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defaultThemeVersion="124226"/>
  <mc:AlternateContent xmlns:mc="http://schemas.openxmlformats.org/markup-compatibility/2006">
    <mc:Choice Requires="x15">
      <x15ac:absPath xmlns:x15ac="http://schemas.microsoft.com/office/spreadsheetml/2010/11/ac" url="C:\Users\Olivia Ashmoore\Documents\EPS_Models by Region\RMI\RMI_all_states\LA\trans\BCDTRtSY\"/>
    </mc:Choice>
  </mc:AlternateContent>
  <xr:revisionPtr revIDLastSave="0" documentId="8_{966DC7B1-B52B-4A8B-844A-EDF4023AFCB9}" xr6:coauthVersionLast="47" xr6:coauthVersionMax="47" xr10:uidLastSave="{00000000-0000-0000-0000-000000000000}"/>
  <bookViews>
    <workbookView xWindow="120" yWindow="465" windowWidth="15090" windowHeight="16785" firstSheet="32" activeTab="33" xr2:uid="{AB2CA143-5F52-49A1-8C6F-594A09D19D96}"/>
  </bookViews>
  <sheets>
    <sheet name="About" sheetId="1" r:id="rId1"/>
    <sheet name="SEDS 2022" sheetId="60" r:id="rId2"/>
    <sheet name="seds growth" sheetId="61" r:id="rId3"/>
    <sheet name="EPA_Table 3-13" sheetId="57" r:id="rId4"/>
    <sheet name="AEO 2021 Table 7" sheetId="4" r:id="rId5"/>
    <sheet name="AEO 2021 Table 35" sheetId="25" r:id="rId6"/>
    <sheet name="AEO 2021 Table 46" sheetId="34" r:id="rId7"/>
    <sheet name="AEO 2021 Table 47" sheetId="16" r:id="rId8"/>
    <sheet name="AEO 2021 Table 49" sheetId="35" r:id="rId9"/>
    <sheet name="AEO 2022 Table 7" sheetId="47" r:id="rId10"/>
    <sheet name="AEO 2022 Table 35 Raw" sheetId="48" r:id="rId11"/>
    <sheet name="AEO 2022 Table 35" sheetId="49" r:id="rId12"/>
    <sheet name="AEO 2022 Table 46 Raw" sheetId="50" r:id="rId13"/>
    <sheet name="AEO 2022 Table 46" sheetId="51" r:id="rId14"/>
    <sheet name="AEO 2022 Table 47 Raw" sheetId="52" r:id="rId15"/>
    <sheet name="AEO 2022 Table 47" sheetId="53" r:id="rId16"/>
    <sheet name="AEO 2022 Table 49 Raw" sheetId="54" r:id="rId17"/>
    <sheet name="AEO 2022 Table 49" sheetId="55" r:id="rId18"/>
    <sheet name="AEO 2023 Table 7" sheetId="37" r:id="rId19"/>
    <sheet name="AEO 2023 Table 35 Raw" sheetId="42" r:id="rId20"/>
    <sheet name="AEO 2023 Table 35" sheetId="38" r:id="rId21"/>
    <sheet name="AEO 2023 Table 46 Raw" sheetId="43" r:id="rId22"/>
    <sheet name="AEO 2023 Table 46" sheetId="39" r:id="rId23"/>
    <sheet name="AEO 2023 Table 47 Raw" sheetId="44" r:id="rId24"/>
    <sheet name="AEO 2023 Table 47" sheetId="40" r:id="rId25"/>
    <sheet name="AEO 2023 Table 49 Raw" sheetId="45" r:id="rId26"/>
    <sheet name="AEO 2023 Table 49" sheetId="41" r:id="rId27"/>
    <sheet name="calibration multiplier" sheetId="56" r:id="rId28"/>
    <sheet name="GHG Inventory" sheetId="58" r:id="rId29"/>
    <sheet name="AEO 2022 Table 36" sheetId="59" r:id="rId30"/>
    <sheet name="growth rates from 2022 psgr" sheetId="62" r:id="rId31"/>
    <sheet name="growth rates from 2022 frgt" sheetId="63" r:id="rId32"/>
    <sheet name="BCDTRtSY-psgr" sheetId="23" r:id="rId33"/>
    <sheet name="BCDTRtSY-frgt" sheetId="24" r:id="rId34"/>
  </sheets>
  <definedNames>
    <definedName name="Eno_TM" localSheetId="33">#REF!</definedName>
    <definedName name="Eno_TM" localSheetId="3">#REF!</definedName>
    <definedName name="Eno_TM">#REF!</definedName>
    <definedName name="Eno_Tons" localSheetId="33">#REF!</definedName>
    <definedName name="Eno_Tons" localSheetId="3">#REF!</definedName>
    <definedName name="Eno_Tons">#REF!</definedName>
    <definedName name="NTS_YR">#REF!</definedName>
    <definedName name="Sum_T2" localSheetId="33">#REF!</definedName>
    <definedName name="Sum_T2" localSheetId="3">#REF!</definedName>
    <definedName name="Sum_T2">#REF!</definedName>
    <definedName name="Sum_TTM" localSheetId="33">#REF!</definedName>
    <definedName name="Sum_TTM" localSheetId="3">#REF!</definedName>
    <definedName name="Sum_TTM">#REF!</definedName>
    <definedName name="ti_tbl_50" localSheetId="33">#REF!</definedName>
    <definedName name="ti_tbl_50" localSheetId="3">#REF!</definedName>
    <definedName name="ti_tbl_50">#REF!</definedName>
    <definedName name="ti_tbl_69" localSheetId="33">#REF!</definedName>
    <definedName name="ti_tbl_69" localSheetId="3">#REF!</definedName>
    <definedName name="ti_tbl_6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F1" i="63" l="1"/>
  <c r="AE1" i="63"/>
  <c r="AD1" i="63"/>
  <c r="AC1" i="63"/>
  <c r="AB1" i="63"/>
  <c r="AA1" i="63"/>
  <c r="Z1" i="63"/>
  <c r="Y1" i="63"/>
  <c r="X1" i="63"/>
  <c r="W1" i="63"/>
  <c r="V1" i="63"/>
  <c r="U1" i="63"/>
  <c r="T1" i="63"/>
  <c r="S1" i="63"/>
  <c r="R1" i="63"/>
  <c r="Q1" i="63"/>
  <c r="P1" i="63"/>
  <c r="O1" i="63"/>
  <c r="N1" i="63"/>
  <c r="M1" i="63"/>
  <c r="L1" i="63"/>
  <c r="K1" i="63"/>
  <c r="J1" i="63"/>
  <c r="I1" i="63"/>
  <c r="H1" i="63"/>
  <c r="G1" i="63"/>
  <c r="F1" i="63"/>
  <c r="E1" i="63"/>
  <c r="D1" i="63"/>
  <c r="C1" i="63"/>
  <c r="D65" i="37"/>
  <c r="D66" i="37" s="1"/>
  <c r="E65" i="37"/>
  <c r="E66" i="37" s="1"/>
  <c r="B4" i="62"/>
  <c r="B3" i="62"/>
  <c r="B2" i="62"/>
  <c r="B2" i="1" l="1"/>
  <c r="A1" i="61" s="1"/>
  <c r="E4" i="61" l="1"/>
  <c r="F7" i="61"/>
  <c r="F11" i="61"/>
  <c r="E11" i="61"/>
  <c r="G11" i="61" s="1"/>
  <c r="E7" i="61"/>
  <c r="F10" i="61"/>
  <c r="G10" i="61" s="1"/>
  <c r="F6" i="61"/>
  <c r="E10" i="61"/>
  <c r="E6" i="61"/>
  <c r="E3" i="61"/>
  <c r="F5" i="61"/>
  <c r="E9" i="61"/>
  <c r="F12" i="61"/>
  <c r="F8" i="61"/>
  <c r="F4" i="61"/>
  <c r="F9" i="61"/>
  <c r="F3" i="61"/>
  <c r="G3" i="61" s="1"/>
  <c r="E5" i="61"/>
  <c r="E12" i="61"/>
  <c r="E8" i="61"/>
  <c r="E6" i="24"/>
  <c r="F6" i="24"/>
  <c r="G6" i="24"/>
  <c r="H6" i="24"/>
  <c r="I6" i="24"/>
  <c r="J6" i="24"/>
  <c r="K6" i="24"/>
  <c r="L6" i="24"/>
  <c r="M6" i="24"/>
  <c r="N6" i="24"/>
  <c r="O6" i="24"/>
  <c r="P6" i="24"/>
  <c r="Q6" i="24"/>
  <c r="R6" i="24"/>
  <c r="S6" i="24"/>
  <c r="T6" i="24"/>
  <c r="U6" i="24"/>
  <c r="V6" i="24"/>
  <c r="W6" i="24"/>
  <c r="X6" i="24"/>
  <c r="Y6" i="24"/>
  <c r="Z6" i="24"/>
  <c r="AA6" i="24"/>
  <c r="AB6" i="24"/>
  <c r="AC6" i="24"/>
  <c r="AD6" i="24"/>
  <c r="AE6" i="24"/>
  <c r="AF6" i="24"/>
  <c r="D6" i="24"/>
  <c r="C54" i="47"/>
  <c r="E5" i="24"/>
  <c r="F5" i="24"/>
  <c r="G5" i="24"/>
  <c r="H5" i="24"/>
  <c r="I5" i="24"/>
  <c r="J5" i="24"/>
  <c r="K5" i="24"/>
  <c r="L5" i="24"/>
  <c r="M5" i="24"/>
  <c r="N5" i="24"/>
  <c r="O5" i="24"/>
  <c r="P5" i="24"/>
  <c r="Q5" i="24"/>
  <c r="R5" i="24"/>
  <c r="S5" i="24"/>
  <c r="T5" i="24"/>
  <c r="U5" i="24"/>
  <c r="V5" i="24"/>
  <c r="W5" i="24"/>
  <c r="X5" i="24"/>
  <c r="Y5" i="24"/>
  <c r="Z5" i="24"/>
  <c r="AA5" i="24"/>
  <c r="AB5" i="24"/>
  <c r="AC5" i="24"/>
  <c r="AD5" i="24"/>
  <c r="AE5" i="24"/>
  <c r="AF5" i="24"/>
  <c r="D5" i="24"/>
  <c r="E7" i="23"/>
  <c r="F7" i="23"/>
  <c r="G7" i="23"/>
  <c r="H7" i="23"/>
  <c r="I7" i="23"/>
  <c r="J7" i="23"/>
  <c r="K7" i="23"/>
  <c r="L7" i="23"/>
  <c r="M7" i="23"/>
  <c r="N7" i="23"/>
  <c r="O7" i="23"/>
  <c r="P7" i="23"/>
  <c r="Q7" i="23"/>
  <c r="R7" i="23"/>
  <c r="S7" i="23"/>
  <c r="T7" i="23"/>
  <c r="U7" i="23"/>
  <c r="V7" i="23"/>
  <c r="W7" i="23"/>
  <c r="X7" i="23"/>
  <c r="Y7" i="23"/>
  <c r="Z7" i="23"/>
  <c r="AA7" i="23"/>
  <c r="AB7" i="23"/>
  <c r="AC7" i="23"/>
  <c r="AD7" i="23"/>
  <c r="AE7" i="23"/>
  <c r="AF7" i="23"/>
  <c r="D7" i="23"/>
  <c r="E6" i="23"/>
  <c r="F6" i="23"/>
  <c r="G6" i="23"/>
  <c r="H6" i="23"/>
  <c r="I6" i="23"/>
  <c r="J6" i="23"/>
  <c r="K6" i="23"/>
  <c r="L6" i="23"/>
  <c r="M6" i="23"/>
  <c r="N6" i="23"/>
  <c r="O6" i="23"/>
  <c r="P6" i="23"/>
  <c r="Q6" i="23"/>
  <c r="R6" i="23"/>
  <c r="S6" i="23"/>
  <c r="T6" i="23"/>
  <c r="U6" i="23"/>
  <c r="V6" i="23"/>
  <c r="W6" i="23"/>
  <c r="X6" i="23"/>
  <c r="Y6" i="23"/>
  <c r="Z6" i="23"/>
  <c r="AA6" i="23"/>
  <c r="AB6" i="23"/>
  <c r="AC6" i="23"/>
  <c r="AD6" i="23"/>
  <c r="AE6" i="23"/>
  <c r="AF6" i="23"/>
  <c r="D6" i="23"/>
  <c r="D5" i="23"/>
  <c r="E5" i="23"/>
  <c r="F5" i="23"/>
  <c r="G5" i="23"/>
  <c r="H5" i="23"/>
  <c r="I5" i="23"/>
  <c r="J5" i="23"/>
  <c r="K5" i="23"/>
  <c r="L5" i="23"/>
  <c r="M5" i="23"/>
  <c r="N5" i="23"/>
  <c r="O5" i="23"/>
  <c r="P5" i="23"/>
  <c r="Q5" i="23"/>
  <c r="R5" i="23"/>
  <c r="S5" i="23"/>
  <c r="T5" i="23"/>
  <c r="U5" i="23"/>
  <c r="V5" i="23"/>
  <c r="W5" i="23"/>
  <c r="X5" i="23"/>
  <c r="Y5" i="23"/>
  <c r="Z5" i="23"/>
  <c r="AA5" i="23"/>
  <c r="AB5" i="23"/>
  <c r="AC5" i="23"/>
  <c r="AD5" i="23"/>
  <c r="AE5" i="23"/>
  <c r="AF5" i="23"/>
  <c r="B7" i="23"/>
  <c r="B10" i="56"/>
  <c r="B9" i="56"/>
  <c r="AL3" i="58"/>
  <c r="AK3" i="58"/>
  <c r="AL2" i="58"/>
  <c r="AK2" i="58"/>
  <c r="D5" i="56"/>
  <c r="G4" i="61" l="1"/>
  <c r="G7" i="61"/>
  <c r="D3" i="63"/>
  <c r="D3" i="62"/>
  <c r="G9" i="61"/>
  <c r="G6" i="61"/>
  <c r="G8" i="61"/>
  <c r="G12" i="61"/>
  <c r="G5" i="61"/>
  <c r="H54" i="37"/>
  <c r="I54" i="37"/>
  <c r="J54" i="37"/>
  <c r="K54" i="37"/>
  <c r="L54" i="37"/>
  <c r="M54" i="37"/>
  <c r="N54" i="37"/>
  <c r="O54" i="37"/>
  <c r="P54" i="37"/>
  <c r="Q54" i="37"/>
  <c r="R54" i="37"/>
  <c r="S54" i="37"/>
  <c r="T54" i="37"/>
  <c r="U54" i="37"/>
  <c r="V54" i="37"/>
  <c r="W54" i="37"/>
  <c r="X54" i="37"/>
  <c r="Y54" i="37"/>
  <c r="Z54" i="37"/>
  <c r="AA54" i="37"/>
  <c r="AB54" i="37"/>
  <c r="AC54" i="37"/>
  <c r="AD54" i="37"/>
  <c r="AE54" i="37"/>
  <c r="AF54" i="37"/>
  <c r="AG54" i="37"/>
  <c r="AH54" i="37"/>
  <c r="G54" i="37"/>
  <c r="D3" i="24" l="1"/>
  <c r="J3" i="63"/>
  <c r="J3" i="24" s="1"/>
  <c r="R3" i="63"/>
  <c r="R3" i="24" s="1"/>
  <c r="Z3" i="63"/>
  <c r="Z3" i="24" s="1"/>
  <c r="L3" i="63"/>
  <c r="L3" i="24" s="1"/>
  <c r="AB3" i="63"/>
  <c r="AB3" i="24" s="1"/>
  <c r="E3" i="63"/>
  <c r="E3" i="24" s="1"/>
  <c r="M3" i="63"/>
  <c r="M3" i="24" s="1"/>
  <c r="AC3" i="63"/>
  <c r="AC3" i="24" s="1"/>
  <c r="K3" i="63"/>
  <c r="K3" i="24" s="1"/>
  <c r="S3" i="63"/>
  <c r="S3" i="24" s="1"/>
  <c r="AA3" i="63"/>
  <c r="AA3" i="24" s="1"/>
  <c r="T3" i="63"/>
  <c r="T3" i="24" s="1"/>
  <c r="F3" i="63"/>
  <c r="F3" i="24" s="1"/>
  <c r="N3" i="63"/>
  <c r="N3" i="24" s="1"/>
  <c r="V3" i="63"/>
  <c r="V3" i="24" s="1"/>
  <c r="AD3" i="63"/>
  <c r="AD3" i="24" s="1"/>
  <c r="W3" i="63"/>
  <c r="W3" i="24" s="1"/>
  <c r="I3" i="63"/>
  <c r="I3" i="24" s="1"/>
  <c r="Q3" i="63"/>
  <c r="Q3" i="24" s="1"/>
  <c r="Y3" i="63"/>
  <c r="Y3" i="24" s="1"/>
  <c r="G3" i="63"/>
  <c r="G3" i="24" s="1"/>
  <c r="O3" i="63"/>
  <c r="O3" i="24" s="1"/>
  <c r="AE3" i="63"/>
  <c r="AE3" i="24" s="1"/>
  <c r="H3" i="63"/>
  <c r="H3" i="24" s="1"/>
  <c r="P3" i="63"/>
  <c r="P3" i="24" s="1"/>
  <c r="X3" i="63"/>
  <c r="X3" i="24" s="1"/>
  <c r="AF3" i="63"/>
  <c r="AF3" i="24" s="1"/>
  <c r="U3" i="63"/>
  <c r="U3" i="24" s="1"/>
  <c r="D2" i="63"/>
  <c r="D2" i="62"/>
  <c r="D4" i="62"/>
  <c r="D4" i="63"/>
  <c r="J3" i="62"/>
  <c r="J3" i="23" s="1"/>
  <c r="R3" i="62"/>
  <c r="R3" i="23" s="1"/>
  <c r="Z3" i="62"/>
  <c r="Z3" i="23" s="1"/>
  <c r="T3" i="62"/>
  <c r="T3" i="23" s="1"/>
  <c r="AB3" i="62"/>
  <c r="AB3" i="23" s="1"/>
  <c r="M3" i="62"/>
  <c r="M3" i="23" s="1"/>
  <c r="D3" i="23"/>
  <c r="K3" i="62"/>
  <c r="K3" i="23" s="1"/>
  <c r="S3" i="62"/>
  <c r="S3" i="23" s="1"/>
  <c r="AA3" i="62"/>
  <c r="AA3" i="23" s="1"/>
  <c r="L3" i="62"/>
  <c r="L3" i="23" s="1"/>
  <c r="U3" i="62"/>
  <c r="U3" i="23" s="1"/>
  <c r="AC3" i="62"/>
  <c r="AC3" i="23" s="1"/>
  <c r="F3" i="62"/>
  <c r="F3" i="23" s="1"/>
  <c r="N3" i="62"/>
  <c r="N3" i="23" s="1"/>
  <c r="V3" i="62"/>
  <c r="V3" i="23" s="1"/>
  <c r="AD3" i="62"/>
  <c r="AD3" i="23" s="1"/>
  <c r="Q3" i="62"/>
  <c r="Q3" i="23" s="1"/>
  <c r="Y3" i="62"/>
  <c r="Y3" i="23" s="1"/>
  <c r="E3" i="62"/>
  <c r="E3" i="23" s="1"/>
  <c r="G3" i="62"/>
  <c r="G3" i="23" s="1"/>
  <c r="O3" i="62"/>
  <c r="O3" i="23" s="1"/>
  <c r="W3" i="62"/>
  <c r="W3" i="23" s="1"/>
  <c r="AE3" i="62"/>
  <c r="AE3" i="23" s="1"/>
  <c r="H3" i="62"/>
  <c r="H3" i="23" s="1"/>
  <c r="P3" i="62"/>
  <c r="P3" i="23" s="1"/>
  <c r="X3" i="62"/>
  <c r="X3" i="23" s="1"/>
  <c r="AF3" i="62"/>
  <c r="AF3" i="23" s="1"/>
  <c r="I3" i="62"/>
  <c r="I3" i="23" s="1"/>
  <c r="B4" i="23"/>
  <c r="G66" i="37"/>
  <c r="H66" i="37"/>
  <c r="I66" i="37"/>
  <c r="J66" i="37"/>
  <c r="K66" i="37"/>
  <c r="L66" i="37"/>
  <c r="M66" i="37"/>
  <c r="N66" i="37"/>
  <c r="O66" i="37"/>
  <c r="P66" i="37"/>
  <c r="Q66" i="37"/>
  <c r="R66" i="37"/>
  <c r="S66" i="37"/>
  <c r="T66" i="37"/>
  <c r="U66" i="37"/>
  <c r="V66" i="37"/>
  <c r="W66" i="37"/>
  <c r="X66" i="37"/>
  <c r="Y66" i="37"/>
  <c r="Z66" i="37"/>
  <c r="AA66" i="37"/>
  <c r="AB66" i="37"/>
  <c r="AC66" i="37"/>
  <c r="AD66" i="37"/>
  <c r="AE66" i="37"/>
  <c r="AF66" i="37"/>
  <c r="AG66" i="37"/>
  <c r="AH66" i="37"/>
  <c r="F66" i="37"/>
  <c r="E23" i="37"/>
  <c r="D25" i="37"/>
  <c r="D26" i="37" s="1"/>
  <c r="D22" i="37"/>
  <c r="D23" i="37" s="1"/>
  <c r="E25" i="37"/>
  <c r="E26" i="37" s="1"/>
  <c r="E22" i="37"/>
  <c r="G4" i="57"/>
  <c r="B6" i="23"/>
  <c r="B5" i="23"/>
  <c r="B3" i="23"/>
  <c r="B2" i="23"/>
  <c r="F4" i="62" l="1"/>
  <c r="F4" i="23" s="1"/>
  <c r="N4" i="62"/>
  <c r="N4" i="23" s="1"/>
  <c r="V4" i="62"/>
  <c r="V4" i="23" s="1"/>
  <c r="AD4" i="62"/>
  <c r="AD4" i="23" s="1"/>
  <c r="X4" i="62"/>
  <c r="X4" i="23" s="1"/>
  <c r="AF4" i="62"/>
  <c r="AF4" i="23" s="1"/>
  <c r="D4" i="23"/>
  <c r="G4" i="62"/>
  <c r="G4" i="23" s="1"/>
  <c r="O4" i="62"/>
  <c r="O4" i="23" s="1"/>
  <c r="W4" i="62"/>
  <c r="W4" i="23" s="1"/>
  <c r="AE4" i="62"/>
  <c r="AE4" i="23" s="1"/>
  <c r="P4" i="62"/>
  <c r="P4" i="23" s="1"/>
  <c r="H4" i="62"/>
  <c r="H4" i="23" s="1"/>
  <c r="I4" i="62"/>
  <c r="I4" i="23" s="1"/>
  <c r="Q4" i="62"/>
  <c r="Q4" i="23" s="1"/>
  <c r="Y4" i="62"/>
  <c r="Y4" i="23" s="1"/>
  <c r="E4" i="62"/>
  <c r="E4" i="23" s="1"/>
  <c r="J4" i="62"/>
  <c r="J4" i="23" s="1"/>
  <c r="R4" i="62"/>
  <c r="R4" i="23" s="1"/>
  <c r="Z4" i="62"/>
  <c r="Z4" i="23" s="1"/>
  <c r="U4" i="62"/>
  <c r="U4" i="23" s="1"/>
  <c r="K4" i="62"/>
  <c r="K4" i="23" s="1"/>
  <c r="S4" i="62"/>
  <c r="S4" i="23" s="1"/>
  <c r="AA4" i="62"/>
  <c r="AA4" i="23" s="1"/>
  <c r="M4" i="62"/>
  <c r="M4" i="23" s="1"/>
  <c r="L4" i="62"/>
  <c r="L4" i="23" s="1"/>
  <c r="T4" i="62"/>
  <c r="T4" i="23" s="1"/>
  <c r="AB4" i="62"/>
  <c r="AB4" i="23" s="1"/>
  <c r="AC4" i="62"/>
  <c r="AC4" i="23" s="1"/>
  <c r="F2" i="62"/>
  <c r="F2" i="23" s="1"/>
  <c r="N2" i="62"/>
  <c r="N2" i="23" s="1"/>
  <c r="V2" i="62"/>
  <c r="V2" i="23" s="1"/>
  <c r="AD2" i="62"/>
  <c r="AD2" i="23" s="1"/>
  <c r="H2" i="62"/>
  <c r="H2" i="23" s="1"/>
  <c r="P2" i="62"/>
  <c r="P2" i="23" s="1"/>
  <c r="X2" i="62"/>
  <c r="X2" i="23" s="1"/>
  <c r="AF2" i="62"/>
  <c r="AF2" i="23" s="1"/>
  <c r="G2" i="62"/>
  <c r="G2" i="23" s="1"/>
  <c r="O2" i="62"/>
  <c r="O2" i="23" s="1"/>
  <c r="W2" i="62"/>
  <c r="W2" i="23" s="1"/>
  <c r="AE2" i="62"/>
  <c r="AE2" i="23" s="1"/>
  <c r="I2" i="62"/>
  <c r="I2" i="23" s="1"/>
  <c r="Q2" i="62"/>
  <c r="Q2" i="23" s="1"/>
  <c r="D2" i="23"/>
  <c r="J2" i="62"/>
  <c r="J2" i="23" s="1"/>
  <c r="R2" i="62"/>
  <c r="R2" i="23" s="1"/>
  <c r="Z2" i="62"/>
  <c r="Z2" i="23" s="1"/>
  <c r="M2" i="62"/>
  <c r="M2" i="23" s="1"/>
  <c r="U2" i="62"/>
  <c r="U2" i="23" s="1"/>
  <c r="AC2" i="62"/>
  <c r="AC2" i="23" s="1"/>
  <c r="Y2" i="62"/>
  <c r="Y2" i="23" s="1"/>
  <c r="K2" i="62"/>
  <c r="K2" i="23" s="1"/>
  <c r="S2" i="62"/>
  <c r="S2" i="23" s="1"/>
  <c r="AA2" i="62"/>
  <c r="AA2" i="23" s="1"/>
  <c r="L2" i="62"/>
  <c r="L2" i="23" s="1"/>
  <c r="T2" i="62"/>
  <c r="T2" i="23" s="1"/>
  <c r="AB2" i="62"/>
  <c r="AB2" i="23" s="1"/>
  <c r="E2" i="62"/>
  <c r="E2" i="23" s="1"/>
  <c r="G2" i="63"/>
  <c r="G2" i="24" s="1"/>
  <c r="O2" i="63"/>
  <c r="O2" i="24" s="1"/>
  <c r="W2" i="63"/>
  <c r="W2" i="24" s="1"/>
  <c r="AE2" i="63"/>
  <c r="AE2" i="24" s="1"/>
  <c r="I2" i="63"/>
  <c r="I2" i="24" s="1"/>
  <c r="Y2" i="63"/>
  <c r="Y2" i="24" s="1"/>
  <c r="E2" i="63"/>
  <c r="E2" i="24" s="1"/>
  <c r="J2" i="63"/>
  <c r="J2" i="24" s="1"/>
  <c r="H2" i="63"/>
  <c r="H2" i="24" s="1"/>
  <c r="P2" i="63"/>
  <c r="P2" i="24" s="1"/>
  <c r="X2" i="63"/>
  <c r="X2" i="24" s="1"/>
  <c r="AF2" i="63"/>
  <c r="AF2" i="24" s="1"/>
  <c r="D2" i="24"/>
  <c r="Q2" i="63"/>
  <c r="Q2" i="24" s="1"/>
  <c r="R2" i="63"/>
  <c r="R2" i="24" s="1"/>
  <c r="K2" i="63"/>
  <c r="K2" i="24" s="1"/>
  <c r="S2" i="63"/>
  <c r="S2" i="24" s="1"/>
  <c r="AA2" i="63"/>
  <c r="AA2" i="24" s="1"/>
  <c r="F2" i="63"/>
  <c r="F2" i="24" s="1"/>
  <c r="V2" i="63"/>
  <c r="V2" i="24" s="1"/>
  <c r="AD2" i="63"/>
  <c r="AD2" i="24" s="1"/>
  <c r="L2" i="63"/>
  <c r="L2" i="24" s="1"/>
  <c r="T2" i="63"/>
  <c r="T2" i="24" s="1"/>
  <c r="AB2" i="63"/>
  <c r="AB2" i="24" s="1"/>
  <c r="Z2" i="63"/>
  <c r="Z2" i="24" s="1"/>
  <c r="M2" i="63"/>
  <c r="M2" i="24" s="1"/>
  <c r="U2" i="63"/>
  <c r="U2" i="24" s="1"/>
  <c r="AC2" i="63"/>
  <c r="AC2" i="24" s="1"/>
  <c r="N2" i="63"/>
  <c r="N2" i="24" s="1"/>
  <c r="AF4" i="63"/>
  <c r="AF4" i="24" s="1"/>
  <c r="AA4" i="63"/>
  <c r="AA4" i="24" s="1"/>
  <c r="D4" i="24"/>
  <c r="Y4" i="63"/>
  <c r="Y4" i="24" s="1"/>
  <c r="S4" i="63"/>
  <c r="S4" i="24" s="1"/>
  <c r="K4" i="63"/>
  <c r="K4" i="24" s="1"/>
  <c r="Q4" i="63"/>
  <c r="Q4" i="24" s="1"/>
  <c r="I4" i="63"/>
  <c r="I4" i="24" s="1"/>
  <c r="E4" i="63"/>
  <c r="E4" i="24" s="1"/>
  <c r="J4" i="63"/>
  <c r="J4" i="24" s="1"/>
  <c r="AC4" i="63"/>
  <c r="AC4" i="24" s="1"/>
  <c r="AE4" i="63"/>
  <c r="AE4" i="24" s="1"/>
  <c r="N4" i="63"/>
  <c r="N4" i="24" s="1"/>
  <c r="V4" i="63"/>
  <c r="V4" i="24" s="1"/>
  <c r="T4" i="63"/>
  <c r="T4" i="24" s="1"/>
  <c r="R4" i="63"/>
  <c r="R4" i="24" s="1"/>
  <c r="F4" i="63"/>
  <c r="F4" i="24" s="1"/>
  <c r="H4" i="63"/>
  <c r="H4" i="24" s="1"/>
  <c r="P4" i="63"/>
  <c r="P4" i="24" s="1"/>
  <c r="L4" i="63"/>
  <c r="L4" i="24" s="1"/>
  <c r="X4" i="63"/>
  <c r="X4" i="24" s="1"/>
  <c r="AD4" i="63"/>
  <c r="AD4" i="24" s="1"/>
  <c r="AB4" i="63"/>
  <c r="AB4" i="24" s="1"/>
  <c r="G4" i="63"/>
  <c r="G4" i="24" s="1"/>
  <c r="M4" i="63"/>
  <c r="M4" i="24" s="1"/>
  <c r="O4" i="63"/>
  <c r="O4" i="24" s="1"/>
  <c r="U4" i="63"/>
  <c r="U4" i="24" s="1"/>
  <c r="W4" i="63"/>
  <c r="W4" i="24" s="1"/>
  <c r="Z4" i="63"/>
  <c r="Z4" i="24" s="1"/>
  <c r="D19" i="41"/>
  <c r="E19" i="41"/>
  <c r="F19" i="41"/>
  <c r="G19" i="41"/>
  <c r="H19" i="41"/>
  <c r="I19" i="41"/>
  <c r="J19" i="41"/>
  <c r="K19" i="41"/>
  <c r="L19" i="41"/>
  <c r="M19" i="41"/>
  <c r="N19" i="41"/>
  <c r="O19" i="41"/>
  <c r="P19" i="41"/>
  <c r="Q19" i="41"/>
  <c r="R19" i="41"/>
  <c r="S19" i="41"/>
  <c r="T19" i="41"/>
  <c r="U19" i="41"/>
  <c r="V19" i="41"/>
  <c r="W19" i="41"/>
  <c r="X19" i="41"/>
  <c r="Y19" i="41"/>
  <c r="Z19" i="41"/>
  <c r="AA19" i="41"/>
  <c r="AB19" i="41"/>
  <c r="AC19" i="41"/>
  <c r="AD19" i="41"/>
  <c r="AE19" i="41"/>
  <c r="AF19" i="41"/>
  <c r="D20" i="41"/>
  <c r="E20" i="41"/>
  <c r="F20" i="41"/>
  <c r="G20" i="41"/>
  <c r="H20" i="41"/>
  <c r="I20" i="41"/>
  <c r="J20" i="41"/>
  <c r="K20" i="41"/>
  <c r="L20" i="41"/>
  <c r="M20" i="41"/>
  <c r="N20" i="41"/>
  <c r="O20" i="41"/>
  <c r="P20" i="41"/>
  <c r="Q20" i="41"/>
  <c r="R20" i="41"/>
  <c r="S20" i="41"/>
  <c r="T20" i="41"/>
  <c r="U20" i="41"/>
  <c r="V20" i="41"/>
  <c r="W20" i="41"/>
  <c r="X20" i="41"/>
  <c r="Y20" i="41"/>
  <c r="Z20" i="41"/>
  <c r="AA20" i="41"/>
  <c r="AB20" i="41"/>
  <c r="AC20" i="41"/>
  <c r="AD20" i="41"/>
  <c r="AE20" i="41"/>
  <c r="AF20" i="41"/>
  <c r="D21" i="41"/>
  <c r="E21" i="41"/>
  <c r="F21" i="41"/>
  <c r="G21" i="41"/>
  <c r="H21" i="41"/>
  <c r="I21" i="41"/>
  <c r="J21" i="41"/>
  <c r="K21" i="41"/>
  <c r="L21" i="41"/>
  <c r="M21" i="41"/>
  <c r="N21" i="41"/>
  <c r="O21" i="41"/>
  <c r="P21" i="41"/>
  <c r="Q21" i="41"/>
  <c r="R21" i="41"/>
  <c r="S21" i="41"/>
  <c r="T21" i="41"/>
  <c r="U21" i="41"/>
  <c r="V21" i="41"/>
  <c r="W21" i="41"/>
  <c r="X21" i="41"/>
  <c r="Y21" i="41"/>
  <c r="Z21" i="41"/>
  <c r="AA21" i="41"/>
  <c r="AB21" i="41"/>
  <c r="AC21" i="41"/>
  <c r="AD21" i="41"/>
  <c r="AE21" i="41"/>
  <c r="AF21" i="41"/>
  <c r="D22" i="41"/>
  <c r="E22" i="41"/>
  <c r="F22" i="41"/>
  <c r="G22" i="41"/>
  <c r="H22" i="41"/>
  <c r="I22" i="41"/>
  <c r="J22" i="41"/>
  <c r="K22" i="41"/>
  <c r="L22" i="41"/>
  <c r="M22" i="41"/>
  <c r="N22" i="41"/>
  <c r="O22" i="41"/>
  <c r="P22" i="41"/>
  <c r="Q22" i="41"/>
  <c r="R22" i="41"/>
  <c r="S22" i="41"/>
  <c r="T22" i="41"/>
  <c r="U22" i="41"/>
  <c r="V22" i="41"/>
  <c r="W22" i="41"/>
  <c r="X22" i="41"/>
  <c r="Y22" i="41"/>
  <c r="Z22" i="41"/>
  <c r="AA22" i="41"/>
  <c r="AB22" i="41"/>
  <c r="AC22" i="41"/>
  <c r="AD22" i="41"/>
  <c r="AE22" i="41"/>
  <c r="AF22" i="41"/>
  <c r="D23" i="41"/>
  <c r="E23" i="41"/>
  <c r="F23" i="41"/>
  <c r="G23" i="41"/>
  <c r="H23" i="41"/>
  <c r="I23" i="41"/>
  <c r="J23" i="41"/>
  <c r="K23" i="41"/>
  <c r="L23" i="41"/>
  <c r="M23" i="41"/>
  <c r="N23" i="41"/>
  <c r="O23" i="41"/>
  <c r="P23" i="41"/>
  <c r="Q23" i="41"/>
  <c r="R23" i="41"/>
  <c r="S23" i="41"/>
  <c r="T23" i="41"/>
  <c r="U23" i="41"/>
  <c r="V23" i="41"/>
  <c r="W23" i="41"/>
  <c r="X23" i="41"/>
  <c r="Y23" i="41"/>
  <c r="Z23" i="41"/>
  <c r="AA23" i="41"/>
  <c r="AB23" i="41"/>
  <c r="AC23" i="41"/>
  <c r="AD23" i="41"/>
  <c r="AE23" i="41"/>
  <c r="AF23" i="41"/>
  <c r="D24" i="41"/>
  <c r="E24" i="41"/>
  <c r="F24" i="41"/>
  <c r="G24" i="41"/>
  <c r="H24" i="41"/>
  <c r="I24" i="41"/>
  <c r="J24" i="41"/>
  <c r="K24" i="41"/>
  <c r="L24" i="41"/>
  <c r="M24" i="41"/>
  <c r="N24" i="41"/>
  <c r="O24" i="41"/>
  <c r="P24" i="41"/>
  <c r="Q24" i="41"/>
  <c r="R24" i="41"/>
  <c r="S24" i="41"/>
  <c r="T24" i="41"/>
  <c r="U24" i="41"/>
  <c r="V24" i="41"/>
  <c r="W24" i="41"/>
  <c r="X24" i="41"/>
  <c r="Y24" i="41"/>
  <c r="Z24" i="41"/>
  <c r="AA24" i="41"/>
  <c r="AB24" i="41"/>
  <c r="AC24" i="41"/>
  <c r="AD24" i="41"/>
  <c r="AE24" i="41"/>
  <c r="AF24" i="41"/>
  <c r="D25" i="41"/>
  <c r="E25" i="41"/>
  <c r="F25" i="41"/>
  <c r="G25" i="41"/>
  <c r="H25" i="41"/>
  <c r="I25" i="41"/>
  <c r="J25" i="41"/>
  <c r="K25" i="41"/>
  <c r="L25" i="41"/>
  <c r="M25" i="41"/>
  <c r="N25" i="41"/>
  <c r="O25" i="41"/>
  <c r="P25" i="41"/>
  <c r="Q25" i="41"/>
  <c r="R25" i="41"/>
  <c r="S25" i="41"/>
  <c r="T25" i="41"/>
  <c r="U25" i="41"/>
  <c r="V25" i="41"/>
  <c r="W25" i="41"/>
  <c r="X25" i="41"/>
  <c r="Y25" i="41"/>
  <c r="Z25" i="41"/>
  <c r="AA25" i="41"/>
  <c r="AB25" i="41"/>
  <c r="AC25" i="41"/>
  <c r="AD25" i="41"/>
  <c r="AE25" i="41"/>
  <c r="AF25" i="41"/>
  <c r="D26" i="41"/>
  <c r="E26" i="41"/>
  <c r="F26" i="41"/>
  <c r="G26" i="41"/>
  <c r="H26" i="41"/>
  <c r="I26" i="41"/>
  <c r="J26" i="41"/>
  <c r="K26" i="41"/>
  <c r="L26" i="41"/>
  <c r="M26" i="41"/>
  <c r="N26" i="41"/>
  <c r="O26" i="41"/>
  <c r="P26" i="41"/>
  <c r="Q26" i="41"/>
  <c r="R26" i="41"/>
  <c r="S26" i="41"/>
  <c r="T26" i="41"/>
  <c r="U26" i="41"/>
  <c r="V26" i="41"/>
  <c r="W26" i="41"/>
  <c r="X26" i="41"/>
  <c r="Y26" i="41"/>
  <c r="Z26" i="41"/>
  <c r="AA26" i="41"/>
  <c r="AB26" i="41"/>
  <c r="AC26" i="41"/>
  <c r="AD26" i="41"/>
  <c r="AE26" i="41"/>
  <c r="AF26" i="41"/>
  <c r="D27" i="41"/>
  <c r="E27" i="41"/>
  <c r="F27" i="41"/>
  <c r="G27" i="41"/>
  <c r="H27" i="41"/>
  <c r="I27" i="41"/>
  <c r="J27" i="41"/>
  <c r="K27" i="41"/>
  <c r="L27" i="41"/>
  <c r="M27" i="41"/>
  <c r="N27" i="41"/>
  <c r="O27" i="41"/>
  <c r="P27" i="41"/>
  <c r="Q27" i="41"/>
  <c r="R27" i="41"/>
  <c r="S27" i="41"/>
  <c r="T27" i="41"/>
  <c r="U27" i="41"/>
  <c r="V27" i="41"/>
  <c r="W27" i="41"/>
  <c r="X27" i="41"/>
  <c r="Y27" i="41"/>
  <c r="Z27" i="41"/>
  <c r="AA27" i="41"/>
  <c r="AB27" i="41"/>
  <c r="AC27" i="41"/>
  <c r="AD27" i="41"/>
  <c r="AE27" i="41"/>
  <c r="AF27" i="41"/>
  <c r="D28" i="41"/>
  <c r="E28" i="41"/>
  <c r="F28" i="41"/>
  <c r="G28" i="41"/>
  <c r="H28" i="41"/>
  <c r="I28" i="41"/>
  <c r="J28" i="41"/>
  <c r="K28" i="41"/>
  <c r="L28" i="41"/>
  <c r="M28" i="41"/>
  <c r="N28" i="41"/>
  <c r="O28" i="41"/>
  <c r="P28" i="41"/>
  <c r="Q28" i="41"/>
  <c r="R28" i="41"/>
  <c r="S28" i="41"/>
  <c r="T28" i="41"/>
  <c r="U28" i="41"/>
  <c r="V28" i="41"/>
  <c r="W28" i="41"/>
  <c r="X28" i="41"/>
  <c r="Y28" i="41"/>
  <c r="Z28" i="41"/>
  <c r="AA28" i="41"/>
  <c r="AB28" i="41"/>
  <c r="AC28" i="41"/>
  <c r="AD28" i="41"/>
  <c r="AE28" i="41"/>
  <c r="AF28" i="41"/>
  <c r="D30" i="41"/>
  <c r="E30" i="41"/>
  <c r="F30" i="41"/>
  <c r="G30" i="41"/>
  <c r="H30" i="41"/>
  <c r="I30" i="41"/>
  <c r="J30" i="41"/>
  <c r="K30" i="41"/>
  <c r="L30" i="41"/>
  <c r="M30" i="41"/>
  <c r="N30" i="41"/>
  <c r="O30" i="41"/>
  <c r="P30" i="41"/>
  <c r="Q30" i="41"/>
  <c r="R30" i="41"/>
  <c r="S30" i="41"/>
  <c r="T30" i="41"/>
  <c r="U30" i="41"/>
  <c r="V30" i="41"/>
  <c r="W30" i="41"/>
  <c r="X30" i="41"/>
  <c r="Y30" i="41"/>
  <c r="Z30" i="41"/>
  <c r="AA30" i="41"/>
  <c r="AB30" i="41"/>
  <c r="AC30" i="41"/>
  <c r="AD30" i="41"/>
  <c r="AE30" i="41"/>
  <c r="AF30" i="41"/>
  <c r="D31" i="41"/>
  <c r="E31" i="41"/>
  <c r="F31" i="41"/>
  <c r="G31" i="41"/>
  <c r="H31" i="41"/>
  <c r="I31" i="41"/>
  <c r="J31" i="41"/>
  <c r="K31" i="41"/>
  <c r="L31" i="41"/>
  <c r="M31" i="41"/>
  <c r="N31" i="41"/>
  <c r="O31" i="41"/>
  <c r="P31" i="41"/>
  <c r="Q31" i="41"/>
  <c r="R31" i="41"/>
  <c r="S31" i="41"/>
  <c r="T31" i="41"/>
  <c r="U31" i="41"/>
  <c r="V31" i="41"/>
  <c r="W31" i="41"/>
  <c r="X31" i="41"/>
  <c r="Y31" i="41"/>
  <c r="Z31" i="41"/>
  <c r="AA31" i="41"/>
  <c r="AB31" i="41"/>
  <c r="AC31" i="41"/>
  <c r="AD31" i="41"/>
  <c r="AE31" i="41"/>
  <c r="AF31" i="41"/>
  <c r="D32" i="41"/>
  <c r="E32" i="41"/>
  <c r="F32" i="41"/>
  <c r="G32" i="41"/>
  <c r="H32" i="41"/>
  <c r="I32" i="41"/>
  <c r="J32" i="41"/>
  <c r="K32" i="41"/>
  <c r="L32" i="41"/>
  <c r="M32" i="41"/>
  <c r="N32" i="41"/>
  <c r="O32" i="41"/>
  <c r="P32" i="41"/>
  <c r="Q32" i="41"/>
  <c r="R32" i="41"/>
  <c r="S32" i="41"/>
  <c r="T32" i="41"/>
  <c r="U32" i="41"/>
  <c r="V32" i="41"/>
  <c r="W32" i="41"/>
  <c r="X32" i="41"/>
  <c r="Y32" i="41"/>
  <c r="Z32" i="41"/>
  <c r="AA32" i="41"/>
  <c r="AB32" i="41"/>
  <c r="AC32" i="41"/>
  <c r="AD32" i="41"/>
  <c r="AE32" i="41"/>
  <c r="AF32" i="41"/>
  <c r="D33" i="41"/>
  <c r="E33" i="41"/>
  <c r="F33" i="41"/>
  <c r="G33" i="41"/>
  <c r="H33" i="41"/>
  <c r="I33" i="41"/>
  <c r="J33" i="41"/>
  <c r="K33" i="41"/>
  <c r="L33" i="41"/>
  <c r="M33" i="41"/>
  <c r="N33" i="41"/>
  <c r="O33" i="41"/>
  <c r="P33" i="41"/>
  <c r="Q33" i="41"/>
  <c r="R33" i="41"/>
  <c r="S33" i="41"/>
  <c r="T33" i="41"/>
  <c r="U33" i="41"/>
  <c r="V33" i="41"/>
  <c r="W33" i="41"/>
  <c r="X33" i="41"/>
  <c r="Y33" i="41"/>
  <c r="Z33" i="41"/>
  <c r="AA33" i="41"/>
  <c r="AB33" i="41"/>
  <c r="AC33" i="41"/>
  <c r="AD33" i="41"/>
  <c r="AE33" i="41"/>
  <c r="AF33" i="41"/>
  <c r="D34" i="41"/>
  <c r="E34" i="41"/>
  <c r="F34" i="41"/>
  <c r="G34" i="41"/>
  <c r="H34" i="41"/>
  <c r="I34" i="41"/>
  <c r="J34" i="41"/>
  <c r="K34" i="41"/>
  <c r="L34" i="41"/>
  <c r="M34" i="41"/>
  <c r="N34" i="41"/>
  <c r="O34" i="41"/>
  <c r="P34" i="41"/>
  <c r="Q34" i="41"/>
  <c r="R34" i="41"/>
  <c r="S34" i="41"/>
  <c r="T34" i="41"/>
  <c r="U34" i="41"/>
  <c r="V34" i="41"/>
  <c r="W34" i="41"/>
  <c r="X34" i="41"/>
  <c r="Y34" i="41"/>
  <c r="Z34" i="41"/>
  <c r="AA34" i="41"/>
  <c r="AB34" i="41"/>
  <c r="AC34" i="41"/>
  <c r="AD34" i="41"/>
  <c r="AE34" i="41"/>
  <c r="AF34" i="41"/>
  <c r="D35" i="41"/>
  <c r="E35" i="41"/>
  <c r="F35" i="41"/>
  <c r="G35" i="41"/>
  <c r="H35" i="41"/>
  <c r="I35" i="41"/>
  <c r="J35" i="41"/>
  <c r="K35" i="41"/>
  <c r="L35" i="41"/>
  <c r="M35" i="41"/>
  <c r="N35" i="41"/>
  <c r="O35" i="41"/>
  <c r="P35" i="41"/>
  <c r="Q35" i="41"/>
  <c r="R35" i="41"/>
  <c r="S35" i="41"/>
  <c r="T35" i="41"/>
  <c r="U35" i="41"/>
  <c r="V35" i="41"/>
  <c r="W35" i="41"/>
  <c r="X35" i="41"/>
  <c r="Y35" i="41"/>
  <c r="Z35" i="41"/>
  <c r="AA35" i="41"/>
  <c r="AB35" i="41"/>
  <c r="AC35" i="41"/>
  <c r="AD35" i="41"/>
  <c r="AE35" i="41"/>
  <c r="AF35" i="41"/>
  <c r="D36" i="41"/>
  <c r="E36" i="41"/>
  <c r="F36" i="41"/>
  <c r="G36" i="41"/>
  <c r="H36" i="41"/>
  <c r="I36" i="41"/>
  <c r="J36" i="41"/>
  <c r="K36" i="41"/>
  <c r="L36" i="41"/>
  <c r="M36" i="41"/>
  <c r="N36" i="41"/>
  <c r="O36" i="41"/>
  <c r="P36" i="41"/>
  <c r="Q36" i="41"/>
  <c r="R36" i="41"/>
  <c r="S36" i="41"/>
  <c r="T36" i="41"/>
  <c r="U36" i="41"/>
  <c r="V36" i="41"/>
  <c r="W36" i="41"/>
  <c r="X36" i="41"/>
  <c r="Y36" i="41"/>
  <c r="Z36" i="41"/>
  <c r="AA36" i="41"/>
  <c r="AB36" i="41"/>
  <c r="AC36" i="41"/>
  <c r="AD36" i="41"/>
  <c r="AE36" i="41"/>
  <c r="AF36" i="41"/>
  <c r="D37" i="41"/>
  <c r="E37" i="41"/>
  <c r="F37" i="41"/>
  <c r="G37" i="41"/>
  <c r="H37" i="41"/>
  <c r="I37" i="41"/>
  <c r="J37" i="41"/>
  <c r="K37" i="41"/>
  <c r="L37" i="41"/>
  <c r="M37" i="41"/>
  <c r="N37" i="41"/>
  <c r="O37" i="41"/>
  <c r="P37" i="41"/>
  <c r="Q37" i="41"/>
  <c r="R37" i="41"/>
  <c r="S37" i="41"/>
  <c r="T37" i="41"/>
  <c r="U37" i="41"/>
  <c r="V37" i="41"/>
  <c r="W37" i="41"/>
  <c r="X37" i="41"/>
  <c r="Y37" i="41"/>
  <c r="Z37" i="41"/>
  <c r="AA37" i="41"/>
  <c r="AB37" i="41"/>
  <c r="AC37" i="41"/>
  <c r="AD37" i="41"/>
  <c r="AE37" i="41"/>
  <c r="AF37" i="41"/>
  <c r="D38" i="41"/>
  <c r="E38" i="41"/>
  <c r="F38" i="41"/>
  <c r="G38" i="41"/>
  <c r="H38" i="41"/>
  <c r="I38" i="41"/>
  <c r="J38" i="41"/>
  <c r="K38" i="41"/>
  <c r="L38" i="41"/>
  <c r="M38" i="41"/>
  <c r="N38" i="41"/>
  <c r="O38" i="41"/>
  <c r="P38" i="41"/>
  <c r="Q38" i="41"/>
  <c r="R38" i="41"/>
  <c r="S38" i="41"/>
  <c r="T38" i="41"/>
  <c r="U38" i="41"/>
  <c r="V38" i="41"/>
  <c r="W38" i="41"/>
  <c r="X38" i="41"/>
  <c r="Y38" i="41"/>
  <c r="Z38" i="41"/>
  <c r="AA38" i="41"/>
  <c r="AB38" i="41"/>
  <c r="AC38" i="41"/>
  <c r="AD38" i="41"/>
  <c r="AE38" i="41"/>
  <c r="AF38" i="41"/>
  <c r="D39" i="41"/>
  <c r="E39" i="41"/>
  <c r="F39" i="41"/>
  <c r="G39" i="41"/>
  <c r="H39" i="41"/>
  <c r="I39" i="41"/>
  <c r="J39" i="41"/>
  <c r="K39" i="41"/>
  <c r="L39" i="41"/>
  <c r="M39" i="41"/>
  <c r="N39" i="41"/>
  <c r="O39" i="41"/>
  <c r="P39" i="41"/>
  <c r="Q39" i="41"/>
  <c r="R39" i="41"/>
  <c r="S39" i="41"/>
  <c r="T39" i="41"/>
  <c r="U39" i="41"/>
  <c r="V39" i="41"/>
  <c r="W39" i="41"/>
  <c r="X39" i="41"/>
  <c r="Y39" i="41"/>
  <c r="Z39" i="41"/>
  <c r="AA39" i="41"/>
  <c r="AB39" i="41"/>
  <c r="AC39" i="41"/>
  <c r="AD39" i="41"/>
  <c r="AE39" i="41"/>
  <c r="AF39" i="41"/>
  <c r="D41" i="41"/>
  <c r="E41" i="41"/>
  <c r="F41" i="41"/>
  <c r="G41" i="41"/>
  <c r="H41" i="41"/>
  <c r="I41" i="41"/>
  <c r="J41" i="41"/>
  <c r="K41" i="41"/>
  <c r="L41" i="41"/>
  <c r="M41" i="41"/>
  <c r="N41" i="41"/>
  <c r="O41" i="41"/>
  <c r="P41" i="41"/>
  <c r="Q41" i="41"/>
  <c r="R41" i="41"/>
  <c r="S41" i="41"/>
  <c r="T41" i="41"/>
  <c r="U41" i="41"/>
  <c r="V41" i="41"/>
  <c r="W41" i="41"/>
  <c r="X41" i="41"/>
  <c r="Y41" i="41"/>
  <c r="Z41" i="41"/>
  <c r="AA41" i="41"/>
  <c r="AB41" i="41"/>
  <c r="AC41" i="41"/>
  <c r="AD41" i="41"/>
  <c r="AE41" i="41"/>
  <c r="AF41" i="41"/>
  <c r="D42" i="41"/>
  <c r="E42" i="41"/>
  <c r="F42" i="41"/>
  <c r="G42" i="41"/>
  <c r="H42" i="41"/>
  <c r="I42" i="41"/>
  <c r="J42" i="41"/>
  <c r="K42" i="41"/>
  <c r="L42" i="41"/>
  <c r="M42" i="41"/>
  <c r="N42" i="41"/>
  <c r="O42" i="41"/>
  <c r="P42" i="41"/>
  <c r="Q42" i="41"/>
  <c r="R42" i="41"/>
  <c r="S42" i="41"/>
  <c r="T42" i="41"/>
  <c r="U42" i="41"/>
  <c r="V42" i="41"/>
  <c r="W42" i="41"/>
  <c r="X42" i="41"/>
  <c r="Y42" i="41"/>
  <c r="Z42" i="41"/>
  <c r="AA42" i="41"/>
  <c r="AB42" i="41"/>
  <c r="AC42" i="41"/>
  <c r="AD42" i="41"/>
  <c r="AE42" i="41"/>
  <c r="AF42" i="41"/>
  <c r="D43" i="41"/>
  <c r="E43" i="41"/>
  <c r="F43" i="41"/>
  <c r="G43" i="41"/>
  <c r="H43" i="41"/>
  <c r="I43" i="41"/>
  <c r="J43" i="41"/>
  <c r="K43" i="41"/>
  <c r="L43" i="41"/>
  <c r="M43" i="41"/>
  <c r="N43" i="41"/>
  <c r="O43" i="41"/>
  <c r="P43" i="41"/>
  <c r="Q43" i="41"/>
  <c r="R43" i="41"/>
  <c r="S43" i="41"/>
  <c r="T43" i="41"/>
  <c r="U43" i="41"/>
  <c r="V43" i="41"/>
  <c r="W43" i="41"/>
  <c r="X43" i="41"/>
  <c r="Y43" i="41"/>
  <c r="Z43" i="41"/>
  <c r="AA43" i="41"/>
  <c r="AB43" i="41"/>
  <c r="AC43" i="41"/>
  <c r="AD43" i="41"/>
  <c r="AE43" i="41"/>
  <c r="AF43" i="41"/>
  <c r="D44" i="41"/>
  <c r="E44" i="41"/>
  <c r="F44" i="41"/>
  <c r="G44" i="41"/>
  <c r="H44" i="41"/>
  <c r="I44" i="41"/>
  <c r="J44" i="41"/>
  <c r="K44" i="41"/>
  <c r="L44" i="41"/>
  <c r="M44" i="41"/>
  <c r="N44" i="41"/>
  <c r="O44" i="41"/>
  <c r="P44" i="41"/>
  <c r="Q44" i="41"/>
  <c r="R44" i="41"/>
  <c r="S44" i="41"/>
  <c r="T44" i="41"/>
  <c r="U44" i="41"/>
  <c r="V44" i="41"/>
  <c r="W44" i="41"/>
  <c r="X44" i="41"/>
  <c r="Y44" i="41"/>
  <c r="Z44" i="41"/>
  <c r="AA44" i="41"/>
  <c r="AB44" i="41"/>
  <c r="AC44" i="41"/>
  <c r="AD44" i="41"/>
  <c r="AE44" i="41"/>
  <c r="AF44" i="41"/>
  <c r="D45" i="41"/>
  <c r="E45" i="41"/>
  <c r="F45" i="41"/>
  <c r="G45" i="41"/>
  <c r="H45" i="41"/>
  <c r="I45" i="41"/>
  <c r="J45" i="41"/>
  <c r="K45" i="41"/>
  <c r="L45" i="41"/>
  <c r="M45" i="41"/>
  <c r="N45" i="41"/>
  <c r="O45" i="41"/>
  <c r="P45" i="41"/>
  <c r="Q45" i="41"/>
  <c r="R45" i="41"/>
  <c r="S45" i="41"/>
  <c r="T45" i="41"/>
  <c r="U45" i="41"/>
  <c r="V45" i="41"/>
  <c r="W45" i="41"/>
  <c r="X45" i="41"/>
  <c r="Y45" i="41"/>
  <c r="Z45" i="41"/>
  <c r="AA45" i="41"/>
  <c r="AB45" i="41"/>
  <c r="AC45" i="41"/>
  <c r="AD45" i="41"/>
  <c r="AE45" i="41"/>
  <c r="AF45" i="41"/>
  <c r="D46" i="41"/>
  <c r="E46" i="41"/>
  <c r="F46" i="41"/>
  <c r="G46" i="41"/>
  <c r="H46" i="41"/>
  <c r="I46" i="41"/>
  <c r="J46" i="41"/>
  <c r="K46" i="41"/>
  <c r="L46" i="41"/>
  <c r="M46" i="41"/>
  <c r="N46" i="41"/>
  <c r="O46" i="41"/>
  <c r="P46" i="41"/>
  <c r="Q46" i="41"/>
  <c r="R46" i="41"/>
  <c r="S46" i="41"/>
  <c r="T46" i="41"/>
  <c r="U46" i="41"/>
  <c r="V46" i="41"/>
  <c r="W46" i="41"/>
  <c r="X46" i="41"/>
  <c r="Y46" i="41"/>
  <c r="Z46" i="41"/>
  <c r="AA46" i="41"/>
  <c r="AB46" i="41"/>
  <c r="AC46" i="41"/>
  <c r="AD46" i="41"/>
  <c r="AE46" i="41"/>
  <c r="AF46" i="41"/>
  <c r="D47" i="41"/>
  <c r="E47" i="41"/>
  <c r="F47" i="41"/>
  <c r="G47" i="41"/>
  <c r="H47" i="41"/>
  <c r="I47" i="41"/>
  <c r="J47" i="41"/>
  <c r="K47" i="41"/>
  <c r="L47" i="41"/>
  <c r="M47" i="41"/>
  <c r="N47" i="41"/>
  <c r="O47" i="41"/>
  <c r="P47" i="41"/>
  <c r="Q47" i="41"/>
  <c r="R47" i="41"/>
  <c r="S47" i="41"/>
  <c r="T47" i="41"/>
  <c r="U47" i="41"/>
  <c r="V47" i="41"/>
  <c r="W47" i="41"/>
  <c r="X47" i="41"/>
  <c r="Y47" i="41"/>
  <c r="Z47" i="41"/>
  <c r="AA47" i="41"/>
  <c r="AB47" i="41"/>
  <c r="AC47" i="41"/>
  <c r="AD47" i="41"/>
  <c r="AE47" i="41"/>
  <c r="AF47" i="41"/>
  <c r="D48" i="41"/>
  <c r="E48" i="41"/>
  <c r="F48" i="41"/>
  <c r="G48" i="41"/>
  <c r="H48" i="41"/>
  <c r="I48" i="41"/>
  <c r="J48" i="41"/>
  <c r="K48" i="41"/>
  <c r="L48" i="41"/>
  <c r="M48" i="41"/>
  <c r="N48" i="41"/>
  <c r="O48" i="41"/>
  <c r="P48" i="41"/>
  <c r="Q48" i="41"/>
  <c r="R48" i="41"/>
  <c r="S48" i="41"/>
  <c r="T48" i="41"/>
  <c r="U48" i="41"/>
  <c r="V48" i="41"/>
  <c r="W48" i="41"/>
  <c r="X48" i="41"/>
  <c r="Y48" i="41"/>
  <c r="Z48" i="41"/>
  <c r="AA48" i="41"/>
  <c r="AB48" i="41"/>
  <c r="AC48" i="41"/>
  <c r="AD48" i="41"/>
  <c r="AE48" i="41"/>
  <c r="AF48" i="41"/>
  <c r="D49" i="41"/>
  <c r="E49" i="41"/>
  <c r="F49" i="41"/>
  <c r="G49" i="41"/>
  <c r="H49" i="41"/>
  <c r="I49" i="41"/>
  <c r="J49" i="41"/>
  <c r="K49" i="41"/>
  <c r="L49" i="41"/>
  <c r="M49" i="41"/>
  <c r="N49" i="41"/>
  <c r="O49" i="41"/>
  <c r="P49" i="41"/>
  <c r="Q49" i="41"/>
  <c r="R49" i="41"/>
  <c r="S49" i="41"/>
  <c r="T49" i="41"/>
  <c r="U49" i="41"/>
  <c r="V49" i="41"/>
  <c r="W49" i="41"/>
  <c r="X49" i="41"/>
  <c r="Y49" i="41"/>
  <c r="Z49" i="41"/>
  <c r="AA49" i="41"/>
  <c r="AB49" i="41"/>
  <c r="AC49" i="41"/>
  <c r="AD49" i="41"/>
  <c r="AE49" i="41"/>
  <c r="AF49" i="41"/>
  <c r="D50" i="41"/>
  <c r="E50" i="41"/>
  <c r="F50" i="41"/>
  <c r="G50" i="41"/>
  <c r="H50" i="41"/>
  <c r="I50" i="41"/>
  <c r="J50" i="41"/>
  <c r="K50" i="41"/>
  <c r="L50" i="41"/>
  <c r="M50" i="41"/>
  <c r="N50" i="41"/>
  <c r="O50" i="41"/>
  <c r="P50" i="41"/>
  <c r="Q50" i="41"/>
  <c r="R50" i="41"/>
  <c r="S50" i="41"/>
  <c r="T50" i="41"/>
  <c r="U50" i="41"/>
  <c r="V50" i="41"/>
  <c r="W50" i="41"/>
  <c r="X50" i="41"/>
  <c r="Y50" i="41"/>
  <c r="Z50" i="41"/>
  <c r="AA50" i="41"/>
  <c r="AB50" i="41"/>
  <c r="AC50" i="41"/>
  <c r="AD50" i="41"/>
  <c r="AE50" i="41"/>
  <c r="AF50" i="41"/>
  <c r="D51" i="41"/>
  <c r="E51" i="41"/>
  <c r="F51" i="41"/>
  <c r="G51" i="41"/>
  <c r="H51" i="41"/>
  <c r="I51" i="41"/>
  <c r="J51" i="41"/>
  <c r="K51" i="41"/>
  <c r="L51" i="41"/>
  <c r="M51" i="41"/>
  <c r="N51" i="41"/>
  <c r="O51" i="41"/>
  <c r="P51" i="41"/>
  <c r="Q51" i="41"/>
  <c r="R51" i="41"/>
  <c r="S51" i="41"/>
  <c r="T51" i="41"/>
  <c r="U51" i="41"/>
  <c r="V51" i="41"/>
  <c r="W51" i="41"/>
  <c r="X51" i="41"/>
  <c r="Y51" i="41"/>
  <c r="Z51" i="41"/>
  <c r="AA51" i="41"/>
  <c r="AB51" i="41"/>
  <c r="AC51" i="41"/>
  <c r="AD51" i="41"/>
  <c r="AE51" i="41"/>
  <c r="AF51" i="41"/>
  <c r="D55" i="41"/>
  <c r="E55" i="41"/>
  <c r="F55" i="41"/>
  <c r="G55" i="41"/>
  <c r="H55" i="41"/>
  <c r="I55" i="41"/>
  <c r="J55" i="41"/>
  <c r="K55" i="41"/>
  <c r="L55" i="41"/>
  <c r="M55" i="41"/>
  <c r="N55" i="41"/>
  <c r="O55" i="41"/>
  <c r="P55" i="41"/>
  <c r="Q55" i="41"/>
  <c r="R55" i="41"/>
  <c r="S55" i="41"/>
  <c r="T55" i="41"/>
  <c r="U55" i="41"/>
  <c r="V55" i="41"/>
  <c r="W55" i="41"/>
  <c r="X55" i="41"/>
  <c r="Y55" i="41"/>
  <c r="Z55" i="41"/>
  <c r="AA55" i="41"/>
  <c r="AB55" i="41"/>
  <c r="AC55" i="41"/>
  <c r="AD55" i="41"/>
  <c r="AE55" i="41"/>
  <c r="AF55" i="41"/>
  <c r="D56" i="41"/>
  <c r="E56" i="41"/>
  <c r="F56" i="41"/>
  <c r="G56" i="41"/>
  <c r="H56" i="41"/>
  <c r="I56" i="41"/>
  <c r="J56" i="41"/>
  <c r="K56" i="41"/>
  <c r="L56" i="41"/>
  <c r="M56" i="41"/>
  <c r="N56" i="41"/>
  <c r="O56" i="41"/>
  <c r="P56" i="41"/>
  <c r="Q56" i="41"/>
  <c r="R56" i="41"/>
  <c r="S56" i="41"/>
  <c r="T56" i="41"/>
  <c r="U56" i="41"/>
  <c r="V56" i="41"/>
  <c r="W56" i="41"/>
  <c r="X56" i="41"/>
  <c r="Y56" i="41"/>
  <c r="Z56" i="41"/>
  <c r="AA56" i="41"/>
  <c r="AB56" i="41"/>
  <c r="AC56" i="41"/>
  <c r="AD56" i="41"/>
  <c r="AE56" i="41"/>
  <c r="AF56" i="41"/>
  <c r="D57" i="41"/>
  <c r="E57" i="41"/>
  <c r="F57" i="41"/>
  <c r="G57" i="41"/>
  <c r="H57" i="41"/>
  <c r="I57" i="41"/>
  <c r="J57" i="41"/>
  <c r="K57" i="41"/>
  <c r="L57" i="41"/>
  <c r="M57" i="41"/>
  <c r="N57" i="41"/>
  <c r="O57" i="41"/>
  <c r="P57" i="41"/>
  <c r="Q57" i="41"/>
  <c r="R57" i="41"/>
  <c r="S57" i="41"/>
  <c r="T57" i="41"/>
  <c r="U57" i="41"/>
  <c r="V57" i="41"/>
  <c r="W57" i="41"/>
  <c r="X57" i="41"/>
  <c r="Y57" i="41"/>
  <c r="Z57" i="41"/>
  <c r="AA57" i="41"/>
  <c r="AB57" i="41"/>
  <c r="AC57" i="41"/>
  <c r="AD57" i="41"/>
  <c r="AE57" i="41"/>
  <c r="AF57" i="41"/>
  <c r="D58" i="41"/>
  <c r="E58" i="41"/>
  <c r="F58" i="41"/>
  <c r="G58" i="41"/>
  <c r="H58" i="41"/>
  <c r="I58" i="41"/>
  <c r="J58" i="41"/>
  <c r="K58" i="41"/>
  <c r="L58" i="41"/>
  <c r="M58" i="41"/>
  <c r="N58" i="41"/>
  <c r="O58" i="41"/>
  <c r="P58" i="41"/>
  <c r="Q58" i="41"/>
  <c r="R58" i="41"/>
  <c r="S58" i="41"/>
  <c r="T58" i="41"/>
  <c r="U58" i="41"/>
  <c r="V58" i="41"/>
  <c r="W58" i="41"/>
  <c r="X58" i="41"/>
  <c r="Y58" i="41"/>
  <c r="Z58" i="41"/>
  <c r="AA58" i="41"/>
  <c r="AB58" i="41"/>
  <c r="AC58" i="41"/>
  <c r="AD58" i="41"/>
  <c r="AE58" i="41"/>
  <c r="AF58" i="41"/>
  <c r="D59" i="41"/>
  <c r="E59" i="41"/>
  <c r="F59" i="41"/>
  <c r="G59" i="41"/>
  <c r="H59" i="41"/>
  <c r="I59" i="41"/>
  <c r="J59" i="41"/>
  <c r="K59" i="41"/>
  <c r="L59" i="41"/>
  <c r="M59" i="41"/>
  <c r="N59" i="41"/>
  <c r="O59" i="41"/>
  <c r="P59" i="41"/>
  <c r="Q59" i="41"/>
  <c r="R59" i="41"/>
  <c r="S59" i="41"/>
  <c r="T59" i="41"/>
  <c r="U59" i="41"/>
  <c r="V59" i="41"/>
  <c r="W59" i="41"/>
  <c r="X59" i="41"/>
  <c r="Y59" i="41"/>
  <c r="Z59" i="41"/>
  <c r="AA59" i="41"/>
  <c r="AB59" i="41"/>
  <c r="AC59" i="41"/>
  <c r="AD59" i="41"/>
  <c r="AE59" i="41"/>
  <c r="AF59" i="41"/>
  <c r="D60" i="41"/>
  <c r="E60" i="41"/>
  <c r="F60" i="41"/>
  <c r="G60" i="41"/>
  <c r="H60" i="41"/>
  <c r="I60" i="41"/>
  <c r="J60" i="41"/>
  <c r="K60" i="41"/>
  <c r="L60" i="41"/>
  <c r="M60" i="41"/>
  <c r="N60" i="41"/>
  <c r="O60" i="41"/>
  <c r="P60" i="41"/>
  <c r="Q60" i="41"/>
  <c r="R60" i="41"/>
  <c r="S60" i="41"/>
  <c r="T60" i="41"/>
  <c r="U60" i="41"/>
  <c r="V60" i="41"/>
  <c r="W60" i="41"/>
  <c r="X60" i="41"/>
  <c r="Y60" i="41"/>
  <c r="Z60" i="41"/>
  <c r="AA60" i="41"/>
  <c r="AB60" i="41"/>
  <c r="AC60" i="41"/>
  <c r="AD60" i="41"/>
  <c r="AE60" i="41"/>
  <c r="AF60" i="41"/>
  <c r="D61" i="41"/>
  <c r="E61" i="41"/>
  <c r="F61" i="41"/>
  <c r="G61" i="41"/>
  <c r="H61" i="41"/>
  <c r="I61" i="41"/>
  <c r="J61" i="41"/>
  <c r="K61" i="41"/>
  <c r="L61" i="41"/>
  <c r="M61" i="41"/>
  <c r="N61" i="41"/>
  <c r="O61" i="41"/>
  <c r="P61" i="41"/>
  <c r="Q61" i="41"/>
  <c r="R61" i="41"/>
  <c r="S61" i="41"/>
  <c r="T61" i="41"/>
  <c r="U61" i="41"/>
  <c r="V61" i="41"/>
  <c r="W61" i="41"/>
  <c r="X61" i="41"/>
  <c r="Y61" i="41"/>
  <c r="Z61" i="41"/>
  <c r="AA61" i="41"/>
  <c r="AB61" i="41"/>
  <c r="AC61" i="41"/>
  <c r="AD61" i="41"/>
  <c r="AE61" i="41"/>
  <c r="AF61" i="41"/>
  <c r="D62" i="41"/>
  <c r="E62" i="41"/>
  <c r="F62" i="41"/>
  <c r="G62" i="41"/>
  <c r="H62" i="41"/>
  <c r="I62" i="41"/>
  <c r="J62" i="41"/>
  <c r="K62" i="41"/>
  <c r="L62" i="41"/>
  <c r="M62" i="41"/>
  <c r="N62" i="41"/>
  <c r="O62" i="41"/>
  <c r="P62" i="41"/>
  <c r="Q62" i="41"/>
  <c r="R62" i="41"/>
  <c r="S62" i="41"/>
  <c r="T62" i="41"/>
  <c r="U62" i="41"/>
  <c r="V62" i="41"/>
  <c r="W62" i="41"/>
  <c r="X62" i="41"/>
  <c r="Y62" i="41"/>
  <c r="Z62" i="41"/>
  <c r="AA62" i="41"/>
  <c r="AB62" i="41"/>
  <c r="AC62" i="41"/>
  <c r="AD62" i="41"/>
  <c r="AE62" i="41"/>
  <c r="AF62" i="41"/>
  <c r="D63" i="41"/>
  <c r="E63" i="41"/>
  <c r="F63" i="41"/>
  <c r="G63" i="41"/>
  <c r="H63" i="41"/>
  <c r="I63" i="41"/>
  <c r="J63" i="41"/>
  <c r="K63" i="41"/>
  <c r="L63" i="41"/>
  <c r="M63" i="41"/>
  <c r="N63" i="41"/>
  <c r="O63" i="41"/>
  <c r="P63" i="41"/>
  <c r="Q63" i="41"/>
  <c r="R63" i="41"/>
  <c r="S63" i="41"/>
  <c r="T63" i="41"/>
  <c r="U63" i="41"/>
  <c r="V63" i="41"/>
  <c r="W63" i="41"/>
  <c r="X63" i="41"/>
  <c r="Y63" i="41"/>
  <c r="Z63" i="41"/>
  <c r="AA63" i="41"/>
  <c r="AB63" i="41"/>
  <c r="AC63" i="41"/>
  <c r="AD63" i="41"/>
  <c r="AE63" i="41"/>
  <c r="AF63" i="41"/>
  <c r="D64" i="41"/>
  <c r="E64" i="41"/>
  <c r="F64" i="41"/>
  <c r="G64" i="41"/>
  <c r="H64" i="41"/>
  <c r="I64" i="41"/>
  <c r="J64" i="41"/>
  <c r="K64" i="41"/>
  <c r="L64" i="41"/>
  <c r="M64" i="41"/>
  <c r="N64" i="41"/>
  <c r="O64" i="41"/>
  <c r="P64" i="41"/>
  <c r="Q64" i="41"/>
  <c r="R64" i="41"/>
  <c r="S64" i="41"/>
  <c r="T64" i="41"/>
  <c r="U64" i="41"/>
  <c r="V64" i="41"/>
  <c r="W64" i="41"/>
  <c r="X64" i="41"/>
  <c r="Y64" i="41"/>
  <c r="Z64" i="41"/>
  <c r="AA64" i="41"/>
  <c r="AB64" i="41"/>
  <c r="AC64" i="41"/>
  <c r="AD64" i="41"/>
  <c r="AE64" i="41"/>
  <c r="AF64" i="41"/>
  <c r="D66" i="41"/>
  <c r="E66" i="41"/>
  <c r="F66" i="41"/>
  <c r="G66" i="41"/>
  <c r="H66" i="41"/>
  <c r="I66" i="41"/>
  <c r="J66" i="41"/>
  <c r="K66" i="41"/>
  <c r="L66" i="41"/>
  <c r="M66" i="41"/>
  <c r="N66" i="41"/>
  <c r="O66" i="41"/>
  <c r="P66" i="41"/>
  <c r="Q66" i="41"/>
  <c r="R66" i="41"/>
  <c r="S66" i="41"/>
  <c r="T66" i="41"/>
  <c r="U66" i="41"/>
  <c r="V66" i="41"/>
  <c r="W66" i="41"/>
  <c r="X66" i="41"/>
  <c r="Y66" i="41"/>
  <c r="Z66" i="41"/>
  <c r="AA66" i="41"/>
  <c r="AB66" i="41"/>
  <c r="AC66" i="41"/>
  <c r="AD66" i="41"/>
  <c r="AE66" i="41"/>
  <c r="AF66" i="41"/>
  <c r="D67" i="41"/>
  <c r="E67" i="41"/>
  <c r="F67" i="41"/>
  <c r="G67" i="41"/>
  <c r="H67" i="41"/>
  <c r="I67" i="41"/>
  <c r="J67" i="41"/>
  <c r="K67" i="41"/>
  <c r="L67" i="41"/>
  <c r="M67" i="41"/>
  <c r="N67" i="41"/>
  <c r="O67" i="41"/>
  <c r="P67" i="41"/>
  <c r="Q67" i="41"/>
  <c r="R67" i="41"/>
  <c r="S67" i="41"/>
  <c r="T67" i="41"/>
  <c r="U67" i="41"/>
  <c r="V67" i="41"/>
  <c r="W67" i="41"/>
  <c r="X67" i="41"/>
  <c r="Y67" i="41"/>
  <c r="Z67" i="41"/>
  <c r="AA67" i="41"/>
  <c r="AB67" i="41"/>
  <c r="AC67" i="41"/>
  <c r="AD67" i="41"/>
  <c r="AE67" i="41"/>
  <c r="AF67" i="41"/>
  <c r="D68" i="41"/>
  <c r="E68" i="41"/>
  <c r="F68" i="41"/>
  <c r="G68" i="41"/>
  <c r="H68" i="41"/>
  <c r="I68" i="41"/>
  <c r="J68" i="41"/>
  <c r="K68" i="41"/>
  <c r="L68" i="41"/>
  <c r="M68" i="41"/>
  <c r="N68" i="41"/>
  <c r="O68" i="41"/>
  <c r="P68" i="41"/>
  <c r="Q68" i="41"/>
  <c r="R68" i="41"/>
  <c r="S68" i="41"/>
  <c r="T68" i="41"/>
  <c r="U68" i="41"/>
  <c r="V68" i="41"/>
  <c r="W68" i="41"/>
  <c r="X68" i="41"/>
  <c r="Y68" i="41"/>
  <c r="Z68" i="41"/>
  <c r="AA68" i="41"/>
  <c r="AB68" i="41"/>
  <c r="AC68" i="41"/>
  <c r="AD68" i="41"/>
  <c r="AE68" i="41"/>
  <c r="AF68" i="41"/>
  <c r="D69" i="41"/>
  <c r="E69" i="41"/>
  <c r="F69" i="41"/>
  <c r="G69" i="41"/>
  <c r="H69" i="41"/>
  <c r="I69" i="41"/>
  <c r="J69" i="41"/>
  <c r="K69" i="41"/>
  <c r="L69" i="41"/>
  <c r="M69" i="41"/>
  <c r="N69" i="41"/>
  <c r="O69" i="41"/>
  <c r="P69" i="41"/>
  <c r="Q69" i="41"/>
  <c r="R69" i="41"/>
  <c r="S69" i="41"/>
  <c r="T69" i="41"/>
  <c r="U69" i="41"/>
  <c r="V69" i="41"/>
  <c r="W69" i="41"/>
  <c r="X69" i="41"/>
  <c r="Y69" i="41"/>
  <c r="Z69" i="41"/>
  <c r="AA69" i="41"/>
  <c r="AB69" i="41"/>
  <c r="AC69" i="41"/>
  <c r="AD69" i="41"/>
  <c r="AE69" i="41"/>
  <c r="AF69" i="41"/>
  <c r="D70" i="41"/>
  <c r="E70" i="41"/>
  <c r="F70" i="41"/>
  <c r="G70" i="41"/>
  <c r="H70" i="41"/>
  <c r="I70" i="41"/>
  <c r="J70" i="41"/>
  <c r="K70" i="41"/>
  <c r="L70" i="41"/>
  <c r="M70" i="41"/>
  <c r="N70" i="41"/>
  <c r="O70" i="41"/>
  <c r="P70" i="41"/>
  <c r="Q70" i="41"/>
  <c r="R70" i="41"/>
  <c r="S70" i="41"/>
  <c r="T70" i="41"/>
  <c r="U70" i="41"/>
  <c r="V70" i="41"/>
  <c r="W70" i="41"/>
  <c r="X70" i="41"/>
  <c r="Y70" i="41"/>
  <c r="Z70" i="41"/>
  <c r="AA70" i="41"/>
  <c r="AB70" i="41"/>
  <c r="AC70" i="41"/>
  <c r="AD70" i="41"/>
  <c r="AE70" i="41"/>
  <c r="AF70" i="41"/>
  <c r="D71" i="41"/>
  <c r="E71" i="41"/>
  <c r="F71" i="41"/>
  <c r="G71" i="41"/>
  <c r="H71" i="41"/>
  <c r="I71" i="41"/>
  <c r="J71" i="41"/>
  <c r="K71" i="41"/>
  <c r="L71" i="41"/>
  <c r="M71" i="41"/>
  <c r="N71" i="41"/>
  <c r="O71" i="41"/>
  <c r="P71" i="41"/>
  <c r="Q71" i="41"/>
  <c r="R71" i="41"/>
  <c r="S71" i="41"/>
  <c r="T71" i="41"/>
  <c r="U71" i="41"/>
  <c r="V71" i="41"/>
  <c r="W71" i="41"/>
  <c r="X71" i="41"/>
  <c r="Y71" i="41"/>
  <c r="Z71" i="41"/>
  <c r="AA71" i="41"/>
  <c r="AB71" i="41"/>
  <c r="AC71" i="41"/>
  <c r="AD71" i="41"/>
  <c r="AE71" i="41"/>
  <c r="AF71" i="41"/>
  <c r="D72" i="41"/>
  <c r="E72" i="41"/>
  <c r="F72" i="41"/>
  <c r="G72" i="41"/>
  <c r="H72" i="41"/>
  <c r="I72" i="41"/>
  <c r="J72" i="41"/>
  <c r="K72" i="41"/>
  <c r="L72" i="41"/>
  <c r="M72" i="41"/>
  <c r="N72" i="41"/>
  <c r="O72" i="41"/>
  <c r="P72" i="41"/>
  <c r="Q72" i="41"/>
  <c r="R72" i="41"/>
  <c r="S72" i="41"/>
  <c r="T72" i="41"/>
  <c r="U72" i="41"/>
  <c r="V72" i="41"/>
  <c r="W72" i="41"/>
  <c r="X72" i="41"/>
  <c r="Y72" i="41"/>
  <c r="Z72" i="41"/>
  <c r="AA72" i="41"/>
  <c r="AB72" i="41"/>
  <c r="AC72" i="41"/>
  <c r="AD72" i="41"/>
  <c r="AE72" i="41"/>
  <c r="AF72" i="41"/>
  <c r="D73" i="41"/>
  <c r="E73" i="41"/>
  <c r="F73" i="41"/>
  <c r="G73" i="41"/>
  <c r="H73" i="41"/>
  <c r="I73" i="41"/>
  <c r="J73" i="41"/>
  <c r="K73" i="41"/>
  <c r="L73" i="41"/>
  <c r="M73" i="41"/>
  <c r="N73" i="41"/>
  <c r="O73" i="41"/>
  <c r="P73" i="41"/>
  <c r="Q73" i="41"/>
  <c r="R73" i="41"/>
  <c r="S73" i="41"/>
  <c r="T73" i="41"/>
  <c r="U73" i="41"/>
  <c r="V73" i="41"/>
  <c r="W73" i="41"/>
  <c r="X73" i="41"/>
  <c r="Y73" i="41"/>
  <c r="Z73" i="41"/>
  <c r="AA73" i="41"/>
  <c r="AB73" i="41"/>
  <c r="AC73" i="41"/>
  <c r="AD73" i="41"/>
  <c r="AE73" i="41"/>
  <c r="AF73" i="41"/>
  <c r="D74" i="41"/>
  <c r="E74" i="41"/>
  <c r="F74" i="41"/>
  <c r="G74" i="41"/>
  <c r="H74" i="41"/>
  <c r="I74" i="41"/>
  <c r="J74" i="41"/>
  <c r="K74" i="41"/>
  <c r="L74" i="41"/>
  <c r="M74" i="41"/>
  <c r="N74" i="41"/>
  <c r="O74" i="41"/>
  <c r="P74" i="41"/>
  <c r="Q74" i="41"/>
  <c r="R74" i="41"/>
  <c r="S74" i="41"/>
  <c r="T74" i="41"/>
  <c r="U74" i="41"/>
  <c r="V74" i="41"/>
  <c r="W74" i="41"/>
  <c r="X74" i="41"/>
  <c r="Y74" i="41"/>
  <c r="Z74" i="41"/>
  <c r="AA74" i="41"/>
  <c r="AB74" i="41"/>
  <c r="AC74" i="41"/>
  <c r="AD74" i="41"/>
  <c r="AE74" i="41"/>
  <c r="AF74" i="41"/>
  <c r="D75" i="41"/>
  <c r="E75" i="41"/>
  <c r="F75" i="41"/>
  <c r="G75" i="41"/>
  <c r="H75" i="41"/>
  <c r="I75" i="41"/>
  <c r="J75" i="41"/>
  <c r="K75" i="41"/>
  <c r="L75" i="41"/>
  <c r="M75" i="41"/>
  <c r="N75" i="41"/>
  <c r="O75" i="41"/>
  <c r="P75" i="41"/>
  <c r="Q75" i="41"/>
  <c r="R75" i="41"/>
  <c r="S75" i="41"/>
  <c r="T75" i="41"/>
  <c r="U75" i="41"/>
  <c r="V75" i="41"/>
  <c r="W75" i="41"/>
  <c r="X75" i="41"/>
  <c r="Y75" i="41"/>
  <c r="Z75" i="41"/>
  <c r="AA75" i="41"/>
  <c r="AB75" i="41"/>
  <c r="AC75" i="41"/>
  <c r="AD75" i="41"/>
  <c r="AE75" i="41"/>
  <c r="AF75" i="41"/>
  <c r="D77" i="41"/>
  <c r="E77" i="41"/>
  <c r="F77" i="41"/>
  <c r="G77" i="41"/>
  <c r="H77" i="41"/>
  <c r="I77" i="41"/>
  <c r="J77" i="41"/>
  <c r="K77" i="41"/>
  <c r="L77" i="41"/>
  <c r="M77" i="41"/>
  <c r="N77" i="41"/>
  <c r="O77" i="41"/>
  <c r="P77" i="41"/>
  <c r="Q77" i="41"/>
  <c r="R77" i="41"/>
  <c r="S77" i="41"/>
  <c r="T77" i="41"/>
  <c r="U77" i="41"/>
  <c r="V77" i="41"/>
  <c r="W77" i="41"/>
  <c r="X77" i="41"/>
  <c r="Y77" i="41"/>
  <c r="Z77" i="41"/>
  <c r="AA77" i="41"/>
  <c r="AB77" i="41"/>
  <c r="AC77" i="41"/>
  <c r="AD77" i="41"/>
  <c r="AE77" i="41"/>
  <c r="AF77" i="41"/>
  <c r="D78" i="41"/>
  <c r="E78" i="41"/>
  <c r="F78" i="41"/>
  <c r="G78" i="41"/>
  <c r="H78" i="41"/>
  <c r="I78" i="41"/>
  <c r="J78" i="41"/>
  <c r="K78" i="41"/>
  <c r="L78" i="41"/>
  <c r="M78" i="41"/>
  <c r="N78" i="41"/>
  <c r="O78" i="41"/>
  <c r="P78" i="41"/>
  <c r="Q78" i="41"/>
  <c r="R78" i="41"/>
  <c r="S78" i="41"/>
  <c r="T78" i="41"/>
  <c r="U78" i="41"/>
  <c r="V78" i="41"/>
  <c r="W78" i="41"/>
  <c r="X78" i="41"/>
  <c r="Y78" i="41"/>
  <c r="Z78" i="41"/>
  <c r="AA78" i="41"/>
  <c r="AB78" i="41"/>
  <c r="AC78" i="41"/>
  <c r="AD78" i="41"/>
  <c r="AE78" i="41"/>
  <c r="AF78" i="41"/>
  <c r="D79" i="41"/>
  <c r="E79" i="41"/>
  <c r="F79" i="41"/>
  <c r="G79" i="41"/>
  <c r="H79" i="41"/>
  <c r="I79" i="41"/>
  <c r="J79" i="41"/>
  <c r="K79" i="41"/>
  <c r="L79" i="41"/>
  <c r="M79" i="41"/>
  <c r="N79" i="41"/>
  <c r="O79" i="41"/>
  <c r="P79" i="41"/>
  <c r="Q79" i="41"/>
  <c r="R79" i="41"/>
  <c r="S79" i="41"/>
  <c r="T79" i="41"/>
  <c r="U79" i="41"/>
  <c r="V79" i="41"/>
  <c r="W79" i="41"/>
  <c r="X79" i="41"/>
  <c r="Y79" i="41"/>
  <c r="Z79" i="41"/>
  <c r="AA79" i="41"/>
  <c r="AB79" i="41"/>
  <c r="AC79" i="41"/>
  <c r="AD79" i="41"/>
  <c r="AE79" i="41"/>
  <c r="AF79" i="41"/>
  <c r="D80" i="41"/>
  <c r="E80" i="41"/>
  <c r="F80" i="41"/>
  <c r="G80" i="41"/>
  <c r="H80" i="41"/>
  <c r="I80" i="41"/>
  <c r="J80" i="41"/>
  <c r="K80" i="41"/>
  <c r="L80" i="41"/>
  <c r="M80" i="41"/>
  <c r="N80" i="41"/>
  <c r="O80" i="41"/>
  <c r="P80" i="41"/>
  <c r="Q80" i="41"/>
  <c r="R80" i="41"/>
  <c r="S80" i="41"/>
  <c r="T80" i="41"/>
  <c r="U80" i="41"/>
  <c r="V80" i="41"/>
  <c r="W80" i="41"/>
  <c r="X80" i="41"/>
  <c r="Y80" i="41"/>
  <c r="Z80" i="41"/>
  <c r="AA80" i="41"/>
  <c r="AB80" i="41"/>
  <c r="AC80" i="41"/>
  <c r="AD80" i="41"/>
  <c r="AE80" i="41"/>
  <c r="AF80" i="41"/>
  <c r="D81" i="41"/>
  <c r="E81" i="41"/>
  <c r="F81" i="41"/>
  <c r="G81" i="41"/>
  <c r="H81" i="41"/>
  <c r="I81" i="41"/>
  <c r="J81" i="41"/>
  <c r="K81" i="41"/>
  <c r="L81" i="41"/>
  <c r="M81" i="41"/>
  <c r="N81" i="41"/>
  <c r="O81" i="41"/>
  <c r="P81" i="41"/>
  <c r="Q81" i="41"/>
  <c r="R81" i="41"/>
  <c r="S81" i="41"/>
  <c r="T81" i="41"/>
  <c r="U81" i="41"/>
  <c r="V81" i="41"/>
  <c r="W81" i="41"/>
  <c r="X81" i="41"/>
  <c r="Y81" i="41"/>
  <c r="Z81" i="41"/>
  <c r="AA81" i="41"/>
  <c r="AB81" i="41"/>
  <c r="AC81" i="41"/>
  <c r="AD81" i="41"/>
  <c r="AE81" i="41"/>
  <c r="AF81" i="41"/>
  <c r="D82" i="41"/>
  <c r="E82" i="41"/>
  <c r="F82" i="41"/>
  <c r="G82" i="41"/>
  <c r="H82" i="41"/>
  <c r="I82" i="41"/>
  <c r="J82" i="41"/>
  <c r="K82" i="41"/>
  <c r="L82" i="41"/>
  <c r="M82" i="41"/>
  <c r="N82" i="41"/>
  <c r="O82" i="41"/>
  <c r="P82" i="41"/>
  <c r="Q82" i="41"/>
  <c r="R82" i="41"/>
  <c r="S82" i="41"/>
  <c r="T82" i="41"/>
  <c r="U82" i="41"/>
  <c r="V82" i="41"/>
  <c r="W82" i="41"/>
  <c r="X82" i="41"/>
  <c r="Y82" i="41"/>
  <c r="Z82" i="41"/>
  <c r="AA82" i="41"/>
  <c r="AB82" i="41"/>
  <c r="AC82" i="41"/>
  <c r="AD82" i="41"/>
  <c r="AE82" i="41"/>
  <c r="AF82" i="41"/>
  <c r="D83" i="41"/>
  <c r="E83" i="41"/>
  <c r="F83" i="41"/>
  <c r="G83" i="41"/>
  <c r="H83" i="41"/>
  <c r="I83" i="41"/>
  <c r="J83" i="41"/>
  <c r="K83" i="41"/>
  <c r="L83" i="41"/>
  <c r="M83" i="41"/>
  <c r="N83" i="41"/>
  <c r="O83" i="41"/>
  <c r="P83" i="41"/>
  <c r="Q83" i="41"/>
  <c r="R83" i="41"/>
  <c r="S83" i="41"/>
  <c r="T83" i="41"/>
  <c r="U83" i="41"/>
  <c r="V83" i="41"/>
  <c r="W83" i="41"/>
  <c r="X83" i="41"/>
  <c r="Y83" i="41"/>
  <c r="Z83" i="41"/>
  <c r="AA83" i="41"/>
  <c r="AB83" i="41"/>
  <c r="AC83" i="41"/>
  <c r="AD83" i="41"/>
  <c r="AE83" i="41"/>
  <c r="AF83" i="41"/>
  <c r="D84" i="41"/>
  <c r="E84" i="41"/>
  <c r="F84" i="41"/>
  <c r="G84" i="41"/>
  <c r="H84" i="41"/>
  <c r="I84" i="41"/>
  <c r="J84" i="41"/>
  <c r="K84" i="41"/>
  <c r="L84" i="41"/>
  <c r="M84" i="41"/>
  <c r="N84" i="41"/>
  <c r="O84" i="41"/>
  <c r="P84" i="41"/>
  <c r="Q84" i="41"/>
  <c r="R84" i="41"/>
  <c r="S84" i="41"/>
  <c r="T84" i="41"/>
  <c r="U84" i="41"/>
  <c r="V84" i="41"/>
  <c r="W84" i="41"/>
  <c r="X84" i="41"/>
  <c r="Y84" i="41"/>
  <c r="Z84" i="41"/>
  <c r="AA84" i="41"/>
  <c r="AB84" i="41"/>
  <c r="AC84" i="41"/>
  <c r="AD84" i="41"/>
  <c r="AE84" i="41"/>
  <c r="AF84" i="41"/>
  <c r="D85" i="41"/>
  <c r="E85" i="41"/>
  <c r="F85" i="41"/>
  <c r="G85" i="41"/>
  <c r="H85" i="41"/>
  <c r="I85" i="41"/>
  <c r="J85" i="41"/>
  <c r="K85" i="41"/>
  <c r="L85" i="41"/>
  <c r="M85" i="41"/>
  <c r="N85" i="41"/>
  <c r="O85" i="41"/>
  <c r="P85" i="41"/>
  <c r="Q85" i="41"/>
  <c r="R85" i="41"/>
  <c r="S85" i="41"/>
  <c r="T85" i="41"/>
  <c r="U85" i="41"/>
  <c r="V85" i="41"/>
  <c r="W85" i="41"/>
  <c r="X85" i="41"/>
  <c r="Y85" i="41"/>
  <c r="Z85" i="41"/>
  <c r="AA85" i="41"/>
  <c r="AB85" i="41"/>
  <c r="AC85" i="41"/>
  <c r="AD85" i="41"/>
  <c r="AE85" i="41"/>
  <c r="AF85" i="41"/>
  <c r="D86" i="41"/>
  <c r="E86" i="41"/>
  <c r="F86" i="41"/>
  <c r="G86" i="41"/>
  <c r="H86" i="41"/>
  <c r="I86" i="41"/>
  <c r="J86" i="41"/>
  <c r="K86" i="41"/>
  <c r="L86" i="41"/>
  <c r="M86" i="41"/>
  <c r="N86" i="41"/>
  <c r="O86" i="41"/>
  <c r="P86" i="41"/>
  <c r="Q86" i="41"/>
  <c r="R86" i="41"/>
  <c r="S86" i="41"/>
  <c r="T86" i="41"/>
  <c r="U86" i="41"/>
  <c r="V86" i="41"/>
  <c r="W86" i="41"/>
  <c r="X86" i="41"/>
  <c r="Y86" i="41"/>
  <c r="Z86" i="41"/>
  <c r="AA86" i="41"/>
  <c r="AB86" i="41"/>
  <c r="AC86" i="41"/>
  <c r="AD86" i="41"/>
  <c r="AE86" i="41"/>
  <c r="AF86" i="41"/>
  <c r="D88" i="41"/>
  <c r="E88" i="41"/>
  <c r="F88" i="41"/>
  <c r="G88" i="41"/>
  <c r="H88" i="41"/>
  <c r="I88" i="41"/>
  <c r="J88" i="41"/>
  <c r="K88" i="41"/>
  <c r="L88" i="41"/>
  <c r="M88" i="41"/>
  <c r="N88" i="41"/>
  <c r="O88" i="41"/>
  <c r="P88" i="41"/>
  <c r="Q88" i="41"/>
  <c r="R88" i="41"/>
  <c r="S88" i="41"/>
  <c r="T88" i="41"/>
  <c r="U88" i="41"/>
  <c r="V88" i="41"/>
  <c r="W88" i="41"/>
  <c r="X88" i="41"/>
  <c r="Y88" i="41"/>
  <c r="Z88" i="41"/>
  <c r="AA88" i="41"/>
  <c r="AB88" i="41"/>
  <c r="AC88" i="41"/>
  <c r="AD88" i="41"/>
  <c r="AE88" i="41"/>
  <c r="AF88" i="41"/>
  <c r="D89" i="41"/>
  <c r="E89" i="41"/>
  <c r="F89" i="41"/>
  <c r="G89" i="41"/>
  <c r="H89" i="41"/>
  <c r="I89" i="41"/>
  <c r="J89" i="41"/>
  <c r="K89" i="41"/>
  <c r="L89" i="41"/>
  <c r="M89" i="41"/>
  <c r="N89" i="41"/>
  <c r="O89" i="41"/>
  <c r="P89" i="41"/>
  <c r="Q89" i="41"/>
  <c r="R89" i="41"/>
  <c r="S89" i="41"/>
  <c r="T89" i="41"/>
  <c r="U89" i="41"/>
  <c r="V89" i="41"/>
  <c r="W89" i="41"/>
  <c r="X89" i="41"/>
  <c r="Y89" i="41"/>
  <c r="Z89" i="41"/>
  <c r="AA89" i="41"/>
  <c r="AB89" i="41"/>
  <c r="AC89" i="41"/>
  <c r="AD89" i="41"/>
  <c r="AE89" i="41"/>
  <c r="AF89" i="41"/>
  <c r="D90" i="41"/>
  <c r="E90" i="41"/>
  <c r="F90" i="41"/>
  <c r="G90" i="41"/>
  <c r="H90" i="41"/>
  <c r="I90" i="41"/>
  <c r="J90" i="41"/>
  <c r="K90" i="41"/>
  <c r="L90" i="41"/>
  <c r="M90" i="41"/>
  <c r="N90" i="41"/>
  <c r="O90" i="41"/>
  <c r="P90" i="41"/>
  <c r="Q90" i="41"/>
  <c r="R90" i="41"/>
  <c r="S90" i="41"/>
  <c r="T90" i="41"/>
  <c r="U90" i="41"/>
  <c r="V90" i="41"/>
  <c r="W90" i="41"/>
  <c r="X90" i="41"/>
  <c r="Y90" i="41"/>
  <c r="Z90" i="41"/>
  <c r="AA90" i="41"/>
  <c r="AB90" i="41"/>
  <c r="AC90" i="41"/>
  <c r="AD90" i="41"/>
  <c r="AE90" i="41"/>
  <c r="AF90" i="41"/>
  <c r="D91" i="41"/>
  <c r="E91" i="41"/>
  <c r="F91" i="41"/>
  <c r="G91" i="41"/>
  <c r="H91" i="41"/>
  <c r="I91" i="41"/>
  <c r="J91" i="41"/>
  <c r="K91" i="41"/>
  <c r="L91" i="41"/>
  <c r="M91" i="41"/>
  <c r="N91" i="41"/>
  <c r="O91" i="41"/>
  <c r="P91" i="41"/>
  <c r="Q91" i="41"/>
  <c r="R91" i="41"/>
  <c r="S91" i="41"/>
  <c r="T91" i="41"/>
  <c r="U91" i="41"/>
  <c r="V91" i="41"/>
  <c r="W91" i="41"/>
  <c r="X91" i="41"/>
  <c r="Y91" i="41"/>
  <c r="Z91" i="41"/>
  <c r="AA91" i="41"/>
  <c r="AB91" i="41"/>
  <c r="AC91" i="41"/>
  <c r="AD91" i="41"/>
  <c r="AE91" i="41"/>
  <c r="AF91" i="41"/>
  <c r="D92" i="41"/>
  <c r="E92" i="41"/>
  <c r="F92" i="41"/>
  <c r="G92" i="41"/>
  <c r="H92" i="41"/>
  <c r="I92" i="41"/>
  <c r="J92" i="41"/>
  <c r="K92" i="41"/>
  <c r="L92" i="41"/>
  <c r="M92" i="41"/>
  <c r="N92" i="41"/>
  <c r="O92" i="41"/>
  <c r="P92" i="41"/>
  <c r="Q92" i="41"/>
  <c r="R92" i="41"/>
  <c r="S92" i="41"/>
  <c r="T92" i="41"/>
  <c r="U92" i="41"/>
  <c r="V92" i="41"/>
  <c r="W92" i="41"/>
  <c r="X92" i="41"/>
  <c r="Y92" i="41"/>
  <c r="Z92" i="41"/>
  <c r="AA92" i="41"/>
  <c r="AB92" i="41"/>
  <c r="AC92" i="41"/>
  <c r="AD92" i="41"/>
  <c r="AE92" i="41"/>
  <c r="AF92" i="41"/>
  <c r="D93" i="41"/>
  <c r="E93" i="41"/>
  <c r="F93" i="41"/>
  <c r="G93" i="41"/>
  <c r="H93" i="41"/>
  <c r="I93" i="41"/>
  <c r="J93" i="41"/>
  <c r="K93" i="41"/>
  <c r="L93" i="41"/>
  <c r="M93" i="41"/>
  <c r="N93" i="41"/>
  <c r="O93" i="41"/>
  <c r="P93" i="41"/>
  <c r="Q93" i="41"/>
  <c r="R93" i="41"/>
  <c r="S93" i="41"/>
  <c r="T93" i="41"/>
  <c r="U93" i="41"/>
  <c r="V93" i="41"/>
  <c r="W93" i="41"/>
  <c r="X93" i="41"/>
  <c r="Y93" i="41"/>
  <c r="Z93" i="41"/>
  <c r="AA93" i="41"/>
  <c r="AB93" i="41"/>
  <c r="AC93" i="41"/>
  <c r="AD93" i="41"/>
  <c r="AE93" i="41"/>
  <c r="AF93" i="41"/>
  <c r="D94" i="41"/>
  <c r="E94" i="41"/>
  <c r="F94" i="41"/>
  <c r="G94" i="41"/>
  <c r="H94" i="41"/>
  <c r="I94" i="41"/>
  <c r="J94" i="41"/>
  <c r="K94" i="41"/>
  <c r="L94" i="41"/>
  <c r="M94" i="41"/>
  <c r="N94" i="41"/>
  <c r="O94" i="41"/>
  <c r="P94" i="41"/>
  <c r="Q94" i="41"/>
  <c r="R94" i="41"/>
  <c r="S94" i="41"/>
  <c r="T94" i="41"/>
  <c r="U94" i="41"/>
  <c r="V94" i="41"/>
  <c r="W94" i="41"/>
  <c r="X94" i="41"/>
  <c r="Y94" i="41"/>
  <c r="Z94" i="41"/>
  <c r="AA94" i="41"/>
  <c r="AB94" i="41"/>
  <c r="AC94" i="41"/>
  <c r="AD94" i="41"/>
  <c r="AE94" i="41"/>
  <c r="AF94" i="41"/>
  <c r="D95" i="41"/>
  <c r="E95" i="41"/>
  <c r="F95" i="41"/>
  <c r="G95" i="41"/>
  <c r="H95" i="41"/>
  <c r="I95" i="41"/>
  <c r="J95" i="41"/>
  <c r="K95" i="41"/>
  <c r="L95" i="41"/>
  <c r="M95" i="41"/>
  <c r="N95" i="41"/>
  <c r="O95" i="41"/>
  <c r="P95" i="41"/>
  <c r="Q95" i="41"/>
  <c r="R95" i="41"/>
  <c r="S95" i="41"/>
  <c r="T95" i="41"/>
  <c r="U95" i="41"/>
  <c r="V95" i="41"/>
  <c r="W95" i="41"/>
  <c r="X95" i="41"/>
  <c r="Y95" i="41"/>
  <c r="Z95" i="41"/>
  <c r="AA95" i="41"/>
  <c r="AB95" i="41"/>
  <c r="AC95" i="41"/>
  <c r="AD95" i="41"/>
  <c r="AE95" i="41"/>
  <c r="AF95" i="41"/>
  <c r="D96" i="41"/>
  <c r="E96" i="41"/>
  <c r="F96" i="41"/>
  <c r="G96" i="41"/>
  <c r="H96" i="41"/>
  <c r="I96" i="41"/>
  <c r="J96" i="41"/>
  <c r="K96" i="41"/>
  <c r="L96" i="41"/>
  <c r="M96" i="41"/>
  <c r="N96" i="41"/>
  <c r="O96" i="41"/>
  <c r="P96" i="41"/>
  <c r="Q96" i="41"/>
  <c r="R96" i="41"/>
  <c r="S96" i="41"/>
  <c r="T96" i="41"/>
  <c r="U96" i="41"/>
  <c r="V96" i="41"/>
  <c r="W96" i="41"/>
  <c r="X96" i="41"/>
  <c r="Y96" i="41"/>
  <c r="Z96" i="41"/>
  <c r="AA96" i="41"/>
  <c r="AB96" i="41"/>
  <c r="AC96" i="41"/>
  <c r="AD96" i="41"/>
  <c r="AE96" i="41"/>
  <c r="AF96" i="41"/>
  <c r="D97" i="41"/>
  <c r="E97" i="41"/>
  <c r="F97" i="41"/>
  <c r="G97" i="41"/>
  <c r="H97" i="41"/>
  <c r="I97" i="41"/>
  <c r="J97" i="41"/>
  <c r="K97" i="41"/>
  <c r="L97" i="41"/>
  <c r="M97" i="41"/>
  <c r="N97" i="41"/>
  <c r="O97" i="41"/>
  <c r="P97" i="41"/>
  <c r="Q97" i="41"/>
  <c r="R97" i="41"/>
  <c r="S97" i="41"/>
  <c r="T97" i="41"/>
  <c r="U97" i="41"/>
  <c r="V97" i="41"/>
  <c r="W97" i="41"/>
  <c r="X97" i="41"/>
  <c r="Y97" i="41"/>
  <c r="Z97" i="41"/>
  <c r="AA97" i="41"/>
  <c r="AB97" i="41"/>
  <c r="AC97" i="41"/>
  <c r="AD97" i="41"/>
  <c r="AE97" i="41"/>
  <c r="AF97" i="41"/>
  <c r="D101" i="41"/>
  <c r="E101" i="41"/>
  <c r="F101" i="41"/>
  <c r="G101" i="41"/>
  <c r="H101" i="41"/>
  <c r="I101" i="41"/>
  <c r="J101" i="41"/>
  <c r="K101" i="41"/>
  <c r="L101" i="41"/>
  <c r="M101" i="41"/>
  <c r="N101" i="41"/>
  <c r="O101" i="41"/>
  <c r="P101" i="41"/>
  <c r="Q101" i="41"/>
  <c r="R101" i="41"/>
  <c r="S101" i="41"/>
  <c r="T101" i="41"/>
  <c r="U101" i="41"/>
  <c r="V101" i="41"/>
  <c r="W101" i="41"/>
  <c r="X101" i="41"/>
  <c r="Y101" i="41"/>
  <c r="Z101" i="41"/>
  <c r="AA101" i="41"/>
  <c r="AB101" i="41"/>
  <c r="AC101" i="41"/>
  <c r="AD101" i="41"/>
  <c r="AE101" i="41"/>
  <c r="AF101" i="41"/>
  <c r="D102" i="41"/>
  <c r="E102" i="41"/>
  <c r="F102" i="41"/>
  <c r="G102" i="41"/>
  <c r="H102" i="41"/>
  <c r="I102" i="41"/>
  <c r="J102" i="41"/>
  <c r="K102" i="41"/>
  <c r="L102" i="41"/>
  <c r="M102" i="41"/>
  <c r="N102" i="41"/>
  <c r="O102" i="41"/>
  <c r="P102" i="41"/>
  <c r="Q102" i="41"/>
  <c r="R102" i="41"/>
  <c r="S102" i="41"/>
  <c r="T102" i="41"/>
  <c r="U102" i="41"/>
  <c r="V102" i="41"/>
  <c r="W102" i="41"/>
  <c r="X102" i="41"/>
  <c r="Y102" i="41"/>
  <c r="Z102" i="41"/>
  <c r="AA102" i="41"/>
  <c r="AB102" i="41"/>
  <c r="AC102" i="41"/>
  <c r="AD102" i="41"/>
  <c r="AE102" i="41"/>
  <c r="AF102" i="41"/>
  <c r="D103" i="41"/>
  <c r="E103" i="41"/>
  <c r="F103" i="41"/>
  <c r="G103" i="41"/>
  <c r="H103" i="41"/>
  <c r="I103" i="41"/>
  <c r="J103" i="41"/>
  <c r="K103" i="41"/>
  <c r="L103" i="41"/>
  <c r="M103" i="41"/>
  <c r="N103" i="41"/>
  <c r="O103" i="41"/>
  <c r="P103" i="41"/>
  <c r="Q103" i="41"/>
  <c r="R103" i="41"/>
  <c r="S103" i="41"/>
  <c r="T103" i="41"/>
  <c r="U103" i="41"/>
  <c r="V103" i="41"/>
  <c r="W103" i="41"/>
  <c r="X103" i="41"/>
  <c r="Y103" i="41"/>
  <c r="Z103" i="41"/>
  <c r="AA103" i="41"/>
  <c r="AB103" i="41"/>
  <c r="AC103" i="41"/>
  <c r="AD103" i="41"/>
  <c r="AE103" i="41"/>
  <c r="AF103" i="41"/>
  <c r="D104" i="41"/>
  <c r="E104" i="41"/>
  <c r="F104" i="41"/>
  <c r="G104" i="41"/>
  <c r="H104" i="41"/>
  <c r="I104" i="41"/>
  <c r="J104" i="41"/>
  <c r="K104" i="41"/>
  <c r="L104" i="41"/>
  <c r="M104" i="41"/>
  <c r="N104" i="41"/>
  <c r="O104" i="41"/>
  <c r="P104" i="41"/>
  <c r="Q104" i="41"/>
  <c r="R104" i="41"/>
  <c r="S104" i="41"/>
  <c r="T104" i="41"/>
  <c r="U104" i="41"/>
  <c r="V104" i="41"/>
  <c r="W104" i="41"/>
  <c r="X104" i="41"/>
  <c r="Y104" i="41"/>
  <c r="Z104" i="41"/>
  <c r="AA104" i="41"/>
  <c r="AB104" i="41"/>
  <c r="AC104" i="41"/>
  <c r="AD104" i="41"/>
  <c r="AE104" i="41"/>
  <c r="AF104" i="41"/>
  <c r="D105" i="41"/>
  <c r="E105" i="41"/>
  <c r="F105" i="41"/>
  <c r="G105" i="41"/>
  <c r="H105" i="41"/>
  <c r="I105" i="41"/>
  <c r="J105" i="41"/>
  <c r="K105" i="41"/>
  <c r="L105" i="41"/>
  <c r="M105" i="41"/>
  <c r="N105" i="41"/>
  <c r="O105" i="41"/>
  <c r="P105" i="41"/>
  <c r="Q105" i="41"/>
  <c r="R105" i="41"/>
  <c r="S105" i="41"/>
  <c r="T105" i="41"/>
  <c r="U105" i="41"/>
  <c r="V105" i="41"/>
  <c r="W105" i="41"/>
  <c r="X105" i="41"/>
  <c r="Y105" i="41"/>
  <c r="Z105" i="41"/>
  <c r="AA105" i="41"/>
  <c r="AB105" i="41"/>
  <c r="AC105" i="41"/>
  <c r="AD105" i="41"/>
  <c r="AE105" i="41"/>
  <c r="AF105" i="41"/>
  <c r="D106" i="41"/>
  <c r="E106" i="41"/>
  <c r="F106" i="41"/>
  <c r="G106" i="41"/>
  <c r="H106" i="41"/>
  <c r="I106" i="41"/>
  <c r="J106" i="41"/>
  <c r="K106" i="41"/>
  <c r="L106" i="41"/>
  <c r="M106" i="41"/>
  <c r="N106" i="41"/>
  <c r="O106" i="41"/>
  <c r="P106" i="41"/>
  <c r="Q106" i="41"/>
  <c r="R106" i="41"/>
  <c r="S106" i="41"/>
  <c r="T106" i="41"/>
  <c r="U106" i="41"/>
  <c r="V106" i="41"/>
  <c r="W106" i="41"/>
  <c r="X106" i="41"/>
  <c r="Y106" i="41"/>
  <c r="Z106" i="41"/>
  <c r="AA106" i="41"/>
  <c r="AB106" i="41"/>
  <c r="AC106" i="41"/>
  <c r="AD106" i="41"/>
  <c r="AE106" i="41"/>
  <c r="AF106" i="41"/>
  <c r="D107" i="41"/>
  <c r="E107" i="41"/>
  <c r="F107" i="41"/>
  <c r="G107" i="41"/>
  <c r="H107" i="41"/>
  <c r="I107" i="41"/>
  <c r="J107" i="41"/>
  <c r="K107" i="41"/>
  <c r="L107" i="41"/>
  <c r="M107" i="41"/>
  <c r="N107" i="41"/>
  <c r="O107" i="41"/>
  <c r="P107" i="41"/>
  <c r="Q107" i="41"/>
  <c r="R107" i="41"/>
  <c r="S107" i="41"/>
  <c r="T107" i="41"/>
  <c r="U107" i="41"/>
  <c r="V107" i="41"/>
  <c r="W107" i="41"/>
  <c r="X107" i="41"/>
  <c r="Y107" i="41"/>
  <c r="Z107" i="41"/>
  <c r="AA107" i="41"/>
  <c r="AB107" i="41"/>
  <c r="AC107" i="41"/>
  <c r="AD107" i="41"/>
  <c r="AE107" i="41"/>
  <c r="AF107" i="41"/>
  <c r="D108" i="41"/>
  <c r="E108" i="41"/>
  <c r="F108" i="41"/>
  <c r="G108" i="41"/>
  <c r="H108" i="41"/>
  <c r="I108" i="41"/>
  <c r="J108" i="41"/>
  <c r="K108" i="41"/>
  <c r="L108" i="41"/>
  <c r="M108" i="41"/>
  <c r="N108" i="41"/>
  <c r="O108" i="41"/>
  <c r="P108" i="41"/>
  <c r="Q108" i="41"/>
  <c r="R108" i="41"/>
  <c r="S108" i="41"/>
  <c r="T108" i="41"/>
  <c r="U108" i="41"/>
  <c r="V108" i="41"/>
  <c r="W108" i="41"/>
  <c r="X108" i="41"/>
  <c r="Y108" i="41"/>
  <c r="Z108" i="41"/>
  <c r="AA108" i="41"/>
  <c r="AB108" i="41"/>
  <c r="AC108" i="41"/>
  <c r="AD108" i="41"/>
  <c r="AE108" i="41"/>
  <c r="AF108" i="41"/>
  <c r="D109" i="41"/>
  <c r="E109" i="41"/>
  <c r="F109" i="41"/>
  <c r="G109" i="41"/>
  <c r="H109" i="41"/>
  <c r="I109" i="41"/>
  <c r="J109" i="41"/>
  <c r="K109" i="41"/>
  <c r="L109" i="41"/>
  <c r="M109" i="41"/>
  <c r="N109" i="41"/>
  <c r="O109" i="41"/>
  <c r="P109" i="41"/>
  <c r="Q109" i="41"/>
  <c r="R109" i="41"/>
  <c r="S109" i="41"/>
  <c r="T109" i="41"/>
  <c r="U109" i="41"/>
  <c r="V109" i="41"/>
  <c r="W109" i="41"/>
  <c r="X109" i="41"/>
  <c r="Y109" i="41"/>
  <c r="Z109" i="41"/>
  <c r="AA109" i="41"/>
  <c r="AB109" i="41"/>
  <c r="AC109" i="41"/>
  <c r="AD109" i="41"/>
  <c r="AE109" i="41"/>
  <c r="AF109" i="41"/>
  <c r="D110" i="41"/>
  <c r="E110" i="41"/>
  <c r="F110" i="41"/>
  <c r="G110" i="41"/>
  <c r="H110" i="41"/>
  <c r="I110" i="41"/>
  <c r="J110" i="41"/>
  <c r="K110" i="41"/>
  <c r="L110" i="41"/>
  <c r="M110" i="41"/>
  <c r="N110" i="41"/>
  <c r="O110" i="41"/>
  <c r="P110" i="41"/>
  <c r="Q110" i="41"/>
  <c r="R110" i="41"/>
  <c r="S110" i="41"/>
  <c r="T110" i="41"/>
  <c r="U110" i="41"/>
  <c r="V110" i="41"/>
  <c r="W110" i="41"/>
  <c r="X110" i="41"/>
  <c r="Y110" i="41"/>
  <c r="Z110" i="41"/>
  <c r="AA110" i="41"/>
  <c r="AB110" i="41"/>
  <c r="AC110" i="41"/>
  <c r="AD110" i="41"/>
  <c r="AE110" i="41"/>
  <c r="AF110" i="41"/>
  <c r="D112" i="41"/>
  <c r="E112" i="41"/>
  <c r="F112" i="41"/>
  <c r="G112" i="41"/>
  <c r="H112" i="41"/>
  <c r="I112" i="41"/>
  <c r="J112" i="41"/>
  <c r="K112" i="41"/>
  <c r="L112" i="41"/>
  <c r="M112" i="41"/>
  <c r="N112" i="41"/>
  <c r="O112" i="41"/>
  <c r="P112" i="41"/>
  <c r="Q112" i="41"/>
  <c r="R112" i="41"/>
  <c r="S112" i="41"/>
  <c r="T112" i="41"/>
  <c r="U112" i="41"/>
  <c r="V112" i="41"/>
  <c r="W112" i="41"/>
  <c r="X112" i="41"/>
  <c r="Y112" i="41"/>
  <c r="Z112" i="41"/>
  <c r="AA112" i="41"/>
  <c r="AB112" i="41"/>
  <c r="AC112" i="41"/>
  <c r="AD112" i="41"/>
  <c r="AE112" i="41"/>
  <c r="AF112" i="41"/>
  <c r="D113" i="41"/>
  <c r="E113" i="41"/>
  <c r="F113" i="41"/>
  <c r="G113" i="41"/>
  <c r="H113" i="41"/>
  <c r="I113" i="41"/>
  <c r="J113" i="41"/>
  <c r="K113" i="41"/>
  <c r="L113" i="41"/>
  <c r="M113" i="41"/>
  <c r="N113" i="41"/>
  <c r="O113" i="41"/>
  <c r="P113" i="41"/>
  <c r="Q113" i="41"/>
  <c r="R113" i="41"/>
  <c r="S113" i="41"/>
  <c r="T113" i="41"/>
  <c r="U113" i="41"/>
  <c r="V113" i="41"/>
  <c r="W113" i="41"/>
  <c r="X113" i="41"/>
  <c r="Y113" i="41"/>
  <c r="Z113" i="41"/>
  <c r="AA113" i="41"/>
  <c r="AB113" i="41"/>
  <c r="AC113" i="41"/>
  <c r="AD113" i="41"/>
  <c r="AE113" i="41"/>
  <c r="AF113" i="41"/>
  <c r="D114" i="41"/>
  <c r="E114" i="41"/>
  <c r="F114" i="41"/>
  <c r="G114" i="41"/>
  <c r="H114" i="41"/>
  <c r="I114" i="41"/>
  <c r="J114" i="41"/>
  <c r="K114" i="41"/>
  <c r="L114" i="41"/>
  <c r="M114" i="41"/>
  <c r="N114" i="41"/>
  <c r="O114" i="41"/>
  <c r="P114" i="41"/>
  <c r="Q114" i="41"/>
  <c r="R114" i="41"/>
  <c r="S114" i="41"/>
  <c r="T114" i="41"/>
  <c r="U114" i="41"/>
  <c r="V114" i="41"/>
  <c r="W114" i="41"/>
  <c r="X114" i="41"/>
  <c r="Y114" i="41"/>
  <c r="Z114" i="41"/>
  <c r="AA114" i="41"/>
  <c r="AB114" i="41"/>
  <c r="AC114" i="41"/>
  <c r="AD114" i="41"/>
  <c r="AE114" i="41"/>
  <c r="AF114" i="41"/>
  <c r="D115" i="41"/>
  <c r="E115" i="41"/>
  <c r="F115" i="41"/>
  <c r="G115" i="41"/>
  <c r="H115" i="41"/>
  <c r="I115" i="41"/>
  <c r="J115" i="41"/>
  <c r="K115" i="41"/>
  <c r="L115" i="41"/>
  <c r="M115" i="41"/>
  <c r="N115" i="41"/>
  <c r="O115" i="41"/>
  <c r="P115" i="41"/>
  <c r="Q115" i="41"/>
  <c r="R115" i="41"/>
  <c r="S115" i="41"/>
  <c r="T115" i="41"/>
  <c r="U115" i="41"/>
  <c r="V115" i="41"/>
  <c r="W115" i="41"/>
  <c r="X115" i="41"/>
  <c r="Y115" i="41"/>
  <c r="Z115" i="41"/>
  <c r="AA115" i="41"/>
  <c r="AB115" i="41"/>
  <c r="AC115" i="41"/>
  <c r="AD115" i="41"/>
  <c r="AE115" i="41"/>
  <c r="AF115" i="41"/>
  <c r="D116" i="41"/>
  <c r="E116" i="41"/>
  <c r="F116" i="41"/>
  <c r="G116" i="41"/>
  <c r="H116" i="41"/>
  <c r="I116" i="41"/>
  <c r="J116" i="41"/>
  <c r="K116" i="41"/>
  <c r="L116" i="41"/>
  <c r="M116" i="41"/>
  <c r="N116" i="41"/>
  <c r="O116" i="41"/>
  <c r="P116" i="41"/>
  <c r="Q116" i="41"/>
  <c r="R116" i="41"/>
  <c r="S116" i="41"/>
  <c r="T116" i="41"/>
  <c r="U116" i="41"/>
  <c r="V116" i="41"/>
  <c r="W116" i="41"/>
  <c r="X116" i="41"/>
  <c r="Y116" i="41"/>
  <c r="Z116" i="41"/>
  <c r="AA116" i="41"/>
  <c r="AB116" i="41"/>
  <c r="AC116" i="41"/>
  <c r="AD116" i="41"/>
  <c r="AE116" i="41"/>
  <c r="AF116" i="41"/>
  <c r="D117" i="41"/>
  <c r="E117" i="41"/>
  <c r="F117" i="41"/>
  <c r="G117" i="41"/>
  <c r="H117" i="41"/>
  <c r="I117" i="41"/>
  <c r="J117" i="41"/>
  <c r="K117" i="41"/>
  <c r="L117" i="41"/>
  <c r="M117" i="41"/>
  <c r="N117" i="41"/>
  <c r="O117" i="41"/>
  <c r="P117" i="41"/>
  <c r="Q117" i="41"/>
  <c r="R117" i="41"/>
  <c r="S117" i="41"/>
  <c r="T117" i="41"/>
  <c r="U117" i="41"/>
  <c r="V117" i="41"/>
  <c r="W117" i="41"/>
  <c r="X117" i="41"/>
  <c r="Y117" i="41"/>
  <c r="Z117" i="41"/>
  <c r="AA117" i="41"/>
  <c r="AB117" i="41"/>
  <c r="AC117" i="41"/>
  <c r="AD117" i="41"/>
  <c r="AE117" i="41"/>
  <c r="AF117" i="41"/>
  <c r="D118" i="41"/>
  <c r="E118" i="41"/>
  <c r="F118" i="41"/>
  <c r="G118" i="41"/>
  <c r="H118" i="41"/>
  <c r="I118" i="41"/>
  <c r="J118" i="41"/>
  <c r="K118" i="41"/>
  <c r="L118" i="41"/>
  <c r="M118" i="41"/>
  <c r="N118" i="41"/>
  <c r="O118" i="41"/>
  <c r="P118" i="41"/>
  <c r="Q118" i="41"/>
  <c r="R118" i="41"/>
  <c r="S118" i="41"/>
  <c r="T118" i="41"/>
  <c r="U118" i="41"/>
  <c r="V118" i="41"/>
  <c r="W118" i="41"/>
  <c r="X118" i="41"/>
  <c r="Y118" i="41"/>
  <c r="Z118" i="41"/>
  <c r="AA118" i="41"/>
  <c r="AB118" i="41"/>
  <c r="AC118" i="41"/>
  <c r="AD118" i="41"/>
  <c r="AE118" i="41"/>
  <c r="AF118" i="41"/>
  <c r="D119" i="41"/>
  <c r="E119" i="41"/>
  <c r="F119" i="41"/>
  <c r="G119" i="41"/>
  <c r="H119" i="41"/>
  <c r="I119" i="41"/>
  <c r="J119" i="41"/>
  <c r="K119" i="41"/>
  <c r="L119" i="41"/>
  <c r="M119" i="41"/>
  <c r="N119" i="41"/>
  <c r="O119" i="41"/>
  <c r="P119" i="41"/>
  <c r="Q119" i="41"/>
  <c r="R119" i="41"/>
  <c r="S119" i="41"/>
  <c r="T119" i="41"/>
  <c r="U119" i="41"/>
  <c r="V119" i="41"/>
  <c r="W119" i="41"/>
  <c r="X119" i="41"/>
  <c r="Y119" i="41"/>
  <c r="Z119" i="41"/>
  <c r="AA119" i="41"/>
  <c r="AB119" i="41"/>
  <c r="AC119" i="41"/>
  <c r="AD119" i="41"/>
  <c r="AE119" i="41"/>
  <c r="AF119" i="41"/>
  <c r="D120" i="41"/>
  <c r="E120" i="41"/>
  <c r="F120" i="41"/>
  <c r="G120" i="41"/>
  <c r="H120" i="41"/>
  <c r="I120" i="41"/>
  <c r="J120" i="41"/>
  <c r="K120" i="41"/>
  <c r="L120" i="41"/>
  <c r="M120" i="41"/>
  <c r="N120" i="41"/>
  <c r="O120" i="41"/>
  <c r="P120" i="41"/>
  <c r="Q120" i="41"/>
  <c r="R120" i="41"/>
  <c r="S120" i="41"/>
  <c r="T120" i="41"/>
  <c r="U120" i="41"/>
  <c r="V120" i="41"/>
  <c r="W120" i="41"/>
  <c r="X120" i="41"/>
  <c r="Y120" i="41"/>
  <c r="Z120" i="41"/>
  <c r="AA120" i="41"/>
  <c r="AB120" i="41"/>
  <c r="AC120" i="41"/>
  <c r="AD120" i="41"/>
  <c r="AE120" i="41"/>
  <c r="AF120" i="41"/>
  <c r="D121" i="41"/>
  <c r="E121" i="41"/>
  <c r="F121" i="41"/>
  <c r="G121" i="41"/>
  <c r="H121" i="41"/>
  <c r="I121" i="41"/>
  <c r="J121" i="41"/>
  <c r="K121" i="41"/>
  <c r="L121" i="41"/>
  <c r="M121" i="41"/>
  <c r="N121" i="41"/>
  <c r="O121" i="41"/>
  <c r="P121" i="41"/>
  <c r="Q121" i="41"/>
  <c r="R121" i="41"/>
  <c r="S121" i="41"/>
  <c r="T121" i="41"/>
  <c r="U121" i="41"/>
  <c r="V121" i="41"/>
  <c r="W121" i="41"/>
  <c r="X121" i="41"/>
  <c r="Y121" i="41"/>
  <c r="Z121" i="41"/>
  <c r="AA121" i="41"/>
  <c r="AB121" i="41"/>
  <c r="AC121" i="41"/>
  <c r="AD121" i="41"/>
  <c r="AE121" i="41"/>
  <c r="AF121" i="41"/>
  <c r="D123" i="41"/>
  <c r="E123" i="41"/>
  <c r="F123" i="41"/>
  <c r="G123" i="41"/>
  <c r="H123" i="41"/>
  <c r="I123" i="41"/>
  <c r="J123" i="41"/>
  <c r="K123" i="41"/>
  <c r="L123" i="41"/>
  <c r="M123" i="41"/>
  <c r="N123" i="41"/>
  <c r="O123" i="41"/>
  <c r="P123" i="41"/>
  <c r="Q123" i="41"/>
  <c r="R123" i="41"/>
  <c r="S123" i="41"/>
  <c r="T123" i="41"/>
  <c r="U123" i="41"/>
  <c r="V123" i="41"/>
  <c r="W123" i="41"/>
  <c r="X123" i="41"/>
  <c r="Y123" i="41"/>
  <c r="Z123" i="41"/>
  <c r="AA123" i="41"/>
  <c r="AB123" i="41"/>
  <c r="AC123" i="41"/>
  <c r="AD123" i="41"/>
  <c r="AE123" i="41"/>
  <c r="AF123" i="41"/>
  <c r="D124" i="41"/>
  <c r="E124" i="41"/>
  <c r="F124" i="41"/>
  <c r="G124" i="41"/>
  <c r="H124" i="41"/>
  <c r="I124" i="41"/>
  <c r="J124" i="41"/>
  <c r="K124" i="41"/>
  <c r="L124" i="41"/>
  <c r="M124" i="41"/>
  <c r="N124" i="41"/>
  <c r="O124" i="41"/>
  <c r="P124" i="41"/>
  <c r="Q124" i="41"/>
  <c r="R124" i="41"/>
  <c r="S124" i="41"/>
  <c r="T124" i="41"/>
  <c r="U124" i="41"/>
  <c r="V124" i="41"/>
  <c r="W124" i="41"/>
  <c r="X124" i="41"/>
  <c r="Y124" i="41"/>
  <c r="Z124" i="41"/>
  <c r="AA124" i="41"/>
  <c r="AB124" i="41"/>
  <c r="AC124" i="41"/>
  <c r="AD124" i="41"/>
  <c r="AE124" i="41"/>
  <c r="AF124" i="41"/>
  <c r="D125" i="41"/>
  <c r="E125" i="41"/>
  <c r="F125" i="41"/>
  <c r="G125" i="41"/>
  <c r="H125" i="41"/>
  <c r="I125" i="41"/>
  <c r="J125" i="41"/>
  <c r="K125" i="41"/>
  <c r="L125" i="41"/>
  <c r="M125" i="41"/>
  <c r="N125" i="41"/>
  <c r="O125" i="41"/>
  <c r="P125" i="41"/>
  <c r="Q125" i="41"/>
  <c r="R125" i="41"/>
  <c r="S125" i="41"/>
  <c r="T125" i="41"/>
  <c r="U125" i="41"/>
  <c r="V125" i="41"/>
  <c r="W125" i="41"/>
  <c r="X125" i="41"/>
  <c r="Y125" i="41"/>
  <c r="Z125" i="41"/>
  <c r="AA125" i="41"/>
  <c r="AB125" i="41"/>
  <c r="AC125" i="41"/>
  <c r="AD125" i="41"/>
  <c r="AE125" i="41"/>
  <c r="AF125" i="41"/>
  <c r="D126" i="41"/>
  <c r="E126" i="41"/>
  <c r="F126" i="41"/>
  <c r="G126" i="41"/>
  <c r="H126" i="41"/>
  <c r="I126" i="41"/>
  <c r="J126" i="41"/>
  <c r="K126" i="41"/>
  <c r="L126" i="41"/>
  <c r="M126" i="41"/>
  <c r="N126" i="41"/>
  <c r="O126" i="41"/>
  <c r="P126" i="41"/>
  <c r="Q126" i="41"/>
  <c r="R126" i="41"/>
  <c r="S126" i="41"/>
  <c r="T126" i="41"/>
  <c r="U126" i="41"/>
  <c r="V126" i="41"/>
  <c r="W126" i="41"/>
  <c r="X126" i="41"/>
  <c r="Y126" i="41"/>
  <c r="Z126" i="41"/>
  <c r="AA126" i="41"/>
  <c r="AB126" i="41"/>
  <c r="AC126" i="41"/>
  <c r="AD126" i="41"/>
  <c r="AE126" i="41"/>
  <c r="AF126" i="41"/>
  <c r="D127" i="41"/>
  <c r="E127" i="41"/>
  <c r="F127" i="41"/>
  <c r="G127" i="41"/>
  <c r="H127" i="41"/>
  <c r="I127" i="41"/>
  <c r="J127" i="41"/>
  <c r="K127" i="41"/>
  <c r="L127" i="41"/>
  <c r="M127" i="41"/>
  <c r="N127" i="41"/>
  <c r="O127" i="41"/>
  <c r="P127" i="41"/>
  <c r="Q127" i="41"/>
  <c r="R127" i="41"/>
  <c r="S127" i="41"/>
  <c r="T127" i="41"/>
  <c r="U127" i="41"/>
  <c r="V127" i="41"/>
  <c r="W127" i="41"/>
  <c r="X127" i="41"/>
  <c r="Y127" i="41"/>
  <c r="Z127" i="41"/>
  <c r="AA127" i="41"/>
  <c r="AB127" i="41"/>
  <c r="AC127" i="41"/>
  <c r="AD127" i="41"/>
  <c r="AE127" i="41"/>
  <c r="AF127" i="41"/>
  <c r="D128" i="41"/>
  <c r="E128" i="41"/>
  <c r="F128" i="41"/>
  <c r="G128" i="41"/>
  <c r="H128" i="41"/>
  <c r="I128" i="41"/>
  <c r="J128" i="41"/>
  <c r="K128" i="41"/>
  <c r="L128" i="41"/>
  <c r="M128" i="41"/>
  <c r="N128" i="41"/>
  <c r="O128" i="41"/>
  <c r="P128" i="41"/>
  <c r="Q128" i="41"/>
  <c r="R128" i="41"/>
  <c r="S128" i="41"/>
  <c r="T128" i="41"/>
  <c r="U128" i="41"/>
  <c r="V128" i="41"/>
  <c r="W128" i="41"/>
  <c r="X128" i="41"/>
  <c r="Y128" i="41"/>
  <c r="Z128" i="41"/>
  <c r="AA128" i="41"/>
  <c r="AB128" i="41"/>
  <c r="AC128" i="41"/>
  <c r="AD128" i="41"/>
  <c r="AE128" i="41"/>
  <c r="AF128" i="41"/>
  <c r="D129" i="41"/>
  <c r="E129" i="41"/>
  <c r="F129" i="41"/>
  <c r="G129" i="41"/>
  <c r="H129" i="41"/>
  <c r="I129" i="41"/>
  <c r="J129" i="41"/>
  <c r="K129" i="41"/>
  <c r="L129" i="41"/>
  <c r="M129" i="41"/>
  <c r="N129" i="41"/>
  <c r="O129" i="41"/>
  <c r="P129" i="41"/>
  <c r="Q129" i="41"/>
  <c r="R129" i="41"/>
  <c r="S129" i="41"/>
  <c r="T129" i="41"/>
  <c r="U129" i="41"/>
  <c r="V129" i="41"/>
  <c r="W129" i="41"/>
  <c r="X129" i="41"/>
  <c r="Y129" i="41"/>
  <c r="Z129" i="41"/>
  <c r="AA129" i="41"/>
  <c r="AB129" i="41"/>
  <c r="AC129" i="41"/>
  <c r="AD129" i="41"/>
  <c r="AE129" i="41"/>
  <c r="AF129" i="41"/>
  <c r="D130" i="41"/>
  <c r="E130" i="41"/>
  <c r="F130" i="41"/>
  <c r="G130" i="41"/>
  <c r="H130" i="41"/>
  <c r="I130" i="41"/>
  <c r="J130" i="41"/>
  <c r="K130" i="41"/>
  <c r="L130" i="41"/>
  <c r="M130" i="41"/>
  <c r="N130" i="41"/>
  <c r="O130" i="41"/>
  <c r="P130" i="41"/>
  <c r="Q130" i="41"/>
  <c r="R130" i="41"/>
  <c r="S130" i="41"/>
  <c r="T130" i="41"/>
  <c r="U130" i="41"/>
  <c r="V130" i="41"/>
  <c r="W130" i="41"/>
  <c r="X130" i="41"/>
  <c r="Y130" i="41"/>
  <c r="Z130" i="41"/>
  <c r="AA130" i="41"/>
  <c r="AB130" i="41"/>
  <c r="AC130" i="41"/>
  <c r="AD130" i="41"/>
  <c r="AE130" i="41"/>
  <c r="AF130" i="41"/>
  <c r="D131" i="41"/>
  <c r="E131" i="41"/>
  <c r="F131" i="41"/>
  <c r="G131" i="41"/>
  <c r="H131" i="41"/>
  <c r="I131" i="41"/>
  <c r="J131" i="41"/>
  <c r="K131" i="41"/>
  <c r="L131" i="41"/>
  <c r="M131" i="41"/>
  <c r="N131" i="41"/>
  <c r="O131" i="41"/>
  <c r="P131" i="41"/>
  <c r="Q131" i="41"/>
  <c r="R131" i="41"/>
  <c r="S131" i="41"/>
  <c r="T131" i="41"/>
  <c r="U131" i="41"/>
  <c r="V131" i="41"/>
  <c r="W131" i="41"/>
  <c r="X131" i="41"/>
  <c r="Y131" i="41"/>
  <c r="Z131" i="41"/>
  <c r="AA131" i="41"/>
  <c r="AB131" i="41"/>
  <c r="AC131" i="41"/>
  <c r="AD131" i="41"/>
  <c r="AE131" i="41"/>
  <c r="AF131" i="41"/>
  <c r="D132" i="41"/>
  <c r="E132" i="41"/>
  <c r="F132" i="41"/>
  <c r="G132" i="41"/>
  <c r="H132" i="41"/>
  <c r="I132" i="41"/>
  <c r="J132" i="41"/>
  <c r="K132" i="41"/>
  <c r="L132" i="41"/>
  <c r="M132" i="41"/>
  <c r="N132" i="41"/>
  <c r="O132" i="41"/>
  <c r="P132" i="41"/>
  <c r="Q132" i="41"/>
  <c r="R132" i="41"/>
  <c r="S132" i="41"/>
  <c r="T132" i="41"/>
  <c r="U132" i="41"/>
  <c r="V132" i="41"/>
  <c r="W132" i="41"/>
  <c r="X132" i="41"/>
  <c r="Y132" i="41"/>
  <c r="Z132" i="41"/>
  <c r="AA132" i="41"/>
  <c r="AB132" i="41"/>
  <c r="AC132" i="41"/>
  <c r="AD132" i="41"/>
  <c r="AE132" i="41"/>
  <c r="AF132" i="41"/>
  <c r="D133" i="41"/>
  <c r="E133" i="41"/>
  <c r="F133" i="41"/>
  <c r="G133" i="41"/>
  <c r="H133" i="41"/>
  <c r="I133" i="41"/>
  <c r="J133" i="41"/>
  <c r="K133" i="41"/>
  <c r="L133" i="41"/>
  <c r="M133" i="41"/>
  <c r="N133" i="41"/>
  <c r="O133" i="41"/>
  <c r="P133" i="41"/>
  <c r="Q133" i="41"/>
  <c r="R133" i="41"/>
  <c r="S133" i="41"/>
  <c r="T133" i="41"/>
  <c r="U133" i="41"/>
  <c r="V133" i="41"/>
  <c r="W133" i="41"/>
  <c r="X133" i="41"/>
  <c r="Y133" i="41"/>
  <c r="Z133" i="41"/>
  <c r="AA133" i="41"/>
  <c r="AB133" i="41"/>
  <c r="AC133" i="41"/>
  <c r="AD133" i="41"/>
  <c r="AE133" i="41"/>
  <c r="AF133" i="41"/>
  <c r="D137" i="41"/>
  <c r="E137" i="41"/>
  <c r="F137" i="41"/>
  <c r="G137" i="41"/>
  <c r="H137" i="41"/>
  <c r="I137" i="41"/>
  <c r="J137" i="41"/>
  <c r="K137" i="41"/>
  <c r="L137" i="41"/>
  <c r="M137" i="41"/>
  <c r="N137" i="41"/>
  <c r="O137" i="41"/>
  <c r="P137" i="41"/>
  <c r="Q137" i="41"/>
  <c r="R137" i="41"/>
  <c r="S137" i="41"/>
  <c r="T137" i="41"/>
  <c r="U137" i="41"/>
  <c r="V137" i="41"/>
  <c r="W137" i="41"/>
  <c r="X137" i="41"/>
  <c r="Y137" i="41"/>
  <c r="Z137" i="41"/>
  <c r="AA137" i="41"/>
  <c r="AB137" i="41"/>
  <c r="AC137" i="41"/>
  <c r="AD137" i="41"/>
  <c r="AE137" i="41"/>
  <c r="AF137" i="41"/>
  <c r="D138" i="41"/>
  <c r="E138" i="41"/>
  <c r="F138" i="41"/>
  <c r="G138" i="41"/>
  <c r="H138" i="41"/>
  <c r="I138" i="41"/>
  <c r="J138" i="41"/>
  <c r="K138" i="41"/>
  <c r="L138" i="41"/>
  <c r="M138" i="41"/>
  <c r="N138" i="41"/>
  <c r="O138" i="41"/>
  <c r="P138" i="41"/>
  <c r="Q138" i="41"/>
  <c r="R138" i="41"/>
  <c r="S138" i="41"/>
  <c r="T138" i="41"/>
  <c r="U138" i="41"/>
  <c r="V138" i="41"/>
  <c r="W138" i="41"/>
  <c r="X138" i="41"/>
  <c r="Y138" i="41"/>
  <c r="Z138" i="41"/>
  <c r="AA138" i="41"/>
  <c r="AB138" i="41"/>
  <c r="AC138" i="41"/>
  <c r="AD138" i="41"/>
  <c r="AE138" i="41"/>
  <c r="AF138" i="41"/>
  <c r="D139" i="41"/>
  <c r="E139" i="41"/>
  <c r="F139" i="41"/>
  <c r="G139" i="41"/>
  <c r="H139" i="41"/>
  <c r="I139" i="41"/>
  <c r="J139" i="41"/>
  <c r="K139" i="41"/>
  <c r="L139" i="41"/>
  <c r="M139" i="41"/>
  <c r="N139" i="41"/>
  <c r="O139" i="41"/>
  <c r="P139" i="41"/>
  <c r="Q139" i="41"/>
  <c r="R139" i="41"/>
  <c r="S139" i="41"/>
  <c r="T139" i="41"/>
  <c r="U139" i="41"/>
  <c r="V139" i="41"/>
  <c r="W139" i="41"/>
  <c r="X139" i="41"/>
  <c r="Y139" i="41"/>
  <c r="Z139" i="41"/>
  <c r="AA139" i="41"/>
  <c r="AB139" i="41"/>
  <c r="AC139" i="41"/>
  <c r="AD139" i="41"/>
  <c r="AE139" i="41"/>
  <c r="AF139" i="41"/>
  <c r="D140" i="41"/>
  <c r="E140" i="41"/>
  <c r="F140" i="41"/>
  <c r="G140" i="41"/>
  <c r="H140" i="41"/>
  <c r="I140" i="41"/>
  <c r="J140" i="41"/>
  <c r="K140" i="41"/>
  <c r="L140" i="41"/>
  <c r="M140" i="41"/>
  <c r="N140" i="41"/>
  <c r="O140" i="41"/>
  <c r="P140" i="41"/>
  <c r="Q140" i="41"/>
  <c r="R140" i="41"/>
  <c r="S140" i="41"/>
  <c r="T140" i="41"/>
  <c r="U140" i="41"/>
  <c r="V140" i="41"/>
  <c r="W140" i="41"/>
  <c r="X140" i="41"/>
  <c r="Y140" i="41"/>
  <c r="Z140" i="41"/>
  <c r="AA140" i="41"/>
  <c r="AB140" i="41"/>
  <c r="AC140" i="41"/>
  <c r="AD140" i="41"/>
  <c r="AE140" i="41"/>
  <c r="AF140" i="41"/>
  <c r="D141" i="41"/>
  <c r="E141" i="41"/>
  <c r="F141" i="41"/>
  <c r="G141" i="41"/>
  <c r="H141" i="41"/>
  <c r="I141" i="41"/>
  <c r="J141" i="41"/>
  <c r="K141" i="41"/>
  <c r="L141" i="41"/>
  <c r="M141" i="41"/>
  <c r="N141" i="41"/>
  <c r="O141" i="41"/>
  <c r="P141" i="41"/>
  <c r="Q141" i="41"/>
  <c r="R141" i="41"/>
  <c r="S141" i="41"/>
  <c r="T141" i="41"/>
  <c r="U141" i="41"/>
  <c r="V141" i="41"/>
  <c r="W141" i="41"/>
  <c r="X141" i="41"/>
  <c r="Y141" i="41"/>
  <c r="Z141" i="41"/>
  <c r="AA141" i="41"/>
  <c r="AB141" i="41"/>
  <c r="AC141" i="41"/>
  <c r="AD141" i="41"/>
  <c r="AE141" i="41"/>
  <c r="AF141" i="41"/>
  <c r="D142" i="41"/>
  <c r="E142" i="41"/>
  <c r="F142" i="41"/>
  <c r="G142" i="41"/>
  <c r="H142" i="41"/>
  <c r="I142" i="41"/>
  <c r="J142" i="41"/>
  <c r="K142" i="41"/>
  <c r="L142" i="41"/>
  <c r="M142" i="41"/>
  <c r="N142" i="41"/>
  <c r="O142" i="41"/>
  <c r="P142" i="41"/>
  <c r="Q142" i="41"/>
  <c r="R142" i="41"/>
  <c r="S142" i="41"/>
  <c r="T142" i="41"/>
  <c r="U142" i="41"/>
  <c r="V142" i="41"/>
  <c r="W142" i="41"/>
  <c r="X142" i="41"/>
  <c r="Y142" i="41"/>
  <c r="Z142" i="41"/>
  <c r="AA142" i="41"/>
  <c r="AB142" i="41"/>
  <c r="AC142" i="41"/>
  <c r="AD142" i="41"/>
  <c r="AE142" i="41"/>
  <c r="AF142" i="41"/>
  <c r="D143" i="41"/>
  <c r="E143" i="41"/>
  <c r="F143" i="41"/>
  <c r="G143" i="41"/>
  <c r="H143" i="41"/>
  <c r="I143" i="41"/>
  <c r="J143" i="41"/>
  <c r="K143" i="41"/>
  <c r="L143" i="41"/>
  <c r="M143" i="41"/>
  <c r="N143" i="41"/>
  <c r="O143" i="41"/>
  <c r="P143" i="41"/>
  <c r="Q143" i="41"/>
  <c r="R143" i="41"/>
  <c r="S143" i="41"/>
  <c r="T143" i="41"/>
  <c r="U143" i="41"/>
  <c r="V143" i="41"/>
  <c r="W143" i="41"/>
  <c r="X143" i="41"/>
  <c r="Y143" i="41"/>
  <c r="Z143" i="41"/>
  <c r="AA143" i="41"/>
  <c r="AB143" i="41"/>
  <c r="AC143" i="41"/>
  <c r="AD143" i="41"/>
  <c r="AE143" i="41"/>
  <c r="AF143" i="41"/>
  <c r="D144" i="41"/>
  <c r="E144" i="41"/>
  <c r="F144" i="41"/>
  <c r="G144" i="41"/>
  <c r="H144" i="41"/>
  <c r="I144" i="41"/>
  <c r="J144" i="41"/>
  <c r="K144" i="41"/>
  <c r="L144" i="41"/>
  <c r="M144" i="41"/>
  <c r="N144" i="41"/>
  <c r="O144" i="41"/>
  <c r="P144" i="41"/>
  <c r="Q144" i="41"/>
  <c r="R144" i="41"/>
  <c r="S144" i="41"/>
  <c r="T144" i="41"/>
  <c r="U144" i="41"/>
  <c r="V144" i="41"/>
  <c r="W144" i="41"/>
  <c r="X144" i="41"/>
  <c r="Y144" i="41"/>
  <c r="Z144" i="41"/>
  <c r="AA144" i="41"/>
  <c r="AB144" i="41"/>
  <c r="AC144" i="41"/>
  <c r="AD144" i="41"/>
  <c r="AE144" i="41"/>
  <c r="AF144" i="41"/>
  <c r="D145" i="41"/>
  <c r="E145" i="41"/>
  <c r="F145" i="41"/>
  <c r="G145" i="41"/>
  <c r="H145" i="41"/>
  <c r="I145" i="41"/>
  <c r="J145" i="41"/>
  <c r="K145" i="41"/>
  <c r="L145" i="41"/>
  <c r="M145" i="41"/>
  <c r="N145" i="41"/>
  <c r="O145" i="41"/>
  <c r="P145" i="41"/>
  <c r="Q145" i="41"/>
  <c r="R145" i="41"/>
  <c r="S145" i="41"/>
  <c r="T145" i="41"/>
  <c r="U145" i="41"/>
  <c r="V145" i="41"/>
  <c r="W145" i="41"/>
  <c r="X145" i="41"/>
  <c r="Y145" i="41"/>
  <c r="Z145" i="41"/>
  <c r="AA145" i="41"/>
  <c r="AB145" i="41"/>
  <c r="AC145" i="41"/>
  <c r="AD145" i="41"/>
  <c r="AE145" i="41"/>
  <c r="AF145" i="41"/>
  <c r="D146" i="41"/>
  <c r="E146" i="41"/>
  <c r="F146" i="41"/>
  <c r="G146" i="41"/>
  <c r="H146" i="41"/>
  <c r="I146" i="41"/>
  <c r="J146" i="41"/>
  <c r="K146" i="41"/>
  <c r="L146" i="41"/>
  <c r="M146" i="41"/>
  <c r="N146" i="41"/>
  <c r="O146" i="41"/>
  <c r="P146" i="41"/>
  <c r="Q146" i="41"/>
  <c r="R146" i="41"/>
  <c r="S146" i="41"/>
  <c r="T146" i="41"/>
  <c r="U146" i="41"/>
  <c r="V146" i="41"/>
  <c r="W146" i="41"/>
  <c r="X146" i="41"/>
  <c r="Y146" i="41"/>
  <c r="Z146" i="41"/>
  <c r="AA146" i="41"/>
  <c r="AB146" i="41"/>
  <c r="AC146" i="41"/>
  <c r="AD146" i="41"/>
  <c r="AE146" i="41"/>
  <c r="AF146" i="41"/>
  <c r="D148" i="41"/>
  <c r="E148" i="41"/>
  <c r="F148" i="41"/>
  <c r="G148" i="41"/>
  <c r="H148" i="41"/>
  <c r="I148" i="41"/>
  <c r="J148" i="41"/>
  <c r="K148" i="41"/>
  <c r="L148" i="41"/>
  <c r="M148" i="41"/>
  <c r="N148" i="41"/>
  <c r="O148" i="41"/>
  <c r="P148" i="41"/>
  <c r="Q148" i="41"/>
  <c r="R148" i="41"/>
  <c r="S148" i="41"/>
  <c r="T148" i="41"/>
  <c r="U148" i="41"/>
  <c r="V148" i="41"/>
  <c r="W148" i="41"/>
  <c r="X148" i="41"/>
  <c r="Y148" i="41"/>
  <c r="Z148" i="41"/>
  <c r="AA148" i="41"/>
  <c r="AB148" i="41"/>
  <c r="AC148" i="41"/>
  <c r="AD148" i="41"/>
  <c r="AE148" i="41"/>
  <c r="AF148" i="41"/>
  <c r="D149" i="41"/>
  <c r="E149" i="41"/>
  <c r="F149" i="41"/>
  <c r="G149" i="41"/>
  <c r="H149" i="41"/>
  <c r="I149" i="41"/>
  <c r="J149" i="41"/>
  <c r="K149" i="41"/>
  <c r="L149" i="41"/>
  <c r="M149" i="41"/>
  <c r="N149" i="41"/>
  <c r="O149" i="41"/>
  <c r="P149" i="41"/>
  <c r="Q149" i="41"/>
  <c r="R149" i="41"/>
  <c r="S149" i="41"/>
  <c r="T149" i="41"/>
  <c r="U149" i="41"/>
  <c r="V149" i="41"/>
  <c r="W149" i="41"/>
  <c r="X149" i="41"/>
  <c r="Y149" i="41"/>
  <c r="Z149" i="41"/>
  <c r="AA149" i="41"/>
  <c r="AB149" i="41"/>
  <c r="AC149" i="41"/>
  <c r="AD149" i="41"/>
  <c r="AE149" i="41"/>
  <c r="AF149" i="41"/>
  <c r="D150" i="41"/>
  <c r="E150" i="41"/>
  <c r="F150" i="41"/>
  <c r="G150" i="41"/>
  <c r="H150" i="41"/>
  <c r="I150" i="41"/>
  <c r="J150" i="41"/>
  <c r="K150" i="41"/>
  <c r="L150" i="41"/>
  <c r="M150" i="41"/>
  <c r="N150" i="41"/>
  <c r="O150" i="41"/>
  <c r="P150" i="41"/>
  <c r="Q150" i="41"/>
  <c r="R150" i="41"/>
  <c r="S150" i="41"/>
  <c r="T150" i="41"/>
  <c r="U150" i="41"/>
  <c r="V150" i="41"/>
  <c r="W150" i="41"/>
  <c r="X150" i="41"/>
  <c r="Y150" i="41"/>
  <c r="Z150" i="41"/>
  <c r="AA150" i="41"/>
  <c r="AB150" i="41"/>
  <c r="AC150" i="41"/>
  <c r="AD150" i="41"/>
  <c r="AE150" i="41"/>
  <c r="AF150" i="41"/>
  <c r="D151" i="41"/>
  <c r="E151" i="41"/>
  <c r="F151" i="41"/>
  <c r="G151" i="41"/>
  <c r="H151" i="41"/>
  <c r="I151" i="41"/>
  <c r="J151" i="41"/>
  <c r="K151" i="41"/>
  <c r="L151" i="41"/>
  <c r="M151" i="41"/>
  <c r="N151" i="41"/>
  <c r="O151" i="41"/>
  <c r="P151" i="41"/>
  <c r="Q151" i="41"/>
  <c r="R151" i="41"/>
  <c r="S151" i="41"/>
  <c r="T151" i="41"/>
  <c r="U151" i="41"/>
  <c r="V151" i="41"/>
  <c r="W151" i="41"/>
  <c r="X151" i="41"/>
  <c r="Y151" i="41"/>
  <c r="Z151" i="41"/>
  <c r="AA151" i="41"/>
  <c r="AB151" i="41"/>
  <c r="AC151" i="41"/>
  <c r="AD151" i="41"/>
  <c r="AE151" i="41"/>
  <c r="AF151" i="41"/>
  <c r="D152" i="41"/>
  <c r="E152" i="41"/>
  <c r="F152" i="41"/>
  <c r="G152" i="41"/>
  <c r="H152" i="41"/>
  <c r="I152" i="41"/>
  <c r="J152" i="41"/>
  <c r="K152" i="41"/>
  <c r="L152" i="41"/>
  <c r="M152" i="41"/>
  <c r="N152" i="41"/>
  <c r="O152" i="41"/>
  <c r="P152" i="41"/>
  <c r="Q152" i="41"/>
  <c r="R152" i="41"/>
  <c r="S152" i="41"/>
  <c r="T152" i="41"/>
  <c r="U152" i="41"/>
  <c r="V152" i="41"/>
  <c r="W152" i="41"/>
  <c r="X152" i="41"/>
  <c r="Y152" i="41"/>
  <c r="Z152" i="41"/>
  <c r="AA152" i="41"/>
  <c r="AB152" i="41"/>
  <c r="AC152" i="41"/>
  <c r="AD152" i="41"/>
  <c r="AE152" i="41"/>
  <c r="AF152" i="41"/>
  <c r="D153" i="41"/>
  <c r="E153" i="41"/>
  <c r="F153" i="41"/>
  <c r="G153" i="41"/>
  <c r="H153" i="41"/>
  <c r="I153" i="41"/>
  <c r="J153" i="41"/>
  <c r="K153" i="41"/>
  <c r="L153" i="41"/>
  <c r="M153" i="41"/>
  <c r="N153" i="41"/>
  <c r="O153" i="41"/>
  <c r="P153" i="41"/>
  <c r="Q153" i="41"/>
  <c r="R153" i="41"/>
  <c r="S153" i="41"/>
  <c r="T153" i="41"/>
  <c r="U153" i="41"/>
  <c r="V153" i="41"/>
  <c r="W153" i="41"/>
  <c r="X153" i="41"/>
  <c r="Y153" i="41"/>
  <c r="Z153" i="41"/>
  <c r="AA153" i="41"/>
  <c r="AB153" i="41"/>
  <c r="AC153" i="41"/>
  <c r="AD153" i="41"/>
  <c r="AE153" i="41"/>
  <c r="AF153" i="41"/>
  <c r="D154" i="41"/>
  <c r="E154" i="41"/>
  <c r="F154" i="41"/>
  <c r="G154" i="41"/>
  <c r="H154" i="41"/>
  <c r="I154" i="41"/>
  <c r="J154" i="41"/>
  <c r="K154" i="41"/>
  <c r="L154" i="41"/>
  <c r="M154" i="41"/>
  <c r="N154" i="41"/>
  <c r="O154" i="41"/>
  <c r="P154" i="41"/>
  <c r="Q154" i="41"/>
  <c r="R154" i="41"/>
  <c r="S154" i="41"/>
  <c r="T154" i="41"/>
  <c r="U154" i="41"/>
  <c r="V154" i="41"/>
  <c r="W154" i="41"/>
  <c r="X154" i="41"/>
  <c r="Y154" i="41"/>
  <c r="Z154" i="41"/>
  <c r="AA154" i="41"/>
  <c r="AB154" i="41"/>
  <c r="AC154" i="41"/>
  <c r="AD154" i="41"/>
  <c r="AE154" i="41"/>
  <c r="AF154" i="41"/>
  <c r="D155" i="41"/>
  <c r="E155" i="41"/>
  <c r="F155" i="41"/>
  <c r="G155" i="41"/>
  <c r="H155" i="41"/>
  <c r="I155" i="41"/>
  <c r="J155" i="41"/>
  <c r="K155" i="41"/>
  <c r="L155" i="41"/>
  <c r="M155" i="41"/>
  <c r="N155" i="41"/>
  <c r="O155" i="41"/>
  <c r="P155" i="41"/>
  <c r="Q155" i="41"/>
  <c r="R155" i="41"/>
  <c r="S155" i="41"/>
  <c r="T155" i="41"/>
  <c r="U155" i="41"/>
  <c r="V155" i="41"/>
  <c r="W155" i="41"/>
  <c r="X155" i="41"/>
  <c r="Y155" i="41"/>
  <c r="Z155" i="41"/>
  <c r="AA155" i="41"/>
  <c r="AB155" i="41"/>
  <c r="AC155" i="41"/>
  <c r="AD155" i="41"/>
  <c r="AE155" i="41"/>
  <c r="AF155" i="41"/>
  <c r="D156" i="41"/>
  <c r="E156" i="41"/>
  <c r="F156" i="41"/>
  <c r="G156" i="41"/>
  <c r="H156" i="41"/>
  <c r="I156" i="41"/>
  <c r="J156" i="41"/>
  <c r="K156" i="41"/>
  <c r="L156" i="41"/>
  <c r="M156" i="41"/>
  <c r="N156" i="41"/>
  <c r="O156" i="41"/>
  <c r="P156" i="41"/>
  <c r="Q156" i="41"/>
  <c r="R156" i="41"/>
  <c r="S156" i="41"/>
  <c r="T156" i="41"/>
  <c r="U156" i="41"/>
  <c r="V156" i="41"/>
  <c r="W156" i="41"/>
  <c r="X156" i="41"/>
  <c r="Y156" i="41"/>
  <c r="Z156" i="41"/>
  <c r="AA156" i="41"/>
  <c r="AB156" i="41"/>
  <c r="AC156" i="41"/>
  <c r="AD156" i="41"/>
  <c r="AE156" i="41"/>
  <c r="AF156" i="41"/>
  <c r="D157" i="41"/>
  <c r="E157" i="41"/>
  <c r="F157" i="41"/>
  <c r="G157" i="41"/>
  <c r="H157" i="41"/>
  <c r="I157" i="41"/>
  <c r="J157" i="41"/>
  <c r="K157" i="41"/>
  <c r="L157" i="41"/>
  <c r="M157" i="41"/>
  <c r="N157" i="41"/>
  <c r="O157" i="41"/>
  <c r="P157" i="41"/>
  <c r="Q157" i="41"/>
  <c r="R157" i="41"/>
  <c r="S157" i="41"/>
  <c r="T157" i="41"/>
  <c r="U157" i="41"/>
  <c r="V157" i="41"/>
  <c r="W157" i="41"/>
  <c r="X157" i="41"/>
  <c r="Y157" i="41"/>
  <c r="Z157" i="41"/>
  <c r="AA157" i="41"/>
  <c r="AB157" i="41"/>
  <c r="AC157" i="41"/>
  <c r="AD157" i="41"/>
  <c r="AE157" i="41"/>
  <c r="AF157" i="41"/>
  <c r="D159" i="41"/>
  <c r="E159" i="41"/>
  <c r="F159" i="41"/>
  <c r="G159" i="41"/>
  <c r="H159" i="41"/>
  <c r="I159" i="41"/>
  <c r="J159" i="41"/>
  <c r="K159" i="41"/>
  <c r="L159" i="41"/>
  <c r="M159" i="41"/>
  <c r="N159" i="41"/>
  <c r="O159" i="41"/>
  <c r="P159" i="41"/>
  <c r="Q159" i="41"/>
  <c r="R159" i="41"/>
  <c r="S159" i="41"/>
  <c r="T159" i="41"/>
  <c r="U159" i="41"/>
  <c r="V159" i="41"/>
  <c r="W159" i="41"/>
  <c r="X159" i="41"/>
  <c r="Y159" i="41"/>
  <c r="Z159" i="41"/>
  <c r="AA159" i="41"/>
  <c r="AB159" i="41"/>
  <c r="AC159" i="41"/>
  <c r="AD159" i="41"/>
  <c r="AE159" i="41"/>
  <c r="AF159" i="41"/>
  <c r="D160" i="41"/>
  <c r="E160" i="41"/>
  <c r="F160" i="41"/>
  <c r="G160" i="41"/>
  <c r="H160" i="41"/>
  <c r="I160" i="41"/>
  <c r="J160" i="41"/>
  <c r="K160" i="41"/>
  <c r="L160" i="41"/>
  <c r="M160" i="41"/>
  <c r="N160" i="41"/>
  <c r="O160" i="41"/>
  <c r="P160" i="41"/>
  <c r="Q160" i="41"/>
  <c r="R160" i="41"/>
  <c r="S160" i="41"/>
  <c r="T160" i="41"/>
  <c r="U160" i="41"/>
  <c r="V160" i="41"/>
  <c r="W160" i="41"/>
  <c r="X160" i="41"/>
  <c r="Y160" i="41"/>
  <c r="Z160" i="41"/>
  <c r="AA160" i="41"/>
  <c r="AB160" i="41"/>
  <c r="AC160" i="41"/>
  <c r="AD160" i="41"/>
  <c r="AE160" i="41"/>
  <c r="AF160" i="41"/>
  <c r="D161" i="41"/>
  <c r="E161" i="41"/>
  <c r="F161" i="41"/>
  <c r="G161" i="41"/>
  <c r="H161" i="41"/>
  <c r="I161" i="41"/>
  <c r="J161" i="41"/>
  <c r="K161" i="41"/>
  <c r="L161" i="41"/>
  <c r="M161" i="41"/>
  <c r="N161" i="41"/>
  <c r="O161" i="41"/>
  <c r="P161" i="41"/>
  <c r="Q161" i="41"/>
  <c r="R161" i="41"/>
  <c r="S161" i="41"/>
  <c r="T161" i="41"/>
  <c r="U161" i="41"/>
  <c r="V161" i="41"/>
  <c r="W161" i="41"/>
  <c r="X161" i="41"/>
  <c r="Y161" i="41"/>
  <c r="Z161" i="41"/>
  <c r="AA161" i="41"/>
  <c r="AB161" i="41"/>
  <c r="AC161" i="41"/>
  <c r="AD161" i="41"/>
  <c r="AE161" i="41"/>
  <c r="AF161" i="41"/>
  <c r="D162" i="41"/>
  <c r="E162" i="41"/>
  <c r="F162" i="41"/>
  <c r="G162" i="41"/>
  <c r="H162" i="41"/>
  <c r="I162" i="41"/>
  <c r="J162" i="41"/>
  <c r="K162" i="41"/>
  <c r="L162" i="41"/>
  <c r="M162" i="41"/>
  <c r="N162" i="41"/>
  <c r="O162" i="41"/>
  <c r="P162" i="41"/>
  <c r="Q162" i="41"/>
  <c r="R162" i="41"/>
  <c r="S162" i="41"/>
  <c r="T162" i="41"/>
  <c r="U162" i="41"/>
  <c r="V162" i="41"/>
  <c r="W162" i="41"/>
  <c r="X162" i="41"/>
  <c r="Y162" i="41"/>
  <c r="Z162" i="41"/>
  <c r="AA162" i="41"/>
  <c r="AB162" i="41"/>
  <c r="AC162" i="41"/>
  <c r="AD162" i="41"/>
  <c r="AE162" i="41"/>
  <c r="AF162" i="41"/>
  <c r="D163" i="41"/>
  <c r="E163" i="41"/>
  <c r="F163" i="41"/>
  <c r="G163" i="41"/>
  <c r="H163" i="41"/>
  <c r="I163" i="41"/>
  <c r="J163" i="41"/>
  <c r="K163" i="41"/>
  <c r="L163" i="41"/>
  <c r="M163" i="41"/>
  <c r="N163" i="41"/>
  <c r="O163" i="41"/>
  <c r="P163" i="41"/>
  <c r="Q163" i="41"/>
  <c r="R163" i="41"/>
  <c r="S163" i="41"/>
  <c r="T163" i="41"/>
  <c r="U163" i="41"/>
  <c r="V163" i="41"/>
  <c r="W163" i="41"/>
  <c r="X163" i="41"/>
  <c r="Y163" i="41"/>
  <c r="Z163" i="41"/>
  <c r="AA163" i="41"/>
  <c r="AB163" i="41"/>
  <c r="AC163" i="41"/>
  <c r="AD163" i="41"/>
  <c r="AE163" i="41"/>
  <c r="AF163" i="41"/>
  <c r="D164" i="41"/>
  <c r="E164" i="41"/>
  <c r="F164" i="41"/>
  <c r="G164" i="41"/>
  <c r="H164" i="41"/>
  <c r="I164" i="41"/>
  <c r="J164" i="41"/>
  <c r="K164" i="41"/>
  <c r="L164" i="41"/>
  <c r="M164" i="41"/>
  <c r="N164" i="41"/>
  <c r="O164" i="41"/>
  <c r="P164" i="41"/>
  <c r="Q164" i="41"/>
  <c r="R164" i="41"/>
  <c r="S164" i="41"/>
  <c r="T164" i="41"/>
  <c r="U164" i="41"/>
  <c r="V164" i="41"/>
  <c r="W164" i="41"/>
  <c r="X164" i="41"/>
  <c r="Y164" i="41"/>
  <c r="Z164" i="41"/>
  <c r="AA164" i="41"/>
  <c r="AB164" i="41"/>
  <c r="AC164" i="41"/>
  <c r="AD164" i="41"/>
  <c r="AE164" i="41"/>
  <c r="AF164" i="41"/>
  <c r="D165" i="41"/>
  <c r="E165" i="41"/>
  <c r="F165" i="41"/>
  <c r="G165" i="41"/>
  <c r="H165" i="41"/>
  <c r="I165" i="41"/>
  <c r="J165" i="41"/>
  <c r="K165" i="41"/>
  <c r="L165" i="41"/>
  <c r="M165" i="41"/>
  <c r="N165" i="41"/>
  <c r="O165" i="41"/>
  <c r="P165" i="41"/>
  <c r="Q165" i="41"/>
  <c r="R165" i="41"/>
  <c r="S165" i="41"/>
  <c r="T165" i="41"/>
  <c r="U165" i="41"/>
  <c r="V165" i="41"/>
  <c r="W165" i="41"/>
  <c r="X165" i="41"/>
  <c r="Y165" i="41"/>
  <c r="Z165" i="41"/>
  <c r="AA165" i="41"/>
  <c r="AB165" i="41"/>
  <c r="AC165" i="41"/>
  <c r="AD165" i="41"/>
  <c r="AE165" i="41"/>
  <c r="AF165" i="41"/>
  <c r="D166" i="41"/>
  <c r="E166" i="41"/>
  <c r="F166" i="41"/>
  <c r="G166" i="41"/>
  <c r="H166" i="41"/>
  <c r="I166" i="41"/>
  <c r="J166" i="41"/>
  <c r="K166" i="41"/>
  <c r="L166" i="41"/>
  <c r="M166" i="41"/>
  <c r="N166" i="41"/>
  <c r="O166" i="41"/>
  <c r="P166" i="41"/>
  <c r="Q166" i="41"/>
  <c r="R166" i="41"/>
  <c r="S166" i="41"/>
  <c r="T166" i="41"/>
  <c r="U166" i="41"/>
  <c r="V166" i="41"/>
  <c r="W166" i="41"/>
  <c r="X166" i="41"/>
  <c r="Y166" i="41"/>
  <c r="Z166" i="41"/>
  <c r="AA166" i="41"/>
  <c r="AB166" i="41"/>
  <c r="AC166" i="41"/>
  <c r="AD166" i="41"/>
  <c r="AE166" i="41"/>
  <c r="AF166" i="41"/>
  <c r="D167" i="41"/>
  <c r="E167" i="41"/>
  <c r="F167" i="41"/>
  <c r="G167" i="41"/>
  <c r="H167" i="41"/>
  <c r="I167" i="41"/>
  <c r="J167" i="41"/>
  <c r="K167" i="41"/>
  <c r="L167" i="41"/>
  <c r="M167" i="41"/>
  <c r="N167" i="41"/>
  <c r="O167" i="41"/>
  <c r="P167" i="41"/>
  <c r="Q167" i="41"/>
  <c r="R167" i="41"/>
  <c r="S167" i="41"/>
  <c r="T167" i="41"/>
  <c r="U167" i="41"/>
  <c r="V167" i="41"/>
  <c r="W167" i="41"/>
  <c r="X167" i="41"/>
  <c r="Y167" i="41"/>
  <c r="Z167" i="41"/>
  <c r="AA167" i="41"/>
  <c r="AB167" i="41"/>
  <c r="AC167" i="41"/>
  <c r="AD167" i="41"/>
  <c r="AE167" i="41"/>
  <c r="AF167" i="41"/>
  <c r="D168" i="41"/>
  <c r="E168" i="41"/>
  <c r="F168" i="41"/>
  <c r="G168" i="41"/>
  <c r="H168" i="41"/>
  <c r="I168" i="41"/>
  <c r="J168" i="41"/>
  <c r="K168" i="41"/>
  <c r="L168" i="41"/>
  <c r="M168" i="41"/>
  <c r="N168" i="41"/>
  <c r="O168" i="41"/>
  <c r="P168" i="41"/>
  <c r="Q168" i="41"/>
  <c r="R168" i="41"/>
  <c r="S168" i="41"/>
  <c r="T168" i="41"/>
  <c r="U168" i="41"/>
  <c r="V168" i="41"/>
  <c r="W168" i="41"/>
  <c r="X168" i="41"/>
  <c r="Y168" i="41"/>
  <c r="Z168" i="41"/>
  <c r="AA168" i="41"/>
  <c r="AB168" i="41"/>
  <c r="AC168" i="41"/>
  <c r="AD168" i="41"/>
  <c r="AE168" i="41"/>
  <c r="AF168" i="41"/>
  <c r="D169" i="41"/>
  <c r="E169" i="41"/>
  <c r="F169" i="41"/>
  <c r="G169" i="41"/>
  <c r="H169" i="41"/>
  <c r="I169" i="41"/>
  <c r="J169" i="41"/>
  <c r="K169" i="41"/>
  <c r="L169" i="41"/>
  <c r="M169" i="41"/>
  <c r="N169" i="41"/>
  <c r="O169" i="41"/>
  <c r="P169" i="41"/>
  <c r="Q169" i="41"/>
  <c r="R169" i="41"/>
  <c r="S169" i="41"/>
  <c r="T169" i="41"/>
  <c r="U169" i="41"/>
  <c r="V169" i="41"/>
  <c r="W169" i="41"/>
  <c r="X169" i="41"/>
  <c r="Y169" i="41"/>
  <c r="Z169" i="41"/>
  <c r="AA169" i="41"/>
  <c r="AB169" i="41"/>
  <c r="AC169" i="41"/>
  <c r="AD169" i="41"/>
  <c r="AE169" i="41"/>
  <c r="AF169" i="41"/>
  <c r="D175" i="41"/>
  <c r="E175" i="41"/>
  <c r="F175" i="41"/>
  <c r="G175" i="41"/>
  <c r="H175" i="41"/>
  <c r="I175" i="41"/>
  <c r="J175" i="41"/>
  <c r="K175" i="41"/>
  <c r="L175" i="41"/>
  <c r="M175" i="41"/>
  <c r="N175" i="41"/>
  <c r="O175" i="41"/>
  <c r="P175" i="41"/>
  <c r="Q175" i="41"/>
  <c r="R175" i="41"/>
  <c r="S175" i="41"/>
  <c r="T175" i="41"/>
  <c r="U175" i="41"/>
  <c r="V175" i="41"/>
  <c r="W175" i="41"/>
  <c r="X175" i="41"/>
  <c r="Y175" i="41"/>
  <c r="Z175" i="41"/>
  <c r="AA175" i="41"/>
  <c r="AB175" i="41"/>
  <c r="AC175" i="41"/>
  <c r="AD175" i="41"/>
  <c r="AE175" i="41"/>
  <c r="AF175" i="41"/>
  <c r="D176" i="41"/>
  <c r="E176" i="41"/>
  <c r="F176" i="41"/>
  <c r="G176" i="41"/>
  <c r="H176" i="41"/>
  <c r="I176" i="41"/>
  <c r="J176" i="41"/>
  <c r="K176" i="41"/>
  <c r="L176" i="41"/>
  <c r="M176" i="41"/>
  <c r="N176" i="41"/>
  <c r="O176" i="41"/>
  <c r="P176" i="41"/>
  <c r="Q176" i="41"/>
  <c r="R176" i="41"/>
  <c r="S176" i="41"/>
  <c r="T176" i="41"/>
  <c r="U176" i="41"/>
  <c r="V176" i="41"/>
  <c r="W176" i="41"/>
  <c r="X176" i="41"/>
  <c r="Y176" i="41"/>
  <c r="Z176" i="41"/>
  <c r="AA176" i="41"/>
  <c r="AB176" i="41"/>
  <c r="AC176" i="41"/>
  <c r="AD176" i="41"/>
  <c r="AE176" i="41"/>
  <c r="AF176" i="41"/>
  <c r="D177" i="41"/>
  <c r="E177" i="41"/>
  <c r="F177" i="41"/>
  <c r="G177" i="41"/>
  <c r="H177" i="41"/>
  <c r="I177" i="41"/>
  <c r="J177" i="41"/>
  <c r="K177" i="41"/>
  <c r="L177" i="41"/>
  <c r="M177" i="41"/>
  <c r="N177" i="41"/>
  <c r="O177" i="41"/>
  <c r="P177" i="41"/>
  <c r="Q177" i="41"/>
  <c r="R177" i="41"/>
  <c r="S177" i="41"/>
  <c r="T177" i="41"/>
  <c r="U177" i="41"/>
  <c r="V177" i="41"/>
  <c r="W177" i="41"/>
  <c r="X177" i="41"/>
  <c r="Y177" i="41"/>
  <c r="Z177" i="41"/>
  <c r="AA177" i="41"/>
  <c r="AB177" i="41"/>
  <c r="AC177" i="41"/>
  <c r="AD177" i="41"/>
  <c r="AE177" i="41"/>
  <c r="AF177" i="41"/>
  <c r="D178" i="41"/>
  <c r="E178" i="41"/>
  <c r="F178" i="41"/>
  <c r="G178" i="41"/>
  <c r="H178" i="41"/>
  <c r="I178" i="41"/>
  <c r="J178" i="41"/>
  <c r="K178" i="41"/>
  <c r="L178" i="41"/>
  <c r="M178" i="41"/>
  <c r="N178" i="41"/>
  <c r="O178" i="41"/>
  <c r="P178" i="41"/>
  <c r="Q178" i="41"/>
  <c r="R178" i="41"/>
  <c r="S178" i="41"/>
  <c r="T178" i="41"/>
  <c r="U178" i="41"/>
  <c r="V178" i="41"/>
  <c r="W178" i="41"/>
  <c r="X178" i="41"/>
  <c r="Y178" i="41"/>
  <c r="Z178" i="41"/>
  <c r="AA178" i="41"/>
  <c r="AB178" i="41"/>
  <c r="AC178" i="41"/>
  <c r="AD178" i="41"/>
  <c r="AE178" i="41"/>
  <c r="AF178" i="41"/>
  <c r="D179" i="41"/>
  <c r="E179" i="41"/>
  <c r="F179" i="41"/>
  <c r="G179" i="41"/>
  <c r="H179" i="41"/>
  <c r="I179" i="41"/>
  <c r="J179" i="41"/>
  <c r="K179" i="41"/>
  <c r="L179" i="41"/>
  <c r="M179" i="41"/>
  <c r="N179" i="41"/>
  <c r="O179" i="41"/>
  <c r="P179" i="41"/>
  <c r="Q179" i="41"/>
  <c r="R179" i="41"/>
  <c r="S179" i="41"/>
  <c r="T179" i="41"/>
  <c r="U179" i="41"/>
  <c r="V179" i="41"/>
  <c r="W179" i="41"/>
  <c r="X179" i="41"/>
  <c r="Y179" i="41"/>
  <c r="Z179" i="41"/>
  <c r="AA179" i="41"/>
  <c r="AB179" i="41"/>
  <c r="AC179" i="41"/>
  <c r="AD179" i="41"/>
  <c r="AE179" i="41"/>
  <c r="AF179" i="41"/>
  <c r="D180" i="41"/>
  <c r="E180" i="41"/>
  <c r="F180" i="41"/>
  <c r="G180" i="41"/>
  <c r="H180" i="41"/>
  <c r="I180" i="41"/>
  <c r="J180" i="41"/>
  <c r="K180" i="41"/>
  <c r="L180" i="41"/>
  <c r="M180" i="41"/>
  <c r="N180" i="41"/>
  <c r="O180" i="41"/>
  <c r="P180" i="41"/>
  <c r="Q180" i="41"/>
  <c r="R180" i="41"/>
  <c r="S180" i="41"/>
  <c r="T180" i="41"/>
  <c r="U180" i="41"/>
  <c r="V180" i="41"/>
  <c r="W180" i="41"/>
  <c r="X180" i="41"/>
  <c r="Y180" i="41"/>
  <c r="Z180" i="41"/>
  <c r="AA180" i="41"/>
  <c r="AB180" i="41"/>
  <c r="AC180" i="41"/>
  <c r="AD180" i="41"/>
  <c r="AE180" i="41"/>
  <c r="AF180" i="41"/>
  <c r="D181" i="41"/>
  <c r="E181" i="41"/>
  <c r="F181" i="41"/>
  <c r="G181" i="41"/>
  <c r="H181" i="41"/>
  <c r="I181" i="41"/>
  <c r="J181" i="41"/>
  <c r="K181" i="41"/>
  <c r="L181" i="41"/>
  <c r="M181" i="41"/>
  <c r="N181" i="41"/>
  <c r="O181" i="41"/>
  <c r="P181" i="41"/>
  <c r="Q181" i="41"/>
  <c r="R181" i="41"/>
  <c r="S181" i="41"/>
  <c r="T181" i="41"/>
  <c r="U181" i="41"/>
  <c r="V181" i="41"/>
  <c r="W181" i="41"/>
  <c r="X181" i="41"/>
  <c r="Y181" i="41"/>
  <c r="Z181" i="41"/>
  <c r="AA181" i="41"/>
  <c r="AB181" i="41"/>
  <c r="AC181" i="41"/>
  <c r="AD181" i="41"/>
  <c r="AE181" i="41"/>
  <c r="AF181" i="41"/>
  <c r="D182" i="41"/>
  <c r="E182" i="41"/>
  <c r="F182" i="41"/>
  <c r="G182" i="41"/>
  <c r="H182" i="41"/>
  <c r="I182" i="41"/>
  <c r="J182" i="41"/>
  <c r="K182" i="41"/>
  <c r="L182" i="41"/>
  <c r="M182" i="41"/>
  <c r="N182" i="41"/>
  <c r="O182" i="41"/>
  <c r="P182" i="41"/>
  <c r="Q182" i="41"/>
  <c r="R182" i="41"/>
  <c r="S182" i="41"/>
  <c r="T182" i="41"/>
  <c r="U182" i="41"/>
  <c r="V182" i="41"/>
  <c r="W182" i="41"/>
  <c r="X182" i="41"/>
  <c r="Y182" i="41"/>
  <c r="Z182" i="41"/>
  <c r="AA182" i="41"/>
  <c r="AB182" i="41"/>
  <c r="AC182" i="41"/>
  <c r="AD182" i="41"/>
  <c r="AE182" i="41"/>
  <c r="AF182" i="41"/>
  <c r="D183" i="41"/>
  <c r="E183" i="41"/>
  <c r="F183" i="41"/>
  <c r="G183" i="41"/>
  <c r="H183" i="41"/>
  <c r="I183" i="41"/>
  <c r="J183" i="41"/>
  <c r="K183" i="41"/>
  <c r="L183" i="41"/>
  <c r="M183" i="41"/>
  <c r="N183" i="41"/>
  <c r="O183" i="41"/>
  <c r="P183" i="41"/>
  <c r="Q183" i="41"/>
  <c r="R183" i="41"/>
  <c r="S183" i="41"/>
  <c r="T183" i="41"/>
  <c r="U183" i="41"/>
  <c r="V183" i="41"/>
  <c r="W183" i="41"/>
  <c r="X183" i="41"/>
  <c r="Y183" i="41"/>
  <c r="Z183" i="41"/>
  <c r="AA183" i="41"/>
  <c r="AB183" i="41"/>
  <c r="AC183" i="41"/>
  <c r="AD183" i="41"/>
  <c r="AE183" i="41"/>
  <c r="AF183" i="41"/>
  <c r="D184" i="41"/>
  <c r="E184" i="41"/>
  <c r="F184" i="41"/>
  <c r="G184" i="41"/>
  <c r="H184" i="41"/>
  <c r="I184" i="41"/>
  <c r="J184" i="41"/>
  <c r="K184" i="41"/>
  <c r="L184" i="41"/>
  <c r="M184" i="41"/>
  <c r="N184" i="41"/>
  <c r="O184" i="41"/>
  <c r="P184" i="41"/>
  <c r="Q184" i="41"/>
  <c r="R184" i="41"/>
  <c r="S184" i="41"/>
  <c r="T184" i="41"/>
  <c r="U184" i="41"/>
  <c r="V184" i="41"/>
  <c r="W184" i="41"/>
  <c r="X184" i="41"/>
  <c r="Y184" i="41"/>
  <c r="Z184" i="41"/>
  <c r="AA184" i="41"/>
  <c r="AB184" i="41"/>
  <c r="AC184" i="41"/>
  <c r="AD184" i="41"/>
  <c r="AE184" i="41"/>
  <c r="AF184" i="41"/>
  <c r="D186" i="41"/>
  <c r="E186" i="41"/>
  <c r="F186" i="41"/>
  <c r="G186" i="41"/>
  <c r="H186" i="41"/>
  <c r="I186" i="41"/>
  <c r="J186" i="41"/>
  <c r="K186" i="41"/>
  <c r="L186" i="41"/>
  <c r="M186" i="41"/>
  <c r="N186" i="41"/>
  <c r="O186" i="41"/>
  <c r="P186" i="41"/>
  <c r="Q186" i="41"/>
  <c r="R186" i="41"/>
  <c r="S186" i="41"/>
  <c r="T186" i="41"/>
  <c r="U186" i="41"/>
  <c r="V186" i="41"/>
  <c r="W186" i="41"/>
  <c r="X186" i="41"/>
  <c r="Y186" i="41"/>
  <c r="Z186" i="41"/>
  <c r="AA186" i="41"/>
  <c r="AB186" i="41"/>
  <c r="AC186" i="41"/>
  <c r="AD186" i="41"/>
  <c r="AE186" i="41"/>
  <c r="AF186" i="41"/>
  <c r="D187" i="41"/>
  <c r="E187" i="41"/>
  <c r="F187" i="41"/>
  <c r="G187" i="41"/>
  <c r="H187" i="41"/>
  <c r="I187" i="41"/>
  <c r="J187" i="41"/>
  <c r="K187" i="41"/>
  <c r="L187" i="41"/>
  <c r="M187" i="41"/>
  <c r="N187" i="41"/>
  <c r="O187" i="41"/>
  <c r="P187" i="41"/>
  <c r="Q187" i="41"/>
  <c r="R187" i="41"/>
  <c r="S187" i="41"/>
  <c r="T187" i="41"/>
  <c r="U187" i="41"/>
  <c r="V187" i="41"/>
  <c r="W187" i="41"/>
  <c r="X187" i="41"/>
  <c r="Y187" i="41"/>
  <c r="Z187" i="41"/>
  <c r="AA187" i="41"/>
  <c r="AB187" i="41"/>
  <c r="AC187" i="41"/>
  <c r="AD187" i="41"/>
  <c r="AE187" i="41"/>
  <c r="AF187" i="41"/>
  <c r="D188" i="41"/>
  <c r="E188" i="41"/>
  <c r="F188" i="41"/>
  <c r="G188" i="41"/>
  <c r="H188" i="41"/>
  <c r="I188" i="41"/>
  <c r="J188" i="41"/>
  <c r="K188" i="41"/>
  <c r="L188" i="41"/>
  <c r="M188" i="41"/>
  <c r="N188" i="41"/>
  <c r="O188" i="41"/>
  <c r="P188" i="41"/>
  <c r="Q188" i="41"/>
  <c r="R188" i="41"/>
  <c r="S188" i="41"/>
  <c r="T188" i="41"/>
  <c r="U188" i="41"/>
  <c r="V188" i="41"/>
  <c r="W188" i="41"/>
  <c r="X188" i="41"/>
  <c r="Y188" i="41"/>
  <c r="Z188" i="41"/>
  <c r="AA188" i="41"/>
  <c r="AB188" i="41"/>
  <c r="AC188" i="41"/>
  <c r="AD188" i="41"/>
  <c r="AE188" i="41"/>
  <c r="AF188" i="41"/>
  <c r="D189" i="41"/>
  <c r="E189" i="41"/>
  <c r="F189" i="41"/>
  <c r="G189" i="41"/>
  <c r="H189" i="41"/>
  <c r="I189" i="41"/>
  <c r="J189" i="41"/>
  <c r="K189" i="41"/>
  <c r="L189" i="41"/>
  <c r="M189" i="41"/>
  <c r="N189" i="41"/>
  <c r="O189" i="41"/>
  <c r="P189" i="41"/>
  <c r="Q189" i="41"/>
  <c r="R189" i="41"/>
  <c r="S189" i="41"/>
  <c r="T189" i="41"/>
  <c r="U189" i="41"/>
  <c r="V189" i="41"/>
  <c r="W189" i="41"/>
  <c r="X189" i="41"/>
  <c r="Y189" i="41"/>
  <c r="Z189" i="41"/>
  <c r="AA189" i="41"/>
  <c r="AB189" i="41"/>
  <c r="AC189" i="41"/>
  <c r="AD189" i="41"/>
  <c r="AE189" i="41"/>
  <c r="AF189" i="41"/>
  <c r="D190" i="41"/>
  <c r="E190" i="41"/>
  <c r="F190" i="41"/>
  <c r="G190" i="41"/>
  <c r="H190" i="41"/>
  <c r="I190" i="41"/>
  <c r="J190" i="41"/>
  <c r="K190" i="41"/>
  <c r="L190" i="41"/>
  <c r="M190" i="41"/>
  <c r="N190" i="41"/>
  <c r="O190" i="41"/>
  <c r="P190" i="41"/>
  <c r="Q190" i="41"/>
  <c r="R190" i="41"/>
  <c r="S190" i="41"/>
  <c r="T190" i="41"/>
  <c r="U190" i="41"/>
  <c r="V190" i="41"/>
  <c r="W190" i="41"/>
  <c r="X190" i="41"/>
  <c r="Y190" i="41"/>
  <c r="Z190" i="41"/>
  <c r="AA190" i="41"/>
  <c r="AB190" i="41"/>
  <c r="AC190" i="41"/>
  <c r="AD190" i="41"/>
  <c r="AE190" i="41"/>
  <c r="AF190" i="41"/>
  <c r="D191" i="41"/>
  <c r="E191" i="41"/>
  <c r="F191" i="41"/>
  <c r="G191" i="41"/>
  <c r="H191" i="41"/>
  <c r="I191" i="41"/>
  <c r="J191" i="41"/>
  <c r="K191" i="41"/>
  <c r="L191" i="41"/>
  <c r="M191" i="41"/>
  <c r="N191" i="41"/>
  <c r="O191" i="41"/>
  <c r="P191" i="41"/>
  <c r="Q191" i="41"/>
  <c r="R191" i="41"/>
  <c r="S191" i="41"/>
  <c r="T191" i="41"/>
  <c r="U191" i="41"/>
  <c r="V191" i="41"/>
  <c r="W191" i="41"/>
  <c r="X191" i="41"/>
  <c r="Y191" i="41"/>
  <c r="Z191" i="41"/>
  <c r="AA191" i="41"/>
  <c r="AB191" i="41"/>
  <c r="AC191" i="41"/>
  <c r="AD191" i="41"/>
  <c r="AE191" i="41"/>
  <c r="AF191" i="41"/>
  <c r="D192" i="41"/>
  <c r="E192" i="41"/>
  <c r="F192" i="41"/>
  <c r="G192" i="41"/>
  <c r="H192" i="41"/>
  <c r="I192" i="41"/>
  <c r="J192" i="41"/>
  <c r="K192" i="41"/>
  <c r="L192" i="41"/>
  <c r="M192" i="41"/>
  <c r="N192" i="41"/>
  <c r="O192" i="41"/>
  <c r="P192" i="41"/>
  <c r="Q192" i="41"/>
  <c r="R192" i="41"/>
  <c r="S192" i="41"/>
  <c r="T192" i="41"/>
  <c r="U192" i="41"/>
  <c r="V192" i="41"/>
  <c r="W192" i="41"/>
  <c r="X192" i="41"/>
  <c r="Y192" i="41"/>
  <c r="Z192" i="41"/>
  <c r="AA192" i="41"/>
  <c r="AB192" i="41"/>
  <c r="AC192" i="41"/>
  <c r="AD192" i="41"/>
  <c r="AE192" i="41"/>
  <c r="AF192" i="41"/>
  <c r="D193" i="41"/>
  <c r="E193" i="41"/>
  <c r="F193" i="41"/>
  <c r="G193" i="41"/>
  <c r="H193" i="41"/>
  <c r="I193" i="41"/>
  <c r="J193" i="41"/>
  <c r="K193" i="41"/>
  <c r="L193" i="41"/>
  <c r="M193" i="41"/>
  <c r="N193" i="41"/>
  <c r="O193" i="41"/>
  <c r="P193" i="41"/>
  <c r="Q193" i="41"/>
  <c r="R193" i="41"/>
  <c r="S193" i="41"/>
  <c r="T193" i="41"/>
  <c r="U193" i="41"/>
  <c r="V193" i="41"/>
  <c r="W193" i="41"/>
  <c r="X193" i="41"/>
  <c r="Y193" i="41"/>
  <c r="Z193" i="41"/>
  <c r="AA193" i="41"/>
  <c r="AB193" i="41"/>
  <c r="AC193" i="41"/>
  <c r="AD193" i="41"/>
  <c r="AE193" i="41"/>
  <c r="AF193" i="41"/>
  <c r="D194" i="41"/>
  <c r="E194" i="41"/>
  <c r="F194" i="41"/>
  <c r="G194" i="41"/>
  <c r="H194" i="41"/>
  <c r="I194" i="41"/>
  <c r="J194" i="41"/>
  <c r="K194" i="41"/>
  <c r="L194" i="41"/>
  <c r="M194" i="41"/>
  <c r="N194" i="41"/>
  <c r="O194" i="41"/>
  <c r="P194" i="41"/>
  <c r="Q194" i="41"/>
  <c r="R194" i="41"/>
  <c r="S194" i="41"/>
  <c r="T194" i="41"/>
  <c r="U194" i="41"/>
  <c r="V194" i="41"/>
  <c r="W194" i="41"/>
  <c r="X194" i="41"/>
  <c r="Y194" i="41"/>
  <c r="Z194" i="41"/>
  <c r="AA194" i="41"/>
  <c r="AB194" i="41"/>
  <c r="AC194" i="41"/>
  <c r="AD194" i="41"/>
  <c r="AE194" i="41"/>
  <c r="AF194" i="41"/>
  <c r="D195" i="41"/>
  <c r="E195" i="41"/>
  <c r="F195" i="41"/>
  <c r="G195" i="41"/>
  <c r="H195" i="41"/>
  <c r="I195" i="41"/>
  <c r="J195" i="41"/>
  <c r="K195" i="41"/>
  <c r="L195" i="41"/>
  <c r="M195" i="41"/>
  <c r="N195" i="41"/>
  <c r="O195" i="41"/>
  <c r="P195" i="41"/>
  <c r="Q195" i="41"/>
  <c r="R195" i="41"/>
  <c r="S195" i="41"/>
  <c r="T195" i="41"/>
  <c r="U195" i="41"/>
  <c r="V195" i="41"/>
  <c r="W195" i="41"/>
  <c r="X195" i="41"/>
  <c r="Y195" i="41"/>
  <c r="Z195" i="41"/>
  <c r="AA195" i="41"/>
  <c r="AB195" i="41"/>
  <c r="AC195" i="41"/>
  <c r="AD195" i="41"/>
  <c r="AE195" i="41"/>
  <c r="AF195" i="41"/>
  <c r="D197" i="41"/>
  <c r="E197" i="41"/>
  <c r="F197" i="41"/>
  <c r="G197" i="41"/>
  <c r="H197" i="41"/>
  <c r="I197" i="41"/>
  <c r="J197" i="41"/>
  <c r="K197" i="41"/>
  <c r="L197" i="41"/>
  <c r="M197" i="41"/>
  <c r="N197" i="41"/>
  <c r="O197" i="41"/>
  <c r="P197" i="41"/>
  <c r="Q197" i="41"/>
  <c r="R197" i="41"/>
  <c r="S197" i="41"/>
  <c r="T197" i="41"/>
  <c r="U197" i="41"/>
  <c r="V197" i="41"/>
  <c r="W197" i="41"/>
  <c r="X197" i="41"/>
  <c r="Y197" i="41"/>
  <c r="Z197" i="41"/>
  <c r="AA197" i="41"/>
  <c r="AB197" i="41"/>
  <c r="AC197" i="41"/>
  <c r="AD197" i="41"/>
  <c r="AE197" i="41"/>
  <c r="AF197" i="41"/>
  <c r="D198" i="41"/>
  <c r="E198" i="41"/>
  <c r="F198" i="41"/>
  <c r="G198" i="41"/>
  <c r="H198" i="41"/>
  <c r="I198" i="41"/>
  <c r="J198" i="41"/>
  <c r="K198" i="41"/>
  <c r="L198" i="41"/>
  <c r="M198" i="41"/>
  <c r="N198" i="41"/>
  <c r="O198" i="41"/>
  <c r="P198" i="41"/>
  <c r="Q198" i="41"/>
  <c r="R198" i="41"/>
  <c r="S198" i="41"/>
  <c r="T198" i="41"/>
  <c r="U198" i="41"/>
  <c r="V198" i="41"/>
  <c r="W198" i="41"/>
  <c r="X198" i="41"/>
  <c r="Y198" i="41"/>
  <c r="Z198" i="41"/>
  <c r="AA198" i="41"/>
  <c r="AB198" i="41"/>
  <c r="AC198" i="41"/>
  <c r="AD198" i="41"/>
  <c r="AE198" i="41"/>
  <c r="AF198" i="41"/>
  <c r="D199" i="41"/>
  <c r="E199" i="41"/>
  <c r="F199" i="41"/>
  <c r="G199" i="41"/>
  <c r="H199" i="41"/>
  <c r="I199" i="41"/>
  <c r="J199" i="41"/>
  <c r="K199" i="41"/>
  <c r="L199" i="41"/>
  <c r="M199" i="41"/>
  <c r="N199" i="41"/>
  <c r="O199" i="41"/>
  <c r="P199" i="41"/>
  <c r="Q199" i="41"/>
  <c r="R199" i="41"/>
  <c r="S199" i="41"/>
  <c r="T199" i="41"/>
  <c r="U199" i="41"/>
  <c r="V199" i="41"/>
  <c r="W199" i="41"/>
  <c r="X199" i="41"/>
  <c r="Y199" i="41"/>
  <c r="Z199" i="41"/>
  <c r="AA199" i="41"/>
  <c r="AB199" i="41"/>
  <c r="AC199" i="41"/>
  <c r="AD199" i="41"/>
  <c r="AE199" i="41"/>
  <c r="AF199" i="41"/>
  <c r="D200" i="41"/>
  <c r="E200" i="41"/>
  <c r="F200" i="41"/>
  <c r="G200" i="41"/>
  <c r="H200" i="41"/>
  <c r="I200" i="41"/>
  <c r="J200" i="41"/>
  <c r="K200" i="41"/>
  <c r="L200" i="41"/>
  <c r="M200" i="41"/>
  <c r="N200" i="41"/>
  <c r="O200" i="41"/>
  <c r="P200" i="41"/>
  <c r="Q200" i="41"/>
  <c r="R200" i="41"/>
  <c r="S200" i="41"/>
  <c r="T200" i="41"/>
  <c r="U200" i="41"/>
  <c r="V200" i="41"/>
  <c r="W200" i="41"/>
  <c r="X200" i="41"/>
  <c r="Y200" i="41"/>
  <c r="Z200" i="41"/>
  <c r="AA200" i="41"/>
  <c r="AB200" i="41"/>
  <c r="AC200" i="41"/>
  <c r="AD200" i="41"/>
  <c r="AE200" i="41"/>
  <c r="AF200" i="41"/>
  <c r="D201" i="41"/>
  <c r="E201" i="41"/>
  <c r="F201" i="41"/>
  <c r="G201" i="41"/>
  <c r="H201" i="41"/>
  <c r="I201" i="41"/>
  <c r="J201" i="41"/>
  <c r="K201" i="41"/>
  <c r="L201" i="41"/>
  <c r="M201" i="41"/>
  <c r="N201" i="41"/>
  <c r="O201" i="41"/>
  <c r="P201" i="41"/>
  <c r="Q201" i="41"/>
  <c r="R201" i="41"/>
  <c r="S201" i="41"/>
  <c r="T201" i="41"/>
  <c r="U201" i="41"/>
  <c r="V201" i="41"/>
  <c r="W201" i="41"/>
  <c r="X201" i="41"/>
  <c r="Y201" i="41"/>
  <c r="Z201" i="41"/>
  <c r="AA201" i="41"/>
  <c r="AB201" i="41"/>
  <c r="AC201" i="41"/>
  <c r="AD201" i="41"/>
  <c r="AE201" i="41"/>
  <c r="AF201" i="41"/>
  <c r="D202" i="41"/>
  <c r="E202" i="41"/>
  <c r="F202" i="41"/>
  <c r="G202" i="41"/>
  <c r="H202" i="41"/>
  <c r="I202" i="41"/>
  <c r="J202" i="41"/>
  <c r="K202" i="41"/>
  <c r="L202" i="41"/>
  <c r="M202" i="41"/>
  <c r="N202" i="41"/>
  <c r="O202" i="41"/>
  <c r="P202" i="41"/>
  <c r="Q202" i="41"/>
  <c r="R202" i="41"/>
  <c r="S202" i="41"/>
  <c r="T202" i="41"/>
  <c r="U202" i="41"/>
  <c r="V202" i="41"/>
  <c r="W202" i="41"/>
  <c r="X202" i="41"/>
  <c r="Y202" i="41"/>
  <c r="Z202" i="41"/>
  <c r="AA202" i="41"/>
  <c r="AB202" i="41"/>
  <c r="AC202" i="41"/>
  <c r="AD202" i="41"/>
  <c r="AE202" i="41"/>
  <c r="AF202" i="41"/>
  <c r="D203" i="41"/>
  <c r="E203" i="41"/>
  <c r="F203" i="41"/>
  <c r="G203" i="41"/>
  <c r="H203" i="41"/>
  <c r="I203" i="41"/>
  <c r="J203" i="41"/>
  <c r="K203" i="41"/>
  <c r="L203" i="41"/>
  <c r="M203" i="41"/>
  <c r="N203" i="41"/>
  <c r="O203" i="41"/>
  <c r="P203" i="41"/>
  <c r="Q203" i="41"/>
  <c r="R203" i="41"/>
  <c r="S203" i="41"/>
  <c r="T203" i="41"/>
  <c r="U203" i="41"/>
  <c r="V203" i="41"/>
  <c r="W203" i="41"/>
  <c r="X203" i="41"/>
  <c r="Y203" i="41"/>
  <c r="Z203" i="41"/>
  <c r="AA203" i="41"/>
  <c r="AB203" i="41"/>
  <c r="AC203" i="41"/>
  <c r="AD203" i="41"/>
  <c r="AE203" i="41"/>
  <c r="AF203" i="41"/>
  <c r="D204" i="41"/>
  <c r="E204" i="41"/>
  <c r="F204" i="41"/>
  <c r="G204" i="41"/>
  <c r="H204" i="41"/>
  <c r="I204" i="41"/>
  <c r="J204" i="41"/>
  <c r="K204" i="41"/>
  <c r="L204" i="41"/>
  <c r="M204" i="41"/>
  <c r="N204" i="41"/>
  <c r="O204" i="41"/>
  <c r="P204" i="41"/>
  <c r="Q204" i="41"/>
  <c r="R204" i="41"/>
  <c r="S204" i="41"/>
  <c r="T204" i="41"/>
  <c r="U204" i="41"/>
  <c r="V204" i="41"/>
  <c r="W204" i="41"/>
  <c r="X204" i="41"/>
  <c r="Y204" i="41"/>
  <c r="Z204" i="41"/>
  <c r="AA204" i="41"/>
  <c r="AB204" i="41"/>
  <c r="AC204" i="41"/>
  <c r="AD204" i="41"/>
  <c r="AE204" i="41"/>
  <c r="AF204" i="41"/>
  <c r="D205" i="41"/>
  <c r="E205" i="41"/>
  <c r="F205" i="41"/>
  <c r="G205" i="41"/>
  <c r="H205" i="41"/>
  <c r="I205" i="41"/>
  <c r="J205" i="41"/>
  <c r="K205" i="41"/>
  <c r="L205" i="41"/>
  <c r="M205" i="41"/>
  <c r="N205" i="41"/>
  <c r="O205" i="41"/>
  <c r="P205" i="41"/>
  <c r="Q205" i="41"/>
  <c r="R205" i="41"/>
  <c r="S205" i="41"/>
  <c r="T205" i="41"/>
  <c r="U205" i="41"/>
  <c r="V205" i="41"/>
  <c r="W205" i="41"/>
  <c r="X205" i="41"/>
  <c r="Y205" i="41"/>
  <c r="Z205" i="41"/>
  <c r="AA205" i="41"/>
  <c r="AB205" i="41"/>
  <c r="AC205" i="41"/>
  <c r="AD205" i="41"/>
  <c r="AE205" i="41"/>
  <c r="AF205" i="41"/>
  <c r="D206" i="41"/>
  <c r="E206" i="41"/>
  <c r="F206" i="41"/>
  <c r="G206" i="41"/>
  <c r="H206" i="41"/>
  <c r="I206" i="41"/>
  <c r="J206" i="41"/>
  <c r="K206" i="41"/>
  <c r="L206" i="41"/>
  <c r="M206" i="41"/>
  <c r="N206" i="41"/>
  <c r="O206" i="41"/>
  <c r="P206" i="41"/>
  <c r="Q206" i="41"/>
  <c r="R206" i="41"/>
  <c r="S206" i="41"/>
  <c r="T206" i="41"/>
  <c r="U206" i="41"/>
  <c r="V206" i="41"/>
  <c r="W206" i="41"/>
  <c r="X206" i="41"/>
  <c r="Y206" i="41"/>
  <c r="Z206" i="41"/>
  <c r="AA206" i="41"/>
  <c r="AB206" i="41"/>
  <c r="AC206" i="41"/>
  <c r="AD206" i="41"/>
  <c r="AE206" i="41"/>
  <c r="AF206" i="41"/>
  <c r="D207" i="41"/>
  <c r="E207" i="41"/>
  <c r="F207" i="41"/>
  <c r="G207" i="41"/>
  <c r="H207" i="41"/>
  <c r="I207" i="41"/>
  <c r="J207" i="41"/>
  <c r="K207" i="41"/>
  <c r="L207" i="41"/>
  <c r="M207" i="41"/>
  <c r="N207" i="41"/>
  <c r="O207" i="41"/>
  <c r="P207" i="41"/>
  <c r="Q207" i="41"/>
  <c r="R207" i="41"/>
  <c r="S207" i="41"/>
  <c r="T207" i="41"/>
  <c r="U207" i="41"/>
  <c r="V207" i="41"/>
  <c r="W207" i="41"/>
  <c r="X207" i="41"/>
  <c r="Y207" i="41"/>
  <c r="Z207" i="41"/>
  <c r="AA207" i="41"/>
  <c r="AB207" i="41"/>
  <c r="AC207" i="41"/>
  <c r="AD207" i="41"/>
  <c r="AE207" i="41"/>
  <c r="AF207" i="41"/>
  <c r="D211" i="41"/>
  <c r="E211" i="41"/>
  <c r="F211" i="41"/>
  <c r="G211" i="41"/>
  <c r="H211" i="41"/>
  <c r="I211" i="41"/>
  <c r="J211" i="41"/>
  <c r="K211" i="41"/>
  <c r="L211" i="41"/>
  <c r="M211" i="41"/>
  <c r="N211" i="41"/>
  <c r="O211" i="41"/>
  <c r="P211" i="41"/>
  <c r="Q211" i="41"/>
  <c r="R211" i="41"/>
  <c r="S211" i="41"/>
  <c r="T211" i="41"/>
  <c r="U211" i="41"/>
  <c r="V211" i="41"/>
  <c r="W211" i="41"/>
  <c r="X211" i="41"/>
  <c r="Y211" i="41"/>
  <c r="Z211" i="41"/>
  <c r="AA211" i="41"/>
  <c r="AB211" i="41"/>
  <c r="AC211" i="41"/>
  <c r="AD211" i="41"/>
  <c r="AE211" i="41"/>
  <c r="AF211" i="41"/>
  <c r="D212" i="41"/>
  <c r="E212" i="41"/>
  <c r="F212" i="41"/>
  <c r="G212" i="41"/>
  <c r="H212" i="41"/>
  <c r="I212" i="41"/>
  <c r="J212" i="41"/>
  <c r="K212" i="41"/>
  <c r="L212" i="41"/>
  <c r="M212" i="41"/>
  <c r="N212" i="41"/>
  <c r="O212" i="41"/>
  <c r="P212" i="41"/>
  <c r="Q212" i="41"/>
  <c r="R212" i="41"/>
  <c r="S212" i="41"/>
  <c r="T212" i="41"/>
  <c r="U212" i="41"/>
  <c r="V212" i="41"/>
  <c r="W212" i="41"/>
  <c r="X212" i="41"/>
  <c r="Y212" i="41"/>
  <c r="Z212" i="41"/>
  <c r="AA212" i="41"/>
  <c r="AB212" i="41"/>
  <c r="AC212" i="41"/>
  <c r="AD212" i="41"/>
  <c r="AE212" i="41"/>
  <c r="AF212" i="41"/>
  <c r="D213" i="41"/>
  <c r="E213" i="41"/>
  <c r="F213" i="41"/>
  <c r="G213" i="41"/>
  <c r="H213" i="41"/>
  <c r="I213" i="41"/>
  <c r="J213" i="41"/>
  <c r="K213" i="41"/>
  <c r="L213" i="41"/>
  <c r="M213" i="41"/>
  <c r="N213" i="41"/>
  <c r="O213" i="41"/>
  <c r="P213" i="41"/>
  <c r="Q213" i="41"/>
  <c r="R213" i="41"/>
  <c r="S213" i="41"/>
  <c r="T213" i="41"/>
  <c r="U213" i="41"/>
  <c r="V213" i="41"/>
  <c r="W213" i="41"/>
  <c r="X213" i="41"/>
  <c r="Y213" i="41"/>
  <c r="Z213" i="41"/>
  <c r="AA213" i="41"/>
  <c r="AB213" i="41"/>
  <c r="AC213" i="41"/>
  <c r="AD213" i="41"/>
  <c r="AE213" i="41"/>
  <c r="AF213" i="41"/>
  <c r="D214" i="41"/>
  <c r="E214" i="41"/>
  <c r="F214" i="41"/>
  <c r="G214" i="41"/>
  <c r="H214" i="41"/>
  <c r="I214" i="41"/>
  <c r="J214" i="41"/>
  <c r="K214" i="41"/>
  <c r="L214" i="41"/>
  <c r="M214" i="41"/>
  <c r="N214" i="41"/>
  <c r="O214" i="41"/>
  <c r="P214" i="41"/>
  <c r="Q214" i="41"/>
  <c r="R214" i="41"/>
  <c r="S214" i="41"/>
  <c r="T214" i="41"/>
  <c r="U214" i="41"/>
  <c r="V214" i="41"/>
  <c r="W214" i="41"/>
  <c r="X214" i="41"/>
  <c r="Y214" i="41"/>
  <c r="Z214" i="41"/>
  <c r="AA214" i="41"/>
  <c r="AB214" i="41"/>
  <c r="AC214" i="41"/>
  <c r="AD214" i="41"/>
  <c r="AE214" i="41"/>
  <c r="AF214" i="41"/>
  <c r="D215" i="41"/>
  <c r="E215" i="41"/>
  <c r="F215" i="41"/>
  <c r="G215" i="41"/>
  <c r="H215" i="41"/>
  <c r="I215" i="41"/>
  <c r="J215" i="41"/>
  <c r="K215" i="41"/>
  <c r="L215" i="41"/>
  <c r="M215" i="41"/>
  <c r="N215" i="41"/>
  <c r="O215" i="41"/>
  <c r="P215" i="41"/>
  <c r="Q215" i="41"/>
  <c r="R215" i="41"/>
  <c r="S215" i="41"/>
  <c r="T215" i="41"/>
  <c r="U215" i="41"/>
  <c r="V215" i="41"/>
  <c r="W215" i="41"/>
  <c r="X215" i="41"/>
  <c r="Y215" i="41"/>
  <c r="Z215" i="41"/>
  <c r="AA215" i="41"/>
  <c r="AB215" i="41"/>
  <c r="AC215" i="41"/>
  <c r="AD215" i="41"/>
  <c r="AE215" i="41"/>
  <c r="AF215" i="41"/>
  <c r="D216" i="41"/>
  <c r="E216" i="41"/>
  <c r="F216" i="41"/>
  <c r="G216" i="41"/>
  <c r="H216" i="41"/>
  <c r="I216" i="41"/>
  <c r="J216" i="41"/>
  <c r="K216" i="41"/>
  <c r="L216" i="41"/>
  <c r="M216" i="41"/>
  <c r="N216" i="41"/>
  <c r="O216" i="41"/>
  <c r="P216" i="41"/>
  <c r="Q216" i="41"/>
  <c r="R216" i="41"/>
  <c r="S216" i="41"/>
  <c r="T216" i="41"/>
  <c r="U216" i="41"/>
  <c r="V216" i="41"/>
  <c r="W216" i="41"/>
  <c r="X216" i="41"/>
  <c r="Y216" i="41"/>
  <c r="Z216" i="41"/>
  <c r="AA216" i="41"/>
  <c r="AB216" i="41"/>
  <c r="AC216" i="41"/>
  <c r="AD216" i="41"/>
  <c r="AE216" i="41"/>
  <c r="AF216" i="41"/>
  <c r="D217" i="41"/>
  <c r="E217" i="41"/>
  <c r="F217" i="41"/>
  <c r="G217" i="41"/>
  <c r="H217" i="41"/>
  <c r="I217" i="41"/>
  <c r="J217" i="41"/>
  <c r="K217" i="41"/>
  <c r="L217" i="41"/>
  <c r="M217" i="41"/>
  <c r="N217" i="41"/>
  <c r="O217" i="41"/>
  <c r="P217" i="41"/>
  <c r="Q217" i="41"/>
  <c r="R217" i="41"/>
  <c r="S217" i="41"/>
  <c r="T217" i="41"/>
  <c r="U217" i="41"/>
  <c r="V217" i="41"/>
  <c r="W217" i="41"/>
  <c r="X217" i="41"/>
  <c r="Y217" i="41"/>
  <c r="Z217" i="41"/>
  <c r="AA217" i="41"/>
  <c r="AB217" i="41"/>
  <c r="AC217" i="41"/>
  <c r="AD217" i="41"/>
  <c r="AE217" i="41"/>
  <c r="AF217" i="41"/>
  <c r="D218" i="41"/>
  <c r="E218" i="41"/>
  <c r="F218" i="41"/>
  <c r="G218" i="41"/>
  <c r="H218" i="41"/>
  <c r="I218" i="41"/>
  <c r="J218" i="41"/>
  <c r="K218" i="41"/>
  <c r="L218" i="41"/>
  <c r="M218" i="41"/>
  <c r="N218" i="41"/>
  <c r="O218" i="41"/>
  <c r="P218" i="41"/>
  <c r="Q218" i="41"/>
  <c r="R218" i="41"/>
  <c r="S218" i="41"/>
  <c r="T218" i="41"/>
  <c r="U218" i="41"/>
  <c r="V218" i="41"/>
  <c r="W218" i="41"/>
  <c r="X218" i="41"/>
  <c r="Y218" i="41"/>
  <c r="Z218" i="41"/>
  <c r="AA218" i="41"/>
  <c r="AB218" i="41"/>
  <c r="AC218" i="41"/>
  <c r="AD218" i="41"/>
  <c r="AE218" i="41"/>
  <c r="AF218" i="41"/>
  <c r="D219" i="41"/>
  <c r="E219" i="41"/>
  <c r="F219" i="41"/>
  <c r="G219" i="41"/>
  <c r="H219" i="41"/>
  <c r="I219" i="41"/>
  <c r="J219" i="41"/>
  <c r="K219" i="41"/>
  <c r="L219" i="41"/>
  <c r="M219" i="41"/>
  <c r="N219" i="41"/>
  <c r="O219" i="41"/>
  <c r="P219" i="41"/>
  <c r="Q219" i="41"/>
  <c r="R219" i="41"/>
  <c r="S219" i="41"/>
  <c r="T219" i="41"/>
  <c r="U219" i="41"/>
  <c r="V219" i="41"/>
  <c r="W219" i="41"/>
  <c r="X219" i="41"/>
  <c r="Y219" i="41"/>
  <c r="Z219" i="41"/>
  <c r="AA219" i="41"/>
  <c r="AB219" i="41"/>
  <c r="AC219" i="41"/>
  <c r="AD219" i="41"/>
  <c r="AE219" i="41"/>
  <c r="AF219" i="41"/>
  <c r="D220" i="41"/>
  <c r="E220" i="41"/>
  <c r="F220" i="41"/>
  <c r="G220" i="41"/>
  <c r="H220" i="41"/>
  <c r="I220" i="41"/>
  <c r="J220" i="41"/>
  <c r="K220" i="41"/>
  <c r="L220" i="41"/>
  <c r="M220" i="41"/>
  <c r="N220" i="41"/>
  <c r="O220" i="41"/>
  <c r="P220" i="41"/>
  <c r="Q220" i="41"/>
  <c r="R220" i="41"/>
  <c r="S220" i="41"/>
  <c r="T220" i="41"/>
  <c r="U220" i="41"/>
  <c r="V220" i="41"/>
  <c r="W220" i="41"/>
  <c r="X220" i="41"/>
  <c r="Y220" i="41"/>
  <c r="Z220" i="41"/>
  <c r="AA220" i="41"/>
  <c r="AB220" i="41"/>
  <c r="AC220" i="41"/>
  <c r="AD220" i="41"/>
  <c r="AE220" i="41"/>
  <c r="AF220" i="41"/>
  <c r="D221" i="41"/>
  <c r="E221" i="41"/>
  <c r="F221" i="41"/>
  <c r="G221" i="41"/>
  <c r="H221" i="41"/>
  <c r="I221" i="41"/>
  <c r="J221" i="41"/>
  <c r="K221" i="41"/>
  <c r="L221" i="41"/>
  <c r="M221" i="41"/>
  <c r="N221" i="41"/>
  <c r="O221" i="41"/>
  <c r="P221" i="41"/>
  <c r="Q221" i="41"/>
  <c r="R221" i="41"/>
  <c r="S221" i="41"/>
  <c r="T221" i="41"/>
  <c r="U221" i="41"/>
  <c r="V221" i="41"/>
  <c r="W221" i="41"/>
  <c r="X221" i="41"/>
  <c r="Y221" i="41"/>
  <c r="Z221" i="41"/>
  <c r="AA221" i="41"/>
  <c r="AB221" i="41"/>
  <c r="AC221" i="41"/>
  <c r="AD221" i="41"/>
  <c r="AE221" i="41"/>
  <c r="AF221" i="41"/>
  <c r="D222" i="41"/>
  <c r="E222" i="41"/>
  <c r="F222" i="41"/>
  <c r="G222" i="41"/>
  <c r="H222" i="41"/>
  <c r="I222" i="41"/>
  <c r="J222" i="41"/>
  <c r="K222" i="41"/>
  <c r="L222" i="41"/>
  <c r="M222" i="41"/>
  <c r="N222" i="41"/>
  <c r="O222" i="41"/>
  <c r="P222" i="41"/>
  <c r="Q222" i="41"/>
  <c r="R222" i="41"/>
  <c r="S222" i="41"/>
  <c r="T222" i="41"/>
  <c r="U222" i="41"/>
  <c r="V222" i="41"/>
  <c r="W222" i="41"/>
  <c r="X222" i="41"/>
  <c r="Y222" i="41"/>
  <c r="Z222" i="41"/>
  <c r="AA222" i="41"/>
  <c r="AB222" i="41"/>
  <c r="AC222" i="41"/>
  <c r="AD222" i="41"/>
  <c r="AE222" i="41"/>
  <c r="AF222" i="41"/>
  <c r="D223" i="41"/>
  <c r="E223" i="41"/>
  <c r="F223" i="41"/>
  <c r="G223" i="41"/>
  <c r="H223" i="41"/>
  <c r="I223" i="41"/>
  <c r="J223" i="41"/>
  <c r="K223" i="41"/>
  <c r="L223" i="41"/>
  <c r="M223" i="41"/>
  <c r="N223" i="41"/>
  <c r="O223" i="41"/>
  <c r="P223" i="41"/>
  <c r="Q223" i="41"/>
  <c r="R223" i="41"/>
  <c r="S223" i="41"/>
  <c r="T223" i="41"/>
  <c r="U223" i="41"/>
  <c r="V223" i="41"/>
  <c r="W223" i="41"/>
  <c r="X223" i="41"/>
  <c r="Y223" i="41"/>
  <c r="Z223" i="41"/>
  <c r="AA223" i="41"/>
  <c r="AB223" i="41"/>
  <c r="AC223" i="41"/>
  <c r="AD223" i="41"/>
  <c r="AE223" i="41"/>
  <c r="AF223" i="41"/>
  <c r="D224" i="41"/>
  <c r="E224" i="41"/>
  <c r="F224" i="41"/>
  <c r="G224" i="41"/>
  <c r="H224" i="41"/>
  <c r="I224" i="41"/>
  <c r="J224" i="41"/>
  <c r="K224" i="41"/>
  <c r="L224" i="41"/>
  <c r="M224" i="41"/>
  <c r="N224" i="41"/>
  <c r="O224" i="41"/>
  <c r="P224" i="41"/>
  <c r="Q224" i="41"/>
  <c r="R224" i="41"/>
  <c r="S224" i="41"/>
  <c r="T224" i="41"/>
  <c r="U224" i="41"/>
  <c r="V224" i="41"/>
  <c r="W224" i="41"/>
  <c r="X224" i="41"/>
  <c r="Y224" i="41"/>
  <c r="Z224" i="41"/>
  <c r="AA224" i="41"/>
  <c r="AB224" i="41"/>
  <c r="AC224" i="41"/>
  <c r="AD224" i="41"/>
  <c r="AE224" i="41"/>
  <c r="AF224" i="41"/>
  <c r="D225" i="41"/>
  <c r="E225" i="41"/>
  <c r="F225" i="41"/>
  <c r="G225" i="41"/>
  <c r="H225" i="41"/>
  <c r="I225" i="41"/>
  <c r="J225" i="41"/>
  <c r="K225" i="41"/>
  <c r="L225" i="41"/>
  <c r="M225" i="41"/>
  <c r="N225" i="41"/>
  <c r="O225" i="41"/>
  <c r="P225" i="41"/>
  <c r="Q225" i="41"/>
  <c r="R225" i="41"/>
  <c r="S225" i="41"/>
  <c r="T225" i="41"/>
  <c r="U225" i="41"/>
  <c r="V225" i="41"/>
  <c r="W225" i="41"/>
  <c r="X225" i="41"/>
  <c r="Y225" i="41"/>
  <c r="Z225" i="41"/>
  <c r="AA225" i="41"/>
  <c r="AB225" i="41"/>
  <c r="AC225" i="41"/>
  <c r="AD225" i="41"/>
  <c r="AE225" i="41"/>
  <c r="AF225" i="41"/>
  <c r="D226" i="41"/>
  <c r="E226" i="41"/>
  <c r="F226" i="41"/>
  <c r="G226" i="41"/>
  <c r="H226" i="41"/>
  <c r="I226" i="41"/>
  <c r="J226" i="41"/>
  <c r="K226" i="41"/>
  <c r="L226" i="41"/>
  <c r="M226" i="41"/>
  <c r="N226" i="41"/>
  <c r="O226" i="41"/>
  <c r="P226" i="41"/>
  <c r="Q226" i="41"/>
  <c r="R226" i="41"/>
  <c r="S226" i="41"/>
  <c r="T226" i="41"/>
  <c r="U226" i="41"/>
  <c r="V226" i="41"/>
  <c r="W226" i="41"/>
  <c r="X226" i="41"/>
  <c r="Y226" i="41"/>
  <c r="Z226" i="41"/>
  <c r="AA226" i="41"/>
  <c r="AB226" i="41"/>
  <c r="AC226" i="41"/>
  <c r="AD226" i="41"/>
  <c r="AE226" i="41"/>
  <c r="AF226" i="41"/>
  <c r="D227" i="41"/>
  <c r="E227" i="41"/>
  <c r="F227" i="41"/>
  <c r="G227" i="41"/>
  <c r="H227" i="41"/>
  <c r="I227" i="41"/>
  <c r="J227" i="41"/>
  <c r="K227" i="41"/>
  <c r="L227" i="41"/>
  <c r="M227" i="41"/>
  <c r="N227" i="41"/>
  <c r="O227" i="41"/>
  <c r="P227" i="41"/>
  <c r="Q227" i="41"/>
  <c r="R227" i="41"/>
  <c r="S227" i="41"/>
  <c r="T227" i="41"/>
  <c r="U227" i="41"/>
  <c r="V227" i="41"/>
  <c r="W227" i="41"/>
  <c r="X227" i="41"/>
  <c r="Y227" i="41"/>
  <c r="Z227" i="41"/>
  <c r="AA227" i="41"/>
  <c r="AB227" i="41"/>
  <c r="AC227" i="41"/>
  <c r="AD227" i="41"/>
  <c r="AE227" i="41"/>
  <c r="AF227" i="41"/>
  <c r="D228" i="41"/>
  <c r="E228" i="41"/>
  <c r="F228" i="41"/>
  <c r="G228" i="41"/>
  <c r="H228" i="41"/>
  <c r="I228" i="41"/>
  <c r="J228" i="41"/>
  <c r="K228" i="41"/>
  <c r="L228" i="41"/>
  <c r="M228" i="41"/>
  <c r="N228" i="41"/>
  <c r="O228" i="41"/>
  <c r="P228" i="41"/>
  <c r="Q228" i="41"/>
  <c r="R228" i="41"/>
  <c r="S228" i="41"/>
  <c r="T228" i="41"/>
  <c r="U228" i="41"/>
  <c r="V228" i="41"/>
  <c r="W228" i="41"/>
  <c r="X228" i="41"/>
  <c r="Y228" i="41"/>
  <c r="Z228" i="41"/>
  <c r="AA228" i="41"/>
  <c r="AB228" i="41"/>
  <c r="AC228" i="41"/>
  <c r="AD228" i="41"/>
  <c r="AE228" i="41"/>
  <c r="AF228" i="41"/>
  <c r="D229" i="41"/>
  <c r="E229" i="41"/>
  <c r="F229" i="41"/>
  <c r="G229" i="41"/>
  <c r="H229" i="41"/>
  <c r="I229" i="41"/>
  <c r="J229" i="41"/>
  <c r="K229" i="41"/>
  <c r="L229" i="41"/>
  <c r="M229" i="41"/>
  <c r="N229" i="41"/>
  <c r="O229" i="41"/>
  <c r="P229" i="41"/>
  <c r="Q229" i="41"/>
  <c r="R229" i="41"/>
  <c r="S229" i="41"/>
  <c r="T229" i="41"/>
  <c r="U229" i="41"/>
  <c r="V229" i="41"/>
  <c r="W229" i="41"/>
  <c r="X229" i="41"/>
  <c r="Y229" i="41"/>
  <c r="Z229" i="41"/>
  <c r="AA229" i="41"/>
  <c r="AB229" i="41"/>
  <c r="AC229" i="41"/>
  <c r="AD229" i="41"/>
  <c r="AE229" i="41"/>
  <c r="AF229" i="41"/>
  <c r="D230" i="41"/>
  <c r="E230" i="41"/>
  <c r="F230" i="41"/>
  <c r="G230" i="41"/>
  <c r="H230" i="41"/>
  <c r="I230" i="41"/>
  <c r="J230" i="41"/>
  <c r="K230" i="41"/>
  <c r="L230" i="41"/>
  <c r="M230" i="41"/>
  <c r="N230" i="41"/>
  <c r="O230" i="41"/>
  <c r="P230" i="41"/>
  <c r="Q230" i="41"/>
  <c r="R230" i="41"/>
  <c r="S230" i="41"/>
  <c r="T230" i="41"/>
  <c r="U230" i="41"/>
  <c r="V230" i="41"/>
  <c r="W230" i="41"/>
  <c r="X230" i="41"/>
  <c r="Y230" i="41"/>
  <c r="Z230" i="41"/>
  <c r="AA230" i="41"/>
  <c r="AB230" i="41"/>
  <c r="AC230" i="41"/>
  <c r="AD230" i="41"/>
  <c r="AE230" i="41"/>
  <c r="AF230" i="41"/>
  <c r="D231" i="41"/>
  <c r="E231" i="41"/>
  <c r="F231" i="41"/>
  <c r="G231" i="41"/>
  <c r="H231" i="41"/>
  <c r="I231" i="41"/>
  <c r="J231" i="41"/>
  <c r="K231" i="41"/>
  <c r="L231" i="41"/>
  <c r="M231" i="41"/>
  <c r="N231" i="41"/>
  <c r="O231" i="41"/>
  <c r="P231" i="41"/>
  <c r="Q231" i="41"/>
  <c r="R231" i="41"/>
  <c r="S231" i="41"/>
  <c r="T231" i="41"/>
  <c r="U231" i="41"/>
  <c r="V231" i="41"/>
  <c r="W231" i="41"/>
  <c r="X231" i="41"/>
  <c r="Y231" i="41"/>
  <c r="Z231" i="41"/>
  <c r="AA231" i="41"/>
  <c r="AB231" i="41"/>
  <c r="AC231" i="41"/>
  <c r="AD231" i="41"/>
  <c r="AE231" i="41"/>
  <c r="AF231" i="41"/>
  <c r="D232" i="41"/>
  <c r="E232" i="41"/>
  <c r="F232" i="41"/>
  <c r="G232" i="41"/>
  <c r="H232" i="41"/>
  <c r="I232" i="41"/>
  <c r="J232" i="41"/>
  <c r="K232" i="41"/>
  <c r="L232" i="41"/>
  <c r="M232" i="41"/>
  <c r="N232" i="41"/>
  <c r="O232" i="41"/>
  <c r="P232" i="41"/>
  <c r="Q232" i="41"/>
  <c r="R232" i="41"/>
  <c r="S232" i="41"/>
  <c r="T232" i="41"/>
  <c r="U232" i="41"/>
  <c r="V232" i="41"/>
  <c r="W232" i="41"/>
  <c r="X232" i="41"/>
  <c r="Y232" i="41"/>
  <c r="Z232" i="41"/>
  <c r="AA232" i="41"/>
  <c r="AB232" i="41"/>
  <c r="AC232" i="41"/>
  <c r="AD232" i="41"/>
  <c r="AE232" i="41"/>
  <c r="AF232" i="41"/>
  <c r="D233" i="41"/>
  <c r="E233" i="41"/>
  <c r="F233" i="41"/>
  <c r="G233" i="41"/>
  <c r="H233" i="41"/>
  <c r="I233" i="41"/>
  <c r="J233" i="41"/>
  <c r="K233" i="41"/>
  <c r="L233" i="41"/>
  <c r="M233" i="41"/>
  <c r="N233" i="41"/>
  <c r="O233" i="41"/>
  <c r="P233" i="41"/>
  <c r="Q233" i="41"/>
  <c r="R233" i="41"/>
  <c r="S233" i="41"/>
  <c r="T233" i="41"/>
  <c r="U233" i="41"/>
  <c r="V233" i="41"/>
  <c r="W233" i="41"/>
  <c r="X233" i="41"/>
  <c r="Y233" i="41"/>
  <c r="Z233" i="41"/>
  <c r="AA233" i="41"/>
  <c r="AB233" i="41"/>
  <c r="AC233" i="41"/>
  <c r="AD233" i="41"/>
  <c r="AE233" i="41"/>
  <c r="AF233" i="41"/>
  <c r="D234" i="41"/>
  <c r="E234" i="41"/>
  <c r="F234" i="41"/>
  <c r="G234" i="41"/>
  <c r="H234" i="41"/>
  <c r="I234" i="41"/>
  <c r="J234" i="41"/>
  <c r="K234" i="41"/>
  <c r="L234" i="41"/>
  <c r="M234" i="41"/>
  <c r="N234" i="41"/>
  <c r="O234" i="41"/>
  <c r="P234" i="41"/>
  <c r="Q234" i="41"/>
  <c r="R234" i="41"/>
  <c r="S234" i="41"/>
  <c r="T234" i="41"/>
  <c r="U234" i="41"/>
  <c r="V234" i="41"/>
  <c r="W234" i="41"/>
  <c r="X234" i="41"/>
  <c r="Y234" i="41"/>
  <c r="Z234" i="41"/>
  <c r="AA234" i="41"/>
  <c r="AB234" i="41"/>
  <c r="AC234" i="41"/>
  <c r="AD234" i="41"/>
  <c r="AE234" i="41"/>
  <c r="AF234" i="41"/>
  <c r="D235" i="41"/>
  <c r="E235" i="41"/>
  <c r="F235" i="41"/>
  <c r="G235" i="41"/>
  <c r="H235" i="41"/>
  <c r="I235" i="41"/>
  <c r="J235" i="41"/>
  <c r="K235" i="41"/>
  <c r="L235" i="41"/>
  <c r="M235" i="41"/>
  <c r="N235" i="41"/>
  <c r="O235" i="41"/>
  <c r="P235" i="41"/>
  <c r="Q235" i="41"/>
  <c r="R235" i="41"/>
  <c r="S235" i="41"/>
  <c r="T235" i="41"/>
  <c r="U235" i="41"/>
  <c r="V235" i="41"/>
  <c r="W235" i="41"/>
  <c r="X235" i="41"/>
  <c r="Y235" i="41"/>
  <c r="Z235" i="41"/>
  <c r="AA235" i="41"/>
  <c r="AB235" i="41"/>
  <c r="AC235" i="41"/>
  <c r="AD235" i="41"/>
  <c r="AE235" i="41"/>
  <c r="AF235" i="41"/>
  <c r="D236" i="41"/>
  <c r="E236" i="41"/>
  <c r="F236" i="41"/>
  <c r="G236" i="41"/>
  <c r="H236" i="41"/>
  <c r="I236" i="41"/>
  <c r="J236" i="41"/>
  <c r="K236" i="41"/>
  <c r="L236" i="41"/>
  <c r="M236" i="41"/>
  <c r="N236" i="41"/>
  <c r="O236" i="41"/>
  <c r="P236" i="41"/>
  <c r="Q236" i="41"/>
  <c r="R236" i="41"/>
  <c r="S236" i="41"/>
  <c r="T236" i="41"/>
  <c r="U236" i="41"/>
  <c r="V236" i="41"/>
  <c r="W236" i="41"/>
  <c r="X236" i="41"/>
  <c r="Y236" i="41"/>
  <c r="Z236" i="41"/>
  <c r="AA236" i="41"/>
  <c r="AB236" i="41"/>
  <c r="AC236" i="41"/>
  <c r="AD236" i="41"/>
  <c r="AE236" i="41"/>
  <c r="AF236" i="41"/>
  <c r="D237" i="41"/>
  <c r="E237" i="41"/>
  <c r="F237" i="41"/>
  <c r="G237" i="41"/>
  <c r="H237" i="41"/>
  <c r="I237" i="41"/>
  <c r="J237" i="41"/>
  <c r="K237" i="41"/>
  <c r="L237" i="41"/>
  <c r="M237" i="41"/>
  <c r="N237" i="41"/>
  <c r="O237" i="41"/>
  <c r="P237" i="41"/>
  <c r="Q237" i="41"/>
  <c r="R237" i="41"/>
  <c r="S237" i="41"/>
  <c r="T237" i="41"/>
  <c r="U237" i="41"/>
  <c r="V237" i="41"/>
  <c r="W237" i="41"/>
  <c r="X237" i="41"/>
  <c r="Y237" i="41"/>
  <c r="Z237" i="41"/>
  <c r="AA237" i="41"/>
  <c r="AB237" i="41"/>
  <c r="AC237" i="41"/>
  <c r="AD237" i="41"/>
  <c r="AE237" i="41"/>
  <c r="AF237" i="41"/>
  <c r="D238" i="41"/>
  <c r="E238" i="41"/>
  <c r="F238" i="41"/>
  <c r="G238" i="41"/>
  <c r="H238" i="41"/>
  <c r="I238" i="41"/>
  <c r="J238" i="41"/>
  <c r="K238" i="41"/>
  <c r="L238" i="41"/>
  <c r="M238" i="41"/>
  <c r="N238" i="41"/>
  <c r="O238" i="41"/>
  <c r="P238" i="41"/>
  <c r="Q238" i="41"/>
  <c r="R238" i="41"/>
  <c r="S238" i="41"/>
  <c r="T238" i="41"/>
  <c r="U238" i="41"/>
  <c r="V238" i="41"/>
  <c r="W238" i="41"/>
  <c r="X238" i="41"/>
  <c r="Y238" i="41"/>
  <c r="Z238" i="41"/>
  <c r="AA238" i="41"/>
  <c r="AB238" i="41"/>
  <c r="AC238" i="41"/>
  <c r="AD238" i="41"/>
  <c r="AE238" i="41"/>
  <c r="AF238" i="41"/>
  <c r="D239" i="41"/>
  <c r="E239" i="41"/>
  <c r="F239" i="41"/>
  <c r="G239" i="41"/>
  <c r="H239" i="41"/>
  <c r="I239" i="41"/>
  <c r="J239" i="41"/>
  <c r="K239" i="41"/>
  <c r="L239" i="41"/>
  <c r="M239" i="41"/>
  <c r="N239" i="41"/>
  <c r="O239" i="41"/>
  <c r="P239" i="41"/>
  <c r="Q239" i="41"/>
  <c r="R239" i="41"/>
  <c r="S239" i="41"/>
  <c r="T239" i="41"/>
  <c r="U239" i="41"/>
  <c r="V239" i="41"/>
  <c r="W239" i="41"/>
  <c r="X239" i="41"/>
  <c r="Y239" i="41"/>
  <c r="Z239" i="41"/>
  <c r="AA239" i="41"/>
  <c r="AB239" i="41"/>
  <c r="AC239" i="41"/>
  <c r="AD239" i="41"/>
  <c r="AE239" i="41"/>
  <c r="AF239" i="41"/>
  <c r="D240" i="41"/>
  <c r="E240" i="41"/>
  <c r="F240" i="41"/>
  <c r="G240" i="41"/>
  <c r="H240" i="41"/>
  <c r="I240" i="41"/>
  <c r="J240" i="41"/>
  <c r="K240" i="41"/>
  <c r="L240" i="41"/>
  <c r="M240" i="41"/>
  <c r="N240" i="41"/>
  <c r="O240" i="41"/>
  <c r="P240" i="41"/>
  <c r="Q240" i="41"/>
  <c r="R240" i="41"/>
  <c r="S240" i="41"/>
  <c r="T240" i="41"/>
  <c r="U240" i="41"/>
  <c r="V240" i="41"/>
  <c r="W240" i="41"/>
  <c r="X240" i="41"/>
  <c r="Y240" i="41"/>
  <c r="Z240" i="41"/>
  <c r="AA240" i="41"/>
  <c r="AB240" i="41"/>
  <c r="AC240" i="41"/>
  <c r="AD240" i="41"/>
  <c r="AE240" i="41"/>
  <c r="AF240" i="41"/>
  <c r="D241" i="41"/>
  <c r="E241" i="41"/>
  <c r="F241" i="41"/>
  <c r="G241" i="41"/>
  <c r="H241" i="41"/>
  <c r="I241" i="41"/>
  <c r="J241" i="41"/>
  <c r="K241" i="41"/>
  <c r="L241" i="41"/>
  <c r="M241" i="41"/>
  <c r="N241" i="41"/>
  <c r="O241" i="41"/>
  <c r="P241" i="41"/>
  <c r="Q241" i="41"/>
  <c r="R241" i="41"/>
  <c r="S241" i="41"/>
  <c r="T241" i="41"/>
  <c r="U241" i="41"/>
  <c r="V241" i="41"/>
  <c r="W241" i="41"/>
  <c r="X241" i="41"/>
  <c r="Y241" i="41"/>
  <c r="Z241" i="41"/>
  <c r="AA241" i="41"/>
  <c r="AB241" i="41"/>
  <c r="AC241" i="41"/>
  <c r="AD241" i="41"/>
  <c r="AE241" i="41"/>
  <c r="AF241" i="41"/>
  <c r="D242" i="41"/>
  <c r="E242" i="41"/>
  <c r="F242" i="41"/>
  <c r="G242" i="41"/>
  <c r="H242" i="41"/>
  <c r="I242" i="41"/>
  <c r="J242" i="41"/>
  <c r="K242" i="41"/>
  <c r="L242" i="41"/>
  <c r="M242" i="41"/>
  <c r="N242" i="41"/>
  <c r="O242" i="41"/>
  <c r="P242" i="41"/>
  <c r="Q242" i="41"/>
  <c r="R242" i="41"/>
  <c r="S242" i="41"/>
  <c r="T242" i="41"/>
  <c r="U242" i="41"/>
  <c r="V242" i="41"/>
  <c r="W242" i="41"/>
  <c r="X242" i="41"/>
  <c r="Y242" i="41"/>
  <c r="Z242" i="41"/>
  <c r="AA242" i="41"/>
  <c r="AB242" i="41"/>
  <c r="AC242" i="41"/>
  <c r="AD242" i="41"/>
  <c r="AE242" i="41"/>
  <c r="AF242" i="41"/>
  <c r="D243" i="41"/>
  <c r="E243" i="41"/>
  <c r="F243" i="41"/>
  <c r="G243" i="41"/>
  <c r="H243" i="41"/>
  <c r="I243" i="41"/>
  <c r="J243" i="41"/>
  <c r="K243" i="41"/>
  <c r="L243" i="41"/>
  <c r="M243" i="41"/>
  <c r="N243" i="41"/>
  <c r="O243" i="41"/>
  <c r="P243" i="41"/>
  <c r="Q243" i="41"/>
  <c r="R243" i="41"/>
  <c r="S243" i="41"/>
  <c r="T243" i="41"/>
  <c r="U243" i="41"/>
  <c r="V243" i="41"/>
  <c r="W243" i="41"/>
  <c r="X243" i="41"/>
  <c r="Y243" i="41"/>
  <c r="Z243" i="41"/>
  <c r="AA243" i="41"/>
  <c r="AB243" i="41"/>
  <c r="AC243" i="41"/>
  <c r="AD243" i="41"/>
  <c r="AE243" i="41"/>
  <c r="AF243" i="41"/>
  <c r="D248" i="41"/>
  <c r="E248" i="41"/>
  <c r="F248" i="41"/>
  <c r="G248" i="41"/>
  <c r="H248" i="41"/>
  <c r="I248" i="41"/>
  <c r="J248" i="41"/>
  <c r="K248" i="41"/>
  <c r="L248" i="41"/>
  <c r="M248" i="41"/>
  <c r="N248" i="41"/>
  <c r="O248" i="41"/>
  <c r="P248" i="41"/>
  <c r="Q248" i="41"/>
  <c r="R248" i="41"/>
  <c r="S248" i="41"/>
  <c r="T248" i="41"/>
  <c r="U248" i="41"/>
  <c r="V248" i="41"/>
  <c r="W248" i="41"/>
  <c r="X248" i="41"/>
  <c r="Y248" i="41"/>
  <c r="Z248" i="41"/>
  <c r="AA248" i="41"/>
  <c r="AB248" i="41"/>
  <c r="AC248" i="41"/>
  <c r="AD248" i="41"/>
  <c r="AE248" i="41"/>
  <c r="AF248" i="41"/>
  <c r="D249" i="41"/>
  <c r="E249" i="41"/>
  <c r="F249" i="41"/>
  <c r="G249" i="41"/>
  <c r="H249" i="41"/>
  <c r="I249" i="41"/>
  <c r="J249" i="41"/>
  <c r="K249" i="41"/>
  <c r="L249" i="41"/>
  <c r="M249" i="41"/>
  <c r="N249" i="41"/>
  <c r="O249" i="41"/>
  <c r="P249" i="41"/>
  <c r="Q249" i="41"/>
  <c r="R249" i="41"/>
  <c r="S249" i="41"/>
  <c r="T249" i="41"/>
  <c r="U249" i="41"/>
  <c r="V249" i="41"/>
  <c r="W249" i="41"/>
  <c r="X249" i="41"/>
  <c r="Y249" i="41"/>
  <c r="Z249" i="41"/>
  <c r="AA249" i="41"/>
  <c r="AB249" i="41"/>
  <c r="AC249" i="41"/>
  <c r="AD249" i="41"/>
  <c r="AE249" i="41"/>
  <c r="AF249" i="41"/>
  <c r="D250" i="41"/>
  <c r="E250" i="41"/>
  <c r="F250" i="41"/>
  <c r="G250" i="41"/>
  <c r="H250" i="41"/>
  <c r="I250" i="41"/>
  <c r="J250" i="41"/>
  <c r="K250" i="41"/>
  <c r="L250" i="41"/>
  <c r="M250" i="41"/>
  <c r="N250" i="41"/>
  <c r="O250" i="41"/>
  <c r="P250" i="41"/>
  <c r="Q250" i="41"/>
  <c r="R250" i="41"/>
  <c r="S250" i="41"/>
  <c r="T250" i="41"/>
  <c r="U250" i="41"/>
  <c r="V250" i="41"/>
  <c r="W250" i="41"/>
  <c r="X250" i="41"/>
  <c r="Y250" i="41"/>
  <c r="Z250" i="41"/>
  <c r="AA250" i="41"/>
  <c r="AB250" i="41"/>
  <c r="AC250" i="41"/>
  <c r="AD250" i="41"/>
  <c r="AE250" i="41"/>
  <c r="AF250" i="41"/>
  <c r="D251" i="41"/>
  <c r="E251" i="41"/>
  <c r="F251" i="41"/>
  <c r="G251" i="41"/>
  <c r="H251" i="41"/>
  <c r="I251" i="41"/>
  <c r="J251" i="41"/>
  <c r="K251" i="41"/>
  <c r="L251" i="41"/>
  <c r="M251" i="41"/>
  <c r="N251" i="41"/>
  <c r="O251" i="41"/>
  <c r="P251" i="41"/>
  <c r="Q251" i="41"/>
  <c r="R251" i="41"/>
  <c r="S251" i="41"/>
  <c r="T251" i="41"/>
  <c r="U251" i="41"/>
  <c r="V251" i="41"/>
  <c r="W251" i="41"/>
  <c r="X251" i="41"/>
  <c r="Y251" i="41"/>
  <c r="Z251" i="41"/>
  <c r="AA251" i="41"/>
  <c r="AB251" i="41"/>
  <c r="AC251" i="41"/>
  <c r="AD251" i="41"/>
  <c r="AE251" i="41"/>
  <c r="AF251" i="41"/>
  <c r="D252" i="41"/>
  <c r="E252" i="41"/>
  <c r="F252" i="41"/>
  <c r="G252" i="41"/>
  <c r="H252" i="41"/>
  <c r="I252" i="41"/>
  <c r="J252" i="41"/>
  <c r="K252" i="41"/>
  <c r="L252" i="41"/>
  <c r="M252" i="41"/>
  <c r="N252" i="41"/>
  <c r="O252" i="41"/>
  <c r="P252" i="41"/>
  <c r="Q252" i="41"/>
  <c r="R252" i="41"/>
  <c r="S252" i="41"/>
  <c r="T252" i="41"/>
  <c r="U252" i="41"/>
  <c r="V252" i="41"/>
  <c r="W252" i="41"/>
  <c r="X252" i="41"/>
  <c r="Y252" i="41"/>
  <c r="Z252" i="41"/>
  <c r="AA252" i="41"/>
  <c r="AB252" i="41"/>
  <c r="AC252" i="41"/>
  <c r="AD252" i="41"/>
  <c r="AE252" i="41"/>
  <c r="AF252" i="41"/>
  <c r="D253" i="41"/>
  <c r="E253" i="41"/>
  <c r="F253" i="41"/>
  <c r="G253" i="41"/>
  <c r="H253" i="41"/>
  <c r="I253" i="41"/>
  <c r="J253" i="41"/>
  <c r="K253" i="41"/>
  <c r="L253" i="41"/>
  <c r="M253" i="41"/>
  <c r="N253" i="41"/>
  <c r="O253" i="41"/>
  <c r="P253" i="41"/>
  <c r="Q253" i="41"/>
  <c r="R253" i="41"/>
  <c r="S253" i="41"/>
  <c r="T253" i="41"/>
  <c r="U253" i="41"/>
  <c r="V253" i="41"/>
  <c r="W253" i="41"/>
  <c r="X253" i="41"/>
  <c r="Y253" i="41"/>
  <c r="Z253" i="41"/>
  <c r="AA253" i="41"/>
  <c r="AB253" i="41"/>
  <c r="AC253" i="41"/>
  <c r="AD253" i="41"/>
  <c r="AE253" i="41"/>
  <c r="AF253" i="41"/>
  <c r="D254" i="41"/>
  <c r="E254" i="41"/>
  <c r="F254" i="41"/>
  <c r="G254" i="41"/>
  <c r="H254" i="41"/>
  <c r="I254" i="41"/>
  <c r="J254" i="41"/>
  <c r="K254" i="41"/>
  <c r="L254" i="41"/>
  <c r="M254" i="41"/>
  <c r="N254" i="41"/>
  <c r="O254" i="41"/>
  <c r="P254" i="41"/>
  <c r="Q254" i="41"/>
  <c r="R254" i="41"/>
  <c r="S254" i="41"/>
  <c r="T254" i="41"/>
  <c r="U254" i="41"/>
  <c r="V254" i="41"/>
  <c r="W254" i="41"/>
  <c r="X254" i="41"/>
  <c r="Y254" i="41"/>
  <c r="Z254" i="41"/>
  <c r="AA254" i="41"/>
  <c r="AB254" i="41"/>
  <c r="AC254" i="41"/>
  <c r="AD254" i="41"/>
  <c r="AE254" i="41"/>
  <c r="AF254" i="41"/>
  <c r="D256" i="41"/>
  <c r="E256" i="41"/>
  <c r="F256" i="41"/>
  <c r="G256" i="41"/>
  <c r="H256" i="41"/>
  <c r="I256" i="41"/>
  <c r="J256" i="41"/>
  <c r="K256" i="41"/>
  <c r="L256" i="41"/>
  <c r="M256" i="41"/>
  <c r="N256" i="41"/>
  <c r="O256" i="41"/>
  <c r="P256" i="41"/>
  <c r="Q256" i="41"/>
  <c r="R256" i="41"/>
  <c r="S256" i="41"/>
  <c r="T256" i="41"/>
  <c r="U256" i="41"/>
  <c r="V256" i="41"/>
  <c r="W256" i="41"/>
  <c r="X256" i="41"/>
  <c r="Y256" i="41"/>
  <c r="Z256" i="41"/>
  <c r="AA256" i="41"/>
  <c r="AB256" i="41"/>
  <c r="AC256" i="41"/>
  <c r="AD256" i="41"/>
  <c r="AE256" i="41"/>
  <c r="AF256" i="41"/>
  <c r="D257" i="41"/>
  <c r="E257" i="41"/>
  <c r="F257" i="41"/>
  <c r="G257" i="41"/>
  <c r="H257" i="41"/>
  <c r="I257" i="41"/>
  <c r="J257" i="41"/>
  <c r="K257" i="41"/>
  <c r="L257" i="41"/>
  <c r="M257" i="41"/>
  <c r="N257" i="41"/>
  <c r="O257" i="41"/>
  <c r="P257" i="41"/>
  <c r="Q257" i="41"/>
  <c r="R257" i="41"/>
  <c r="S257" i="41"/>
  <c r="T257" i="41"/>
  <c r="U257" i="41"/>
  <c r="V257" i="41"/>
  <c r="W257" i="41"/>
  <c r="X257" i="41"/>
  <c r="Y257" i="41"/>
  <c r="Z257" i="41"/>
  <c r="AA257" i="41"/>
  <c r="AB257" i="41"/>
  <c r="AC257" i="41"/>
  <c r="AD257" i="41"/>
  <c r="AE257" i="41"/>
  <c r="AF257" i="41"/>
  <c r="D258" i="41"/>
  <c r="E258" i="41"/>
  <c r="F258" i="41"/>
  <c r="G258" i="41"/>
  <c r="H258" i="41"/>
  <c r="I258" i="41"/>
  <c r="J258" i="41"/>
  <c r="K258" i="41"/>
  <c r="L258" i="41"/>
  <c r="M258" i="41"/>
  <c r="N258" i="41"/>
  <c r="O258" i="41"/>
  <c r="P258" i="41"/>
  <c r="Q258" i="41"/>
  <c r="R258" i="41"/>
  <c r="S258" i="41"/>
  <c r="T258" i="41"/>
  <c r="U258" i="41"/>
  <c r="V258" i="41"/>
  <c r="W258" i="41"/>
  <c r="X258" i="41"/>
  <c r="Y258" i="41"/>
  <c r="Z258" i="41"/>
  <c r="AA258" i="41"/>
  <c r="AB258" i="41"/>
  <c r="AC258" i="41"/>
  <c r="AD258" i="41"/>
  <c r="AE258" i="41"/>
  <c r="AF258" i="41"/>
  <c r="D259" i="41"/>
  <c r="E259" i="41"/>
  <c r="F259" i="41"/>
  <c r="G259" i="41"/>
  <c r="H259" i="41"/>
  <c r="I259" i="41"/>
  <c r="J259" i="41"/>
  <c r="K259" i="41"/>
  <c r="L259" i="41"/>
  <c r="M259" i="41"/>
  <c r="N259" i="41"/>
  <c r="O259" i="41"/>
  <c r="P259" i="41"/>
  <c r="Q259" i="41"/>
  <c r="R259" i="41"/>
  <c r="S259" i="41"/>
  <c r="T259" i="41"/>
  <c r="U259" i="41"/>
  <c r="V259" i="41"/>
  <c r="W259" i="41"/>
  <c r="X259" i="41"/>
  <c r="Y259" i="41"/>
  <c r="Z259" i="41"/>
  <c r="AA259" i="41"/>
  <c r="AB259" i="41"/>
  <c r="AC259" i="41"/>
  <c r="AD259" i="41"/>
  <c r="AE259" i="41"/>
  <c r="AF259" i="41"/>
  <c r="D260" i="41"/>
  <c r="E260" i="41"/>
  <c r="F260" i="41"/>
  <c r="G260" i="41"/>
  <c r="H260" i="41"/>
  <c r="I260" i="41"/>
  <c r="J260" i="41"/>
  <c r="K260" i="41"/>
  <c r="L260" i="41"/>
  <c r="M260" i="41"/>
  <c r="N260" i="41"/>
  <c r="O260" i="41"/>
  <c r="P260" i="41"/>
  <c r="Q260" i="41"/>
  <c r="R260" i="41"/>
  <c r="S260" i="41"/>
  <c r="T260" i="41"/>
  <c r="U260" i="41"/>
  <c r="V260" i="41"/>
  <c r="W260" i="41"/>
  <c r="X260" i="41"/>
  <c r="Y260" i="41"/>
  <c r="Z260" i="41"/>
  <c r="AA260" i="41"/>
  <c r="AB260" i="41"/>
  <c r="AC260" i="41"/>
  <c r="AD260" i="41"/>
  <c r="AE260" i="41"/>
  <c r="AF260" i="41"/>
  <c r="D261" i="41"/>
  <c r="E261" i="41"/>
  <c r="F261" i="41"/>
  <c r="G261" i="41"/>
  <c r="H261" i="41"/>
  <c r="I261" i="41"/>
  <c r="J261" i="41"/>
  <c r="K261" i="41"/>
  <c r="L261" i="41"/>
  <c r="M261" i="41"/>
  <c r="N261" i="41"/>
  <c r="O261" i="41"/>
  <c r="P261" i="41"/>
  <c r="Q261" i="41"/>
  <c r="R261" i="41"/>
  <c r="S261" i="41"/>
  <c r="T261" i="41"/>
  <c r="U261" i="41"/>
  <c r="V261" i="41"/>
  <c r="W261" i="41"/>
  <c r="X261" i="41"/>
  <c r="Y261" i="41"/>
  <c r="Z261" i="41"/>
  <c r="AA261" i="41"/>
  <c r="AB261" i="41"/>
  <c r="AC261" i="41"/>
  <c r="AD261" i="41"/>
  <c r="AE261" i="41"/>
  <c r="AF261" i="41"/>
  <c r="D262" i="41"/>
  <c r="E262" i="41"/>
  <c r="F262" i="41"/>
  <c r="G262" i="41"/>
  <c r="H262" i="41"/>
  <c r="I262" i="41"/>
  <c r="J262" i="41"/>
  <c r="K262" i="41"/>
  <c r="L262" i="41"/>
  <c r="M262" i="41"/>
  <c r="N262" i="41"/>
  <c r="O262" i="41"/>
  <c r="P262" i="41"/>
  <c r="Q262" i="41"/>
  <c r="R262" i="41"/>
  <c r="S262" i="41"/>
  <c r="T262" i="41"/>
  <c r="U262" i="41"/>
  <c r="V262" i="41"/>
  <c r="W262" i="41"/>
  <c r="X262" i="41"/>
  <c r="Y262" i="41"/>
  <c r="Z262" i="41"/>
  <c r="AA262" i="41"/>
  <c r="AB262" i="41"/>
  <c r="AC262" i="41"/>
  <c r="AD262" i="41"/>
  <c r="AE262" i="41"/>
  <c r="AF262" i="41"/>
  <c r="D263" i="41"/>
  <c r="E263" i="41"/>
  <c r="F263" i="41"/>
  <c r="G263" i="41"/>
  <c r="H263" i="41"/>
  <c r="I263" i="41"/>
  <c r="J263" i="41"/>
  <c r="K263" i="41"/>
  <c r="L263" i="41"/>
  <c r="M263" i="41"/>
  <c r="N263" i="41"/>
  <c r="O263" i="41"/>
  <c r="P263" i="41"/>
  <c r="Q263" i="41"/>
  <c r="R263" i="41"/>
  <c r="S263" i="41"/>
  <c r="T263" i="41"/>
  <c r="U263" i="41"/>
  <c r="V263" i="41"/>
  <c r="W263" i="41"/>
  <c r="X263" i="41"/>
  <c r="Y263" i="41"/>
  <c r="Z263" i="41"/>
  <c r="AA263" i="41"/>
  <c r="AB263" i="41"/>
  <c r="AC263" i="41"/>
  <c r="AD263" i="41"/>
  <c r="AE263" i="41"/>
  <c r="AF263" i="41"/>
  <c r="D266" i="41"/>
  <c r="E266" i="41"/>
  <c r="F266" i="41"/>
  <c r="G266" i="41"/>
  <c r="H266" i="41"/>
  <c r="I266" i="41"/>
  <c r="J266" i="41"/>
  <c r="K266" i="41"/>
  <c r="L266" i="41"/>
  <c r="M266" i="41"/>
  <c r="N266" i="41"/>
  <c r="O266" i="41"/>
  <c r="P266" i="41"/>
  <c r="Q266" i="41"/>
  <c r="R266" i="41"/>
  <c r="S266" i="41"/>
  <c r="T266" i="41"/>
  <c r="U266" i="41"/>
  <c r="V266" i="41"/>
  <c r="W266" i="41"/>
  <c r="X266" i="41"/>
  <c r="Y266" i="41"/>
  <c r="Z266" i="41"/>
  <c r="AA266" i="41"/>
  <c r="AB266" i="41"/>
  <c r="AC266" i="41"/>
  <c r="AD266" i="41"/>
  <c r="AE266" i="41"/>
  <c r="AF266" i="41"/>
  <c r="D267" i="41"/>
  <c r="E267" i="41"/>
  <c r="F267" i="41"/>
  <c r="G267" i="41"/>
  <c r="H267" i="41"/>
  <c r="I267" i="41"/>
  <c r="J267" i="41"/>
  <c r="K267" i="41"/>
  <c r="L267" i="41"/>
  <c r="M267" i="41"/>
  <c r="N267" i="41"/>
  <c r="O267" i="41"/>
  <c r="P267" i="41"/>
  <c r="Q267" i="41"/>
  <c r="R267" i="41"/>
  <c r="S267" i="41"/>
  <c r="T267" i="41"/>
  <c r="U267" i="41"/>
  <c r="V267" i="41"/>
  <c r="W267" i="41"/>
  <c r="X267" i="41"/>
  <c r="Y267" i="41"/>
  <c r="Z267" i="41"/>
  <c r="AA267" i="41"/>
  <c r="AB267" i="41"/>
  <c r="AC267" i="41"/>
  <c r="AD267" i="41"/>
  <c r="AE267" i="41"/>
  <c r="AF267" i="41"/>
  <c r="D268" i="41"/>
  <c r="E268" i="41"/>
  <c r="F268" i="41"/>
  <c r="G268" i="41"/>
  <c r="H268" i="41"/>
  <c r="I268" i="41"/>
  <c r="J268" i="41"/>
  <c r="K268" i="41"/>
  <c r="L268" i="41"/>
  <c r="M268" i="41"/>
  <c r="N268" i="41"/>
  <c r="O268" i="41"/>
  <c r="P268" i="41"/>
  <c r="Q268" i="41"/>
  <c r="R268" i="41"/>
  <c r="S268" i="41"/>
  <c r="T268" i="41"/>
  <c r="U268" i="41"/>
  <c r="V268" i="41"/>
  <c r="W268" i="41"/>
  <c r="X268" i="41"/>
  <c r="Y268" i="41"/>
  <c r="Z268" i="41"/>
  <c r="AA268" i="41"/>
  <c r="AB268" i="41"/>
  <c r="AC268" i="41"/>
  <c r="AD268" i="41"/>
  <c r="AE268" i="41"/>
  <c r="AF268" i="41"/>
  <c r="D269" i="41"/>
  <c r="E269" i="41"/>
  <c r="F269" i="41"/>
  <c r="G269" i="41"/>
  <c r="H269" i="41"/>
  <c r="I269" i="41"/>
  <c r="J269" i="41"/>
  <c r="K269" i="41"/>
  <c r="L269" i="41"/>
  <c r="M269" i="41"/>
  <c r="N269" i="41"/>
  <c r="O269" i="41"/>
  <c r="P269" i="41"/>
  <c r="Q269" i="41"/>
  <c r="R269" i="41"/>
  <c r="S269" i="41"/>
  <c r="T269" i="41"/>
  <c r="U269" i="41"/>
  <c r="V269" i="41"/>
  <c r="W269" i="41"/>
  <c r="X269" i="41"/>
  <c r="Y269" i="41"/>
  <c r="Z269" i="41"/>
  <c r="AA269" i="41"/>
  <c r="AB269" i="41"/>
  <c r="AC269" i="41"/>
  <c r="AD269" i="41"/>
  <c r="AE269" i="41"/>
  <c r="AF269" i="41"/>
  <c r="D270" i="41"/>
  <c r="E270" i="41"/>
  <c r="F270" i="41"/>
  <c r="G270" i="41"/>
  <c r="H270" i="41"/>
  <c r="I270" i="41"/>
  <c r="J270" i="41"/>
  <c r="K270" i="41"/>
  <c r="L270" i="41"/>
  <c r="M270" i="41"/>
  <c r="N270" i="41"/>
  <c r="O270" i="41"/>
  <c r="P270" i="41"/>
  <c r="Q270" i="41"/>
  <c r="R270" i="41"/>
  <c r="S270" i="41"/>
  <c r="T270" i="41"/>
  <c r="U270" i="41"/>
  <c r="V270" i="41"/>
  <c r="W270" i="41"/>
  <c r="X270" i="41"/>
  <c r="Y270" i="41"/>
  <c r="Z270" i="41"/>
  <c r="AA270" i="41"/>
  <c r="AB270" i="41"/>
  <c r="AC270" i="41"/>
  <c r="AD270" i="41"/>
  <c r="AE270" i="41"/>
  <c r="AF270" i="41"/>
  <c r="D271" i="41"/>
  <c r="E271" i="41"/>
  <c r="F271" i="41"/>
  <c r="G271" i="41"/>
  <c r="H271" i="41"/>
  <c r="I271" i="41"/>
  <c r="J271" i="41"/>
  <c r="K271" i="41"/>
  <c r="L271" i="41"/>
  <c r="M271" i="41"/>
  <c r="N271" i="41"/>
  <c r="O271" i="41"/>
  <c r="P271" i="41"/>
  <c r="Q271" i="41"/>
  <c r="R271" i="41"/>
  <c r="S271" i="41"/>
  <c r="T271" i="41"/>
  <c r="U271" i="41"/>
  <c r="V271" i="41"/>
  <c r="W271" i="41"/>
  <c r="X271" i="41"/>
  <c r="Y271" i="41"/>
  <c r="Z271" i="41"/>
  <c r="AA271" i="41"/>
  <c r="AB271" i="41"/>
  <c r="AC271" i="41"/>
  <c r="AD271" i="41"/>
  <c r="AE271" i="41"/>
  <c r="AF271" i="41"/>
  <c r="D272" i="41"/>
  <c r="E272" i="41"/>
  <c r="F272" i="41"/>
  <c r="G272" i="41"/>
  <c r="H272" i="41"/>
  <c r="I272" i="41"/>
  <c r="J272" i="41"/>
  <c r="K272" i="41"/>
  <c r="L272" i="41"/>
  <c r="M272" i="41"/>
  <c r="N272" i="41"/>
  <c r="O272" i="41"/>
  <c r="P272" i="41"/>
  <c r="Q272" i="41"/>
  <c r="R272" i="41"/>
  <c r="S272" i="41"/>
  <c r="T272" i="41"/>
  <c r="U272" i="41"/>
  <c r="V272" i="41"/>
  <c r="W272" i="41"/>
  <c r="X272" i="41"/>
  <c r="Y272" i="41"/>
  <c r="Z272" i="41"/>
  <c r="AA272" i="41"/>
  <c r="AB272" i="41"/>
  <c r="AC272" i="41"/>
  <c r="AD272" i="41"/>
  <c r="AE272" i="41"/>
  <c r="AF272" i="41"/>
  <c r="D273" i="41"/>
  <c r="E273" i="41"/>
  <c r="F273" i="41"/>
  <c r="G273" i="41"/>
  <c r="H273" i="41"/>
  <c r="I273" i="41"/>
  <c r="J273" i="41"/>
  <c r="K273" i="41"/>
  <c r="L273" i="41"/>
  <c r="M273" i="41"/>
  <c r="N273" i="41"/>
  <c r="O273" i="41"/>
  <c r="P273" i="41"/>
  <c r="Q273" i="41"/>
  <c r="R273" i="41"/>
  <c r="S273" i="41"/>
  <c r="T273" i="41"/>
  <c r="U273" i="41"/>
  <c r="V273" i="41"/>
  <c r="W273" i="41"/>
  <c r="X273" i="41"/>
  <c r="Y273" i="41"/>
  <c r="Z273" i="41"/>
  <c r="AA273" i="41"/>
  <c r="AB273" i="41"/>
  <c r="AC273" i="41"/>
  <c r="AD273" i="41"/>
  <c r="AE273" i="41"/>
  <c r="AF273" i="41"/>
  <c r="C273" i="41"/>
  <c r="C272" i="41"/>
  <c r="C271" i="41"/>
  <c r="C270" i="41"/>
  <c r="C269" i="41"/>
  <c r="C268" i="41"/>
  <c r="C267" i="41"/>
  <c r="C266" i="41"/>
  <c r="C263" i="41"/>
  <c r="C262" i="41"/>
  <c r="C261" i="41"/>
  <c r="C260" i="41"/>
  <c r="C259" i="41"/>
  <c r="C258" i="41"/>
  <c r="C257" i="41"/>
  <c r="C256" i="41"/>
  <c r="C254" i="41"/>
  <c r="C253" i="41"/>
  <c r="C252" i="41"/>
  <c r="C251" i="41"/>
  <c r="C250" i="41"/>
  <c r="C249" i="41"/>
  <c r="C248" i="41"/>
  <c r="C243" i="41"/>
  <c r="C242" i="41"/>
  <c r="C241" i="41"/>
  <c r="C240" i="41"/>
  <c r="C239" i="41"/>
  <c r="C238" i="41"/>
  <c r="C237" i="41"/>
  <c r="C236" i="41"/>
  <c r="C235" i="41"/>
  <c r="C234" i="41"/>
  <c r="C233" i="41"/>
  <c r="C232" i="41"/>
  <c r="C231" i="41"/>
  <c r="C230" i="41"/>
  <c r="C229" i="41"/>
  <c r="C228" i="41"/>
  <c r="C227" i="41"/>
  <c r="C226" i="41"/>
  <c r="C225" i="41"/>
  <c r="C224" i="41"/>
  <c r="C223" i="41"/>
  <c r="C222" i="41"/>
  <c r="C221" i="41"/>
  <c r="C220" i="41"/>
  <c r="C219" i="41"/>
  <c r="C218" i="41"/>
  <c r="C217" i="41"/>
  <c r="C216" i="41"/>
  <c r="C215" i="41"/>
  <c r="C214" i="41"/>
  <c r="C213" i="41"/>
  <c r="C212" i="41"/>
  <c r="C211" i="41"/>
  <c r="C207" i="41"/>
  <c r="C206" i="41"/>
  <c r="C205" i="41"/>
  <c r="C204" i="41"/>
  <c r="C203" i="41"/>
  <c r="C202" i="41"/>
  <c r="C201" i="41"/>
  <c r="C200" i="41"/>
  <c r="C199" i="41"/>
  <c r="C198" i="41"/>
  <c r="C197" i="41"/>
  <c r="C195" i="41"/>
  <c r="C194" i="41"/>
  <c r="C193" i="41"/>
  <c r="C192" i="41"/>
  <c r="C191" i="41"/>
  <c r="C190" i="41"/>
  <c r="C189" i="41"/>
  <c r="C188" i="41"/>
  <c r="C187" i="41"/>
  <c r="C186" i="41"/>
  <c r="C184" i="41"/>
  <c r="C183" i="41"/>
  <c r="C182" i="41"/>
  <c r="C181" i="41"/>
  <c r="C180" i="41"/>
  <c r="C179" i="41"/>
  <c r="C178" i="41"/>
  <c r="C177" i="41"/>
  <c r="C176" i="41"/>
  <c r="C175" i="41"/>
  <c r="C169" i="41"/>
  <c r="C168" i="41"/>
  <c r="C167" i="41"/>
  <c r="C166" i="41"/>
  <c r="C165" i="41"/>
  <c r="C164" i="41"/>
  <c r="C163" i="41"/>
  <c r="C162" i="41"/>
  <c r="C161" i="41"/>
  <c r="C160" i="41"/>
  <c r="C159" i="41"/>
  <c r="C157" i="41"/>
  <c r="C156" i="41"/>
  <c r="C155" i="41"/>
  <c r="C154" i="41"/>
  <c r="C153" i="41"/>
  <c r="C152" i="41"/>
  <c r="C151" i="41"/>
  <c r="C150" i="41"/>
  <c r="C149" i="41"/>
  <c r="C148" i="41"/>
  <c r="C146" i="41"/>
  <c r="C145" i="41"/>
  <c r="C144" i="41"/>
  <c r="C143" i="41"/>
  <c r="C142" i="41"/>
  <c r="C141" i="41"/>
  <c r="C140" i="41"/>
  <c r="C139" i="41"/>
  <c r="C138" i="41"/>
  <c r="C137" i="41"/>
  <c r="C133" i="41"/>
  <c r="C132" i="41"/>
  <c r="C131" i="41"/>
  <c r="C130" i="41"/>
  <c r="C129" i="41"/>
  <c r="C128" i="41"/>
  <c r="C127" i="41"/>
  <c r="C126" i="41"/>
  <c r="C125" i="41"/>
  <c r="C124" i="41"/>
  <c r="C123" i="41"/>
  <c r="C121" i="41"/>
  <c r="C120" i="41"/>
  <c r="C119" i="41"/>
  <c r="C118" i="41"/>
  <c r="C117" i="41"/>
  <c r="C116" i="41"/>
  <c r="C115" i="41"/>
  <c r="C114" i="41"/>
  <c r="C113" i="41"/>
  <c r="C112" i="41"/>
  <c r="C110" i="41"/>
  <c r="C109" i="41"/>
  <c r="C108" i="41"/>
  <c r="C107" i="41"/>
  <c r="C106" i="41"/>
  <c r="C105" i="41"/>
  <c r="C104" i="41"/>
  <c r="C103" i="41"/>
  <c r="C102" i="41"/>
  <c r="C101" i="41"/>
  <c r="C97" i="41"/>
  <c r="C96" i="41"/>
  <c r="C95" i="41"/>
  <c r="C94" i="41"/>
  <c r="C93" i="41"/>
  <c r="C92" i="41"/>
  <c r="C91" i="41"/>
  <c r="C90" i="41"/>
  <c r="C89" i="41"/>
  <c r="C88" i="41"/>
  <c r="C86" i="41"/>
  <c r="C85" i="41"/>
  <c r="C84" i="41"/>
  <c r="C83" i="41"/>
  <c r="C82" i="41"/>
  <c r="C81" i="41"/>
  <c r="C80" i="41"/>
  <c r="C79" i="41"/>
  <c r="C78" i="41"/>
  <c r="C77" i="41"/>
  <c r="C75" i="41"/>
  <c r="C74" i="41"/>
  <c r="C73" i="41"/>
  <c r="C72" i="41"/>
  <c r="C71" i="41"/>
  <c r="C70" i="41"/>
  <c r="C69" i="41"/>
  <c r="C68" i="41"/>
  <c r="C67" i="41"/>
  <c r="C66" i="41"/>
  <c r="C64" i="41"/>
  <c r="C63" i="41"/>
  <c r="C62" i="41"/>
  <c r="C61" i="41"/>
  <c r="C60" i="41"/>
  <c r="C59" i="41"/>
  <c r="C58" i="41"/>
  <c r="C57" i="41"/>
  <c r="C56" i="41"/>
  <c r="C55" i="41"/>
  <c r="C51" i="41"/>
  <c r="C50" i="41"/>
  <c r="C49" i="41"/>
  <c r="C48" i="41"/>
  <c r="C47" i="41"/>
  <c r="C46" i="41"/>
  <c r="C45" i="41"/>
  <c r="C44" i="41"/>
  <c r="C43" i="41"/>
  <c r="C42" i="41"/>
  <c r="C41" i="41"/>
  <c r="C39" i="41"/>
  <c r="C38" i="41"/>
  <c r="C37" i="41"/>
  <c r="C36" i="41"/>
  <c r="C35" i="41"/>
  <c r="C34" i="41"/>
  <c r="C33" i="41"/>
  <c r="C32" i="41"/>
  <c r="C31" i="41"/>
  <c r="C30" i="41"/>
  <c r="C28" i="41"/>
  <c r="C27" i="41"/>
  <c r="C26" i="41"/>
  <c r="C25" i="41"/>
  <c r="C24" i="41"/>
  <c r="C23" i="41"/>
  <c r="C22" i="41"/>
  <c r="C21" i="41"/>
  <c r="C20" i="41"/>
  <c r="C19" i="41"/>
  <c r="D15" i="40"/>
  <c r="E15" i="40"/>
  <c r="F15" i="40"/>
  <c r="G15" i="40"/>
  <c r="H15" i="40"/>
  <c r="I15" i="40"/>
  <c r="J15" i="40"/>
  <c r="K15" i="40"/>
  <c r="L15" i="40"/>
  <c r="M15" i="40"/>
  <c r="N15" i="40"/>
  <c r="O15" i="40"/>
  <c r="P15" i="40"/>
  <c r="Q15" i="40"/>
  <c r="R15" i="40"/>
  <c r="S15" i="40"/>
  <c r="T15" i="40"/>
  <c r="U15" i="40"/>
  <c r="V15" i="40"/>
  <c r="W15" i="40"/>
  <c r="X15" i="40"/>
  <c r="Y15" i="40"/>
  <c r="Z15" i="40"/>
  <c r="AA15" i="40"/>
  <c r="AB15" i="40"/>
  <c r="AC15" i="40"/>
  <c r="AD15" i="40"/>
  <c r="AE15" i="40"/>
  <c r="AF15" i="40"/>
  <c r="D17" i="40"/>
  <c r="E17" i="40"/>
  <c r="F17" i="40"/>
  <c r="G17" i="40"/>
  <c r="H17" i="40"/>
  <c r="I17" i="40"/>
  <c r="J17" i="40"/>
  <c r="K17" i="40"/>
  <c r="L17" i="40"/>
  <c r="M17" i="40"/>
  <c r="N17" i="40"/>
  <c r="O17" i="40"/>
  <c r="P17" i="40"/>
  <c r="Q17" i="40"/>
  <c r="R17" i="40"/>
  <c r="S17" i="40"/>
  <c r="T17" i="40"/>
  <c r="U17" i="40"/>
  <c r="V17" i="40"/>
  <c r="W17" i="40"/>
  <c r="X17" i="40"/>
  <c r="Y17" i="40"/>
  <c r="Z17" i="40"/>
  <c r="AA17" i="40"/>
  <c r="AB17" i="40"/>
  <c r="AC17" i="40"/>
  <c r="AD17" i="40"/>
  <c r="AE17" i="40"/>
  <c r="AF17" i="40"/>
  <c r="D18" i="40"/>
  <c r="E18" i="40"/>
  <c r="F18" i="40"/>
  <c r="G18" i="40"/>
  <c r="H18" i="40"/>
  <c r="I18" i="40"/>
  <c r="J18" i="40"/>
  <c r="K18" i="40"/>
  <c r="L18" i="40"/>
  <c r="M18" i="40"/>
  <c r="N18" i="40"/>
  <c r="O18" i="40"/>
  <c r="P18" i="40"/>
  <c r="Q18" i="40"/>
  <c r="R18" i="40"/>
  <c r="S18" i="40"/>
  <c r="T18" i="40"/>
  <c r="U18" i="40"/>
  <c r="V18" i="40"/>
  <c r="W18" i="40"/>
  <c r="X18" i="40"/>
  <c r="Y18" i="40"/>
  <c r="Z18" i="40"/>
  <c r="AA18" i="40"/>
  <c r="AB18" i="40"/>
  <c r="AC18" i="40"/>
  <c r="AD18" i="40"/>
  <c r="AE18" i="40"/>
  <c r="AF18" i="40"/>
  <c r="D19" i="40"/>
  <c r="E19" i="40"/>
  <c r="F19" i="40"/>
  <c r="G19" i="40"/>
  <c r="H19" i="40"/>
  <c r="I19" i="40"/>
  <c r="J19" i="40"/>
  <c r="K19" i="40"/>
  <c r="L19" i="40"/>
  <c r="M19" i="40"/>
  <c r="N19" i="40"/>
  <c r="O19" i="40"/>
  <c r="P19" i="40"/>
  <c r="Q19" i="40"/>
  <c r="R19" i="40"/>
  <c r="S19" i="40"/>
  <c r="T19" i="40"/>
  <c r="U19" i="40"/>
  <c r="V19" i="40"/>
  <c r="W19" i="40"/>
  <c r="X19" i="40"/>
  <c r="Y19" i="40"/>
  <c r="Z19" i="40"/>
  <c r="AA19" i="40"/>
  <c r="AB19" i="40"/>
  <c r="AC19" i="40"/>
  <c r="AD19" i="40"/>
  <c r="AE19" i="40"/>
  <c r="AF19" i="40"/>
  <c r="D20" i="40"/>
  <c r="E20" i="40"/>
  <c r="F20" i="40"/>
  <c r="G20" i="40"/>
  <c r="H20" i="40"/>
  <c r="I20" i="40"/>
  <c r="J20" i="40"/>
  <c r="K20" i="40"/>
  <c r="L20" i="40"/>
  <c r="M20" i="40"/>
  <c r="N20" i="40"/>
  <c r="O20" i="40"/>
  <c r="P20" i="40"/>
  <c r="Q20" i="40"/>
  <c r="R20" i="40"/>
  <c r="S20" i="40"/>
  <c r="T20" i="40"/>
  <c r="U20" i="40"/>
  <c r="V20" i="40"/>
  <c r="W20" i="40"/>
  <c r="X20" i="40"/>
  <c r="Y20" i="40"/>
  <c r="Z20" i="40"/>
  <c r="AA20" i="40"/>
  <c r="AB20" i="40"/>
  <c r="AC20" i="40"/>
  <c r="AD20" i="40"/>
  <c r="AE20" i="40"/>
  <c r="AF20" i="40"/>
  <c r="D23" i="40"/>
  <c r="E23" i="40"/>
  <c r="F23" i="40"/>
  <c r="G23" i="40"/>
  <c r="H23" i="40"/>
  <c r="I23" i="40"/>
  <c r="J23" i="40"/>
  <c r="K23" i="40"/>
  <c r="L23" i="40"/>
  <c r="M23" i="40"/>
  <c r="N23" i="40"/>
  <c r="O23" i="40"/>
  <c r="P23" i="40"/>
  <c r="Q23" i="40"/>
  <c r="R23" i="40"/>
  <c r="S23" i="40"/>
  <c r="T23" i="40"/>
  <c r="U23" i="40"/>
  <c r="V23" i="40"/>
  <c r="W23" i="40"/>
  <c r="X23" i="40"/>
  <c r="Y23" i="40"/>
  <c r="Z23" i="40"/>
  <c r="AA23" i="40"/>
  <c r="AB23" i="40"/>
  <c r="AC23" i="40"/>
  <c r="AD23" i="40"/>
  <c r="AE23" i="40"/>
  <c r="AF23" i="40"/>
  <c r="D24" i="40"/>
  <c r="E24" i="40"/>
  <c r="F24" i="40"/>
  <c r="G24" i="40"/>
  <c r="H24" i="40"/>
  <c r="I24" i="40"/>
  <c r="J24" i="40"/>
  <c r="K24" i="40"/>
  <c r="L24" i="40"/>
  <c r="M24" i="40"/>
  <c r="N24" i="40"/>
  <c r="O24" i="40"/>
  <c r="P24" i="40"/>
  <c r="Q24" i="40"/>
  <c r="R24" i="40"/>
  <c r="S24" i="40"/>
  <c r="T24" i="40"/>
  <c r="U24" i="40"/>
  <c r="V24" i="40"/>
  <c r="W24" i="40"/>
  <c r="X24" i="40"/>
  <c r="Y24" i="40"/>
  <c r="Z24" i="40"/>
  <c r="AA24" i="40"/>
  <c r="AB24" i="40"/>
  <c r="AC24" i="40"/>
  <c r="AD24" i="40"/>
  <c r="AE24" i="40"/>
  <c r="AF24" i="40"/>
  <c r="D28" i="40"/>
  <c r="E28" i="40"/>
  <c r="F28" i="40"/>
  <c r="G28" i="40"/>
  <c r="H28" i="40"/>
  <c r="I28" i="40"/>
  <c r="J28" i="40"/>
  <c r="K28" i="40"/>
  <c r="L28" i="40"/>
  <c r="M28" i="40"/>
  <c r="N28" i="40"/>
  <c r="O28" i="40"/>
  <c r="P28" i="40"/>
  <c r="Q28" i="40"/>
  <c r="R28" i="40"/>
  <c r="S28" i="40"/>
  <c r="T28" i="40"/>
  <c r="U28" i="40"/>
  <c r="V28" i="40"/>
  <c r="W28" i="40"/>
  <c r="X28" i="40"/>
  <c r="Y28" i="40"/>
  <c r="Z28" i="40"/>
  <c r="AA28" i="40"/>
  <c r="AB28" i="40"/>
  <c r="AC28" i="40"/>
  <c r="AD28" i="40"/>
  <c r="AE28" i="40"/>
  <c r="AF28" i="40"/>
  <c r="D29" i="40"/>
  <c r="E29" i="40"/>
  <c r="F29" i="40"/>
  <c r="G29" i="40"/>
  <c r="H29" i="40"/>
  <c r="I29" i="40"/>
  <c r="J29" i="40"/>
  <c r="K29" i="40"/>
  <c r="L29" i="40"/>
  <c r="M29" i="40"/>
  <c r="N29" i="40"/>
  <c r="O29" i="40"/>
  <c r="P29" i="40"/>
  <c r="Q29" i="40"/>
  <c r="R29" i="40"/>
  <c r="S29" i="40"/>
  <c r="T29" i="40"/>
  <c r="U29" i="40"/>
  <c r="V29" i="40"/>
  <c r="W29" i="40"/>
  <c r="X29" i="40"/>
  <c r="Y29" i="40"/>
  <c r="Z29" i="40"/>
  <c r="AA29" i="40"/>
  <c r="AB29" i="40"/>
  <c r="AC29" i="40"/>
  <c r="AD29" i="40"/>
  <c r="AE29" i="40"/>
  <c r="AF29" i="40"/>
  <c r="D30" i="40"/>
  <c r="E30" i="40"/>
  <c r="F30" i="40"/>
  <c r="G30" i="40"/>
  <c r="H30" i="40"/>
  <c r="I30" i="40"/>
  <c r="J30" i="40"/>
  <c r="K30" i="40"/>
  <c r="L30" i="40"/>
  <c r="M30" i="40"/>
  <c r="N30" i="40"/>
  <c r="O30" i="40"/>
  <c r="P30" i="40"/>
  <c r="Q30" i="40"/>
  <c r="R30" i="40"/>
  <c r="S30" i="40"/>
  <c r="T30" i="40"/>
  <c r="U30" i="40"/>
  <c r="V30" i="40"/>
  <c r="W30" i="40"/>
  <c r="X30" i="40"/>
  <c r="Y30" i="40"/>
  <c r="Z30" i="40"/>
  <c r="AA30" i="40"/>
  <c r="AB30" i="40"/>
  <c r="AC30" i="40"/>
  <c r="AD30" i="40"/>
  <c r="AE30" i="40"/>
  <c r="AF30" i="40"/>
  <c r="D31" i="40"/>
  <c r="E31" i="40"/>
  <c r="F31" i="40"/>
  <c r="G31" i="40"/>
  <c r="H31" i="40"/>
  <c r="I31" i="40"/>
  <c r="J31" i="40"/>
  <c r="K31" i="40"/>
  <c r="L31" i="40"/>
  <c r="M31" i="40"/>
  <c r="N31" i="40"/>
  <c r="O31" i="40"/>
  <c r="P31" i="40"/>
  <c r="Q31" i="40"/>
  <c r="R31" i="40"/>
  <c r="S31" i="40"/>
  <c r="T31" i="40"/>
  <c r="U31" i="40"/>
  <c r="V31" i="40"/>
  <c r="W31" i="40"/>
  <c r="X31" i="40"/>
  <c r="Y31" i="40"/>
  <c r="Z31" i="40"/>
  <c r="AA31" i="40"/>
  <c r="AB31" i="40"/>
  <c r="AC31" i="40"/>
  <c r="AD31" i="40"/>
  <c r="AE31" i="40"/>
  <c r="AF31" i="40"/>
  <c r="D32" i="40"/>
  <c r="E32" i="40"/>
  <c r="F32" i="40"/>
  <c r="G32" i="40"/>
  <c r="H32" i="40"/>
  <c r="I32" i="40"/>
  <c r="J32" i="40"/>
  <c r="K32" i="40"/>
  <c r="L32" i="40"/>
  <c r="M32" i="40"/>
  <c r="N32" i="40"/>
  <c r="O32" i="40"/>
  <c r="P32" i="40"/>
  <c r="Q32" i="40"/>
  <c r="R32" i="40"/>
  <c r="S32" i="40"/>
  <c r="T32" i="40"/>
  <c r="U32" i="40"/>
  <c r="V32" i="40"/>
  <c r="W32" i="40"/>
  <c r="X32" i="40"/>
  <c r="Y32" i="40"/>
  <c r="Z32" i="40"/>
  <c r="AA32" i="40"/>
  <c r="AB32" i="40"/>
  <c r="AC32" i="40"/>
  <c r="AD32" i="40"/>
  <c r="AE32" i="40"/>
  <c r="AF32" i="40"/>
  <c r="D33" i="40"/>
  <c r="E33" i="40"/>
  <c r="F33" i="40"/>
  <c r="G33" i="40"/>
  <c r="H33" i="40"/>
  <c r="I33" i="40"/>
  <c r="J33" i="40"/>
  <c r="K33" i="40"/>
  <c r="L33" i="40"/>
  <c r="M33" i="40"/>
  <c r="N33" i="40"/>
  <c r="O33" i="40"/>
  <c r="P33" i="40"/>
  <c r="Q33" i="40"/>
  <c r="R33" i="40"/>
  <c r="S33" i="40"/>
  <c r="T33" i="40"/>
  <c r="U33" i="40"/>
  <c r="V33" i="40"/>
  <c r="W33" i="40"/>
  <c r="X33" i="40"/>
  <c r="Y33" i="40"/>
  <c r="Z33" i="40"/>
  <c r="AA33" i="40"/>
  <c r="AB33" i="40"/>
  <c r="AC33" i="40"/>
  <c r="AD33" i="40"/>
  <c r="AE33" i="40"/>
  <c r="AF33" i="40"/>
  <c r="D34" i="40"/>
  <c r="E34" i="40"/>
  <c r="F34" i="40"/>
  <c r="G34" i="40"/>
  <c r="H34" i="40"/>
  <c r="I34" i="40"/>
  <c r="J34" i="40"/>
  <c r="K34" i="40"/>
  <c r="L34" i="40"/>
  <c r="M34" i="40"/>
  <c r="N34" i="40"/>
  <c r="O34" i="40"/>
  <c r="P34" i="40"/>
  <c r="Q34" i="40"/>
  <c r="R34" i="40"/>
  <c r="S34" i="40"/>
  <c r="T34" i="40"/>
  <c r="U34" i="40"/>
  <c r="V34" i="40"/>
  <c r="W34" i="40"/>
  <c r="X34" i="40"/>
  <c r="Y34" i="40"/>
  <c r="Z34" i="40"/>
  <c r="AA34" i="40"/>
  <c r="AB34" i="40"/>
  <c r="AC34" i="40"/>
  <c r="AD34" i="40"/>
  <c r="AE34" i="40"/>
  <c r="AF34" i="40"/>
  <c r="D35" i="40"/>
  <c r="E35" i="40"/>
  <c r="F35" i="40"/>
  <c r="G35" i="40"/>
  <c r="H35" i="40"/>
  <c r="I35" i="40"/>
  <c r="J35" i="40"/>
  <c r="K35" i="40"/>
  <c r="L35" i="40"/>
  <c r="M35" i="40"/>
  <c r="N35" i="40"/>
  <c r="O35" i="40"/>
  <c r="P35" i="40"/>
  <c r="Q35" i="40"/>
  <c r="R35" i="40"/>
  <c r="S35" i="40"/>
  <c r="T35" i="40"/>
  <c r="U35" i="40"/>
  <c r="V35" i="40"/>
  <c r="W35" i="40"/>
  <c r="X35" i="40"/>
  <c r="Y35" i="40"/>
  <c r="Z35" i="40"/>
  <c r="AA35" i="40"/>
  <c r="AB35" i="40"/>
  <c r="AC35" i="40"/>
  <c r="AD35" i="40"/>
  <c r="AE35" i="40"/>
  <c r="AF35" i="40"/>
  <c r="D36" i="40"/>
  <c r="E36" i="40"/>
  <c r="F36" i="40"/>
  <c r="G36" i="40"/>
  <c r="H36" i="40"/>
  <c r="I36" i="40"/>
  <c r="J36" i="40"/>
  <c r="K36" i="40"/>
  <c r="L36" i="40"/>
  <c r="M36" i="40"/>
  <c r="N36" i="40"/>
  <c r="O36" i="40"/>
  <c r="P36" i="40"/>
  <c r="Q36" i="40"/>
  <c r="R36" i="40"/>
  <c r="S36" i="40"/>
  <c r="T36" i="40"/>
  <c r="U36" i="40"/>
  <c r="V36" i="40"/>
  <c r="W36" i="40"/>
  <c r="X36" i="40"/>
  <c r="Y36" i="40"/>
  <c r="Z36" i="40"/>
  <c r="AA36" i="40"/>
  <c r="AB36" i="40"/>
  <c r="AC36" i="40"/>
  <c r="AD36" i="40"/>
  <c r="AE36" i="40"/>
  <c r="AF36" i="40"/>
  <c r="D37" i="40"/>
  <c r="E37" i="40"/>
  <c r="F37" i="40"/>
  <c r="G37" i="40"/>
  <c r="H37" i="40"/>
  <c r="I37" i="40"/>
  <c r="J37" i="40"/>
  <c r="K37" i="40"/>
  <c r="L37" i="40"/>
  <c r="M37" i="40"/>
  <c r="N37" i="40"/>
  <c r="O37" i="40"/>
  <c r="P37" i="40"/>
  <c r="Q37" i="40"/>
  <c r="R37" i="40"/>
  <c r="S37" i="40"/>
  <c r="T37" i="40"/>
  <c r="U37" i="40"/>
  <c r="V37" i="40"/>
  <c r="W37" i="40"/>
  <c r="X37" i="40"/>
  <c r="Y37" i="40"/>
  <c r="Z37" i="40"/>
  <c r="AA37" i="40"/>
  <c r="AB37" i="40"/>
  <c r="AC37" i="40"/>
  <c r="AD37" i="40"/>
  <c r="AE37" i="40"/>
  <c r="AF37" i="40"/>
  <c r="D38" i="40"/>
  <c r="E38" i="40"/>
  <c r="F38" i="40"/>
  <c r="G38" i="40"/>
  <c r="H38" i="40"/>
  <c r="I38" i="40"/>
  <c r="J38" i="40"/>
  <c r="K38" i="40"/>
  <c r="L38" i="40"/>
  <c r="M38" i="40"/>
  <c r="N38" i="40"/>
  <c r="O38" i="40"/>
  <c r="P38" i="40"/>
  <c r="Q38" i="40"/>
  <c r="R38" i="40"/>
  <c r="S38" i="40"/>
  <c r="T38" i="40"/>
  <c r="U38" i="40"/>
  <c r="V38" i="40"/>
  <c r="W38" i="40"/>
  <c r="X38" i="40"/>
  <c r="Y38" i="40"/>
  <c r="Z38" i="40"/>
  <c r="AA38" i="40"/>
  <c r="AB38" i="40"/>
  <c r="AC38" i="40"/>
  <c r="AD38" i="40"/>
  <c r="AE38" i="40"/>
  <c r="AF38" i="40"/>
  <c r="D39" i="40"/>
  <c r="E39" i="40"/>
  <c r="F39" i="40"/>
  <c r="G39" i="40"/>
  <c r="H39" i="40"/>
  <c r="I39" i="40"/>
  <c r="J39" i="40"/>
  <c r="K39" i="40"/>
  <c r="L39" i="40"/>
  <c r="M39" i="40"/>
  <c r="N39" i="40"/>
  <c r="O39" i="40"/>
  <c r="P39" i="40"/>
  <c r="Q39" i="40"/>
  <c r="R39" i="40"/>
  <c r="S39" i="40"/>
  <c r="T39" i="40"/>
  <c r="U39" i="40"/>
  <c r="V39" i="40"/>
  <c r="W39" i="40"/>
  <c r="X39" i="40"/>
  <c r="Y39" i="40"/>
  <c r="Z39" i="40"/>
  <c r="AA39" i="40"/>
  <c r="AB39" i="40"/>
  <c r="AC39" i="40"/>
  <c r="AD39" i="40"/>
  <c r="AE39" i="40"/>
  <c r="AF39" i="40"/>
  <c r="D40" i="40"/>
  <c r="E40" i="40"/>
  <c r="F40" i="40"/>
  <c r="G40" i="40"/>
  <c r="H40" i="40"/>
  <c r="I40" i="40"/>
  <c r="J40" i="40"/>
  <c r="K40" i="40"/>
  <c r="L40" i="40"/>
  <c r="M40" i="40"/>
  <c r="N40" i="40"/>
  <c r="O40" i="40"/>
  <c r="P40" i="40"/>
  <c r="Q40" i="40"/>
  <c r="R40" i="40"/>
  <c r="S40" i="40"/>
  <c r="T40" i="40"/>
  <c r="U40" i="40"/>
  <c r="V40" i="40"/>
  <c r="W40" i="40"/>
  <c r="X40" i="40"/>
  <c r="Y40" i="40"/>
  <c r="Z40" i="40"/>
  <c r="AA40" i="40"/>
  <c r="AB40" i="40"/>
  <c r="AC40" i="40"/>
  <c r="AD40" i="40"/>
  <c r="AE40" i="40"/>
  <c r="AF40" i="40"/>
  <c r="D45" i="40"/>
  <c r="E45" i="40"/>
  <c r="F45" i="40"/>
  <c r="G45" i="40"/>
  <c r="H45" i="40"/>
  <c r="I45" i="40"/>
  <c r="J45" i="40"/>
  <c r="K45" i="40"/>
  <c r="L45" i="40"/>
  <c r="M45" i="40"/>
  <c r="N45" i="40"/>
  <c r="O45" i="40"/>
  <c r="P45" i="40"/>
  <c r="Q45" i="40"/>
  <c r="R45" i="40"/>
  <c r="S45" i="40"/>
  <c r="T45" i="40"/>
  <c r="U45" i="40"/>
  <c r="V45" i="40"/>
  <c r="W45" i="40"/>
  <c r="X45" i="40"/>
  <c r="Y45" i="40"/>
  <c r="Z45" i="40"/>
  <c r="AA45" i="40"/>
  <c r="AB45" i="40"/>
  <c r="AC45" i="40"/>
  <c r="AD45" i="40"/>
  <c r="AE45" i="40"/>
  <c r="AF45" i="40"/>
  <c r="D46" i="40"/>
  <c r="E46" i="40"/>
  <c r="F46" i="40"/>
  <c r="G46" i="40"/>
  <c r="H46" i="40"/>
  <c r="I46" i="40"/>
  <c r="J46" i="40"/>
  <c r="K46" i="40"/>
  <c r="L46" i="40"/>
  <c r="M46" i="40"/>
  <c r="N46" i="40"/>
  <c r="O46" i="40"/>
  <c r="P46" i="40"/>
  <c r="Q46" i="40"/>
  <c r="R46" i="40"/>
  <c r="S46" i="40"/>
  <c r="T46" i="40"/>
  <c r="U46" i="40"/>
  <c r="V46" i="40"/>
  <c r="W46" i="40"/>
  <c r="X46" i="40"/>
  <c r="Y46" i="40"/>
  <c r="Z46" i="40"/>
  <c r="AA46" i="40"/>
  <c r="AB46" i="40"/>
  <c r="AC46" i="40"/>
  <c r="AD46" i="40"/>
  <c r="AE46" i="40"/>
  <c r="AF46" i="40"/>
  <c r="D47" i="40"/>
  <c r="E47" i="40"/>
  <c r="F47" i="40"/>
  <c r="G47" i="40"/>
  <c r="H47" i="40"/>
  <c r="I47" i="40"/>
  <c r="J47" i="40"/>
  <c r="K47" i="40"/>
  <c r="L47" i="40"/>
  <c r="M47" i="40"/>
  <c r="N47" i="40"/>
  <c r="O47" i="40"/>
  <c r="P47" i="40"/>
  <c r="Q47" i="40"/>
  <c r="R47" i="40"/>
  <c r="S47" i="40"/>
  <c r="T47" i="40"/>
  <c r="U47" i="40"/>
  <c r="V47" i="40"/>
  <c r="W47" i="40"/>
  <c r="X47" i="40"/>
  <c r="Y47" i="40"/>
  <c r="Z47" i="40"/>
  <c r="AA47" i="40"/>
  <c r="AB47" i="40"/>
  <c r="AC47" i="40"/>
  <c r="AD47" i="40"/>
  <c r="AE47" i="40"/>
  <c r="AF47" i="40"/>
  <c r="D48" i="40"/>
  <c r="E48" i="40"/>
  <c r="F48" i="40"/>
  <c r="G48" i="40"/>
  <c r="H48" i="40"/>
  <c r="I48" i="40"/>
  <c r="J48" i="40"/>
  <c r="K48" i="40"/>
  <c r="L48" i="40"/>
  <c r="M48" i="40"/>
  <c r="N48" i="40"/>
  <c r="O48" i="40"/>
  <c r="P48" i="40"/>
  <c r="Q48" i="40"/>
  <c r="R48" i="40"/>
  <c r="S48" i="40"/>
  <c r="T48" i="40"/>
  <c r="U48" i="40"/>
  <c r="V48" i="40"/>
  <c r="W48" i="40"/>
  <c r="X48" i="40"/>
  <c r="Y48" i="40"/>
  <c r="Z48" i="40"/>
  <c r="AA48" i="40"/>
  <c r="AB48" i="40"/>
  <c r="AC48" i="40"/>
  <c r="AD48" i="40"/>
  <c r="AE48" i="40"/>
  <c r="AF48" i="40"/>
  <c r="D49" i="40"/>
  <c r="E49" i="40"/>
  <c r="F49" i="40"/>
  <c r="G49" i="40"/>
  <c r="H49" i="40"/>
  <c r="I49" i="40"/>
  <c r="J49" i="40"/>
  <c r="K49" i="40"/>
  <c r="L49" i="40"/>
  <c r="M49" i="40"/>
  <c r="N49" i="40"/>
  <c r="O49" i="40"/>
  <c r="P49" i="40"/>
  <c r="Q49" i="40"/>
  <c r="R49" i="40"/>
  <c r="S49" i="40"/>
  <c r="T49" i="40"/>
  <c r="U49" i="40"/>
  <c r="V49" i="40"/>
  <c r="W49" i="40"/>
  <c r="X49" i="40"/>
  <c r="Y49" i="40"/>
  <c r="Z49" i="40"/>
  <c r="AA49" i="40"/>
  <c r="AB49" i="40"/>
  <c r="AC49" i="40"/>
  <c r="AD49" i="40"/>
  <c r="AE49" i="40"/>
  <c r="AF49" i="40"/>
  <c r="D50" i="40"/>
  <c r="E50" i="40"/>
  <c r="F50" i="40"/>
  <c r="G50" i="40"/>
  <c r="H50" i="40"/>
  <c r="I50" i="40"/>
  <c r="J50" i="40"/>
  <c r="K50" i="40"/>
  <c r="L50" i="40"/>
  <c r="M50" i="40"/>
  <c r="N50" i="40"/>
  <c r="O50" i="40"/>
  <c r="P50" i="40"/>
  <c r="Q50" i="40"/>
  <c r="R50" i="40"/>
  <c r="S50" i="40"/>
  <c r="T50" i="40"/>
  <c r="U50" i="40"/>
  <c r="V50" i="40"/>
  <c r="W50" i="40"/>
  <c r="X50" i="40"/>
  <c r="Y50" i="40"/>
  <c r="Z50" i="40"/>
  <c r="AA50" i="40"/>
  <c r="AB50" i="40"/>
  <c r="AC50" i="40"/>
  <c r="AD50" i="40"/>
  <c r="AE50" i="40"/>
  <c r="AF50" i="40"/>
  <c r="D51" i="40"/>
  <c r="E51" i="40"/>
  <c r="F51" i="40"/>
  <c r="G51" i="40"/>
  <c r="H51" i="40"/>
  <c r="I51" i="40"/>
  <c r="J51" i="40"/>
  <c r="K51" i="40"/>
  <c r="L51" i="40"/>
  <c r="M51" i="40"/>
  <c r="N51" i="40"/>
  <c r="O51" i="40"/>
  <c r="P51" i="40"/>
  <c r="Q51" i="40"/>
  <c r="R51" i="40"/>
  <c r="S51" i="40"/>
  <c r="T51" i="40"/>
  <c r="U51" i="40"/>
  <c r="V51" i="40"/>
  <c r="W51" i="40"/>
  <c r="X51" i="40"/>
  <c r="Y51" i="40"/>
  <c r="Z51" i="40"/>
  <c r="AA51" i="40"/>
  <c r="AB51" i="40"/>
  <c r="AC51" i="40"/>
  <c r="AD51" i="40"/>
  <c r="AE51" i="40"/>
  <c r="AF51" i="40"/>
  <c r="D52" i="40"/>
  <c r="E52" i="40"/>
  <c r="F52" i="40"/>
  <c r="G52" i="40"/>
  <c r="H52" i="40"/>
  <c r="I52" i="40"/>
  <c r="J52" i="40"/>
  <c r="K52" i="40"/>
  <c r="L52" i="40"/>
  <c r="M52" i="40"/>
  <c r="N52" i="40"/>
  <c r="O52" i="40"/>
  <c r="P52" i="40"/>
  <c r="Q52" i="40"/>
  <c r="R52" i="40"/>
  <c r="S52" i="40"/>
  <c r="T52" i="40"/>
  <c r="U52" i="40"/>
  <c r="V52" i="40"/>
  <c r="W52" i="40"/>
  <c r="X52" i="40"/>
  <c r="Y52" i="40"/>
  <c r="Z52" i="40"/>
  <c r="AA52" i="40"/>
  <c r="AB52" i="40"/>
  <c r="AC52" i="40"/>
  <c r="AD52" i="40"/>
  <c r="AE52" i="40"/>
  <c r="AF52" i="40"/>
  <c r="D53" i="40"/>
  <c r="E53" i="40"/>
  <c r="F53" i="40"/>
  <c r="G53" i="40"/>
  <c r="H53" i="40"/>
  <c r="I53" i="40"/>
  <c r="J53" i="40"/>
  <c r="K53" i="40"/>
  <c r="L53" i="40"/>
  <c r="M53" i="40"/>
  <c r="N53" i="40"/>
  <c r="O53" i="40"/>
  <c r="P53" i="40"/>
  <c r="Q53" i="40"/>
  <c r="R53" i="40"/>
  <c r="S53" i="40"/>
  <c r="T53" i="40"/>
  <c r="U53" i="40"/>
  <c r="V53" i="40"/>
  <c r="W53" i="40"/>
  <c r="X53" i="40"/>
  <c r="Y53" i="40"/>
  <c r="Z53" i="40"/>
  <c r="AA53" i="40"/>
  <c r="AB53" i="40"/>
  <c r="AC53" i="40"/>
  <c r="AD53" i="40"/>
  <c r="AE53" i="40"/>
  <c r="AF53" i="40"/>
  <c r="D54" i="40"/>
  <c r="E54" i="40"/>
  <c r="F54" i="40"/>
  <c r="G54" i="40"/>
  <c r="H54" i="40"/>
  <c r="I54" i="40"/>
  <c r="J54" i="40"/>
  <c r="K54" i="40"/>
  <c r="L54" i="40"/>
  <c r="M54" i="40"/>
  <c r="N54" i="40"/>
  <c r="O54" i="40"/>
  <c r="P54" i="40"/>
  <c r="Q54" i="40"/>
  <c r="R54" i="40"/>
  <c r="S54" i="40"/>
  <c r="T54" i="40"/>
  <c r="U54" i="40"/>
  <c r="V54" i="40"/>
  <c r="W54" i="40"/>
  <c r="X54" i="40"/>
  <c r="Y54" i="40"/>
  <c r="Z54" i="40"/>
  <c r="AA54" i="40"/>
  <c r="AB54" i="40"/>
  <c r="AC54" i="40"/>
  <c r="AD54" i="40"/>
  <c r="AE54" i="40"/>
  <c r="AF54" i="40"/>
  <c r="D55" i="40"/>
  <c r="E55" i="40"/>
  <c r="F55" i="40"/>
  <c r="G55" i="40"/>
  <c r="H55" i="40"/>
  <c r="I55" i="40"/>
  <c r="J55" i="40"/>
  <c r="K55" i="40"/>
  <c r="L55" i="40"/>
  <c r="M55" i="40"/>
  <c r="N55" i="40"/>
  <c r="O55" i="40"/>
  <c r="P55" i="40"/>
  <c r="Q55" i="40"/>
  <c r="R55" i="40"/>
  <c r="S55" i="40"/>
  <c r="T55" i="40"/>
  <c r="U55" i="40"/>
  <c r="V55" i="40"/>
  <c r="W55" i="40"/>
  <c r="X55" i="40"/>
  <c r="Y55" i="40"/>
  <c r="Z55" i="40"/>
  <c r="AA55" i="40"/>
  <c r="AB55" i="40"/>
  <c r="AC55" i="40"/>
  <c r="AD55" i="40"/>
  <c r="AE55" i="40"/>
  <c r="AF55" i="40"/>
  <c r="D56" i="40"/>
  <c r="E56" i="40"/>
  <c r="F56" i="40"/>
  <c r="G56" i="40"/>
  <c r="H56" i="40"/>
  <c r="I56" i="40"/>
  <c r="J56" i="40"/>
  <c r="K56" i="40"/>
  <c r="L56" i="40"/>
  <c r="M56" i="40"/>
  <c r="N56" i="40"/>
  <c r="O56" i="40"/>
  <c r="P56" i="40"/>
  <c r="Q56" i="40"/>
  <c r="R56" i="40"/>
  <c r="S56" i="40"/>
  <c r="T56" i="40"/>
  <c r="U56" i="40"/>
  <c r="V56" i="40"/>
  <c r="W56" i="40"/>
  <c r="X56" i="40"/>
  <c r="Y56" i="40"/>
  <c r="Z56" i="40"/>
  <c r="AA56" i="40"/>
  <c r="AB56" i="40"/>
  <c r="AC56" i="40"/>
  <c r="AD56" i="40"/>
  <c r="AE56" i="40"/>
  <c r="AF56" i="40"/>
  <c r="D57" i="40"/>
  <c r="E57" i="40"/>
  <c r="F57" i="40"/>
  <c r="G57" i="40"/>
  <c r="H57" i="40"/>
  <c r="I57" i="40"/>
  <c r="J57" i="40"/>
  <c r="K57" i="40"/>
  <c r="L57" i="40"/>
  <c r="M57" i="40"/>
  <c r="N57" i="40"/>
  <c r="O57" i="40"/>
  <c r="P57" i="40"/>
  <c r="Q57" i="40"/>
  <c r="R57" i="40"/>
  <c r="S57" i="40"/>
  <c r="T57" i="40"/>
  <c r="U57" i="40"/>
  <c r="V57" i="40"/>
  <c r="W57" i="40"/>
  <c r="X57" i="40"/>
  <c r="Y57" i="40"/>
  <c r="Z57" i="40"/>
  <c r="AA57" i="40"/>
  <c r="AB57" i="40"/>
  <c r="AC57" i="40"/>
  <c r="AD57" i="40"/>
  <c r="AE57" i="40"/>
  <c r="AF57" i="40"/>
  <c r="D59" i="40"/>
  <c r="E59" i="40"/>
  <c r="F59" i="40"/>
  <c r="G59" i="40"/>
  <c r="H59" i="40"/>
  <c r="I59" i="40"/>
  <c r="J59" i="40"/>
  <c r="K59" i="40"/>
  <c r="L59" i="40"/>
  <c r="M59" i="40"/>
  <c r="N59" i="40"/>
  <c r="O59" i="40"/>
  <c r="P59" i="40"/>
  <c r="Q59" i="40"/>
  <c r="R59" i="40"/>
  <c r="S59" i="40"/>
  <c r="T59" i="40"/>
  <c r="U59" i="40"/>
  <c r="V59" i="40"/>
  <c r="W59" i="40"/>
  <c r="X59" i="40"/>
  <c r="Y59" i="40"/>
  <c r="Z59" i="40"/>
  <c r="AA59" i="40"/>
  <c r="AB59" i="40"/>
  <c r="AC59" i="40"/>
  <c r="AD59" i="40"/>
  <c r="AE59" i="40"/>
  <c r="AF59" i="40"/>
  <c r="D60" i="40"/>
  <c r="E60" i="40"/>
  <c r="F60" i="40"/>
  <c r="G60" i="40"/>
  <c r="H60" i="40"/>
  <c r="I60" i="40"/>
  <c r="J60" i="40"/>
  <c r="K60" i="40"/>
  <c r="L60" i="40"/>
  <c r="M60" i="40"/>
  <c r="N60" i="40"/>
  <c r="O60" i="40"/>
  <c r="P60" i="40"/>
  <c r="Q60" i="40"/>
  <c r="R60" i="40"/>
  <c r="S60" i="40"/>
  <c r="T60" i="40"/>
  <c r="U60" i="40"/>
  <c r="V60" i="40"/>
  <c r="W60" i="40"/>
  <c r="X60" i="40"/>
  <c r="Y60" i="40"/>
  <c r="Z60" i="40"/>
  <c r="AA60" i="40"/>
  <c r="AB60" i="40"/>
  <c r="AC60" i="40"/>
  <c r="AD60" i="40"/>
  <c r="AE60" i="40"/>
  <c r="AF60" i="40"/>
  <c r="D61" i="40"/>
  <c r="E61" i="40"/>
  <c r="F61" i="40"/>
  <c r="G61" i="40"/>
  <c r="H61" i="40"/>
  <c r="I61" i="40"/>
  <c r="J61" i="40"/>
  <c r="K61" i="40"/>
  <c r="L61" i="40"/>
  <c r="M61" i="40"/>
  <c r="N61" i="40"/>
  <c r="O61" i="40"/>
  <c r="P61" i="40"/>
  <c r="Q61" i="40"/>
  <c r="R61" i="40"/>
  <c r="S61" i="40"/>
  <c r="T61" i="40"/>
  <c r="U61" i="40"/>
  <c r="V61" i="40"/>
  <c r="W61" i="40"/>
  <c r="X61" i="40"/>
  <c r="Y61" i="40"/>
  <c r="Z61" i="40"/>
  <c r="AA61" i="40"/>
  <c r="AB61" i="40"/>
  <c r="AC61" i="40"/>
  <c r="AD61" i="40"/>
  <c r="AE61" i="40"/>
  <c r="AF61" i="40"/>
  <c r="D62" i="40"/>
  <c r="E62" i="40"/>
  <c r="F62" i="40"/>
  <c r="G62" i="40"/>
  <c r="H62" i="40"/>
  <c r="I62" i="40"/>
  <c r="J62" i="40"/>
  <c r="K62" i="40"/>
  <c r="L62" i="40"/>
  <c r="M62" i="40"/>
  <c r="N62" i="40"/>
  <c r="O62" i="40"/>
  <c r="P62" i="40"/>
  <c r="Q62" i="40"/>
  <c r="R62" i="40"/>
  <c r="S62" i="40"/>
  <c r="T62" i="40"/>
  <c r="U62" i="40"/>
  <c r="V62" i="40"/>
  <c r="W62" i="40"/>
  <c r="X62" i="40"/>
  <c r="Y62" i="40"/>
  <c r="Z62" i="40"/>
  <c r="AA62" i="40"/>
  <c r="AB62" i="40"/>
  <c r="AC62" i="40"/>
  <c r="AD62" i="40"/>
  <c r="AE62" i="40"/>
  <c r="AF62" i="40"/>
  <c r="D63" i="40"/>
  <c r="E63" i="40"/>
  <c r="F63" i="40"/>
  <c r="G63" i="40"/>
  <c r="H63" i="40"/>
  <c r="I63" i="40"/>
  <c r="J63" i="40"/>
  <c r="K63" i="40"/>
  <c r="L63" i="40"/>
  <c r="M63" i="40"/>
  <c r="N63" i="40"/>
  <c r="O63" i="40"/>
  <c r="P63" i="40"/>
  <c r="Q63" i="40"/>
  <c r="R63" i="40"/>
  <c r="S63" i="40"/>
  <c r="T63" i="40"/>
  <c r="U63" i="40"/>
  <c r="V63" i="40"/>
  <c r="W63" i="40"/>
  <c r="X63" i="40"/>
  <c r="Y63" i="40"/>
  <c r="Z63" i="40"/>
  <c r="AA63" i="40"/>
  <c r="AB63" i="40"/>
  <c r="AC63" i="40"/>
  <c r="AD63" i="40"/>
  <c r="AE63" i="40"/>
  <c r="AF63" i="40"/>
  <c r="D64" i="40"/>
  <c r="E64" i="40"/>
  <c r="F64" i="40"/>
  <c r="G64" i="40"/>
  <c r="H64" i="40"/>
  <c r="I64" i="40"/>
  <c r="J64" i="40"/>
  <c r="K64" i="40"/>
  <c r="L64" i="40"/>
  <c r="M64" i="40"/>
  <c r="N64" i="40"/>
  <c r="O64" i="40"/>
  <c r="P64" i="40"/>
  <c r="Q64" i="40"/>
  <c r="R64" i="40"/>
  <c r="S64" i="40"/>
  <c r="T64" i="40"/>
  <c r="U64" i="40"/>
  <c r="V64" i="40"/>
  <c r="W64" i="40"/>
  <c r="X64" i="40"/>
  <c r="Y64" i="40"/>
  <c r="Z64" i="40"/>
  <c r="AA64" i="40"/>
  <c r="AB64" i="40"/>
  <c r="AC64" i="40"/>
  <c r="AD64" i="40"/>
  <c r="AE64" i="40"/>
  <c r="AF64" i="40"/>
  <c r="D65" i="40"/>
  <c r="E65" i="40"/>
  <c r="F65" i="40"/>
  <c r="G65" i="40"/>
  <c r="H65" i="40"/>
  <c r="I65" i="40"/>
  <c r="J65" i="40"/>
  <c r="K65" i="40"/>
  <c r="L65" i="40"/>
  <c r="M65" i="40"/>
  <c r="N65" i="40"/>
  <c r="O65" i="40"/>
  <c r="P65" i="40"/>
  <c r="Q65" i="40"/>
  <c r="R65" i="40"/>
  <c r="S65" i="40"/>
  <c r="T65" i="40"/>
  <c r="U65" i="40"/>
  <c r="V65" i="40"/>
  <c r="W65" i="40"/>
  <c r="X65" i="40"/>
  <c r="Y65" i="40"/>
  <c r="Z65" i="40"/>
  <c r="AA65" i="40"/>
  <c r="AB65" i="40"/>
  <c r="AC65" i="40"/>
  <c r="AD65" i="40"/>
  <c r="AE65" i="40"/>
  <c r="AF65" i="40"/>
  <c r="D66" i="40"/>
  <c r="E66" i="40"/>
  <c r="F66" i="40"/>
  <c r="G66" i="40"/>
  <c r="H66" i="40"/>
  <c r="I66" i="40"/>
  <c r="J66" i="40"/>
  <c r="K66" i="40"/>
  <c r="L66" i="40"/>
  <c r="M66" i="40"/>
  <c r="N66" i="40"/>
  <c r="O66" i="40"/>
  <c r="P66" i="40"/>
  <c r="Q66" i="40"/>
  <c r="R66" i="40"/>
  <c r="S66" i="40"/>
  <c r="T66" i="40"/>
  <c r="U66" i="40"/>
  <c r="V66" i="40"/>
  <c r="W66" i="40"/>
  <c r="X66" i="40"/>
  <c r="Y66" i="40"/>
  <c r="Z66" i="40"/>
  <c r="AA66" i="40"/>
  <c r="AB66" i="40"/>
  <c r="AC66" i="40"/>
  <c r="AD66" i="40"/>
  <c r="AE66" i="40"/>
  <c r="AF66" i="40"/>
  <c r="D67" i="40"/>
  <c r="E67" i="40"/>
  <c r="F67" i="40"/>
  <c r="G67" i="40"/>
  <c r="H67" i="40"/>
  <c r="I67" i="40"/>
  <c r="J67" i="40"/>
  <c r="K67" i="40"/>
  <c r="L67" i="40"/>
  <c r="M67" i="40"/>
  <c r="N67" i="40"/>
  <c r="O67" i="40"/>
  <c r="P67" i="40"/>
  <c r="Q67" i="40"/>
  <c r="R67" i="40"/>
  <c r="S67" i="40"/>
  <c r="T67" i="40"/>
  <c r="U67" i="40"/>
  <c r="V67" i="40"/>
  <c r="W67" i="40"/>
  <c r="X67" i="40"/>
  <c r="Y67" i="40"/>
  <c r="Z67" i="40"/>
  <c r="AA67" i="40"/>
  <c r="AB67" i="40"/>
  <c r="AC67" i="40"/>
  <c r="AD67" i="40"/>
  <c r="AE67" i="40"/>
  <c r="AF67" i="40"/>
  <c r="D68" i="40"/>
  <c r="E68" i="40"/>
  <c r="F68" i="40"/>
  <c r="G68" i="40"/>
  <c r="H68" i="40"/>
  <c r="I68" i="40"/>
  <c r="J68" i="40"/>
  <c r="K68" i="40"/>
  <c r="L68" i="40"/>
  <c r="M68" i="40"/>
  <c r="N68" i="40"/>
  <c r="O68" i="40"/>
  <c r="P68" i="40"/>
  <c r="Q68" i="40"/>
  <c r="R68" i="40"/>
  <c r="S68" i="40"/>
  <c r="T68" i="40"/>
  <c r="U68" i="40"/>
  <c r="V68" i="40"/>
  <c r="W68" i="40"/>
  <c r="X68" i="40"/>
  <c r="Y68" i="40"/>
  <c r="Z68" i="40"/>
  <c r="AA68" i="40"/>
  <c r="AB68" i="40"/>
  <c r="AC68" i="40"/>
  <c r="AD68" i="40"/>
  <c r="AE68" i="40"/>
  <c r="AF68" i="40"/>
  <c r="D69" i="40"/>
  <c r="E69" i="40"/>
  <c r="F69" i="40"/>
  <c r="G69" i="40"/>
  <c r="H69" i="40"/>
  <c r="I69" i="40"/>
  <c r="J69" i="40"/>
  <c r="K69" i="40"/>
  <c r="L69" i="40"/>
  <c r="M69" i="40"/>
  <c r="N69" i="40"/>
  <c r="O69" i="40"/>
  <c r="P69" i="40"/>
  <c r="Q69" i="40"/>
  <c r="R69" i="40"/>
  <c r="S69" i="40"/>
  <c r="T69" i="40"/>
  <c r="U69" i="40"/>
  <c r="V69" i="40"/>
  <c r="W69" i="40"/>
  <c r="X69" i="40"/>
  <c r="Y69" i="40"/>
  <c r="Z69" i="40"/>
  <c r="AA69" i="40"/>
  <c r="AB69" i="40"/>
  <c r="AC69" i="40"/>
  <c r="AD69" i="40"/>
  <c r="AE69" i="40"/>
  <c r="AF69" i="40"/>
  <c r="D70" i="40"/>
  <c r="E70" i="40"/>
  <c r="F70" i="40"/>
  <c r="G70" i="40"/>
  <c r="H70" i="40"/>
  <c r="I70" i="40"/>
  <c r="J70" i="40"/>
  <c r="K70" i="40"/>
  <c r="L70" i="40"/>
  <c r="M70" i="40"/>
  <c r="N70" i="40"/>
  <c r="O70" i="40"/>
  <c r="P70" i="40"/>
  <c r="Q70" i="40"/>
  <c r="R70" i="40"/>
  <c r="S70" i="40"/>
  <c r="T70" i="40"/>
  <c r="U70" i="40"/>
  <c r="V70" i="40"/>
  <c r="W70" i="40"/>
  <c r="X70" i="40"/>
  <c r="Y70" i="40"/>
  <c r="Z70" i="40"/>
  <c r="AA70" i="40"/>
  <c r="AB70" i="40"/>
  <c r="AC70" i="40"/>
  <c r="AD70" i="40"/>
  <c r="AE70" i="40"/>
  <c r="AF70" i="40"/>
  <c r="D71" i="40"/>
  <c r="E71" i="40"/>
  <c r="F71" i="40"/>
  <c r="G71" i="40"/>
  <c r="H71" i="40"/>
  <c r="I71" i="40"/>
  <c r="J71" i="40"/>
  <c r="K71" i="40"/>
  <c r="L71" i="40"/>
  <c r="M71" i="40"/>
  <c r="N71" i="40"/>
  <c r="O71" i="40"/>
  <c r="P71" i="40"/>
  <c r="Q71" i="40"/>
  <c r="R71" i="40"/>
  <c r="S71" i="40"/>
  <c r="T71" i="40"/>
  <c r="U71" i="40"/>
  <c r="V71" i="40"/>
  <c r="W71" i="40"/>
  <c r="X71" i="40"/>
  <c r="Y71" i="40"/>
  <c r="Z71" i="40"/>
  <c r="AA71" i="40"/>
  <c r="AB71" i="40"/>
  <c r="AC71" i="40"/>
  <c r="AD71" i="40"/>
  <c r="AE71" i="40"/>
  <c r="AF71" i="40"/>
  <c r="D74" i="40"/>
  <c r="E74" i="40"/>
  <c r="F74" i="40"/>
  <c r="G74" i="40"/>
  <c r="H74" i="40"/>
  <c r="I74" i="40"/>
  <c r="J74" i="40"/>
  <c r="K74" i="40"/>
  <c r="L74" i="40"/>
  <c r="M74" i="40"/>
  <c r="N74" i="40"/>
  <c r="O74" i="40"/>
  <c r="P74" i="40"/>
  <c r="Q74" i="40"/>
  <c r="R74" i="40"/>
  <c r="S74" i="40"/>
  <c r="T74" i="40"/>
  <c r="U74" i="40"/>
  <c r="V74" i="40"/>
  <c r="W74" i="40"/>
  <c r="X74" i="40"/>
  <c r="Y74" i="40"/>
  <c r="Z74" i="40"/>
  <c r="AA74" i="40"/>
  <c r="AB74" i="40"/>
  <c r="AC74" i="40"/>
  <c r="AD74" i="40"/>
  <c r="AE74" i="40"/>
  <c r="AF74" i="40"/>
  <c r="D75" i="40"/>
  <c r="E75" i="40"/>
  <c r="F75" i="40"/>
  <c r="G75" i="40"/>
  <c r="H75" i="40"/>
  <c r="I75" i="40"/>
  <c r="J75" i="40"/>
  <c r="K75" i="40"/>
  <c r="L75" i="40"/>
  <c r="M75" i="40"/>
  <c r="N75" i="40"/>
  <c r="O75" i="40"/>
  <c r="P75" i="40"/>
  <c r="Q75" i="40"/>
  <c r="R75" i="40"/>
  <c r="S75" i="40"/>
  <c r="T75" i="40"/>
  <c r="U75" i="40"/>
  <c r="V75" i="40"/>
  <c r="W75" i="40"/>
  <c r="X75" i="40"/>
  <c r="Y75" i="40"/>
  <c r="Z75" i="40"/>
  <c r="AA75" i="40"/>
  <c r="AB75" i="40"/>
  <c r="AC75" i="40"/>
  <c r="AD75" i="40"/>
  <c r="AE75" i="40"/>
  <c r="AF75" i="40"/>
  <c r="D76" i="40"/>
  <c r="E76" i="40"/>
  <c r="F76" i="40"/>
  <c r="G76" i="40"/>
  <c r="H76" i="40"/>
  <c r="I76" i="40"/>
  <c r="J76" i="40"/>
  <c r="K76" i="40"/>
  <c r="L76" i="40"/>
  <c r="M76" i="40"/>
  <c r="N76" i="40"/>
  <c r="O76" i="40"/>
  <c r="P76" i="40"/>
  <c r="Q76" i="40"/>
  <c r="R76" i="40"/>
  <c r="S76" i="40"/>
  <c r="T76" i="40"/>
  <c r="U76" i="40"/>
  <c r="V76" i="40"/>
  <c r="W76" i="40"/>
  <c r="X76" i="40"/>
  <c r="Y76" i="40"/>
  <c r="Z76" i="40"/>
  <c r="AA76" i="40"/>
  <c r="AB76" i="40"/>
  <c r="AC76" i="40"/>
  <c r="AD76" i="40"/>
  <c r="AE76" i="40"/>
  <c r="AF76" i="40"/>
  <c r="D77" i="40"/>
  <c r="E77" i="40"/>
  <c r="F77" i="40"/>
  <c r="G77" i="40"/>
  <c r="H77" i="40"/>
  <c r="I77" i="40"/>
  <c r="J77" i="40"/>
  <c r="K77" i="40"/>
  <c r="L77" i="40"/>
  <c r="M77" i="40"/>
  <c r="N77" i="40"/>
  <c r="O77" i="40"/>
  <c r="P77" i="40"/>
  <c r="Q77" i="40"/>
  <c r="R77" i="40"/>
  <c r="S77" i="40"/>
  <c r="T77" i="40"/>
  <c r="U77" i="40"/>
  <c r="V77" i="40"/>
  <c r="W77" i="40"/>
  <c r="X77" i="40"/>
  <c r="Y77" i="40"/>
  <c r="Z77" i="40"/>
  <c r="AA77" i="40"/>
  <c r="AB77" i="40"/>
  <c r="AC77" i="40"/>
  <c r="AD77" i="40"/>
  <c r="AE77" i="40"/>
  <c r="AF77" i="40"/>
  <c r="D78" i="40"/>
  <c r="E78" i="40"/>
  <c r="F78" i="40"/>
  <c r="G78" i="40"/>
  <c r="H78" i="40"/>
  <c r="I78" i="40"/>
  <c r="J78" i="40"/>
  <c r="K78" i="40"/>
  <c r="L78" i="40"/>
  <c r="M78" i="40"/>
  <c r="N78" i="40"/>
  <c r="O78" i="40"/>
  <c r="P78" i="40"/>
  <c r="Q78" i="40"/>
  <c r="R78" i="40"/>
  <c r="S78" i="40"/>
  <c r="T78" i="40"/>
  <c r="U78" i="40"/>
  <c r="V78" i="40"/>
  <c r="W78" i="40"/>
  <c r="X78" i="40"/>
  <c r="Y78" i="40"/>
  <c r="Z78" i="40"/>
  <c r="AA78" i="40"/>
  <c r="AB78" i="40"/>
  <c r="AC78" i="40"/>
  <c r="AD78" i="40"/>
  <c r="AE78" i="40"/>
  <c r="AF78" i="40"/>
  <c r="D79" i="40"/>
  <c r="E79" i="40"/>
  <c r="F79" i="40"/>
  <c r="G79" i="40"/>
  <c r="H79" i="40"/>
  <c r="I79" i="40"/>
  <c r="J79" i="40"/>
  <c r="K79" i="40"/>
  <c r="L79" i="40"/>
  <c r="M79" i="40"/>
  <c r="N79" i="40"/>
  <c r="O79" i="40"/>
  <c r="P79" i="40"/>
  <c r="Q79" i="40"/>
  <c r="R79" i="40"/>
  <c r="S79" i="40"/>
  <c r="T79" i="40"/>
  <c r="U79" i="40"/>
  <c r="V79" i="40"/>
  <c r="W79" i="40"/>
  <c r="X79" i="40"/>
  <c r="Y79" i="40"/>
  <c r="Z79" i="40"/>
  <c r="AA79" i="40"/>
  <c r="AB79" i="40"/>
  <c r="AC79" i="40"/>
  <c r="AD79" i="40"/>
  <c r="AE79" i="40"/>
  <c r="AF79" i="40"/>
  <c r="D80" i="40"/>
  <c r="E80" i="40"/>
  <c r="F80" i="40"/>
  <c r="G80" i="40"/>
  <c r="H80" i="40"/>
  <c r="I80" i="40"/>
  <c r="J80" i="40"/>
  <c r="K80" i="40"/>
  <c r="L80" i="40"/>
  <c r="M80" i="40"/>
  <c r="N80" i="40"/>
  <c r="O80" i="40"/>
  <c r="P80" i="40"/>
  <c r="Q80" i="40"/>
  <c r="R80" i="40"/>
  <c r="S80" i="40"/>
  <c r="T80" i="40"/>
  <c r="U80" i="40"/>
  <c r="V80" i="40"/>
  <c r="W80" i="40"/>
  <c r="X80" i="40"/>
  <c r="Y80" i="40"/>
  <c r="Z80" i="40"/>
  <c r="AA80" i="40"/>
  <c r="AB80" i="40"/>
  <c r="AC80" i="40"/>
  <c r="AD80" i="40"/>
  <c r="AE80" i="40"/>
  <c r="AF80" i="40"/>
  <c r="D81" i="40"/>
  <c r="E81" i="40"/>
  <c r="F81" i="40"/>
  <c r="G81" i="40"/>
  <c r="H81" i="40"/>
  <c r="I81" i="40"/>
  <c r="J81" i="40"/>
  <c r="K81" i="40"/>
  <c r="L81" i="40"/>
  <c r="M81" i="40"/>
  <c r="N81" i="40"/>
  <c r="O81" i="40"/>
  <c r="P81" i="40"/>
  <c r="Q81" i="40"/>
  <c r="R81" i="40"/>
  <c r="S81" i="40"/>
  <c r="T81" i="40"/>
  <c r="U81" i="40"/>
  <c r="V81" i="40"/>
  <c r="W81" i="40"/>
  <c r="X81" i="40"/>
  <c r="Y81" i="40"/>
  <c r="Z81" i="40"/>
  <c r="AA81" i="40"/>
  <c r="AB81" i="40"/>
  <c r="AC81" i="40"/>
  <c r="AD81" i="40"/>
  <c r="AE81" i="40"/>
  <c r="AF81" i="40"/>
  <c r="D82" i="40"/>
  <c r="E82" i="40"/>
  <c r="F82" i="40"/>
  <c r="G82" i="40"/>
  <c r="H82" i="40"/>
  <c r="I82" i="40"/>
  <c r="J82" i="40"/>
  <c r="K82" i="40"/>
  <c r="L82" i="40"/>
  <c r="M82" i="40"/>
  <c r="N82" i="40"/>
  <c r="O82" i="40"/>
  <c r="P82" i="40"/>
  <c r="Q82" i="40"/>
  <c r="R82" i="40"/>
  <c r="S82" i="40"/>
  <c r="T82" i="40"/>
  <c r="U82" i="40"/>
  <c r="V82" i="40"/>
  <c r="W82" i="40"/>
  <c r="X82" i="40"/>
  <c r="Y82" i="40"/>
  <c r="Z82" i="40"/>
  <c r="AA82" i="40"/>
  <c r="AB82" i="40"/>
  <c r="AC82" i="40"/>
  <c r="AD82" i="40"/>
  <c r="AE82" i="40"/>
  <c r="AF82" i="40"/>
  <c r="D83" i="40"/>
  <c r="E83" i="40"/>
  <c r="F83" i="40"/>
  <c r="G83" i="40"/>
  <c r="H83" i="40"/>
  <c r="I83" i="40"/>
  <c r="J83" i="40"/>
  <c r="K83" i="40"/>
  <c r="L83" i="40"/>
  <c r="M83" i="40"/>
  <c r="N83" i="40"/>
  <c r="O83" i="40"/>
  <c r="P83" i="40"/>
  <c r="Q83" i="40"/>
  <c r="R83" i="40"/>
  <c r="S83" i="40"/>
  <c r="T83" i="40"/>
  <c r="U83" i="40"/>
  <c r="V83" i="40"/>
  <c r="W83" i="40"/>
  <c r="X83" i="40"/>
  <c r="Y83" i="40"/>
  <c r="Z83" i="40"/>
  <c r="AA83" i="40"/>
  <c r="AB83" i="40"/>
  <c r="AC83" i="40"/>
  <c r="AD83" i="40"/>
  <c r="AE83" i="40"/>
  <c r="AF83" i="40"/>
  <c r="D84" i="40"/>
  <c r="E84" i="40"/>
  <c r="F84" i="40"/>
  <c r="G84" i="40"/>
  <c r="H84" i="40"/>
  <c r="I84" i="40"/>
  <c r="J84" i="40"/>
  <c r="K84" i="40"/>
  <c r="L84" i="40"/>
  <c r="M84" i="40"/>
  <c r="N84" i="40"/>
  <c r="O84" i="40"/>
  <c r="P84" i="40"/>
  <c r="Q84" i="40"/>
  <c r="R84" i="40"/>
  <c r="S84" i="40"/>
  <c r="T84" i="40"/>
  <c r="U84" i="40"/>
  <c r="V84" i="40"/>
  <c r="W84" i="40"/>
  <c r="X84" i="40"/>
  <c r="Y84" i="40"/>
  <c r="Z84" i="40"/>
  <c r="AA84" i="40"/>
  <c r="AB84" i="40"/>
  <c r="AC84" i="40"/>
  <c r="AD84" i="40"/>
  <c r="AE84" i="40"/>
  <c r="AF84" i="40"/>
  <c r="D85" i="40"/>
  <c r="E85" i="40"/>
  <c r="F85" i="40"/>
  <c r="G85" i="40"/>
  <c r="H85" i="40"/>
  <c r="I85" i="40"/>
  <c r="J85" i="40"/>
  <c r="K85" i="40"/>
  <c r="L85" i="40"/>
  <c r="M85" i="40"/>
  <c r="N85" i="40"/>
  <c r="O85" i="40"/>
  <c r="P85" i="40"/>
  <c r="Q85" i="40"/>
  <c r="R85" i="40"/>
  <c r="S85" i="40"/>
  <c r="T85" i="40"/>
  <c r="U85" i="40"/>
  <c r="V85" i="40"/>
  <c r="W85" i="40"/>
  <c r="X85" i="40"/>
  <c r="Y85" i="40"/>
  <c r="Z85" i="40"/>
  <c r="AA85" i="40"/>
  <c r="AB85" i="40"/>
  <c r="AC85" i="40"/>
  <c r="AD85" i="40"/>
  <c r="AE85" i="40"/>
  <c r="AF85" i="40"/>
  <c r="D86" i="40"/>
  <c r="E86" i="40"/>
  <c r="F86" i="40"/>
  <c r="G86" i="40"/>
  <c r="H86" i="40"/>
  <c r="I86" i="40"/>
  <c r="J86" i="40"/>
  <c r="K86" i="40"/>
  <c r="L86" i="40"/>
  <c r="M86" i="40"/>
  <c r="N86" i="40"/>
  <c r="O86" i="40"/>
  <c r="P86" i="40"/>
  <c r="Q86" i="40"/>
  <c r="R86" i="40"/>
  <c r="S86" i="40"/>
  <c r="T86" i="40"/>
  <c r="U86" i="40"/>
  <c r="V86" i="40"/>
  <c r="W86" i="40"/>
  <c r="X86" i="40"/>
  <c r="Y86" i="40"/>
  <c r="Z86" i="40"/>
  <c r="AA86" i="40"/>
  <c r="AB86" i="40"/>
  <c r="AC86" i="40"/>
  <c r="AD86" i="40"/>
  <c r="AE86" i="40"/>
  <c r="AF86" i="40"/>
  <c r="D87" i="40"/>
  <c r="E87" i="40"/>
  <c r="F87" i="40"/>
  <c r="G87" i="40"/>
  <c r="H87" i="40"/>
  <c r="I87" i="40"/>
  <c r="J87" i="40"/>
  <c r="K87" i="40"/>
  <c r="L87" i="40"/>
  <c r="M87" i="40"/>
  <c r="N87" i="40"/>
  <c r="O87" i="40"/>
  <c r="P87" i="40"/>
  <c r="Q87" i="40"/>
  <c r="R87" i="40"/>
  <c r="S87" i="40"/>
  <c r="T87" i="40"/>
  <c r="U87" i="40"/>
  <c r="V87" i="40"/>
  <c r="W87" i="40"/>
  <c r="X87" i="40"/>
  <c r="Y87" i="40"/>
  <c r="Z87" i="40"/>
  <c r="AA87" i="40"/>
  <c r="AB87" i="40"/>
  <c r="AC87" i="40"/>
  <c r="AD87" i="40"/>
  <c r="AE87" i="40"/>
  <c r="AF87" i="40"/>
  <c r="D90" i="40"/>
  <c r="E90" i="40"/>
  <c r="F90" i="40"/>
  <c r="G90" i="40"/>
  <c r="H90" i="40"/>
  <c r="I90" i="40"/>
  <c r="J90" i="40"/>
  <c r="K90" i="40"/>
  <c r="L90" i="40"/>
  <c r="M90" i="40"/>
  <c r="N90" i="40"/>
  <c r="O90" i="40"/>
  <c r="P90" i="40"/>
  <c r="Q90" i="40"/>
  <c r="R90" i="40"/>
  <c r="S90" i="40"/>
  <c r="T90" i="40"/>
  <c r="U90" i="40"/>
  <c r="V90" i="40"/>
  <c r="W90" i="40"/>
  <c r="X90" i="40"/>
  <c r="Y90" i="40"/>
  <c r="Z90" i="40"/>
  <c r="AA90" i="40"/>
  <c r="AB90" i="40"/>
  <c r="AC90" i="40"/>
  <c r="AD90" i="40"/>
  <c r="AE90" i="40"/>
  <c r="AF90" i="40"/>
  <c r="D91" i="40"/>
  <c r="E91" i="40"/>
  <c r="F91" i="40"/>
  <c r="G91" i="40"/>
  <c r="H91" i="40"/>
  <c r="I91" i="40"/>
  <c r="J91" i="40"/>
  <c r="K91" i="40"/>
  <c r="L91" i="40"/>
  <c r="M91" i="40"/>
  <c r="N91" i="40"/>
  <c r="O91" i="40"/>
  <c r="P91" i="40"/>
  <c r="Q91" i="40"/>
  <c r="R91" i="40"/>
  <c r="S91" i="40"/>
  <c r="T91" i="40"/>
  <c r="U91" i="40"/>
  <c r="V91" i="40"/>
  <c r="W91" i="40"/>
  <c r="X91" i="40"/>
  <c r="Y91" i="40"/>
  <c r="Z91" i="40"/>
  <c r="AA91" i="40"/>
  <c r="AB91" i="40"/>
  <c r="AC91" i="40"/>
  <c r="AD91" i="40"/>
  <c r="AE91" i="40"/>
  <c r="AF91" i="40"/>
  <c r="D92" i="40"/>
  <c r="E92" i="40"/>
  <c r="F92" i="40"/>
  <c r="G92" i="40"/>
  <c r="H92" i="40"/>
  <c r="I92" i="40"/>
  <c r="J92" i="40"/>
  <c r="K92" i="40"/>
  <c r="L92" i="40"/>
  <c r="M92" i="40"/>
  <c r="N92" i="40"/>
  <c r="O92" i="40"/>
  <c r="P92" i="40"/>
  <c r="Q92" i="40"/>
  <c r="R92" i="40"/>
  <c r="S92" i="40"/>
  <c r="T92" i="40"/>
  <c r="U92" i="40"/>
  <c r="V92" i="40"/>
  <c r="W92" i="40"/>
  <c r="X92" i="40"/>
  <c r="Y92" i="40"/>
  <c r="Z92" i="40"/>
  <c r="AA92" i="40"/>
  <c r="AB92" i="40"/>
  <c r="AC92" i="40"/>
  <c r="AD92" i="40"/>
  <c r="AE92" i="40"/>
  <c r="AF92" i="40"/>
  <c r="D93" i="40"/>
  <c r="E93" i="40"/>
  <c r="F93" i="40"/>
  <c r="G93" i="40"/>
  <c r="H93" i="40"/>
  <c r="I93" i="40"/>
  <c r="J93" i="40"/>
  <c r="K93" i="40"/>
  <c r="L93" i="40"/>
  <c r="M93" i="40"/>
  <c r="N93" i="40"/>
  <c r="O93" i="40"/>
  <c r="P93" i="40"/>
  <c r="Q93" i="40"/>
  <c r="R93" i="40"/>
  <c r="S93" i="40"/>
  <c r="T93" i="40"/>
  <c r="U93" i="40"/>
  <c r="V93" i="40"/>
  <c r="W93" i="40"/>
  <c r="X93" i="40"/>
  <c r="Y93" i="40"/>
  <c r="Z93" i="40"/>
  <c r="AA93" i="40"/>
  <c r="AB93" i="40"/>
  <c r="AC93" i="40"/>
  <c r="AD93" i="40"/>
  <c r="AE93" i="40"/>
  <c r="AF93" i="40"/>
  <c r="D94" i="40"/>
  <c r="E94" i="40"/>
  <c r="F94" i="40"/>
  <c r="G94" i="40"/>
  <c r="H94" i="40"/>
  <c r="I94" i="40"/>
  <c r="J94" i="40"/>
  <c r="K94" i="40"/>
  <c r="L94" i="40"/>
  <c r="M94" i="40"/>
  <c r="N94" i="40"/>
  <c r="O94" i="40"/>
  <c r="P94" i="40"/>
  <c r="Q94" i="40"/>
  <c r="R94" i="40"/>
  <c r="S94" i="40"/>
  <c r="T94" i="40"/>
  <c r="U94" i="40"/>
  <c r="V94" i="40"/>
  <c r="W94" i="40"/>
  <c r="X94" i="40"/>
  <c r="Y94" i="40"/>
  <c r="Z94" i="40"/>
  <c r="AA94" i="40"/>
  <c r="AB94" i="40"/>
  <c r="AC94" i="40"/>
  <c r="AD94" i="40"/>
  <c r="AE94" i="40"/>
  <c r="AF94" i="40"/>
  <c r="D95" i="40"/>
  <c r="E95" i="40"/>
  <c r="F95" i="40"/>
  <c r="G95" i="40"/>
  <c r="H95" i="40"/>
  <c r="I95" i="40"/>
  <c r="J95" i="40"/>
  <c r="K95" i="40"/>
  <c r="L95" i="40"/>
  <c r="M95" i="40"/>
  <c r="N95" i="40"/>
  <c r="O95" i="40"/>
  <c r="P95" i="40"/>
  <c r="Q95" i="40"/>
  <c r="R95" i="40"/>
  <c r="S95" i="40"/>
  <c r="T95" i="40"/>
  <c r="U95" i="40"/>
  <c r="V95" i="40"/>
  <c r="W95" i="40"/>
  <c r="X95" i="40"/>
  <c r="Y95" i="40"/>
  <c r="Z95" i="40"/>
  <c r="AA95" i="40"/>
  <c r="AB95" i="40"/>
  <c r="AC95" i="40"/>
  <c r="AD95" i="40"/>
  <c r="AE95" i="40"/>
  <c r="AF95" i="40"/>
  <c r="D96" i="40"/>
  <c r="E96" i="40"/>
  <c r="F96" i="40"/>
  <c r="G96" i="40"/>
  <c r="H96" i="40"/>
  <c r="I96" i="40"/>
  <c r="J96" i="40"/>
  <c r="K96" i="40"/>
  <c r="L96" i="40"/>
  <c r="M96" i="40"/>
  <c r="N96" i="40"/>
  <c r="O96" i="40"/>
  <c r="P96" i="40"/>
  <c r="Q96" i="40"/>
  <c r="R96" i="40"/>
  <c r="S96" i="40"/>
  <c r="T96" i="40"/>
  <c r="U96" i="40"/>
  <c r="V96" i="40"/>
  <c r="W96" i="40"/>
  <c r="X96" i="40"/>
  <c r="Y96" i="40"/>
  <c r="Z96" i="40"/>
  <c r="AA96" i="40"/>
  <c r="AB96" i="40"/>
  <c r="AC96" i="40"/>
  <c r="AD96" i="40"/>
  <c r="AE96" i="40"/>
  <c r="AF96" i="40"/>
  <c r="D97" i="40"/>
  <c r="E97" i="40"/>
  <c r="F97" i="40"/>
  <c r="G97" i="40"/>
  <c r="H97" i="40"/>
  <c r="I97" i="40"/>
  <c r="J97" i="40"/>
  <c r="K97" i="40"/>
  <c r="L97" i="40"/>
  <c r="M97" i="40"/>
  <c r="N97" i="40"/>
  <c r="O97" i="40"/>
  <c r="P97" i="40"/>
  <c r="Q97" i="40"/>
  <c r="R97" i="40"/>
  <c r="S97" i="40"/>
  <c r="T97" i="40"/>
  <c r="U97" i="40"/>
  <c r="V97" i="40"/>
  <c r="W97" i="40"/>
  <c r="X97" i="40"/>
  <c r="Y97" i="40"/>
  <c r="Z97" i="40"/>
  <c r="AA97" i="40"/>
  <c r="AB97" i="40"/>
  <c r="AC97" i="40"/>
  <c r="AD97" i="40"/>
  <c r="AE97" i="40"/>
  <c r="AF97" i="40"/>
  <c r="D98" i="40"/>
  <c r="E98" i="40"/>
  <c r="F98" i="40"/>
  <c r="G98" i="40"/>
  <c r="H98" i="40"/>
  <c r="I98" i="40"/>
  <c r="J98" i="40"/>
  <c r="K98" i="40"/>
  <c r="L98" i="40"/>
  <c r="M98" i="40"/>
  <c r="N98" i="40"/>
  <c r="O98" i="40"/>
  <c r="P98" i="40"/>
  <c r="Q98" i="40"/>
  <c r="R98" i="40"/>
  <c r="S98" i="40"/>
  <c r="T98" i="40"/>
  <c r="U98" i="40"/>
  <c r="V98" i="40"/>
  <c r="W98" i="40"/>
  <c r="X98" i="40"/>
  <c r="Y98" i="40"/>
  <c r="Z98" i="40"/>
  <c r="AA98" i="40"/>
  <c r="AB98" i="40"/>
  <c r="AC98" i="40"/>
  <c r="AD98" i="40"/>
  <c r="AE98" i="40"/>
  <c r="AF98" i="40"/>
  <c r="D99" i="40"/>
  <c r="E99" i="40"/>
  <c r="F99" i="40"/>
  <c r="G99" i="40"/>
  <c r="H99" i="40"/>
  <c r="I99" i="40"/>
  <c r="J99" i="40"/>
  <c r="K99" i="40"/>
  <c r="L99" i="40"/>
  <c r="M99" i="40"/>
  <c r="N99" i="40"/>
  <c r="O99" i="40"/>
  <c r="P99" i="40"/>
  <c r="Q99" i="40"/>
  <c r="R99" i="40"/>
  <c r="S99" i="40"/>
  <c r="T99" i="40"/>
  <c r="U99" i="40"/>
  <c r="V99" i="40"/>
  <c r="W99" i="40"/>
  <c r="X99" i="40"/>
  <c r="Y99" i="40"/>
  <c r="Z99" i="40"/>
  <c r="AA99" i="40"/>
  <c r="AB99" i="40"/>
  <c r="AC99" i="40"/>
  <c r="AD99" i="40"/>
  <c r="AE99" i="40"/>
  <c r="AF99" i="40"/>
  <c r="D100" i="40"/>
  <c r="E100" i="40"/>
  <c r="F100" i="40"/>
  <c r="G100" i="40"/>
  <c r="H100" i="40"/>
  <c r="I100" i="40"/>
  <c r="J100" i="40"/>
  <c r="K100" i="40"/>
  <c r="L100" i="40"/>
  <c r="M100" i="40"/>
  <c r="N100" i="40"/>
  <c r="O100" i="40"/>
  <c r="P100" i="40"/>
  <c r="Q100" i="40"/>
  <c r="R100" i="40"/>
  <c r="S100" i="40"/>
  <c r="T100" i="40"/>
  <c r="U100" i="40"/>
  <c r="V100" i="40"/>
  <c r="W100" i="40"/>
  <c r="X100" i="40"/>
  <c r="Y100" i="40"/>
  <c r="Z100" i="40"/>
  <c r="AA100" i="40"/>
  <c r="AB100" i="40"/>
  <c r="AC100" i="40"/>
  <c r="AD100" i="40"/>
  <c r="AE100" i="40"/>
  <c r="AF100" i="40"/>
  <c r="D101" i="40"/>
  <c r="E101" i="40"/>
  <c r="F101" i="40"/>
  <c r="G101" i="40"/>
  <c r="H101" i="40"/>
  <c r="I101" i="40"/>
  <c r="J101" i="40"/>
  <c r="K101" i="40"/>
  <c r="L101" i="40"/>
  <c r="M101" i="40"/>
  <c r="N101" i="40"/>
  <c r="O101" i="40"/>
  <c r="P101" i="40"/>
  <c r="Q101" i="40"/>
  <c r="R101" i="40"/>
  <c r="S101" i="40"/>
  <c r="T101" i="40"/>
  <c r="U101" i="40"/>
  <c r="V101" i="40"/>
  <c r="W101" i="40"/>
  <c r="X101" i="40"/>
  <c r="Y101" i="40"/>
  <c r="Z101" i="40"/>
  <c r="AA101" i="40"/>
  <c r="AB101" i="40"/>
  <c r="AC101" i="40"/>
  <c r="AD101" i="40"/>
  <c r="AE101" i="40"/>
  <c r="AF101" i="40"/>
  <c r="D102" i="40"/>
  <c r="E102" i="40"/>
  <c r="F102" i="40"/>
  <c r="G102" i="40"/>
  <c r="H102" i="40"/>
  <c r="I102" i="40"/>
  <c r="J102" i="40"/>
  <c r="K102" i="40"/>
  <c r="L102" i="40"/>
  <c r="M102" i="40"/>
  <c r="N102" i="40"/>
  <c r="O102" i="40"/>
  <c r="P102" i="40"/>
  <c r="Q102" i="40"/>
  <c r="R102" i="40"/>
  <c r="S102" i="40"/>
  <c r="T102" i="40"/>
  <c r="U102" i="40"/>
  <c r="V102" i="40"/>
  <c r="W102" i="40"/>
  <c r="X102" i="40"/>
  <c r="Y102" i="40"/>
  <c r="Z102" i="40"/>
  <c r="AA102" i="40"/>
  <c r="AB102" i="40"/>
  <c r="AC102" i="40"/>
  <c r="AD102" i="40"/>
  <c r="AE102" i="40"/>
  <c r="AF102" i="40"/>
  <c r="D103" i="40"/>
  <c r="E103" i="40"/>
  <c r="F103" i="40"/>
  <c r="G103" i="40"/>
  <c r="H103" i="40"/>
  <c r="I103" i="40"/>
  <c r="J103" i="40"/>
  <c r="K103" i="40"/>
  <c r="L103" i="40"/>
  <c r="M103" i="40"/>
  <c r="N103" i="40"/>
  <c r="O103" i="40"/>
  <c r="P103" i="40"/>
  <c r="Q103" i="40"/>
  <c r="R103" i="40"/>
  <c r="S103" i="40"/>
  <c r="T103" i="40"/>
  <c r="U103" i="40"/>
  <c r="V103" i="40"/>
  <c r="W103" i="40"/>
  <c r="X103" i="40"/>
  <c r="Y103" i="40"/>
  <c r="Z103" i="40"/>
  <c r="AA103" i="40"/>
  <c r="AB103" i="40"/>
  <c r="AC103" i="40"/>
  <c r="AD103" i="40"/>
  <c r="AE103" i="40"/>
  <c r="AF103" i="40"/>
  <c r="D104" i="40"/>
  <c r="E104" i="40"/>
  <c r="F104" i="40"/>
  <c r="G104" i="40"/>
  <c r="H104" i="40"/>
  <c r="I104" i="40"/>
  <c r="J104" i="40"/>
  <c r="K104" i="40"/>
  <c r="L104" i="40"/>
  <c r="M104" i="40"/>
  <c r="N104" i="40"/>
  <c r="O104" i="40"/>
  <c r="P104" i="40"/>
  <c r="Q104" i="40"/>
  <c r="R104" i="40"/>
  <c r="S104" i="40"/>
  <c r="T104" i="40"/>
  <c r="U104" i="40"/>
  <c r="V104" i="40"/>
  <c r="W104" i="40"/>
  <c r="X104" i="40"/>
  <c r="Y104" i="40"/>
  <c r="Z104" i="40"/>
  <c r="AA104" i="40"/>
  <c r="AB104" i="40"/>
  <c r="AC104" i="40"/>
  <c r="AD104" i="40"/>
  <c r="AE104" i="40"/>
  <c r="AF104" i="40"/>
  <c r="D105" i="40"/>
  <c r="E105" i="40"/>
  <c r="F105" i="40"/>
  <c r="G105" i="40"/>
  <c r="H105" i="40"/>
  <c r="I105" i="40"/>
  <c r="J105" i="40"/>
  <c r="K105" i="40"/>
  <c r="L105" i="40"/>
  <c r="M105" i="40"/>
  <c r="N105" i="40"/>
  <c r="O105" i="40"/>
  <c r="P105" i="40"/>
  <c r="Q105" i="40"/>
  <c r="R105" i="40"/>
  <c r="S105" i="40"/>
  <c r="T105" i="40"/>
  <c r="U105" i="40"/>
  <c r="V105" i="40"/>
  <c r="W105" i="40"/>
  <c r="X105" i="40"/>
  <c r="Y105" i="40"/>
  <c r="Z105" i="40"/>
  <c r="AA105" i="40"/>
  <c r="AB105" i="40"/>
  <c r="AC105" i="40"/>
  <c r="AD105" i="40"/>
  <c r="AE105" i="40"/>
  <c r="AF105" i="40"/>
  <c r="D106" i="40"/>
  <c r="E106" i="40"/>
  <c r="F106" i="40"/>
  <c r="G106" i="40"/>
  <c r="H106" i="40"/>
  <c r="I106" i="40"/>
  <c r="J106" i="40"/>
  <c r="K106" i="40"/>
  <c r="L106" i="40"/>
  <c r="M106" i="40"/>
  <c r="N106" i="40"/>
  <c r="O106" i="40"/>
  <c r="P106" i="40"/>
  <c r="Q106" i="40"/>
  <c r="R106" i="40"/>
  <c r="S106" i="40"/>
  <c r="T106" i="40"/>
  <c r="U106" i="40"/>
  <c r="V106" i="40"/>
  <c r="W106" i="40"/>
  <c r="X106" i="40"/>
  <c r="Y106" i="40"/>
  <c r="Z106" i="40"/>
  <c r="AA106" i="40"/>
  <c r="AB106" i="40"/>
  <c r="AC106" i="40"/>
  <c r="AD106" i="40"/>
  <c r="AE106" i="40"/>
  <c r="AF106" i="40"/>
  <c r="D109" i="40"/>
  <c r="E109" i="40"/>
  <c r="F109" i="40"/>
  <c r="G109" i="40"/>
  <c r="H109" i="40"/>
  <c r="I109" i="40"/>
  <c r="J109" i="40"/>
  <c r="K109" i="40"/>
  <c r="L109" i="40"/>
  <c r="M109" i="40"/>
  <c r="N109" i="40"/>
  <c r="O109" i="40"/>
  <c r="P109" i="40"/>
  <c r="Q109" i="40"/>
  <c r="R109" i="40"/>
  <c r="S109" i="40"/>
  <c r="T109" i="40"/>
  <c r="U109" i="40"/>
  <c r="V109" i="40"/>
  <c r="W109" i="40"/>
  <c r="X109" i="40"/>
  <c r="Y109" i="40"/>
  <c r="Z109" i="40"/>
  <c r="AA109" i="40"/>
  <c r="AB109" i="40"/>
  <c r="AC109" i="40"/>
  <c r="AD109" i="40"/>
  <c r="AE109" i="40"/>
  <c r="AF109" i="40"/>
  <c r="D110" i="40"/>
  <c r="E110" i="40"/>
  <c r="F110" i="40"/>
  <c r="G110" i="40"/>
  <c r="H110" i="40"/>
  <c r="I110" i="40"/>
  <c r="J110" i="40"/>
  <c r="K110" i="40"/>
  <c r="L110" i="40"/>
  <c r="M110" i="40"/>
  <c r="N110" i="40"/>
  <c r="O110" i="40"/>
  <c r="P110" i="40"/>
  <c r="Q110" i="40"/>
  <c r="R110" i="40"/>
  <c r="S110" i="40"/>
  <c r="T110" i="40"/>
  <c r="U110" i="40"/>
  <c r="V110" i="40"/>
  <c r="W110" i="40"/>
  <c r="X110" i="40"/>
  <c r="Y110" i="40"/>
  <c r="Z110" i="40"/>
  <c r="AA110" i="40"/>
  <c r="AB110" i="40"/>
  <c r="AC110" i="40"/>
  <c r="AD110" i="40"/>
  <c r="AE110" i="40"/>
  <c r="AF110" i="40"/>
  <c r="D111" i="40"/>
  <c r="E111" i="40"/>
  <c r="F111" i="40"/>
  <c r="G111" i="40"/>
  <c r="H111" i="40"/>
  <c r="I111" i="40"/>
  <c r="J111" i="40"/>
  <c r="K111" i="40"/>
  <c r="L111" i="40"/>
  <c r="M111" i="40"/>
  <c r="N111" i="40"/>
  <c r="O111" i="40"/>
  <c r="P111" i="40"/>
  <c r="Q111" i="40"/>
  <c r="R111" i="40"/>
  <c r="S111" i="40"/>
  <c r="T111" i="40"/>
  <c r="U111" i="40"/>
  <c r="V111" i="40"/>
  <c r="W111" i="40"/>
  <c r="X111" i="40"/>
  <c r="Y111" i="40"/>
  <c r="Z111" i="40"/>
  <c r="AA111" i="40"/>
  <c r="AB111" i="40"/>
  <c r="AC111" i="40"/>
  <c r="AD111" i="40"/>
  <c r="AE111" i="40"/>
  <c r="AF111" i="40"/>
  <c r="D112" i="40"/>
  <c r="E112" i="40"/>
  <c r="F112" i="40"/>
  <c r="G112" i="40"/>
  <c r="H112" i="40"/>
  <c r="I112" i="40"/>
  <c r="J112" i="40"/>
  <c r="K112" i="40"/>
  <c r="L112" i="40"/>
  <c r="M112" i="40"/>
  <c r="N112" i="40"/>
  <c r="O112" i="40"/>
  <c r="P112" i="40"/>
  <c r="Q112" i="40"/>
  <c r="R112" i="40"/>
  <c r="S112" i="40"/>
  <c r="T112" i="40"/>
  <c r="U112" i="40"/>
  <c r="V112" i="40"/>
  <c r="W112" i="40"/>
  <c r="X112" i="40"/>
  <c r="Y112" i="40"/>
  <c r="Z112" i="40"/>
  <c r="AA112" i="40"/>
  <c r="AB112" i="40"/>
  <c r="AC112" i="40"/>
  <c r="AD112" i="40"/>
  <c r="AE112" i="40"/>
  <c r="AF112" i="40"/>
  <c r="D113" i="40"/>
  <c r="E113" i="40"/>
  <c r="F113" i="40"/>
  <c r="G113" i="40"/>
  <c r="H113" i="40"/>
  <c r="I113" i="40"/>
  <c r="J113" i="40"/>
  <c r="K113" i="40"/>
  <c r="L113" i="40"/>
  <c r="M113" i="40"/>
  <c r="N113" i="40"/>
  <c r="O113" i="40"/>
  <c r="P113" i="40"/>
  <c r="Q113" i="40"/>
  <c r="R113" i="40"/>
  <c r="S113" i="40"/>
  <c r="T113" i="40"/>
  <c r="U113" i="40"/>
  <c r="V113" i="40"/>
  <c r="W113" i="40"/>
  <c r="X113" i="40"/>
  <c r="Y113" i="40"/>
  <c r="Z113" i="40"/>
  <c r="AA113" i="40"/>
  <c r="AB113" i="40"/>
  <c r="AC113" i="40"/>
  <c r="AD113" i="40"/>
  <c r="AE113" i="40"/>
  <c r="AF113" i="40"/>
  <c r="D114" i="40"/>
  <c r="E114" i="40"/>
  <c r="F114" i="40"/>
  <c r="G114" i="40"/>
  <c r="H114" i="40"/>
  <c r="I114" i="40"/>
  <c r="J114" i="40"/>
  <c r="K114" i="40"/>
  <c r="L114" i="40"/>
  <c r="M114" i="40"/>
  <c r="N114" i="40"/>
  <c r="O114" i="40"/>
  <c r="P114" i="40"/>
  <c r="Q114" i="40"/>
  <c r="R114" i="40"/>
  <c r="S114" i="40"/>
  <c r="T114" i="40"/>
  <c r="U114" i="40"/>
  <c r="V114" i="40"/>
  <c r="W114" i="40"/>
  <c r="X114" i="40"/>
  <c r="Y114" i="40"/>
  <c r="Z114" i="40"/>
  <c r="AA114" i="40"/>
  <c r="AB114" i="40"/>
  <c r="AC114" i="40"/>
  <c r="AD114" i="40"/>
  <c r="AE114" i="40"/>
  <c r="AF114" i="40"/>
  <c r="D115" i="40"/>
  <c r="E115" i="40"/>
  <c r="F115" i="40"/>
  <c r="G115" i="40"/>
  <c r="H115" i="40"/>
  <c r="I115" i="40"/>
  <c r="J115" i="40"/>
  <c r="K115" i="40"/>
  <c r="L115" i="40"/>
  <c r="M115" i="40"/>
  <c r="N115" i="40"/>
  <c r="O115" i="40"/>
  <c r="P115" i="40"/>
  <c r="Q115" i="40"/>
  <c r="R115" i="40"/>
  <c r="S115" i="40"/>
  <c r="T115" i="40"/>
  <c r="U115" i="40"/>
  <c r="V115" i="40"/>
  <c r="W115" i="40"/>
  <c r="X115" i="40"/>
  <c r="Y115" i="40"/>
  <c r="Z115" i="40"/>
  <c r="AA115" i="40"/>
  <c r="AB115" i="40"/>
  <c r="AC115" i="40"/>
  <c r="AD115" i="40"/>
  <c r="AE115" i="40"/>
  <c r="AF115" i="40"/>
  <c r="D116" i="40"/>
  <c r="E116" i="40"/>
  <c r="F116" i="40"/>
  <c r="G116" i="40"/>
  <c r="H116" i="40"/>
  <c r="I116" i="40"/>
  <c r="J116" i="40"/>
  <c r="K116" i="40"/>
  <c r="L116" i="40"/>
  <c r="M116" i="40"/>
  <c r="N116" i="40"/>
  <c r="O116" i="40"/>
  <c r="P116" i="40"/>
  <c r="Q116" i="40"/>
  <c r="R116" i="40"/>
  <c r="S116" i="40"/>
  <c r="T116" i="40"/>
  <c r="U116" i="40"/>
  <c r="V116" i="40"/>
  <c r="W116" i="40"/>
  <c r="X116" i="40"/>
  <c r="Y116" i="40"/>
  <c r="Z116" i="40"/>
  <c r="AA116" i="40"/>
  <c r="AB116" i="40"/>
  <c r="AC116" i="40"/>
  <c r="AD116" i="40"/>
  <c r="AE116" i="40"/>
  <c r="AF116" i="40"/>
  <c r="D117" i="40"/>
  <c r="E117" i="40"/>
  <c r="F117" i="40"/>
  <c r="G117" i="40"/>
  <c r="H117" i="40"/>
  <c r="I117" i="40"/>
  <c r="J117" i="40"/>
  <c r="K117" i="40"/>
  <c r="L117" i="40"/>
  <c r="M117" i="40"/>
  <c r="N117" i="40"/>
  <c r="O117" i="40"/>
  <c r="P117" i="40"/>
  <c r="Q117" i="40"/>
  <c r="R117" i="40"/>
  <c r="S117" i="40"/>
  <c r="T117" i="40"/>
  <c r="U117" i="40"/>
  <c r="V117" i="40"/>
  <c r="W117" i="40"/>
  <c r="X117" i="40"/>
  <c r="Y117" i="40"/>
  <c r="Z117" i="40"/>
  <c r="AA117" i="40"/>
  <c r="AB117" i="40"/>
  <c r="AC117" i="40"/>
  <c r="AD117" i="40"/>
  <c r="AE117" i="40"/>
  <c r="AF117" i="40"/>
  <c r="D118" i="40"/>
  <c r="E118" i="40"/>
  <c r="F118" i="40"/>
  <c r="G118" i="40"/>
  <c r="H118" i="40"/>
  <c r="I118" i="40"/>
  <c r="J118" i="40"/>
  <c r="K118" i="40"/>
  <c r="L118" i="40"/>
  <c r="M118" i="40"/>
  <c r="N118" i="40"/>
  <c r="O118" i="40"/>
  <c r="P118" i="40"/>
  <c r="Q118" i="40"/>
  <c r="R118" i="40"/>
  <c r="S118" i="40"/>
  <c r="T118" i="40"/>
  <c r="U118" i="40"/>
  <c r="V118" i="40"/>
  <c r="W118" i="40"/>
  <c r="X118" i="40"/>
  <c r="Y118" i="40"/>
  <c r="Z118" i="40"/>
  <c r="AA118" i="40"/>
  <c r="AB118" i="40"/>
  <c r="AC118" i="40"/>
  <c r="AD118" i="40"/>
  <c r="AE118" i="40"/>
  <c r="AF118" i="40"/>
  <c r="D119" i="40"/>
  <c r="E119" i="40"/>
  <c r="F119" i="40"/>
  <c r="G119" i="40"/>
  <c r="H119" i="40"/>
  <c r="I119" i="40"/>
  <c r="J119" i="40"/>
  <c r="K119" i="40"/>
  <c r="L119" i="40"/>
  <c r="M119" i="40"/>
  <c r="N119" i="40"/>
  <c r="O119" i="40"/>
  <c r="P119" i="40"/>
  <c r="Q119" i="40"/>
  <c r="R119" i="40"/>
  <c r="S119" i="40"/>
  <c r="T119" i="40"/>
  <c r="U119" i="40"/>
  <c r="V119" i="40"/>
  <c r="W119" i="40"/>
  <c r="X119" i="40"/>
  <c r="Y119" i="40"/>
  <c r="Z119" i="40"/>
  <c r="AA119" i="40"/>
  <c r="AB119" i="40"/>
  <c r="AC119" i="40"/>
  <c r="AD119" i="40"/>
  <c r="AE119" i="40"/>
  <c r="AF119" i="40"/>
  <c r="D120" i="40"/>
  <c r="E120" i="40"/>
  <c r="F120" i="40"/>
  <c r="G120" i="40"/>
  <c r="H120" i="40"/>
  <c r="I120" i="40"/>
  <c r="J120" i="40"/>
  <c r="K120" i="40"/>
  <c r="L120" i="40"/>
  <c r="M120" i="40"/>
  <c r="N120" i="40"/>
  <c r="O120" i="40"/>
  <c r="P120" i="40"/>
  <c r="Q120" i="40"/>
  <c r="R120" i="40"/>
  <c r="S120" i="40"/>
  <c r="T120" i="40"/>
  <c r="U120" i="40"/>
  <c r="V120" i="40"/>
  <c r="W120" i="40"/>
  <c r="X120" i="40"/>
  <c r="Y120" i="40"/>
  <c r="Z120" i="40"/>
  <c r="AA120" i="40"/>
  <c r="AB120" i="40"/>
  <c r="AC120" i="40"/>
  <c r="AD120" i="40"/>
  <c r="AE120" i="40"/>
  <c r="AF120" i="40"/>
  <c r="D121" i="40"/>
  <c r="E121" i="40"/>
  <c r="F121" i="40"/>
  <c r="G121" i="40"/>
  <c r="H121" i="40"/>
  <c r="I121" i="40"/>
  <c r="J121" i="40"/>
  <c r="K121" i="40"/>
  <c r="L121" i="40"/>
  <c r="M121" i="40"/>
  <c r="N121" i="40"/>
  <c r="O121" i="40"/>
  <c r="P121" i="40"/>
  <c r="Q121" i="40"/>
  <c r="R121" i="40"/>
  <c r="S121" i="40"/>
  <c r="T121" i="40"/>
  <c r="U121" i="40"/>
  <c r="V121" i="40"/>
  <c r="W121" i="40"/>
  <c r="X121" i="40"/>
  <c r="Y121" i="40"/>
  <c r="Z121" i="40"/>
  <c r="AA121" i="40"/>
  <c r="AB121" i="40"/>
  <c r="AC121" i="40"/>
  <c r="AD121" i="40"/>
  <c r="AE121" i="40"/>
  <c r="AF121" i="40"/>
  <c r="D122" i="40"/>
  <c r="E122" i="40"/>
  <c r="F122" i="40"/>
  <c r="G122" i="40"/>
  <c r="H122" i="40"/>
  <c r="I122" i="40"/>
  <c r="J122" i="40"/>
  <c r="K122" i="40"/>
  <c r="L122" i="40"/>
  <c r="M122" i="40"/>
  <c r="N122" i="40"/>
  <c r="O122" i="40"/>
  <c r="P122" i="40"/>
  <c r="Q122" i="40"/>
  <c r="R122" i="40"/>
  <c r="S122" i="40"/>
  <c r="T122" i="40"/>
  <c r="U122" i="40"/>
  <c r="V122" i="40"/>
  <c r="W122" i="40"/>
  <c r="X122" i="40"/>
  <c r="Y122" i="40"/>
  <c r="Z122" i="40"/>
  <c r="AA122" i="40"/>
  <c r="AB122" i="40"/>
  <c r="AC122" i="40"/>
  <c r="AD122" i="40"/>
  <c r="AE122" i="40"/>
  <c r="AF122" i="40"/>
  <c r="D123" i="40"/>
  <c r="E123" i="40"/>
  <c r="F123" i="40"/>
  <c r="G123" i="40"/>
  <c r="H123" i="40"/>
  <c r="I123" i="40"/>
  <c r="J123" i="40"/>
  <c r="K123" i="40"/>
  <c r="L123" i="40"/>
  <c r="M123" i="40"/>
  <c r="N123" i="40"/>
  <c r="O123" i="40"/>
  <c r="P123" i="40"/>
  <c r="Q123" i="40"/>
  <c r="R123" i="40"/>
  <c r="S123" i="40"/>
  <c r="T123" i="40"/>
  <c r="U123" i="40"/>
  <c r="V123" i="40"/>
  <c r="W123" i="40"/>
  <c r="X123" i="40"/>
  <c r="Y123" i="40"/>
  <c r="Z123" i="40"/>
  <c r="AA123" i="40"/>
  <c r="AB123" i="40"/>
  <c r="AC123" i="40"/>
  <c r="AD123" i="40"/>
  <c r="AE123" i="40"/>
  <c r="AF123" i="40"/>
  <c r="D124" i="40"/>
  <c r="E124" i="40"/>
  <c r="F124" i="40"/>
  <c r="G124" i="40"/>
  <c r="H124" i="40"/>
  <c r="I124" i="40"/>
  <c r="J124" i="40"/>
  <c r="K124" i="40"/>
  <c r="L124" i="40"/>
  <c r="M124" i="40"/>
  <c r="N124" i="40"/>
  <c r="O124" i="40"/>
  <c r="P124" i="40"/>
  <c r="Q124" i="40"/>
  <c r="R124" i="40"/>
  <c r="S124" i="40"/>
  <c r="T124" i="40"/>
  <c r="U124" i="40"/>
  <c r="V124" i="40"/>
  <c r="W124" i="40"/>
  <c r="X124" i="40"/>
  <c r="Y124" i="40"/>
  <c r="Z124" i="40"/>
  <c r="AA124" i="40"/>
  <c r="AB124" i="40"/>
  <c r="AC124" i="40"/>
  <c r="AD124" i="40"/>
  <c r="AE124" i="40"/>
  <c r="AF124" i="40"/>
  <c r="D125" i="40"/>
  <c r="E125" i="40"/>
  <c r="F125" i="40"/>
  <c r="G125" i="40"/>
  <c r="H125" i="40"/>
  <c r="I125" i="40"/>
  <c r="J125" i="40"/>
  <c r="K125" i="40"/>
  <c r="L125" i="40"/>
  <c r="M125" i="40"/>
  <c r="N125" i="40"/>
  <c r="O125" i="40"/>
  <c r="P125" i="40"/>
  <c r="Q125" i="40"/>
  <c r="R125" i="40"/>
  <c r="S125" i="40"/>
  <c r="T125" i="40"/>
  <c r="U125" i="40"/>
  <c r="V125" i="40"/>
  <c r="W125" i="40"/>
  <c r="X125" i="40"/>
  <c r="Y125" i="40"/>
  <c r="Z125" i="40"/>
  <c r="AA125" i="40"/>
  <c r="AB125" i="40"/>
  <c r="AC125" i="40"/>
  <c r="AD125" i="40"/>
  <c r="AE125" i="40"/>
  <c r="AF125" i="40"/>
  <c r="D126" i="40"/>
  <c r="E126" i="40"/>
  <c r="F126" i="40"/>
  <c r="G126" i="40"/>
  <c r="H126" i="40"/>
  <c r="I126" i="40"/>
  <c r="J126" i="40"/>
  <c r="K126" i="40"/>
  <c r="L126" i="40"/>
  <c r="M126" i="40"/>
  <c r="N126" i="40"/>
  <c r="O126" i="40"/>
  <c r="P126" i="40"/>
  <c r="Q126" i="40"/>
  <c r="R126" i="40"/>
  <c r="S126" i="40"/>
  <c r="T126" i="40"/>
  <c r="U126" i="40"/>
  <c r="V126" i="40"/>
  <c r="W126" i="40"/>
  <c r="X126" i="40"/>
  <c r="Y126" i="40"/>
  <c r="Z126" i="40"/>
  <c r="AA126" i="40"/>
  <c r="AB126" i="40"/>
  <c r="AC126" i="40"/>
  <c r="AD126" i="40"/>
  <c r="AE126" i="40"/>
  <c r="AF126" i="40"/>
  <c r="D127" i="40"/>
  <c r="E127" i="40"/>
  <c r="F127" i="40"/>
  <c r="G127" i="40"/>
  <c r="H127" i="40"/>
  <c r="I127" i="40"/>
  <c r="J127" i="40"/>
  <c r="K127" i="40"/>
  <c r="L127" i="40"/>
  <c r="M127" i="40"/>
  <c r="N127" i="40"/>
  <c r="O127" i="40"/>
  <c r="P127" i="40"/>
  <c r="Q127" i="40"/>
  <c r="R127" i="40"/>
  <c r="S127" i="40"/>
  <c r="T127" i="40"/>
  <c r="U127" i="40"/>
  <c r="V127" i="40"/>
  <c r="W127" i="40"/>
  <c r="X127" i="40"/>
  <c r="Y127" i="40"/>
  <c r="Z127" i="40"/>
  <c r="AA127" i="40"/>
  <c r="AB127" i="40"/>
  <c r="AC127" i="40"/>
  <c r="AD127" i="40"/>
  <c r="AE127" i="40"/>
  <c r="AF127" i="40"/>
  <c r="D128" i="40"/>
  <c r="E128" i="40"/>
  <c r="F128" i="40"/>
  <c r="G128" i="40"/>
  <c r="H128" i="40"/>
  <c r="I128" i="40"/>
  <c r="J128" i="40"/>
  <c r="K128" i="40"/>
  <c r="L128" i="40"/>
  <c r="M128" i="40"/>
  <c r="N128" i="40"/>
  <c r="O128" i="40"/>
  <c r="P128" i="40"/>
  <c r="Q128" i="40"/>
  <c r="R128" i="40"/>
  <c r="S128" i="40"/>
  <c r="T128" i="40"/>
  <c r="U128" i="40"/>
  <c r="V128" i="40"/>
  <c r="W128" i="40"/>
  <c r="X128" i="40"/>
  <c r="Y128" i="40"/>
  <c r="Z128" i="40"/>
  <c r="AA128" i="40"/>
  <c r="AB128" i="40"/>
  <c r="AC128" i="40"/>
  <c r="AD128" i="40"/>
  <c r="AE128" i="40"/>
  <c r="AF128" i="40"/>
  <c r="D129" i="40"/>
  <c r="E129" i="40"/>
  <c r="F129" i="40"/>
  <c r="G129" i="40"/>
  <c r="H129" i="40"/>
  <c r="I129" i="40"/>
  <c r="J129" i="40"/>
  <c r="K129" i="40"/>
  <c r="L129" i="40"/>
  <c r="M129" i="40"/>
  <c r="N129" i="40"/>
  <c r="O129" i="40"/>
  <c r="P129" i="40"/>
  <c r="Q129" i="40"/>
  <c r="R129" i="40"/>
  <c r="S129" i="40"/>
  <c r="T129" i="40"/>
  <c r="U129" i="40"/>
  <c r="V129" i="40"/>
  <c r="W129" i="40"/>
  <c r="X129" i="40"/>
  <c r="Y129" i="40"/>
  <c r="Z129" i="40"/>
  <c r="AA129" i="40"/>
  <c r="AB129" i="40"/>
  <c r="AC129" i="40"/>
  <c r="AD129" i="40"/>
  <c r="AE129" i="40"/>
  <c r="AF129" i="40"/>
  <c r="D130" i="40"/>
  <c r="E130" i="40"/>
  <c r="F130" i="40"/>
  <c r="G130" i="40"/>
  <c r="H130" i="40"/>
  <c r="I130" i="40"/>
  <c r="J130" i="40"/>
  <c r="K130" i="40"/>
  <c r="L130" i="40"/>
  <c r="M130" i="40"/>
  <c r="N130" i="40"/>
  <c r="O130" i="40"/>
  <c r="P130" i="40"/>
  <c r="Q130" i="40"/>
  <c r="R130" i="40"/>
  <c r="S130" i="40"/>
  <c r="T130" i="40"/>
  <c r="U130" i="40"/>
  <c r="V130" i="40"/>
  <c r="W130" i="40"/>
  <c r="X130" i="40"/>
  <c r="Y130" i="40"/>
  <c r="Z130" i="40"/>
  <c r="AA130" i="40"/>
  <c r="AB130" i="40"/>
  <c r="AC130" i="40"/>
  <c r="AD130" i="40"/>
  <c r="AE130" i="40"/>
  <c r="AF130" i="40"/>
  <c r="D131" i="40"/>
  <c r="E131" i="40"/>
  <c r="F131" i="40"/>
  <c r="G131" i="40"/>
  <c r="H131" i="40"/>
  <c r="I131" i="40"/>
  <c r="J131" i="40"/>
  <c r="K131" i="40"/>
  <c r="L131" i="40"/>
  <c r="M131" i="40"/>
  <c r="N131" i="40"/>
  <c r="O131" i="40"/>
  <c r="P131" i="40"/>
  <c r="Q131" i="40"/>
  <c r="R131" i="40"/>
  <c r="S131" i="40"/>
  <c r="T131" i="40"/>
  <c r="U131" i="40"/>
  <c r="V131" i="40"/>
  <c r="W131" i="40"/>
  <c r="X131" i="40"/>
  <c r="Y131" i="40"/>
  <c r="Z131" i="40"/>
  <c r="AA131" i="40"/>
  <c r="AB131" i="40"/>
  <c r="AC131" i="40"/>
  <c r="AD131" i="40"/>
  <c r="AE131" i="40"/>
  <c r="AF131" i="40"/>
  <c r="D132" i="40"/>
  <c r="E132" i="40"/>
  <c r="F132" i="40"/>
  <c r="G132" i="40"/>
  <c r="H132" i="40"/>
  <c r="I132" i="40"/>
  <c r="J132" i="40"/>
  <c r="K132" i="40"/>
  <c r="L132" i="40"/>
  <c r="M132" i="40"/>
  <c r="N132" i="40"/>
  <c r="O132" i="40"/>
  <c r="P132" i="40"/>
  <c r="Q132" i="40"/>
  <c r="R132" i="40"/>
  <c r="S132" i="40"/>
  <c r="T132" i="40"/>
  <c r="U132" i="40"/>
  <c r="V132" i="40"/>
  <c r="W132" i="40"/>
  <c r="X132" i="40"/>
  <c r="Y132" i="40"/>
  <c r="Z132" i="40"/>
  <c r="AA132" i="40"/>
  <c r="AB132" i="40"/>
  <c r="AC132" i="40"/>
  <c r="AD132" i="40"/>
  <c r="AE132" i="40"/>
  <c r="AF132" i="40"/>
  <c r="D133" i="40"/>
  <c r="E133" i="40"/>
  <c r="F133" i="40"/>
  <c r="G133" i="40"/>
  <c r="H133" i="40"/>
  <c r="I133" i="40"/>
  <c r="J133" i="40"/>
  <c r="K133" i="40"/>
  <c r="L133" i="40"/>
  <c r="M133" i="40"/>
  <c r="N133" i="40"/>
  <c r="O133" i="40"/>
  <c r="P133" i="40"/>
  <c r="Q133" i="40"/>
  <c r="R133" i="40"/>
  <c r="S133" i="40"/>
  <c r="T133" i="40"/>
  <c r="U133" i="40"/>
  <c r="V133" i="40"/>
  <c r="W133" i="40"/>
  <c r="X133" i="40"/>
  <c r="Y133" i="40"/>
  <c r="Z133" i="40"/>
  <c r="AA133" i="40"/>
  <c r="AB133" i="40"/>
  <c r="AC133" i="40"/>
  <c r="AD133" i="40"/>
  <c r="AE133" i="40"/>
  <c r="AF133" i="40"/>
  <c r="D134" i="40"/>
  <c r="E134" i="40"/>
  <c r="F134" i="40"/>
  <c r="G134" i="40"/>
  <c r="H134" i="40"/>
  <c r="I134" i="40"/>
  <c r="J134" i="40"/>
  <c r="K134" i="40"/>
  <c r="L134" i="40"/>
  <c r="M134" i="40"/>
  <c r="N134" i="40"/>
  <c r="O134" i="40"/>
  <c r="P134" i="40"/>
  <c r="Q134" i="40"/>
  <c r="R134" i="40"/>
  <c r="S134" i="40"/>
  <c r="T134" i="40"/>
  <c r="U134" i="40"/>
  <c r="V134" i="40"/>
  <c r="W134" i="40"/>
  <c r="X134" i="40"/>
  <c r="Y134" i="40"/>
  <c r="Z134" i="40"/>
  <c r="AA134" i="40"/>
  <c r="AB134" i="40"/>
  <c r="AC134" i="40"/>
  <c r="AD134" i="40"/>
  <c r="AE134" i="40"/>
  <c r="AF134" i="40"/>
  <c r="D135" i="40"/>
  <c r="E135" i="40"/>
  <c r="F135" i="40"/>
  <c r="G135" i="40"/>
  <c r="H135" i="40"/>
  <c r="I135" i="40"/>
  <c r="J135" i="40"/>
  <c r="K135" i="40"/>
  <c r="L135" i="40"/>
  <c r="M135" i="40"/>
  <c r="N135" i="40"/>
  <c r="O135" i="40"/>
  <c r="P135" i="40"/>
  <c r="Q135" i="40"/>
  <c r="R135" i="40"/>
  <c r="S135" i="40"/>
  <c r="T135" i="40"/>
  <c r="U135" i="40"/>
  <c r="V135" i="40"/>
  <c r="W135" i="40"/>
  <c r="X135" i="40"/>
  <c r="Y135" i="40"/>
  <c r="Z135" i="40"/>
  <c r="AA135" i="40"/>
  <c r="AB135" i="40"/>
  <c r="AC135" i="40"/>
  <c r="AD135" i="40"/>
  <c r="AE135" i="40"/>
  <c r="AF135" i="40"/>
  <c r="D136" i="40"/>
  <c r="E136" i="40"/>
  <c r="F136" i="40"/>
  <c r="G136" i="40"/>
  <c r="H136" i="40"/>
  <c r="I136" i="40"/>
  <c r="J136" i="40"/>
  <c r="K136" i="40"/>
  <c r="L136" i="40"/>
  <c r="M136" i="40"/>
  <c r="N136" i="40"/>
  <c r="O136" i="40"/>
  <c r="P136" i="40"/>
  <c r="Q136" i="40"/>
  <c r="R136" i="40"/>
  <c r="S136" i="40"/>
  <c r="T136" i="40"/>
  <c r="U136" i="40"/>
  <c r="V136" i="40"/>
  <c r="W136" i="40"/>
  <c r="X136" i="40"/>
  <c r="Y136" i="40"/>
  <c r="Z136" i="40"/>
  <c r="AA136" i="40"/>
  <c r="AB136" i="40"/>
  <c r="AC136" i="40"/>
  <c r="AD136" i="40"/>
  <c r="AE136" i="40"/>
  <c r="AF136" i="40"/>
  <c r="D137" i="40"/>
  <c r="E137" i="40"/>
  <c r="F137" i="40"/>
  <c r="G137" i="40"/>
  <c r="H137" i="40"/>
  <c r="I137" i="40"/>
  <c r="J137" i="40"/>
  <c r="K137" i="40"/>
  <c r="L137" i="40"/>
  <c r="M137" i="40"/>
  <c r="N137" i="40"/>
  <c r="O137" i="40"/>
  <c r="P137" i="40"/>
  <c r="Q137" i="40"/>
  <c r="R137" i="40"/>
  <c r="S137" i="40"/>
  <c r="T137" i="40"/>
  <c r="U137" i="40"/>
  <c r="V137" i="40"/>
  <c r="W137" i="40"/>
  <c r="X137" i="40"/>
  <c r="Y137" i="40"/>
  <c r="Z137" i="40"/>
  <c r="AA137" i="40"/>
  <c r="AB137" i="40"/>
  <c r="AC137" i="40"/>
  <c r="AD137" i="40"/>
  <c r="AE137" i="40"/>
  <c r="AF137" i="40"/>
  <c r="D138" i="40"/>
  <c r="E138" i="40"/>
  <c r="F138" i="40"/>
  <c r="G138" i="40"/>
  <c r="H138" i="40"/>
  <c r="I138" i="40"/>
  <c r="J138" i="40"/>
  <c r="K138" i="40"/>
  <c r="L138" i="40"/>
  <c r="M138" i="40"/>
  <c r="N138" i="40"/>
  <c r="O138" i="40"/>
  <c r="P138" i="40"/>
  <c r="Q138" i="40"/>
  <c r="R138" i="40"/>
  <c r="S138" i="40"/>
  <c r="T138" i="40"/>
  <c r="U138" i="40"/>
  <c r="V138" i="40"/>
  <c r="W138" i="40"/>
  <c r="X138" i="40"/>
  <c r="Y138" i="40"/>
  <c r="Z138" i="40"/>
  <c r="AA138" i="40"/>
  <c r="AB138" i="40"/>
  <c r="AC138" i="40"/>
  <c r="AD138" i="40"/>
  <c r="AE138" i="40"/>
  <c r="AF138" i="40"/>
  <c r="D139" i="40"/>
  <c r="E139" i="40"/>
  <c r="F139" i="40"/>
  <c r="G139" i="40"/>
  <c r="H139" i="40"/>
  <c r="I139" i="40"/>
  <c r="J139" i="40"/>
  <c r="K139" i="40"/>
  <c r="L139" i="40"/>
  <c r="M139" i="40"/>
  <c r="N139" i="40"/>
  <c r="O139" i="40"/>
  <c r="P139" i="40"/>
  <c r="Q139" i="40"/>
  <c r="R139" i="40"/>
  <c r="S139" i="40"/>
  <c r="T139" i="40"/>
  <c r="U139" i="40"/>
  <c r="V139" i="40"/>
  <c r="W139" i="40"/>
  <c r="X139" i="40"/>
  <c r="Y139" i="40"/>
  <c r="Z139" i="40"/>
  <c r="AA139" i="40"/>
  <c r="AB139" i="40"/>
  <c r="AC139" i="40"/>
  <c r="AD139" i="40"/>
  <c r="AE139" i="40"/>
  <c r="AF139" i="40"/>
  <c r="D140" i="40"/>
  <c r="E140" i="40"/>
  <c r="F140" i="40"/>
  <c r="G140" i="40"/>
  <c r="H140" i="40"/>
  <c r="I140" i="40"/>
  <c r="J140" i="40"/>
  <c r="K140" i="40"/>
  <c r="L140" i="40"/>
  <c r="M140" i="40"/>
  <c r="N140" i="40"/>
  <c r="O140" i="40"/>
  <c r="P140" i="40"/>
  <c r="Q140" i="40"/>
  <c r="R140" i="40"/>
  <c r="S140" i="40"/>
  <c r="T140" i="40"/>
  <c r="U140" i="40"/>
  <c r="V140" i="40"/>
  <c r="W140" i="40"/>
  <c r="X140" i="40"/>
  <c r="Y140" i="40"/>
  <c r="Z140" i="40"/>
  <c r="AA140" i="40"/>
  <c r="AB140" i="40"/>
  <c r="AC140" i="40"/>
  <c r="AD140" i="40"/>
  <c r="AE140" i="40"/>
  <c r="AF140" i="40"/>
  <c r="D141" i="40"/>
  <c r="E141" i="40"/>
  <c r="F141" i="40"/>
  <c r="G141" i="40"/>
  <c r="H141" i="40"/>
  <c r="I141" i="40"/>
  <c r="J141" i="40"/>
  <c r="K141" i="40"/>
  <c r="L141" i="40"/>
  <c r="M141" i="40"/>
  <c r="N141" i="40"/>
  <c r="O141" i="40"/>
  <c r="P141" i="40"/>
  <c r="Q141" i="40"/>
  <c r="R141" i="40"/>
  <c r="S141" i="40"/>
  <c r="T141" i="40"/>
  <c r="U141" i="40"/>
  <c r="V141" i="40"/>
  <c r="W141" i="40"/>
  <c r="X141" i="40"/>
  <c r="Y141" i="40"/>
  <c r="Z141" i="40"/>
  <c r="AA141" i="40"/>
  <c r="AB141" i="40"/>
  <c r="AC141" i="40"/>
  <c r="AD141" i="40"/>
  <c r="AE141" i="40"/>
  <c r="AF141" i="40"/>
  <c r="D142" i="40"/>
  <c r="E142" i="40"/>
  <c r="F142" i="40"/>
  <c r="G142" i="40"/>
  <c r="H142" i="40"/>
  <c r="I142" i="40"/>
  <c r="J142" i="40"/>
  <c r="K142" i="40"/>
  <c r="L142" i="40"/>
  <c r="M142" i="40"/>
  <c r="N142" i="40"/>
  <c r="O142" i="40"/>
  <c r="P142" i="40"/>
  <c r="Q142" i="40"/>
  <c r="R142" i="40"/>
  <c r="S142" i="40"/>
  <c r="T142" i="40"/>
  <c r="U142" i="40"/>
  <c r="V142" i="40"/>
  <c r="W142" i="40"/>
  <c r="X142" i="40"/>
  <c r="Y142" i="40"/>
  <c r="Z142" i="40"/>
  <c r="AA142" i="40"/>
  <c r="AB142" i="40"/>
  <c r="AC142" i="40"/>
  <c r="AD142" i="40"/>
  <c r="AE142" i="40"/>
  <c r="AF142" i="40"/>
  <c r="D143" i="40"/>
  <c r="E143" i="40"/>
  <c r="F143" i="40"/>
  <c r="G143" i="40"/>
  <c r="H143" i="40"/>
  <c r="I143" i="40"/>
  <c r="J143" i="40"/>
  <c r="K143" i="40"/>
  <c r="L143" i="40"/>
  <c r="M143" i="40"/>
  <c r="N143" i="40"/>
  <c r="O143" i="40"/>
  <c r="P143" i="40"/>
  <c r="Q143" i="40"/>
  <c r="R143" i="40"/>
  <c r="S143" i="40"/>
  <c r="T143" i="40"/>
  <c r="U143" i="40"/>
  <c r="V143" i="40"/>
  <c r="W143" i="40"/>
  <c r="X143" i="40"/>
  <c r="Y143" i="40"/>
  <c r="Z143" i="40"/>
  <c r="AA143" i="40"/>
  <c r="AB143" i="40"/>
  <c r="AC143" i="40"/>
  <c r="AD143" i="40"/>
  <c r="AE143" i="40"/>
  <c r="AF143" i="40"/>
  <c r="D144" i="40"/>
  <c r="E144" i="40"/>
  <c r="F144" i="40"/>
  <c r="G144" i="40"/>
  <c r="H144" i="40"/>
  <c r="I144" i="40"/>
  <c r="J144" i="40"/>
  <c r="K144" i="40"/>
  <c r="L144" i="40"/>
  <c r="M144" i="40"/>
  <c r="N144" i="40"/>
  <c r="O144" i="40"/>
  <c r="P144" i="40"/>
  <c r="Q144" i="40"/>
  <c r="R144" i="40"/>
  <c r="S144" i="40"/>
  <c r="T144" i="40"/>
  <c r="U144" i="40"/>
  <c r="V144" i="40"/>
  <c r="W144" i="40"/>
  <c r="X144" i="40"/>
  <c r="Y144" i="40"/>
  <c r="Z144" i="40"/>
  <c r="AA144" i="40"/>
  <c r="AB144" i="40"/>
  <c r="AC144" i="40"/>
  <c r="AD144" i="40"/>
  <c r="AE144" i="40"/>
  <c r="AF144" i="40"/>
  <c r="D145" i="40"/>
  <c r="E145" i="40"/>
  <c r="F145" i="40"/>
  <c r="G145" i="40"/>
  <c r="H145" i="40"/>
  <c r="I145" i="40"/>
  <c r="J145" i="40"/>
  <c r="K145" i="40"/>
  <c r="L145" i="40"/>
  <c r="M145" i="40"/>
  <c r="N145" i="40"/>
  <c r="O145" i="40"/>
  <c r="P145" i="40"/>
  <c r="Q145" i="40"/>
  <c r="R145" i="40"/>
  <c r="S145" i="40"/>
  <c r="T145" i="40"/>
  <c r="U145" i="40"/>
  <c r="V145" i="40"/>
  <c r="W145" i="40"/>
  <c r="X145" i="40"/>
  <c r="Y145" i="40"/>
  <c r="Z145" i="40"/>
  <c r="AA145" i="40"/>
  <c r="AB145" i="40"/>
  <c r="AC145" i="40"/>
  <c r="AD145" i="40"/>
  <c r="AE145" i="40"/>
  <c r="AF145" i="40"/>
  <c r="D146" i="40"/>
  <c r="E146" i="40"/>
  <c r="F146" i="40"/>
  <c r="G146" i="40"/>
  <c r="H146" i="40"/>
  <c r="I146" i="40"/>
  <c r="J146" i="40"/>
  <c r="K146" i="40"/>
  <c r="L146" i="40"/>
  <c r="M146" i="40"/>
  <c r="N146" i="40"/>
  <c r="O146" i="40"/>
  <c r="P146" i="40"/>
  <c r="Q146" i="40"/>
  <c r="R146" i="40"/>
  <c r="S146" i="40"/>
  <c r="T146" i="40"/>
  <c r="U146" i="40"/>
  <c r="V146" i="40"/>
  <c r="W146" i="40"/>
  <c r="X146" i="40"/>
  <c r="Y146" i="40"/>
  <c r="Z146" i="40"/>
  <c r="AA146" i="40"/>
  <c r="AB146" i="40"/>
  <c r="AC146" i="40"/>
  <c r="AD146" i="40"/>
  <c r="AE146" i="40"/>
  <c r="AF146" i="40"/>
  <c r="D147" i="40"/>
  <c r="E147" i="40"/>
  <c r="F147" i="40"/>
  <c r="G147" i="40"/>
  <c r="H147" i="40"/>
  <c r="I147" i="40"/>
  <c r="J147" i="40"/>
  <c r="K147" i="40"/>
  <c r="L147" i="40"/>
  <c r="M147" i="40"/>
  <c r="N147" i="40"/>
  <c r="O147" i="40"/>
  <c r="P147" i="40"/>
  <c r="Q147" i="40"/>
  <c r="R147" i="40"/>
  <c r="S147" i="40"/>
  <c r="T147" i="40"/>
  <c r="U147" i="40"/>
  <c r="V147" i="40"/>
  <c r="W147" i="40"/>
  <c r="X147" i="40"/>
  <c r="Y147" i="40"/>
  <c r="Z147" i="40"/>
  <c r="AA147" i="40"/>
  <c r="AB147" i="40"/>
  <c r="AC147" i="40"/>
  <c r="AD147" i="40"/>
  <c r="AE147" i="40"/>
  <c r="AF147" i="40"/>
  <c r="D148" i="40"/>
  <c r="E148" i="40"/>
  <c r="F148" i="40"/>
  <c r="G148" i="40"/>
  <c r="H148" i="40"/>
  <c r="I148" i="40"/>
  <c r="J148" i="40"/>
  <c r="K148" i="40"/>
  <c r="L148" i="40"/>
  <c r="M148" i="40"/>
  <c r="N148" i="40"/>
  <c r="O148" i="40"/>
  <c r="P148" i="40"/>
  <c r="Q148" i="40"/>
  <c r="R148" i="40"/>
  <c r="S148" i="40"/>
  <c r="T148" i="40"/>
  <c r="U148" i="40"/>
  <c r="V148" i="40"/>
  <c r="W148" i="40"/>
  <c r="X148" i="40"/>
  <c r="Y148" i="40"/>
  <c r="Z148" i="40"/>
  <c r="AA148" i="40"/>
  <c r="AB148" i="40"/>
  <c r="AC148" i="40"/>
  <c r="AD148" i="40"/>
  <c r="AE148" i="40"/>
  <c r="AF148" i="40"/>
  <c r="D149" i="40"/>
  <c r="E149" i="40"/>
  <c r="F149" i="40"/>
  <c r="G149" i="40"/>
  <c r="H149" i="40"/>
  <c r="I149" i="40"/>
  <c r="J149" i="40"/>
  <c r="K149" i="40"/>
  <c r="L149" i="40"/>
  <c r="M149" i="40"/>
  <c r="N149" i="40"/>
  <c r="O149" i="40"/>
  <c r="P149" i="40"/>
  <c r="Q149" i="40"/>
  <c r="R149" i="40"/>
  <c r="S149" i="40"/>
  <c r="T149" i="40"/>
  <c r="U149" i="40"/>
  <c r="V149" i="40"/>
  <c r="W149" i="40"/>
  <c r="X149" i="40"/>
  <c r="Y149" i="40"/>
  <c r="Z149" i="40"/>
  <c r="AA149" i="40"/>
  <c r="AB149" i="40"/>
  <c r="AC149" i="40"/>
  <c r="AD149" i="40"/>
  <c r="AE149" i="40"/>
  <c r="AF149" i="40"/>
  <c r="D150" i="40"/>
  <c r="E150" i="40"/>
  <c r="F150" i="40"/>
  <c r="G150" i="40"/>
  <c r="H150" i="40"/>
  <c r="I150" i="40"/>
  <c r="J150" i="40"/>
  <c r="K150" i="40"/>
  <c r="L150" i="40"/>
  <c r="M150" i="40"/>
  <c r="N150" i="40"/>
  <c r="O150" i="40"/>
  <c r="P150" i="40"/>
  <c r="Q150" i="40"/>
  <c r="R150" i="40"/>
  <c r="S150" i="40"/>
  <c r="T150" i="40"/>
  <c r="U150" i="40"/>
  <c r="V150" i="40"/>
  <c r="W150" i="40"/>
  <c r="X150" i="40"/>
  <c r="Y150" i="40"/>
  <c r="Z150" i="40"/>
  <c r="AA150" i="40"/>
  <c r="AB150" i="40"/>
  <c r="AC150" i="40"/>
  <c r="AD150" i="40"/>
  <c r="AE150" i="40"/>
  <c r="AF150" i="40"/>
  <c r="D151" i="40"/>
  <c r="E151" i="40"/>
  <c r="F151" i="40"/>
  <c r="G151" i="40"/>
  <c r="H151" i="40"/>
  <c r="I151" i="40"/>
  <c r="J151" i="40"/>
  <c r="K151" i="40"/>
  <c r="L151" i="40"/>
  <c r="M151" i="40"/>
  <c r="N151" i="40"/>
  <c r="O151" i="40"/>
  <c r="P151" i="40"/>
  <c r="Q151" i="40"/>
  <c r="R151" i="40"/>
  <c r="S151" i="40"/>
  <c r="T151" i="40"/>
  <c r="U151" i="40"/>
  <c r="V151" i="40"/>
  <c r="W151" i="40"/>
  <c r="X151" i="40"/>
  <c r="Y151" i="40"/>
  <c r="Z151" i="40"/>
  <c r="AA151" i="40"/>
  <c r="AB151" i="40"/>
  <c r="AC151" i="40"/>
  <c r="AD151" i="40"/>
  <c r="AE151" i="40"/>
  <c r="AF151" i="40"/>
  <c r="D152" i="40"/>
  <c r="E152" i="40"/>
  <c r="F152" i="40"/>
  <c r="G152" i="40"/>
  <c r="H152" i="40"/>
  <c r="I152" i="40"/>
  <c r="J152" i="40"/>
  <c r="K152" i="40"/>
  <c r="L152" i="40"/>
  <c r="M152" i="40"/>
  <c r="N152" i="40"/>
  <c r="O152" i="40"/>
  <c r="P152" i="40"/>
  <c r="Q152" i="40"/>
  <c r="R152" i="40"/>
  <c r="S152" i="40"/>
  <c r="T152" i="40"/>
  <c r="U152" i="40"/>
  <c r="V152" i="40"/>
  <c r="W152" i="40"/>
  <c r="X152" i="40"/>
  <c r="Y152" i="40"/>
  <c r="Z152" i="40"/>
  <c r="AA152" i="40"/>
  <c r="AB152" i="40"/>
  <c r="AC152" i="40"/>
  <c r="AD152" i="40"/>
  <c r="AE152" i="40"/>
  <c r="AF152" i="40"/>
  <c r="D153" i="40"/>
  <c r="E153" i="40"/>
  <c r="F153" i="40"/>
  <c r="G153" i="40"/>
  <c r="H153" i="40"/>
  <c r="I153" i="40"/>
  <c r="J153" i="40"/>
  <c r="K153" i="40"/>
  <c r="L153" i="40"/>
  <c r="M153" i="40"/>
  <c r="N153" i="40"/>
  <c r="O153" i="40"/>
  <c r="P153" i="40"/>
  <c r="Q153" i="40"/>
  <c r="R153" i="40"/>
  <c r="S153" i="40"/>
  <c r="T153" i="40"/>
  <c r="U153" i="40"/>
  <c r="V153" i="40"/>
  <c r="W153" i="40"/>
  <c r="X153" i="40"/>
  <c r="Y153" i="40"/>
  <c r="Z153" i="40"/>
  <c r="AA153" i="40"/>
  <c r="AB153" i="40"/>
  <c r="AC153" i="40"/>
  <c r="AD153" i="40"/>
  <c r="AE153" i="40"/>
  <c r="AF153" i="40"/>
  <c r="D154" i="40"/>
  <c r="E154" i="40"/>
  <c r="F154" i="40"/>
  <c r="G154" i="40"/>
  <c r="H154" i="40"/>
  <c r="I154" i="40"/>
  <c r="J154" i="40"/>
  <c r="K154" i="40"/>
  <c r="L154" i="40"/>
  <c r="M154" i="40"/>
  <c r="N154" i="40"/>
  <c r="O154" i="40"/>
  <c r="P154" i="40"/>
  <c r="Q154" i="40"/>
  <c r="R154" i="40"/>
  <c r="S154" i="40"/>
  <c r="T154" i="40"/>
  <c r="U154" i="40"/>
  <c r="V154" i="40"/>
  <c r="W154" i="40"/>
  <c r="X154" i="40"/>
  <c r="Y154" i="40"/>
  <c r="Z154" i="40"/>
  <c r="AA154" i="40"/>
  <c r="AB154" i="40"/>
  <c r="AC154" i="40"/>
  <c r="AD154" i="40"/>
  <c r="AE154" i="40"/>
  <c r="AF154" i="40"/>
  <c r="D155" i="40"/>
  <c r="E155" i="40"/>
  <c r="F155" i="40"/>
  <c r="G155" i="40"/>
  <c r="H155" i="40"/>
  <c r="I155" i="40"/>
  <c r="J155" i="40"/>
  <c r="K155" i="40"/>
  <c r="L155" i="40"/>
  <c r="M155" i="40"/>
  <c r="N155" i="40"/>
  <c r="O155" i="40"/>
  <c r="P155" i="40"/>
  <c r="Q155" i="40"/>
  <c r="R155" i="40"/>
  <c r="S155" i="40"/>
  <c r="T155" i="40"/>
  <c r="U155" i="40"/>
  <c r="V155" i="40"/>
  <c r="W155" i="40"/>
  <c r="X155" i="40"/>
  <c r="Y155" i="40"/>
  <c r="Z155" i="40"/>
  <c r="AA155" i="40"/>
  <c r="AB155" i="40"/>
  <c r="AC155" i="40"/>
  <c r="AD155" i="40"/>
  <c r="AE155" i="40"/>
  <c r="AF155" i="40"/>
  <c r="D156" i="40"/>
  <c r="E156" i="40"/>
  <c r="F156" i="40"/>
  <c r="G156" i="40"/>
  <c r="H156" i="40"/>
  <c r="I156" i="40"/>
  <c r="J156" i="40"/>
  <c r="K156" i="40"/>
  <c r="L156" i="40"/>
  <c r="M156" i="40"/>
  <c r="N156" i="40"/>
  <c r="O156" i="40"/>
  <c r="P156" i="40"/>
  <c r="Q156" i="40"/>
  <c r="R156" i="40"/>
  <c r="S156" i="40"/>
  <c r="T156" i="40"/>
  <c r="U156" i="40"/>
  <c r="V156" i="40"/>
  <c r="W156" i="40"/>
  <c r="X156" i="40"/>
  <c r="Y156" i="40"/>
  <c r="Z156" i="40"/>
  <c r="AA156" i="40"/>
  <c r="AB156" i="40"/>
  <c r="AC156" i="40"/>
  <c r="AD156" i="40"/>
  <c r="AE156" i="40"/>
  <c r="AF156" i="40"/>
  <c r="D157" i="40"/>
  <c r="E157" i="40"/>
  <c r="F157" i="40"/>
  <c r="G157" i="40"/>
  <c r="H157" i="40"/>
  <c r="I157" i="40"/>
  <c r="J157" i="40"/>
  <c r="K157" i="40"/>
  <c r="L157" i="40"/>
  <c r="M157" i="40"/>
  <c r="N157" i="40"/>
  <c r="O157" i="40"/>
  <c r="P157" i="40"/>
  <c r="Q157" i="40"/>
  <c r="R157" i="40"/>
  <c r="S157" i="40"/>
  <c r="T157" i="40"/>
  <c r="U157" i="40"/>
  <c r="V157" i="40"/>
  <c r="W157" i="40"/>
  <c r="X157" i="40"/>
  <c r="Y157" i="40"/>
  <c r="Z157" i="40"/>
  <c r="AA157" i="40"/>
  <c r="AB157" i="40"/>
  <c r="AC157" i="40"/>
  <c r="AD157" i="40"/>
  <c r="AE157" i="40"/>
  <c r="AF157" i="40"/>
  <c r="D158" i="40"/>
  <c r="E158" i="40"/>
  <c r="F158" i="40"/>
  <c r="G158" i="40"/>
  <c r="H158" i="40"/>
  <c r="I158" i="40"/>
  <c r="J158" i="40"/>
  <c r="K158" i="40"/>
  <c r="L158" i="40"/>
  <c r="M158" i="40"/>
  <c r="N158" i="40"/>
  <c r="O158" i="40"/>
  <c r="P158" i="40"/>
  <c r="Q158" i="40"/>
  <c r="R158" i="40"/>
  <c r="S158" i="40"/>
  <c r="T158" i="40"/>
  <c r="U158" i="40"/>
  <c r="V158" i="40"/>
  <c r="W158" i="40"/>
  <c r="X158" i="40"/>
  <c r="Y158" i="40"/>
  <c r="Z158" i="40"/>
  <c r="AA158" i="40"/>
  <c r="AB158" i="40"/>
  <c r="AC158" i="40"/>
  <c r="AD158" i="40"/>
  <c r="AE158" i="40"/>
  <c r="AF158" i="40"/>
  <c r="D159" i="40"/>
  <c r="E159" i="40"/>
  <c r="F159" i="40"/>
  <c r="G159" i="40"/>
  <c r="H159" i="40"/>
  <c r="I159" i="40"/>
  <c r="J159" i="40"/>
  <c r="K159" i="40"/>
  <c r="L159" i="40"/>
  <c r="M159" i="40"/>
  <c r="N159" i="40"/>
  <c r="O159" i="40"/>
  <c r="P159" i="40"/>
  <c r="Q159" i="40"/>
  <c r="R159" i="40"/>
  <c r="S159" i="40"/>
  <c r="T159" i="40"/>
  <c r="U159" i="40"/>
  <c r="V159" i="40"/>
  <c r="W159" i="40"/>
  <c r="X159" i="40"/>
  <c r="Y159" i="40"/>
  <c r="Z159" i="40"/>
  <c r="AA159" i="40"/>
  <c r="AB159" i="40"/>
  <c r="AC159" i="40"/>
  <c r="AD159" i="40"/>
  <c r="AE159" i="40"/>
  <c r="AF159" i="40"/>
  <c r="D160" i="40"/>
  <c r="E160" i="40"/>
  <c r="F160" i="40"/>
  <c r="G160" i="40"/>
  <c r="H160" i="40"/>
  <c r="I160" i="40"/>
  <c r="J160" i="40"/>
  <c r="K160" i="40"/>
  <c r="L160" i="40"/>
  <c r="M160" i="40"/>
  <c r="N160" i="40"/>
  <c r="O160" i="40"/>
  <c r="P160" i="40"/>
  <c r="Q160" i="40"/>
  <c r="R160" i="40"/>
  <c r="S160" i="40"/>
  <c r="T160" i="40"/>
  <c r="U160" i="40"/>
  <c r="V160" i="40"/>
  <c r="W160" i="40"/>
  <c r="X160" i="40"/>
  <c r="Y160" i="40"/>
  <c r="Z160" i="40"/>
  <c r="AA160" i="40"/>
  <c r="AB160" i="40"/>
  <c r="AC160" i="40"/>
  <c r="AD160" i="40"/>
  <c r="AE160" i="40"/>
  <c r="AF160" i="40"/>
  <c r="D161" i="40"/>
  <c r="E161" i="40"/>
  <c r="F161" i="40"/>
  <c r="G161" i="40"/>
  <c r="H161" i="40"/>
  <c r="I161" i="40"/>
  <c r="J161" i="40"/>
  <c r="K161" i="40"/>
  <c r="L161" i="40"/>
  <c r="M161" i="40"/>
  <c r="N161" i="40"/>
  <c r="O161" i="40"/>
  <c r="P161" i="40"/>
  <c r="Q161" i="40"/>
  <c r="R161" i="40"/>
  <c r="S161" i="40"/>
  <c r="T161" i="40"/>
  <c r="U161" i="40"/>
  <c r="V161" i="40"/>
  <c r="W161" i="40"/>
  <c r="X161" i="40"/>
  <c r="Y161" i="40"/>
  <c r="Z161" i="40"/>
  <c r="AA161" i="40"/>
  <c r="AB161" i="40"/>
  <c r="AC161" i="40"/>
  <c r="AD161" i="40"/>
  <c r="AE161" i="40"/>
  <c r="AF161" i="40"/>
  <c r="D165" i="40"/>
  <c r="E165" i="40"/>
  <c r="F165" i="40"/>
  <c r="G165" i="40"/>
  <c r="H165" i="40"/>
  <c r="I165" i="40"/>
  <c r="J165" i="40"/>
  <c r="K165" i="40"/>
  <c r="L165" i="40"/>
  <c r="M165" i="40"/>
  <c r="N165" i="40"/>
  <c r="O165" i="40"/>
  <c r="P165" i="40"/>
  <c r="Q165" i="40"/>
  <c r="R165" i="40"/>
  <c r="S165" i="40"/>
  <c r="T165" i="40"/>
  <c r="U165" i="40"/>
  <c r="V165" i="40"/>
  <c r="W165" i="40"/>
  <c r="X165" i="40"/>
  <c r="Y165" i="40"/>
  <c r="Z165" i="40"/>
  <c r="AA165" i="40"/>
  <c r="AB165" i="40"/>
  <c r="AC165" i="40"/>
  <c r="AD165" i="40"/>
  <c r="AE165" i="40"/>
  <c r="AF165" i="40"/>
  <c r="D166" i="40"/>
  <c r="E166" i="40"/>
  <c r="F166" i="40"/>
  <c r="G166" i="40"/>
  <c r="H166" i="40"/>
  <c r="I166" i="40"/>
  <c r="J166" i="40"/>
  <c r="K166" i="40"/>
  <c r="L166" i="40"/>
  <c r="M166" i="40"/>
  <c r="N166" i="40"/>
  <c r="O166" i="40"/>
  <c r="P166" i="40"/>
  <c r="Q166" i="40"/>
  <c r="R166" i="40"/>
  <c r="S166" i="40"/>
  <c r="T166" i="40"/>
  <c r="U166" i="40"/>
  <c r="V166" i="40"/>
  <c r="W166" i="40"/>
  <c r="X166" i="40"/>
  <c r="Y166" i="40"/>
  <c r="Z166" i="40"/>
  <c r="AA166" i="40"/>
  <c r="AB166" i="40"/>
  <c r="AC166" i="40"/>
  <c r="AD166" i="40"/>
  <c r="AE166" i="40"/>
  <c r="AF166" i="40"/>
  <c r="D167" i="40"/>
  <c r="E167" i="40"/>
  <c r="F167" i="40"/>
  <c r="G167" i="40"/>
  <c r="H167" i="40"/>
  <c r="I167" i="40"/>
  <c r="J167" i="40"/>
  <c r="K167" i="40"/>
  <c r="L167" i="40"/>
  <c r="M167" i="40"/>
  <c r="N167" i="40"/>
  <c r="O167" i="40"/>
  <c r="P167" i="40"/>
  <c r="Q167" i="40"/>
  <c r="R167" i="40"/>
  <c r="S167" i="40"/>
  <c r="T167" i="40"/>
  <c r="U167" i="40"/>
  <c r="V167" i="40"/>
  <c r="W167" i="40"/>
  <c r="X167" i="40"/>
  <c r="Y167" i="40"/>
  <c r="Z167" i="40"/>
  <c r="AA167" i="40"/>
  <c r="AB167" i="40"/>
  <c r="AC167" i="40"/>
  <c r="AD167" i="40"/>
  <c r="AE167" i="40"/>
  <c r="AF167" i="40"/>
  <c r="D168" i="40"/>
  <c r="E168" i="40"/>
  <c r="F168" i="40"/>
  <c r="G168" i="40"/>
  <c r="H168" i="40"/>
  <c r="I168" i="40"/>
  <c r="J168" i="40"/>
  <c r="K168" i="40"/>
  <c r="L168" i="40"/>
  <c r="M168" i="40"/>
  <c r="N168" i="40"/>
  <c r="O168" i="40"/>
  <c r="P168" i="40"/>
  <c r="Q168" i="40"/>
  <c r="R168" i="40"/>
  <c r="S168" i="40"/>
  <c r="T168" i="40"/>
  <c r="U168" i="40"/>
  <c r="V168" i="40"/>
  <c r="W168" i="40"/>
  <c r="X168" i="40"/>
  <c r="Y168" i="40"/>
  <c r="Z168" i="40"/>
  <c r="AA168" i="40"/>
  <c r="AB168" i="40"/>
  <c r="AC168" i="40"/>
  <c r="AD168" i="40"/>
  <c r="AE168" i="40"/>
  <c r="AF168" i="40"/>
  <c r="D170" i="40"/>
  <c r="E170" i="40"/>
  <c r="F170" i="40"/>
  <c r="G170" i="40"/>
  <c r="H170" i="40"/>
  <c r="I170" i="40"/>
  <c r="J170" i="40"/>
  <c r="K170" i="40"/>
  <c r="L170" i="40"/>
  <c r="M170" i="40"/>
  <c r="N170" i="40"/>
  <c r="O170" i="40"/>
  <c r="P170" i="40"/>
  <c r="Q170" i="40"/>
  <c r="R170" i="40"/>
  <c r="S170" i="40"/>
  <c r="T170" i="40"/>
  <c r="U170" i="40"/>
  <c r="V170" i="40"/>
  <c r="W170" i="40"/>
  <c r="X170" i="40"/>
  <c r="Y170" i="40"/>
  <c r="Z170" i="40"/>
  <c r="AA170" i="40"/>
  <c r="AB170" i="40"/>
  <c r="AC170" i="40"/>
  <c r="AD170" i="40"/>
  <c r="AE170" i="40"/>
  <c r="AF170" i="40"/>
  <c r="D171" i="40"/>
  <c r="E171" i="40"/>
  <c r="F171" i="40"/>
  <c r="G171" i="40"/>
  <c r="H171" i="40"/>
  <c r="I171" i="40"/>
  <c r="J171" i="40"/>
  <c r="K171" i="40"/>
  <c r="L171" i="40"/>
  <c r="M171" i="40"/>
  <c r="N171" i="40"/>
  <c r="O171" i="40"/>
  <c r="P171" i="40"/>
  <c r="Q171" i="40"/>
  <c r="R171" i="40"/>
  <c r="S171" i="40"/>
  <c r="T171" i="40"/>
  <c r="U171" i="40"/>
  <c r="V171" i="40"/>
  <c r="W171" i="40"/>
  <c r="X171" i="40"/>
  <c r="Y171" i="40"/>
  <c r="Z171" i="40"/>
  <c r="AA171" i="40"/>
  <c r="AB171" i="40"/>
  <c r="AC171" i="40"/>
  <c r="AD171" i="40"/>
  <c r="AE171" i="40"/>
  <c r="AF171" i="40"/>
  <c r="D172" i="40"/>
  <c r="E172" i="40"/>
  <c r="F172" i="40"/>
  <c r="G172" i="40"/>
  <c r="H172" i="40"/>
  <c r="I172" i="40"/>
  <c r="J172" i="40"/>
  <c r="K172" i="40"/>
  <c r="L172" i="40"/>
  <c r="M172" i="40"/>
  <c r="N172" i="40"/>
  <c r="O172" i="40"/>
  <c r="P172" i="40"/>
  <c r="Q172" i="40"/>
  <c r="R172" i="40"/>
  <c r="S172" i="40"/>
  <c r="T172" i="40"/>
  <c r="U172" i="40"/>
  <c r="V172" i="40"/>
  <c r="W172" i="40"/>
  <c r="X172" i="40"/>
  <c r="Y172" i="40"/>
  <c r="Z172" i="40"/>
  <c r="AA172" i="40"/>
  <c r="AB172" i="40"/>
  <c r="AC172" i="40"/>
  <c r="AD172" i="40"/>
  <c r="AE172" i="40"/>
  <c r="AF172" i="40"/>
  <c r="D173" i="40"/>
  <c r="E173" i="40"/>
  <c r="F173" i="40"/>
  <c r="G173" i="40"/>
  <c r="H173" i="40"/>
  <c r="I173" i="40"/>
  <c r="J173" i="40"/>
  <c r="K173" i="40"/>
  <c r="L173" i="40"/>
  <c r="M173" i="40"/>
  <c r="N173" i="40"/>
  <c r="O173" i="40"/>
  <c r="P173" i="40"/>
  <c r="Q173" i="40"/>
  <c r="R173" i="40"/>
  <c r="S173" i="40"/>
  <c r="T173" i="40"/>
  <c r="U173" i="40"/>
  <c r="V173" i="40"/>
  <c r="W173" i="40"/>
  <c r="X173" i="40"/>
  <c r="Y173" i="40"/>
  <c r="Z173" i="40"/>
  <c r="AA173" i="40"/>
  <c r="AB173" i="40"/>
  <c r="AC173" i="40"/>
  <c r="AD173" i="40"/>
  <c r="AE173" i="40"/>
  <c r="AF173" i="40"/>
  <c r="D177" i="40"/>
  <c r="E177" i="40"/>
  <c r="F177" i="40"/>
  <c r="G177" i="40"/>
  <c r="H177" i="40"/>
  <c r="I177" i="40"/>
  <c r="J177" i="40"/>
  <c r="K177" i="40"/>
  <c r="L177" i="40"/>
  <c r="M177" i="40"/>
  <c r="N177" i="40"/>
  <c r="O177" i="40"/>
  <c r="P177" i="40"/>
  <c r="Q177" i="40"/>
  <c r="R177" i="40"/>
  <c r="S177" i="40"/>
  <c r="T177" i="40"/>
  <c r="U177" i="40"/>
  <c r="V177" i="40"/>
  <c r="W177" i="40"/>
  <c r="X177" i="40"/>
  <c r="Y177" i="40"/>
  <c r="Z177" i="40"/>
  <c r="AA177" i="40"/>
  <c r="AB177" i="40"/>
  <c r="AC177" i="40"/>
  <c r="AD177" i="40"/>
  <c r="AE177" i="40"/>
  <c r="AF177" i="40"/>
  <c r="D178" i="40"/>
  <c r="E178" i="40"/>
  <c r="F178" i="40"/>
  <c r="G178" i="40"/>
  <c r="H178" i="40"/>
  <c r="I178" i="40"/>
  <c r="J178" i="40"/>
  <c r="K178" i="40"/>
  <c r="L178" i="40"/>
  <c r="M178" i="40"/>
  <c r="N178" i="40"/>
  <c r="O178" i="40"/>
  <c r="P178" i="40"/>
  <c r="Q178" i="40"/>
  <c r="R178" i="40"/>
  <c r="S178" i="40"/>
  <c r="T178" i="40"/>
  <c r="U178" i="40"/>
  <c r="V178" i="40"/>
  <c r="W178" i="40"/>
  <c r="X178" i="40"/>
  <c r="Y178" i="40"/>
  <c r="Z178" i="40"/>
  <c r="AA178" i="40"/>
  <c r="AB178" i="40"/>
  <c r="AC178" i="40"/>
  <c r="AD178" i="40"/>
  <c r="AE178" i="40"/>
  <c r="AF178" i="40"/>
  <c r="D179" i="40"/>
  <c r="E179" i="40"/>
  <c r="F179" i="40"/>
  <c r="G179" i="40"/>
  <c r="H179" i="40"/>
  <c r="I179" i="40"/>
  <c r="J179" i="40"/>
  <c r="K179" i="40"/>
  <c r="L179" i="40"/>
  <c r="M179" i="40"/>
  <c r="N179" i="40"/>
  <c r="O179" i="40"/>
  <c r="P179" i="40"/>
  <c r="Q179" i="40"/>
  <c r="R179" i="40"/>
  <c r="S179" i="40"/>
  <c r="T179" i="40"/>
  <c r="U179" i="40"/>
  <c r="V179" i="40"/>
  <c r="W179" i="40"/>
  <c r="X179" i="40"/>
  <c r="Y179" i="40"/>
  <c r="Z179" i="40"/>
  <c r="AA179" i="40"/>
  <c r="AB179" i="40"/>
  <c r="AC179" i="40"/>
  <c r="AD179" i="40"/>
  <c r="AE179" i="40"/>
  <c r="AF179" i="40"/>
  <c r="D180" i="40"/>
  <c r="E180" i="40"/>
  <c r="F180" i="40"/>
  <c r="G180" i="40"/>
  <c r="H180" i="40"/>
  <c r="I180" i="40"/>
  <c r="J180" i="40"/>
  <c r="K180" i="40"/>
  <c r="L180" i="40"/>
  <c r="M180" i="40"/>
  <c r="N180" i="40"/>
  <c r="O180" i="40"/>
  <c r="P180" i="40"/>
  <c r="Q180" i="40"/>
  <c r="R180" i="40"/>
  <c r="S180" i="40"/>
  <c r="T180" i="40"/>
  <c r="U180" i="40"/>
  <c r="V180" i="40"/>
  <c r="W180" i="40"/>
  <c r="X180" i="40"/>
  <c r="Y180" i="40"/>
  <c r="Z180" i="40"/>
  <c r="AA180" i="40"/>
  <c r="AB180" i="40"/>
  <c r="AC180" i="40"/>
  <c r="AD180" i="40"/>
  <c r="AE180" i="40"/>
  <c r="AF180" i="40"/>
  <c r="D181" i="40"/>
  <c r="E181" i="40"/>
  <c r="F181" i="40"/>
  <c r="G181" i="40"/>
  <c r="H181" i="40"/>
  <c r="I181" i="40"/>
  <c r="J181" i="40"/>
  <c r="K181" i="40"/>
  <c r="L181" i="40"/>
  <c r="M181" i="40"/>
  <c r="N181" i="40"/>
  <c r="O181" i="40"/>
  <c r="P181" i="40"/>
  <c r="Q181" i="40"/>
  <c r="R181" i="40"/>
  <c r="S181" i="40"/>
  <c r="T181" i="40"/>
  <c r="U181" i="40"/>
  <c r="V181" i="40"/>
  <c r="W181" i="40"/>
  <c r="X181" i="40"/>
  <c r="Y181" i="40"/>
  <c r="Z181" i="40"/>
  <c r="AA181" i="40"/>
  <c r="AB181" i="40"/>
  <c r="AC181" i="40"/>
  <c r="AD181" i="40"/>
  <c r="AE181" i="40"/>
  <c r="AF181" i="40"/>
  <c r="D182" i="40"/>
  <c r="E182" i="40"/>
  <c r="F182" i="40"/>
  <c r="G182" i="40"/>
  <c r="H182" i="40"/>
  <c r="I182" i="40"/>
  <c r="J182" i="40"/>
  <c r="K182" i="40"/>
  <c r="L182" i="40"/>
  <c r="M182" i="40"/>
  <c r="N182" i="40"/>
  <c r="O182" i="40"/>
  <c r="P182" i="40"/>
  <c r="Q182" i="40"/>
  <c r="R182" i="40"/>
  <c r="S182" i="40"/>
  <c r="T182" i="40"/>
  <c r="U182" i="40"/>
  <c r="V182" i="40"/>
  <c r="W182" i="40"/>
  <c r="X182" i="40"/>
  <c r="Y182" i="40"/>
  <c r="Z182" i="40"/>
  <c r="AA182" i="40"/>
  <c r="AB182" i="40"/>
  <c r="AC182" i="40"/>
  <c r="AD182" i="40"/>
  <c r="AE182" i="40"/>
  <c r="AF182" i="40"/>
  <c r="D183" i="40"/>
  <c r="E183" i="40"/>
  <c r="F183" i="40"/>
  <c r="G183" i="40"/>
  <c r="H183" i="40"/>
  <c r="I183" i="40"/>
  <c r="J183" i="40"/>
  <c r="K183" i="40"/>
  <c r="L183" i="40"/>
  <c r="M183" i="40"/>
  <c r="N183" i="40"/>
  <c r="O183" i="40"/>
  <c r="P183" i="40"/>
  <c r="Q183" i="40"/>
  <c r="R183" i="40"/>
  <c r="S183" i="40"/>
  <c r="T183" i="40"/>
  <c r="U183" i="40"/>
  <c r="V183" i="40"/>
  <c r="W183" i="40"/>
  <c r="X183" i="40"/>
  <c r="Y183" i="40"/>
  <c r="Z183" i="40"/>
  <c r="AA183" i="40"/>
  <c r="AB183" i="40"/>
  <c r="AC183" i="40"/>
  <c r="AD183" i="40"/>
  <c r="AE183" i="40"/>
  <c r="AF183" i="40"/>
  <c r="D184" i="40"/>
  <c r="E184" i="40"/>
  <c r="F184" i="40"/>
  <c r="G184" i="40"/>
  <c r="H184" i="40"/>
  <c r="I184" i="40"/>
  <c r="J184" i="40"/>
  <c r="K184" i="40"/>
  <c r="L184" i="40"/>
  <c r="M184" i="40"/>
  <c r="N184" i="40"/>
  <c r="O184" i="40"/>
  <c r="P184" i="40"/>
  <c r="Q184" i="40"/>
  <c r="R184" i="40"/>
  <c r="S184" i="40"/>
  <c r="T184" i="40"/>
  <c r="U184" i="40"/>
  <c r="V184" i="40"/>
  <c r="W184" i="40"/>
  <c r="X184" i="40"/>
  <c r="Y184" i="40"/>
  <c r="Z184" i="40"/>
  <c r="AA184" i="40"/>
  <c r="AB184" i="40"/>
  <c r="AC184" i="40"/>
  <c r="AD184" i="40"/>
  <c r="AE184" i="40"/>
  <c r="AF184" i="40"/>
  <c r="D185" i="40"/>
  <c r="E185" i="40"/>
  <c r="F185" i="40"/>
  <c r="G185" i="40"/>
  <c r="H185" i="40"/>
  <c r="I185" i="40"/>
  <c r="J185" i="40"/>
  <c r="K185" i="40"/>
  <c r="L185" i="40"/>
  <c r="M185" i="40"/>
  <c r="N185" i="40"/>
  <c r="O185" i="40"/>
  <c r="P185" i="40"/>
  <c r="Q185" i="40"/>
  <c r="R185" i="40"/>
  <c r="S185" i="40"/>
  <c r="T185" i="40"/>
  <c r="U185" i="40"/>
  <c r="V185" i="40"/>
  <c r="W185" i="40"/>
  <c r="X185" i="40"/>
  <c r="Y185" i="40"/>
  <c r="Z185" i="40"/>
  <c r="AA185" i="40"/>
  <c r="AB185" i="40"/>
  <c r="AC185" i="40"/>
  <c r="AD185" i="40"/>
  <c r="AE185" i="40"/>
  <c r="AF185" i="40"/>
  <c r="D186" i="40"/>
  <c r="E186" i="40"/>
  <c r="F186" i="40"/>
  <c r="G186" i="40"/>
  <c r="H186" i="40"/>
  <c r="I186" i="40"/>
  <c r="J186" i="40"/>
  <c r="K186" i="40"/>
  <c r="L186" i="40"/>
  <c r="M186" i="40"/>
  <c r="N186" i="40"/>
  <c r="O186" i="40"/>
  <c r="P186" i="40"/>
  <c r="Q186" i="40"/>
  <c r="R186" i="40"/>
  <c r="S186" i="40"/>
  <c r="T186" i="40"/>
  <c r="U186" i="40"/>
  <c r="V186" i="40"/>
  <c r="W186" i="40"/>
  <c r="X186" i="40"/>
  <c r="Y186" i="40"/>
  <c r="Z186" i="40"/>
  <c r="AA186" i="40"/>
  <c r="AB186" i="40"/>
  <c r="AC186" i="40"/>
  <c r="AD186" i="40"/>
  <c r="AE186" i="40"/>
  <c r="AF186" i="40"/>
  <c r="D187" i="40"/>
  <c r="E187" i="40"/>
  <c r="F187" i="40"/>
  <c r="G187" i="40"/>
  <c r="H187" i="40"/>
  <c r="I187" i="40"/>
  <c r="J187" i="40"/>
  <c r="K187" i="40"/>
  <c r="L187" i="40"/>
  <c r="M187" i="40"/>
  <c r="N187" i="40"/>
  <c r="O187" i="40"/>
  <c r="P187" i="40"/>
  <c r="Q187" i="40"/>
  <c r="R187" i="40"/>
  <c r="S187" i="40"/>
  <c r="T187" i="40"/>
  <c r="U187" i="40"/>
  <c r="V187" i="40"/>
  <c r="W187" i="40"/>
  <c r="X187" i="40"/>
  <c r="Y187" i="40"/>
  <c r="Z187" i="40"/>
  <c r="AA187" i="40"/>
  <c r="AB187" i="40"/>
  <c r="AC187" i="40"/>
  <c r="AD187" i="40"/>
  <c r="AE187" i="40"/>
  <c r="AF187" i="40"/>
  <c r="D188" i="40"/>
  <c r="E188" i="40"/>
  <c r="F188" i="40"/>
  <c r="G188" i="40"/>
  <c r="H188" i="40"/>
  <c r="I188" i="40"/>
  <c r="J188" i="40"/>
  <c r="K188" i="40"/>
  <c r="L188" i="40"/>
  <c r="M188" i="40"/>
  <c r="N188" i="40"/>
  <c r="O188" i="40"/>
  <c r="P188" i="40"/>
  <c r="Q188" i="40"/>
  <c r="R188" i="40"/>
  <c r="S188" i="40"/>
  <c r="T188" i="40"/>
  <c r="U188" i="40"/>
  <c r="V188" i="40"/>
  <c r="W188" i="40"/>
  <c r="X188" i="40"/>
  <c r="Y188" i="40"/>
  <c r="Z188" i="40"/>
  <c r="AA188" i="40"/>
  <c r="AB188" i="40"/>
  <c r="AC188" i="40"/>
  <c r="AD188" i="40"/>
  <c r="AE188" i="40"/>
  <c r="AF188" i="40"/>
  <c r="D189" i="40"/>
  <c r="E189" i="40"/>
  <c r="F189" i="40"/>
  <c r="G189" i="40"/>
  <c r="H189" i="40"/>
  <c r="I189" i="40"/>
  <c r="J189" i="40"/>
  <c r="K189" i="40"/>
  <c r="L189" i="40"/>
  <c r="M189" i="40"/>
  <c r="N189" i="40"/>
  <c r="O189" i="40"/>
  <c r="P189" i="40"/>
  <c r="Q189" i="40"/>
  <c r="R189" i="40"/>
  <c r="S189" i="40"/>
  <c r="T189" i="40"/>
  <c r="U189" i="40"/>
  <c r="V189" i="40"/>
  <c r="W189" i="40"/>
  <c r="X189" i="40"/>
  <c r="Y189" i="40"/>
  <c r="Z189" i="40"/>
  <c r="AA189" i="40"/>
  <c r="AB189" i="40"/>
  <c r="AC189" i="40"/>
  <c r="AD189" i="40"/>
  <c r="AE189" i="40"/>
  <c r="AF189" i="40"/>
  <c r="D190" i="40"/>
  <c r="E190" i="40"/>
  <c r="F190" i="40"/>
  <c r="G190" i="40"/>
  <c r="H190" i="40"/>
  <c r="I190" i="40"/>
  <c r="J190" i="40"/>
  <c r="K190" i="40"/>
  <c r="L190" i="40"/>
  <c r="M190" i="40"/>
  <c r="N190" i="40"/>
  <c r="O190" i="40"/>
  <c r="P190" i="40"/>
  <c r="Q190" i="40"/>
  <c r="R190" i="40"/>
  <c r="S190" i="40"/>
  <c r="T190" i="40"/>
  <c r="U190" i="40"/>
  <c r="V190" i="40"/>
  <c r="W190" i="40"/>
  <c r="X190" i="40"/>
  <c r="Y190" i="40"/>
  <c r="Z190" i="40"/>
  <c r="AA190" i="40"/>
  <c r="AB190" i="40"/>
  <c r="AC190" i="40"/>
  <c r="AD190" i="40"/>
  <c r="AE190" i="40"/>
  <c r="AF190" i="40"/>
  <c r="D191" i="40"/>
  <c r="E191" i="40"/>
  <c r="F191" i="40"/>
  <c r="G191" i="40"/>
  <c r="H191" i="40"/>
  <c r="I191" i="40"/>
  <c r="J191" i="40"/>
  <c r="K191" i="40"/>
  <c r="L191" i="40"/>
  <c r="M191" i="40"/>
  <c r="N191" i="40"/>
  <c r="O191" i="40"/>
  <c r="P191" i="40"/>
  <c r="Q191" i="40"/>
  <c r="R191" i="40"/>
  <c r="S191" i="40"/>
  <c r="T191" i="40"/>
  <c r="U191" i="40"/>
  <c r="V191" i="40"/>
  <c r="W191" i="40"/>
  <c r="X191" i="40"/>
  <c r="Y191" i="40"/>
  <c r="Z191" i="40"/>
  <c r="AA191" i="40"/>
  <c r="AB191" i="40"/>
  <c r="AC191" i="40"/>
  <c r="AD191" i="40"/>
  <c r="AE191" i="40"/>
  <c r="AF191" i="40"/>
  <c r="D192" i="40"/>
  <c r="E192" i="40"/>
  <c r="F192" i="40"/>
  <c r="G192" i="40"/>
  <c r="H192" i="40"/>
  <c r="I192" i="40"/>
  <c r="J192" i="40"/>
  <c r="K192" i="40"/>
  <c r="L192" i="40"/>
  <c r="M192" i="40"/>
  <c r="N192" i="40"/>
  <c r="O192" i="40"/>
  <c r="P192" i="40"/>
  <c r="Q192" i="40"/>
  <c r="R192" i="40"/>
  <c r="S192" i="40"/>
  <c r="T192" i="40"/>
  <c r="U192" i="40"/>
  <c r="V192" i="40"/>
  <c r="W192" i="40"/>
  <c r="X192" i="40"/>
  <c r="Y192" i="40"/>
  <c r="Z192" i="40"/>
  <c r="AA192" i="40"/>
  <c r="AB192" i="40"/>
  <c r="AC192" i="40"/>
  <c r="AD192" i="40"/>
  <c r="AE192" i="40"/>
  <c r="AF192" i="40"/>
  <c r="C192" i="40"/>
  <c r="C191" i="40"/>
  <c r="C190" i="40"/>
  <c r="C189" i="40"/>
  <c r="C188" i="40"/>
  <c r="C187" i="40"/>
  <c r="C186" i="40"/>
  <c r="C185" i="40"/>
  <c r="C184" i="40"/>
  <c r="C183" i="40"/>
  <c r="C182" i="40"/>
  <c r="C181" i="40"/>
  <c r="C180" i="40"/>
  <c r="C179" i="40"/>
  <c r="C178" i="40"/>
  <c r="C177" i="40"/>
  <c r="C173" i="40"/>
  <c r="C172" i="40"/>
  <c r="C171" i="40"/>
  <c r="C170" i="40"/>
  <c r="C168" i="40"/>
  <c r="C167" i="40"/>
  <c r="C166" i="40"/>
  <c r="C165" i="40"/>
  <c r="C161" i="40"/>
  <c r="C160" i="40"/>
  <c r="C159" i="40"/>
  <c r="C158" i="40"/>
  <c r="C157" i="40"/>
  <c r="C156" i="40"/>
  <c r="C155" i="40"/>
  <c r="C154" i="40"/>
  <c r="C153" i="40"/>
  <c r="C152" i="40"/>
  <c r="C151" i="40"/>
  <c r="C150" i="40"/>
  <c r="C149" i="40"/>
  <c r="C148" i="40"/>
  <c r="C147" i="40"/>
  <c r="C146" i="40"/>
  <c r="C145" i="40"/>
  <c r="C144" i="40"/>
  <c r="C143" i="40"/>
  <c r="C142" i="40"/>
  <c r="C141" i="40"/>
  <c r="C140" i="40"/>
  <c r="C139" i="40"/>
  <c r="C138" i="40"/>
  <c r="C137" i="40"/>
  <c r="C136" i="40"/>
  <c r="C135" i="40"/>
  <c r="C134" i="40"/>
  <c r="C133" i="40"/>
  <c r="C132" i="40"/>
  <c r="C131" i="40"/>
  <c r="C130" i="40"/>
  <c r="C129" i="40"/>
  <c r="C128" i="40"/>
  <c r="C127" i="40"/>
  <c r="C126" i="40"/>
  <c r="C125" i="40"/>
  <c r="C124" i="40"/>
  <c r="C123" i="40"/>
  <c r="C122" i="40"/>
  <c r="C121" i="40"/>
  <c r="C120" i="40"/>
  <c r="C119" i="40"/>
  <c r="C118" i="40"/>
  <c r="C117" i="40"/>
  <c r="C116" i="40"/>
  <c r="C115" i="40"/>
  <c r="C114" i="40"/>
  <c r="C113" i="40"/>
  <c r="C112" i="40"/>
  <c r="C111" i="40"/>
  <c r="C110" i="40"/>
  <c r="C109" i="40"/>
  <c r="C106" i="40"/>
  <c r="C105" i="40"/>
  <c r="C104" i="40"/>
  <c r="C103" i="40"/>
  <c r="C102" i="40"/>
  <c r="C101" i="40"/>
  <c r="C100" i="40"/>
  <c r="C99" i="40"/>
  <c r="C98" i="40"/>
  <c r="C97" i="40"/>
  <c r="C96" i="40"/>
  <c r="C95" i="40"/>
  <c r="C94" i="40"/>
  <c r="C93" i="40"/>
  <c r="C92" i="40"/>
  <c r="C91" i="40"/>
  <c r="C90" i="40"/>
  <c r="C87" i="40"/>
  <c r="C86" i="40"/>
  <c r="C85" i="40"/>
  <c r="C84" i="40"/>
  <c r="C83" i="40"/>
  <c r="C82" i="40"/>
  <c r="C81" i="40"/>
  <c r="C80" i="40"/>
  <c r="C79" i="40"/>
  <c r="C78" i="40"/>
  <c r="C77" i="40"/>
  <c r="C76" i="40"/>
  <c r="C75" i="40"/>
  <c r="C74" i="40"/>
  <c r="C71" i="40"/>
  <c r="C70" i="40"/>
  <c r="C69" i="40"/>
  <c r="C68" i="40"/>
  <c r="C67" i="40"/>
  <c r="C66" i="40"/>
  <c r="C65" i="40"/>
  <c r="C64" i="40"/>
  <c r="C63" i="40"/>
  <c r="C62" i="40"/>
  <c r="C61" i="40"/>
  <c r="C60" i="40"/>
  <c r="C59" i="40"/>
  <c r="C57" i="40"/>
  <c r="C56" i="40"/>
  <c r="C55" i="40"/>
  <c r="C54" i="40"/>
  <c r="C53" i="40"/>
  <c r="C52" i="40"/>
  <c r="C51" i="40"/>
  <c r="C50" i="40"/>
  <c r="C49" i="40"/>
  <c r="C48" i="40"/>
  <c r="C47" i="40"/>
  <c r="C46" i="40"/>
  <c r="C45" i="40"/>
  <c r="C40" i="40"/>
  <c r="C39" i="40"/>
  <c r="C38" i="40"/>
  <c r="C37" i="40"/>
  <c r="C36" i="40"/>
  <c r="C35" i="40"/>
  <c r="C34" i="40"/>
  <c r="C33" i="40"/>
  <c r="C32" i="40"/>
  <c r="C31" i="40"/>
  <c r="C30" i="40"/>
  <c r="C29" i="40"/>
  <c r="C28" i="40"/>
  <c r="C24" i="40"/>
  <c r="C23" i="40"/>
  <c r="C20" i="40"/>
  <c r="C19" i="40"/>
  <c r="C18" i="40"/>
  <c r="C17" i="40"/>
  <c r="C15" i="40"/>
  <c r="D17" i="39"/>
  <c r="E17" i="39"/>
  <c r="F17" i="39"/>
  <c r="G17" i="39"/>
  <c r="H17" i="39"/>
  <c r="I17" i="39"/>
  <c r="J17" i="39"/>
  <c r="K17" i="39"/>
  <c r="L17" i="39"/>
  <c r="M17" i="39"/>
  <c r="N17" i="39"/>
  <c r="O17" i="39"/>
  <c r="P17" i="39"/>
  <c r="Q17" i="39"/>
  <c r="R17" i="39"/>
  <c r="S17" i="39"/>
  <c r="T17" i="39"/>
  <c r="U17" i="39"/>
  <c r="V17" i="39"/>
  <c r="W17" i="39"/>
  <c r="X17" i="39"/>
  <c r="Y17" i="39"/>
  <c r="Z17" i="39"/>
  <c r="AA17" i="39"/>
  <c r="AB17" i="39"/>
  <c r="AC17" i="39"/>
  <c r="AD17" i="39"/>
  <c r="AE17" i="39"/>
  <c r="AF17" i="39"/>
  <c r="D18" i="39"/>
  <c r="E18" i="39"/>
  <c r="F18" i="39"/>
  <c r="G18" i="39"/>
  <c r="H18" i="39"/>
  <c r="I18" i="39"/>
  <c r="J18" i="39"/>
  <c r="K18" i="39"/>
  <c r="L18" i="39"/>
  <c r="M18" i="39"/>
  <c r="N18" i="39"/>
  <c r="O18" i="39"/>
  <c r="P18" i="39"/>
  <c r="Q18" i="39"/>
  <c r="R18" i="39"/>
  <c r="S18" i="39"/>
  <c r="T18" i="39"/>
  <c r="U18" i="39"/>
  <c r="V18" i="39"/>
  <c r="W18" i="39"/>
  <c r="X18" i="39"/>
  <c r="Y18" i="39"/>
  <c r="Z18" i="39"/>
  <c r="AA18" i="39"/>
  <c r="AB18" i="39"/>
  <c r="AC18" i="39"/>
  <c r="AD18" i="39"/>
  <c r="AE18" i="39"/>
  <c r="AF18" i="39"/>
  <c r="D19" i="39"/>
  <c r="E19" i="39"/>
  <c r="F19" i="39"/>
  <c r="G19" i="39"/>
  <c r="H19" i="39"/>
  <c r="I19" i="39"/>
  <c r="J19" i="39"/>
  <c r="K19" i="39"/>
  <c r="L19" i="39"/>
  <c r="M19" i="39"/>
  <c r="N19" i="39"/>
  <c r="O19" i="39"/>
  <c r="P19" i="39"/>
  <c r="Q19" i="39"/>
  <c r="R19" i="39"/>
  <c r="S19" i="39"/>
  <c r="T19" i="39"/>
  <c r="U19" i="39"/>
  <c r="V19" i="39"/>
  <c r="W19" i="39"/>
  <c r="X19" i="39"/>
  <c r="Y19" i="39"/>
  <c r="Z19" i="39"/>
  <c r="AA19" i="39"/>
  <c r="AB19" i="39"/>
  <c r="AC19" i="39"/>
  <c r="AD19" i="39"/>
  <c r="AE19" i="39"/>
  <c r="AF19" i="39"/>
  <c r="D22" i="39"/>
  <c r="E22" i="39"/>
  <c r="F22" i="39"/>
  <c r="G22" i="39"/>
  <c r="H22" i="39"/>
  <c r="I22" i="39"/>
  <c r="J22" i="39"/>
  <c r="K22" i="39"/>
  <c r="L22" i="39"/>
  <c r="M22" i="39"/>
  <c r="N22" i="39"/>
  <c r="O22" i="39"/>
  <c r="P22" i="39"/>
  <c r="Q22" i="39"/>
  <c r="R22" i="39"/>
  <c r="S22" i="39"/>
  <c r="T22" i="39"/>
  <c r="U22" i="39"/>
  <c r="V22" i="39"/>
  <c r="W22" i="39"/>
  <c r="X22" i="39"/>
  <c r="Y22" i="39"/>
  <c r="Z22" i="39"/>
  <c r="AA22" i="39"/>
  <c r="AB22" i="39"/>
  <c r="AC22" i="39"/>
  <c r="AD22" i="39"/>
  <c r="AE22" i="39"/>
  <c r="AF22" i="39"/>
  <c r="D23" i="39"/>
  <c r="E23" i="39"/>
  <c r="F23" i="39"/>
  <c r="G23" i="39"/>
  <c r="H23" i="39"/>
  <c r="I23" i="39"/>
  <c r="J23" i="39"/>
  <c r="K23" i="39"/>
  <c r="L23" i="39"/>
  <c r="M23" i="39"/>
  <c r="N23" i="39"/>
  <c r="O23" i="39"/>
  <c r="P23" i="39"/>
  <c r="Q23" i="39"/>
  <c r="R23" i="39"/>
  <c r="S23" i="39"/>
  <c r="T23" i="39"/>
  <c r="U23" i="39"/>
  <c r="V23" i="39"/>
  <c r="W23" i="39"/>
  <c r="X23" i="39"/>
  <c r="Y23" i="39"/>
  <c r="Z23" i="39"/>
  <c r="AA23" i="39"/>
  <c r="AB23" i="39"/>
  <c r="AC23" i="39"/>
  <c r="AD23" i="39"/>
  <c r="AE23" i="39"/>
  <c r="AF23" i="39"/>
  <c r="D24" i="39"/>
  <c r="E24" i="39"/>
  <c r="F24" i="39"/>
  <c r="G24" i="39"/>
  <c r="H24" i="39"/>
  <c r="I24" i="39"/>
  <c r="J24" i="39"/>
  <c r="K24" i="39"/>
  <c r="L24" i="39"/>
  <c r="M24" i="39"/>
  <c r="N24" i="39"/>
  <c r="O24" i="39"/>
  <c r="P24" i="39"/>
  <c r="Q24" i="39"/>
  <c r="R24" i="39"/>
  <c r="S24" i="39"/>
  <c r="T24" i="39"/>
  <c r="U24" i="39"/>
  <c r="V24" i="39"/>
  <c r="W24" i="39"/>
  <c r="X24" i="39"/>
  <c r="Y24" i="39"/>
  <c r="Z24" i="39"/>
  <c r="AA24" i="39"/>
  <c r="AB24" i="39"/>
  <c r="AC24" i="39"/>
  <c r="AD24" i="39"/>
  <c r="AE24" i="39"/>
  <c r="AF24" i="39"/>
  <c r="D25" i="39"/>
  <c r="E25" i="39"/>
  <c r="F25" i="39"/>
  <c r="G25" i="39"/>
  <c r="H25" i="39"/>
  <c r="I25" i="39"/>
  <c r="J25" i="39"/>
  <c r="K25" i="39"/>
  <c r="L25" i="39"/>
  <c r="M25" i="39"/>
  <c r="N25" i="39"/>
  <c r="O25" i="39"/>
  <c r="P25" i="39"/>
  <c r="Q25" i="39"/>
  <c r="R25" i="39"/>
  <c r="S25" i="39"/>
  <c r="T25" i="39"/>
  <c r="U25" i="39"/>
  <c r="V25" i="39"/>
  <c r="W25" i="39"/>
  <c r="X25" i="39"/>
  <c r="Y25" i="39"/>
  <c r="Z25" i="39"/>
  <c r="AA25" i="39"/>
  <c r="AB25" i="39"/>
  <c r="AC25" i="39"/>
  <c r="AD25" i="39"/>
  <c r="AE25" i="39"/>
  <c r="AF25" i="39"/>
  <c r="D26" i="39"/>
  <c r="E26" i="39"/>
  <c r="F26" i="39"/>
  <c r="G26" i="39"/>
  <c r="H26" i="39"/>
  <c r="I26" i="39"/>
  <c r="J26" i="39"/>
  <c r="K26" i="39"/>
  <c r="L26" i="39"/>
  <c r="M26" i="39"/>
  <c r="N26" i="39"/>
  <c r="O26" i="39"/>
  <c r="P26" i="39"/>
  <c r="Q26" i="39"/>
  <c r="R26" i="39"/>
  <c r="S26" i="39"/>
  <c r="T26" i="39"/>
  <c r="U26" i="39"/>
  <c r="V26" i="39"/>
  <c r="W26" i="39"/>
  <c r="X26" i="39"/>
  <c r="Y26" i="39"/>
  <c r="Z26" i="39"/>
  <c r="AA26" i="39"/>
  <c r="AB26" i="39"/>
  <c r="AC26" i="39"/>
  <c r="AD26" i="39"/>
  <c r="AE26" i="39"/>
  <c r="AF26" i="39"/>
  <c r="D27" i="39"/>
  <c r="E27" i="39"/>
  <c r="F27" i="39"/>
  <c r="G27" i="39"/>
  <c r="H27" i="39"/>
  <c r="I27" i="39"/>
  <c r="J27" i="39"/>
  <c r="K27" i="39"/>
  <c r="L27" i="39"/>
  <c r="M27" i="39"/>
  <c r="N27" i="39"/>
  <c r="O27" i="39"/>
  <c r="P27" i="39"/>
  <c r="Q27" i="39"/>
  <c r="R27" i="39"/>
  <c r="S27" i="39"/>
  <c r="T27" i="39"/>
  <c r="U27" i="39"/>
  <c r="V27" i="39"/>
  <c r="W27" i="39"/>
  <c r="X27" i="39"/>
  <c r="Y27" i="39"/>
  <c r="Z27" i="39"/>
  <c r="AA27" i="39"/>
  <c r="AB27" i="39"/>
  <c r="AC27" i="39"/>
  <c r="AD27" i="39"/>
  <c r="AE27" i="39"/>
  <c r="AF27" i="39"/>
  <c r="D28" i="39"/>
  <c r="E28" i="39"/>
  <c r="F28" i="39"/>
  <c r="G28" i="39"/>
  <c r="H28" i="39"/>
  <c r="I28" i="39"/>
  <c r="J28" i="39"/>
  <c r="K28" i="39"/>
  <c r="L28" i="39"/>
  <c r="M28" i="39"/>
  <c r="N28" i="39"/>
  <c r="O28" i="39"/>
  <c r="P28" i="39"/>
  <c r="Q28" i="39"/>
  <c r="R28" i="39"/>
  <c r="S28" i="39"/>
  <c r="T28" i="39"/>
  <c r="U28" i="39"/>
  <c r="V28" i="39"/>
  <c r="W28" i="39"/>
  <c r="X28" i="39"/>
  <c r="Y28" i="39"/>
  <c r="Z28" i="39"/>
  <c r="AA28" i="39"/>
  <c r="AB28" i="39"/>
  <c r="AC28" i="39"/>
  <c r="AD28" i="39"/>
  <c r="AE28" i="39"/>
  <c r="AF28" i="39"/>
  <c r="D29" i="39"/>
  <c r="E29" i="39"/>
  <c r="F29" i="39"/>
  <c r="G29" i="39"/>
  <c r="H29" i="39"/>
  <c r="I29" i="39"/>
  <c r="J29" i="39"/>
  <c r="K29" i="39"/>
  <c r="L29" i="39"/>
  <c r="M29" i="39"/>
  <c r="N29" i="39"/>
  <c r="O29" i="39"/>
  <c r="P29" i="39"/>
  <c r="Q29" i="39"/>
  <c r="R29" i="39"/>
  <c r="S29" i="39"/>
  <c r="T29" i="39"/>
  <c r="U29" i="39"/>
  <c r="V29" i="39"/>
  <c r="W29" i="39"/>
  <c r="X29" i="39"/>
  <c r="Y29" i="39"/>
  <c r="Z29" i="39"/>
  <c r="AA29" i="39"/>
  <c r="AB29" i="39"/>
  <c r="AC29" i="39"/>
  <c r="AD29" i="39"/>
  <c r="AE29" i="39"/>
  <c r="AF29" i="39"/>
  <c r="D30" i="39"/>
  <c r="E30" i="39"/>
  <c r="F30" i="39"/>
  <c r="G30" i="39"/>
  <c r="H30" i="39"/>
  <c r="I30" i="39"/>
  <c r="J30" i="39"/>
  <c r="K30" i="39"/>
  <c r="L30" i="39"/>
  <c r="M30" i="39"/>
  <c r="N30" i="39"/>
  <c r="O30" i="39"/>
  <c r="P30" i="39"/>
  <c r="Q30" i="39"/>
  <c r="R30" i="39"/>
  <c r="S30" i="39"/>
  <c r="T30" i="39"/>
  <c r="U30" i="39"/>
  <c r="V30" i="39"/>
  <c r="W30" i="39"/>
  <c r="X30" i="39"/>
  <c r="Y30" i="39"/>
  <c r="Z30" i="39"/>
  <c r="AA30" i="39"/>
  <c r="AB30" i="39"/>
  <c r="AC30" i="39"/>
  <c r="AD30" i="39"/>
  <c r="AE30" i="39"/>
  <c r="AF30" i="39"/>
  <c r="D31" i="39"/>
  <c r="E31" i="39"/>
  <c r="F31" i="39"/>
  <c r="G31" i="39"/>
  <c r="H31" i="39"/>
  <c r="I31" i="39"/>
  <c r="J31" i="39"/>
  <c r="K31" i="39"/>
  <c r="L31" i="39"/>
  <c r="M31" i="39"/>
  <c r="N31" i="39"/>
  <c r="O31" i="39"/>
  <c r="P31" i="39"/>
  <c r="Q31" i="39"/>
  <c r="R31" i="39"/>
  <c r="S31" i="39"/>
  <c r="T31" i="39"/>
  <c r="U31" i="39"/>
  <c r="V31" i="39"/>
  <c r="W31" i="39"/>
  <c r="X31" i="39"/>
  <c r="Y31" i="39"/>
  <c r="Z31" i="39"/>
  <c r="AA31" i="39"/>
  <c r="AB31" i="39"/>
  <c r="AC31" i="39"/>
  <c r="AD31" i="39"/>
  <c r="AE31" i="39"/>
  <c r="AF31" i="39"/>
  <c r="D32" i="39"/>
  <c r="E32" i="39"/>
  <c r="F32" i="39"/>
  <c r="G32" i="39"/>
  <c r="H32" i="39"/>
  <c r="I32" i="39"/>
  <c r="J32" i="39"/>
  <c r="K32" i="39"/>
  <c r="L32" i="39"/>
  <c r="M32" i="39"/>
  <c r="N32" i="39"/>
  <c r="O32" i="39"/>
  <c r="P32" i="39"/>
  <c r="Q32" i="39"/>
  <c r="R32" i="39"/>
  <c r="S32" i="39"/>
  <c r="T32" i="39"/>
  <c r="U32" i="39"/>
  <c r="V32" i="39"/>
  <c r="W32" i="39"/>
  <c r="X32" i="39"/>
  <c r="Y32" i="39"/>
  <c r="Z32" i="39"/>
  <c r="AA32" i="39"/>
  <c r="AB32" i="39"/>
  <c r="AC32" i="39"/>
  <c r="AD32" i="39"/>
  <c r="AE32" i="39"/>
  <c r="AF32" i="39"/>
  <c r="D33" i="39"/>
  <c r="E33" i="39"/>
  <c r="F33" i="39"/>
  <c r="G33" i="39"/>
  <c r="H33" i="39"/>
  <c r="I33" i="39"/>
  <c r="J33" i="39"/>
  <c r="K33" i="39"/>
  <c r="L33" i="39"/>
  <c r="M33" i="39"/>
  <c r="N33" i="39"/>
  <c r="O33" i="39"/>
  <c r="P33" i="39"/>
  <c r="Q33" i="39"/>
  <c r="R33" i="39"/>
  <c r="S33" i="39"/>
  <c r="T33" i="39"/>
  <c r="U33" i="39"/>
  <c r="V33" i="39"/>
  <c r="W33" i="39"/>
  <c r="X33" i="39"/>
  <c r="Y33" i="39"/>
  <c r="Z33" i="39"/>
  <c r="AA33" i="39"/>
  <c r="AB33" i="39"/>
  <c r="AC33" i="39"/>
  <c r="AD33" i="39"/>
  <c r="AE33" i="39"/>
  <c r="AF33" i="39"/>
  <c r="D34" i="39"/>
  <c r="E34" i="39"/>
  <c r="F34" i="39"/>
  <c r="G34" i="39"/>
  <c r="H34" i="39"/>
  <c r="I34" i="39"/>
  <c r="J34" i="39"/>
  <c r="K34" i="39"/>
  <c r="L34" i="39"/>
  <c r="M34" i="39"/>
  <c r="N34" i="39"/>
  <c r="O34" i="39"/>
  <c r="P34" i="39"/>
  <c r="Q34" i="39"/>
  <c r="R34" i="39"/>
  <c r="S34" i="39"/>
  <c r="T34" i="39"/>
  <c r="U34" i="39"/>
  <c r="V34" i="39"/>
  <c r="W34" i="39"/>
  <c r="X34" i="39"/>
  <c r="Y34" i="39"/>
  <c r="Z34" i="39"/>
  <c r="AA34" i="39"/>
  <c r="AB34" i="39"/>
  <c r="AC34" i="39"/>
  <c r="AD34" i="39"/>
  <c r="AE34" i="39"/>
  <c r="AF34" i="39"/>
  <c r="D35" i="39"/>
  <c r="E35" i="39"/>
  <c r="F35" i="39"/>
  <c r="G35" i="39"/>
  <c r="H35" i="39"/>
  <c r="I35" i="39"/>
  <c r="J35" i="39"/>
  <c r="K35" i="39"/>
  <c r="L35" i="39"/>
  <c r="M35" i="39"/>
  <c r="N35" i="39"/>
  <c r="O35" i="39"/>
  <c r="P35" i="39"/>
  <c r="Q35" i="39"/>
  <c r="R35" i="39"/>
  <c r="S35" i="39"/>
  <c r="T35" i="39"/>
  <c r="U35" i="39"/>
  <c r="V35" i="39"/>
  <c r="W35" i="39"/>
  <c r="X35" i="39"/>
  <c r="Y35" i="39"/>
  <c r="Z35" i="39"/>
  <c r="AA35" i="39"/>
  <c r="AB35" i="39"/>
  <c r="AC35" i="39"/>
  <c r="AD35" i="39"/>
  <c r="AE35" i="39"/>
  <c r="AF35" i="39"/>
  <c r="D36" i="39"/>
  <c r="E36" i="39"/>
  <c r="F36" i="39"/>
  <c r="G36" i="39"/>
  <c r="H36" i="39"/>
  <c r="I36" i="39"/>
  <c r="J36" i="39"/>
  <c r="K36" i="39"/>
  <c r="L36" i="39"/>
  <c r="M36" i="39"/>
  <c r="N36" i="39"/>
  <c r="O36" i="39"/>
  <c r="P36" i="39"/>
  <c r="Q36" i="39"/>
  <c r="R36" i="39"/>
  <c r="S36" i="39"/>
  <c r="T36" i="39"/>
  <c r="U36" i="39"/>
  <c r="V36" i="39"/>
  <c r="W36" i="39"/>
  <c r="X36" i="39"/>
  <c r="Y36" i="39"/>
  <c r="Z36" i="39"/>
  <c r="AA36" i="39"/>
  <c r="AB36" i="39"/>
  <c r="AC36" i="39"/>
  <c r="AD36" i="39"/>
  <c r="AE36" i="39"/>
  <c r="AF36" i="39"/>
  <c r="D38" i="39"/>
  <c r="E38" i="39"/>
  <c r="F38" i="39"/>
  <c r="G38" i="39"/>
  <c r="H38" i="39"/>
  <c r="I38" i="39"/>
  <c r="J38" i="39"/>
  <c r="K38" i="39"/>
  <c r="L38" i="39"/>
  <c r="M38" i="39"/>
  <c r="N38" i="39"/>
  <c r="O38" i="39"/>
  <c r="P38" i="39"/>
  <c r="Q38" i="39"/>
  <c r="R38" i="39"/>
  <c r="S38" i="39"/>
  <c r="T38" i="39"/>
  <c r="U38" i="39"/>
  <c r="V38" i="39"/>
  <c r="W38" i="39"/>
  <c r="X38" i="39"/>
  <c r="Y38" i="39"/>
  <c r="Z38" i="39"/>
  <c r="AA38" i="39"/>
  <c r="AB38" i="39"/>
  <c r="AC38" i="39"/>
  <c r="AD38" i="39"/>
  <c r="AE38" i="39"/>
  <c r="AF38" i="39"/>
  <c r="D42" i="39"/>
  <c r="E42" i="39"/>
  <c r="F42" i="39"/>
  <c r="G42" i="39"/>
  <c r="H42" i="39"/>
  <c r="I42" i="39"/>
  <c r="J42" i="39"/>
  <c r="K42" i="39"/>
  <c r="L42" i="39"/>
  <c r="M42" i="39"/>
  <c r="N42" i="39"/>
  <c r="O42" i="39"/>
  <c r="P42" i="39"/>
  <c r="Q42" i="39"/>
  <c r="R42" i="39"/>
  <c r="S42" i="39"/>
  <c r="T42" i="39"/>
  <c r="U42" i="39"/>
  <c r="V42" i="39"/>
  <c r="W42" i="39"/>
  <c r="X42" i="39"/>
  <c r="Y42" i="39"/>
  <c r="Z42" i="39"/>
  <c r="AA42" i="39"/>
  <c r="AB42" i="39"/>
  <c r="AC42" i="39"/>
  <c r="AD42" i="39"/>
  <c r="AE42" i="39"/>
  <c r="AF42" i="39"/>
  <c r="D43" i="39"/>
  <c r="E43" i="39"/>
  <c r="F43" i="39"/>
  <c r="G43" i="39"/>
  <c r="H43" i="39"/>
  <c r="I43" i="39"/>
  <c r="J43" i="39"/>
  <c r="K43" i="39"/>
  <c r="L43" i="39"/>
  <c r="M43" i="39"/>
  <c r="N43" i="39"/>
  <c r="O43" i="39"/>
  <c r="P43" i="39"/>
  <c r="Q43" i="39"/>
  <c r="R43" i="39"/>
  <c r="S43" i="39"/>
  <c r="T43" i="39"/>
  <c r="U43" i="39"/>
  <c r="V43" i="39"/>
  <c r="W43" i="39"/>
  <c r="X43" i="39"/>
  <c r="Y43" i="39"/>
  <c r="Z43" i="39"/>
  <c r="AA43" i="39"/>
  <c r="AB43" i="39"/>
  <c r="AC43" i="39"/>
  <c r="AD43" i="39"/>
  <c r="AE43" i="39"/>
  <c r="AF43" i="39"/>
  <c r="D44" i="39"/>
  <c r="E44" i="39"/>
  <c r="F44" i="39"/>
  <c r="G44" i="39"/>
  <c r="H44" i="39"/>
  <c r="I44" i="39"/>
  <c r="J44" i="39"/>
  <c r="K44" i="39"/>
  <c r="L44" i="39"/>
  <c r="M44" i="39"/>
  <c r="N44" i="39"/>
  <c r="O44" i="39"/>
  <c r="P44" i="39"/>
  <c r="Q44" i="39"/>
  <c r="R44" i="39"/>
  <c r="S44" i="39"/>
  <c r="T44" i="39"/>
  <c r="U44" i="39"/>
  <c r="V44" i="39"/>
  <c r="W44" i="39"/>
  <c r="X44" i="39"/>
  <c r="Y44" i="39"/>
  <c r="Z44" i="39"/>
  <c r="AA44" i="39"/>
  <c r="AB44" i="39"/>
  <c r="AC44" i="39"/>
  <c r="AD44" i="39"/>
  <c r="AE44" i="39"/>
  <c r="AF44" i="39"/>
  <c r="D47" i="39"/>
  <c r="E47" i="39"/>
  <c r="F47" i="39"/>
  <c r="G47" i="39"/>
  <c r="H47" i="39"/>
  <c r="I47" i="39"/>
  <c r="J47" i="39"/>
  <c r="K47" i="39"/>
  <c r="L47" i="39"/>
  <c r="M47" i="39"/>
  <c r="N47" i="39"/>
  <c r="O47" i="39"/>
  <c r="P47" i="39"/>
  <c r="Q47" i="39"/>
  <c r="R47" i="39"/>
  <c r="S47" i="39"/>
  <c r="T47" i="39"/>
  <c r="U47" i="39"/>
  <c r="V47" i="39"/>
  <c r="W47" i="39"/>
  <c r="X47" i="39"/>
  <c r="Y47" i="39"/>
  <c r="Z47" i="39"/>
  <c r="AA47" i="39"/>
  <c r="AB47" i="39"/>
  <c r="AC47" i="39"/>
  <c r="AD47" i="39"/>
  <c r="AE47" i="39"/>
  <c r="AF47" i="39"/>
  <c r="D48" i="39"/>
  <c r="E48" i="39"/>
  <c r="F48" i="39"/>
  <c r="G48" i="39"/>
  <c r="H48" i="39"/>
  <c r="I48" i="39"/>
  <c r="J48" i="39"/>
  <c r="K48" i="39"/>
  <c r="L48" i="39"/>
  <c r="M48" i="39"/>
  <c r="N48" i="39"/>
  <c r="O48" i="39"/>
  <c r="P48" i="39"/>
  <c r="Q48" i="39"/>
  <c r="R48" i="39"/>
  <c r="S48" i="39"/>
  <c r="T48" i="39"/>
  <c r="U48" i="39"/>
  <c r="V48" i="39"/>
  <c r="W48" i="39"/>
  <c r="X48" i="39"/>
  <c r="Y48" i="39"/>
  <c r="Z48" i="39"/>
  <c r="AA48" i="39"/>
  <c r="AB48" i="39"/>
  <c r="AC48" i="39"/>
  <c r="AD48" i="39"/>
  <c r="AE48" i="39"/>
  <c r="AF48" i="39"/>
  <c r="D49" i="39"/>
  <c r="E49" i="39"/>
  <c r="F49" i="39"/>
  <c r="G49" i="39"/>
  <c r="H49" i="39"/>
  <c r="I49" i="39"/>
  <c r="J49" i="39"/>
  <c r="K49" i="39"/>
  <c r="L49" i="39"/>
  <c r="M49" i="39"/>
  <c r="N49" i="39"/>
  <c r="O49" i="39"/>
  <c r="P49" i="39"/>
  <c r="Q49" i="39"/>
  <c r="R49" i="39"/>
  <c r="S49" i="39"/>
  <c r="T49" i="39"/>
  <c r="U49" i="39"/>
  <c r="V49" i="39"/>
  <c r="W49" i="39"/>
  <c r="X49" i="39"/>
  <c r="Y49" i="39"/>
  <c r="Z49" i="39"/>
  <c r="AA49" i="39"/>
  <c r="AB49" i="39"/>
  <c r="AC49" i="39"/>
  <c r="AD49" i="39"/>
  <c r="AE49" i="39"/>
  <c r="AF49" i="39"/>
  <c r="D50" i="39"/>
  <c r="E50" i="39"/>
  <c r="F50" i="39"/>
  <c r="G50" i="39"/>
  <c r="H50" i="39"/>
  <c r="I50" i="39"/>
  <c r="J50" i="39"/>
  <c r="K50" i="39"/>
  <c r="L50" i="39"/>
  <c r="M50" i="39"/>
  <c r="N50" i="39"/>
  <c r="O50" i="39"/>
  <c r="P50" i="39"/>
  <c r="Q50" i="39"/>
  <c r="R50" i="39"/>
  <c r="S50" i="39"/>
  <c r="T50" i="39"/>
  <c r="U50" i="39"/>
  <c r="V50" i="39"/>
  <c r="W50" i="39"/>
  <c r="X50" i="39"/>
  <c r="Y50" i="39"/>
  <c r="Z50" i="39"/>
  <c r="AA50" i="39"/>
  <c r="AB50" i="39"/>
  <c r="AC50" i="39"/>
  <c r="AD50" i="39"/>
  <c r="AE50" i="39"/>
  <c r="AF50" i="39"/>
  <c r="D51" i="39"/>
  <c r="E51" i="39"/>
  <c r="F51" i="39"/>
  <c r="G51" i="39"/>
  <c r="H51" i="39"/>
  <c r="I51" i="39"/>
  <c r="J51" i="39"/>
  <c r="K51" i="39"/>
  <c r="L51" i="39"/>
  <c r="M51" i="39"/>
  <c r="N51" i="39"/>
  <c r="O51" i="39"/>
  <c r="P51" i="39"/>
  <c r="Q51" i="39"/>
  <c r="R51" i="39"/>
  <c r="S51" i="39"/>
  <c r="T51" i="39"/>
  <c r="U51" i="39"/>
  <c r="V51" i="39"/>
  <c r="W51" i="39"/>
  <c r="X51" i="39"/>
  <c r="Y51" i="39"/>
  <c r="Z51" i="39"/>
  <c r="AA51" i="39"/>
  <c r="AB51" i="39"/>
  <c r="AC51" i="39"/>
  <c r="AD51" i="39"/>
  <c r="AE51" i="39"/>
  <c r="AF51" i="39"/>
  <c r="D52" i="39"/>
  <c r="E52" i="39"/>
  <c r="F52" i="39"/>
  <c r="G52" i="39"/>
  <c r="H52" i="39"/>
  <c r="I52" i="39"/>
  <c r="J52" i="39"/>
  <c r="K52" i="39"/>
  <c r="L52" i="39"/>
  <c r="M52" i="39"/>
  <c r="N52" i="39"/>
  <c r="O52" i="39"/>
  <c r="P52" i="39"/>
  <c r="Q52" i="39"/>
  <c r="R52" i="39"/>
  <c r="S52" i="39"/>
  <c r="T52" i="39"/>
  <c r="U52" i="39"/>
  <c r="V52" i="39"/>
  <c r="W52" i="39"/>
  <c r="X52" i="39"/>
  <c r="Y52" i="39"/>
  <c r="Z52" i="39"/>
  <c r="AA52" i="39"/>
  <c r="AB52" i="39"/>
  <c r="AC52" i="39"/>
  <c r="AD52" i="39"/>
  <c r="AE52" i="39"/>
  <c r="AF52" i="39"/>
  <c r="D53" i="39"/>
  <c r="E53" i="39"/>
  <c r="F53" i="39"/>
  <c r="G53" i="39"/>
  <c r="H53" i="39"/>
  <c r="I53" i="39"/>
  <c r="J53" i="39"/>
  <c r="K53" i="39"/>
  <c r="L53" i="39"/>
  <c r="M53" i="39"/>
  <c r="N53" i="39"/>
  <c r="O53" i="39"/>
  <c r="P53" i="39"/>
  <c r="Q53" i="39"/>
  <c r="R53" i="39"/>
  <c r="S53" i="39"/>
  <c r="T53" i="39"/>
  <c r="U53" i="39"/>
  <c r="V53" i="39"/>
  <c r="W53" i="39"/>
  <c r="X53" i="39"/>
  <c r="Y53" i="39"/>
  <c r="Z53" i="39"/>
  <c r="AA53" i="39"/>
  <c r="AB53" i="39"/>
  <c r="AC53" i="39"/>
  <c r="AD53" i="39"/>
  <c r="AE53" i="39"/>
  <c r="AF53" i="39"/>
  <c r="D54" i="39"/>
  <c r="E54" i="39"/>
  <c r="F54" i="39"/>
  <c r="G54" i="39"/>
  <c r="H54" i="39"/>
  <c r="I54" i="39"/>
  <c r="J54" i="39"/>
  <c r="K54" i="39"/>
  <c r="L54" i="39"/>
  <c r="M54" i="39"/>
  <c r="N54" i="39"/>
  <c r="O54" i="39"/>
  <c r="P54" i="39"/>
  <c r="Q54" i="39"/>
  <c r="R54" i="39"/>
  <c r="S54" i="39"/>
  <c r="T54" i="39"/>
  <c r="U54" i="39"/>
  <c r="V54" i="39"/>
  <c r="W54" i="39"/>
  <c r="X54" i="39"/>
  <c r="Y54" i="39"/>
  <c r="Z54" i="39"/>
  <c r="AA54" i="39"/>
  <c r="AB54" i="39"/>
  <c r="AC54" i="39"/>
  <c r="AD54" i="39"/>
  <c r="AE54" i="39"/>
  <c r="AF54" i="39"/>
  <c r="D55" i="39"/>
  <c r="E55" i="39"/>
  <c r="F55" i="39"/>
  <c r="G55" i="39"/>
  <c r="H55" i="39"/>
  <c r="I55" i="39"/>
  <c r="J55" i="39"/>
  <c r="K55" i="39"/>
  <c r="L55" i="39"/>
  <c r="M55" i="39"/>
  <c r="N55" i="39"/>
  <c r="O55" i="39"/>
  <c r="P55" i="39"/>
  <c r="Q55" i="39"/>
  <c r="R55" i="39"/>
  <c r="S55" i="39"/>
  <c r="T55" i="39"/>
  <c r="U55" i="39"/>
  <c r="V55" i="39"/>
  <c r="W55" i="39"/>
  <c r="X55" i="39"/>
  <c r="Y55" i="39"/>
  <c r="Z55" i="39"/>
  <c r="AA55" i="39"/>
  <c r="AB55" i="39"/>
  <c r="AC55" i="39"/>
  <c r="AD55" i="39"/>
  <c r="AE55" i="39"/>
  <c r="AF55" i="39"/>
  <c r="D56" i="39"/>
  <c r="E56" i="39"/>
  <c r="F56" i="39"/>
  <c r="G56" i="39"/>
  <c r="H56" i="39"/>
  <c r="I56" i="39"/>
  <c r="J56" i="39"/>
  <c r="K56" i="39"/>
  <c r="L56" i="39"/>
  <c r="M56" i="39"/>
  <c r="N56" i="39"/>
  <c r="O56" i="39"/>
  <c r="P56" i="39"/>
  <c r="Q56" i="39"/>
  <c r="R56" i="39"/>
  <c r="S56" i="39"/>
  <c r="T56" i="39"/>
  <c r="U56" i="39"/>
  <c r="V56" i="39"/>
  <c r="W56" i="39"/>
  <c r="X56" i="39"/>
  <c r="Y56" i="39"/>
  <c r="Z56" i="39"/>
  <c r="AA56" i="39"/>
  <c r="AB56" i="39"/>
  <c r="AC56" i="39"/>
  <c r="AD56" i="39"/>
  <c r="AE56" i="39"/>
  <c r="AF56" i="39"/>
  <c r="D57" i="39"/>
  <c r="E57" i="39"/>
  <c r="F57" i="39"/>
  <c r="G57" i="39"/>
  <c r="H57" i="39"/>
  <c r="I57" i="39"/>
  <c r="J57" i="39"/>
  <c r="K57" i="39"/>
  <c r="L57" i="39"/>
  <c r="M57" i="39"/>
  <c r="N57" i="39"/>
  <c r="O57" i="39"/>
  <c r="P57" i="39"/>
  <c r="Q57" i="39"/>
  <c r="R57" i="39"/>
  <c r="S57" i="39"/>
  <c r="T57" i="39"/>
  <c r="U57" i="39"/>
  <c r="V57" i="39"/>
  <c r="W57" i="39"/>
  <c r="X57" i="39"/>
  <c r="Y57" i="39"/>
  <c r="Z57" i="39"/>
  <c r="AA57" i="39"/>
  <c r="AB57" i="39"/>
  <c r="AC57" i="39"/>
  <c r="AD57" i="39"/>
  <c r="AE57" i="39"/>
  <c r="AF57" i="39"/>
  <c r="D58" i="39"/>
  <c r="E58" i="39"/>
  <c r="F58" i="39"/>
  <c r="G58" i="39"/>
  <c r="H58" i="39"/>
  <c r="I58" i="39"/>
  <c r="J58" i="39"/>
  <c r="K58" i="39"/>
  <c r="L58" i="39"/>
  <c r="M58" i="39"/>
  <c r="N58" i="39"/>
  <c r="O58" i="39"/>
  <c r="P58" i="39"/>
  <c r="Q58" i="39"/>
  <c r="R58" i="39"/>
  <c r="S58" i="39"/>
  <c r="T58" i="39"/>
  <c r="U58" i="39"/>
  <c r="V58" i="39"/>
  <c r="W58" i="39"/>
  <c r="X58" i="39"/>
  <c r="Y58" i="39"/>
  <c r="Z58" i="39"/>
  <c r="AA58" i="39"/>
  <c r="AB58" i="39"/>
  <c r="AC58" i="39"/>
  <c r="AD58" i="39"/>
  <c r="AE58" i="39"/>
  <c r="AF58" i="39"/>
  <c r="D59" i="39"/>
  <c r="E59" i="39"/>
  <c r="F59" i="39"/>
  <c r="G59" i="39"/>
  <c r="H59" i="39"/>
  <c r="I59" i="39"/>
  <c r="J59" i="39"/>
  <c r="K59" i="39"/>
  <c r="L59" i="39"/>
  <c r="M59" i="39"/>
  <c r="N59" i="39"/>
  <c r="O59" i="39"/>
  <c r="P59" i="39"/>
  <c r="Q59" i="39"/>
  <c r="R59" i="39"/>
  <c r="S59" i="39"/>
  <c r="T59" i="39"/>
  <c r="U59" i="39"/>
  <c r="V59" i="39"/>
  <c r="W59" i="39"/>
  <c r="X59" i="39"/>
  <c r="Y59" i="39"/>
  <c r="Z59" i="39"/>
  <c r="AA59" i="39"/>
  <c r="AB59" i="39"/>
  <c r="AC59" i="39"/>
  <c r="AD59" i="39"/>
  <c r="AE59" i="39"/>
  <c r="AF59" i="39"/>
  <c r="D60" i="39"/>
  <c r="E60" i="39"/>
  <c r="F60" i="39"/>
  <c r="G60" i="39"/>
  <c r="H60" i="39"/>
  <c r="I60" i="39"/>
  <c r="J60" i="39"/>
  <c r="K60" i="39"/>
  <c r="L60" i="39"/>
  <c r="M60" i="39"/>
  <c r="N60" i="39"/>
  <c r="O60" i="39"/>
  <c r="P60" i="39"/>
  <c r="Q60" i="39"/>
  <c r="R60" i="39"/>
  <c r="S60" i="39"/>
  <c r="T60" i="39"/>
  <c r="U60" i="39"/>
  <c r="V60" i="39"/>
  <c r="W60" i="39"/>
  <c r="X60" i="39"/>
  <c r="Y60" i="39"/>
  <c r="Z60" i="39"/>
  <c r="AA60" i="39"/>
  <c r="AB60" i="39"/>
  <c r="AC60" i="39"/>
  <c r="AD60" i="39"/>
  <c r="AE60" i="39"/>
  <c r="AF60" i="39"/>
  <c r="D61" i="39"/>
  <c r="E61" i="39"/>
  <c r="F61" i="39"/>
  <c r="G61" i="39"/>
  <c r="H61" i="39"/>
  <c r="I61" i="39"/>
  <c r="J61" i="39"/>
  <c r="K61" i="39"/>
  <c r="L61" i="39"/>
  <c r="M61" i="39"/>
  <c r="N61" i="39"/>
  <c r="O61" i="39"/>
  <c r="P61" i="39"/>
  <c r="Q61" i="39"/>
  <c r="R61" i="39"/>
  <c r="S61" i="39"/>
  <c r="T61" i="39"/>
  <c r="U61" i="39"/>
  <c r="V61" i="39"/>
  <c r="W61" i="39"/>
  <c r="X61" i="39"/>
  <c r="Y61" i="39"/>
  <c r="Z61" i="39"/>
  <c r="AA61" i="39"/>
  <c r="AB61" i="39"/>
  <c r="AC61" i="39"/>
  <c r="AD61" i="39"/>
  <c r="AE61" i="39"/>
  <c r="AF61" i="39"/>
  <c r="D63" i="39"/>
  <c r="E63" i="39"/>
  <c r="F63" i="39"/>
  <c r="G63" i="39"/>
  <c r="H63" i="39"/>
  <c r="I63" i="39"/>
  <c r="J63" i="39"/>
  <c r="K63" i="39"/>
  <c r="L63" i="39"/>
  <c r="M63" i="39"/>
  <c r="N63" i="39"/>
  <c r="O63" i="39"/>
  <c r="P63" i="39"/>
  <c r="Q63" i="39"/>
  <c r="R63" i="39"/>
  <c r="S63" i="39"/>
  <c r="T63" i="39"/>
  <c r="U63" i="39"/>
  <c r="V63" i="39"/>
  <c r="W63" i="39"/>
  <c r="X63" i="39"/>
  <c r="Y63" i="39"/>
  <c r="Z63" i="39"/>
  <c r="AA63" i="39"/>
  <c r="AB63" i="39"/>
  <c r="AC63" i="39"/>
  <c r="AD63" i="39"/>
  <c r="AE63" i="39"/>
  <c r="AF63" i="39"/>
  <c r="D65" i="39"/>
  <c r="E65" i="39"/>
  <c r="F65" i="39"/>
  <c r="G65" i="39"/>
  <c r="H65" i="39"/>
  <c r="I65" i="39"/>
  <c r="J65" i="39"/>
  <c r="K65" i="39"/>
  <c r="L65" i="39"/>
  <c r="M65" i="39"/>
  <c r="N65" i="39"/>
  <c r="O65" i="39"/>
  <c r="P65" i="39"/>
  <c r="Q65" i="39"/>
  <c r="R65" i="39"/>
  <c r="S65" i="39"/>
  <c r="T65" i="39"/>
  <c r="U65" i="39"/>
  <c r="V65" i="39"/>
  <c r="W65" i="39"/>
  <c r="X65" i="39"/>
  <c r="Y65" i="39"/>
  <c r="Z65" i="39"/>
  <c r="AA65" i="39"/>
  <c r="AB65" i="39"/>
  <c r="AC65" i="39"/>
  <c r="AD65" i="39"/>
  <c r="AE65" i="39"/>
  <c r="AF65" i="39"/>
  <c r="D68" i="39"/>
  <c r="E68" i="39"/>
  <c r="F68" i="39"/>
  <c r="G68" i="39"/>
  <c r="H68" i="39"/>
  <c r="I68" i="39"/>
  <c r="J68" i="39"/>
  <c r="K68" i="39"/>
  <c r="L68" i="39"/>
  <c r="M68" i="39"/>
  <c r="N68" i="39"/>
  <c r="O68" i="39"/>
  <c r="P68" i="39"/>
  <c r="Q68" i="39"/>
  <c r="R68" i="39"/>
  <c r="S68" i="39"/>
  <c r="T68" i="39"/>
  <c r="U68" i="39"/>
  <c r="V68" i="39"/>
  <c r="W68" i="39"/>
  <c r="X68" i="39"/>
  <c r="Y68" i="39"/>
  <c r="Z68" i="39"/>
  <c r="AA68" i="39"/>
  <c r="AB68" i="39"/>
  <c r="AC68" i="39"/>
  <c r="AD68" i="39"/>
  <c r="AE68" i="39"/>
  <c r="AF68" i="39"/>
  <c r="D69" i="39"/>
  <c r="E69" i="39"/>
  <c r="F69" i="39"/>
  <c r="G69" i="39"/>
  <c r="H69" i="39"/>
  <c r="I69" i="39"/>
  <c r="J69" i="39"/>
  <c r="K69" i="39"/>
  <c r="L69" i="39"/>
  <c r="M69" i="39"/>
  <c r="N69" i="39"/>
  <c r="O69" i="39"/>
  <c r="P69" i="39"/>
  <c r="Q69" i="39"/>
  <c r="R69" i="39"/>
  <c r="S69" i="39"/>
  <c r="T69" i="39"/>
  <c r="U69" i="39"/>
  <c r="V69" i="39"/>
  <c r="W69" i="39"/>
  <c r="X69" i="39"/>
  <c r="Y69" i="39"/>
  <c r="Z69" i="39"/>
  <c r="AA69" i="39"/>
  <c r="AB69" i="39"/>
  <c r="AC69" i="39"/>
  <c r="AD69" i="39"/>
  <c r="AE69" i="39"/>
  <c r="AF69" i="39"/>
  <c r="D70" i="39"/>
  <c r="E70" i="39"/>
  <c r="F70" i="39"/>
  <c r="G70" i="39"/>
  <c r="H70" i="39"/>
  <c r="I70" i="39"/>
  <c r="J70" i="39"/>
  <c r="K70" i="39"/>
  <c r="L70" i="39"/>
  <c r="M70" i="39"/>
  <c r="N70" i="39"/>
  <c r="O70" i="39"/>
  <c r="P70" i="39"/>
  <c r="Q70" i="39"/>
  <c r="R70" i="39"/>
  <c r="S70" i="39"/>
  <c r="T70" i="39"/>
  <c r="U70" i="39"/>
  <c r="V70" i="39"/>
  <c r="W70" i="39"/>
  <c r="X70" i="39"/>
  <c r="Y70" i="39"/>
  <c r="Z70" i="39"/>
  <c r="AA70" i="39"/>
  <c r="AB70" i="39"/>
  <c r="AC70" i="39"/>
  <c r="AD70" i="39"/>
  <c r="AE70" i="39"/>
  <c r="AF70" i="39"/>
  <c r="D71" i="39"/>
  <c r="E71" i="39"/>
  <c r="F71" i="39"/>
  <c r="G71" i="39"/>
  <c r="H71" i="39"/>
  <c r="I71" i="39"/>
  <c r="J71" i="39"/>
  <c r="K71" i="39"/>
  <c r="L71" i="39"/>
  <c r="M71" i="39"/>
  <c r="N71" i="39"/>
  <c r="O71" i="39"/>
  <c r="P71" i="39"/>
  <c r="Q71" i="39"/>
  <c r="R71" i="39"/>
  <c r="S71" i="39"/>
  <c r="T71" i="39"/>
  <c r="U71" i="39"/>
  <c r="V71" i="39"/>
  <c r="W71" i="39"/>
  <c r="X71" i="39"/>
  <c r="Y71" i="39"/>
  <c r="Z71" i="39"/>
  <c r="AA71" i="39"/>
  <c r="AB71" i="39"/>
  <c r="AC71" i="39"/>
  <c r="AD71" i="39"/>
  <c r="AE71" i="39"/>
  <c r="AF71" i="39"/>
  <c r="D72" i="39"/>
  <c r="E72" i="39"/>
  <c r="F72" i="39"/>
  <c r="G72" i="39"/>
  <c r="H72" i="39"/>
  <c r="I72" i="39"/>
  <c r="J72" i="39"/>
  <c r="K72" i="39"/>
  <c r="L72" i="39"/>
  <c r="M72" i="39"/>
  <c r="N72" i="39"/>
  <c r="O72" i="39"/>
  <c r="P72" i="39"/>
  <c r="Q72" i="39"/>
  <c r="R72" i="39"/>
  <c r="S72" i="39"/>
  <c r="T72" i="39"/>
  <c r="U72" i="39"/>
  <c r="V72" i="39"/>
  <c r="W72" i="39"/>
  <c r="X72" i="39"/>
  <c r="Y72" i="39"/>
  <c r="Z72" i="39"/>
  <c r="AA72" i="39"/>
  <c r="AB72" i="39"/>
  <c r="AC72" i="39"/>
  <c r="AD72" i="39"/>
  <c r="AE72" i="39"/>
  <c r="AF72" i="39"/>
  <c r="D73" i="39"/>
  <c r="E73" i="39"/>
  <c r="F73" i="39"/>
  <c r="G73" i="39"/>
  <c r="H73" i="39"/>
  <c r="I73" i="39"/>
  <c r="J73" i="39"/>
  <c r="K73" i="39"/>
  <c r="L73" i="39"/>
  <c r="M73" i="39"/>
  <c r="N73" i="39"/>
  <c r="O73" i="39"/>
  <c r="P73" i="39"/>
  <c r="Q73" i="39"/>
  <c r="R73" i="39"/>
  <c r="S73" i="39"/>
  <c r="T73" i="39"/>
  <c r="U73" i="39"/>
  <c r="V73" i="39"/>
  <c r="W73" i="39"/>
  <c r="X73" i="39"/>
  <c r="Y73" i="39"/>
  <c r="Z73" i="39"/>
  <c r="AA73" i="39"/>
  <c r="AB73" i="39"/>
  <c r="AC73" i="39"/>
  <c r="AD73" i="39"/>
  <c r="AE73" i="39"/>
  <c r="AF73" i="39"/>
  <c r="D74" i="39"/>
  <c r="E74" i="39"/>
  <c r="F74" i="39"/>
  <c r="G74" i="39"/>
  <c r="H74" i="39"/>
  <c r="I74" i="39"/>
  <c r="J74" i="39"/>
  <c r="K74" i="39"/>
  <c r="L74" i="39"/>
  <c r="M74" i="39"/>
  <c r="N74" i="39"/>
  <c r="O74" i="39"/>
  <c r="P74" i="39"/>
  <c r="Q74" i="39"/>
  <c r="R74" i="39"/>
  <c r="S74" i="39"/>
  <c r="T74" i="39"/>
  <c r="U74" i="39"/>
  <c r="V74" i="39"/>
  <c r="W74" i="39"/>
  <c r="X74" i="39"/>
  <c r="Y74" i="39"/>
  <c r="Z74" i="39"/>
  <c r="AA74" i="39"/>
  <c r="AB74" i="39"/>
  <c r="AC74" i="39"/>
  <c r="AD74" i="39"/>
  <c r="AE74" i="39"/>
  <c r="AF74" i="39"/>
  <c r="D75" i="39"/>
  <c r="E75" i="39"/>
  <c r="F75" i="39"/>
  <c r="G75" i="39"/>
  <c r="H75" i="39"/>
  <c r="I75" i="39"/>
  <c r="J75" i="39"/>
  <c r="K75" i="39"/>
  <c r="L75" i="39"/>
  <c r="M75" i="39"/>
  <c r="N75" i="39"/>
  <c r="O75" i="39"/>
  <c r="P75" i="39"/>
  <c r="Q75" i="39"/>
  <c r="R75" i="39"/>
  <c r="S75" i="39"/>
  <c r="T75" i="39"/>
  <c r="U75" i="39"/>
  <c r="V75" i="39"/>
  <c r="W75" i="39"/>
  <c r="X75" i="39"/>
  <c r="Y75" i="39"/>
  <c r="Z75" i="39"/>
  <c r="AA75" i="39"/>
  <c r="AB75" i="39"/>
  <c r="AC75" i="39"/>
  <c r="AD75" i="39"/>
  <c r="AE75" i="39"/>
  <c r="AF75" i="39"/>
  <c r="D76" i="39"/>
  <c r="E76" i="39"/>
  <c r="F76" i="39"/>
  <c r="G76" i="39"/>
  <c r="H76" i="39"/>
  <c r="I76" i="39"/>
  <c r="J76" i="39"/>
  <c r="K76" i="39"/>
  <c r="L76" i="39"/>
  <c r="M76" i="39"/>
  <c r="N76" i="39"/>
  <c r="O76" i="39"/>
  <c r="P76" i="39"/>
  <c r="Q76" i="39"/>
  <c r="R76" i="39"/>
  <c r="S76" i="39"/>
  <c r="T76" i="39"/>
  <c r="U76" i="39"/>
  <c r="V76" i="39"/>
  <c r="W76" i="39"/>
  <c r="X76" i="39"/>
  <c r="Y76" i="39"/>
  <c r="Z76" i="39"/>
  <c r="AA76" i="39"/>
  <c r="AB76" i="39"/>
  <c r="AC76" i="39"/>
  <c r="AD76" i="39"/>
  <c r="AE76" i="39"/>
  <c r="AF76" i="39"/>
  <c r="D77" i="39"/>
  <c r="E77" i="39"/>
  <c r="F77" i="39"/>
  <c r="G77" i="39"/>
  <c r="H77" i="39"/>
  <c r="I77" i="39"/>
  <c r="J77" i="39"/>
  <c r="K77" i="39"/>
  <c r="L77" i="39"/>
  <c r="M77" i="39"/>
  <c r="N77" i="39"/>
  <c r="O77" i="39"/>
  <c r="P77" i="39"/>
  <c r="Q77" i="39"/>
  <c r="R77" i="39"/>
  <c r="S77" i="39"/>
  <c r="T77" i="39"/>
  <c r="U77" i="39"/>
  <c r="V77" i="39"/>
  <c r="W77" i="39"/>
  <c r="X77" i="39"/>
  <c r="Y77" i="39"/>
  <c r="Z77" i="39"/>
  <c r="AA77" i="39"/>
  <c r="AB77" i="39"/>
  <c r="AC77" i="39"/>
  <c r="AD77" i="39"/>
  <c r="AE77" i="39"/>
  <c r="AF77" i="39"/>
  <c r="C77" i="39"/>
  <c r="C76" i="39"/>
  <c r="C75" i="39"/>
  <c r="C74" i="39"/>
  <c r="C73" i="39"/>
  <c r="C72" i="39"/>
  <c r="C71" i="39"/>
  <c r="C70" i="39"/>
  <c r="C69" i="39"/>
  <c r="C68" i="39"/>
  <c r="C65" i="39"/>
  <c r="C63" i="39"/>
  <c r="C61" i="39"/>
  <c r="C60" i="39"/>
  <c r="C59" i="39"/>
  <c r="C58" i="39"/>
  <c r="C57" i="39"/>
  <c r="C56" i="39"/>
  <c r="C55" i="39"/>
  <c r="C54" i="39"/>
  <c r="C53" i="39"/>
  <c r="C52" i="39"/>
  <c r="C51" i="39"/>
  <c r="C50" i="39"/>
  <c r="C49" i="39"/>
  <c r="C48" i="39"/>
  <c r="C47" i="39"/>
  <c r="C44" i="39"/>
  <c r="C43" i="39"/>
  <c r="C42" i="39"/>
  <c r="C38" i="39"/>
  <c r="C36" i="39"/>
  <c r="C35" i="39"/>
  <c r="C34" i="39"/>
  <c r="C33" i="39"/>
  <c r="C32" i="39"/>
  <c r="C31" i="39"/>
  <c r="C30" i="39"/>
  <c r="C29" i="39"/>
  <c r="C28" i="39"/>
  <c r="C27" i="39"/>
  <c r="C26" i="39"/>
  <c r="C25" i="39"/>
  <c r="C24" i="39"/>
  <c r="C23" i="39"/>
  <c r="C22" i="39"/>
  <c r="C19" i="39"/>
  <c r="C18" i="39"/>
  <c r="C17" i="39"/>
  <c r="D17" i="38"/>
  <c r="E17" i="38"/>
  <c r="F17" i="38"/>
  <c r="G17" i="38"/>
  <c r="H17" i="38"/>
  <c r="I17" i="38"/>
  <c r="J17" i="38"/>
  <c r="K17" i="38"/>
  <c r="L17" i="38"/>
  <c r="M17" i="38"/>
  <c r="N17" i="38"/>
  <c r="O17" i="38"/>
  <c r="P17" i="38"/>
  <c r="Q17" i="38"/>
  <c r="R17" i="38"/>
  <c r="S17" i="38"/>
  <c r="T17" i="38"/>
  <c r="U17" i="38"/>
  <c r="V17" i="38"/>
  <c r="W17" i="38"/>
  <c r="X17" i="38"/>
  <c r="Y17" i="38"/>
  <c r="Z17" i="38"/>
  <c r="AA17" i="38"/>
  <c r="AB17" i="38"/>
  <c r="AC17" i="38"/>
  <c r="AD17" i="38"/>
  <c r="AE17" i="38"/>
  <c r="AF17" i="38"/>
  <c r="D18" i="38"/>
  <c r="E18" i="38"/>
  <c r="F18" i="38"/>
  <c r="G18" i="38"/>
  <c r="H18" i="38"/>
  <c r="I18" i="38"/>
  <c r="J18" i="38"/>
  <c r="K18" i="38"/>
  <c r="L18" i="38"/>
  <c r="M18" i="38"/>
  <c r="N18" i="38"/>
  <c r="O18" i="38"/>
  <c r="P18" i="38"/>
  <c r="Q18" i="38"/>
  <c r="R18" i="38"/>
  <c r="S18" i="38"/>
  <c r="T18" i="38"/>
  <c r="U18" i="38"/>
  <c r="V18" i="38"/>
  <c r="W18" i="38"/>
  <c r="X18" i="38"/>
  <c r="Y18" i="38"/>
  <c r="Z18" i="38"/>
  <c r="AA18" i="38"/>
  <c r="AB18" i="38"/>
  <c r="AC18" i="38"/>
  <c r="AD18" i="38"/>
  <c r="AE18" i="38"/>
  <c r="AF18" i="38"/>
  <c r="D19" i="38"/>
  <c r="E19" i="38"/>
  <c r="F19" i="38"/>
  <c r="G19" i="38"/>
  <c r="H19" i="38"/>
  <c r="I19" i="38"/>
  <c r="J19" i="38"/>
  <c r="K19" i="38"/>
  <c r="L19" i="38"/>
  <c r="M19" i="38"/>
  <c r="N19" i="38"/>
  <c r="O19" i="38"/>
  <c r="P19" i="38"/>
  <c r="Q19" i="38"/>
  <c r="R19" i="38"/>
  <c r="S19" i="38"/>
  <c r="T19" i="38"/>
  <c r="U19" i="38"/>
  <c r="V19" i="38"/>
  <c r="W19" i="38"/>
  <c r="X19" i="38"/>
  <c r="Y19" i="38"/>
  <c r="Z19" i="38"/>
  <c r="AA19" i="38"/>
  <c r="AB19" i="38"/>
  <c r="AC19" i="38"/>
  <c r="AD19" i="38"/>
  <c r="AE19" i="38"/>
  <c r="AF19" i="38"/>
  <c r="D20" i="38"/>
  <c r="E20" i="38"/>
  <c r="F20" i="38"/>
  <c r="G20" i="38"/>
  <c r="H20" i="38"/>
  <c r="I20" i="38"/>
  <c r="J20" i="38"/>
  <c r="K20" i="38"/>
  <c r="L20" i="38"/>
  <c r="M20" i="38"/>
  <c r="N20" i="38"/>
  <c r="O20" i="38"/>
  <c r="P20" i="38"/>
  <c r="Q20" i="38"/>
  <c r="R20" i="38"/>
  <c r="S20" i="38"/>
  <c r="T20" i="38"/>
  <c r="U20" i="38"/>
  <c r="V20" i="38"/>
  <c r="W20" i="38"/>
  <c r="X20" i="38"/>
  <c r="Y20" i="38"/>
  <c r="Z20" i="38"/>
  <c r="AA20" i="38"/>
  <c r="AB20" i="38"/>
  <c r="AC20" i="38"/>
  <c r="AD20" i="38"/>
  <c r="AE20" i="38"/>
  <c r="AF20" i="38"/>
  <c r="D21" i="38"/>
  <c r="E21" i="38"/>
  <c r="F21" i="38"/>
  <c r="G21" i="38"/>
  <c r="H21" i="38"/>
  <c r="I21" i="38"/>
  <c r="J21" i="38"/>
  <c r="K21" i="38"/>
  <c r="L21" i="38"/>
  <c r="M21" i="38"/>
  <c r="N21" i="38"/>
  <c r="O21" i="38"/>
  <c r="P21" i="38"/>
  <c r="Q21" i="38"/>
  <c r="R21" i="38"/>
  <c r="S21" i="38"/>
  <c r="T21" i="38"/>
  <c r="U21" i="38"/>
  <c r="V21" i="38"/>
  <c r="W21" i="38"/>
  <c r="X21" i="38"/>
  <c r="Y21" i="38"/>
  <c r="Z21" i="38"/>
  <c r="AA21" i="38"/>
  <c r="AB21" i="38"/>
  <c r="AC21" i="38"/>
  <c r="AD21" i="38"/>
  <c r="AE21" i="38"/>
  <c r="AF21" i="38"/>
  <c r="D22" i="38"/>
  <c r="E22" i="38"/>
  <c r="F22" i="38"/>
  <c r="G22" i="38"/>
  <c r="H22" i="38"/>
  <c r="I22" i="38"/>
  <c r="J22" i="38"/>
  <c r="K22" i="38"/>
  <c r="L22" i="38"/>
  <c r="M22" i="38"/>
  <c r="N22" i="38"/>
  <c r="O22" i="38"/>
  <c r="P22" i="38"/>
  <c r="Q22" i="38"/>
  <c r="R22" i="38"/>
  <c r="S22" i="38"/>
  <c r="T22" i="38"/>
  <c r="U22" i="38"/>
  <c r="V22" i="38"/>
  <c r="W22" i="38"/>
  <c r="X22" i="38"/>
  <c r="Y22" i="38"/>
  <c r="Z22" i="38"/>
  <c r="AA22" i="38"/>
  <c r="AB22" i="38"/>
  <c r="AC22" i="38"/>
  <c r="AD22" i="38"/>
  <c r="AE22" i="38"/>
  <c r="AF22" i="38"/>
  <c r="D23" i="38"/>
  <c r="E23" i="38"/>
  <c r="F23" i="38"/>
  <c r="G23" i="38"/>
  <c r="H23" i="38"/>
  <c r="I23" i="38"/>
  <c r="J23" i="38"/>
  <c r="K23" i="38"/>
  <c r="L23" i="38"/>
  <c r="M23" i="38"/>
  <c r="N23" i="38"/>
  <c r="O23" i="38"/>
  <c r="P23" i="38"/>
  <c r="Q23" i="38"/>
  <c r="R23" i="38"/>
  <c r="S23" i="38"/>
  <c r="T23" i="38"/>
  <c r="U23" i="38"/>
  <c r="V23" i="38"/>
  <c r="W23" i="38"/>
  <c r="X23" i="38"/>
  <c r="Y23" i="38"/>
  <c r="Z23" i="38"/>
  <c r="AA23" i="38"/>
  <c r="AB23" i="38"/>
  <c r="AC23" i="38"/>
  <c r="AD23" i="38"/>
  <c r="AE23" i="38"/>
  <c r="AF23" i="38"/>
  <c r="D24" i="38"/>
  <c r="E24" i="38"/>
  <c r="F24" i="38"/>
  <c r="G24" i="38"/>
  <c r="H24" i="38"/>
  <c r="I24" i="38"/>
  <c r="J24" i="38"/>
  <c r="K24" i="38"/>
  <c r="L24" i="38"/>
  <c r="M24" i="38"/>
  <c r="N24" i="38"/>
  <c r="O24" i="38"/>
  <c r="P24" i="38"/>
  <c r="Q24" i="38"/>
  <c r="R24" i="38"/>
  <c r="S24" i="38"/>
  <c r="T24" i="38"/>
  <c r="U24" i="38"/>
  <c r="V24" i="38"/>
  <c r="W24" i="38"/>
  <c r="X24" i="38"/>
  <c r="Y24" i="38"/>
  <c r="Z24" i="38"/>
  <c r="AA24" i="38"/>
  <c r="AB24" i="38"/>
  <c r="AC24" i="38"/>
  <c r="AD24" i="38"/>
  <c r="AE24" i="38"/>
  <c r="AF24" i="38"/>
  <c r="D25" i="38"/>
  <c r="E25" i="38"/>
  <c r="F25" i="38"/>
  <c r="G25" i="38"/>
  <c r="H25" i="38"/>
  <c r="I25" i="38"/>
  <c r="J25" i="38"/>
  <c r="K25" i="38"/>
  <c r="L25" i="38"/>
  <c r="M25" i="38"/>
  <c r="N25" i="38"/>
  <c r="O25" i="38"/>
  <c r="P25" i="38"/>
  <c r="Q25" i="38"/>
  <c r="R25" i="38"/>
  <c r="S25" i="38"/>
  <c r="T25" i="38"/>
  <c r="U25" i="38"/>
  <c r="V25" i="38"/>
  <c r="W25" i="38"/>
  <c r="X25" i="38"/>
  <c r="Y25" i="38"/>
  <c r="Z25" i="38"/>
  <c r="AA25" i="38"/>
  <c r="AB25" i="38"/>
  <c r="AC25" i="38"/>
  <c r="AD25" i="38"/>
  <c r="AE25" i="38"/>
  <c r="AF25" i="38"/>
  <c r="D26" i="38"/>
  <c r="E26" i="38"/>
  <c r="F26" i="38"/>
  <c r="G26" i="38"/>
  <c r="H26" i="38"/>
  <c r="I26" i="38"/>
  <c r="J26" i="38"/>
  <c r="K26" i="38"/>
  <c r="L26" i="38"/>
  <c r="M26" i="38"/>
  <c r="N26" i="38"/>
  <c r="O26" i="38"/>
  <c r="P26" i="38"/>
  <c r="Q26" i="38"/>
  <c r="R26" i="38"/>
  <c r="S26" i="38"/>
  <c r="T26" i="38"/>
  <c r="U26" i="38"/>
  <c r="V26" i="38"/>
  <c r="W26" i="38"/>
  <c r="X26" i="38"/>
  <c r="Y26" i="38"/>
  <c r="Z26" i="38"/>
  <c r="AA26" i="38"/>
  <c r="AB26" i="38"/>
  <c r="AC26" i="38"/>
  <c r="AD26" i="38"/>
  <c r="AE26" i="38"/>
  <c r="AF26" i="38"/>
  <c r="D27" i="38"/>
  <c r="E27" i="38"/>
  <c r="F27" i="38"/>
  <c r="G27" i="38"/>
  <c r="H27" i="38"/>
  <c r="I27" i="38"/>
  <c r="J27" i="38"/>
  <c r="K27" i="38"/>
  <c r="L27" i="38"/>
  <c r="M27" i="38"/>
  <c r="N27" i="38"/>
  <c r="O27" i="38"/>
  <c r="P27" i="38"/>
  <c r="Q27" i="38"/>
  <c r="R27" i="38"/>
  <c r="S27" i="38"/>
  <c r="T27" i="38"/>
  <c r="U27" i="38"/>
  <c r="V27" i="38"/>
  <c r="W27" i="38"/>
  <c r="X27" i="38"/>
  <c r="Y27" i="38"/>
  <c r="Z27" i="38"/>
  <c r="AA27" i="38"/>
  <c r="AB27" i="38"/>
  <c r="AC27" i="38"/>
  <c r="AD27" i="38"/>
  <c r="AE27" i="38"/>
  <c r="AF27" i="38"/>
  <c r="D28" i="38"/>
  <c r="E28" i="38"/>
  <c r="F28" i="38"/>
  <c r="G28" i="38"/>
  <c r="H28" i="38"/>
  <c r="I28" i="38"/>
  <c r="J28" i="38"/>
  <c r="K28" i="38"/>
  <c r="L28" i="38"/>
  <c r="M28" i="38"/>
  <c r="N28" i="38"/>
  <c r="O28" i="38"/>
  <c r="P28" i="38"/>
  <c r="Q28" i="38"/>
  <c r="R28" i="38"/>
  <c r="S28" i="38"/>
  <c r="T28" i="38"/>
  <c r="U28" i="38"/>
  <c r="V28" i="38"/>
  <c r="W28" i="38"/>
  <c r="X28" i="38"/>
  <c r="Y28" i="38"/>
  <c r="Z28" i="38"/>
  <c r="AA28" i="38"/>
  <c r="AB28" i="38"/>
  <c r="AC28" i="38"/>
  <c r="AD28" i="38"/>
  <c r="AE28" i="38"/>
  <c r="AF28" i="38"/>
  <c r="D29" i="38"/>
  <c r="E29" i="38"/>
  <c r="F29" i="38"/>
  <c r="G29" i="38"/>
  <c r="H29" i="38"/>
  <c r="I29" i="38"/>
  <c r="J29" i="38"/>
  <c r="K29" i="38"/>
  <c r="L29" i="38"/>
  <c r="M29" i="38"/>
  <c r="N29" i="38"/>
  <c r="O29" i="38"/>
  <c r="P29" i="38"/>
  <c r="Q29" i="38"/>
  <c r="R29" i="38"/>
  <c r="S29" i="38"/>
  <c r="T29" i="38"/>
  <c r="U29" i="38"/>
  <c r="V29" i="38"/>
  <c r="W29" i="38"/>
  <c r="X29" i="38"/>
  <c r="Y29" i="38"/>
  <c r="Z29" i="38"/>
  <c r="AA29" i="38"/>
  <c r="AB29" i="38"/>
  <c r="AC29" i="38"/>
  <c r="AD29" i="38"/>
  <c r="AE29" i="38"/>
  <c r="AF29" i="38"/>
  <c r="D32" i="38"/>
  <c r="E32" i="38"/>
  <c r="F32" i="38"/>
  <c r="G32" i="38"/>
  <c r="H32" i="38"/>
  <c r="I32" i="38"/>
  <c r="J32" i="38"/>
  <c r="K32" i="38"/>
  <c r="L32" i="38"/>
  <c r="M32" i="38"/>
  <c r="N32" i="38"/>
  <c r="O32" i="38"/>
  <c r="P32" i="38"/>
  <c r="Q32" i="38"/>
  <c r="R32" i="38"/>
  <c r="S32" i="38"/>
  <c r="T32" i="38"/>
  <c r="U32" i="38"/>
  <c r="V32" i="38"/>
  <c r="W32" i="38"/>
  <c r="X32" i="38"/>
  <c r="Y32" i="38"/>
  <c r="Z32" i="38"/>
  <c r="AA32" i="38"/>
  <c r="AB32" i="38"/>
  <c r="AC32" i="38"/>
  <c r="AD32" i="38"/>
  <c r="AE32" i="38"/>
  <c r="AF32" i="38"/>
  <c r="D33" i="38"/>
  <c r="E33" i="38"/>
  <c r="F33" i="38"/>
  <c r="G33" i="38"/>
  <c r="H33" i="38"/>
  <c r="I33" i="38"/>
  <c r="J33" i="38"/>
  <c r="K33" i="38"/>
  <c r="L33" i="38"/>
  <c r="M33" i="38"/>
  <c r="N33" i="38"/>
  <c r="O33" i="38"/>
  <c r="P33" i="38"/>
  <c r="Q33" i="38"/>
  <c r="R33" i="38"/>
  <c r="S33" i="38"/>
  <c r="T33" i="38"/>
  <c r="U33" i="38"/>
  <c r="V33" i="38"/>
  <c r="W33" i="38"/>
  <c r="X33" i="38"/>
  <c r="Y33" i="38"/>
  <c r="Z33" i="38"/>
  <c r="AA33" i="38"/>
  <c r="AB33" i="38"/>
  <c r="AC33" i="38"/>
  <c r="AD33" i="38"/>
  <c r="AE33" i="38"/>
  <c r="AF33" i="38"/>
  <c r="D34" i="38"/>
  <c r="E34" i="38"/>
  <c r="F34" i="38"/>
  <c r="G34" i="38"/>
  <c r="H34" i="38"/>
  <c r="I34" i="38"/>
  <c r="J34" i="38"/>
  <c r="K34" i="38"/>
  <c r="L34" i="38"/>
  <c r="M34" i="38"/>
  <c r="N34" i="38"/>
  <c r="O34" i="38"/>
  <c r="P34" i="38"/>
  <c r="Q34" i="38"/>
  <c r="R34" i="38"/>
  <c r="S34" i="38"/>
  <c r="T34" i="38"/>
  <c r="U34" i="38"/>
  <c r="V34" i="38"/>
  <c r="W34" i="38"/>
  <c r="X34" i="38"/>
  <c r="Y34" i="38"/>
  <c r="Z34" i="38"/>
  <c r="AA34" i="38"/>
  <c r="AB34" i="38"/>
  <c r="AC34" i="38"/>
  <c r="AD34" i="38"/>
  <c r="AE34" i="38"/>
  <c r="AF34" i="38"/>
  <c r="D35" i="38"/>
  <c r="E35" i="38"/>
  <c r="F35" i="38"/>
  <c r="G35" i="38"/>
  <c r="H35" i="38"/>
  <c r="I35" i="38"/>
  <c r="J35" i="38"/>
  <c r="K35" i="38"/>
  <c r="L35" i="38"/>
  <c r="M35" i="38"/>
  <c r="N35" i="38"/>
  <c r="O35" i="38"/>
  <c r="P35" i="38"/>
  <c r="Q35" i="38"/>
  <c r="R35" i="38"/>
  <c r="S35" i="38"/>
  <c r="T35" i="38"/>
  <c r="U35" i="38"/>
  <c r="V35" i="38"/>
  <c r="W35" i="38"/>
  <c r="X35" i="38"/>
  <c r="Y35" i="38"/>
  <c r="Z35" i="38"/>
  <c r="AA35" i="38"/>
  <c r="AB35" i="38"/>
  <c r="AC35" i="38"/>
  <c r="AD35" i="38"/>
  <c r="AE35" i="38"/>
  <c r="AF35" i="38"/>
  <c r="D36" i="38"/>
  <c r="E36" i="38"/>
  <c r="F36" i="38"/>
  <c r="G36" i="38"/>
  <c r="H36" i="38"/>
  <c r="I36" i="38"/>
  <c r="J36" i="38"/>
  <c r="K36" i="38"/>
  <c r="L36" i="38"/>
  <c r="M36" i="38"/>
  <c r="N36" i="38"/>
  <c r="O36" i="38"/>
  <c r="P36" i="38"/>
  <c r="Q36" i="38"/>
  <c r="R36" i="38"/>
  <c r="S36" i="38"/>
  <c r="T36" i="38"/>
  <c r="U36" i="38"/>
  <c r="V36" i="38"/>
  <c r="W36" i="38"/>
  <c r="X36" i="38"/>
  <c r="Y36" i="38"/>
  <c r="Z36" i="38"/>
  <c r="AA36" i="38"/>
  <c r="AB36" i="38"/>
  <c r="AC36" i="38"/>
  <c r="AD36" i="38"/>
  <c r="AE36" i="38"/>
  <c r="AF36" i="38"/>
  <c r="D37" i="38"/>
  <c r="E37" i="38"/>
  <c r="F37" i="38"/>
  <c r="G37" i="38"/>
  <c r="H37" i="38"/>
  <c r="I37" i="38"/>
  <c r="J37" i="38"/>
  <c r="K37" i="38"/>
  <c r="L37" i="38"/>
  <c r="M37" i="38"/>
  <c r="N37" i="38"/>
  <c r="O37" i="38"/>
  <c r="P37" i="38"/>
  <c r="Q37" i="38"/>
  <c r="R37" i="38"/>
  <c r="S37" i="38"/>
  <c r="T37" i="38"/>
  <c r="U37" i="38"/>
  <c r="V37" i="38"/>
  <c r="W37" i="38"/>
  <c r="X37" i="38"/>
  <c r="Y37" i="38"/>
  <c r="Z37" i="38"/>
  <c r="AA37" i="38"/>
  <c r="AB37" i="38"/>
  <c r="AC37" i="38"/>
  <c r="AD37" i="38"/>
  <c r="AE37" i="38"/>
  <c r="AF37" i="38"/>
  <c r="D38" i="38"/>
  <c r="E38" i="38"/>
  <c r="F38" i="38"/>
  <c r="G38" i="38"/>
  <c r="H38" i="38"/>
  <c r="I38" i="38"/>
  <c r="J38" i="38"/>
  <c r="K38" i="38"/>
  <c r="L38" i="38"/>
  <c r="M38" i="38"/>
  <c r="N38" i="38"/>
  <c r="O38" i="38"/>
  <c r="P38" i="38"/>
  <c r="Q38" i="38"/>
  <c r="R38" i="38"/>
  <c r="S38" i="38"/>
  <c r="T38" i="38"/>
  <c r="U38" i="38"/>
  <c r="V38" i="38"/>
  <c r="W38" i="38"/>
  <c r="X38" i="38"/>
  <c r="Y38" i="38"/>
  <c r="Z38" i="38"/>
  <c r="AA38" i="38"/>
  <c r="AB38" i="38"/>
  <c r="AC38" i="38"/>
  <c r="AD38" i="38"/>
  <c r="AE38" i="38"/>
  <c r="AF38" i="38"/>
  <c r="D39" i="38"/>
  <c r="E39" i="38"/>
  <c r="F39" i="38"/>
  <c r="G39" i="38"/>
  <c r="H39" i="38"/>
  <c r="I39" i="38"/>
  <c r="J39" i="38"/>
  <c r="K39" i="38"/>
  <c r="L39" i="38"/>
  <c r="M39" i="38"/>
  <c r="N39" i="38"/>
  <c r="O39" i="38"/>
  <c r="P39" i="38"/>
  <c r="Q39" i="38"/>
  <c r="R39" i="38"/>
  <c r="S39" i="38"/>
  <c r="T39" i="38"/>
  <c r="U39" i="38"/>
  <c r="V39" i="38"/>
  <c r="W39" i="38"/>
  <c r="X39" i="38"/>
  <c r="Y39" i="38"/>
  <c r="Z39" i="38"/>
  <c r="AA39" i="38"/>
  <c r="AB39" i="38"/>
  <c r="AC39" i="38"/>
  <c r="AD39" i="38"/>
  <c r="AE39" i="38"/>
  <c r="AF39" i="38"/>
  <c r="D40" i="38"/>
  <c r="E40" i="38"/>
  <c r="F40" i="38"/>
  <c r="G40" i="38"/>
  <c r="H40" i="38"/>
  <c r="I40" i="38"/>
  <c r="J40" i="38"/>
  <c r="K40" i="38"/>
  <c r="L40" i="38"/>
  <c r="M40" i="38"/>
  <c r="N40" i="38"/>
  <c r="O40" i="38"/>
  <c r="P40" i="38"/>
  <c r="Q40" i="38"/>
  <c r="R40" i="38"/>
  <c r="S40" i="38"/>
  <c r="T40" i="38"/>
  <c r="U40" i="38"/>
  <c r="V40" i="38"/>
  <c r="W40" i="38"/>
  <c r="X40" i="38"/>
  <c r="Y40" i="38"/>
  <c r="Z40" i="38"/>
  <c r="AA40" i="38"/>
  <c r="AB40" i="38"/>
  <c r="AC40" i="38"/>
  <c r="AD40" i="38"/>
  <c r="AE40" i="38"/>
  <c r="AF40" i="38"/>
  <c r="D41" i="38"/>
  <c r="E41" i="38"/>
  <c r="F41" i="38"/>
  <c r="G41" i="38"/>
  <c r="H41" i="38"/>
  <c r="I41" i="38"/>
  <c r="J41" i="38"/>
  <c r="K41" i="38"/>
  <c r="L41" i="38"/>
  <c r="M41" i="38"/>
  <c r="N41" i="38"/>
  <c r="O41" i="38"/>
  <c r="P41" i="38"/>
  <c r="Q41" i="38"/>
  <c r="R41" i="38"/>
  <c r="S41" i="38"/>
  <c r="T41" i="38"/>
  <c r="U41" i="38"/>
  <c r="V41" i="38"/>
  <c r="W41" i="38"/>
  <c r="X41" i="38"/>
  <c r="Y41" i="38"/>
  <c r="Z41" i="38"/>
  <c r="AA41" i="38"/>
  <c r="AB41" i="38"/>
  <c r="AC41" i="38"/>
  <c r="AD41" i="38"/>
  <c r="AE41" i="38"/>
  <c r="AF41" i="38"/>
  <c r="D42" i="38"/>
  <c r="E42" i="38"/>
  <c r="F42" i="38"/>
  <c r="G42" i="38"/>
  <c r="H42" i="38"/>
  <c r="I42" i="38"/>
  <c r="J42" i="38"/>
  <c r="K42" i="38"/>
  <c r="L42" i="38"/>
  <c r="M42" i="38"/>
  <c r="N42" i="38"/>
  <c r="O42" i="38"/>
  <c r="P42" i="38"/>
  <c r="Q42" i="38"/>
  <c r="R42" i="38"/>
  <c r="S42" i="38"/>
  <c r="T42" i="38"/>
  <c r="U42" i="38"/>
  <c r="V42" i="38"/>
  <c r="W42" i="38"/>
  <c r="X42" i="38"/>
  <c r="Y42" i="38"/>
  <c r="Z42" i="38"/>
  <c r="AA42" i="38"/>
  <c r="AB42" i="38"/>
  <c r="AC42" i="38"/>
  <c r="AD42" i="38"/>
  <c r="AE42" i="38"/>
  <c r="AF42" i="38"/>
  <c r="D43" i="38"/>
  <c r="E43" i="38"/>
  <c r="F43" i="38"/>
  <c r="G43" i="38"/>
  <c r="H43" i="38"/>
  <c r="I43" i="38"/>
  <c r="J43" i="38"/>
  <c r="K43" i="38"/>
  <c r="L43" i="38"/>
  <c r="M43" i="38"/>
  <c r="N43" i="38"/>
  <c r="O43" i="38"/>
  <c r="P43" i="38"/>
  <c r="Q43" i="38"/>
  <c r="R43" i="38"/>
  <c r="S43" i="38"/>
  <c r="T43" i="38"/>
  <c r="U43" i="38"/>
  <c r="V43" i="38"/>
  <c r="W43" i="38"/>
  <c r="X43" i="38"/>
  <c r="Y43" i="38"/>
  <c r="Z43" i="38"/>
  <c r="AA43" i="38"/>
  <c r="AB43" i="38"/>
  <c r="AC43" i="38"/>
  <c r="AD43" i="38"/>
  <c r="AE43" i="38"/>
  <c r="AF43" i="38"/>
  <c r="D44" i="38"/>
  <c r="E44" i="38"/>
  <c r="F44" i="38"/>
  <c r="G44" i="38"/>
  <c r="H44" i="38"/>
  <c r="I44" i="38"/>
  <c r="J44" i="38"/>
  <c r="K44" i="38"/>
  <c r="L44" i="38"/>
  <c r="M44" i="38"/>
  <c r="N44" i="38"/>
  <c r="O44" i="38"/>
  <c r="P44" i="38"/>
  <c r="Q44" i="38"/>
  <c r="R44" i="38"/>
  <c r="S44" i="38"/>
  <c r="T44" i="38"/>
  <c r="U44" i="38"/>
  <c r="V44" i="38"/>
  <c r="W44" i="38"/>
  <c r="X44" i="38"/>
  <c r="Y44" i="38"/>
  <c r="Z44" i="38"/>
  <c r="AA44" i="38"/>
  <c r="AB44" i="38"/>
  <c r="AC44" i="38"/>
  <c r="AD44" i="38"/>
  <c r="AE44" i="38"/>
  <c r="AF44" i="38"/>
  <c r="D45" i="38"/>
  <c r="E45" i="38"/>
  <c r="F45" i="38"/>
  <c r="G45" i="38"/>
  <c r="H45" i="38"/>
  <c r="I45" i="38"/>
  <c r="J45" i="38"/>
  <c r="K45" i="38"/>
  <c r="L45" i="38"/>
  <c r="M45" i="38"/>
  <c r="N45" i="38"/>
  <c r="O45" i="38"/>
  <c r="P45" i="38"/>
  <c r="Q45" i="38"/>
  <c r="R45" i="38"/>
  <c r="S45" i="38"/>
  <c r="T45" i="38"/>
  <c r="U45" i="38"/>
  <c r="V45" i="38"/>
  <c r="W45" i="38"/>
  <c r="X45" i="38"/>
  <c r="Y45" i="38"/>
  <c r="Z45" i="38"/>
  <c r="AA45" i="38"/>
  <c r="AB45" i="38"/>
  <c r="AC45" i="38"/>
  <c r="AD45" i="38"/>
  <c r="AE45" i="38"/>
  <c r="AF45" i="38"/>
  <c r="D46" i="38"/>
  <c r="E46" i="38"/>
  <c r="F46" i="38"/>
  <c r="G46" i="38"/>
  <c r="H46" i="38"/>
  <c r="I46" i="38"/>
  <c r="J46" i="38"/>
  <c r="K46" i="38"/>
  <c r="L46" i="38"/>
  <c r="M46" i="38"/>
  <c r="N46" i="38"/>
  <c r="O46" i="38"/>
  <c r="P46" i="38"/>
  <c r="Q46" i="38"/>
  <c r="R46" i="38"/>
  <c r="S46" i="38"/>
  <c r="T46" i="38"/>
  <c r="U46" i="38"/>
  <c r="V46" i="38"/>
  <c r="W46" i="38"/>
  <c r="X46" i="38"/>
  <c r="Y46" i="38"/>
  <c r="Z46" i="38"/>
  <c r="AA46" i="38"/>
  <c r="AB46" i="38"/>
  <c r="AC46" i="38"/>
  <c r="AD46" i="38"/>
  <c r="AE46" i="38"/>
  <c r="AF46" i="38"/>
  <c r="D47" i="38"/>
  <c r="E47" i="38"/>
  <c r="F47" i="38"/>
  <c r="G47" i="38"/>
  <c r="H47" i="38"/>
  <c r="I47" i="38"/>
  <c r="J47" i="38"/>
  <c r="K47" i="38"/>
  <c r="L47" i="38"/>
  <c r="M47" i="38"/>
  <c r="N47" i="38"/>
  <c r="O47" i="38"/>
  <c r="P47" i="38"/>
  <c r="Q47" i="38"/>
  <c r="R47" i="38"/>
  <c r="S47" i="38"/>
  <c r="T47" i="38"/>
  <c r="U47" i="38"/>
  <c r="V47" i="38"/>
  <c r="W47" i="38"/>
  <c r="X47" i="38"/>
  <c r="Y47" i="38"/>
  <c r="Z47" i="38"/>
  <c r="AA47" i="38"/>
  <c r="AB47" i="38"/>
  <c r="AC47" i="38"/>
  <c r="AD47" i="38"/>
  <c r="AE47" i="38"/>
  <c r="AF47" i="38"/>
  <c r="D48" i="38"/>
  <c r="E48" i="38"/>
  <c r="F48" i="38"/>
  <c r="G48" i="38"/>
  <c r="H48" i="38"/>
  <c r="I48" i="38"/>
  <c r="J48" i="38"/>
  <c r="K48" i="38"/>
  <c r="L48" i="38"/>
  <c r="M48" i="38"/>
  <c r="N48" i="38"/>
  <c r="O48" i="38"/>
  <c r="P48" i="38"/>
  <c r="Q48" i="38"/>
  <c r="R48" i="38"/>
  <c r="S48" i="38"/>
  <c r="T48" i="38"/>
  <c r="U48" i="38"/>
  <c r="V48" i="38"/>
  <c r="W48" i="38"/>
  <c r="X48" i="38"/>
  <c r="Y48" i="38"/>
  <c r="Z48" i="38"/>
  <c r="AA48" i="38"/>
  <c r="AB48" i="38"/>
  <c r="AC48" i="38"/>
  <c r="AD48" i="38"/>
  <c r="AE48" i="38"/>
  <c r="AF48" i="38"/>
  <c r="D49" i="38"/>
  <c r="E49" i="38"/>
  <c r="F49" i="38"/>
  <c r="G49" i="38"/>
  <c r="H49" i="38"/>
  <c r="I49" i="38"/>
  <c r="J49" i="38"/>
  <c r="K49" i="38"/>
  <c r="L49" i="38"/>
  <c r="M49" i="38"/>
  <c r="N49" i="38"/>
  <c r="O49" i="38"/>
  <c r="P49" i="38"/>
  <c r="Q49" i="38"/>
  <c r="R49" i="38"/>
  <c r="S49" i="38"/>
  <c r="T49" i="38"/>
  <c r="U49" i="38"/>
  <c r="V49" i="38"/>
  <c r="W49" i="38"/>
  <c r="X49" i="38"/>
  <c r="Y49" i="38"/>
  <c r="Z49" i="38"/>
  <c r="AA49" i="38"/>
  <c r="AB49" i="38"/>
  <c r="AC49" i="38"/>
  <c r="AD49" i="38"/>
  <c r="AE49" i="38"/>
  <c r="AF49" i="38"/>
  <c r="D51" i="38"/>
  <c r="E51" i="38"/>
  <c r="F51" i="38"/>
  <c r="G51" i="38"/>
  <c r="H51" i="38"/>
  <c r="I51" i="38"/>
  <c r="J51" i="38"/>
  <c r="K51" i="38"/>
  <c r="L51" i="38"/>
  <c r="M51" i="38"/>
  <c r="N51" i="38"/>
  <c r="O51" i="38"/>
  <c r="P51" i="38"/>
  <c r="Q51" i="38"/>
  <c r="R51" i="38"/>
  <c r="S51" i="38"/>
  <c r="T51" i="38"/>
  <c r="U51" i="38"/>
  <c r="V51" i="38"/>
  <c r="W51" i="38"/>
  <c r="X51" i="38"/>
  <c r="Y51" i="38"/>
  <c r="Z51" i="38"/>
  <c r="AA51" i="38"/>
  <c r="AB51" i="38"/>
  <c r="AC51" i="38"/>
  <c r="AD51" i="38"/>
  <c r="AE51" i="38"/>
  <c r="AF51" i="38"/>
  <c r="D52" i="38"/>
  <c r="E52" i="38"/>
  <c r="F52" i="38"/>
  <c r="G52" i="38"/>
  <c r="H52" i="38"/>
  <c r="I52" i="38"/>
  <c r="J52" i="38"/>
  <c r="K52" i="38"/>
  <c r="L52" i="38"/>
  <c r="M52" i="38"/>
  <c r="N52" i="38"/>
  <c r="O52" i="38"/>
  <c r="P52" i="38"/>
  <c r="Q52" i="38"/>
  <c r="R52" i="38"/>
  <c r="S52" i="38"/>
  <c r="T52" i="38"/>
  <c r="U52" i="38"/>
  <c r="V52" i="38"/>
  <c r="W52" i="38"/>
  <c r="X52" i="38"/>
  <c r="Y52" i="38"/>
  <c r="Z52" i="38"/>
  <c r="AA52" i="38"/>
  <c r="AB52" i="38"/>
  <c r="AC52" i="38"/>
  <c r="AD52" i="38"/>
  <c r="AE52" i="38"/>
  <c r="AF52" i="38"/>
  <c r="D53" i="38"/>
  <c r="E53" i="38"/>
  <c r="F53" i="38"/>
  <c r="G53" i="38"/>
  <c r="H53" i="38"/>
  <c r="I53" i="38"/>
  <c r="J53" i="38"/>
  <c r="K53" i="38"/>
  <c r="L53" i="38"/>
  <c r="M53" i="38"/>
  <c r="N53" i="38"/>
  <c r="O53" i="38"/>
  <c r="P53" i="38"/>
  <c r="Q53" i="38"/>
  <c r="R53" i="38"/>
  <c r="S53" i="38"/>
  <c r="T53" i="38"/>
  <c r="U53" i="38"/>
  <c r="V53" i="38"/>
  <c r="W53" i="38"/>
  <c r="X53" i="38"/>
  <c r="Y53" i="38"/>
  <c r="Z53" i="38"/>
  <c r="AA53" i="38"/>
  <c r="AB53" i="38"/>
  <c r="AC53" i="38"/>
  <c r="AD53" i="38"/>
  <c r="AE53" i="38"/>
  <c r="AF53" i="38"/>
  <c r="D54" i="38"/>
  <c r="E54" i="38"/>
  <c r="F54" i="38"/>
  <c r="G54" i="38"/>
  <c r="H54" i="38"/>
  <c r="I54" i="38"/>
  <c r="J54" i="38"/>
  <c r="K54" i="38"/>
  <c r="L54" i="38"/>
  <c r="M54" i="38"/>
  <c r="N54" i="38"/>
  <c r="O54" i="38"/>
  <c r="P54" i="38"/>
  <c r="Q54" i="38"/>
  <c r="R54" i="38"/>
  <c r="S54" i="38"/>
  <c r="T54" i="38"/>
  <c r="U54" i="38"/>
  <c r="V54" i="38"/>
  <c r="W54" i="38"/>
  <c r="X54" i="38"/>
  <c r="Y54" i="38"/>
  <c r="Z54" i="38"/>
  <c r="AA54" i="38"/>
  <c r="AB54" i="38"/>
  <c r="AC54" i="38"/>
  <c r="AD54" i="38"/>
  <c r="AE54" i="38"/>
  <c r="AF54" i="38"/>
  <c r="D56" i="38"/>
  <c r="E56" i="38"/>
  <c r="F56" i="38"/>
  <c r="G56" i="38"/>
  <c r="H56" i="38"/>
  <c r="I56" i="38"/>
  <c r="J56" i="38"/>
  <c r="K56" i="38"/>
  <c r="L56" i="38"/>
  <c r="M56" i="38"/>
  <c r="N56" i="38"/>
  <c r="O56" i="38"/>
  <c r="P56" i="38"/>
  <c r="Q56" i="38"/>
  <c r="R56" i="38"/>
  <c r="S56" i="38"/>
  <c r="T56" i="38"/>
  <c r="U56" i="38"/>
  <c r="V56" i="38"/>
  <c r="W56" i="38"/>
  <c r="X56" i="38"/>
  <c r="Y56" i="38"/>
  <c r="Z56" i="38"/>
  <c r="AA56" i="38"/>
  <c r="AB56" i="38"/>
  <c r="AC56" i="38"/>
  <c r="AD56" i="38"/>
  <c r="AE56" i="38"/>
  <c r="AF56" i="38"/>
  <c r="D59" i="38"/>
  <c r="E59" i="38"/>
  <c r="F59" i="38"/>
  <c r="G59" i="38"/>
  <c r="H59" i="38"/>
  <c r="I59" i="38"/>
  <c r="J59" i="38"/>
  <c r="K59" i="38"/>
  <c r="L59" i="38"/>
  <c r="M59" i="38"/>
  <c r="N59" i="38"/>
  <c r="O59" i="38"/>
  <c r="P59" i="38"/>
  <c r="Q59" i="38"/>
  <c r="R59" i="38"/>
  <c r="S59" i="38"/>
  <c r="T59" i="38"/>
  <c r="U59" i="38"/>
  <c r="V59" i="38"/>
  <c r="W59" i="38"/>
  <c r="X59" i="38"/>
  <c r="Y59" i="38"/>
  <c r="Z59" i="38"/>
  <c r="AA59" i="38"/>
  <c r="AB59" i="38"/>
  <c r="AC59" i="38"/>
  <c r="AD59" i="38"/>
  <c r="AE59" i="38"/>
  <c r="AF59" i="38"/>
  <c r="D60" i="38"/>
  <c r="E60" i="38"/>
  <c r="F60" i="38"/>
  <c r="G60" i="38"/>
  <c r="H60" i="38"/>
  <c r="I60" i="38"/>
  <c r="J60" i="38"/>
  <c r="K60" i="38"/>
  <c r="L60" i="38"/>
  <c r="M60" i="38"/>
  <c r="N60" i="38"/>
  <c r="O60" i="38"/>
  <c r="P60" i="38"/>
  <c r="Q60" i="38"/>
  <c r="R60" i="38"/>
  <c r="S60" i="38"/>
  <c r="T60" i="38"/>
  <c r="U60" i="38"/>
  <c r="V60" i="38"/>
  <c r="W60" i="38"/>
  <c r="X60" i="38"/>
  <c r="Y60" i="38"/>
  <c r="Z60" i="38"/>
  <c r="AA60" i="38"/>
  <c r="AB60" i="38"/>
  <c r="AC60" i="38"/>
  <c r="AD60" i="38"/>
  <c r="AE60" i="38"/>
  <c r="AF60" i="38"/>
  <c r="D61" i="38"/>
  <c r="E61" i="38"/>
  <c r="F61" i="38"/>
  <c r="G61" i="38"/>
  <c r="H61" i="38"/>
  <c r="I61" i="38"/>
  <c r="J61" i="38"/>
  <c r="K61" i="38"/>
  <c r="L61" i="38"/>
  <c r="M61" i="38"/>
  <c r="N61" i="38"/>
  <c r="O61" i="38"/>
  <c r="P61" i="38"/>
  <c r="Q61" i="38"/>
  <c r="R61" i="38"/>
  <c r="S61" i="38"/>
  <c r="T61" i="38"/>
  <c r="U61" i="38"/>
  <c r="V61" i="38"/>
  <c r="W61" i="38"/>
  <c r="X61" i="38"/>
  <c r="Y61" i="38"/>
  <c r="Z61" i="38"/>
  <c r="AA61" i="38"/>
  <c r="AB61" i="38"/>
  <c r="AC61" i="38"/>
  <c r="AD61" i="38"/>
  <c r="AE61" i="38"/>
  <c r="AF61" i="38"/>
  <c r="D62" i="38"/>
  <c r="E62" i="38"/>
  <c r="F62" i="38"/>
  <c r="G62" i="38"/>
  <c r="H62" i="38"/>
  <c r="I62" i="38"/>
  <c r="J62" i="38"/>
  <c r="K62" i="38"/>
  <c r="L62" i="38"/>
  <c r="M62" i="38"/>
  <c r="N62" i="38"/>
  <c r="O62" i="38"/>
  <c r="P62" i="38"/>
  <c r="Q62" i="38"/>
  <c r="R62" i="38"/>
  <c r="S62" i="38"/>
  <c r="T62" i="38"/>
  <c r="U62" i="38"/>
  <c r="V62" i="38"/>
  <c r="W62" i="38"/>
  <c r="X62" i="38"/>
  <c r="Y62" i="38"/>
  <c r="Z62" i="38"/>
  <c r="AA62" i="38"/>
  <c r="AB62" i="38"/>
  <c r="AC62" i="38"/>
  <c r="AD62" i="38"/>
  <c r="AE62" i="38"/>
  <c r="AF62" i="38"/>
  <c r="D63" i="38"/>
  <c r="E63" i="38"/>
  <c r="F63" i="38"/>
  <c r="G63" i="38"/>
  <c r="H63" i="38"/>
  <c r="I63" i="38"/>
  <c r="J63" i="38"/>
  <c r="K63" i="38"/>
  <c r="L63" i="38"/>
  <c r="M63" i="38"/>
  <c r="N63" i="38"/>
  <c r="O63" i="38"/>
  <c r="P63" i="38"/>
  <c r="Q63" i="38"/>
  <c r="R63" i="38"/>
  <c r="S63" i="38"/>
  <c r="T63" i="38"/>
  <c r="U63" i="38"/>
  <c r="V63" i="38"/>
  <c r="W63" i="38"/>
  <c r="X63" i="38"/>
  <c r="Y63" i="38"/>
  <c r="Z63" i="38"/>
  <c r="AA63" i="38"/>
  <c r="AB63" i="38"/>
  <c r="AC63" i="38"/>
  <c r="AD63" i="38"/>
  <c r="AE63" i="38"/>
  <c r="AF63" i="38"/>
  <c r="D64" i="38"/>
  <c r="E64" i="38"/>
  <c r="F64" i="38"/>
  <c r="G64" i="38"/>
  <c r="H64" i="38"/>
  <c r="I64" i="38"/>
  <c r="J64" i="38"/>
  <c r="K64" i="38"/>
  <c r="L64" i="38"/>
  <c r="M64" i="38"/>
  <c r="N64" i="38"/>
  <c r="O64" i="38"/>
  <c r="P64" i="38"/>
  <c r="Q64" i="38"/>
  <c r="R64" i="38"/>
  <c r="S64" i="38"/>
  <c r="T64" i="38"/>
  <c r="U64" i="38"/>
  <c r="V64" i="38"/>
  <c r="W64" i="38"/>
  <c r="X64" i="38"/>
  <c r="Y64" i="38"/>
  <c r="Z64" i="38"/>
  <c r="AA64" i="38"/>
  <c r="AB64" i="38"/>
  <c r="AC64" i="38"/>
  <c r="AD64" i="38"/>
  <c r="AE64" i="38"/>
  <c r="AF64" i="38"/>
  <c r="D65" i="38"/>
  <c r="E65" i="38"/>
  <c r="F65" i="38"/>
  <c r="G65" i="38"/>
  <c r="H65" i="38"/>
  <c r="I65" i="38"/>
  <c r="J65" i="38"/>
  <c r="K65" i="38"/>
  <c r="L65" i="38"/>
  <c r="M65" i="38"/>
  <c r="N65" i="38"/>
  <c r="O65" i="38"/>
  <c r="P65" i="38"/>
  <c r="Q65" i="38"/>
  <c r="R65" i="38"/>
  <c r="S65" i="38"/>
  <c r="T65" i="38"/>
  <c r="U65" i="38"/>
  <c r="V65" i="38"/>
  <c r="W65" i="38"/>
  <c r="X65" i="38"/>
  <c r="Y65" i="38"/>
  <c r="Z65" i="38"/>
  <c r="AA65" i="38"/>
  <c r="AB65" i="38"/>
  <c r="AC65" i="38"/>
  <c r="AD65" i="38"/>
  <c r="AE65" i="38"/>
  <c r="AF65" i="38"/>
  <c r="D66" i="38"/>
  <c r="E66" i="38"/>
  <c r="F66" i="38"/>
  <c r="G66" i="38"/>
  <c r="H66" i="38"/>
  <c r="I66" i="38"/>
  <c r="J66" i="38"/>
  <c r="K66" i="38"/>
  <c r="L66" i="38"/>
  <c r="M66" i="38"/>
  <c r="N66" i="38"/>
  <c r="O66" i="38"/>
  <c r="P66" i="38"/>
  <c r="Q66" i="38"/>
  <c r="R66" i="38"/>
  <c r="S66" i="38"/>
  <c r="T66" i="38"/>
  <c r="U66" i="38"/>
  <c r="V66" i="38"/>
  <c r="W66" i="38"/>
  <c r="X66" i="38"/>
  <c r="Y66" i="38"/>
  <c r="Z66" i="38"/>
  <c r="AA66" i="38"/>
  <c r="AB66" i="38"/>
  <c r="AC66" i="38"/>
  <c r="AD66" i="38"/>
  <c r="AE66" i="38"/>
  <c r="AF66" i="38"/>
  <c r="D67" i="38"/>
  <c r="E67" i="38"/>
  <c r="F67" i="38"/>
  <c r="G67" i="38"/>
  <c r="H67" i="38"/>
  <c r="I67" i="38"/>
  <c r="J67" i="38"/>
  <c r="K67" i="38"/>
  <c r="L67" i="38"/>
  <c r="M67" i="38"/>
  <c r="N67" i="38"/>
  <c r="O67" i="38"/>
  <c r="P67" i="38"/>
  <c r="Q67" i="38"/>
  <c r="R67" i="38"/>
  <c r="S67" i="38"/>
  <c r="T67" i="38"/>
  <c r="U67" i="38"/>
  <c r="V67" i="38"/>
  <c r="W67" i="38"/>
  <c r="X67" i="38"/>
  <c r="Y67" i="38"/>
  <c r="Z67" i="38"/>
  <c r="AA67" i="38"/>
  <c r="AB67" i="38"/>
  <c r="AC67" i="38"/>
  <c r="AD67" i="38"/>
  <c r="AE67" i="38"/>
  <c r="AF67" i="38"/>
  <c r="D68" i="38"/>
  <c r="E68" i="38"/>
  <c r="F68" i="38"/>
  <c r="G68" i="38"/>
  <c r="H68" i="38"/>
  <c r="I68" i="38"/>
  <c r="J68" i="38"/>
  <c r="K68" i="38"/>
  <c r="L68" i="38"/>
  <c r="M68" i="38"/>
  <c r="N68" i="38"/>
  <c r="O68" i="38"/>
  <c r="P68" i="38"/>
  <c r="Q68" i="38"/>
  <c r="R68" i="38"/>
  <c r="S68" i="38"/>
  <c r="T68" i="38"/>
  <c r="U68" i="38"/>
  <c r="V68" i="38"/>
  <c r="W68" i="38"/>
  <c r="X68" i="38"/>
  <c r="Y68" i="38"/>
  <c r="Z68" i="38"/>
  <c r="AA68" i="38"/>
  <c r="AB68" i="38"/>
  <c r="AC68" i="38"/>
  <c r="AD68" i="38"/>
  <c r="AE68" i="38"/>
  <c r="AF68" i="38"/>
  <c r="D69" i="38"/>
  <c r="E69" i="38"/>
  <c r="F69" i="38"/>
  <c r="G69" i="38"/>
  <c r="H69" i="38"/>
  <c r="I69" i="38"/>
  <c r="J69" i="38"/>
  <c r="K69" i="38"/>
  <c r="L69" i="38"/>
  <c r="M69" i="38"/>
  <c r="N69" i="38"/>
  <c r="O69" i="38"/>
  <c r="P69" i="38"/>
  <c r="Q69" i="38"/>
  <c r="R69" i="38"/>
  <c r="S69" i="38"/>
  <c r="T69" i="38"/>
  <c r="U69" i="38"/>
  <c r="V69" i="38"/>
  <c r="W69" i="38"/>
  <c r="X69" i="38"/>
  <c r="Y69" i="38"/>
  <c r="Z69" i="38"/>
  <c r="AA69" i="38"/>
  <c r="AB69" i="38"/>
  <c r="AC69" i="38"/>
  <c r="AD69" i="38"/>
  <c r="AE69" i="38"/>
  <c r="AF69" i="38"/>
  <c r="D70" i="38"/>
  <c r="E70" i="38"/>
  <c r="F70" i="38"/>
  <c r="G70" i="38"/>
  <c r="H70" i="38"/>
  <c r="I70" i="38"/>
  <c r="J70" i="38"/>
  <c r="K70" i="38"/>
  <c r="L70" i="38"/>
  <c r="M70" i="38"/>
  <c r="N70" i="38"/>
  <c r="O70" i="38"/>
  <c r="P70" i="38"/>
  <c r="Q70" i="38"/>
  <c r="R70" i="38"/>
  <c r="S70" i="38"/>
  <c r="T70" i="38"/>
  <c r="U70" i="38"/>
  <c r="V70" i="38"/>
  <c r="W70" i="38"/>
  <c r="X70" i="38"/>
  <c r="Y70" i="38"/>
  <c r="Z70" i="38"/>
  <c r="AA70" i="38"/>
  <c r="AB70" i="38"/>
  <c r="AC70" i="38"/>
  <c r="AD70" i="38"/>
  <c r="AE70" i="38"/>
  <c r="AF70" i="38"/>
  <c r="D71" i="38"/>
  <c r="E71" i="38"/>
  <c r="F71" i="38"/>
  <c r="G71" i="38"/>
  <c r="H71" i="38"/>
  <c r="I71" i="38"/>
  <c r="J71" i="38"/>
  <c r="K71" i="38"/>
  <c r="L71" i="38"/>
  <c r="M71" i="38"/>
  <c r="N71" i="38"/>
  <c r="O71" i="38"/>
  <c r="P71" i="38"/>
  <c r="Q71" i="38"/>
  <c r="R71" i="38"/>
  <c r="S71" i="38"/>
  <c r="T71" i="38"/>
  <c r="U71" i="38"/>
  <c r="V71" i="38"/>
  <c r="W71" i="38"/>
  <c r="X71" i="38"/>
  <c r="Y71" i="38"/>
  <c r="Z71" i="38"/>
  <c r="AA71" i="38"/>
  <c r="AB71" i="38"/>
  <c r="AC71" i="38"/>
  <c r="AD71" i="38"/>
  <c r="AE71" i="38"/>
  <c r="AF71" i="38"/>
  <c r="D72" i="38"/>
  <c r="E72" i="38"/>
  <c r="F72" i="38"/>
  <c r="G72" i="38"/>
  <c r="H72" i="38"/>
  <c r="I72" i="38"/>
  <c r="J72" i="38"/>
  <c r="K72" i="38"/>
  <c r="L72" i="38"/>
  <c r="M72" i="38"/>
  <c r="N72" i="38"/>
  <c r="O72" i="38"/>
  <c r="P72" i="38"/>
  <c r="Q72" i="38"/>
  <c r="R72" i="38"/>
  <c r="S72" i="38"/>
  <c r="T72" i="38"/>
  <c r="U72" i="38"/>
  <c r="V72" i="38"/>
  <c r="W72" i="38"/>
  <c r="X72" i="38"/>
  <c r="Y72" i="38"/>
  <c r="Z72" i="38"/>
  <c r="AA72" i="38"/>
  <c r="AB72" i="38"/>
  <c r="AC72" i="38"/>
  <c r="AD72" i="38"/>
  <c r="AE72" i="38"/>
  <c r="AF72" i="38"/>
  <c r="D74" i="38"/>
  <c r="E74" i="38"/>
  <c r="F74" i="38"/>
  <c r="G74" i="38"/>
  <c r="H74" i="38"/>
  <c r="I74" i="38"/>
  <c r="J74" i="38"/>
  <c r="K74" i="38"/>
  <c r="L74" i="38"/>
  <c r="M74" i="38"/>
  <c r="N74" i="38"/>
  <c r="O74" i="38"/>
  <c r="P74" i="38"/>
  <c r="Q74" i="38"/>
  <c r="R74" i="38"/>
  <c r="S74" i="38"/>
  <c r="T74" i="38"/>
  <c r="U74" i="38"/>
  <c r="V74" i="38"/>
  <c r="W74" i="38"/>
  <c r="X74" i="38"/>
  <c r="Y74" i="38"/>
  <c r="Z74" i="38"/>
  <c r="AA74" i="38"/>
  <c r="AB74" i="38"/>
  <c r="AC74" i="38"/>
  <c r="AD74" i="38"/>
  <c r="AE74" i="38"/>
  <c r="AF74" i="38"/>
  <c r="C74" i="38"/>
  <c r="C72" i="38"/>
  <c r="C71" i="38"/>
  <c r="C70" i="38"/>
  <c r="C69" i="38"/>
  <c r="C68" i="38"/>
  <c r="C67" i="38"/>
  <c r="C66" i="38"/>
  <c r="C65" i="38"/>
  <c r="C64" i="38"/>
  <c r="C63" i="38"/>
  <c r="C62" i="38"/>
  <c r="C61" i="38"/>
  <c r="C60" i="38"/>
  <c r="C59" i="38"/>
  <c r="C56" i="38"/>
  <c r="C54" i="38"/>
  <c r="C53" i="38"/>
  <c r="C52" i="38"/>
  <c r="C51" i="38"/>
  <c r="C49" i="38"/>
  <c r="C48" i="38"/>
  <c r="C47" i="38"/>
  <c r="C46" i="38"/>
  <c r="C45" i="38"/>
  <c r="C44" i="38"/>
  <c r="C43" i="38"/>
  <c r="C42" i="38"/>
  <c r="C41" i="38"/>
  <c r="C40" i="38"/>
  <c r="C39" i="38"/>
  <c r="C38" i="38"/>
  <c r="C37" i="38"/>
  <c r="C36" i="38"/>
  <c r="C35" i="38"/>
  <c r="C34" i="38"/>
  <c r="C33" i="38"/>
  <c r="C32" i="38"/>
  <c r="C29" i="38"/>
  <c r="C28" i="38"/>
  <c r="C27" i="38"/>
  <c r="C26" i="38"/>
  <c r="C25" i="38"/>
  <c r="C24" i="38"/>
  <c r="C23" i="38"/>
  <c r="C22" i="38"/>
  <c r="C21" i="38"/>
  <c r="C20" i="38"/>
  <c r="C19" i="38"/>
  <c r="C18" i="38"/>
  <c r="C17" i="38"/>
  <c r="AG273" i="55"/>
  <c r="AF273" i="55"/>
  <c r="AE273" i="55"/>
  <c r="AD273" i="55"/>
  <c r="AC273" i="55"/>
  <c r="AB273" i="55"/>
  <c r="AA273" i="55"/>
  <c r="Z273" i="55"/>
  <c r="Y273" i="55"/>
  <c r="X273" i="55"/>
  <c r="W273" i="55"/>
  <c r="V273" i="55"/>
  <c r="U273" i="55"/>
  <c r="T273" i="55"/>
  <c r="S273" i="55"/>
  <c r="R273" i="55"/>
  <c r="Q273" i="55"/>
  <c r="P273" i="55"/>
  <c r="O273" i="55"/>
  <c r="N273" i="55"/>
  <c r="M273" i="55"/>
  <c r="L273" i="55"/>
  <c r="K273" i="55"/>
  <c r="J273" i="55"/>
  <c r="I273" i="55"/>
  <c r="H273" i="55"/>
  <c r="G273" i="55"/>
  <c r="F273" i="55"/>
  <c r="E273" i="55"/>
  <c r="D273" i="55"/>
  <c r="C273" i="55"/>
  <c r="AG272" i="55"/>
  <c r="AF272" i="55"/>
  <c r="AE272" i="55"/>
  <c r="AD272" i="55"/>
  <c r="AC272" i="55"/>
  <c r="AB272" i="55"/>
  <c r="AA272" i="55"/>
  <c r="Z272" i="55"/>
  <c r="Y272" i="55"/>
  <c r="X272" i="55"/>
  <c r="W272" i="55"/>
  <c r="V272" i="55"/>
  <c r="U272" i="55"/>
  <c r="T272" i="55"/>
  <c r="S272" i="55"/>
  <c r="R272" i="55"/>
  <c r="Q272" i="55"/>
  <c r="P272" i="55"/>
  <c r="O272" i="55"/>
  <c r="N272" i="55"/>
  <c r="M272" i="55"/>
  <c r="L272" i="55"/>
  <c r="K272" i="55"/>
  <c r="J272" i="55"/>
  <c r="I272" i="55"/>
  <c r="H272" i="55"/>
  <c r="G272" i="55"/>
  <c r="F272" i="55"/>
  <c r="E272" i="55"/>
  <c r="D272" i="55"/>
  <c r="C272" i="55"/>
  <c r="AG271" i="55"/>
  <c r="AF271" i="55"/>
  <c r="AE271" i="55"/>
  <c r="AD271" i="55"/>
  <c r="AC271" i="55"/>
  <c r="AB271" i="55"/>
  <c r="AA271" i="55"/>
  <c r="Z271" i="55"/>
  <c r="Y271" i="55"/>
  <c r="X271" i="55"/>
  <c r="W271" i="55"/>
  <c r="V271" i="55"/>
  <c r="U271" i="55"/>
  <c r="T271" i="55"/>
  <c r="S271" i="55"/>
  <c r="R271" i="55"/>
  <c r="Q271" i="55"/>
  <c r="P271" i="55"/>
  <c r="O271" i="55"/>
  <c r="N271" i="55"/>
  <c r="M271" i="55"/>
  <c r="L271" i="55"/>
  <c r="K271" i="55"/>
  <c r="J271" i="55"/>
  <c r="I271" i="55"/>
  <c r="H271" i="55"/>
  <c r="G271" i="55"/>
  <c r="F271" i="55"/>
  <c r="E271" i="55"/>
  <c r="D271" i="55"/>
  <c r="C271" i="55"/>
  <c r="AG270" i="55"/>
  <c r="AF270" i="55"/>
  <c r="AE270" i="55"/>
  <c r="AD270" i="55"/>
  <c r="AC270" i="55"/>
  <c r="AB270" i="55"/>
  <c r="AA270" i="55"/>
  <c r="Z270" i="55"/>
  <c r="Y270" i="55"/>
  <c r="X270" i="55"/>
  <c r="W270" i="55"/>
  <c r="V270" i="55"/>
  <c r="U270" i="55"/>
  <c r="T270" i="55"/>
  <c r="S270" i="55"/>
  <c r="R270" i="55"/>
  <c r="Q270" i="55"/>
  <c r="P270" i="55"/>
  <c r="O270" i="55"/>
  <c r="N270" i="55"/>
  <c r="M270" i="55"/>
  <c r="L270" i="55"/>
  <c r="K270" i="55"/>
  <c r="J270" i="55"/>
  <c r="I270" i="55"/>
  <c r="H270" i="55"/>
  <c r="G270" i="55"/>
  <c r="F270" i="55"/>
  <c r="E270" i="55"/>
  <c r="D270" i="55"/>
  <c r="C270" i="55"/>
  <c r="AG269" i="55"/>
  <c r="AF269" i="55"/>
  <c r="AE269" i="55"/>
  <c r="AD269" i="55"/>
  <c r="AC269" i="55"/>
  <c r="AB269" i="55"/>
  <c r="AA269" i="55"/>
  <c r="Z269" i="55"/>
  <c r="Y269" i="55"/>
  <c r="X269" i="55"/>
  <c r="W269" i="55"/>
  <c r="V269" i="55"/>
  <c r="U269" i="55"/>
  <c r="T269" i="55"/>
  <c r="S269" i="55"/>
  <c r="R269" i="55"/>
  <c r="Q269" i="55"/>
  <c r="P269" i="55"/>
  <c r="O269" i="55"/>
  <c r="N269" i="55"/>
  <c r="M269" i="55"/>
  <c r="L269" i="55"/>
  <c r="K269" i="55"/>
  <c r="J269" i="55"/>
  <c r="I269" i="55"/>
  <c r="H269" i="55"/>
  <c r="G269" i="55"/>
  <c r="F269" i="55"/>
  <c r="E269" i="55"/>
  <c r="D269" i="55"/>
  <c r="C269" i="55"/>
  <c r="AG268" i="55"/>
  <c r="AF268" i="55"/>
  <c r="AE268" i="55"/>
  <c r="AD268" i="55"/>
  <c r="AC268" i="55"/>
  <c r="AB268" i="55"/>
  <c r="AA268" i="55"/>
  <c r="Z268" i="55"/>
  <c r="Y268" i="55"/>
  <c r="X268" i="55"/>
  <c r="W268" i="55"/>
  <c r="V268" i="55"/>
  <c r="U268" i="55"/>
  <c r="T268" i="55"/>
  <c r="S268" i="55"/>
  <c r="R268" i="55"/>
  <c r="Q268" i="55"/>
  <c r="P268" i="55"/>
  <c r="O268" i="55"/>
  <c r="N268" i="55"/>
  <c r="M268" i="55"/>
  <c r="L268" i="55"/>
  <c r="K268" i="55"/>
  <c r="J268" i="55"/>
  <c r="I268" i="55"/>
  <c r="H268" i="55"/>
  <c r="G268" i="55"/>
  <c r="F268" i="55"/>
  <c r="E268" i="55"/>
  <c r="D268" i="55"/>
  <c r="C268" i="55"/>
  <c r="AG267" i="55"/>
  <c r="AF267" i="55"/>
  <c r="AE267" i="55"/>
  <c r="AD267" i="55"/>
  <c r="AC267" i="55"/>
  <c r="AB267" i="55"/>
  <c r="AA267" i="55"/>
  <c r="Z267" i="55"/>
  <c r="Y267" i="55"/>
  <c r="X267" i="55"/>
  <c r="W267" i="55"/>
  <c r="V267" i="55"/>
  <c r="U267" i="55"/>
  <c r="T267" i="55"/>
  <c r="S267" i="55"/>
  <c r="R267" i="55"/>
  <c r="Q267" i="55"/>
  <c r="P267" i="55"/>
  <c r="O267" i="55"/>
  <c r="N267" i="55"/>
  <c r="M267" i="55"/>
  <c r="L267" i="55"/>
  <c r="K267" i="55"/>
  <c r="J267" i="55"/>
  <c r="I267" i="55"/>
  <c r="H267" i="55"/>
  <c r="G267" i="55"/>
  <c r="F267" i="55"/>
  <c r="E267" i="55"/>
  <c r="D267" i="55"/>
  <c r="C267" i="55"/>
  <c r="AG266" i="55"/>
  <c r="AF266" i="55"/>
  <c r="AE266" i="55"/>
  <c r="AD266" i="55"/>
  <c r="AC266" i="55"/>
  <c r="AB266" i="55"/>
  <c r="AA266" i="55"/>
  <c r="Z266" i="55"/>
  <c r="Y266" i="55"/>
  <c r="X266" i="55"/>
  <c r="W266" i="55"/>
  <c r="V266" i="55"/>
  <c r="U266" i="55"/>
  <c r="T266" i="55"/>
  <c r="S266" i="55"/>
  <c r="R266" i="55"/>
  <c r="Q266" i="55"/>
  <c r="P266" i="55"/>
  <c r="O266" i="55"/>
  <c r="N266" i="55"/>
  <c r="M266" i="55"/>
  <c r="L266" i="55"/>
  <c r="K266" i="55"/>
  <c r="J266" i="55"/>
  <c r="I266" i="55"/>
  <c r="H266" i="55"/>
  <c r="G266" i="55"/>
  <c r="F266" i="55"/>
  <c r="E266" i="55"/>
  <c r="D266" i="55"/>
  <c r="C266" i="55"/>
  <c r="AG263" i="55"/>
  <c r="AF263" i="55"/>
  <c r="AE263" i="55"/>
  <c r="AD263" i="55"/>
  <c r="AC263" i="55"/>
  <c r="AB263" i="55"/>
  <c r="AA263" i="55"/>
  <c r="Z263" i="55"/>
  <c r="Y263" i="55"/>
  <c r="X263" i="55"/>
  <c r="W263" i="55"/>
  <c r="V263" i="55"/>
  <c r="U263" i="55"/>
  <c r="T263" i="55"/>
  <c r="S263" i="55"/>
  <c r="R263" i="55"/>
  <c r="Q263" i="55"/>
  <c r="P263" i="55"/>
  <c r="O263" i="55"/>
  <c r="N263" i="55"/>
  <c r="M263" i="55"/>
  <c r="L263" i="55"/>
  <c r="K263" i="55"/>
  <c r="J263" i="55"/>
  <c r="I263" i="55"/>
  <c r="H263" i="55"/>
  <c r="G263" i="55"/>
  <c r="F263" i="55"/>
  <c r="E263" i="55"/>
  <c r="D263" i="55"/>
  <c r="C263" i="55"/>
  <c r="AG262" i="55"/>
  <c r="AF262" i="55"/>
  <c r="AE262" i="55"/>
  <c r="AD262" i="55"/>
  <c r="AC262" i="55"/>
  <c r="AB262" i="55"/>
  <c r="AA262" i="55"/>
  <c r="Z262" i="55"/>
  <c r="Y262" i="55"/>
  <c r="X262" i="55"/>
  <c r="W262" i="55"/>
  <c r="V262" i="55"/>
  <c r="U262" i="55"/>
  <c r="T262" i="55"/>
  <c r="S262" i="55"/>
  <c r="R262" i="55"/>
  <c r="Q262" i="55"/>
  <c r="P262" i="55"/>
  <c r="O262" i="55"/>
  <c r="N262" i="55"/>
  <c r="M262" i="55"/>
  <c r="L262" i="55"/>
  <c r="K262" i="55"/>
  <c r="J262" i="55"/>
  <c r="I262" i="55"/>
  <c r="H262" i="55"/>
  <c r="G262" i="55"/>
  <c r="F262" i="55"/>
  <c r="E262" i="55"/>
  <c r="D262" i="55"/>
  <c r="C262" i="55"/>
  <c r="AG261" i="55"/>
  <c r="AF261" i="55"/>
  <c r="AE261" i="55"/>
  <c r="AD261" i="55"/>
  <c r="AC261" i="55"/>
  <c r="AB261" i="55"/>
  <c r="AA261" i="55"/>
  <c r="Z261" i="55"/>
  <c r="Y261" i="55"/>
  <c r="X261" i="55"/>
  <c r="W261" i="55"/>
  <c r="V261" i="55"/>
  <c r="U261" i="55"/>
  <c r="T261" i="55"/>
  <c r="S261" i="55"/>
  <c r="R261" i="55"/>
  <c r="Q261" i="55"/>
  <c r="P261" i="55"/>
  <c r="O261" i="55"/>
  <c r="N261" i="55"/>
  <c r="M261" i="55"/>
  <c r="L261" i="55"/>
  <c r="K261" i="55"/>
  <c r="J261" i="55"/>
  <c r="I261" i="55"/>
  <c r="H261" i="55"/>
  <c r="G261" i="55"/>
  <c r="F261" i="55"/>
  <c r="E261" i="55"/>
  <c r="D261" i="55"/>
  <c r="C261" i="55"/>
  <c r="AG260" i="55"/>
  <c r="AF260" i="55"/>
  <c r="AE260" i="55"/>
  <c r="AD260" i="55"/>
  <c r="AC260" i="55"/>
  <c r="AB260" i="55"/>
  <c r="AA260" i="55"/>
  <c r="Z260" i="55"/>
  <c r="Y260" i="55"/>
  <c r="X260" i="55"/>
  <c r="W260" i="55"/>
  <c r="V260" i="55"/>
  <c r="U260" i="55"/>
  <c r="T260" i="55"/>
  <c r="S260" i="55"/>
  <c r="R260" i="55"/>
  <c r="Q260" i="55"/>
  <c r="P260" i="55"/>
  <c r="O260" i="55"/>
  <c r="N260" i="55"/>
  <c r="M260" i="55"/>
  <c r="L260" i="55"/>
  <c r="K260" i="55"/>
  <c r="J260" i="55"/>
  <c r="I260" i="55"/>
  <c r="H260" i="55"/>
  <c r="G260" i="55"/>
  <c r="F260" i="55"/>
  <c r="E260" i="55"/>
  <c r="D260" i="55"/>
  <c r="C260" i="55"/>
  <c r="AG259" i="55"/>
  <c r="AF259" i="55"/>
  <c r="AE259" i="55"/>
  <c r="AD259" i="55"/>
  <c r="AC259" i="55"/>
  <c r="AB259" i="55"/>
  <c r="AA259" i="55"/>
  <c r="Z259" i="55"/>
  <c r="Y259" i="55"/>
  <c r="X259" i="55"/>
  <c r="W259" i="55"/>
  <c r="V259" i="55"/>
  <c r="U259" i="55"/>
  <c r="T259" i="55"/>
  <c r="S259" i="55"/>
  <c r="R259" i="55"/>
  <c r="Q259" i="55"/>
  <c r="P259" i="55"/>
  <c r="O259" i="55"/>
  <c r="N259" i="55"/>
  <c r="M259" i="55"/>
  <c r="L259" i="55"/>
  <c r="K259" i="55"/>
  <c r="J259" i="55"/>
  <c r="I259" i="55"/>
  <c r="H259" i="55"/>
  <c r="G259" i="55"/>
  <c r="F259" i="55"/>
  <c r="E259" i="55"/>
  <c r="D259" i="55"/>
  <c r="C259" i="55"/>
  <c r="AG258" i="55"/>
  <c r="AF258" i="55"/>
  <c r="AE258" i="55"/>
  <c r="AD258" i="55"/>
  <c r="AC258" i="55"/>
  <c r="AB258" i="55"/>
  <c r="AA258" i="55"/>
  <c r="Z258" i="55"/>
  <c r="Y258" i="55"/>
  <c r="X258" i="55"/>
  <c r="W258" i="55"/>
  <c r="V258" i="55"/>
  <c r="U258" i="55"/>
  <c r="T258" i="55"/>
  <c r="S258" i="55"/>
  <c r="R258" i="55"/>
  <c r="Q258" i="55"/>
  <c r="P258" i="55"/>
  <c r="O258" i="55"/>
  <c r="N258" i="55"/>
  <c r="M258" i="55"/>
  <c r="L258" i="55"/>
  <c r="K258" i="55"/>
  <c r="J258" i="55"/>
  <c r="I258" i="55"/>
  <c r="H258" i="55"/>
  <c r="G258" i="55"/>
  <c r="F258" i="55"/>
  <c r="E258" i="55"/>
  <c r="D258" i="55"/>
  <c r="C258" i="55"/>
  <c r="AG257" i="55"/>
  <c r="AF257" i="55"/>
  <c r="AE257" i="55"/>
  <c r="AD257" i="55"/>
  <c r="AC257" i="55"/>
  <c r="AB257" i="55"/>
  <c r="AA257" i="55"/>
  <c r="Z257" i="55"/>
  <c r="Y257" i="55"/>
  <c r="X257" i="55"/>
  <c r="W257" i="55"/>
  <c r="V257" i="55"/>
  <c r="U257" i="55"/>
  <c r="T257" i="55"/>
  <c r="S257" i="55"/>
  <c r="R257" i="55"/>
  <c r="Q257" i="55"/>
  <c r="P257" i="55"/>
  <c r="O257" i="55"/>
  <c r="N257" i="55"/>
  <c r="M257" i="55"/>
  <c r="L257" i="55"/>
  <c r="K257" i="55"/>
  <c r="J257" i="55"/>
  <c r="I257" i="55"/>
  <c r="H257" i="55"/>
  <c r="G257" i="55"/>
  <c r="F257" i="55"/>
  <c r="E257" i="55"/>
  <c r="D257" i="55"/>
  <c r="C257" i="55"/>
  <c r="AG256" i="55"/>
  <c r="AF256" i="55"/>
  <c r="AE256" i="55"/>
  <c r="AD256" i="55"/>
  <c r="AC256" i="55"/>
  <c r="AB256" i="55"/>
  <c r="AA256" i="55"/>
  <c r="Z256" i="55"/>
  <c r="Y256" i="55"/>
  <c r="X256" i="55"/>
  <c r="W256" i="55"/>
  <c r="V256" i="55"/>
  <c r="U256" i="55"/>
  <c r="T256" i="55"/>
  <c r="S256" i="55"/>
  <c r="R256" i="55"/>
  <c r="Q256" i="55"/>
  <c r="P256" i="55"/>
  <c r="O256" i="55"/>
  <c r="N256" i="55"/>
  <c r="M256" i="55"/>
  <c r="L256" i="55"/>
  <c r="K256" i="55"/>
  <c r="J256" i="55"/>
  <c r="I256" i="55"/>
  <c r="H256" i="55"/>
  <c r="G256" i="55"/>
  <c r="F256" i="55"/>
  <c r="E256" i="55"/>
  <c r="D256" i="55"/>
  <c r="C256" i="55"/>
  <c r="AG254" i="55"/>
  <c r="AF254" i="55"/>
  <c r="AE254" i="55"/>
  <c r="AD254" i="55"/>
  <c r="AC254" i="55"/>
  <c r="AB254" i="55"/>
  <c r="AA254" i="55"/>
  <c r="Z254" i="55"/>
  <c r="Y254" i="55"/>
  <c r="X254" i="55"/>
  <c r="W254" i="55"/>
  <c r="V254" i="55"/>
  <c r="U254" i="55"/>
  <c r="T254" i="55"/>
  <c r="S254" i="55"/>
  <c r="R254" i="55"/>
  <c r="Q254" i="55"/>
  <c r="P254" i="55"/>
  <c r="O254" i="55"/>
  <c r="N254" i="55"/>
  <c r="M254" i="55"/>
  <c r="L254" i="55"/>
  <c r="K254" i="55"/>
  <c r="J254" i="55"/>
  <c r="I254" i="55"/>
  <c r="H254" i="55"/>
  <c r="G254" i="55"/>
  <c r="F254" i="55"/>
  <c r="E254" i="55"/>
  <c r="D254" i="55"/>
  <c r="C254" i="55"/>
  <c r="AG253" i="55"/>
  <c r="AF253" i="55"/>
  <c r="AE253" i="55"/>
  <c r="AD253" i="55"/>
  <c r="AC253" i="55"/>
  <c r="AB253" i="55"/>
  <c r="AA253" i="55"/>
  <c r="Z253" i="55"/>
  <c r="Y253" i="55"/>
  <c r="X253" i="55"/>
  <c r="W253" i="55"/>
  <c r="V253" i="55"/>
  <c r="U253" i="55"/>
  <c r="T253" i="55"/>
  <c r="S253" i="55"/>
  <c r="R253" i="55"/>
  <c r="Q253" i="55"/>
  <c r="P253" i="55"/>
  <c r="O253" i="55"/>
  <c r="N253" i="55"/>
  <c r="M253" i="55"/>
  <c r="L253" i="55"/>
  <c r="K253" i="55"/>
  <c r="J253" i="55"/>
  <c r="I253" i="55"/>
  <c r="H253" i="55"/>
  <c r="G253" i="55"/>
  <c r="F253" i="55"/>
  <c r="E253" i="55"/>
  <c r="D253" i="55"/>
  <c r="C253" i="55"/>
  <c r="AG252" i="55"/>
  <c r="AF252" i="55"/>
  <c r="AE252" i="55"/>
  <c r="AD252" i="55"/>
  <c r="AC252" i="55"/>
  <c r="AB252" i="55"/>
  <c r="AA252" i="55"/>
  <c r="Z252" i="55"/>
  <c r="Y252" i="55"/>
  <c r="X252" i="55"/>
  <c r="W252" i="55"/>
  <c r="V252" i="55"/>
  <c r="U252" i="55"/>
  <c r="T252" i="55"/>
  <c r="S252" i="55"/>
  <c r="R252" i="55"/>
  <c r="Q252" i="55"/>
  <c r="P252" i="55"/>
  <c r="O252" i="55"/>
  <c r="N252" i="55"/>
  <c r="M252" i="55"/>
  <c r="L252" i="55"/>
  <c r="K252" i="55"/>
  <c r="J252" i="55"/>
  <c r="I252" i="55"/>
  <c r="H252" i="55"/>
  <c r="G252" i="55"/>
  <c r="F252" i="55"/>
  <c r="E252" i="55"/>
  <c r="D252" i="55"/>
  <c r="C252" i="55"/>
  <c r="AG251" i="55"/>
  <c r="AF251" i="55"/>
  <c r="AE251" i="55"/>
  <c r="AD251" i="55"/>
  <c r="AC251" i="55"/>
  <c r="AB251" i="55"/>
  <c r="AA251" i="55"/>
  <c r="Z251" i="55"/>
  <c r="Y251" i="55"/>
  <c r="X251" i="55"/>
  <c r="W251" i="55"/>
  <c r="V251" i="55"/>
  <c r="U251" i="55"/>
  <c r="T251" i="55"/>
  <c r="S251" i="55"/>
  <c r="R251" i="55"/>
  <c r="Q251" i="55"/>
  <c r="P251" i="55"/>
  <c r="O251" i="55"/>
  <c r="N251" i="55"/>
  <c r="M251" i="55"/>
  <c r="L251" i="55"/>
  <c r="K251" i="55"/>
  <c r="J251" i="55"/>
  <c r="I251" i="55"/>
  <c r="H251" i="55"/>
  <c r="G251" i="55"/>
  <c r="F251" i="55"/>
  <c r="E251" i="55"/>
  <c r="D251" i="55"/>
  <c r="C251" i="55"/>
  <c r="AG250" i="55"/>
  <c r="AF250" i="55"/>
  <c r="AE250" i="55"/>
  <c r="AD250" i="55"/>
  <c r="AC250" i="55"/>
  <c r="AB250" i="55"/>
  <c r="AA250" i="55"/>
  <c r="Z250" i="55"/>
  <c r="Y250" i="55"/>
  <c r="X250" i="55"/>
  <c r="W250" i="55"/>
  <c r="V250" i="55"/>
  <c r="U250" i="55"/>
  <c r="T250" i="55"/>
  <c r="S250" i="55"/>
  <c r="R250" i="55"/>
  <c r="Q250" i="55"/>
  <c r="P250" i="55"/>
  <c r="O250" i="55"/>
  <c r="N250" i="55"/>
  <c r="M250" i="55"/>
  <c r="L250" i="55"/>
  <c r="K250" i="55"/>
  <c r="J250" i="55"/>
  <c r="I250" i="55"/>
  <c r="H250" i="55"/>
  <c r="G250" i="55"/>
  <c r="F250" i="55"/>
  <c r="E250" i="55"/>
  <c r="D250" i="55"/>
  <c r="C250" i="55"/>
  <c r="AG249" i="55"/>
  <c r="AF249" i="55"/>
  <c r="AE249" i="55"/>
  <c r="AD249" i="55"/>
  <c r="AC249" i="55"/>
  <c r="AB249" i="55"/>
  <c r="AA249" i="55"/>
  <c r="Z249" i="55"/>
  <c r="Y249" i="55"/>
  <c r="X249" i="55"/>
  <c r="W249" i="55"/>
  <c r="V249" i="55"/>
  <c r="U249" i="55"/>
  <c r="T249" i="55"/>
  <c r="S249" i="55"/>
  <c r="R249" i="55"/>
  <c r="Q249" i="55"/>
  <c r="P249" i="55"/>
  <c r="O249" i="55"/>
  <c r="N249" i="55"/>
  <c r="M249" i="55"/>
  <c r="L249" i="55"/>
  <c r="K249" i="55"/>
  <c r="J249" i="55"/>
  <c r="I249" i="55"/>
  <c r="H249" i="55"/>
  <c r="G249" i="55"/>
  <c r="F249" i="55"/>
  <c r="E249" i="55"/>
  <c r="D249" i="55"/>
  <c r="C249" i="55"/>
  <c r="AG248" i="55"/>
  <c r="AF248" i="55"/>
  <c r="AE248" i="55"/>
  <c r="AD248" i="55"/>
  <c r="AC248" i="55"/>
  <c r="AB248" i="55"/>
  <c r="AA248" i="55"/>
  <c r="Z248" i="55"/>
  <c r="Y248" i="55"/>
  <c r="X248" i="55"/>
  <c r="W248" i="55"/>
  <c r="V248" i="55"/>
  <c r="U248" i="55"/>
  <c r="T248" i="55"/>
  <c r="S248" i="55"/>
  <c r="R248" i="55"/>
  <c r="Q248" i="55"/>
  <c r="P248" i="55"/>
  <c r="O248" i="55"/>
  <c r="N248" i="55"/>
  <c r="M248" i="55"/>
  <c r="L248" i="55"/>
  <c r="K248" i="55"/>
  <c r="J248" i="55"/>
  <c r="I248" i="55"/>
  <c r="H248" i="55"/>
  <c r="G248" i="55"/>
  <c r="F248" i="55"/>
  <c r="E248" i="55"/>
  <c r="D248" i="55"/>
  <c r="C248" i="55"/>
  <c r="AG243" i="55"/>
  <c r="AF243" i="55"/>
  <c r="AE243" i="55"/>
  <c r="AD243" i="55"/>
  <c r="AC243" i="55"/>
  <c r="AB243" i="55"/>
  <c r="AA243" i="55"/>
  <c r="Z243" i="55"/>
  <c r="Y243" i="55"/>
  <c r="X243" i="55"/>
  <c r="W243" i="55"/>
  <c r="V243" i="55"/>
  <c r="U243" i="55"/>
  <c r="T243" i="55"/>
  <c r="S243" i="55"/>
  <c r="R243" i="55"/>
  <c r="Q243" i="55"/>
  <c r="P243" i="55"/>
  <c r="O243" i="55"/>
  <c r="N243" i="55"/>
  <c r="M243" i="55"/>
  <c r="L243" i="55"/>
  <c r="K243" i="55"/>
  <c r="J243" i="55"/>
  <c r="I243" i="55"/>
  <c r="H243" i="55"/>
  <c r="G243" i="55"/>
  <c r="F243" i="55"/>
  <c r="E243" i="55"/>
  <c r="D243" i="55"/>
  <c r="C243" i="55"/>
  <c r="AG242" i="55"/>
  <c r="AF242" i="55"/>
  <c r="AE242" i="55"/>
  <c r="AD242" i="55"/>
  <c r="AC242" i="55"/>
  <c r="AB242" i="55"/>
  <c r="AA242" i="55"/>
  <c r="Z242" i="55"/>
  <c r="Y242" i="55"/>
  <c r="X242" i="55"/>
  <c r="W242" i="55"/>
  <c r="V242" i="55"/>
  <c r="U242" i="55"/>
  <c r="T242" i="55"/>
  <c r="S242" i="55"/>
  <c r="R242" i="55"/>
  <c r="Q242" i="55"/>
  <c r="P242" i="55"/>
  <c r="O242" i="55"/>
  <c r="N242" i="55"/>
  <c r="M242" i="55"/>
  <c r="L242" i="55"/>
  <c r="K242" i="55"/>
  <c r="J242" i="55"/>
  <c r="I242" i="55"/>
  <c r="H242" i="55"/>
  <c r="G242" i="55"/>
  <c r="F242" i="55"/>
  <c r="E242" i="55"/>
  <c r="D242" i="55"/>
  <c r="C242" i="55"/>
  <c r="AG241" i="55"/>
  <c r="AF241" i="55"/>
  <c r="AE241" i="55"/>
  <c r="AD241" i="55"/>
  <c r="AC241" i="55"/>
  <c r="AB241" i="55"/>
  <c r="AA241" i="55"/>
  <c r="Z241" i="55"/>
  <c r="Y241" i="55"/>
  <c r="X241" i="55"/>
  <c r="W241" i="55"/>
  <c r="V241" i="55"/>
  <c r="U241" i="55"/>
  <c r="T241" i="55"/>
  <c r="S241" i="55"/>
  <c r="R241" i="55"/>
  <c r="Q241" i="55"/>
  <c r="P241" i="55"/>
  <c r="O241" i="55"/>
  <c r="N241" i="55"/>
  <c r="M241" i="55"/>
  <c r="L241" i="55"/>
  <c r="K241" i="55"/>
  <c r="J241" i="55"/>
  <c r="I241" i="55"/>
  <c r="H241" i="55"/>
  <c r="G241" i="55"/>
  <c r="F241" i="55"/>
  <c r="E241" i="55"/>
  <c r="D241" i="55"/>
  <c r="C241" i="55"/>
  <c r="AG240" i="55"/>
  <c r="AF240" i="55"/>
  <c r="AE240" i="55"/>
  <c r="AD240" i="55"/>
  <c r="AC240" i="55"/>
  <c r="AB240" i="55"/>
  <c r="AA240" i="55"/>
  <c r="Z240" i="55"/>
  <c r="Y240" i="55"/>
  <c r="X240" i="55"/>
  <c r="W240" i="55"/>
  <c r="V240" i="55"/>
  <c r="U240" i="55"/>
  <c r="T240" i="55"/>
  <c r="S240" i="55"/>
  <c r="R240" i="55"/>
  <c r="Q240" i="55"/>
  <c r="P240" i="55"/>
  <c r="O240" i="55"/>
  <c r="N240" i="55"/>
  <c r="M240" i="55"/>
  <c r="L240" i="55"/>
  <c r="K240" i="55"/>
  <c r="J240" i="55"/>
  <c r="I240" i="55"/>
  <c r="H240" i="55"/>
  <c r="G240" i="55"/>
  <c r="F240" i="55"/>
  <c r="E240" i="55"/>
  <c r="D240" i="55"/>
  <c r="C240" i="55"/>
  <c r="AG239" i="55"/>
  <c r="AF239" i="55"/>
  <c r="AE239" i="55"/>
  <c r="AD239" i="55"/>
  <c r="AC239" i="55"/>
  <c r="AB239" i="55"/>
  <c r="AA239" i="55"/>
  <c r="Z239" i="55"/>
  <c r="Y239" i="55"/>
  <c r="X239" i="55"/>
  <c r="W239" i="55"/>
  <c r="V239" i="55"/>
  <c r="U239" i="55"/>
  <c r="T239" i="55"/>
  <c r="S239" i="55"/>
  <c r="R239" i="55"/>
  <c r="Q239" i="55"/>
  <c r="P239" i="55"/>
  <c r="O239" i="55"/>
  <c r="N239" i="55"/>
  <c r="M239" i="55"/>
  <c r="L239" i="55"/>
  <c r="K239" i="55"/>
  <c r="J239" i="55"/>
  <c r="I239" i="55"/>
  <c r="H239" i="55"/>
  <c r="G239" i="55"/>
  <c r="F239" i="55"/>
  <c r="E239" i="55"/>
  <c r="D239" i="55"/>
  <c r="C239" i="55"/>
  <c r="AG238" i="55"/>
  <c r="AF238" i="55"/>
  <c r="AE238" i="55"/>
  <c r="AD238" i="55"/>
  <c r="AC238" i="55"/>
  <c r="AB238" i="55"/>
  <c r="AA238" i="55"/>
  <c r="Z238" i="55"/>
  <c r="Y238" i="55"/>
  <c r="X238" i="55"/>
  <c r="W238" i="55"/>
  <c r="V238" i="55"/>
  <c r="U238" i="55"/>
  <c r="T238" i="55"/>
  <c r="S238" i="55"/>
  <c r="R238" i="55"/>
  <c r="Q238" i="55"/>
  <c r="P238" i="55"/>
  <c r="O238" i="55"/>
  <c r="N238" i="55"/>
  <c r="M238" i="55"/>
  <c r="L238" i="55"/>
  <c r="K238" i="55"/>
  <c r="J238" i="55"/>
  <c r="I238" i="55"/>
  <c r="H238" i="55"/>
  <c r="G238" i="55"/>
  <c r="F238" i="55"/>
  <c r="E238" i="55"/>
  <c r="D238" i="55"/>
  <c r="C238" i="55"/>
  <c r="AG237" i="55"/>
  <c r="AF237" i="55"/>
  <c r="AE237" i="55"/>
  <c r="AD237" i="55"/>
  <c r="AC237" i="55"/>
  <c r="AB237" i="55"/>
  <c r="AA237" i="55"/>
  <c r="Z237" i="55"/>
  <c r="Y237" i="55"/>
  <c r="X237" i="55"/>
  <c r="W237" i="55"/>
  <c r="V237" i="55"/>
  <c r="U237" i="55"/>
  <c r="T237" i="55"/>
  <c r="S237" i="55"/>
  <c r="R237" i="55"/>
  <c r="Q237" i="55"/>
  <c r="P237" i="55"/>
  <c r="O237" i="55"/>
  <c r="N237" i="55"/>
  <c r="M237" i="55"/>
  <c r="L237" i="55"/>
  <c r="K237" i="55"/>
  <c r="J237" i="55"/>
  <c r="I237" i="55"/>
  <c r="H237" i="55"/>
  <c r="G237" i="55"/>
  <c r="F237" i="55"/>
  <c r="E237" i="55"/>
  <c r="D237" i="55"/>
  <c r="C237" i="55"/>
  <c r="AG236" i="55"/>
  <c r="AF236" i="55"/>
  <c r="AE236" i="55"/>
  <c r="AD236" i="55"/>
  <c r="AC236" i="55"/>
  <c r="AB236" i="55"/>
  <c r="AA236" i="55"/>
  <c r="Z236" i="55"/>
  <c r="Y236" i="55"/>
  <c r="X236" i="55"/>
  <c r="W236" i="55"/>
  <c r="V236" i="55"/>
  <c r="U236" i="55"/>
  <c r="T236" i="55"/>
  <c r="S236" i="55"/>
  <c r="R236" i="55"/>
  <c r="Q236" i="55"/>
  <c r="P236" i="55"/>
  <c r="O236" i="55"/>
  <c r="N236" i="55"/>
  <c r="M236" i="55"/>
  <c r="L236" i="55"/>
  <c r="K236" i="55"/>
  <c r="J236" i="55"/>
  <c r="I236" i="55"/>
  <c r="H236" i="55"/>
  <c r="G236" i="55"/>
  <c r="F236" i="55"/>
  <c r="E236" i="55"/>
  <c r="D236" i="55"/>
  <c r="C236" i="55"/>
  <c r="AG235" i="55"/>
  <c r="AF235" i="55"/>
  <c r="AE235" i="55"/>
  <c r="AD235" i="55"/>
  <c r="AC235" i="55"/>
  <c r="AB235" i="55"/>
  <c r="AA235" i="55"/>
  <c r="Z235" i="55"/>
  <c r="Y235" i="55"/>
  <c r="X235" i="55"/>
  <c r="W235" i="55"/>
  <c r="V235" i="55"/>
  <c r="U235" i="55"/>
  <c r="T235" i="55"/>
  <c r="S235" i="55"/>
  <c r="R235" i="55"/>
  <c r="Q235" i="55"/>
  <c r="P235" i="55"/>
  <c r="O235" i="55"/>
  <c r="N235" i="55"/>
  <c r="M235" i="55"/>
  <c r="L235" i="55"/>
  <c r="K235" i="55"/>
  <c r="J235" i="55"/>
  <c r="I235" i="55"/>
  <c r="H235" i="55"/>
  <c r="G235" i="55"/>
  <c r="F235" i="55"/>
  <c r="E235" i="55"/>
  <c r="D235" i="55"/>
  <c r="C235" i="55"/>
  <c r="AG234" i="55"/>
  <c r="AF234" i="55"/>
  <c r="AE234" i="55"/>
  <c r="AD234" i="55"/>
  <c r="AC234" i="55"/>
  <c r="AB234" i="55"/>
  <c r="AA234" i="55"/>
  <c r="Z234" i="55"/>
  <c r="Y234" i="55"/>
  <c r="X234" i="55"/>
  <c r="W234" i="55"/>
  <c r="V234" i="55"/>
  <c r="U234" i="55"/>
  <c r="T234" i="55"/>
  <c r="S234" i="55"/>
  <c r="R234" i="55"/>
  <c r="Q234" i="55"/>
  <c r="P234" i="55"/>
  <c r="O234" i="55"/>
  <c r="N234" i="55"/>
  <c r="M234" i="55"/>
  <c r="L234" i="55"/>
  <c r="K234" i="55"/>
  <c r="J234" i="55"/>
  <c r="I234" i="55"/>
  <c r="H234" i="55"/>
  <c r="G234" i="55"/>
  <c r="F234" i="55"/>
  <c r="E234" i="55"/>
  <c r="D234" i="55"/>
  <c r="C234" i="55"/>
  <c r="AG233" i="55"/>
  <c r="AF233" i="55"/>
  <c r="AE233" i="55"/>
  <c r="AD233" i="55"/>
  <c r="AC233" i="55"/>
  <c r="AB233" i="55"/>
  <c r="AA233" i="55"/>
  <c r="Z233" i="55"/>
  <c r="Y233" i="55"/>
  <c r="X233" i="55"/>
  <c r="W233" i="55"/>
  <c r="V233" i="55"/>
  <c r="U233" i="55"/>
  <c r="T233" i="55"/>
  <c r="S233" i="55"/>
  <c r="R233" i="55"/>
  <c r="Q233" i="55"/>
  <c r="P233" i="55"/>
  <c r="O233" i="55"/>
  <c r="N233" i="55"/>
  <c r="M233" i="55"/>
  <c r="L233" i="55"/>
  <c r="K233" i="55"/>
  <c r="J233" i="55"/>
  <c r="I233" i="55"/>
  <c r="H233" i="55"/>
  <c r="G233" i="55"/>
  <c r="F233" i="55"/>
  <c r="E233" i="55"/>
  <c r="D233" i="55"/>
  <c r="C233" i="55"/>
  <c r="AG232" i="55"/>
  <c r="AF232" i="55"/>
  <c r="AE232" i="55"/>
  <c r="AD232" i="55"/>
  <c r="AC232" i="55"/>
  <c r="AB232" i="55"/>
  <c r="AA232" i="55"/>
  <c r="Z232" i="55"/>
  <c r="Y232" i="55"/>
  <c r="X232" i="55"/>
  <c r="W232" i="55"/>
  <c r="V232" i="55"/>
  <c r="U232" i="55"/>
  <c r="T232" i="55"/>
  <c r="S232" i="55"/>
  <c r="R232" i="55"/>
  <c r="Q232" i="55"/>
  <c r="P232" i="55"/>
  <c r="O232" i="55"/>
  <c r="N232" i="55"/>
  <c r="M232" i="55"/>
  <c r="L232" i="55"/>
  <c r="K232" i="55"/>
  <c r="J232" i="55"/>
  <c r="I232" i="55"/>
  <c r="H232" i="55"/>
  <c r="G232" i="55"/>
  <c r="F232" i="55"/>
  <c r="E232" i="55"/>
  <c r="D232" i="55"/>
  <c r="C232" i="55"/>
  <c r="AG231" i="55"/>
  <c r="AF231" i="55"/>
  <c r="AE231" i="55"/>
  <c r="AD231" i="55"/>
  <c r="AC231" i="55"/>
  <c r="AB231" i="55"/>
  <c r="AA231" i="55"/>
  <c r="Z231" i="55"/>
  <c r="Y231" i="55"/>
  <c r="X231" i="55"/>
  <c r="W231" i="55"/>
  <c r="V231" i="55"/>
  <c r="U231" i="55"/>
  <c r="T231" i="55"/>
  <c r="S231" i="55"/>
  <c r="R231" i="55"/>
  <c r="Q231" i="55"/>
  <c r="P231" i="55"/>
  <c r="O231" i="55"/>
  <c r="N231" i="55"/>
  <c r="M231" i="55"/>
  <c r="L231" i="55"/>
  <c r="K231" i="55"/>
  <c r="J231" i="55"/>
  <c r="I231" i="55"/>
  <c r="H231" i="55"/>
  <c r="G231" i="55"/>
  <c r="F231" i="55"/>
  <c r="E231" i="55"/>
  <c r="D231" i="55"/>
  <c r="C231" i="55"/>
  <c r="AG230" i="55"/>
  <c r="AF230" i="55"/>
  <c r="AE230" i="55"/>
  <c r="AD230" i="55"/>
  <c r="AC230" i="55"/>
  <c r="AB230" i="55"/>
  <c r="AA230" i="55"/>
  <c r="Z230" i="55"/>
  <c r="Y230" i="55"/>
  <c r="X230" i="55"/>
  <c r="W230" i="55"/>
  <c r="V230" i="55"/>
  <c r="U230" i="55"/>
  <c r="T230" i="55"/>
  <c r="S230" i="55"/>
  <c r="R230" i="55"/>
  <c r="Q230" i="55"/>
  <c r="P230" i="55"/>
  <c r="O230" i="55"/>
  <c r="N230" i="55"/>
  <c r="M230" i="55"/>
  <c r="L230" i="55"/>
  <c r="K230" i="55"/>
  <c r="J230" i="55"/>
  <c r="I230" i="55"/>
  <c r="H230" i="55"/>
  <c r="G230" i="55"/>
  <c r="F230" i="55"/>
  <c r="E230" i="55"/>
  <c r="D230" i="55"/>
  <c r="C230" i="55"/>
  <c r="AG229" i="55"/>
  <c r="AF229" i="55"/>
  <c r="AE229" i="55"/>
  <c r="AD229" i="55"/>
  <c r="AC229" i="55"/>
  <c r="AB229" i="55"/>
  <c r="AA229" i="55"/>
  <c r="Z229" i="55"/>
  <c r="Y229" i="55"/>
  <c r="X229" i="55"/>
  <c r="W229" i="55"/>
  <c r="V229" i="55"/>
  <c r="U229" i="55"/>
  <c r="T229" i="55"/>
  <c r="S229" i="55"/>
  <c r="R229" i="55"/>
  <c r="Q229" i="55"/>
  <c r="P229" i="55"/>
  <c r="O229" i="55"/>
  <c r="N229" i="55"/>
  <c r="M229" i="55"/>
  <c r="L229" i="55"/>
  <c r="K229" i="55"/>
  <c r="J229" i="55"/>
  <c r="I229" i="55"/>
  <c r="H229" i="55"/>
  <c r="G229" i="55"/>
  <c r="F229" i="55"/>
  <c r="E229" i="55"/>
  <c r="D229" i="55"/>
  <c r="C229" i="55"/>
  <c r="AG228" i="55"/>
  <c r="AF228" i="55"/>
  <c r="AE228" i="55"/>
  <c r="AD228" i="55"/>
  <c r="AC228" i="55"/>
  <c r="AB228" i="55"/>
  <c r="AA228" i="55"/>
  <c r="Z228" i="55"/>
  <c r="Y228" i="55"/>
  <c r="X228" i="55"/>
  <c r="W228" i="55"/>
  <c r="V228" i="55"/>
  <c r="U228" i="55"/>
  <c r="T228" i="55"/>
  <c r="S228" i="55"/>
  <c r="R228" i="55"/>
  <c r="Q228" i="55"/>
  <c r="P228" i="55"/>
  <c r="O228" i="55"/>
  <c r="N228" i="55"/>
  <c r="M228" i="55"/>
  <c r="L228" i="55"/>
  <c r="K228" i="55"/>
  <c r="J228" i="55"/>
  <c r="I228" i="55"/>
  <c r="H228" i="55"/>
  <c r="G228" i="55"/>
  <c r="F228" i="55"/>
  <c r="E228" i="55"/>
  <c r="D228" i="55"/>
  <c r="C228" i="55"/>
  <c r="AG227" i="55"/>
  <c r="AF227" i="55"/>
  <c r="AE227" i="55"/>
  <c r="AD227" i="55"/>
  <c r="AC227" i="55"/>
  <c r="AB227" i="55"/>
  <c r="AA227" i="55"/>
  <c r="Z227" i="55"/>
  <c r="Y227" i="55"/>
  <c r="X227" i="55"/>
  <c r="W227" i="55"/>
  <c r="V227" i="55"/>
  <c r="U227" i="55"/>
  <c r="T227" i="55"/>
  <c r="S227" i="55"/>
  <c r="R227" i="55"/>
  <c r="Q227" i="55"/>
  <c r="P227" i="55"/>
  <c r="O227" i="55"/>
  <c r="N227" i="55"/>
  <c r="M227" i="55"/>
  <c r="L227" i="55"/>
  <c r="K227" i="55"/>
  <c r="J227" i="55"/>
  <c r="I227" i="55"/>
  <c r="H227" i="55"/>
  <c r="G227" i="55"/>
  <c r="F227" i="55"/>
  <c r="E227" i="55"/>
  <c r="D227" i="55"/>
  <c r="C227" i="55"/>
  <c r="AG226" i="55"/>
  <c r="AF226" i="55"/>
  <c r="AE226" i="55"/>
  <c r="AD226" i="55"/>
  <c r="AC226" i="55"/>
  <c r="AB226" i="55"/>
  <c r="AA226" i="55"/>
  <c r="Z226" i="55"/>
  <c r="Y226" i="55"/>
  <c r="X226" i="55"/>
  <c r="W226" i="55"/>
  <c r="V226" i="55"/>
  <c r="U226" i="55"/>
  <c r="T226" i="55"/>
  <c r="S226" i="55"/>
  <c r="R226" i="55"/>
  <c r="Q226" i="55"/>
  <c r="P226" i="55"/>
  <c r="O226" i="55"/>
  <c r="N226" i="55"/>
  <c r="M226" i="55"/>
  <c r="L226" i="55"/>
  <c r="K226" i="55"/>
  <c r="J226" i="55"/>
  <c r="I226" i="55"/>
  <c r="H226" i="55"/>
  <c r="G226" i="55"/>
  <c r="F226" i="55"/>
  <c r="E226" i="55"/>
  <c r="D226" i="55"/>
  <c r="C226" i="55"/>
  <c r="AG225" i="55"/>
  <c r="AF225" i="55"/>
  <c r="AE225" i="55"/>
  <c r="AD225" i="55"/>
  <c r="AC225" i="55"/>
  <c r="AB225" i="55"/>
  <c r="AA225" i="55"/>
  <c r="Z225" i="55"/>
  <c r="Y225" i="55"/>
  <c r="X225" i="55"/>
  <c r="W225" i="55"/>
  <c r="V225" i="55"/>
  <c r="U225" i="55"/>
  <c r="T225" i="55"/>
  <c r="S225" i="55"/>
  <c r="R225" i="55"/>
  <c r="Q225" i="55"/>
  <c r="P225" i="55"/>
  <c r="O225" i="55"/>
  <c r="N225" i="55"/>
  <c r="M225" i="55"/>
  <c r="L225" i="55"/>
  <c r="K225" i="55"/>
  <c r="J225" i="55"/>
  <c r="I225" i="55"/>
  <c r="H225" i="55"/>
  <c r="G225" i="55"/>
  <c r="F225" i="55"/>
  <c r="E225" i="55"/>
  <c r="D225" i="55"/>
  <c r="C225" i="55"/>
  <c r="AG224" i="55"/>
  <c r="AF224" i="55"/>
  <c r="AE224" i="55"/>
  <c r="AD224" i="55"/>
  <c r="AC224" i="55"/>
  <c r="AB224" i="55"/>
  <c r="AA224" i="55"/>
  <c r="Z224" i="55"/>
  <c r="Y224" i="55"/>
  <c r="X224" i="55"/>
  <c r="W224" i="55"/>
  <c r="V224" i="55"/>
  <c r="U224" i="55"/>
  <c r="T224" i="55"/>
  <c r="S224" i="55"/>
  <c r="R224" i="55"/>
  <c r="Q224" i="55"/>
  <c r="P224" i="55"/>
  <c r="O224" i="55"/>
  <c r="N224" i="55"/>
  <c r="M224" i="55"/>
  <c r="L224" i="55"/>
  <c r="K224" i="55"/>
  <c r="J224" i="55"/>
  <c r="I224" i="55"/>
  <c r="H224" i="55"/>
  <c r="G224" i="55"/>
  <c r="F224" i="55"/>
  <c r="E224" i="55"/>
  <c r="D224" i="55"/>
  <c r="C224" i="55"/>
  <c r="AG223" i="55"/>
  <c r="AF223" i="55"/>
  <c r="AE223" i="55"/>
  <c r="AD223" i="55"/>
  <c r="AC223" i="55"/>
  <c r="AB223" i="55"/>
  <c r="AA223" i="55"/>
  <c r="Z223" i="55"/>
  <c r="Y223" i="55"/>
  <c r="X223" i="55"/>
  <c r="W223" i="55"/>
  <c r="V223" i="55"/>
  <c r="U223" i="55"/>
  <c r="T223" i="55"/>
  <c r="S223" i="55"/>
  <c r="R223" i="55"/>
  <c r="Q223" i="55"/>
  <c r="P223" i="55"/>
  <c r="O223" i="55"/>
  <c r="N223" i="55"/>
  <c r="M223" i="55"/>
  <c r="L223" i="55"/>
  <c r="K223" i="55"/>
  <c r="J223" i="55"/>
  <c r="I223" i="55"/>
  <c r="H223" i="55"/>
  <c r="G223" i="55"/>
  <c r="F223" i="55"/>
  <c r="E223" i="55"/>
  <c r="D223" i="55"/>
  <c r="C223" i="55"/>
  <c r="AG222" i="55"/>
  <c r="AF222" i="55"/>
  <c r="AE222" i="55"/>
  <c r="AD222" i="55"/>
  <c r="AC222" i="55"/>
  <c r="AB222" i="55"/>
  <c r="AA222" i="55"/>
  <c r="Z222" i="55"/>
  <c r="Y222" i="55"/>
  <c r="X222" i="55"/>
  <c r="W222" i="55"/>
  <c r="V222" i="55"/>
  <c r="U222" i="55"/>
  <c r="T222" i="55"/>
  <c r="S222" i="55"/>
  <c r="R222" i="55"/>
  <c r="Q222" i="55"/>
  <c r="P222" i="55"/>
  <c r="O222" i="55"/>
  <c r="N222" i="55"/>
  <c r="M222" i="55"/>
  <c r="L222" i="55"/>
  <c r="K222" i="55"/>
  <c r="J222" i="55"/>
  <c r="I222" i="55"/>
  <c r="H222" i="55"/>
  <c r="G222" i="55"/>
  <c r="F222" i="55"/>
  <c r="E222" i="55"/>
  <c r="D222" i="55"/>
  <c r="C222" i="55"/>
  <c r="AG221" i="55"/>
  <c r="AF221" i="55"/>
  <c r="AE221" i="55"/>
  <c r="AD221" i="55"/>
  <c r="AC221" i="55"/>
  <c r="AB221" i="55"/>
  <c r="AA221" i="55"/>
  <c r="Z221" i="55"/>
  <c r="Y221" i="55"/>
  <c r="X221" i="55"/>
  <c r="W221" i="55"/>
  <c r="V221" i="55"/>
  <c r="U221" i="55"/>
  <c r="T221" i="55"/>
  <c r="S221" i="55"/>
  <c r="R221" i="55"/>
  <c r="Q221" i="55"/>
  <c r="P221" i="55"/>
  <c r="O221" i="55"/>
  <c r="N221" i="55"/>
  <c r="M221" i="55"/>
  <c r="L221" i="55"/>
  <c r="K221" i="55"/>
  <c r="J221" i="55"/>
  <c r="I221" i="55"/>
  <c r="H221" i="55"/>
  <c r="G221" i="55"/>
  <c r="F221" i="55"/>
  <c r="E221" i="55"/>
  <c r="D221" i="55"/>
  <c r="C221" i="55"/>
  <c r="AG220" i="55"/>
  <c r="AF220" i="55"/>
  <c r="AE220" i="55"/>
  <c r="AD220" i="55"/>
  <c r="AC220" i="55"/>
  <c r="AB220" i="55"/>
  <c r="AA220" i="55"/>
  <c r="Z220" i="55"/>
  <c r="Y220" i="55"/>
  <c r="X220" i="55"/>
  <c r="W220" i="55"/>
  <c r="V220" i="55"/>
  <c r="U220" i="55"/>
  <c r="T220" i="55"/>
  <c r="S220" i="55"/>
  <c r="R220" i="55"/>
  <c r="Q220" i="55"/>
  <c r="P220" i="55"/>
  <c r="O220" i="55"/>
  <c r="N220" i="55"/>
  <c r="M220" i="55"/>
  <c r="L220" i="55"/>
  <c r="K220" i="55"/>
  <c r="J220" i="55"/>
  <c r="I220" i="55"/>
  <c r="H220" i="55"/>
  <c r="G220" i="55"/>
  <c r="F220" i="55"/>
  <c r="E220" i="55"/>
  <c r="D220" i="55"/>
  <c r="C220" i="55"/>
  <c r="AG219" i="55"/>
  <c r="AF219" i="55"/>
  <c r="AE219" i="55"/>
  <c r="AD219" i="55"/>
  <c r="AC219" i="55"/>
  <c r="AB219" i="55"/>
  <c r="AA219" i="55"/>
  <c r="Z219" i="55"/>
  <c r="Y219" i="55"/>
  <c r="X219" i="55"/>
  <c r="W219" i="55"/>
  <c r="V219" i="55"/>
  <c r="U219" i="55"/>
  <c r="T219" i="55"/>
  <c r="S219" i="55"/>
  <c r="R219" i="55"/>
  <c r="Q219" i="55"/>
  <c r="P219" i="55"/>
  <c r="O219" i="55"/>
  <c r="N219" i="55"/>
  <c r="M219" i="55"/>
  <c r="L219" i="55"/>
  <c r="K219" i="55"/>
  <c r="J219" i="55"/>
  <c r="I219" i="55"/>
  <c r="H219" i="55"/>
  <c r="G219" i="55"/>
  <c r="F219" i="55"/>
  <c r="E219" i="55"/>
  <c r="D219" i="55"/>
  <c r="C219" i="55"/>
  <c r="AG218" i="55"/>
  <c r="AF218" i="55"/>
  <c r="AE218" i="55"/>
  <c r="AD218" i="55"/>
  <c r="AC218" i="55"/>
  <c r="AB218" i="55"/>
  <c r="AA218" i="55"/>
  <c r="Z218" i="55"/>
  <c r="Y218" i="55"/>
  <c r="X218" i="55"/>
  <c r="W218" i="55"/>
  <c r="V218" i="55"/>
  <c r="U218" i="55"/>
  <c r="T218" i="55"/>
  <c r="S218" i="55"/>
  <c r="R218" i="55"/>
  <c r="Q218" i="55"/>
  <c r="P218" i="55"/>
  <c r="O218" i="55"/>
  <c r="N218" i="55"/>
  <c r="M218" i="55"/>
  <c r="L218" i="55"/>
  <c r="K218" i="55"/>
  <c r="J218" i="55"/>
  <c r="I218" i="55"/>
  <c r="H218" i="55"/>
  <c r="G218" i="55"/>
  <c r="F218" i="55"/>
  <c r="E218" i="55"/>
  <c r="D218" i="55"/>
  <c r="C218" i="55"/>
  <c r="AG217" i="55"/>
  <c r="AF217" i="55"/>
  <c r="AE217" i="55"/>
  <c r="AD217" i="55"/>
  <c r="AC217" i="55"/>
  <c r="AB217" i="55"/>
  <c r="AA217" i="55"/>
  <c r="Z217" i="55"/>
  <c r="Y217" i="55"/>
  <c r="X217" i="55"/>
  <c r="W217" i="55"/>
  <c r="V217" i="55"/>
  <c r="U217" i="55"/>
  <c r="T217" i="55"/>
  <c r="S217" i="55"/>
  <c r="R217" i="55"/>
  <c r="Q217" i="55"/>
  <c r="P217" i="55"/>
  <c r="O217" i="55"/>
  <c r="N217" i="55"/>
  <c r="M217" i="55"/>
  <c r="L217" i="55"/>
  <c r="K217" i="55"/>
  <c r="J217" i="55"/>
  <c r="I217" i="55"/>
  <c r="H217" i="55"/>
  <c r="G217" i="55"/>
  <c r="F217" i="55"/>
  <c r="E217" i="55"/>
  <c r="D217" i="55"/>
  <c r="C217" i="55"/>
  <c r="AG216" i="55"/>
  <c r="AF216" i="55"/>
  <c r="AE216" i="55"/>
  <c r="AD216" i="55"/>
  <c r="AC216" i="55"/>
  <c r="AB216" i="55"/>
  <c r="AA216" i="55"/>
  <c r="Z216" i="55"/>
  <c r="Y216" i="55"/>
  <c r="X216" i="55"/>
  <c r="W216" i="55"/>
  <c r="V216" i="55"/>
  <c r="U216" i="55"/>
  <c r="T216" i="55"/>
  <c r="S216" i="55"/>
  <c r="R216" i="55"/>
  <c r="Q216" i="55"/>
  <c r="P216" i="55"/>
  <c r="O216" i="55"/>
  <c r="N216" i="55"/>
  <c r="M216" i="55"/>
  <c r="L216" i="55"/>
  <c r="K216" i="55"/>
  <c r="J216" i="55"/>
  <c r="I216" i="55"/>
  <c r="H216" i="55"/>
  <c r="G216" i="55"/>
  <c r="F216" i="55"/>
  <c r="E216" i="55"/>
  <c r="D216" i="55"/>
  <c r="C216" i="55"/>
  <c r="AG215" i="55"/>
  <c r="AF215" i="55"/>
  <c r="AE215" i="55"/>
  <c r="AD215" i="55"/>
  <c r="AC215" i="55"/>
  <c r="AB215" i="55"/>
  <c r="AA215" i="55"/>
  <c r="Z215" i="55"/>
  <c r="Y215" i="55"/>
  <c r="X215" i="55"/>
  <c r="W215" i="55"/>
  <c r="V215" i="55"/>
  <c r="U215" i="55"/>
  <c r="T215" i="55"/>
  <c r="S215" i="55"/>
  <c r="R215" i="55"/>
  <c r="Q215" i="55"/>
  <c r="P215" i="55"/>
  <c r="O215" i="55"/>
  <c r="N215" i="55"/>
  <c r="M215" i="55"/>
  <c r="L215" i="55"/>
  <c r="K215" i="55"/>
  <c r="J215" i="55"/>
  <c r="I215" i="55"/>
  <c r="H215" i="55"/>
  <c r="G215" i="55"/>
  <c r="F215" i="55"/>
  <c r="E215" i="55"/>
  <c r="D215" i="55"/>
  <c r="C215" i="55"/>
  <c r="AG214" i="55"/>
  <c r="AF214" i="55"/>
  <c r="AE214" i="55"/>
  <c r="AD214" i="55"/>
  <c r="AC214" i="55"/>
  <c r="AB214" i="55"/>
  <c r="AA214" i="55"/>
  <c r="Z214" i="55"/>
  <c r="Y214" i="55"/>
  <c r="X214" i="55"/>
  <c r="W214" i="55"/>
  <c r="V214" i="55"/>
  <c r="U214" i="55"/>
  <c r="T214" i="55"/>
  <c r="S214" i="55"/>
  <c r="R214" i="55"/>
  <c r="Q214" i="55"/>
  <c r="P214" i="55"/>
  <c r="O214" i="55"/>
  <c r="N214" i="55"/>
  <c r="M214" i="55"/>
  <c r="L214" i="55"/>
  <c r="K214" i="55"/>
  <c r="J214" i="55"/>
  <c r="I214" i="55"/>
  <c r="H214" i="55"/>
  <c r="G214" i="55"/>
  <c r="F214" i="55"/>
  <c r="E214" i="55"/>
  <c r="D214" i="55"/>
  <c r="C214" i="55"/>
  <c r="AG213" i="55"/>
  <c r="AF213" i="55"/>
  <c r="AE213" i="55"/>
  <c r="AD213" i="55"/>
  <c r="AC213" i="55"/>
  <c r="AB213" i="55"/>
  <c r="AA213" i="55"/>
  <c r="Z213" i="55"/>
  <c r="Y213" i="55"/>
  <c r="X213" i="55"/>
  <c r="W213" i="55"/>
  <c r="V213" i="55"/>
  <c r="U213" i="55"/>
  <c r="T213" i="55"/>
  <c r="S213" i="55"/>
  <c r="R213" i="55"/>
  <c r="Q213" i="55"/>
  <c r="P213" i="55"/>
  <c r="O213" i="55"/>
  <c r="N213" i="55"/>
  <c r="M213" i="55"/>
  <c r="L213" i="55"/>
  <c r="K213" i="55"/>
  <c r="J213" i="55"/>
  <c r="I213" i="55"/>
  <c r="H213" i="55"/>
  <c r="G213" i="55"/>
  <c r="F213" i="55"/>
  <c r="E213" i="55"/>
  <c r="D213" i="55"/>
  <c r="C213" i="55"/>
  <c r="AG212" i="55"/>
  <c r="AF212" i="55"/>
  <c r="AE212" i="55"/>
  <c r="AD212" i="55"/>
  <c r="AC212" i="55"/>
  <c r="AB212" i="55"/>
  <c r="AA212" i="55"/>
  <c r="Z212" i="55"/>
  <c r="Y212" i="55"/>
  <c r="X212" i="55"/>
  <c r="W212" i="55"/>
  <c r="V212" i="55"/>
  <c r="U212" i="55"/>
  <c r="T212" i="55"/>
  <c r="S212" i="55"/>
  <c r="R212" i="55"/>
  <c r="Q212" i="55"/>
  <c r="P212" i="55"/>
  <c r="O212" i="55"/>
  <c r="N212" i="55"/>
  <c r="M212" i="55"/>
  <c r="L212" i="55"/>
  <c r="K212" i="55"/>
  <c r="J212" i="55"/>
  <c r="I212" i="55"/>
  <c r="H212" i="55"/>
  <c r="G212" i="55"/>
  <c r="F212" i="55"/>
  <c r="E212" i="55"/>
  <c r="D212" i="55"/>
  <c r="C212" i="55"/>
  <c r="AG211" i="55"/>
  <c r="AF211" i="55"/>
  <c r="AE211" i="55"/>
  <c r="AD211" i="55"/>
  <c r="AC211" i="55"/>
  <c r="AB211" i="55"/>
  <c r="AA211" i="55"/>
  <c r="Z211" i="55"/>
  <c r="Y211" i="55"/>
  <c r="X211" i="55"/>
  <c r="W211" i="55"/>
  <c r="V211" i="55"/>
  <c r="U211" i="55"/>
  <c r="T211" i="55"/>
  <c r="S211" i="55"/>
  <c r="R211" i="55"/>
  <c r="Q211" i="55"/>
  <c r="P211" i="55"/>
  <c r="O211" i="55"/>
  <c r="N211" i="55"/>
  <c r="M211" i="55"/>
  <c r="L211" i="55"/>
  <c r="K211" i="55"/>
  <c r="J211" i="55"/>
  <c r="I211" i="55"/>
  <c r="H211" i="55"/>
  <c r="G211" i="55"/>
  <c r="F211" i="55"/>
  <c r="E211" i="55"/>
  <c r="D211" i="55"/>
  <c r="C211" i="55"/>
  <c r="AG207" i="55"/>
  <c r="AF207" i="55"/>
  <c r="AE207" i="55"/>
  <c r="AD207" i="55"/>
  <c r="AC207" i="55"/>
  <c r="AB207" i="55"/>
  <c r="AA207" i="55"/>
  <c r="Z207" i="55"/>
  <c r="Y207" i="55"/>
  <c r="X207" i="55"/>
  <c r="W207" i="55"/>
  <c r="V207" i="55"/>
  <c r="U207" i="55"/>
  <c r="T207" i="55"/>
  <c r="S207" i="55"/>
  <c r="R207" i="55"/>
  <c r="Q207" i="55"/>
  <c r="P207" i="55"/>
  <c r="O207" i="55"/>
  <c r="N207" i="55"/>
  <c r="M207" i="55"/>
  <c r="L207" i="55"/>
  <c r="K207" i="55"/>
  <c r="J207" i="55"/>
  <c r="I207" i="55"/>
  <c r="H207" i="55"/>
  <c r="G207" i="55"/>
  <c r="F207" i="55"/>
  <c r="E207" i="55"/>
  <c r="D207" i="55"/>
  <c r="C207" i="55"/>
  <c r="AG206" i="55"/>
  <c r="AF206" i="55"/>
  <c r="AE206" i="55"/>
  <c r="AD206" i="55"/>
  <c r="AC206" i="55"/>
  <c r="AB206" i="55"/>
  <c r="AA206" i="55"/>
  <c r="Z206" i="55"/>
  <c r="Y206" i="55"/>
  <c r="X206" i="55"/>
  <c r="W206" i="55"/>
  <c r="V206" i="55"/>
  <c r="U206" i="55"/>
  <c r="T206" i="55"/>
  <c r="S206" i="55"/>
  <c r="R206" i="55"/>
  <c r="Q206" i="55"/>
  <c r="P206" i="55"/>
  <c r="O206" i="55"/>
  <c r="N206" i="55"/>
  <c r="M206" i="55"/>
  <c r="L206" i="55"/>
  <c r="K206" i="55"/>
  <c r="J206" i="55"/>
  <c r="I206" i="55"/>
  <c r="H206" i="55"/>
  <c r="G206" i="55"/>
  <c r="F206" i="55"/>
  <c r="E206" i="55"/>
  <c r="D206" i="55"/>
  <c r="C206" i="55"/>
  <c r="AG205" i="55"/>
  <c r="AF205" i="55"/>
  <c r="AE205" i="55"/>
  <c r="AD205" i="55"/>
  <c r="AC205" i="55"/>
  <c r="AB205" i="55"/>
  <c r="AA205" i="55"/>
  <c r="Z205" i="55"/>
  <c r="Y205" i="55"/>
  <c r="X205" i="55"/>
  <c r="W205" i="55"/>
  <c r="V205" i="55"/>
  <c r="U205" i="55"/>
  <c r="T205" i="55"/>
  <c r="S205" i="55"/>
  <c r="R205" i="55"/>
  <c r="Q205" i="55"/>
  <c r="P205" i="55"/>
  <c r="O205" i="55"/>
  <c r="N205" i="55"/>
  <c r="M205" i="55"/>
  <c r="L205" i="55"/>
  <c r="K205" i="55"/>
  <c r="J205" i="55"/>
  <c r="I205" i="55"/>
  <c r="H205" i="55"/>
  <c r="G205" i="55"/>
  <c r="F205" i="55"/>
  <c r="E205" i="55"/>
  <c r="D205" i="55"/>
  <c r="C205" i="55"/>
  <c r="AG204" i="55"/>
  <c r="AF204" i="55"/>
  <c r="AE204" i="55"/>
  <c r="AD204" i="55"/>
  <c r="AC204" i="55"/>
  <c r="AB204" i="55"/>
  <c r="AA204" i="55"/>
  <c r="Z204" i="55"/>
  <c r="Y204" i="55"/>
  <c r="X204" i="55"/>
  <c r="W204" i="55"/>
  <c r="V204" i="55"/>
  <c r="U204" i="55"/>
  <c r="T204" i="55"/>
  <c r="S204" i="55"/>
  <c r="R204" i="55"/>
  <c r="Q204" i="55"/>
  <c r="P204" i="55"/>
  <c r="O204" i="55"/>
  <c r="N204" i="55"/>
  <c r="M204" i="55"/>
  <c r="L204" i="55"/>
  <c r="K204" i="55"/>
  <c r="J204" i="55"/>
  <c r="I204" i="55"/>
  <c r="H204" i="55"/>
  <c r="G204" i="55"/>
  <c r="F204" i="55"/>
  <c r="E204" i="55"/>
  <c r="D204" i="55"/>
  <c r="C204" i="55"/>
  <c r="AG203" i="55"/>
  <c r="AF203" i="55"/>
  <c r="AE203" i="55"/>
  <c r="AD203" i="55"/>
  <c r="AC203" i="55"/>
  <c r="AB203" i="55"/>
  <c r="AA203" i="55"/>
  <c r="Z203" i="55"/>
  <c r="Y203" i="55"/>
  <c r="X203" i="55"/>
  <c r="W203" i="55"/>
  <c r="V203" i="55"/>
  <c r="U203" i="55"/>
  <c r="T203" i="55"/>
  <c r="S203" i="55"/>
  <c r="R203" i="55"/>
  <c r="Q203" i="55"/>
  <c r="P203" i="55"/>
  <c r="O203" i="55"/>
  <c r="N203" i="55"/>
  <c r="M203" i="55"/>
  <c r="L203" i="55"/>
  <c r="K203" i="55"/>
  <c r="J203" i="55"/>
  <c r="I203" i="55"/>
  <c r="H203" i="55"/>
  <c r="G203" i="55"/>
  <c r="F203" i="55"/>
  <c r="E203" i="55"/>
  <c r="D203" i="55"/>
  <c r="C203" i="55"/>
  <c r="AG202" i="55"/>
  <c r="AF202" i="55"/>
  <c r="AE202" i="55"/>
  <c r="AD202" i="55"/>
  <c r="AC202" i="55"/>
  <c r="AB202" i="55"/>
  <c r="AA202" i="55"/>
  <c r="Z202" i="55"/>
  <c r="Y202" i="55"/>
  <c r="X202" i="55"/>
  <c r="W202" i="55"/>
  <c r="V202" i="55"/>
  <c r="U202" i="55"/>
  <c r="T202" i="55"/>
  <c r="S202" i="55"/>
  <c r="R202" i="55"/>
  <c r="Q202" i="55"/>
  <c r="P202" i="55"/>
  <c r="O202" i="55"/>
  <c r="N202" i="55"/>
  <c r="M202" i="55"/>
  <c r="L202" i="55"/>
  <c r="K202" i="55"/>
  <c r="J202" i="55"/>
  <c r="I202" i="55"/>
  <c r="H202" i="55"/>
  <c r="G202" i="55"/>
  <c r="F202" i="55"/>
  <c r="E202" i="55"/>
  <c r="D202" i="55"/>
  <c r="C202" i="55"/>
  <c r="AG201" i="55"/>
  <c r="AF201" i="55"/>
  <c r="AE201" i="55"/>
  <c r="AD201" i="55"/>
  <c r="AC201" i="55"/>
  <c r="AB201" i="55"/>
  <c r="AA201" i="55"/>
  <c r="Z201" i="55"/>
  <c r="Y201" i="55"/>
  <c r="X201" i="55"/>
  <c r="W201" i="55"/>
  <c r="V201" i="55"/>
  <c r="U201" i="55"/>
  <c r="T201" i="55"/>
  <c r="S201" i="55"/>
  <c r="R201" i="55"/>
  <c r="Q201" i="55"/>
  <c r="P201" i="55"/>
  <c r="O201" i="55"/>
  <c r="N201" i="55"/>
  <c r="M201" i="55"/>
  <c r="L201" i="55"/>
  <c r="K201" i="55"/>
  <c r="J201" i="55"/>
  <c r="I201" i="55"/>
  <c r="H201" i="55"/>
  <c r="G201" i="55"/>
  <c r="F201" i="55"/>
  <c r="E201" i="55"/>
  <c r="D201" i="55"/>
  <c r="C201" i="55"/>
  <c r="AG200" i="55"/>
  <c r="AF200" i="55"/>
  <c r="AE200" i="55"/>
  <c r="AD200" i="55"/>
  <c r="AC200" i="55"/>
  <c r="AB200" i="55"/>
  <c r="AA200" i="55"/>
  <c r="Z200" i="55"/>
  <c r="Y200" i="55"/>
  <c r="X200" i="55"/>
  <c r="W200" i="55"/>
  <c r="V200" i="55"/>
  <c r="U200" i="55"/>
  <c r="T200" i="55"/>
  <c r="S200" i="55"/>
  <c r="R200" i="55"/>
  <c r="Q200" i="55"/>
  <c r="P200" i="55"/>
  <c r="O200" i="55"/>
  <c r="N200" i="55"/>
  <c r="M200" i="55"/>
  <c r="L200" i="55"/>
  <c r="K200" i="55"/>
  <c r="J200" i="55"/>
  <c r="I200" i="55"/>
  <c r="H200" i="55"/>
  <c r="G200" i="55"/>
  <c r="F200" i="55"/>
  <c r="E200" i="55"/>
  <c r="D200" i="55"/>
  <c r="C200" i="55"/>
  <c r="AG199" i="55"/>
  <c r="AF199" i="55"/>
  <c r="AE199" i="55"/>
  <c r="AD199" i="55"/>
  <c r="AC199" i="55"/>
  <c r="AB199" i="55"/>
  <c r="AA199" i="55"/>
  <c r="Z199" i="55"/>
  <c r="Y199" i="55"/>
  <c r="X199" i="55"/>
  <c r="W199" i="55"/>
  <c r="V199" i="55"/>
  <c r="U199" i="55"/>
  <c r="T199" i="55"/>
  <c r="S199" i="55"/>
  <c r="R199" i="55"/>
  <c r="Q199" i="55"/>
  <c r="P199" i="55"/>
  <c r="O199" i="55"/>
  <c r="N199" i="55"/>
  <c r="M199" i="55"/>
  <c r="L199" i="55"/>
  <c r="K199" i="55"/>
  <c r="J199" i="55"/>
  <c r="I199" i="55"/>
  <c r="H199" i="55"/>
  <c r="G199" i="55"/>
  <c r="F199" i="55"/>
  <c r="E199" i="55"/>
  <c r="D199" i="55"/>
  <c r="C199" i="55"/>
  <c r="AG198" i="55"/>
  <c r="AF198" i="55"/>
  <c r="AE198" i="55"/>
  <c r="AD198" i="55"/>
  <c r="AC198" i="55"/>
  <c r="AB198" i="55"/>
  <c r="AA198" i="55"/>
  <c r="Z198" i="55"/>
  <c r="Y198" i="55"/>
  <c r="X198" i="55"/>
  <c r="W198" i="55"/>
  <c r="V198" i="55"/>
  <c r="U198" i="55"/>
  <c r="T198" i="55"/>
  <c r="S198" i="55"/>
  <c r="R198" i="55"/>
  <c r="Q198" i="55"/>
  <c r="P198" i="55"/>
  <c r="O198" i="55"/>
  <c r="N198" i="55"/>
  <c r="M198" i="55"/>
  <c r="L198" i="55"/>
  <c r="K198" i="55"/>
  <c r="J198" i="55"/>
  <c r="I198" i="55"/>
  <c r="H198" i="55"/>
  <c r="G198" i="55"/>
  <c r="F198" i="55"/>
  <c r="E198" i="55"/>
  <c r="D198" i="55"/>
  <c r="C198" i="55"/>
  <c r="AG197" i="55"/>
  <c r="AF197" i="55"/>
  <c r="AE197" i="55"/>
  <c r="AD197" i="55"/>
  <c r="AC197" i="55"/>
  <c r="AB197" i="55"/>
  <c r="AA197" i="55"/>
  <c r="Z197" i="55"/>
  <c r="Y197" i="55"/>
  <c r="X197" i="55"/>
  <c r="W197" i="55"/>
  <c r="V197" i="55"/>
  <c r="U197" i="55"/>
  <c r="T197" i="55"/>
  <c r="S197" i="55"/>
  <c r="R197" i="55"/>
  <c r="Q197" i="55"/>
  <c r="P197" i="55"/>
  <c r="O197" i="55"/>
  <c r="N197" i="55"/>
  <c r="M197" i="55"/>
  <c r="L197" i="55"/>
  <c r="K197" i="55"/>
  <c r="J197" i="55"/>
  <c r="I197" i="55"/>
  <c r="H197" i="55"/>
  <c r="G197" i="55"/>
  <c r="F197" i="55"/>
  <c r="E197" i="55"/>
  <c r="D197" i="55"/>
  <c r="C197" i="55"/>
  <c r="AG195" i="55"/>
  <c r="AF195" i="55"/>
  <c r="AE195" i="55"/>
  <c r="AD195" i="55"/>
  <c r="AC195" i="55"/>
  <c r="AB195" i="55"/>
  <c r="AA195" i="55"/>
  <c r="Z195" i="55"/>
  <c r="Y195" i="55"/>
  <c r="X195" i="55"/>
  <c r="W195" i="55"/>
  <c r="V195" i="55"/>
  <c r="U195" i="55"/>
  <c r="T195" i="55"/>
  <c r="S195" i="55"/>
  <c r="R195" i="55"/>
  <c r="Q195" i="55"/>
  <c r="P195" i="55"/>
  <c r="O195" i="55"/>
  <c r="N195" i="55"/>
  <c r="M195" i="55"/>
  <c r="L195" i="55"/>
  <c r="K195" i="55"/>
  <c r="J195" i="55"/>
  <c r="I195" i="55"/>
  <c r="H195" i="55"/>
  <c r="G195" i="55"/>
  <c r="F195" i="55"/>
  <c r="E195" i="55"/>
  <c r="D195" i="55"/>
  <c r="C195" i="55"/>
  <c r="AG194" i="55"/>
  <c r="AF194" i="55"/>
  <c r="AE194" i="55"/>
  <c r="AD194" i="55"/>
  <c r="AC194" i="55"/>
  <c r="AB194" i="55"/>
  <c r="AA194" i="55"/>
  <c r="Z194" i="55"/>
  <c r="Y194" i="55"/>
  <c r="X194" i="55"/>
  <c r="W194" i="55"/>
  <c r="V194" i="55"/>
  <c r="U194" i="55"/>
  <c r="T194" i="55"/>
  <c r="S194" i="55"/>
  <c r="R194" i="55"/>
  <c r="Q194" i="55"/>
  <c r="P194" i="55"/>
  <c r="O194" i="55"/>
  <c r="N194" i="55"/>
  <c r="M194" i="55"/>
  <c r="L194" i="55"/>
  <c r="K194" i="55"/>
  <c r="J194" i="55"/>
  <c r="I194" i="55"/>
  <c r="H194" i="55"/>
  <c r="G194" i="55"/>
  <c r="F194" i="55"/>
  <c r="E194" i="55"/>
  <c r="D194" i="55"/>
  <c r="C194" i="55"/>
  <c r="AG193" i="55"/>
  <c r="AF193" i="55"/>
  <c r="AE193" i="55"/>
  <c r="AD193" i="55"/>
  <c r="AC193" i="55"/>
  <c r="AB193" i="55"/>
  <c r="AA193" i="55"/>
  <c r="Z193" i="55"/>
  <c r="Y193" i="55"/>
  <c r="X193" i="55"/>
  <c r="W193" i="55"/>
  <c r="V193" i="55"/>
  <c r="U193" i="55"/>
  <c r="T193" i="55"/>
  <c r="S193" i="55"/>
  <c r="R193" i="55"/>
  <c r="Q193" i="55"/>
  <c r="P193" i="55"/>
  <c r="O193" i="55"/>
  <c r="N193" i="55"/>
  <c r="M193" i="55"/>
  <c r="L193" i="55"/>
  <c r="K193" i="55"/>
  <c r="J193" i="55"/>
  <c r="I193" i="55"/>
  <c r="H193" i="55"/>
  <c r="G193" i="55"/>
  <c r="F193" i="55"/>
  <c r="E193" i="55"/>
  <c r="D193" i="55"/>
  <c r="C193" i="55"/>
  <c r="AG192" i="55"/>
  <c r="AF192" i="55"/>
  <c r="AE192" i="55"/>
  <c r="AD192" i="55"/>
  <c r="AC192" i="55"/>
  <c r="AB192" i="55"/>
  <c r="AA192" i="55"/>
  <c r="Z192" i="55"/>
  <c r="Y192" i="55"/>
  <c r="X192" i="55"/>
  <c r="W192" i="55"/>
  <c r="V192" i="55"/>
  <c r="U192" i="55"/>
  <c r="T192" i="55"/>
  <c r="S192" i="55"/>
  <c r="R192" i="55"/>
  <c r="Q192" i="55"/>
  <c r="P192" i="55"/>
  <c r="O192" i="55"/>
  <c r="N192" i="55"/>
  <c r="M192" i="55"/>
  <c r="L192" i="55"/>
  <c r="K192" i="55"/>
  <c r="J192" i="55"/>
  <c r="I192" i="55"/>
  <c r="H192" i="55"/>
  <c r="G192" i="55"/>
  <c r="F192" i="55"/>
  <c r="E192" i="55"/>
  <c r="D192" i="55"/>
  <c r="C192" i="55"/>
  <c r="AG191" i="55"/>
  <c r="AF191" i="55"/>
  <c r="AE191" i="55"/>
  <c r="AD191" i="55"/>
  <c r="AC191" i="55"/>
  <c r="AB191" i="55"/>
  <c r="AA191" i="55"/>
  <c r="Z191" i="55"/>
  <c r="Y191" i="55"/>
  <c r="X191" i="55"/>
  <c r="W191" i="55"/>
  <c r="V191" i="55"/>
  <c r="U191" i="55"/>
  <c r="T191" i="55"/>
  <c r="S191" i="55"/>
  <c r="R191" i="55"/>
  <c r="Q191" i="55"/>
  <c r="P191" i="55"/>
  <c r="O191" i="55"/>
  <c r="N191" i="55"/>
  <c r="M191" i="55"/>
  <c r="L191" i="55"/>
  <c r="K191" i="55"/>
  <c r="J191" i="55"/>
  <c r="I191" i="55"/>
  <c r="H191" i="55"/>
  <c r="G191" i="55"/>
  <c r="F191" i="55"/>
  <c r="E191" i="55"/>
  <c r="D191" i="55"/>
  <c r="C191" i="55"/>
  <c r="AG190" i="55"/>
  <c r="AF190" i="55"/>
  <c r="AE190" i="55"/>
  <c r="AD190" i="55"/>
  <c r="AC190" i="55"/>
  <c r="AB190" i="55"/>
  <c r="AA190" i="55"/>
  <c r="Z190" i="55"/>
  <c r="Y190" i="55"/>
  <c r="X190" i="55"/>
  <c r="W190" i="55"/>
  <c r="V190" i="55"/>
  <c r="U190" i="55"/>
  <c r="T190" i="55"/>
  <c r="S190" i="55"/>
  <c r="R190" i="55"/>
  <c r="Q190" i="55"/>
  <c r="P190" i="55"/>
  <c r="O190" i="55"/>
  <c r="N190" i="55"/>
  <c r="M190" i="55"/>
  <c r="L190" i="55"/>
  <c r="K190" i="55"/>
  <c r="J190" i="55"/>
  <c r="I190" i="55"/>
  <c r="H190" i="55"/>
  <c r="G190" i="55"/>
  <c r="F190" i="55"/>
  <c r="E190" i="55"/>
  <c r="D190" i="55"/>
  <c r="C190" i="55"/>
  <c r="AG189" i="55"/>
  <c r="AF189" i="55"/>
  <c r="AE189" i="55"/>
  <c r="AD189" i="55"/>
  <c r="AC189" i="55"/>
  <c r="AB189" i="55"/>
  <c r="AA189" i="55"/>
  <c r="Z189" i="55"/>
  <c r="Y189" i="55"/>
  <c r="X189" i="55"/>
  <c r="W189" i="55"/>
  <c r="V189" i="55"/>
  <c r="U189" i="55"/>
  <c r="T189" i="55"/>
  <c r="S189" i="55"/>
  <c r="R189" i="55"/>
  <c r="Q189" i="55"/>
  <c r="P189" i="55"/>
  <c r="O189" i="55"/>
  <c r="N189" i="55"/>
  <c r="M189" i="55"/>
  <c r="L189" i="55"/>
  <c r="K189" i="55"/>
  <c r="J189" i="55"/>
  <c r="I189" i="55"/>
  <c r="H189" i="55"/>
  <c r="G189" i="55"/>
  <c r="F189" i="55"/>
  <c r="E189" i="55"/>
  <c r="D189" i="55"/>
  <c r="C189" i="55"/>
  <c r="AG188" i="55"/>
  <c r="AF188" i="55"/>
  <c r="AE188" i="55"/>
  <c r="AD188" i="55"/>
  <c r="AC188" i="55"/>
  <c r="AB188" i="55"/>
  <c r="AA188" i="55"/>
  <c r="Z188" i="55"/>
  <c r="Y188" i="55"/>
  <c r="X188" i="55"/>
  <c r="W188" i="55"/>
  <c r="V188" i="55"/>
  <c r="U188" i="55"/>
  <c r="T188" i="55"/>
  <c r="S188" i="55"/>
  <c r="R188" i="55"/>
  <c r="Q188" i="55"/>
  <c r="P188" i="55"/>
  <c r="O188" i="55"/>
  <c r="N188" i="55"/>
  <c r="M188" i="55"/>
  <c r="L188" i="55"/>
  <c r="K188" i="55"/>
  <c r="J188" i="55"/>
  <c r="I188" i="55"/>
  <c r="H188" i="55"/>
  <c r="G188" i="55"/>
  <c r="F188" i="55"/>
  <c r="E188" i="55"/>
  <c r="D188" i="55"/>
  <c r="C188" i="55"/>
  <c r="AG187" i="55"/>
  <c r="AF187" i="55"/>
  <c r="AE187" i="55"/>
  <c r="AD187" i="55"/>
  <c r="AC187" i="55"/>
  <c r="AB187" i="55"/>
  <c r="AA187" i="55"/>
  <c r="Z187" i="55"/>
  <c r="Y187" i="55"/>
  <c r="X187" i="55"/>
  <c r="W187" i="55"/>
  <c r="V187" i="55"/>
  <c r="U187" i="55"/>
  <c r="T187" i="55"/>
  <c r="S187" i="55"/>
  <c r="R187" i="55"/>
  <c r="Q187" i="55"/>
  <c r="P187" i="55"/>
  <c r="O187" i="55"/>
  <c r="N187" i="55"/>
  <c r="M187" i="55"/>
  <c r="L187" i="55"/>
  <c r="K187" i="55"/>
  <c r="J187" i="55"/>
  <c r="I187" i="55"/>
  <c r="H187" i="55"/>
  <c r="G187" i="55"/>
  <c r="F187" i="55"/>
  <c r="E187" i="55"/>
  <c r="D187" i="55"/>
  <c r="C187" i="55"/>
  <c r="AG186" i="55"/>
  <c r="AF186" i="55"/>
  <c r="AE186" i="55"/>
  <c r="AD186" i="55"/>
  <c r="AC186" i="55"/>
  <c r="AB186" i="55"/>
  <c r="AA186" i="55"/>
  <c r="Z186" i="55"/>
  <c r="Y186" i="55"/>
  <c r="X186" i="55"/>
  <c r="W186" i="55"/>
  <c r="V186" i="55"/>
  <c r="U186" i="55"/>
  <c r="T186" i="55"/>
  <c r="S186" i="55"/>
  <c r="R186" i="55"/>
  <c r="Q186" i="55"/>
  <c r="P186" i="55"/>
  <c r="O186" i="55"/>
  <c r="N186" i="55"/>
  <c r="M186" i="55"/>
  <c r="L186" i="55"/>
  <c r="K186" i="55"/>
  <c r="J186" i="55"/>
  <c r="I186" i="55"/>
  <c r="H186" i="55"/>
  <c r="G186" i="55"/>
  <c r="F186" i="55"/>
  <c r="E186" i="55"/>
  <c r="D186" i="55"/>
  <c r="C186" i="55"/>
  <c r="AG184" i="55"/>
  <c r="AF184" i="55"/>
  <c r="AE184" i="55"/>
  <c r="AD184" i="55"/>
  <c r="AC184" i="55"/>
  <c r="AB184" i="55"/>
  <c r="AA184" i="55"/>
  <c r="Z184" i="55"/>
  <c r="Y184" i="55"/>
  <c r="X184" i="55"/>
  <c r="W184" i="55"/>
  <c r="V184" i="55"/>
  <c r="U184" i="55"/>
  <c r="T184" i="55"/>
  <c r="S184" i="55"/>
  <c r="R184" i="55"/>
  <c r="Q184" i="55"/>
  <c r="P184" i="55"/>
  <c r="O184" i="55"/>
  <c r="N184" i="55"/>
  <c r="M184" i="55"/>
  <c r="L184" i="55"/>
  <c r="K184" i="55"/>
  <c r="J184" i="55"/>
  <c r="I184" i="55"/>
  <c r="H184" i="55"/>
  <c r="G184" i="55"/>
  <c r="F184" i="55"/>
  <c r="E184" i="55"/>
  <c r="D184" i="55"/>
  <c r="C184" i="55"/>
  <c r="AG183" i="55"/>
  <c r="AF183" i="55"/>
  <c r="AE183" i="55"/>
  <c r="AD183" i="55"/>
  <c r="AC183" i="55"/>
  <c r="AB183" i="55"/>
  <c r="AA183" i="55"/>
  <c r="Z183" i="55"/>
  <c r="Y183" i="55"/>
  <c r="X183" i="55"/>
  <c r="W183" i="55"/>
  <c r="V183" i="55"/>
  <c r="U183" i="55"/>
  <c r="T183" i="55"/>
  <c r="S183" i="55"/>
  <c r="R183" i="55"/>
  <c r="Q183" i="55"/>
  <c r="P183" i="55"/>
  <c r="O183" i="55"/>
  <c r="N183" i="55"/>
  <c r="M183" i="55"/>
  <c r="L183" i="55"/>
  <c r="K183" i="55"/>
  <c r="J183" i="55"/>
  <c r="I183" i="55"/>
  <c r="H183" i="55"/>
  <c r="G183" i="55"/>
  <c r="F183" i="55"/>
  <c r="E183" i="55"/>
  <c r="D183" i="55"/>
  <c r="C183" i="55"/>
  <c r="AG182" i="55"/>
  <c r="AF182" i="55"/>
  <c r="AE182" i="55"/>
  <c r="AD182" i="55"/>
  <c r="AC182" i="55"/>
  <c r="AB182" i="55"/>
  <c r="AA182" i="55"/>
  <c r="Z182" i="55"/>
  <c r="Y182" i="55"/>
  <c r="X182" i="55"/>
  <c r="W182" i="55"/>
  <c r="V182" i="55"/>
  <c r="U182" i="55"/>
  <c r="T182" i="55"/>
  <c r="S182" i="55"/>
  <c r="R182" i="55"/>
  <c r="Q182" i="55"/>
  <c r="P182" i="55"/>
  <c r="O182" i="55"/>
  <c r="N182" i="55"/>
  <c r="M182" i="55"/>
  <c r="L182" i="55"/>
  <c r="K182" i="55"/>
  <c r="J182" i="55"/>
  <c r="I182" i="55"/>
  <c r="H182" i="55"/>
  <c r="G182" i="55"/>
  <c r="F182" i="55"/>
  <c r="E182" i="55"/>
  <c r="D182" i="55"/>
  <c r="C182" i="55"/>
  <c r="AG181" i="55"/>
  <c r="AF181" i="55"/>
  <c r="AE181" i="55"/>
  <c r="AD181" i="55"/>
  <c r="AC181" i="55"/>
  <c r="AB181" i="55"/>
  <c r="AA181" i="55"/>
  <c r="Z181" i="55"/>
  <c r="Y181" i="55"/>
  <c r="X181" i="55"/>
  <c r="W181" i="55"/>
  <c r="V181" i="55"/>
  <c r="U181" i="55"/>
  <c r="T181" i="55"/>
  <c r="S181" i="55"/>
  <c r="R181" i="55"/>
  <c r="Q181" i="55"/>
  <c r="P181" i="55"/>
  <c r="O181" i="55"/>
  <c r="N181" i="55"/>
  <c r="M181" i="55"/>
  <c r="L181" i="55"/>
  <c r="K181" i="55"/>
  <c r="J181" i="55"/>
  <c r="I181" i="55"/>
  <c r="H181" i="55"/>
  <c r="G181" i="55"/>
  <c r="F181" i="55"/>
  <c r="E181" i="55"/>
  <c r="D181" i="55"/>
  <c r="C181" i="55"/>
  <c r="AG180" i="55"/>
  <c r="AF180" i="55"/>
  <c r="AE180" i="55"/>
  <c r="AD180" i="55"/>
  <c r="AC180" i="55"/>
  <c r="AB180" i="55"/>
  <c r="AA180" i="55"/>
  <c r="Z180" i="55"/>
  <c r="Y180" i="55"/>
  <c r="X180" i="55"/>
  <c r="W180" i="55"/>
  <c r="V180" i="55"/>
  <c r="U180" i="55"/>
  <c r="T180" i="55"/>
  <c r="S180" i="55"/>
  <c r="R180" i="55"/>
  <c r="Q180" i="55"/>
  <c r="P180" i="55"/>
  <c r="O180" i="55"/>
  <c r="N180" i="55"/>
  <c r="M180" i="55"/>
  <c r="L180" i="55"/>
  <c r="K180" i="55"/>
  <c r="J180" i="55"/>
  <c r="I180" i="55"/>
  <c r="H180" i="55"/>
  <c r="G180" i="55"/>
  <c r="F180" i="55"/>
  <c r="E180" i="55"/>
  <c r="D180" i="55"/>
  <c r="C180" i="55"/>
  <c r="AG179" i="55"/>
  <c r="AF179" i="55"/>
  <c r="AE179" i="55"/>
  <c r="AD179" i="55"/>
  <c r="AC179" i="55"/>
  <c r="AB179" i="55"/>
  <c r="AA179" i="55"/>
  <c r="Z179" i="55"/>
  <c r="Y179" i="55"/>
  <c r="X179" i="55"/>
  <c r="W179" i="55"/>
  <c r="V179" i="55"/>
  <c r="U179" i="55"/>
  <c r="T179" i="55"/>
  <c r="S179" i="55"/>
  <c r="R179" i="55"/>
  <c r="Q179" i="55"/>
  <c r="P179" i="55"/>
  <c r="O179" i="55"/>
  <c r="N179" i="55"/>
  <c r="M179" i="55"/>
  <c r="L179" i="55"/>
  <c r="K179" i="55"/>
  <c r="J179" i="55"/>
  <c r="I179" i="55"/>
  <c r="H179" i="55"/>
  <c r="G179" i="55"/>
  <c r="F179" i="55"/>
  <c r="E179" i="55"/>
  <c r="D179" i="55"/>
  <c r="C179" i="55"/>
  <c r="AG178" i="55"/>
  <c r="AF178" i="55"/>
  <c r="AE178" i="55"/>
  <c r="AD178" i="55"/>
  <c r="AC178" i="55"/>
  <c r="AB178" i="55"/>
  <c r="AA178" i="55"/>
  <c r="Z178" i="55"/>
  <c r="Y178" i="55"/>
  <c r="X178" i="55"/>
  <c r="W178" i="55"/>
  <c r="V178" i="55"/>
  <c r="U178" i="55"/>
  <c r="T178" i="55"/>
  <c r="S178" i="55"/>
  <c r="R178" i="55"/>
  <c r="Q178" i="55"/>
  <c r="P178" i="55"/>
  <c r="O178" i="55"/>
  <c r="N178" i="55"/>
  <c r="M178" i="55"/>
  <c r="L178" i="55"/>
  <c r="K178" i="55"/>
  <c r="J178" i="55"/>
  <c r="I178" i="55"/>
  <c r="H178" i="55"/>
  <c r="G178" i="55"/>
  <c r="F178" i="55"/>
  <c r="E178" i="55"/>
  <c r="D178" i="55"/>
  <c r="C178" i="55"/>
  <c r="AG177" i="55"/>
  <c r="AF177" i="55"/>
  <c r="AE177" i="55"/>
  <c r="AD177" i="55"/>
  <c r="AC177" i="55"/>
  <c r="AB177" i="55"/>
  <c r="AA177" i="55"/>
  <c r="Z177" i="55"/>
  <c r="Y177" i="55"/>
  <c r="X177" i="55"/>
  <c r="W177" i="55"/>
  <c r="V177" i="55"/>
  <c r="U177" i="55"/>
  <c r="T177" i="55"/>
  <c r="S177" i="55"/>
  <c r="R177" i="55"/>
  <c r="Q177" i="55"/>
  <c r="P177" i="55"/>
  <c r="O177" i="55"/>
  <c r="N177" i="55"/>
  <c r="M177" i="55"/>
  <c r="L177" i="55"/>
  <c r="K177" i="55"/>
  <c r="J177" i="55"/>
  <c r="I177" i="55"/>
  <c r="H177" i="55"/>
  <c r="G177" i="55"/>
  <c r="F177" i="55"/>
  <c r="E177" i="55"/>
  <c r="D177" i="55"/>
  <c r="C177" i="55"/>
  <c r="AG176" i="55"/>
  <c r="AF176" i="55"/>
  <c r="AE176" i="55"/>
  <c r="AD176" i="55"/>
  <c r="AC176" i="55"/>
  <c r="AB176" i="55"/>
  <c r="AA176" i="55"/>
  <c r="Z176" i="55"/>
  <c r="Y176" i="55"/>
  <c r="X176" i="55"/>
  <c r="W176" i="55"/>
  <c r="V176" i="55"/>
  <c r="U176" i="55"/>
  <c r="T176" i="55"/>
  <c r="S176" i="55"/>
  <c r="R176" i="55"/>
  <c r="Q176" i="55"/>
  <c r="P176" i="55"/>
  <c r="O176" i="55"/>
  <c r="N176" i="55"/>
  <c r="M176" i="55"/>
  <c r="L176" i="55"/>
  <c r="K176" i="55"/>
  <c r="J176" i="55"/>
  <c r="I176" i="55"/>
  <c r="H176" i="55"/>
  <c r="G176" i="55"/>
  <c r="F176" i="55"/>
  <c r="E176" i="55"/>
  <c r="D176" i="55"/>
  <c r="C176" i="55"/>
  <c r="AG175" i="55"/>
  <c r="AF175" i="55"/>
  <c r="AE175" i="55"/>
  <c r="AD175" i="55"/>
  <c r="AC175" i="55"/>
  <c r="AB175" i="55"/>
  <c r="AA175" i="55"/>
  <c r="Z175" i="55"/>
  <c r="Y175" i="55"/>
  <c r="X175" i="55"/>
  <c r="W175" i="55"/>
  <c r="V175" i="55"/>
  <c r="U175" i="55"/>
  <c r="T175" i="55"/>
  <c r="S175" i="55"/>
  <c r="R175" i="55"/>
  <c r="Q175" i="55"/>
  <c r="P175" i="55"/>
  <c r="O175" i="55"/>
  <c r="N175" i="55"/>
  <c r="M175" i="55"/>
  <c r="L175" i="55"/>
  <c r="K175" i="55"/>
  <c r="J175" i="55"/>
  <c r="I175" i="55"/>
  <c r="H175" i="55"/>
  <c r="G175" i="55"/>
  <c r="F175" i="55"/>
  <c r="E175" i="55"/>
  <c r="D175" i="55"/>
  <c r="C175" i="55"/>
  <c r="AG169" i="55"/>
  <c r="AF169" i="55"/>
  <c r="AE169" i="55"/>
  <c r="AD169" i="55"/>
  <c r="AC169" i="55"/>
  <c r="AB169" i="55"/>
  <c r="AA169" i="55"/>
  <c r="Z169" i="55"/>
  <c r="Y169" i="55"/>
  <c r="X169" i="55"/>
  <c r="W169" i="55"/>
  <c r="V169" i="55"/>
  <c r="U169" i="55"/>
  <c r="T169" i="55"/>
  <c r="S169" i="55"/>
  <c r="R169" i="55"/>
  <c r="Q169" i="55"/>
  <c r="P169" i="55"/>
  <c r="O169" i="55"/>
  <c r="N169" i="55"/>
  <c r="M169" i="55"/>
  <c r="L169" i="55"/>
  <c r="K169" i="55"/>
  <c r="J169" i="55"/>
  <c r="I169" i="55"/>
  <c r="H169" i="55"/>
  <c r="G169" i="55"/>
  <c r="F169" i="55"/>
  <c r="E169" i="55"/>
  <c r="D169" i="55"/>
  <c r="C169" i="55"/>
  <c r="AG168" i="55"/>
  <c r="AF168" i="55"/>
  <c r="AE168" i="55"/>
  <c r="AD168" i="55"/>
  <c r="AC168" i="55"/>
  <c r="AB168" i="55"/>
  <c r="AA168" i="55"/>
  <c r="Z168" i="55"/>
  <c r="Y168" i="55"/>
  <c r="X168" i="55"/>
  <c r="W168" i="55"/>
  <c r="V168" i="55"/>
  <c r="U168" i="55"/>
  <c r="T168" i="55"/>
  <c r="S168" i="55"/>
  <c r="R168" i="55"/>
  <c r="Q168" i="55"/>
  <c r="P168" i="55"/>
  <c r="O168" i="55"/>
  <c r="N168" i="55"/>
  <c r="M168" i="55"/>
  <c r="L168" i="55"/>
  <c r="K168" i="55"/>
  <c r="J168" i="55"/>
  <c r="I168" i="55"/>
  <c r="H168" i="55"/>
  <c r="G168" i="55"/>
  <c r="F168" i="55"/>
  <c r="E168" i="55"/>
  <c r="D168" i="55"/>
  <c r="C168" i="55"/>
  <c r="AG167" i="55"/>
  <c r="AF167" i="55"/>
  <c r="AE167" i="55"/>
  <c r="AD167" i="55"/>
  <c r="AC167" i="55"/>
  <c r="AB167" i="55"/>
  <c r="AA167" i="55"/>
  <c r="Z167" i="55"/>
  <c r="Y167" i="55"/>
  <c r="X167" i="55"/>
  <c r="W167" i="55"/>
  <c r="V167" i="55"/>
  <c r="U167" i="55"/>
  <c r="T167" i="55"/>
  <c r="S167" i="55"/>
  <c r="R167" i="55"/>
  <c r="Q167" i="55"/>
  <c r="P167" i="55"/>
  <c r="O167" i="55"/>
  <c r="N167" i="55"/>
  <c r="M167" i="55"/>
  <c r="L167" i="55"/>
  <c r="K167" i="55"/>
  <c r="J167" i="55"/>
  <c r="I167" i="55"/>
  <c r="H167" i="55"/>
  <c r="G167" i="55"/>
  <c r="F167" i="55"/>
  <c r="E167" i="55"/>
  <c r="D167" i="55"/>
  <c r="C167" i="55"/>
  <c r="AG166" i="55"/>
  <c r="AF166" i="55"/>
  <c r="AE166" i="55"/>
  <c r="AD166" i="55"/>
  <c r="AC166" i="55"/>
  <c r="AB166" i="55"/>
  <c r="AA166" i="55"/>
  <c r="Z166" i="55"/>
  <c r="Y166" i="55"/>
  <c r="X166" i="55"/>
  <c r="W166" i="55"/>
  <c r="V166" i="55"/>
  <c r="U166" i="55"/>
  <c r="T166" i="55"/>
  <c r="S166" i="55"/>
  <c r="R166" i="55"/>
  <c r="Q166" i="55"/>
  <c r="P166" i="55"/>
  <c r="O166" i="55"/>
  <c r="N166" i="55"/>
  <c r="M166" i="55"/>
  <c r="L166" i="55"/>
  <c r="K166" i="55"/>
  <c r="J166" i="55"/>
  <c r="I166" i="55"/>
  <c r="H166" i="55"/>
  <c r="G166" i="55"/>
  <c r="F166" i="55"/>
  <c r="E166" i="55"/>
  <c r="D166" i="55"/>
  <c r="C166" i="55"/>
  <c r="AG165" i="55"/>
  <c r="AF165" i="55"/>
  <c r="AE165" i="55"/>
  <c r="AD165" i="55"/>
  <c r="AC165" i="55"/>
  <c r="AB165" i="55"/>
  <c r="AA165" i="55"/>
  <c r="Z165" i="55"/>
  <c r="Y165" i="55"/>
  <c r="X165" i="55"/>
  <c r="W165" i="55"/>
  <c r="V165" i="55"/>
  <c r="U165" i="55"/>
  <c r="T165" i="55"/>
  <c r="S165" i="55"/>
  <c r="R165" i="55"/>
  <c r="Q165" i="55"/>
  <c r="P165" i="55"/>
  <c r="O165" i="55"/>
  <c r="N165" i="55"/>
  <c r="M165" i="55"/>
  <c r="L165" i="55"/>
  <c r="K165" i="55"/>
  <c r="J165" i="55"/>
  <c r="I165" i="55"/>
  <c r="H165" i="55"/>
  <c r="G165" i="55"/>
  <c r="F165" i="55"/>
  <c r="E165" i="55"/>
  <c r="D165" i="55"/>
  <c r="C165" i="55"/>
  <c r="AG164" i="55"/>
  <c r="AF164" i="55"/>
  <c r="AE164" i="55"/>
  <c r="AD164" i="55"/>
  <c r="AC164" i="55"/>
  <c r="AB164" i="55"/>
  <c r="AA164" i="55"/>
  <c r="Z164" i="55"/>
  <c r="Y164" i="55"/>
  <c r="X164" i="55"/>
  <c r="W164" i="55"/>
  <c r="V164" i="55"/>
  <c r="U164" i="55"/>
  <c r="T164" i="55"/>
  <c r="S164" i="55"/>
  <c r="R164" i="55"/>
  <c r="Q164" i="55"/>
  <c r="P164" i="55"/>
  <c r="O164" i="55"/>
  <c r="N164" i="55"/>
  <c r="M164" i="55"/>
  <c r="L164" i="55"/>
  <c r="K164" i="55"/>
  <c r="J164" i="55"/>
  <c r="I164" i="55"/>
  <c r="H164" i="55"/>
  <c r="G164" i="55"/>
  <c r="F164" i="55"/>
  <c r="E164" i="55"/>
  <c r="D164" i="55"/>
  <c r="C164" i="55"/>
  <c r="AG163" i="55"/>
  <c r="AF163" i="55"/>
  <c r="AE163" i="55"/>
  <c r="AD163" i="55"/>
  <c r="AC163" i="55"/>
  <c r="AB163" i="55"/>
  <c r="AA163" i="55"/>
  <c r="Z163" i="55"/>
  <c r="Y163" i="55"/>
  <c r="X163" i="55"/>
  <c r="W163" i="55"/>
  <c r="V163" i="55"/>
  <c r="U163" i="55"/>
  <c r="T163" i="55"/>
  <c r="S163" i="55"/>
  <c r="R163" i="55"/>
  <c r="Q163" i="55"/>
  <c r="P163" i="55"/>
  <c r="O163" i="55"/>
  <c r="N163" i="55"/>
  <c r="M163" i="55"/>
  <c r="L163" i="55"/>
  <c r="K163" i="55"/>
  <c r="J163" i="55"/>
  <c r="I163" i="55"/>
  <c r="H163" i="55"/>
  <c r="G163" i="55"/>
  <c r="F163" i="55"/>
  <c r="E163" i="55"/>
  <c r="D163" i="55"/>
  <c r="C163" i="55"/>
  <c r="AG162" i="55"/>
  <c r="AF162" i="55"/>
  <c r="AE162" i="55"/>
  <c r="AD162" i="55"/>
  <c r="AC162" i="55"/>
  <c r="AB162" i="55"/>
  <c r="AA162" i="55"/>
  <c r="Z162" i="55"/>
  <c r="Y162" i="55"/>
  <c r="X162" i="55"/>
  <c r="W162" i="55"/>
  <c r="V162" i="55"/>
  <c r="U162" i="55"/>
  <c r="T162" i="55"/>
  <c r="S162" i="55"/>
  <c r="R162" i="55"/>
  <c r="Q162" i="55"/>
  <c r="P162" i="55"/>
  <c r="O162" i="55"/>
  <c r="N162" i="55"/>
  <c r="M162" i="55"/>
  <c r="L162" i="55"/>
  <c r="K162" i="55"/>
  <c r="J162" i="55"/>
  <c r="I162" i="55"/>
  <c r="H162" i="55"/>
  <c r="G162" i="55"/>
  <c r="F162" i="55"/>
  <c r="E162" i="55"/>
  <c r="D162" i="55"/>
  <c r="C162" i="55"/>
  <c r="AG161" i="55"/>
  <c r="AF161" i="55"/>
  <c r="AE161" i="55"/>
  <c r="AD161" i="55"/>
  <c r="AC161" i="55"/>
  <c r="AB161" i="55"/>
  <c r="AA161" i="55"/>
  <c r="Z161" i="55"/>
  <c r="Y161" i="55"/>
  <c r="X161" i="55"/>
  <c r="W161" i="55"/>
  <c r="V161" i="55"/>
  <c r="U161" i="55"/>
  <c r="T161" i="55"/>
  <c r="S161" i="55"/>
  <c r="R161" i="55"/>
  <c r="Q161" i="55"/>
  <c r="P161" i="55"/>
  <c r="O161" i="55"/>
  <c r="N161" i="55"/>
  <c r="M161" i="55"/>
  <c r="L161" i="55"/>
  <c r="K161" i="55"/>
  <c r="J161" i="55"/>
  <c r="I161" i="55"/>
  <c r="H161" i="55"/>
  <c r="G161" i="55"/>
  <c r="F161" i="55"/>
  <c r="E161" i="55"/>
  <c r="D161" i="55"/>
  <c r="C161" i="55"/>
  <c r="AG160" i="55"/>
  <c r="AF160" i="55"/>
  <c r="AE160" i="55"/>
  <c r="AD160" i="55"/>
  <c r="AC160" i="55"/>
  <c r="AB160" i="55"/>
  <c r="AA160" i="55"/>
  <c r="Z160" i="55"/>
  <c r="Y160" i="55"/>
  <c r="X160" i="55"/>
  <c r="W160" i="55"/>
  <c r="V160" i="55"/>
  <c r="U160" i="55"/>
  <c r="T160" i="55"/>
  <c r="S160" i="55"/>
  <c r="R160" i="55"/>
  <c r="Q160" i="55"/>
  <c r="P160" i="55"/>
  <c r="O160" i="55"/>
  <c r="N160" i="55"/>
  <c r="M160" i="55"/>
  <c r="L160" i="55"/>
  <c r="K160" i="55"/>
  <c r="J160" i="55"/>
  <c r="I160" i="55"/>
  <c r="H160" i="55"/>
  <c r="G160" i="55"/>
  <c r="F160" i="55"/>
  <c r="E160" i="55"/>
  <c r="D160" i="55"/>
  <c r="C160" i="55"/>
  <c r="AG159" i="55"/>
  <c r="AF159" i="55"/>
  <c r="AE159" i="55"/>
  <c r="AD159" i="55"/>
  <c r="AC159" i="55"/>
  <c r="AB159" i="55"/>
  <c r="AA159" i="55"/>
  <c r="Z159" i="55"/>
  <c r="Y159" i="55"/>
  <c r="X159" i="55"/>
  <c r="W159" i="55"/>
  <c r="V159" i="55"/>
  <c r="U159" i="55"/>
  <c r="T159" i="55"/>
  <c r="S159" i="55"/>
  <c r="R159" i="55"/>
  <c r="Q159" i="55"/>
  <c r="P159" i="55"/>
  <c r="O159" i="55"/>
  <c r="N159" i="55"/>
  <c r="M159" i="55"/>
  <c r="L159" i="55"/>
  <c r="K159" i="55"/>
  <c r="J159" i="55"/>
  <c r="I159" i="55"/>
  <c r="H159" i="55"/>
  <c r="G159" i="55"/>
  <c r="F159" i="55"/>
  <c r="E159" i="55"/>
  <c r="D159" i="55"/>
  <c r="C159" i="55"/>
  <c r="AG157" i="55"/>
  <c r="AF157" i="55"/>
  <c r="AE157" i="55"/>
  <c r="AD157" i="55"/>
  <c r="AC157" i="55"/>
  <c r="AB157" i="55"/>
  <c r="AA157" i="55"/>
  <c r="Z157" i="55"/>
  <c r="Y157" i="55"/>
  <c r="X157" i="55"/>
  <c r="W157" i="55"/>
  <c r="V157" i="55"/>
  <c r="U157" i="55"/>
  <c r="T157" i="55"/>
  <c r="S157" i="55"/>
  <c r="R157" i="55"/>
  <c r="Q157" i="55"/>
  <c r="P157" i="55"/>
  <c r="O157" i="55"/>
  <c r="N157" i="55"/>
  <c r="M157" i="55"/>
  <c r="L157" i="55"/>
  <c r="K157" i="55"/>
  <c r="J157" i="55"/>
  <c r="I157" i="55"/>
  <c r="H157" i="55"/>
  <c r="G157" i="55"/>
  <c r="F157" i="55"/>
  <c r="E157" i="55"/>
  <c r="D157" i="55"/>
  <c r="C157" i="55"/>
  <c r="AG156" i="55"/>
  <c r="AF156" i="55"/>
  <c r="AE156" i="55"/>
  <c r="AD156" i="55"/>
  <c r="AC156" i="55"/>
  <c r="AB156" i="55"/>
  <c r="AA156" i="55"/>
  <c r="Z156" i="55"/>
  <c r="Y156" i="55"/>
  <c r="X156" i="55"/>
  <c r="W156" i="55"/>
  <c r="V156" i="55"/>
  <c r="U156" i="55"/>
  <c r="T156" i="55"/>
  <c r="S156" i="55"/>
  <c r="R156" i="55"/>
  <c r="Q156" i="55"/>
  <c r="P156" i="55"/>
  <c r="O156" i="55"/>
  <c r="N156" i="55"/>
  <c r="M156" i="55"/>
  <c r="L156" i="55"/>
  <c r="K156" i="55"/>
  <c r="J156" i="55"/>
  <c r="I156" i="55"/>
  <c r="H156" i="55"/>
  <c r="G156" i="55"/>
  <c r="F156" i="55"/>
  <c r="E156" i="55"/>
  <c r="D156" i="55"/>
  <c r="C156" i="55"/>
  <c r="AG155" i="55"/>
  <c r="AF155" i="55"/>
  <c r="AE155" i="55"/>
  <c r="AD155" i="55"/>
  <c r="AC155" i="55"/>
  <c r="AB155" i="55"/>
  <c r="AA155" i="55"/>
  <c r="Z155" i="55"/>
  <c r="Y155" i="55"/>
  <c r="X155" i="55"/>
  <c r="W155" i="55"/>
  <c r="V155" i="55"/>
  <c r="U155" i="55"/>
  <c r="T155" i="55"/>
  <c r="S155" i="55"/>
  <c r="R155" i="55"/>
  <c r="Q155" i="55"/>
  <c r="P155" i="55"/>
  <c r="O155" i="55"/>
  <c r="N155" i="55"/>
  <c r="M155" i="55"/>
  <c r="L155" i="55"/>
  <c r="K155" i="55"/>
  <c r="J155" i="55"/>
  <c r="I155" i="55"/>
  <c r="H155" i="55"/>
  <c r="G155" i="55"/>
  <c r="F155" i="55"/>
  <c r="E155" i="55"/>
  <c r="D155" i="55"/>
  <c r="C155" i="55"/>
  <c r="AG154" i="55"/>
  <c r="AF154" i="55"/>
  <c r="AE154" i="55"/>
  <c r="AD154" i="55"/>
  <c r="AC154" i="55"/>
  <c r="AB154" i="55"/>
  <c r="AA154" i="55"/>
  <c r="Z154" i="55"/>
  <c r="Y154" i="55"/>
  <c r="X154" i="55"/>
  <c r="W154" i="55"/>
  <c r="V154" i="55"/>
  <c r="U154" i="55"/>
  <c r="T154" i="55"/>
  <c r="S154" i="55"/>
  <c r="R154" i="55"/>
  <c r="Q154" i="55"/>
  <c r="P154" i="55"/>
  <c r="O154" i="55"/>
  <c r="N154" i="55"/>
  <c r="M154" i="55"/>
  <c r="L154" i="55"/>
  <c r="K154" i="55"/>
  <c r="J154" i="55"/>
  <c r="I154" i="55"/>
  <c r="H154" i="55"/>
  <c r="G154" i="55"/>
  <c r="F154" i="55"/>
  <c r="E154" i="55"/>
  <c r="D154" i="55"/>
  <c r="C154" i="55"/>
  <c r="AG153" i="55"/>
  <c r="AF153" i="55"/>
  <c r="AE153" i="55"/>
  <c r="AD153" i="55"/>
  <c r="AC153" i="55"/>
  <c r="AB153" i="55"/>
  <c r="AA153" i="55"/>
  <c r="Z153" i="55"/>
  <c r="Y153" i="55"/>
  <c r="X153" i="55"/>
  <c r="W153" i="55"/>
  <c r="V153" i="55"/>
  <c r="U153" i="55"/>
  <c r="T153" i="55"/>
  <c r="S153" i="55"/>
  <c r="R153" i="55"/>
  <c r="Q153" i="55"/>
  <c r="P153" i="55"/>
  <c r="O153" i="55"/>
  <c r="N153" i="55"/>
  <c r="M153" i="55"/>
  <c r="L153" i="55"/>
  <c r="K153" i="55"/>
  <c r="J153" i="55"/>
  <c r="I153" i="55"/>
  <c r="H153" i="55"/>
  <c r="G153" i="55"/>
  <c r="F153" i="55"/>
  <c r="E153" i="55"/>
  <c r="D153" i="55"/>
  <c r="C153" i="55"/>
  <c r="AG152" i="55"/>
  <c r="AF152" i="55"/>
  <c r="AE152" i="55"/>
  <c r="AD152" i="55"/>
  <c r="AC152" i="55"/>
  <c r="AB152" i="55"/>
  <c r="AA152" i="55"/>
  <c r="Z152" i="55"/>
  <c r="Y152" i="55"/>
  <c r="X152" i="55"/>
  <c r="W152" i="55"/>
  <c r="V152" i="55"/>
  <c r="U152" i="55"/>
  <c r="T152" i="55"/>
  <c r="S152" i="55"/>
  <c r="R152" i="55"/>
  <c r="Q152" i="55"/>
  <c r="P152" i="55"/>
  <c r="O152" i="55"/>
  <c r="N152" i="55"/>
  <c r="M152" i="55"/>
  <c r="L152" i="55"/>
  <c r="K152" i="55"/>
  <c r="J152" i="55"/>
  <c r="I152" i="55"/>
  <c r="H152" i="55"/>
  <c r="G152" i="55"/>
  <c r="F152" i="55"/>
  <c r="E152" i="55"/>
  <c r="D152" i="55"/>
  <c r="C152" i="55"/>
  <c r="AG151" i="55"/>
  <c r="AF151" i="55"/>
  <c r="AE151" i="55"/>
  <c r="AD151" i="55"/>
  <c r="AC151" i="55"/>
  <c r="AB151" i="55"/>
  <c r="AA151" i="55"/>
  <c r="Z151" i="55"/>
  <c r="Y151" i="55"/>
  <c r="X151" i="55"/>
  <c r="W151" i="55"/>
  <c r="V151" i="55"/>
  <c r="U151" i="55"/>
  <c r="T151" i="55"/>
  <c r="S151" i="55"/>
  <c r="R151" i="55"/>
  <c r="Q151" i="55"/>
  <c r="P151" i="55"/>
  <c r="O151" i="55"/>
  <c r="N151" i="55"/>
  <c r="M151" i="55"/>
  <c r="L151" i="55"/>
  <c r="K151" i="55"/>
  <c r="J151" i="55"/>
  <c r="I151" i="55"/>
  <c r="H151" i="55"/>
  <c r="G151" i="55"/>
  <c r="F151" i="55"/>
  <c r="E151" i="55"/>
  <c r="D151" i="55"/>
  <c r="C151" i="55"/>
  <c r="AG150" i="55"/>
  <c r="AF150" i="55"/>
  <c r="AE150" i="55"/>
  <c r="AD150" i="55"/>
  <c r="AC150" i="55"/>
  <c r="AB150" i="55"/>
  <c r="AA150" i="55"/>
  <c r="Z150" i="55"/>
  <c r="Y150" i="55"/>
  <c r="X150" i="55"/>
  <c r="W150" i="55"/>
  <c r="V150" i="55"/>
  <c r="U150" i="55"/>
  <c r="T150" i="55"/>
  <c r="S150" i="55"/>
  <c r="R150" i="55"/>
  <c r="Q150" i="55"/>
  <c r="P150" i="55"/>
  <c r="O150" i="55"/>
  <c r="N150" i="55"/>
  <c r="M150" i="55"/>
  <c r="L150" i="55"/>
  <c r="K150" i="55"/>
  <c r="J150" i="55"/>
  <c r="I150" i="55"/>
  <c r="H150" i="55"/>
  <c r="G150" i="55"/>
  <c r="F150" i="55"/>
  <c r="E150" i="55"/>
  <c r="D150" i="55"/>
  <c r="C150" i="55"/>
  <c r="AG149" i="55"/>
  <c r="AF149" i="55"/>
  <c r="AE149" i="55"/>
  <c r="AD149" i="55"/>
  <c r="AC149" i="55"/>
  <c r="AB149" i="55"/>
  <c r="AA149" i="55"/>
  <c r="Z149" i="55"/>
  <c r="Y149" i="55"/>
  <c r="X149" i="55"/>
  <c r="W149" i="55"/>
  <c r="V149" i="55"/>
  <c r="U149" i="55"/>
  <c r="T149" i="55"/>
  <c r="S149" i="55"/>
  <c r="R149" i="55"/>
  <c r="Q149" i="55"/>
  <c r="P149" i="55"/>
  <c r="O149" i="55"/>
  <c r="N149" i="55"/>
  <c r="M149" i="55"/>
  <c r="L149" i="55"/>
  <c r="K149" i="55"/>
  <c r="J149" i="55"/>
  <c r="I149" i="55"/>
  <c r="H149" i="55"/>
  <c r="G149" i="55"/>
  <c r="F149" i="55"/>
  <c r="E149" i="55"/>
  <c r="D149" i="55"/>
  <c r="C149" i="55"/>
  <c r="AG148" i="55"/>
  <c r="AF148" i="55"/>
  <c r="AE148" i="55"/>
  <c r="AD148" i="55"/>
  <c r="AC148" i="55"/>
  <c r="AB148" i="55"/>
  <c r="AA148" i="55"/>
  <c r="Z148" i="55"/>
  <c r="Y148" i="55"/>
  <c r="X148" i="55"/>
  <c r="W148" i="55"/>
  <c r="V148" i="55"/>
  <c r="U148" i="55"/>
  <c r="T148" i="55"/>
  <c r="S148" i="55"/>
  <c r="R148" i="55"/>
  <c r="Q148" i="55"/>
  <c r="P148" i="55"/>
  <c r="O148" i="55"/>
  <c r="N148" i="55"/>
  <c r="M148" i="55"/>
  <c r="L148" i="55"/>
  <c r="K148" i="55"/>
  <c r="J148" i="55"/>
  <c r="I148" i="55"/>
  <c r="H148" i="55"/>
  <c r="G148" i="55"/>
  <c r="F148" i="55"/>
  <c r="E148" i="55"/>
  <c r="D148" i="55"/>
  <c r="C148" i="55"/>
  <c r="AG146" i="55"/>
  <c r="AF146" i="55"/>
  <c r="AE146" i="55"/>
  <c r="AD146" i="55"/>
  <c r="AC146" i="55"/>
  <c r="AB146" i="55"/>
  <c r="AA146" i="55"/>
  <c r="Z146" i="55"/>
  <c r="Y146" i="55"/>
  <c r="X146" i="55"/>
  <c r="W146" i="55"/>
  <c r="V146" i="55"/>
  <c r="U146" i="55"/>
  <c r="T146" i="55"/>
  <c r="S146" i="55"/>
  <c r="R146" i="55"/>
  <c r="Q146" i="55"/>
  <c r="P146" i="55"/>
  <c r="O146" i="55"/>
  <c r="N146" i="55"/>
  <c r="M146" i="55"/>
  <c r="L146" i="55"/>
  <c r="K146" i="55"/>
  <c r="J146" i="55"/>
  <c r="I146" i="55"/>
  <c r="H146" i="55"/>
  <c r="G146" i="55"/>
  <c r="F146" i="55"/>
  <c r="E146" i="55"/>
  <c r="D146" i="55"/>
  <c r="C146" i="55"/>
  <c r="AG145" i="55"/>
  <c r="AF145" i="55"/>
  <c r="AE145" i="55"/>
  <c r="AD145" i="55"/>
  <c r="AC145" i="55"/>
  <c r="AB145" i="55"/>
  <c r="AA145" i="55"/>
  <c r="Z145" i="55"/>
  <c r="Y145" i="55"/>
  <c r="X145" i="55"/>
  <c r="W145" i="55"/>
  <c r="V145" i="55"/>
  <c r="U145" i="55"/>
  <c r="T145" i="55"/>
  <c r="S145" i="55"/>
  <c r="R145" i="55"/>
  <c r="Q145" i="55"/>
  <c r="P145" i="55"/>
  <c r="O145" i="55"/>
  <c r="N145" i="55"/>
  <c r="M145" i="55"/>
  <c r="L145" i="55"/>
  <c r="K145" i="55"/>
  <c r="J145" i="55"/>
  <c r="I145" i="55"/>
  <c r="H145" i="55"/>
  <c r="G145" i="55"/>
  <c r="F145" i="55"/>
  <c r="E145" i="55"/>
  <c r="D145" i="55"/>
  <c r="C145" i="55"/>
  <c r="AG144" i="55"/>
  <c r="AF144" i="55"/>
  <c r="AE144" i="55"/>
  <c r="AD144" i="55"/>
  <c r="AC144" i="55"/>
  <c r="AB144" i="55"/>
  <c r="AA144" i="55"/>
  <c r="Z144" i="55"/>
  <c r="Y144" i="55"/>
  <c r="X144" i="55"/>
  <c r="W144" i="55"/>
  <c r="V144" i="55"/>
  <c r="U144" i="55"/>
  <c r="T144" i="55"/>
  <c r="S144" i="55"/>
  <c r="R144" i="55"/>
  <c r="Q144" i="55"/>
  <c r="P144" i="55"/>
  <c r="O144" i="55"/>
  <c r="N144" i="55"/>
  <c r="M144" i="55"/>
  <c r="L144" i="55"/>
  <c r="K144" i="55"/>
  <c r="J144" i="55"/>
  <c r="I144" i="55"/>
  <c r="H144" i="55"/>
  <c r="G144" i="55"/>
  <c r="F144" i="55"/>
  <c r="E144" i="55"/>
  <c r="D144" i="55"/>
  <c r="C144" i="55"/>
  <c r="AG143" i="55"/>
  <c r="AF143" i="55"/>
  <c r="AE143" i="55"/>
  <c r="AD143" i="55"/>
  <c r="AC143" i="55"/>
  <c r="AB143" i="55"/>
  <c r="AA143" i="55"/>
  <c r="Z143" i="55"/>
  <c r="Y143" i="55"/>
  <c r="X143" i="55"/>
  <c r="W143" i="55"/>
  <c r="V143" i="55"/>
  <c r="U143" i="55"/>
  <c r="T143" i="55"/>
  <c r="S143" i="55"/>
  <c r="R143" i="55"/>
  <c r="Q143" i="55"/>
  <c r="P143" i="55"/>
  <c r="O143" i="55"/>
  <c r="N143" i="55"/>
  <c r="M143" i="55"/>
  <c r="L143" i="55"/>
  <c r="K143" i="55"/>
  <c r="J143" i="55"/>
  <c r="I143" i="55"/>
  <c r="H143" i="55"/>
  <c r="G143" i="55"/>
  <c r="F143" i="55"/>
  <c r="E143" i="55"/>
  <c r="D143" i="55"/>
  <c r="C143" i="55"/>
  <c r="AG142" i="55"/>
  <c r="AF142" i="55"/>
  <c r="AE142" i="55"/>
  <c r="AD142" i="55"/>
  <c r="AC142" i="55"/>
  <c r="AB142" i="55"/>
  <c r="AA142" i="55"/>
  <c r="Z142" i="55"/>
  <c r="Y142" i="55"/>
  <c r="X142" i="55"/>
  <c r="W142" i="55"/>
  <c r="V142" i="55"/>
  <c r="U142" i="55"/>
  <c r="T142" i="55"/>
  <c r="S142" i="55"/>
  <c r="R142" i="55"/>
  <c r="Q142" i="55"/>
  <c r="P142" i="55"/>
  <c r="O142" i="55"/>
  <c r="N142" i="55"/>
  <c r="M142" i="55"/>
  <c r="L142" i="55"/>
  <c r="K142" i="55"/>
  <c r="J142" i="55"/>
  <c r="I142" i="55"/>
  <c r="H142" i="55"/>
  <c r="G142" i="55"/>
  <c r="F142" i="55"/>
  <c r="E142" i="55"/>
  <c r="D142" i="55"/>
  <c r="C142" i="55"/>
  <c r="AG141" i="55"/>
  <c r="AF141" i="55"/>
  <c r="AE141" i="55"/>
  <c r="AD141" i="55"/>
  <c r="AC141" i="55"/>
  <c r="AB141" i="55"/>
  <c r="AA141" i="55"/>
  <c r="Z141" i="55"/>
  <c r="Y141" i="55"/>
  <c r="X141" i="55"/>
  <c r="W141" i="55"/>
  <c r="V141" i="55"/>
  <c r="U141" i="55"/>
  <c r="T141" i="55"/>
  <c r="S141" i="55"/>
  <c r="R141" i="55"/>
  <c r="Q141" i="55"/>
  <c r="P141" i="55"/>
  <c r="O141" i="55"/>
  <c r="N141" i="55"/>
  <c r="M141" i="55"/>
  <c r="L141" i="55"/>
  <c r="K141" i="55"/>
  <c r="J141" i="55"/>
  <c r="I141" i="55"/>
  <c r="H141" i="55"/>
  <c r="G141" i="55"/>
  <c r="F141" i="55"/>
  <c r="E141" i="55"/>
  <c r="D141" i="55"/>
  <c r="C141" i="55"/>
  <c r="AG140" i="55"/>
  <c r="AF140" i="55"/>
  <c r="AE140" i="55"/>
  <c r="AD140" i="55"/>
  <c r="AC140" i="55"/>
  <c r="AB140" i="55"/>
  <c r="AA140" i="55"/>
  <c r="Z140" i="55"/>
  <c r="Y140" i="55"/>
  <c r="X140" i="55"/>
  <c r="W140" i="55"/>
  <c r="V140" i="55"/>
  <c r="U140" i="55"/>
  <c r="T140" i="55"/>
  <c r="S140" i="55"/>
  <c r="R140" i="55"/>
  <c r="Q140" i="55"/>
  <c r="P140" i="55"/>
  <c r="O140" i="55"/>
  <c r="N140" i="55"/>
  <c r="M140" i="55"/>
  <c r="L140" i="55"/>
  <c r="K140" i="55"/>
  <c r="J140" i="55"/>
  <c r="I140" i="55"/>
  <c r="H140" i="55"/>
  <c r="G140" i="55"/>
  <c r="F140" i="55"/>
  <c r="E140" i="55"/>
  <c r="D140" i="55"/>
  <c r="C140" i="55"/>
  <c r="AG139" i="55"/>
  <c r="AF139" i="55"/>
  <c r="AE139" i="55"/>
  <c r="AD139" i="55"/>
  <c r="AC139" i="55"/>
  <c r="AB139" i="55"/>
  <c r="AA139" i="55"/>
  <c r="Z139" i="55"/>
  <c r="Y139" i="55"/>
  <c r="X139" i="55"/>
  <c r="W139" i="55"/>
  <c r="V139" i="55"/>
  <c r="U139" i="55"/>
  <c r="T139" i="55"/>
  <c r="S139" i="55"/>
  <c r="R139" i="55"/>
  <c r="Q139" i="55"/>
  <c r="P139" i="55"/>
  <c r="O139" i="55"/>
  <c r="N139" i="55"/>
  <c r="M139" i="55"/>
  <c r="L139" i="55"/>
  <c r="K139" i="55"/>
  <c r="J139" i="55"/>
  <c r="I139" i="55"/>
  <c r="H139" i="55"/>
  <c r="G139" i="55"/>
  <c r="F139" i="55"/>
  <c r="E139" i="55"/>
  <c r="D139" i="55"/>
  <c r="C139" i="55"/>
  <c r="AG138" i="55"/>
  <c r="AF138" i="55"/>
  <c r="AE138" i="55"/>
  <c r="AD138" i="55"/>
  <c r="AC138" i="55"/>
  <c r="AB138" i="55"/>
  <c r="AA138" i="55"/>
  <c r="Z138" i="55"/>
  <c r="Y138" i="55"/>
  <c r="X138" i="55"/>
  <c r="W138" i="55"/>
  <c r="V138" i="55"/>
  <c r="U138" i="55"/>
  <c r="T138" i="55"/>
  <c r="S138" i="55"/>
  <c r="R138" i="55"/>
  <c r="Q138" i="55"/>
  <c r="P138" i="55"/>
  <c r="O138" i="55"/>
  <c r="N138" i="55"/>
  <c r="M138" i="55"/>
  <c r="L138" i="55"/>
  <c r="K138" i="55"/>
  <c r="J138" i="55"/>
  <c r="I138" i="55"/>
  <c r="H138" i="55"/>
  <c r="G138" i="55"/>
  <c r="F138" i="55"/>
  <c r="E138" i="55"/>
  <c r="D138" i="55"/>
  <c r="C138" i="55"/>
  <c r="AG137" i="55"/>
  <c r="AF137" i="55"/>
  <c r="AE137" i="55"/>
  <c r="AD137" i="55"/>
  <c r="AC137" i="55"/>
  <c r="AB137" i="55"/>
  <c r="AA137" i="55"/>
  <c r="Z137" i="55"/>
  <c r="Y137" i="55"/>
  <c r="X137" i="55"/>
  <c r="W137" i="55"/>
  <c r="V137" i="55"/>
  <c r="U137" i="55"/>
  <c r="T137" i="55"/>
  <c r="S137" i="55"/>
  <c r="R137" i="55"/>
  <c r="Q137" i="55"/>
  <c r="P137" i="55"/>
  <c r="O137" i="55"/>
  <c r="N137" i="55"/>
  <c r="M137" i="55"/>
  <c r="L137" i="55"/>
  <c r="K137" i="55"/>
  <c r="J137" i="55"/>
  <c r="I137" i="55"/>
  <c r="H137" i="55"/>
  <c r="G137" i="55"/>
  <c r="F137" i="55"/>
  <c r="E137" i="55"/>
  <c r="D137" i="55"/>
  <c r="C137" i="55"/>
  <c r="AG133" i="55"/>
  <c r="AF133" i="55"/>
  <c r="AE133" i="55"/>
  <c r="AD133" i="55"/>
  <c r="AC133" i="55"/>
  <c r="AB133" i="55"/>
  <c r="AA133" i="55"/>
  <c r="Z133" i="55"/>
  <c r="Y133" i="55"/>
  <c r="X133" i="55"/>
  <c r="W133" i="55"/>
  <c r="V133" i="55"/>
  <c r="U133" i="55"/>
  <c r="T133" i="55"/>
  <c r="S133" i="55"/>
  <c r="R133" i="55"/>
  <c r="Q133" i="55"/>
  <c r="P133" i="55"/>
  <c r="O133" i="55"/>
  <c r="N133" i="55"/>
  <c r="M133" i="55"/>
  <c r="L133" i="55"/>
  <c r="K133" i="55"/>
  <c r="J133" i="55"/>
  <c r="I133" i="55"/>
  <c r="H133" i="55"/>
  <c r="G133" i="55"/>
  <c r="F133" i="55"/>
  <c r="E133" i="55"/>
  <c r="D133" i="55"/>
  <c r="C133" i="55"/>
  <c r="AG132" i="55"/>
  <c r="AF132" i="55"/>
  <c r="AE132" i="55"/>
  <c r="AD132" i="55"/>
  <c r="AC132" i="55"/>
  <c r="AB132" i="55"/>
  <c r="AA132" i="55"/>
  <c r="Z132" i="55"/>
  <c r="Y132" i="55"/>
  <c r="X132" i="55"/>
  <c r="W132" i="55"/>
  <c r="V132" i="55"/>
  <c r="U132" i="55"/>
  <c r="T132" i="55"/>
  <c r="S132" i="55"/>
  <c r="R132" i="55"/>
  <c r="Q132" i="55"/>
  <c r="P132" i="55"/>
  <c r="O132" i="55"/>
  <c r="N132" i="55"/>
  <c r="M132" i="55"/>
  <c r="L132" i="55"/>
  <c r="K132" i="55"/>
  <c r="J132" i="55"/>
  <c r="I132" i="55"/>
  <c r="H132" i="55"/>
  <c r="G132" i="55"/>
  <c r="F132" i="55"/>
  <c r="E132" i="55"/>
  <c r="D132" i="55"/>
  <c r="C132" i="55"/>
  <c r="AG131" i="55"/>
  <c r="AF131" i="55"/>
  <c r="AE131" i="55"/>
  <c r="AD131" i="55"/>
  <c r="AC131" i="55"/>
  <c r="AB131" i="55"/>
  <c r="AA131" i="55"/>
  <c r="Z131" i="55"/>
  <c r="Y131" i="55"/>
  <c r="X131" i="55"/>
  <c r="W131" i="55"/>
  <c r="V131" i="55"/>
  <c r="U131" i="55"/>
  <c r="T131" i="55"/>
  <c r="S131" i="55"/>
  <c r="R131" i="55"/>
  <c r="Q131" i="55"/>
  <c r="P131" i="55"/>
  <c r="O131" i="55"/>
  <c r="N131" i="55"/>
  <c r="M131" i="55"/>
  <c r="L131" i="55"/>
  <c r="K131" i="55"/>
  <c r="J131" i="55"/>
  <c r="I131" i="55"/>
  <c r="H131" i="55"/>
  <c r="G131" i="55"/>
  <c r="F131" i="55"/>
  <c r="E131" i="55"/>
  <c r="D131" i="55"/>
  <c r="C131" i="55"/>
  <c r="AG130" i="55"/>
  <c r="AF130" i="55"/>
  <c r="AE130" i="55"/>
  <c r="AD130" i="55"/>
  <c r="AC130" i="55"/>
  <c r="AB130" i="55"/>
  <c r="AA130" i="55"/>
  <c r="Z130" i="55"/>
  <c r="Y130" i="55"/>
  <c r="X130" i="55"/>
  <c r="W130" i="55"/>
  <c r="V130" i="55"/>
  <c r="U130" i="55"/>
  <c r="T130" i="55"/>
  <c r="S130" i="55"/>
  <c r="R130" i="55"/>
  <c r="Q130" i="55"/>
  <c r="P130" i="55"/>
  <c r="O130" i="55"/>
  <c r="N130" i="55"/>
  <c r="M130" i="55"/>
  <c r="L130" i="55"/>
  <c r="K130" i="55"/>
  <c r="J130" i="55"/>
  <c r="I130" i="55"/>
  <c r="H130" i="55"/>
  <c r="G130" i="55"/>
  <c r="F130" i="55"/>
  <c r="E130" i="55"/>
  <c r="D130" i="55"/>
  <c r="C130" i="55"/>
  <c r="AG129" i="55"/>
  <c r="AF129" i="55"/>
  <c r="AE129" i="55"/>
  <c r="AD129" i="55"/>
  <c r="AC129" i="55"/>
  <c r="AB129" i="55"/>
  <c r="AA129" i="55"/>
  <c r="Z129" i="55"/>
  <c r="Y129" i="55"/>
  <c r="X129" i="55"/>
  <c r="W129" i="55"/>
  <c r="V129" i="55"/>
  <c r="U129" i="55"/>
  <c r="T129" i="55"/>
  <c r="S129" i="55"/>
  <c r="R129" i="55"/>
  <c r="Q129" i="55"/>
  <c r="P129" i="55"/>
  <c r="O129" i="55"/>
  <c r="N129" i="55"/>
  <c r="M129" i="55"/>
  <c r="L129" i="55"/>
  <c r="K129" i="55"/>
  <c r="J129" i="55"/>
  <c r="I129" i="55"/>
  <c r="H129" i="55"/>
  <c r="G129" i="55"/>
  <c r="F129" i="55"/>
  <c r="E129" i="55"/>
  <c r="D129" i="55"/>
  <c r="C129" i="55"/>
  <c r="AG128" i="55"/>
  <c r="AF128" i="55"/>
  <c r="AE128" i="55"/>
  <c r="AD128" i="55"/>
  <c r="AC128" i="55"/>
  <c r="AB128" i="55"/>
  <c r="AA128" i="55"/>
  <c r="Z128" i="55"/>
  <c r="Y128" i="55"/>
  <c r="X128" i="55"/>
  <c r="W128" i="55"/>
  <c r="V128" i="55"/>
  <c r="U128" i="55"/>
  <c r="T128" i="55"/>
  <c r="S128" i="55"/>
  <c r="R128" i="55"/>
  <c r="Q128" i="55"/>
  <c r="P128" i="55"/>
  <c r="O128" i="55"/>
  <c r="N128" i="55"/>
  <c r="M128" i="55"/>
  <c r="L128" i="55"/>
  <c r="K128" i="55"/>
  <c r="J128" i="55"/>
  <c r="I128" i="55"/>
  <c r="H128" i="55"/>
  <c r="G128" i="55"/>
  <c r="F128" i="55"/>
  <c r="E128" i="55"/>
  <c r="D128" i="55"/>
  <c r="C128" i="55"/>
  <c r="AG127" i="55"/>
  <c r="AF127" i="55"/>
  <c r="AE127" i="55"/>
  <c r="AD127" i="55"/>
  <c r="AC127" i="55"/>
  <c r="AB127" i="55"/>
  <c r="AA127" i="55"/>
  <c r="Z127" i="55"/>
  <c r="Y127" i="55"/>
  <c r="X127" i="55"/>
  <c r="W127" i="55"/>
  <c r="V127" i="55"/>
  <c r="U127" i="55"/>
  <c r="T127" i="55"/>
  <c r="S127" i="55"/>
  <c r="R127" i="55"/>
  <c r="Q127" i="55"/>
  <c r="P127" i="55"/>
  <c r="O127" i="55"/>
  <c r="N127" i="55"/>
  <c r="M127" i="55"/>
  <c r="L127" i="55"/>
  <c r="K127" i="55"/>
  <c r="J127" i="55"/>
  <c r="I127" i="55"/>
  <c r="H127" i="55"/>
  <c r="G127" i="55"/>
  <c r="F127" i="55"/>
  <c r="E127" i="55"/>
  <c r="D127" i="55"/>
  <c r="C127" i="55"/>
  <c r="AG126" i="55"/>
  <c r="AF126" i="55"/>
  <c r="AE126" i="55"/>
  <c r="AD126" i="55"/>
  <c r="AC126" i="55"/>
  <c r="AB126" i="55"/>
  <c r="AA126" i="55"/>
  <c r="Z126" i="55"/>
  <c r="Y126" i="55"/>
  <c r="X126" i="55"/>
  <c r="W126" i="55"/>
  <c r="V126" i="55"/>
  <c r="U126" i="55"/>
  <c r="T126" i="55"/>
  <c r="S126" i="55"/>
  <c r="R126" i="55"/>
  <c r="Q126" i="55"/>
  <c r="P126" i="55"/>
  <c r="O126" i="55"/>
  <c r="N126" i="55"/>
  <c r="M126" i="55"/>
  <c r="L126" i="55"/>
  <c r="K126" i="55"/>
  <c r="J126" i="55"/>
  <c r="I126" i="55"/>
  <c r="H126" i="55"/>
  <c r="G126" i="55"/>
  <c r="F126" i="55"/>
  <c r="E126" i="55"/>
  <c r="D126" i="55"/>
  <c r="C126" i="55"/>
  <c r="AG125" i="55"/>
  <c r="AF125" i="55"/>
  <c r="AE125" i="55"/>
  <c r="AD125" i="55"/>
  <c r="AC125" i="55"/>
  <c r="AB125" i="55"/>
  <c r="AA125" i="55"/>
  <c r="Z125" i="55"/>
  <c r="Y125" i="55"/>
  <c r="X125" i="55"/>
  <c r="W125" i="55"/>
  <c r="V125" i="55"/>
  <c r="U125" i="55"/>
  <c r="T125" i="55"/>
  <c r="S125" i="55"/>
  <c r="R125" i="55"/>
  <c r="Q125" i="55"/>
  <c r="P125" i="55"/>
  <c r="O125" i="55"/>
  <c r="N125" i="55"/>
  <c r="M125" i="55"/>
  <c r="L125" i="55"/>
  <c r="K125" i="55"/>
  <c r="J125" i="55"/>
  <c r="I125" i="55"/>
  <c r="H125" i="55"/>
  <c r="G125" i="55"/>
  <c r="F125" i="55"/>
  <c r="E125" i="55"/>
  <c r="D125" i="55"/>
  <c r="C125" i="55"/>
  <c r="AG124" i="55"/>
  <c r="AF124" i="55"/>
  <c r="AE124" i="55"/>
  <c r="AD124" i="55"/>
  <c r="AC124" i="55"/>
  <c r="AB124" i="55"/>
  <c r="AA124" i="55"/>
  <c r="Z124" i="55"/>
  <c r="Y124" i="55"/>
  <c r="X124" i="55"/>
  <c r="W124" i="55"/>
  <c r="V124" i="55"/>
  <c r="U124" i="55"/>
  <c r="T124" i="55"/>
  <c r="S124" i="55"/>
  <c r="R124" i="55"/>
  <c r="Q124" i="55"/>
  <c r="P124" i="55"/>
  <c r="O124" i="55"/>
  <c r="N124" i="55"/>
  <c r="M124" i="55"/>
  <c r="L124" i="55"/>
  <c r="K124" i="55"/>
  <c r="J124" i="55"/>
  <c r="I124" i="55"/>
  <c r="H124" i="55"/>
  <c r="G124" i="55"/>
  <c r="F124" i="55"/>
  <c r="E124" i="55"/>
  <c r="D124" i="55"/>
  <c r="C124" i="55"/>
  <c r="AG123" i="55"/>
  <c r="AF123" i="55"/>
  <c r="AE123" i="55"/>
  <c r="AD123" i="55"/>
  <c r="AC123" i="55"/>
  <c r="AB123" i="55"/>
  <c r="AA123" i="55"/>
  <c r="Z123" i="55"/>
  <c r="Y123" i="55"/>
  <c r="X123" i="55"/>
  <c r="W123" i="55"/>
  <c r="V123" i="55"/>
  <c r="U123" i="55"/>
  <c r="T123" i="55"/>
  <c r="S123" i="55"/>
  <c r="R123" i="55"/>
  <c r="Q123" i="55"/>
  <c r="P123" i="55"/>
  <c r="O123" i="55"/>
  <c r="N123" i="55"/>
  <c r="M123" i="55"/>
  <c r="L123" i="55"/>
  <c r="K123" i="55"/>
  <c r="J123" i="55"/>
  <c r="I123" i="55"/>
  <c r="H123" i="55"/>
  <c r="G123" i="55"/>
  <c r="F123" i="55"/>
  <c r="E123" i="55"/>
  <c r="D123" i="55"/>
  <c r="C123" i="55"/>
  <c r="AG121" i="55"/>
  <c r="AF121" i="55"/>
  <c r="AE121" i="55"/>
  <c r="AD121" i="55"/>
  <c r="AC121" i="55"/>
  <c r="AB121" i="55"/>
  <c r="AA121" i="55"/>
  <c r="Z121" i="55"/>
  <c r="Y121" i="55"/>
  <c r="X121" i="55"/>
  <c r="W121" i="55"/>
  <c r="V121" i="55"/>
  <c r="U121" i="55"/>
  <c r="T121" i="55"/>
  <c r="S121" i="55"/>
  <c r="R121" i="55"/>
  <c r="Q121" i="55"/>
  <c r="P121" i="55"/>
  <c r="O121" i="55"/>
  <c r="N121" i="55"/>
  <c r="M121" i="55"/>
  <c r="L121" i="55"/>
  <c r="K121" i="55"/>
  <c r="J121" i="55"/>
  <c r="I121" i="55"/>
  <c r="H121" i="55"/>
  <c r="G121" i="55"/>
  <c r="F121" i="55"/>
  <c r="E121" i="55"/>
  <c r="D121" i="55"/>
  <c r="C121" i="55"/>
  <c r="AG120" i="55"/>
  <c r="AF120" i="55"/>
  <c r="AE120" i="55"/>
  <c r="AD120" i="55"/>
  <c r="AC120" i="55"/>
  <c r="AB120" i="55"/>
  <c r="AA120" i="55"/>
  <c r="Z120" i="55"/>
  <c r="Y120" i="55"/>
  <c r="X120" i="55"/>
  <c r="W120" i="55"/>
  <c r="V120" i="55"/>
  <c r="U120" i="55"/>
  <c r="T120" i="55"/>
  <c r="S120" i="55"/>
  <c r="R120" i="55"/>
  <c r="Q120" i="55"/>
  <c r="P120" i="55"/>
  <c r="O120" i="55"/>
  <c r="N120" i="55"/>
  <c r="M120" i="55"/>
  <c r="L120" i="55"/>
  <c r="K120" i="55"/>
  <c r="J120" i="55"/>
  <c r="I120" i="55"/>
  <c r="H120" i="55"/>
  <c r="G120" i="55"/>
  <c r="F120" i="55"/>
  <c r="E120" i="55"/>
  <c r="D120" i="55"/>
  <c r="C120" i="55"/>
  <c r="AG119" i="55"/>
  <c r="AF119" i="55"/>
  <c r="AE119" i="55"/>
  <c r="AD119" i="55"/>
  <c r="AC119" i="55"/>
  <c r="AB119" i="55"/>
  <c r="AA119" i="55"/>
  <c r="Z119" i="55"/>
  <c r="Y119" i="55"/>
  <c r="X119" i="55"/>
  <c r="W119" i="55"/>
  <c r="V119" i="55"/>
  <c r="U119" i="55"/>
  <c r="T119" i="55"/>
  <c r="S119" i="55"/>
  <c r="R119" i="55"/>
  <c r="Q119" i="55"/>
  <c r="P119" i="55"/>
  <c r="O119" i="55"/>
  <c r="N119" i="55"/>
  <c r="M119" i="55"/>
  <c r="L119" i="55"/>
  <c r="K119" i="55"/>
  <c r="J119" i="55"/>
  <c r="I119" i="55"/>
  <c r="H119" i="55"/>
  <c r="G119" i="55"/>
  <c r="F119" i="55"/>
  <c r="E119" i="55"/>
  <c r="D119" i="55"/>
  <c r="C119" i="55"/>
  <c r="AG118" i="55"/>
  <c r="AF118" i="55"/>
  <c r="AE118" i="55"/>
  <c r="AD118" i="55"/>
  <c r="AC118" i="55"/>
  <c r="AB118" i="55"/>
  <c r="AA118" i="55"/>
  <c r="Z118" i="55"/>
  <c r="Y118" i="55"/>
  <c r="X118" i="55"/>
  <c r="W118" i="55"/>
  <c r="V118" i="55"/>
  <c r="U118" i="55"/>
  <c r="T118" i="55"/>
  <c r="S118" i="55"/>
  <c r="R118" i="55"/>
  <c r="Q118" i="55"/>
  <c r="P118" i="55"/>
  <c r="O118" i="55"/>
  <c r="N118" i="55"/>
  <c r="M118" i="55"/>
  <c r="L118" i="55"/>
  <c r="K118" i="55"/>
  <c r="J118" i="55"/>
  <c r="I118" i="55"/>
  <c r="H118" i="55"/>
  <c r="G118" i="55"/>
  <c r="F118" i="55"/>
  <c r="E118" i="55"/>
  <c r="D118" i="55"/>
  <c r="C118" i="55"/>
  <c r="AG117" i="55"/>
  <c r="AF117" i="55"/>
  <c r="AE117" i="55"/>
  <c r="AD117" i="55"/>
  <c r="AC117" i="55"/>
  <c r="AB117" i="55"/>
  <c r="AA117" i="55"/>
  <c r="Z117" i="55"/>
  <c r="Y117" i="55"/>
  <c r="X117" i="55"/>
  <c r="W117" i="55"/>
  <c r="V117" i="55"/>
  <c r="U117" i="55"/>
  <c r="T117" i="55"/>
  <c r="S117" i="55"/>
  <c r="R117" i="55"/>
  <c r="Q117" i="55"/>
  <c r="P117" i="55"/>
  <c r="O117" i="55"/>
  <c r="N117" i="55"/>
  <c r="M117" i="55"/>
  <c r="L117" i="55"/>
  <c r="K117" i="55"/>
  <c r="J117" i="55"/>
  <c r="I117" i="55"/>
  <c r="H117" i="55"/>
  <c r="G117" i="55"/>
  <c r="F117" i="55"/>
  <c r="E117" i="55"/>
  <c r="D117" i="55"/>
  <c r="C117" i="55"/>
  <c r="AG116" i="55"/>
  <c r="AF116" i="55"/>
  <c r="AE116" i="55"/>
  <c r="AD116" i="55"/>
  <c r="AC116" i="55"/>
  <c r="AB116" i="55"/>
  <c r="AA116" i="55"/>
  <c r="Z116" i="55"/>
  <c r="Y116" i="55"/>
  <c r="X116" i="55"/>
  <c r="W116" i="55"/>
  <c r="V116" i="55"/>
  <c r="U116" i="55"/>
  <c r="T116" i="55"/>
  <c r="S116" i="55"/>
  <c r="R116" i="55"/>
  <c r="Q116" i="55"/>
  <c r="P116" i="55"/>
  <c r="O116" i="55"/>
  <c r="N116" i="55"/>
  <c r="M116" i="55"/>
  <c r="L116" i="55"/>
  <c r="K116" i="55"/>
  <c r="J116" i="55"/>
  <c r="I116" i="55"/>
  <c r="H116" i="55"/>
  <c r="G116" i="55"/>
  <c r="F116" i="55"/>
  <c r="E116" i="55"/>
  <c r="D116" i="55"/>
  <c r="C116" i="55"/>
  <c r="AG115" i="55"/>
  <c r="AF115" i="55"/>
  <c r="AE115" i="55"/>
  <c r="AD115" i="55"/>
  <c r="AC115" i="55"/>
  <c r="AB115" i="55"/>
  <c r="AA115" i="55"/>
  <c r="Z115" i="55"/>
  <c r="Y115" i="55"/>
  <c r="X115" i="55"/>
  <c r="W115" i="55"/>
  <c r="V115" i="55"/>
  <c r="U115" i="55"/>
  <c r="T115" i="55"/>
  <c r="S115" i="55"/>
  <c r="R115" i="55"/>
  <c r="Q115" i="55"/>
  <c r="P115" i="55"/>
  <c r="O115" i="55"/>
  <c r="N115" i="55"/>
  <c r="M115" i="55"/>
  <c r="L115" i="55"/>
  <c r="K115" i="55"/>
  <c r="J115" i="55"/>
  <c r="I115" i="55"/>
  <c r="H115" i="55"/>
  <c r="G115" i="55"/>
  <c r="F115" i="55"/>
  <c r="E115" i="55"/>
  <c r="D115" i="55"/>
  <c r="C115" i="55"/>
  <c r="AG114" i="55"/>
  <c r="AF114" i="55"/>
  <c r="AE114" i="55"/>
  <c r="AD114" i="55"/>
  <c r="AC114" i="55"/>
  <c r="AB114" i="55"/>
  <c r="AA114" i="55"/>
  <c r="Z114" i="55"/>
  <c r="Y114" i="55"/>
  <c r="X114" i="55"/>
  <c r="W114" i="55"/>
  <c r="V114" i="55"/>
  <c r="U114" i="55"/>
  <c r="T114" i="55"/>
  <c r="S114" i="55"/>
  <c r="R114" i="55"/>
  <c r="Q114" i="55"/>
  <c r="P114" i="55"/>
  <c r="O114" i="55"/>
  <c r="N114" i="55"/>
  <c r="M114" i="55"/>
  <c r="L114" i="55"/>
  <c r="K114" i="55"/>
  <c r="J114" i="55"/>
  <c r="I114" i="55"/>
  <c r="H114" i="55"/>
  <c r="G114" i="55"/>
  <c r="F114" i="55"/>
  <c r="E114" i="55"/>
  <c r="D114" i="55"/>
  <c r="C114" i="55"/>
  <c r="AG113" i="55"/>
  <c r="AF113" i="55"/>
  <c r="AE113" i="55"/>
  <c r="AD113" i="55"/>
  <c r="AC113" i="55"/>
  <c r="AB113" i="55"/>
  <c r="AA113" i="55"/>
  <c r="Z113" i="55"/>
  <c r="Y113" i="55"/>
  <c r="X113" i="55"/>
  <c r="W113" i="55"/>
  <c r="V113" i="55"/>
  <c r="U113" i="55"/>
  <c r="T113" i="55"/>
  <c r="S113" i="55"/>
  <c r="R113" i="55"/>
  <c r="Q113" i="55"/>
  <c r="P113" i="55"/>
  <c r="O113" i="55"/>
  <c r="N113" i="55"/>
  <c r="M113" i="55"/>
  <c r="L113" i="55"/>
  <c r="K113" i="55"/>
  <c r="J113" i="55"/>
  <c r="I113" i="55"/>
  <c r="H113" i="55"/>
  <c r="G113" i="55"/>
  <c r="F113" i="55"/>
  <c r="E113" i="55"/>
  <c r="D113" i="55"/>
  <c r="C113" i="55"/>
  <c r="AG112" i="55"/>
  <c r="AF112" i="55"/>
  <c r="AE112" i="55"/>
  <c r="AD112" i="55"/>
  <c r="AC112" i="55"/>
  <c r="AB112" i="55"/>
  <c r="AA112" i="55"/>
  <c r="Z112" i="55"/>
  <c r="Y112" i="55"/>
  <c r="X112" i="55"/>
  <c r="W112" i="55"/>
  <c r="V112" i="55"/>
  <c r="U112" i="55"/>
  <c r="T112" i="55"/>
  <c r="S112" i="55"/>
  <c r="R112" i="55"/>
  <c r="Q112" i="55"/>
  <c r="P112" i="55"/>
  <c r="O112" i="55"/>
  <c r="N112" i="55"/>
  <c r="M112" i="55"/>
  <c r="L112" i="55"/>
  <c r="K112" i="55"/>
  <c r="J112" i="55"/>
  <c r="I112" i="55"/>
  <c r="H112" i="55"/>
  <c r="G112" i="55"/>
  <c r="F112" i="55"/>
  <c r="E112" i="55"/>
  <c r="D112" i="55"/>
  <c r="C112" i="55"/>
  <c r="AG110" i="55"/>
  <c r="AF110" i="55"/>
  <c r="AE110" i="55"/>
  <c r="AD110" i="55"/>
  <c r="AC110" i="55"/>
  <c r="AB110" i="55"/>
  <c r="AA110" i="55"/>
  <c r="Z110" i="55"/>
  <c r="Y110" i="55"/>
  <c r="X110" i="55"/>
  <c r="W110" i="55"/>
  <c r="V110" i="55"/>
  <c r="U110" i="55"/>
  <c r="T110" i="55"/>
  <c r="S110" i="55"/>
  <c r="R110" i="55"/>
  <c r="Q110" i="55"/>
  <c r="P110" i="55"/>
  <c r="O110" i="55"/>
  <c r="N110" i="55"/>
  <c r="M110" i="55"/>
  <c r="L110" i="55"/>
  <c r="K110" i="55"/>
  <c r="J110" i="55"/>
  <c r="I110" i="55"/>
  <c r="H110" i="55"/>
  <c r="G110" i="55"/>
  <c r="F110" i="55"/>
  <c r="E110" i="55"/>
  <c r="D110" i="55"/>
  <c r="C110" i="55"/>
  <c r="AG109" i="55"/>
  <c r="AF109" i="55"/>
  <c r="AE109" i="55"/>
  <c r="AD109" i="55"/>
  <c r="AC109" i="55"/>
  <c r="AB109" i="55"/>
  <c r="AA109" i="55"/>
  <c r="Z109" i="55"/>
  <c r="Y109" i="55"/>
  <c r="X109" i="55"/>
  <c r="W109" i="55"/>
  <c r="V109" i="55"/>
  <c r="U109" i="55"/>
  <c r="T109" i="55"/>
  <c r="S109" i="55"/>
  <c r="R109" i="55"/>
  <c r="Q109" i="55"/>
  <c r="P109" i="55"/>
  <c r="O109" i="55"/>
  <c r="N109" i="55"/>
  <c r="M109" i="55"/>
  <c r="L109" i="55"/>
  <c r="K109" i="55"/>
  <c r="J109" i="55"/>
  <c r="I109" i="55"/>
  <c r="H109" i="55"/>
  <c r="G109" i="55"/>
  <c r="F109" i="55"/>
  <c r="E109" i="55"/>
  <c r="D109" i="55"/>
  <c r="C109" i="55"/>
  <c r="AG108" i="55"/>
  <c r="AF108" i="55"/>
  <c r="AE108" i="55"/>
  <c r="AD108" i="55"/>
  <c r="AC108" i="55"/>
  <c r="AB108" i="55"/>
  <c r="AA108" i="55"/>
  <c r="Z108" i="55"/>
  <c r="Y108" i="55"/>
  <c r="X108" i="55"/>
  <c r="W108" i="55"/>
  <c r="V108" i="55"/>
  <c r="U108" i="55"/>
  <c r="T108" i="55"/>
  <c r="S108" i="55"/>
  <c r="R108" i="55"/>
  <c r="Q108" i="55"/>
  <c r="P108" i="55"/>
  <c r="O108" i="55"/>
  <c r="N108" i="55"/>
  <c r="M108" i="55"/>
  <c r="L108" i="55"/>
  <c r="K108" i="55"/>
  <c r="J108" i="55"/>
  <c r="I108" i="55"/>
  <c r="H108" i="55"/>
  <c r="G108" i="55"/>
  <c r="F108" i="55"/>
  <c r="E108" i="55"/>
  <c r="D108" i="55"/>
  <c r="C108" i="55"/>
  <c r="AG107" i="55"/>
  <c r="AF107" i="55"/>
  <c r="AE107" i="55"/>
  <c r="AD107" i="55"/>
  <c r="AC107" i="55"/>
  <c r="AB107" i="55"/>
  <c r="AA107" i="55"/>
  <c r="Z107" i="55"/>
  <c r="Y107" i="55"/>
  <c r="X107" i="55"/>
  <c r="W107" i="55"/>
  <c r="V107" i="55"/>
  <c r="U107" i="55"/>
  <c r="T107" i="55"/>
  <c r="S107" i="55"/>
  <c r="R107" i="55"/>
  <c r="Q107" i="55"/>
  <c r="P107" i="55"/>
  <c r="O107" i="55"/>
  <c r="N107" i="55"/>
  <c r="M107" i="55"/>
  <c r="L107" i="55"/>
  <c r="K107" i="55"/>
  <c r="J107" i="55"/>
  <c r="I107" i="55"/>
  <c r="H107" i="55"/>
  <c r="G107" i="55"/>
  <c r="F107" i="55"/>
  <c r="E107" i="55"/>
  <c r="D107" i="55"/>
  <c r="C107" i="55"/>
  <c r="AG106" i="55"/>
  <c r="AF106" i="55"/>
  <c r="AE106" i="55"/>
  <c r="AD106" i="55"/>
  <c r="AC106" i="55"/>
  <c r="AB106" i="55"/>
  <c r="AA106" i="55"/>
  <c r="Z106" i="55"/>
  <c r="Y106" i="55"/>
  <c r="X106" i="55"/>
  <c r="W106" i="55"/>
  <c r="V106" i="55"/>
  <c r="U106" i="55"/>
  <c r="T106" i="55"/>
  <c r="S106" i="55"/>
  <c r="R106" i="55"/>
  <c r="Q106" i="55"/>
  <c r="P106" i="55"/>
  <c r="O106" i="55"/>
  <c r="N106" i="55"/>
  <c r="M106" i="55"/>
  <c r="L106" i="55"/>
  <c r="K106" i="55"/>
  <c r="J106" i="55"/>
  <c r="I106" i="55"/>
  <c r="H106" i="55"/>
  <c r="G106" i="55"/>
  <c r="F106" i="55"/>
  <c r="E106" i="55"/>
  <c r="D106" i="55"/>
  <c r="C106" i="55"/>
  <c r="AG105" i="55"/>
  <c r="AF105" i="55"/>
  <c r="AE105" i="55"/>
  <c r="AD105" i="55"/>
  <c r="AC105" i="55"/>
  <c r="AB105" i="55"/>
  <c r="AA105" i="55"/>
  <c r="Z105" i="55"/>
  <c r="Y105" i="55"/>
  <c r="X105" i="55"/>
  <c r="W105" i="55"/>
  <c r="V105" i="55"/>
  <c r="U105" i="55"/>
  <c r="T105" i="55"/>
  <c r="S105" i="55"/>
  <c r="R105" i="55"/>
  <c r="Q105" i="55"/>
  <c r="P105" i="55"/>
  <c r="O105" i="55"/>
  <c r="N105" i="55"/>
  <c r="M105" i="55"/>
  <c r="L105" i="55"/>
  <c r="K105" i="55"/>
  <c r="J105" i="55"/>
  <c r="I105" i="55"/>
  <c r="H105" i="55"/>
  <c r="G105" i="55"/>
  <c r="F105" i="55"/>
  <c r="E105" i="55"/>
  <c r="D105" i="55"/>
  <c r="C105" i="55"/>
  <c r="AG104" i="55"/>
  <c r="AF104" i="55"/>
  <c r="AE104" i="55"/>
  <c r="AD104" i="55"/>
  <c r="AC104" i="55"/>
  <c r="AB104" i="55"/>
  <c r="AA104" i="55"/>
  <c r="Z104" i="55"/>
  <c r="Y104" i="55"/>
  <c r="X104" i="55"/>
  <c r="W104" i="55"/>
  <c r="V104" i="55"/>
  <c r="U104" i="55"/>
  <c r="T104" i="55"/>
  <c r="S104" i="55"/>
  <c r="R104" i="55"/>
  <c r="Q104" i="55"/>
  <c r="P104" i="55"/>
  <c r="O104" i="55"/>
  <c r="N104" i="55"/>
  <c r="M104" i="55"/>
  <c r="L104" i="55"/>
  <c r="K104" i="55"/>
  <c r="J104" i="55"/>
  <c r="I104" i="55"/>
  <c r="H104" i="55"/>
  <c r="G104" i="55"/>
  <c r="F104" i="55"/>
  <c r="E104" i="55"/>
  <c r="D104" i="55"/>
  <c r="C104" i="55"/>
  <c r="AG103" i="55"/>
  <c r="AF103" i="55"/>
  <c r="AE103" i="55"/>
  <c r="AD103" i="55"/>
  <c r="AC103" i="55"/>
  <c r="AB103" i="55"/>
  <c r="AA103" i="55"/>
  <c r="Z103" i="55"/>
  <c r="Y103" i="55"/>
  <c r="X103" i="55"/>
  <c r="W103" i="55"/>
  <c r="V103" i="55"/>
  <c r="U103" i="55"/>
  <c r="T103" i="55"/>
  <c r="S103" i="55"/>
  <c r="R103" i="55"/>
  <c r="Q103" i="55"/>
  <c r="P103" i="55"/>
  <c r="O103" i="55"/>
  <c r="N103" i="55"/>
  <c r="M103" i="55"/>
  <c r="L103" i="55"/>
  <c r="K103" i="55"/>
  <c r="J103" i="55"/>
  <c r="I103" i="55"/>
  <c r="H103" i="55"/>
  <c r="G103" i="55"/>
  <c r="F103" i="55"/>
  <c r="E103" i="55"/>
  <c r="D103" i="55"/>
  <c r="C103" i="55"/>
  <c r="AG102" i="55"/>
  <c r="AF102" i="55"/>
  <c r="AE102" i="55"/>
  <c r="AD102" i="55"/>
  <c r="AC102" i="55"/>
  <c r="AB102" i="55"/>
  <c r="AA102" i="55"/>
  <c r="Z102" i="55"/>
  <c r="Y102" i="55"/>
  <c r="X102" i="55"/>
  <c r="W102" i="55"/>
  <c r="V102" i="55"/>
  <c r="U102" i="55"/>
  <c r="T102" i="55"/>
  <c r="S102" i="55"/>
  <c r="R102" i="55"/>
  <c r="Q102" i="55"/>
  <c r="P102" i="55"/>
  <c r="O102" i="55"/>
  <c r="N102" i="55"/>
  <c r="M102" i="55"/>
  <c r="L102" i="55"/>
  <c r="K102" i="55"/>
  <c r="J102" i="55"/>
  <c r="I102" i="55"/>
  <c r="H102" i="55"/>
  <c r="G102" i="55"/>
  <c r="F102" i="55"/>
  <c r="E102" i="55"/>
  <c r="D102" i="55"/>
  <c r="C102" i="55"/>
  <c r="AG101" i="55"/>
  <c r="AF101" i="55"/>
  <c r="AE101" i="55"/>
  <c r="AD101" i="55"/>
  <c r="AC101" i="55"/>
  <c r="AB101" i="55"/>
  <c r="AA101" i="55"/>
  <c r="Z101" i="55"/>
  <c r="Y101" i="55"/>
  <c r="X101" i="55"/>
  <c r="W101" i="55"/>
  <c r="V101" i="55"/>
  <c r="U101" i="55"/>
  <c r="T101" i="55"/>
  <c r="S101" i="55"/>
  <c r="R101" i="55"/>
  <c r="Q101" i="55"/>
  <c r="P101" i="55"/>
  <c r="O101" i="55"/>
  <c r="N101" i="55"/>
  <c r="M101" i="55"/>
  <c r="L101" i="55"/>
  <c r="K101" i="55"/>
  <c r="J101" i="55"/>
  <c r="I101" i="55"/>
  <c r="H101" i="55"/>
  <c r="G101" i="55"/>
  <c r="F101" i="55"/>
  <c r="E101" i="55"/>
  <c r="D101" i="55"/>
  <c r="C101" i="55"/>
  <c r="AG97" i="55"/>
  <c r="AF97" i="55"/>
  <c r="AE97" i="55"/>
  <c r="AD97" i="55"/>
  <c r="AC97" i="55"/>
  <c r="AB97" i="55"/>
  <c r="AA97" i="55"/>
  <c r="Z97" i="55"/>
  <c r="Y97" i="55"/>
  <c r="X97" i="55"/>
  <c r="W97" i="55"/>
  <c r="V97" i="55"/>
  <c r="U97" i="55"/>
  <c r="T97" i="55"/>
  <c r="S97" i="55"/>
  <c r="R97" i="55"/>
  <c r="Q97" i="55"/>
  <c r="P97" i="55"/>
  <c r="O97" i="55"/>
  <c r="N97" i="55"/>
  <c r="M97" i="55"/>
  <c r="L97" i="55"/>
  <c r="K97" i="55"/>
  <c r="J97" i="55"/>
  <c r="I97" i="55"/>
  <c r="H97" i="55"/>
  <c r="G97" i="55"/>
  <c r="F97" i="55"/>
  <c r="E97" i="55"/>
  <c r="D97" i="55"/>
  <c r="C97" i="55"/>
  <c r="AG96" i="55"/>
  <c r="AF96" i="55"/>
  <c r="AE96" i="55"/>
  <c r="AD96" i="55"/>
  <c r="AC96" i="55"/>
  <c r="AB96" i="55"/>
  <c r="AA96" i="55"/>
  <c r="Z96" i="55"/>
  <c r="Y96" i="55"/>
  <c r="X96" i="55"/>
  <c r="W96" i="55"/>
  <c r="V96" i="55"/>
  <c r="U96" i="55"/>
  <c r="T96" i="55"/>
  <c r="S96" i="55"/>
  <c r="R96" i="55"/>
  <c r="Q96" i="55"/>
  <c r="P96" i="55"/>
  <c r="O96" i="55"/>
  <c r="N96" i="55"/>
  <c r="M96" i="55"/>
  <c r="L96" i="55"/>
  <c r="K96" i="55"/>
  <c r="J96" i="55"/>
  <c r="I96" i="55"/>
  <c r="H96" i="55"/>
  <c r="G96" i="55"/>
  <c r="F96" i="55"/>
  <c r="E96" i="55"/>
  <c r="D96" i="55"/>
  <c r="C96" i="55"/>
  <c r="AG95" i="55"/>
  <c r="AF95" i="55"/>
  <c r="AE95" i="55"/>
  <c r="AD95" i="55"/>
  <c r="AC95" i="55"/>
  <c r="AB95" i="55"/>
  <c r="AA95" i="55"/>
  <c r="Z95" i="55"/>
  <c r="Y95" i="55"/>
  <c r="X95" i="55"/>
  <c r="W95" i="55"/>
  <c r="V95" i="55"/>
  <c r="U95" i="55"/>
  <c r="T95" i="55"/>
  <c r="S95" i="55"/>
  <c r="R95" i="55"/>
  <c r="Q95" i="55"/>
  <c r="P95" i="55"/>
  <c r="O95" i="55"/>
  <c r="N95" i="55"/>
  <c r="M95" i="55"/>
  <c r="L95" i="55"/>
  <c r="K95" i="55"/>
  <c r="J95" i="55"/>
  <c r="I95" i="55"/>
  <c r="H95" i="55"/>
  <c r="G95" i="55"/>
  <c r="F95" i="55"/>
  <c r="E95" i="55"/>
  <c r="D95" i="55"/>
  <c r="C95" i="55"/>
  <c r="AG94" i="55"/>
  <c r="AF94" i="55"/>
  <c r="AE94" i="55"/>
  <c r="AD94" i="55"/>
  <c r="AC94" i="55"/>
  <c r="AB94" i="55"/>
  <c r="AA94" i="55"/>
  <c r="Z94" i="55"/>
  <c r="Y94" i="55"/>
  <c r="X94" i="55"/>
  <c r="W94" i="55"/>
  <c r="V94" i="55"/>
  <c r="U94" i="55"/>
  <c r="T94" i="55"/>
  <c r="S94" i="55"/>
  <c r="R94" i="55"/>
  <c r="Q94" i="55"/>
  <c r="P94" i="55"/>
  <c r="O94" i="55"/>
  <c r="N94" i="55"/>
  <c r="M94" i="55"/>
  <c r="L94" i="55"/>
  <c r="K94" i="55"/>
  <c r="J94" i="55"/>
  <c r="I94" i="55"/>
  <c r="H94" i="55"/>
  <c r="G94" i="55"/>
  <c r="F94" i="55"/>
  <c r="E94" i="55"/>
  <c r="D94" i="55"/>
  <c r="C94" i="55"/>
  <c r="AG93" i="55"/>
  <c r="AF93" i="55"/>
  <c r="AE93" i="55"/>
  <c r="AD93" i="55"/>
  <c r="AC93" i="55"/>
  <c r="AB93" i="55"/>
  <c r="AA93" i="55"/>
  <c r="Z93" i="55"/>
  <c r="Y93" i="55"/>
  <c r="X93" i="55"/>
  <c r="W93" i="55"/>
  <c r="V93" i="55"/>
  <c r="U93" i="55"/>
  <c r="T93" i="55"/>
  <c r="S93" i="55"/>
  <c r="R93" i="55"/>
  <c r="Q93" i="55"/>
  <c r="P93" i="55"/>
  <c r="O93" i="55"/>
  <c r="N93" i="55"/>
  <c r="M93" i="55"/>
  <c r="L93" i="55"/>
  <c r="K93" i="55"/>
  <c r="J93" i="55"/>
  <c r="I93" i="55"/>
  <c r="H93" i="55"/>
  <c r="G93" i="55"/>
  <c r="F93" i="55"/>
  <c r="E93" i="55"/>
  <c r="D93" i="55"/>
  <c r="C93" i="55"/>
  <c r="AG92" i="55"/>
  <c r="AF92" i="55"/>
  <c r="AE92" i="55"/>
  <c r="AD92" i="55"/>
  <c r="AC92" i="55"/>
  <c r="AB92" i="55"/>
  <c r="AA92" i="55"/>
  <c r="Z92" i="55"/>
  <c r="Y92" i="55"/>
  <c r="X92" i="55"/>
  <c r="W92" i="55"/>
  <c r="V92" i="55"/>
  <c r="U92" i="55"/>
  <c r="T92" i="55"/>
  <c r="S92" i="55"/>
  <c r="R92" i="55"/>
  <c r="Q92" i="55"/>
  <c r="P92" i="55"/>
  <c r="O92" i="55"/>
  <c r="N92" i="55"/>
  <c r="M92" i="55"/>
  <c r="L92" i="55"/>
  <c r="K92" i="55"/>
  <c r="J92" i="55"/>
  <c r="I92" i="55"/>
  <c r="H92" i="55"/>
  <c r="G92" i="55"/>
  <c r="F92" i="55"/>
  <c r="E92" i="55"/>
  <c r="D92" i="55"/>
  <c r="C92" i="55"/>
  <c r="AG91" i="55"/>
  <c r="AF91" i="55"/>
  <c r="AE91" i="55"/>
  <c r="AD91" i="55"/>
  <c r="AC91" i="55"/>
  <c r="AB91" i="55"/>
  <c r="AA91" i="55"/>
  <c r="Z91" i="55"/>
  <c r="Y91" i="55"/>
  <c r="X91" i="55"/>
  <c r="W91" i="55"/>
  <c r="V91" i="55"/>
  <c r="U91" i="55"/>
  <c r="T91" i="55"/>
  <c r="S91" i="55"/>
  <c r="R91" i="55"/>
  <c r="Q91" i="55"/>
  <c r="P91" i="55"/>
  <c r="O91" i="55"/>
  <c r="N91" i="55"/>
  <c r="M91" i="55"/>
  <c r="L91" i="55"/>
  <c r="K91" i="55"/>
  <c r="J91" i="55"/>
  <c r="I91" i="55"/>
  <c r="H91" i="55"/>
  <c r="G91" i="55"/>
  <c r="F91" i="55"/>
  <c r="E91" i="55"/>
  <c r="D91" i="55"/>
  <c r="C91" i="55"/>
  <c r="AG90" i="55"/>
  <c r="AF90" i="55"/>
  <c r="AE90" i="55"/>
  <c r="AD90" i="55"/>
  <c r="AC90" i="55"/>
  <c r="AB90" i="55"/>
  <c r="AA90" i="55"/>
  <c r="Z90" i="55"/>
  <c r="Y90" i="55"/>
  <c r="X90" i="55"/>
  <c r="W90" i="55"/>
  <c r="V90" i="55"/>
  <c r="U90" i="55"/>
  <c r="T90" i="55"/>
  <c r="S90" i="55"/>
  <c r="R90" i="55"/>
  <c r="Q90" i="55"/>
  <c r="P90" i="55"/>
  <c r="O90" i="55"/>
  <c r="N90" i="55"/>
  <c r="M90" i="55"/>
  <c r="L90" i="55"/>
  <c r="K90" i="55"/>
  <c r="J90" i="55"/>
  <c r="I90" i="55"/>
  <c r="H90" i="55"/>
  <c r="G90" i="55"/>
  <c r="F90" i="55"/>
  <c r="E90" i="55"/>
  <c r="D90" i="55"/>
  <c r="C90" i="55"/>
  <c r="AG89" i="55"/>
  <c r="AF89" i="55"/>
  <c r="AE89" i="55"/>
  <c r="AD89" i="55"/>
  <c r="AC89" i="55"/>
  <c r="AB89" i="55"/>
  <c r="AA89" i="55"/>
  <c r="Z89" i="55"/>
  <c r="Y89" i="55"/>
  <c r="X89" i="55"/>
  <c r="W89" i="55"/>
  <c r="V89" i="55"/>
  <c r="U89" i="55"/>
  <c r="T89" i="55"/>
  <c r="S89" i="55"/>
  <c r="R89" i="55"/>
  <c r="Q89" i="55"/>
  <c r="P89" i="55"/>
  <c r="O89" i="55"/>
  <c r="N89" i="55"/>
  <c r="M89" i="55"/>
  <c r="L89" i="55"/>
  <c r="K89" i="55"/>
  <c r="J89" i="55"/>
  <c r="I89" i="55"/>
  <c r="H89" i="55"/>
  <c r="G89" i="55"/>
  <c r="F89" i="55"/>
  <c r="E89" i="55"/>
  <c r="D89" i="55"/>
  <c r="C89" i="55"/>
  <c r="AG88" i="55"/>
  <c r="AF88" i="55"/>
  <c r="AE88" i="55"/>
  <c r="AD88" i="55"/>
  <c r="AC88" i="55"/>
  <c r="AB88" i="55"/>
  <c r="AA88" i="55"/>
  <c r="Z88" i="55"/>
  <c r="Y88" i="55"/>
  <c r="X88" i="55"/>
  <c r="W88" i="55"/>
  <c r="V88" i="55"/>
  <c r="U88" i="55"/>
  <c r="T88" i="55"/>
  <c r="S88" i="55"/>
  <c r="R88" i="55"/>
  <c r="Q88" i="55"/>
  <c r="P88" i="55"/>
  <c r="O88" i="55"/>
  <c r="N88" i="55"/>
  <c r="M88" i="55"/>
  <c r="L88" i="55"/>
  <c r="K88" i="55"/>
  <c r="J88" i="55"/>
  <c r="I88" i="55"/>
  <c r="H88" i="55"/>
  <c r="G88" i="55"/>
  <c r="F88" i="55"/>
  <c r="E88" i="55"/>
  <c r="D88" i="55"/>
  <c r="C88" i="55"/>
  <c r="AG86" i="55"/>
  <c r="AF86" i="55"/>
  <c r="AE86" i="55"/>
  <c r="AD86" i="55"/>
  <c r="AC86" i="55"/>
  <c r="AB86" i="55"/>
  <c r="AA86" i="55"/>
  <c r="Z86" i="55"/>
  <c r="Y86" i="55"/>
  <c r="X86" i="55"/>
  <c r="W86" i="55"/>
  <c r="V86" i="55"/>
  <c r="U86" i="55"/>
  <c r="T86" i="55"/>
  <c r="S86" i="55"/>
  <c r="R86" i="55"/>
  <c r="Q86" i="55"/>
  <c r="P86" i="55"/>
  <c r="O86" i="55"/>
  <c r="N86" i="55"/>
  <c r="M86" i="55"/>
  <c r="L86" i="55"/>
  <c r="K86" i="55"/>
  <c r="J86" i="55"/>
  <c r="I86" i="55"/>
  <c r="H86" i="55"/>
  <c r="G86" i="55"/>
  <c r="F86" i="55"/>
  <c r="E86" i="55"/>
  <c r="D86" i="55"/>
  <c r="C86" i="55"/>
  <c r="AG85" i="55"/>
  <c r="AF85" i="55"/>
  <c r="AE85" i="55"/>
  <c r="AD85" i="55"/>
  <c r="AC85" i="55"/>
  <c r="AB85" i="55"/>
  <c r="AA85" i="55"/>
  <c r="Z85" i="55"/>
  <c r="Y85" i="55"/>
  <c r="X85" i="55"/>
  <c r="W85" i="55"/>
  <c r="V85" i="55"/>
  <c r="U85" i="55"/>
  <c r="T85" i="55"/>
  <c r="S85" i="55"/>
  <c r="R85" i="55"/>
  <c r="Q85" i="55"/>
  <c r="P85" i="55"/>
  <c r="O85" i="55"/>
  <c r="N85" i="55"/>
  <c r="M85" i="55"/>
  <c r="L85" i="55"/>
  <c r="K85" i="55"/>
  <c r="J85" i="55"/>
  <c r="I85" i="55"/>
  <c r="H85" i="55"/>
  <c r="G85" i="55"/>
  <c r="F85" i="55"/>
  <c r="E85" i="55"/>
  <c r="D85" i="55"/>
  <c r="C85" i="55"/>
  <c r="AG84" i="55"/>
  <c r="AF84" i="55"/>
  <c r="AE84" i="55"/>
  <c r="AD84" i="55"/>
  <c r="AC84" i="55"/>
  <c r="AB84" i="55"/>
  <c r="AA84" i="55"/>
  <c r="Z84" i="55"/>
  <c r="Y84" i="55"/>
  <c r="X84" i="55"/>
  <c r="W84" i="55"/>
  <c r="V84" i="55"/>
  <c r="U84" i="55"/>
  <c r="T84" i="55"/>
  <c r="S84" i="55"/>
  <c r="R84" i="55"/>
  <c r="Q84" i="55"/>
  <c r="P84" i="55"/>
  <c r="O84" i="55"/>
  <c r="N84" i="55"/>
  <c r="M84" i="55"/>
  <c r="L84" i="55"/>
  <c r="K84" i="55"/>
  <c r="J84" i="55"/>
  <c r="I84" i="55"/>
  <c r="H84" i="55"/>
  <c r="G84" i="55"/>
  <c r="F84" i="55"/>
  <c r="E84" i="55"/>
  <c r="D84" i="55"/>
  <c r="C84" i="55"/>
  <c r="AG83" i="55"/>
  <c r="AF83" i="55"/>
  <c r="AE83" i="55"/>
  <c r="AD83" i="55"/>
  <c r="AC83" i="55"/>
  <c r="AB83" i="55"/>
  <c r="AA83" i="55"/>
  <c r="Z83" i="55"/>
  <c r="Y83" i="55"/>
  <c r="X83" i="55"/>
  <c r="W83" i="55"/>
  <c r="V83" i="55"/>
  <c r="U83" i="55"/>
  <c r="T83" i="55"/>
  <c r="S83" i="55"/>
  <c r="R83" i="55"/>
  <c r="Q83" i="55"/>
  <c r="P83" i="55"/>
  <c r="O83" i="55"/>
  <c r="N83" i="55"/>
  <c r="M83" i="55"/>
  <c r="L83" i="55"/>
  <c r="K83" i="55"/>
  <c r="J83" i="55"/>
  <c r="I83" i="55"/>
  <c r="H83" i="55"/>
  <c r="G83" i="55"/>
  <c r="F83" i="55"/>
  <c r="E83" i="55"/>
  <c r="D83" i="55"/>
  <c r="C83" i="55"/>
  <c r="AG82" i="55"/>
  <c r="AF82" i="55"/>
  <c r="AE82" i="55"/>
  <c r="AD82" i="55"/>
  <c r="AC82" i="55"/>
  <c r="AB82" i="55"/>
  <c r="AA82" i="55"/>
  <c r="Z82" i="55"/>
  <c r="Y82" i="55"/>
  <c r="X82" i="55"/>
  <c r="W82" i="55"/>
  <c r="V82" i="55"/>
  <c r="U82" i="55"/>
  <c r="T82" i="55"/>
  <c r="S82" i="55"/>
  <c r="R82" i="55"/>
  <c r="Q82" i="55"/>
  <c r="P82" i="55"/>
  <c r="O82" i="55"/>
  <c r="N82" i="55"/>
  <c r="M82" i="55"/>
  <c r="L82" i="55"/>
  <c r="K82" i="55"/>
  <c r="J82" i="55"/>
  <c r="I82" i="55"/>
  <c r="H82" i="55"/>
  <c r="G82" i="55"/>
  <c r="F82" i="55"/>
  <c r="E82" i="55"/>
  <c r="D82" i="55"/>
  <c r="C82" i="55"/>
  <c r="AG81" i="55"/>
  <c r="AF81" i="55"/>
  <c r="AE81" i="55"/>
  <c r="AD81" i="55"/>
  <c r="AC81" i="55"/>
  <c r="AB81" i="55"/>
  <c r="AA81" i="55"/>
  <c r="Z81" i="55"/>
  <c r="Y81" i="55"/>
  <c r="X81" i="55"/>
  <c r="W81" i="55"/>
  <c r="V81" i="55"/>
  <c r="U81" i="55"/>
  <c r="T81" i="55"/>
  <c r="S81" i="55"/>
  <c r="R81" i="55"/>
  <c r="Q81" i="55"/>
  <c r="P81" i="55"/>
  <c r="O81" i="55"/>
  <c r="N81" i="55"/>
  <c r="M81" i="55"/>
  <c r="L81" i="55"/>
  <c r="K81" i="55"/>
  <c r="J81" i="55"/>
  <c r="I81" i="55"/>
  <c r="H81" i="55"/>
  <c r="G81" i="55"/>
  <c r="F81" i="55"/>
  <c r="E81" i="55"/>
  <c r="D81" i="55"/>
  <c r="C81" i="55"/>
  <c r="AG80" i="55"/>
  <c r="AF80" i="55"/>
  <c r="AE80" i="55"/>
  <c r="AD80" i="55"/>
  <c r="AC80" i="55"/>
  <c r="AB80" i="55"/>
  <c r="AA80" i="55"/>
  <c r="Z80" i="55"/>
  <c r="Y80" i="55"/>
  <c r="X80" i="55"/>
  <c r="W80" i="55"/>
  <c r="V80" i="55"/>
  <c r="U80" i="55"/>
  <c r="T80" i="55"/>
  <c r="S80" i="55"/>
  <c r="R80" i="55"/>
  <c r="Q80" i="55"/>
  <c r="P80" i="55"/>
  <c r="O80" i="55"/>
  <c r="N80" i="55"/>
  <c r="M80" i="55"/>
  <c r="L80" i="55"/>
  <c r="K80" i="55"/>
  <c r="J80" i="55"/>
  <c r="I80" i="55"/>
  <c r="H80" i="55"/>
  <c r="G80" i="55"/>
  <c r="F80" i="55"/>
  <c r="E80" i="55"/>
  <c r="D80" i="55"/>
  <c r="C80" i="55"/>
  <c r="AG79" i="55"/>
  <c r="AF79" i="55"/>
  <c r="AE79" i="55"/>
  <c r="AD79" i="55"/>
  <c r="AC79" i="55"/>
  <c r="AB79" i="55"/>
  <c r="AA79" i="55"/>
  <c r="Z79" i="55"/>
  <c r="Y79" i="55"/>
  <c r="X79" i="55"/>
  <c r="W79" i="55"/>
  <c r="V79" i="55"/>
  <c r="U79" i="55"/>
  <c r="T79" i="55"/>
  <c r="S79" i="55"/>
  <c r="R79" i="55"/>
  <c r="Q79" i="55"/>
  <c r="P79" i="55"/>
  <c r="O79" i="55"/>
  <c r="N79" i="55"/>
  <c r="M79" i="55"/>
  <c r="L79" i="55"/>
  <c r="K79" i="55"/>
  <c r="J79" i="55"/>
  <c r="I79" i="55"/>
  <c r="H79" i="55"/>
  <c r="G79" i="55"/>
  <c r="F79" i="55"/>
  <c r="E79" i="55"/>
  <c r="D79" i="55"/>
  <c r="C79" i="55"/>
  <c r="AG78" i="55"/>
  <c r="AF78" i="55"/>
  <c r="AE78" i="55"/>
  <c r="AD78" i="55"/>
  <c r="AC78" i="55"/>
  <c r="AB78" i="55"/>
  <c r="AA78" i="55"/>
  <c r="Z78" i="55"/>
  <c r="Y78" i="55"/>
  <c r="X78" i="55"/>
  <c r="W78" i="55"/>
  <c r="V78" i="55"/>
  <c r="U78" i="55"/>
  <c r="T78" i="55"/>
  <c r="S78" i="55"/>
  <c r="R78" i="55"/>
  <c r="Q78" i="55"/>
  <c r="P78" i="55"/>
  <c r="O78" i="55"/>
  <c r="N78" i="55"/>
  <c r="M78" i="55"/>
  <c r="L78" i="55"/>
  <c r="K78" i="55"/>
  <c r="J78" i="55"/>
  <c r="I78" i="55"/>
  <c r="H78" i="55"/>
  <c r="G78" i="55"/>
  <c r="F78" i="55"/>
  <c r="E78" i="55"/>
  <c r="D78" i="55"/>
  <c r="C78" i="55"/>
  <c r="AG77" i="55"/>
  <c r="AF77" i="55"/>
  <c r="AE77" i="55"/>
  <c r="AD77" i="55"/>
  <c r="AC77" i="55"/>
  <c r="AB77" i="55"/>
  <c r="AA77" i="55"/>
  <c r="Z77" i="55"/>
  <c r="Y77" i="55"/>
  <c r="X77" i="55"/>
  <c r="W77" i="55"/>
  <c r="V77" i="55"/>
  <c r="U77" i="55"/>
  <c r="T77" i="55"/>
  <c r="S77" i="55"/>
  <c r="R77" i="55"/>
  <c r="Q77" i="55"/>
  <c r="P77" i="55"/>
  <c r="O77" i="55"/>
  <c r="N77" i="55"/>
  <c r="M77" i="55"/>
  <c r="L77" i="55"/>
  <c r="K77" i="55"/>
  <c r="J77" i="55"/>
  <c r="I77" i="55"/>
  <c r="H77" i="55"/>
  <c r="G77" i="55"/>
  <c r="F77" i="55"/>
  <c r="E77" i="55"/>
  <c r="D77" i="55"/>
  <c r="C77" i="55"/>
  <c r="AG75" i="55"/>
  <c r="AF75" i="55"/>
  <c r="AE75" i="55"/>
  <c r="AD75" i="55"/>
  <c r="AC75" i="55"/>
  <c r="AB75" i="55"/>
  <c r="AA75" i="55"/>
  <c r="Z75" i="55"/>
  <c r="Y75" i="55"/>
  <c r="X75" i="55"/>
  <c r="W75" i="55"/>
  <c r="V75" i="55"/>
  <c r="U75" i="55"/>
  <c r="T75" i="55"/>
  <c r="S75" i="55"/>
  <c r="R75" i="55"/>
  <c r="Q75" i="55"/>
  <c r="P75" i="55"/>
  <c r="O75" i="55"/>
  <c r="N75" i="55"/>
  <c r="M75" i="55"/>
  <c r="L75" i="55"/>
  <c r="K75" i="55"/>
  <c r="J75" i="55"/>
  <c r="I75" i="55"/>
  <c r="H75" i="55"/>
  <c r="G75" i="55"/>
  <c r="F75" i="55"/>
  <c r="E75" i="55"/>
  <c r="D75" i="55"/>
  <c r="C75" i="55"/>
  <c r="AG74" i="55"/>
  <c r="AF74" i="55"/>
  <c r="AE74" i="55"/>
  <c r="AD74" i="55"/>
  <c r="AC74" i="55"/>
  <c r="AB74" i="55"/>
  <c r="AA74" i="55"/>
  <c r="Z74" i="55"/>
  <c r="Y74" i="55"/>
  <c r="X74" i="55"/>
  <c r="W74" i="55"/>
  <c r="V74" i="55"/>
  <c r="U74" i="55"/>
  <c r="T74" i="55"/>
  <c r="S74" i="55"/>
  <c r="R74" i="55"/>
  <c r="Q74" i="55"/>
  <c r="P74" i="55"/>
  <c r="O74" i="55"/>
  <c r="N74" i="55"/>
  <c r="M74" i="55"/>
  <c r="L74" i="55"/>
  <c r="K74" i="55"/>
  <c r="J74" i="55"/>
  <c r="I74" i="55"/>
  <c r="H74" i="55"/>
  <c r="G74" i="55"/>
  <c r="F74" i="55"/>
  <c r="E74" i="55"/>
  <c r="D74" i="55"/>
  <c r="C74" i="55"/>
  <c r="AG73" i="55"/>
  <c r="AF73" i="55"/>
  <c r="AE73" i="55"/>
  <c r="AD73" i="55"/>
  <c r="AC73" i="55"/>
  <c r="AB73" i="55"/>
  <c r="AA73" i="55"/>
  <c r="Z73" i="55"/>
  <c r="Y73" i="55"/>
  <c r="X73" i="55"/>
  <c r="W73" i="55"/>
  <c r="V73" i="55"/>
  <c r="U73" i="55"/>
  <c r="T73" i="55"/>
  <c r="S73" i="55"/>
  <c r="R73" i="55"/>
  <c r="Q73" i="55"/>
  <c r="P73" i="55"/>
  <c r="O73" i="55"/>
  <c r="N73" i="55"/>
  <c r="M73" i="55"/>
  <c r="L73" i="55"/>
  <c r="K73" i="55"/>
  <c r="J73" i="55"/>
  <c r="I73" i="55"/>
  <c r="H73" i="55"/>
  <c r="G73" i="55"/>
  <c r="F73" i="55"/>
  <c r="E73" i="55"/>
  <c r="D73" i="55"/>
  <c r="C73" i="55"/>
  <c r="AG72" i="55"/>
  <c r="AF72" i="55"/>
  <c r="AE72" i="55"/>
  <c r="AD72" i="55"/>
  <c r="AC72" i="55"/>
  <c r="AB72" i="55"/>
  <c r="AA72" i="55"/>
  <c r="Z72" i="55"/>
  <c r="Y72" i="55"/>
  <c r="X72" i="55"/>
  <c r="W72" i="55"/>
  <c r="V72" i="55"/>
  <c r="U72" i="55"/>
  <c r="T72" i="55"/>
  <c r="S72" i="55"/>
  <c r="R72" i="55"/>
  <c r="Q72" i="55"/>
  <c r="P72" i="55"/>
  <c r="O72" i="55"/>
  <c r="N72" i="55"/>
  <c r="M72" i="55"/>
  <c r="L72" i="55"/>
  <c r="K72" i="55"/>
  <c r="J72" i="55"/>
  <c r="I72" i="55"/>
  <c r="H72" i="55"/>
  <c r="G72" i="55"/>
  <c r="F72" i="55"/>
  <c r="E72" i="55"/>
  <c r="D72" i="55"/>
  <c r="C72" i="55"/>
  <c r="AG71" i="55"/>
  <c r="AF71" i="55"/>
  <c r="AE71" i="55"/>
  <c r="AD71" i="55"/>
  <c r="AC71" i="55"/>
  <c r="AB71" i="55"/>
  <c r="AA71" i="55"/>
  <c r="Z71" i="55"/>
  <c r="Y71" i="55"/>
  <c r="X71" i="55"/>
  <c r="W71" i="55"/>
  <c r="V71" i="55"/>
  <c r="U71" i="55"/>
  <c r="T71" i="55"/>
  <c r="S71" i="55"/>
  <c r="R71" i="55"/>
  <c r="Q71" i="55"/>
  <c r="P71" i="55"/>
  <c r="O71" i="55"/>
  <c r="N71" i="55"/>
  <c r="M71" i="55"/>
  <c r="L71" i="55"/>
  <c r="K71" i="55"/>
  <c r="J71" i="55"/>
  <c r="I71" i="55"/>
  <c r="H71" i="55"/>
  <c r="G71" i="55"/>
  <c r="F71" i="55"/>
  <c r="E71" i="55"/>
  <c r="D71" i="55"/>
  <c r="C71" i="55"/>
  <c r="AG70" i="55"/>
  <c r="AF70" i="55"/>
  <c r="AE70" i="55"/>
  <c r="AD70" i="55"/>
  <c r="AC70" i="55"/>
  <c r="AB70" i="55"/>
  <c r="AA70" i="55"/>
  <c r="Z70" i="55"/>
  <c r="Y70" i="55"/>
  <c r="X70" i="55"/>
  <c r="W70" i="55"/>
  <c r="V70" i="55"/>
  <c r="U70" i="55"/>
  <c r="T70" i="55"/>
  <c r="S70" i="55"/>
  <c r="R70" i="55"/>
  <c r="Q70" i="55"/>
  <c r="P70" i="55"/>
  <c r="O70" i="55"/>
  <c r="N70" i="55"/>
  <c r="M70" i="55"/>
  <c r="L70" i="55"/>
  <c r="K70" i="55"/>
  <c r="J70" i="55"/>
  <c r="I70" i="55"/>
  <c r="H70" i="55"/>
  <c r="G70" i="55"/>
  <c r="F70" i="55"/>
  <c r="E70" i="55"/>
  <c r="D70" i="55"/>
  <c r="C70" i="55"/>
  <c r="AG69" i="55"/>
  <c r="AF69" i="55"/>
  <c r="AE69" i="55"/>
  <c r="AD69" i="55"/>
  <c r="AC69" i="55"/>
  <c r="AB69" i="55"/>
  <c r="AA69" i="55"/>
  <c r="Z69" i="55"/>
  <c r="Y69" i="55"/>
  <c r="X69" i="55"/>
  <c r="W69" i="55"/>
  <c r="V69" i="55"/>
  <c r="U69" i="55"/>
  <c r="T69" i="55"/>
  <c r="S69" i="55"/>
  <c r="R69" i="55"/>
  <c r="Q69" i="55"/>
  <c r="P69" i="55"/>
  <c r="O69" i="55"/>
  <c r="N69" i="55"/>
  <c r="M69" i="55"/>
  <c r="L69" i="55"/>
  <c r="K69" i="55"/>
  <c r="J69" i="55"/>
  <c r="I69" i="55"/>
  <c r="H69" i="55"/>
  <c r="G69" i="55"/>
  <c r="F69" i="55"/>
  <c r="E69" i="55"/>
  <c r="D69" i="55"/>
  <c r="C69" i="55"/>
  <c r="AG68" i="55"/>
  <c r="AF68" i="55"/>
  <c r="AE68" i="55"/>
  <c r="AD68" i="55"/>
  <c r="AC68" i="55"/>
  <c r="AB68" i="55"/>
  <c r="AA68" i="55"/>
  <c r="Z68" i="55"/>
  <c r="Y68" i="55"/>
  <c r="X68" i="55"/>
  <c r="W68" i="55"/>
  <c r="V68" i="55"/>
  <c r="U68" i="55"/>
  <c r="T68" i="55"/>
  <c r="S68" i="55"/>
  <c r="R68" i="55"/>
  <c r="Q68" i="55"/>
  <c r="P68" i="55"/>
  <c r="O68" i="55"/>
  <c r="N68" i="55"/>
  <c r="M68" i="55"/>
  <c r="L68" i="55"/>
  <c r="K68" i="55"/>
  <c r="J68" i="55"/>
  <c r="I68" i="55"/>
  <c r="H68" i="55"/>
  <c r="G68" i="55"/>
  <c r="F68" i="55"/>
  <c r="E68" i="55"/>
  <c r="D68" i="55"/>
  <c r="C68" i="55"/>
  <c r="AG67" i="55"/>
  <c r="AF67" i="55"/>
  <c r="AE67" i="55"/>
  <c r="AD67" i="55"/>
  <c r="AC67" i="55"/>
  <c r="AB67" i="55"/>
  <c r="AA67" i="55"/>
  <c r="Z67" i="55"/>
  <c r="Y67" i="55"/>
  <c r="X67" i="55"/>
  <c r="W67" i="55"/>
  <c r="V67" i="55"/>
  <c r="U67" i="55"/>
  <c r="T67" i="55"/>
  <c r="S67" i="55"/>
  <c r="R67" i="55"/>
  <c r="Q67" i="55"/>
  <c r="P67" i="55"/>
  <c r="O67" i="55"/>
  <c r="N67" i="55"/>
  <c r="M67" i="55"/>
  <c r="L67" i="55"/>
  <c r="K67" i="55"/>
  <c r="J67" i="55"/>
  <c r="I67" i="55"/>
  <c r="H67" i="55"/>
  <c r="G67" i="55"/>
  <c r="F67" i="55"/>
  <c r="E67" i="55"/>
  <c r="D67" i="55"/>
  <c r="C67" i="55"/>
  <c r="AG66" i="55"/>
  <c r="AF66" i="55"/>
  <c r="AE66" i="55"/>
  <c r="AD66" i="55"/>
  <c r="AC66" i="55"/>
  <c r="AB66" i="55"/>
  <c r="AA66" i="55"/>
  <c r="Z66" i="55"/>
  <c r="Y66" i="55"/>
  <c r="X66" i="55"/>
  <c r="W66" i="55"/>
  <c r="V66" i="55"/>
  <c r="U66" i="55"/>
  <c r="T66" i="55"/>
  <c r="S66" i="55"/>
  <c r="R66" i="55"/>
  <c r="Q66" i="55"/>
  <c r="P66" i="55"/>
  <c r="O66" i="55"/>
  <c r="N66" i="55"/>
  <c r="M66" i="55"/>
  <c r="L66" i="55"/>
  <c r="K66" i="55"/>
  <c r="J66" i="55"/>
  <c r="I66" i="55"/>
  <c r="H66" i="55"/>
  <c r="G66" i="55"/>
  <c r="F66" i="55"/>
  <c r="E66" i="55"/>
  <c r="D66" i="55"/>
  <c r="C66" i="55"/>
  <c r="AG64" i="55"/>
  <c r="AF64" i="55"/>
  <c r="AE64" i="55"/>
  <c r="AD64" i="55"/>
  <c r="AC64" i="55"/>
  <c r="AB64" i="55"/>
  <c r="AA64" i="55"/>
  <c r="Z64" i="55"/>
  <c r="Y64" i="55"/>
  <c r="X64" i="55"/>
  <c r="W64" i="55"/>
  <c r="V64" i="55"/>
  <c r="U64" i="55"/>
  <c r="T64" i="55"/>
  <c r="S64" i="55"/>
  <c r="R64" i="55"/>
  <c r="Q64" i="55"/>
  <c r="P64" i="55"/>
  <c r="O64" i="55"/>
  <c r="N64" i="55"/>
  <c r="M64" i="55"/>
  <c r="L64" i="55"/>
  <c r="K64" i="55"/>
  <c r="J64" i="55"/>
  <c r="I64" i="55"/>
  <c r="H64" i="55"/>
  <c r="G64" i="55"/>
  <c r="F64" i="55"/>
  <c r="E64" i="55"/>
  <c r="D64" i="55"/>
  <c r="C64" i="55"/>
  <c r="AG63" i="55"/>
  <c r="AF63" i="55"/>
  <c r="AE63" i="55"/>
  <c r="AD63" i="55"/>
  <c r="AC63" i="55"/>
  <c r="AB63" i="55"/>
  <c r="AA63" i="55"/>
  <c r="Z63" i="55"/>
  <c r="Y63" i="55"/>
  <c r="X63" i="55"/>
  <c r="W63" i="55"/>
  <c r="V63" i="55"/>
  <c r="U63" i="55"/>
  <c r="T63" i="55"/>
  <c r="S63" i="55"/>
  <c r="R63" i="55"/>
  <c r="Q63" i="55"/>
  <c r="P63" i="55"/>
  <c r="O63" i="55"/>
  <c r="N63" i="55"/>
  <c r="M63" i="55"/>
  <c r="L63" i="55"/>
  <c r="K63" i="55"/>
  <c r="J63" i="55"/>
  <c r="I63" i="55"/>
  <c r="H63" i="55"/>
  <c r="G63" i="55"/>
  <c r="F63" i="55"/>
  <c r="E63" i="55"/>
  <c r="D63" i="55"/>
  <c r="C63" i="55"/>
  <c r="AG62" i="55"/>
  <c r="AF62" i="55"/>
  <c r="AE62" i="55"/>
  <c r="AD62" i="55"/>
  <c r="AC62" i="55"/>
  <c r="AB62" i="55"/>
  <c r="AA62" i="55"/>
  <c r="Z62" i="55"/>
  <c r="Y62" i="55"/>
  <c r="X62" i="55"/>
  <c r="W62" i="55"/>
  <c r="V62" i="55"/>
  <c r="U62" i="55"/>
  <c r="T62" i="55"/>
  <c r="S62" i="55"/>
  <c r="R62" i="55"/>
  <c r="Q62" i="55"/>
  <c r="P62" i="55"/>
  <c r="O62" i="55"/>
  <c r="N62" i="55"/>
  <c r="M62" i="55"/>
  <c r="L62" i="55"/>
  <c r="K62" i="55"/>
  <c r="J62" i="55"/>
  <c r="I62" i="55"/>
  <c r="H62" i="55"/>
  <c r="G62" i="55"/>
  <c r="F62" i="55"/>
  <c r="E62" i="55"/>
  <c r="D62" i="55"/>
  <c r="C62" i="55"/>
  <c r="AG61" i="55"/>
  <c r="AF61" i="55"/>
  <c r="AE61" i="55"/>
  <c r="AD61" i="55"/>
  <c r="AC61" i="55"/>
  <c r="AB61" i="55"/>
  <c r="AA61" i="55"/>
  <c r="Z61" i="55"/>
  <c r="Y61" i="55"/>
  <c r="X61" i="55"/>
  <c r="W61" i="55"/>
  <c r="V61" i="55"/>
  <c r="U61" i="55"/>
  <c r="T61" i="55"/>
  <c r="S61" i="55"/>
  <c r="R61" i="55"/>
  <c r="Q61" i="55"/>
  <c r="P61" i="55"/>
  <c r="O61" i="55"/>
  <c r="N61" i="55"/>
  <c r="M61" i="55"/>
  <c r="L61" i="55"/>
  <c r="K61" i="55"/>
  <c r="J61" i="55"/>
  <c r="I61" i="55"/>
  <c r="H61" i="55"/>
  <c r="G61" i="55"/>
  <c r="F61" i="55"/>
  <c r="E61" i="55"/>
  <c r="D61" i="55"/>
  <c r="C61" i="55"/>
  <c r="AG60" i="55"/>
  <c r="AF60" i="55"/>
  <c r="AE60" i="55"/>
  <c r="AD60" i="55"/>
  <c r="AC60" i="55"/>
  <c r="AB60" i="55"/>
  <c r="AA60" i="55"/>
  <c r="Z60" i="55"/>
  <c r="Y60" i="55"/>
  <c r="X60" i="55"/>
  <c r="W60" i="55"/>
  <c r="V60" i="55"/>
  <c r="U60" i="55"/>
  <c r="T60" i="55"/>
  <c r="S60" i="55"/>
  <c r="R60" i="55"/>
  <c r="Q60" i="55"/>
  <c r="P60" i="55"/>
  <c r="O60" i="55"/>
  <c r="N60" i="55"/>
  <c r="M60" i="55"/>
  <c r="L60" i="55"/>
  <c r="K60" i="55"/>
  <c r="J60" i="55"/>
  <c r="I60" i="55"/>
  <c r="H60" i="55"/>
  <c r="G60" i="55"/>
  <c r="F60" i="55"/>
  <c r="E60" i="55"/>
  <c r="D60" i="55"/>
  <c r="C60" i="55"/>
  <c r="AG59" i="55"/>
  <c r="AF59" i="55"/>
  <c r="AE59" i="55"/>
  <c r="AD59" i="55"/>
  <c r="AC59" i="55"/>
  <c r="AB59" i="55"/>
  <c r="AA59" i="55"/>
  <c r="Z59" i="55"/>
  <c r="Y59" i="55"/>
  <c r="X59" i="55"/>
  <c r="W59" i="55"/>
  <c r="V59" i="55"/>
  <c r="U59" i="55"/>
  <c r="T59" i="55"/>
  <c r="S59" i="55"/>
  <c r="R59" i="55"/>
  <c r="Q59" i="55"/>
  <c r="P59" i="55"/>
  <c r="O59" i="55"/>
  <c r="N59" i="55"/>
  <c r="M59" i="55"/>
  <c r="L59" i="55"/>
  <c r="K59" i="55"/>
  <c r="J59" i="55"/>
  <c r="I59" i="55"/>
  <c r="H59" i="55"/>
  <c r="G59" i="55"/>
  <c r="F59" i="55"/>
  <c r="E59" i="55"/>
  <c r="D59" i="55"/>
  <c r="C59" i="55"/>
  <c r="AG58" i="55"/>
  <c r="AF58" i="55"/>
  <c r="AE58" i="55"/>
  <c r="AD58" i="55"/>
  <c r="AC58" i="55"/>
  <c r="AB58" i="55"/>
  <c r="AA58" i="55"/>
  <c r="Z58" i="55"/>
  <c r="Y58" i="55"/>
  <c r="X58" i="55"/>
  <c r="W58" i="55"/>
  <c r="V58" i="55"/>
  <c r="U58" i="55"/>
  <c r="T58" i="55"/>
  <c r="S58" i="55"/>
  <c r="R58" i="55"/>
  <c r="Q58" i="55"/>
  <c r="P58" i="55"/>
  <c r="O58" i="55"/>
  <c r="N58" i="55"/>
  <c r="M58" i="55"/>
  <c r="L58" i="55"/>
  <c r="K58" i="55"/>
  <c r="J58" i="55"/>
  <c r="I58" i="55"/>
  <c r="H58" i="55"/>
  <c r="G58" i="55"/>
  <c r="F58" i="55"/>
  <c r="E58" i="55"/>
  <c r="D58" i="55"/>
  <c r="C58" i="55"/>
  <c r="AG57" i="55"/>
  <c r="AF57" i="55"/>
  <c r="AE57" i="55"/>
  <c r="AD57" i="55"/>
  <c r="AC57" i="55"/>
  <c r="AB57" i="55"/>
  <c r="AA57" i="55"/>
  <c r="Z57" i="55"/>
  <c r="Y57" i="55"/>
  <c r="X57" i="55"/>
  <c r="W57" i="55"/>
  <c r="V57" i="55"/>
  <c r="U57" i="55"/>
  <c r="T57" i="55"/>
  <c r="S57" i="55"/>
  <c r="R57" i="55"/>
  <c r="Q57" i="55"/>
  <c r="P57" i="55"/>
  <c r="O57" i="55"/>
  <c r="N57" i="55"/>
  <c r="M57" i="55"/>
  <c r="L57" i="55"/>
  <c r="K57" i="55"/>
  <c r="J57" i="55"/>
  <c r="I57" i="55"/>
  <c r="H57" i="55"/>
  <c r="G57" i="55"/>
  <c r="F57" i="55"/>
  <c r="E57" i="55"/>
  <c r="D57" i="55"/>
  <c r="C57" i="55"/>
  <c r="AG56" i="55"/>
  <c r="AF56" i="55"/>
  <c r="AE56" i="55"/>
  <c r="AD56" i="55"/>
  <c r="AC56" i="55"/>
  <c r="AB56" i="55"/>
  <c r="AA56" i="55"/>
  <c r="Z56" i="55"/>
  <c r="Y56" i="55"/>
  <c r="X56" i="55"/>
  <c r="W56" i="55"/>
  <c r="V56" i="55"/>
  <c r="U56" i="55"/>
  <c r="T56" i="55"/>
  <c r="S56" i="55"/>
  <c r="R56" i="55"/>
  <c r="Q56" i="55"/>
  <c r="P56" i="55"/>
  <c r="O56" i="55"/>
  <c r="N56" i="55"/>
  <c r="M56" i="55"/>
  <c r="L56" i="55"/>
  <c r="K56" i="55"/>
  <c r="J56" i="55"/>
  <c r="I56" i="55"/>
  <c r="H56" i="55"/>
  <c r="G56" i="55"/>
  <c r="F56" i="55"/>
  <c r="E56" i="55"/>
  <c r="D56" i="55"/>
  <c r="C56" i="55"/>
  <c r="AG55" i="55"/>
  <c r="AF55" i="55"/>
  <c r="AE55" i="55"/>
  <c r="AD55" i="55"/>
  <c r="AC55" i="55"/>
  <c r="AB55" i="55"/>
  <c r="AA55" i="55"/>
  <c r="Z55" i="55"/>
  <c r="Y55" i="55"/>
  <c r="X55" i="55"/>
  <c r="W55" i="55"/>
  <c r="V55" i="55"/>
  <c r="U55" i="55"/>
  <c r="T55" i="55"/>
  <c r="S55" i="55"/>
  <c r="R55" i="55"/>
  <c r="Q55" i="55"/>
  <c r="P55" i="55"/>
  <c r="O55" i="55"/>
  <c r="N55" i="55"/>
  <c r="M55" i="55"/>
  <c r="L55" i="55"/>
  <c r="K55" i="55"/>
  <c r="J55" i="55"/>
  <c r="I55" i="55"/>
  <c r="H55" i="55"/>
  <c r="G55" i="55"/>
  <c r="F55" i="55"/>
  <c r="E55" i="55"/>
  <c r="D55" i="55"/>
  <c r="C55" i="55"/>
  <c r="AG51" i="55"/>
  <c r="AF51" i="55"/>
  <c r="AE51" i="55"/>
  <c r="AD51" i="55"/>
  <c r="AC51" i="55"/>
  <c r="AB51" i="55"/>
  <c r="AA51" i="55"/>
  <c r="Z51" i="55"/>
  <c r="Y51" i="55"/>
  <c r="X51" i="55"/>
  <c r="W51" i="55"/>
  <c r="V51" i="55"/>
  <c r="U51" i="55"/>
  <c r="T51" i="55"/>
  <c r="S51" i="55"/>
  <c r="R51" i="55"/>
  <c r="Q51" i="55"/>
  <c r="P51" i="55"/>
  <c r="O51" i="55"/>
  <c r="N51" i="55"/>
  <c r="M51" i="55"/>
  <c r="L51" i="55"/>
  <c r="K51" i="55"/>
  <c r="J51" i="55"/>
  <c r="I51" i="55"/>
  <c r="H51" i="55"/>
  <c r="G51" i="55"/>
  <c r="F51" i="55"/>
  <c r="E51" i="55"/>
  <c r="D51" i="55"/>
  <c r="C51" i="55"/>
  <c r="AG50" i="55"/>
  <c r="AF50" i="55"/>
  <c r="AE50" i="55"/>
  <c r="AD50" i="55"/>
  <c r="AC50" i="55"/>
  <c r="AB50" i="55"/>
  <c r="AA50" i="55"/>
  <c r="Z50" i="55"/>
  <c r="Y50" i="55"/>
  <c r="X50" i="55"/>
  <c r="W50" i="55"/>
  <c r="V50" i="55"/>
  <c r="U50" i="55"/>
  <c r="T50" i="55"/>
  <c r="S50" i="55"/>
  <c r="R50" i="55"/>
  <c r="Q50" i="55"/>
  <c r="P50" i="55"/>
  <c r="O50" i="55"/>
  <c r="N50" i="55"/>
  <c r="M50" i="55"/>
  <c r="L50" i="55"/>
  <c r="K50" i="55"/>
  <c r="J50" i="55"/>
  <c r="I50" i="55"/>
  <c r="H50" i="55"/>
  <c r="G50" i="55"/>
  <c r="F50" i="55"/>
  <c r="E50" i="55"/>
  <c r="D50" i="55"/>
  <c r="C50" i="55"/>
  <c r="AG49" i="55"/>
  <c r="AF49" i="55"/>
  <c r="AE49" i="55"/>
  <c r="AD49" i="55"/>
  <c r="AC49" i="55"/>
  <c r="AB49" i="55"/>
  <c r="AA49" i="55"/>
  <c r="Z49" i="55"/>
  <c r="Y49" i="55"/>
  <c r="X49" i="55"/>
  <c r="W49" i="55"/>
  <c r="V49" i="55"/>
  <c r="U49" i="55"/>
  <c r="T49" i="55"/>
  <c r="S49" i="55"/>
  <c r="R49" i="55"/>
  <c r="Q49" i="55"/>
  <c r="P49" i="55"/>
  <c r="O49" i="55"/>
  <c r="N49" i="55"/>
  <c r="M49" i="55"/>
  <c r="L49" i="55"/>
  <c r="K49" i="55"/>
  <c r="J49" i="55"/>
  <c r="I49" i="55"/>
  <c r="H49" i="55"/>
  <c r="G49" i="55"/>
  <c r="F49" i="55"/>
  <c r="E49" i="55"/>
  <c r="D49" i="55"/>
  <c r="C49" i="55"/>
  <c r="AG48" i="55"/>
  <c r="AF48" i="55"/>
  <c r="AE48" i="55"/>
  <c r="AD48" i="55"/>
  <c r="AC48" i="55"/>
  <c r="AB48" i="55"/>
  <c r="AA48" i="55"/>
  <c r="Z48" i="55"/>
  <c r="Y48" i="55"/>
  <c r="X48" i="55"/>
  <c r="W48" i="55"/>
  <c r="V48" i="55"/>
  <c r="U48" i="55"/>
  <c r="T48" i="55"/>
  <c r="S48" i="55"/>
  <c r="R48" i="55"/>
  <c r="Q48" i="55"/>
  <c r="P48" i="55"/>
  <c r="O48" i="55"/>
  <c r="N48" i="55"/>
  <c r="M48" i="55"/>
  <c r="L48" i="55"/>
  <c r="K48" i="55"/>
  <c r="J48" i="55"/>
  <c r="I48" i="55"/>
  <c r="H48" i="55"/>
  <c r="G48" i="55"/>
  <c r="F48" i="55"/>
  <c r="E48" i="55"/>
  <c r="D48" i="55"/>
  <c r="C48" i="55"/>
  <c r="AG47" i="55"/>
  <c r="AF47" i="55"/>
  <c r="AE47" i="55"/>
  <c r="AD47" i="55"/>
  <c r="AC47" i="55"/>
  <c r="AB47" i="55"/>
  <c r="AA47" i="55"/>
  <c r="Z47" i="55"/>
  <c r="Y47" i="55"/>
  <c r="X47" i="55"/>
  <c r="W47" i="55"/>
  <c r="V47" i="55"/>
  <c r="U47" i="55"/>
  <c r="T47" i="55"/>
  <c r="S47" i="55"/>
  <c r="R47" i="55"/>
  <c r="Q47" i="55"/>
  <c r="P47" i="55"/>
  <c r="O47" i="55"/>
  <c r="N47" i="55"/>
  <c r="M47" i="55"/>
  <c r="L47" i="55"/>
  <c r="K47" i="55"/>
  <c r="J47" i="55"/>
  <c r="I47" i="55"/>
  <c r="H47" i="55"/>
  <c r="G47" i="55"/>
  <c r="F47" i="55"/>
  <c r="E47" i="55"/>
  <c r="D47" i="55"/>
  <c r="C47" i="55"/>
  <c r="AG46" i="55"/>
  <c r="AF46" i="55"/>
  <c r="AE46" i="55"/>
  <c r="AD46" i="55"/>
  <c r="AC46" i="55"/>
  <c r="AB46" i="55"/>
  <c r="AA46" i="55"/>
  <c r="Z46" i="55"/>
  <c r="Y46" i="55"/>
  <c r="X46" i="55"/>
  <c r="W46" i="55"/>
  <c r="V46" i="55"/>
  <c r="U46" i="55"/>
  <c r="T46" i="55"/>
  <c r="S46" i="55"/>
  <c r="R46" i="55"/>
  <c r="Q46" i="55"/>
  <c r="P46" i="55"/>
  <c r="O46" i="55"/>
  <c r="N46" i="55"/>
  <c r="M46" i="55"/>
  <c r="L46" i="55"/>
  <c r="K46" i="55"/>
  <c r="J46" i="55"/>
  <c r="I46" i="55"/>
  <c r="H46" i="55"/>
  <c r="G46" i="55"/>
  <c r="F46" i="55"/>
  <c r="E46" i="55"/>
  <c r="D46" i="55"/>
  <c r="C46" i="55"/>
  <c r="AG45" i="55"/>
  <c r="AF45" i="55"/>
  <c r="AE45" i="55"/>
  <c r="AD45" i="55"/>
  <c r="AC45" i="55"/>
  <c r="AB45" i="55"/>
  <c r="AA45" i="55"/>
  <c r="Z45" i="55"/>
  <c r="Y45" i="55"/>
  <c r="X45" i="55"/>
  <c r="W45" i="55"/>
  <c r="V45" i="55"/>
  <c r="U45" i="55"/>
  <c r="T45" i="55"/>
  <c r="S45" i="55"/>
  <c r="R45" i="55"/>
  <c r="Q45" i="55"/>
  <c r="P45" i="55"/>
  <c r="O45" i="55"/>
  <c r="N45" i="55"/>
  <c r="M45" i="55"/>
  <c r="L45" i="55"/>
  <c r="K45" i="55"/>
  <c r="J45" i="55"/>
  <c r="I45" i="55"/>
  <c r="H45" i="55"/>
  <c r="G45" i="55"/>
  <c r="F45" i="55"/>
  <c r="E45" i="55"/>
  <c r="D45" i="55"/>
  <c r="C45" i="55"/>
  <c r="AG44" i="55"/>
  <c r="AF44" i="55"/>
  <c r="AE44" i="55"/>
  <c r="AD44" i="55"/>
  <c r="AC44" i="55"/>
  <c r="AB44" i="55"/>
  <c r="AA44" i="55"/>
  <c r="Z44" i="55"/>
  <c r="Y44" i="55"/>
  <c r="X44" i="55"/>
  <c r="W44" i="55"/>
  <c r="V44" i="55"/>
  <c r="U44" i="55"/>
  <c r="T44" i="55"/>
  <c r="S44" i="55"/>
  <c r="R44" i="55"/>
  <c r="Q44" i="55"/>
  <c r="P44" i="55"/>
  <c r="O44" i="55"/>
  <c r="N44" i="55"/>
  <c r="M44" i="55"/>
  <c r="L44" i="55"/>
  <c r="K44" i="55"/>
  <c r="J44" i="55"/>
  <c r="I44" i="55"/>
  <c r="H44" i="55"/>
  <c r="G44" i="55"/>
  <c r="F44" i="55"/>
  <c r="E44" i="55"/>
  <c r="D44" i="55"/>
  <c r="C44" i="55"/>
  <c r="AG43" i="55"/>
  <c r="AF43" i="55"/>
  <c r="AE43" i="55"/>
  <c r="AD43" i="55"/>
  <c r="AC43" i="55"/>
  <c r="AB43" i="55"/>
  <c r="AA43" i="55"/>
  <c r="Z43" i="55"/>
  <c r="Y43" i="55"/>
  <c r="X43" i="55"/>
  <c r="W43" i="55"/>
  <c r="V43" i="55"/>
  <c r="U43" i="55"/>
  <c r="T43" i="55"/>
  <c r="S43" i="55"/>
  <c r="R43" i="55"/>
  <c r="Q43" i="55"/>
  <c r="P43" i="55"/>
  <c r="O43" i="55"/>
  <c r="N43" i="55"/>
  <c r="M43" i="55"/>
  <c r="L43" i="55"/>
  <c r="K43" i="55"/>
  <c r="J43" i="55"/>
  <c r="I43" i="55"/>
  <c r="H43" i="55"/>
  <c r="G43" i="55"/>
  <c r="F43" i="55"/>
  <c r="E43" i="55"/>
  <c r="D43" i="55"/>
  <c r="C43" i="55"/>
  <c r="AG42" i="55"/>
  <c r="AF42" i="55"/>
  <c r="AE42" i="55"/>
  <c r="AD42" i="55"/>
  <c r="AC42" i="55"/>
  <c r="AB42" i="55"/>
  <c r="AA42" i="55"/>
  <c r="Z42" i="55"/>
  <c r="Y42" i="55"/>
  <c r="X42" i="55"/>
  <c r="W42" i="55"/>
  <c r="V42" i="55"/>
  <c r="U42" i="55"/>
  <c r="T42" i="55"/>
  <c r="S42" i="55"/>
  <c r="R42" i="55"/>
  <c r="Q42" i="55"/>
  <c r="P42" i="55"/>
  <c r="O42" i="55"/>
  <c r="N42" i="55"/>
  <c r="M42" i="55"/>
  <c r="L42" i="55"/>
  <c r="K42" i="55"/>
  <c r="J42" i="55"/>
  <c r="I42" i="55"/>
  <c r="H42" i="55"/>
  <c r="G42" i="55"/>
  <c r="F42" i="55"/>
  <c r="E42" i="55"/>
  <c r="D42" i="55"/>
  <c r="C42" i="55"/>
  <c r="AG41" i="55"/>
  <c r="AF41" i="55"/>
  <c r="AE41" i="55"/>
  <c r="AD41" i="55"/>
  <c r="AC41" i="55"/>
  <c r="AB41" i="55"/>
  <c r="AA41" i="55"/>
  <c r="Z41" i="55"/>
  <c r="Y41" i="55"/>
  <c r="X41" i="55"/>
  <c r="W41" i="55"/>
  <c r="V41" i="55"/>
  <c r="U41" i="55"/>
  <c r="T41" i="55"/>
  <c r="S41" i="55"/>
  <c r="R41" i="55"/>
  <c r="Q41" i="55"/>
  <c r="P41" i="55"/>
  <c r="O41" i="55"/>
  <c r="N41" i="55"/>
  <c r="M41" i="55"/>
  <c r="L41" i="55"/>
  <c r="K41" i="55"/>
  <c r="J41" i="55"/>
  <c r="I41" i="55"/>
  <c r="H41" i="55"/>
  <c r="G41" i="55"/>
  <c r="F41" i="55"/>
  <c r="E41" i="55"/>
  <c r="D41" i="55"/>
  <c r="C41" i="55"/>
  <c r="AG39" i="55"/>
  <c r="AF39" i="55"/>
  <c r="AE39" i="55"/>
  <c r="AD39" i="55"/>
  <c r="AC39" i="55"/>
  <c r="AB39" i="55"/>
  <c r="AA39" i="55"/>
  <c r="Z39" i="55"/>
  <c r="Y39" i="55"/>
  <c r="X39" i="55"/>
  <c r="W39" i="55"/>
  <c r="V39" i="55"/>
  <c r="U39" i="55"/>
  <c r="T39" i="55"/>
  <c r="S39" i="55"/>
  <c r="R39" i="55"/>
  <c r="Q39" i="55"/>
  <c r="P39" i="55"/>
  <c r="O39" i="55"/>
  <c r="N39" i="55"/>
  <c r="M39" i="55"/>
  <c r="L39" i="55"/>
  <c r="K39" i="55"/>
  <c r="J39" i="55"/>
  <c r="I39" i="55"/>
  <c r="H39" i="55"/>
  <c r="G39" i="55"/>
  <c r="F39" i="55"/>
  <c r="E39" i="55"/>
  <c r="D39" i="55"/>
  <c r="C39" i="55"/>
  <c r="AG38" i="55"/>
  <c r="AF38" i="55"/>
  <c r="AE38" i="55"/>
  <c r="AD38" i="55"/>
  <c r="AC38" i="55"/>
  <c r="AB38" i="55"/>
  <c r="AA38" i="55"/>
  <c r="Z38" i="55"/>
  <c r="Y38" i="55"/>
  <c r="X38" i="55"/>
  <c r="W38" i="55"/>
  <c r="V38" i="55"/>
  <c r="U38" i="55"/>
  <c r="T38" i="55"/>
  <c r="S38" i="55"/>
  <c r="R38" i="55"/>
  <c r="Q38" i="55"/>
  <c r="P38" i="55"/>
  <c r="O38" i="55"/>
  <c r="N38" i="55"/>
  <c r="M38" i="55"/>
  <c r="L38" i="55"/>
  <c r="K38" i="55"/>
  <c r="J38" i="55"/>
  <c r="I38" i="55"/>
  <c r="H38" i="55"/>
  <c r="G38" i="55"/>
  <c r="F38" i="55"/>
  <c r="E38" i="55"/>
  <c r="D38" i="55"/>
  <c r="C38" i="55"/>
  <c r="AG37" i="55"/>
  <c r="AF37" i="55"/>
  <c r="AE37" i="55"/>
  <c r="AD37" i="55"/>
  <c r="AC37" i="55"/>
  <c r="AB37" i="55"/>
  <c r="AA37" i="55"/>
  <c r="Z37" i="55"/>
  <c r="Y37" i="55"/>
  <c r="X37" i="55"/>
  <c r="W37" i="55"/>
  <c r="V37" i="55"/>
  <c r="U37" i="55"/>
  <c r="T37" i="55"/>
  <c r="S37" i="55"/>
  <c r="R37" i="55"/>
  <c r="Q37" i="55"/>
  <c r="P37" i="55"/>
  <c r="O37" i="55"/>
  <c r="N37" i="55"/>
  <c r="M37" i="55"/>
  <c r="L37" i="55"/>
  <c r="K37" i="55"/>
  <c r="J37" i="55"/>
  <c r="I37" i="55"/>
  <c r="H37" i="55"/>
  <c r="G37" i="55"/>
  <c r="F37" i="55"/>
  <c r="E37" i="55"/>
  <c r="D37" i="55"/>
  <c r="C37" i="55"/>
  <c r="AG36" i="55"/>
  <c r="AF36" i="55"/>
  <c r="AE36" i="55"/>
  <c r="AD36" i="55"/>
  <c r="AC36" i="55"/>
  <c r="AB36" i="55"/>
  <c r="AA36" i="55"/>
  <c r="Z36" i="55"/>
  <c r="Y36" i="55"/>
  <c r="X36" i="55"/>
  <c r="W36" i="55"/>
  <c r="V36" i="55"/>
  <c r="U36" i="55"/>
  <c r="T36" i="55"/>
  <c r="S36" i="55"/>
  <c r="R36" i="55"/>
  <c r="Q36" i="55"/>
  <c r="P36" i="55"/>
  <c r="O36" i="55"/>
  <c r="N36" i="55"/>
  <c r="M36" i="55"/>
  <c r="L36" i="55"/>
  <c r="K36" i="55"/>
  <c r="J36" i="55"/>
  <c r="I36" i="55"/>
  <c r="H36" i="55"/>
  <c r="G36" i="55"/>
  <c r="F36" i="55"/>
  <c r="E36" i="55"/>
  <c r="D36" i="55"/>
  <c r="C36" i="55"/>
  <c r="AG35" i="55"/>
  <c r="AF35" i="55"/>
  <c r="AE35" i="55"/>
  <c r="AD35" i="55"/>
  <c r="AC35" i="55"/>
  <c r="AB35" i="55"/>
  <c r="AA35" i="55"/>
  <c r="Z35" i="55"/>
  <c r="Y35" i="55"/>
  <c r="X35" i="55"/>
  <c r="W35" i="55"/>
  <c r="V35" i="55"/>
  <c r="U35" i="55"/>
  <c r="T35" i="55"/>
  <c r="S35" i="55"/>
  <c r="R35" i="55"/>
  <c r="Q35" i="55"/>
  <c r="P35" i="55"/>
  <c r="O35" i="55"/>
  <c r="N35" i="55"/>
  <c r="M35" i="55"/>
  <c r="L35" i="55"/>
  <c r="K35" i="55"/>
  <c r="J35" i="55"/>
  <c r="I35" i="55"/>
  <c r="H35" i="55"/>
  <c r="G35" i="55"/>
  <c r="F35" i="55"/>
  <c r="E35" i="55"/>
  <c r="D35" i="55"/>
  <c r="C35" i="55"/>
  <c r="AG34" i="55"/>
  <c r="AF34" i="55"/>
  <c r="AE34" i="55"/>
  <c r="AD34" i="55"/>
  <c r="AC34" i="55"/>
  <c r="AB34" i="55"/>
  <c r="AA34" i="55"/>
  <c r="Z34" i="55"/>
  <c r="Y34" i="55"/>
  <c r="X34" i="55"/>
  <c r="W34" i="55"/>
  <c r="V34" i="55"/>
  <c r="U34" i="55"/>
  <c r="T34" i="55"/>
  <c r="S34" i="55"/>
  <c r="R34" i="55"/>
  <c r="Q34" i="55"/>
  <c r="P34" i="55"/>
  <c r="O34" i="55"/>
  <c r="N34" i="55"/>
  <c r="M34" i="55"/>
  <c r="L34" i="55"/>
  <c r="K34" i="55"/>
  <c r="J34" i="55"/>
  <c r="I34" i="55"/>
  <c r="H34" i="55"/>
  <c r="G34" i="55"/>
  <c r="F34" i="55"/>
  <c r="E34" i="55"/>
  <c r="D34" i="55"/>
  <c r="C34" i="55"/>
  <c r="AG33" i="55"/>
  <c r="AF33" i="55"/>
  <c r="AE33" i="55"/>
  <c r="AD33" i="55"/>
  <c r="AC33" i="55"/>
  <c r="AB33" i="55"/>
  <c r="AA33" i="55"/>
  <c r="Z33" i="55"/>
  <c r="Y33" i="55"/>
  <c r="X33" i="55"/>
  <c r="W33" i="55"/>
  <c r="V33" i="55"/>
  <c r="U33" i="55"/>
  <c r="T33" i="55"/>
  <c r="S33" i="55"/>
  <c r="R33" i="55"/>
  <c r="Q33" i="55"/>
  <c r="P33" i="55"/>
  <c r="O33" i="55"/>
  <c r="N33" i="55"/>
  <c r="M33" i="55"/>
  <c r="L33" i="55"/>
  <c r="K33" i="55"/>
  <c r="J33" i="55"/>
  <c r="I33" i="55"/>
  <c r="H33" i="55"/>
  <c r="G33" i="55"/>
  <c r="F33" i="55"/>
  <c r="E33" i="55"/>
  <c r="D33" i="55"/>
  <c r="C33" i="55"/>
  <c r="AG32" i="55"/>
  <c r="AF32" i="55"/>
  <c r="AE32" i="55"/>
  <c r="AD32" i="55"/>
  <c r="AC32" i="55"/>
  <c r="AB32" i="55"/>
  <c r="AA32" i="55"/>
  <c r="Z32" i="55"/>
  <c r="Y32" i="55"/>
  <c r="X32" i="55"/>
  <c r="W32" i="55"/>
  <c r="V32" i="55"/>
  <c r="U32" i="55"/>
  <c r="T32" i="55"/>
  <c r="S32" i="55"/>
  <c r="R32" i="55"/>
  <c r="Q32" i="55"/>
  <c r="P32" i="55"/>
  <c r="O32" i="55"/>
  <c r="N32" i="55"/>
  <c r="M32" i="55"/>
  <c r="L32" i="55"/>
  <c r="K32" i="55"/>
  <c r="J32" i="55"/>
  <c r="I32" i="55"/>
  <c r="H32" i="55"/>
  <c r="G32" i="55"/>
  <c r="F32" i="55"/>
  <c r="E32" i="55"/>
  <c r="D32" i="55"/>
  <c r="C32" i="55"/>
  <c r="AG31" i="55"/>
  <c r="AF31" i="55"/>
  <c r="AE31" i="55"/>
  <c r="AD31" i="55"/>
  <c r="AC31" i="55"/>
  <c r="AB31" i="55"/>
  <c r="AA31" i="55"/>
  <c r="Z31" i="55"/>
  <c r="Y31" i="55"/>
  <c r="X31" i="55"/>
  <c r="W31" i="55"/>
  <c r="V31" i="55"/>
  <c r="U31" i="55"/>
  <c r="T31" i="55"/>
  <c r="S31" i="55"/>
  <c r="R31" i="55"/>
  <c r="Q31" i="55"/>
  <c r="P31" i="55"/>
  <c r="O31" i="55"/>
  <c r="N31" i="55"/>
  <c r="M31" i="55"/>
  <c r="L31" i="55"/>
  <c r="K31" i="55"/>
  <c r="J31" i="55"/>
  <c r="I31" i="55"/>
  <c r="H31" i="55"/>
  <c r="G31" i="55"/>
  <c r="F31" i="55"/>
  <c r="E31" i="55"/>
  <c r="D31" i="55"/>
  <c r="C31" i="55"/>
  <c r="AG30" i="55"/>
  <c r="AF30" i="55"/>
  <c r="AE30" i="55"/>
  <c r="AD30" i="55"/>
  <c r="AC30" i="55"/>
  <c r="AB30" i="55"/>
  <c r="AA30" i="55"/>
  <c r="Z30" i="55"/>
  <c r="Y30" i="55"/>
  <c r="X30" i="55"/>
  <c r="W30" i="55"/>
  <c r="V30" i="55"/>
  <c r="U30" i="55"/>
  <c r="T30" i="55"/>
  <c r="S30" i="55"/>
  <c r="R30" i="55"/>
  <c r="Q30" i="55"/>
  <c r="P30" i="55"/>
  <c r="O30" i="55"/>
  <c r="N30" i="55"/>
  <c r="M30" i="55"/>
  <c r="L30" i="55"/>
  <c r="K30" i="55"/>
  <c r="J30" i="55"/>
  <c r="I30" i="55"/>
  <c r="H30" i="55"/>
  <c r="G30" i="55"/>
  <c r="F30" i="55"/>
  <c r="E30" i="55"/>
  <c r="D30" i="55"/>
  <c r="C30" i="55"/>
  <c r="AG28" i="55"/>
  <c r="AF28" i="55"/>
  <c r="AE28" i="55"/>
  <c r="AD28" i="55"/>
  <c r="AC28" i="55"/>
  <c r="AB28" i="55"/>
  <c r="AA28" i="55"/>
  <c r="Z28" i="55"/>
  <c r="Y28" i="55"/>
  <c r="X28" i="55"/>
  <c r="W28" i="55"/>
  <c r="V28" i="55"/>
  <c r="U28" i="55"/>
  <c r="T28" i="55"/>
  <c r="S28" i="55"/>
  <c r="R28" i="55"/>
  <c r="Q28" i="55"/>
  <c r="P28" i="55"/>
  <c r="O28" i="55"/>
  <c r="N28" i="55"/>
  <c r="M28" i="55"/>
  <c r="L28" i="55"/>
  <c r="K28" i="55"/>
  <c r="J28" i="55"/>
  <c r="I28" i="55"/>
  <c r="H28" i="55"/>
  <c r="G28" i="55"/>
  <c r="F28" i="55"/>
  <c r="E28" i="55"/>
  <c r="D28" i="55"/>
  <c r="C28" i="55"/>
  <c r="AG27" i="55"/>
  <c r="AF27" i="55"/>
  <c r="AE27" i="55"/>
  <c r="AD27" i="55"/>
  <c r="AC27" i="55"/>
  <c r="AB27" i="55"/>
  <c r="AA27" i="55"/>
  <c r="Z27" i="55"/>
  <c r="Y27" i="55"/>
  <c r="X27" i="55"/>
  <c r="W27" i="55"/>
  <c r="V27" i="55"/>
  <c r="U27" i="55"/>
  <c r="T27" i="55"/>
  <c r="S27" i="55"/>
  <c r="R27" i="55"/>
  <c r="Q27" i="55"/>
  <c r="P27" i="55"/>
  <c r="O27" i="55"/>
  <c r="N27" i="55"/>
  <c r="M27" i="55"/>
  <c r="L27" i="55"/>
  <c r="K27" i="55"/>
  <c r="J27" i="55"/>
  <c r="I27" i="55"/>
  <c r="H27" i="55"/>
  <c r="G27" i="55"/>
  <c r="F27" i="55"/>
  <c r="E27" i="55"/>
  <c r="D27" i="55"/>
  <c r="C27" i="55"/>
  <c r="AG26" i="55"/>
  <c r="AF26" i="55"/>
  <c r="AE26" i="55"/>
  <c r="AD26" i="55"/>
  <c r="AC26" i="55"/>
  <c r="AB26" i="55"/>
  <c r="AA26" i="55"/>
  <c r="Z26" i="55"/>
  <c r="Y26" i="55"/>
  <c r="X26" i="55"/>
  <c r="W26" i="55"/>
  <c r="V26" i="55"/>
  <c r="U26" i="55"/>
  <c r="T26" i="55"/>
  <c r="S26" i="55"/>
  <c r="R26" i="55"/>
  <c r="Q26" i="55"/>
  <c r="P26" i="55"/>
  <c r="O26" i="55"/>
  <c r="N26" i="55"/>
  <c r="M26" i="55"/>
  <c r="L26" i="55"/>
  <c r="K26" i="55"/>
  <c r="J26" i="55"/>
  <c r="I26" i="55"/>
  <c r="H26" i="55"/>
  <c r="G26" i="55"/>
  <c r="F26" i="55"/>
  <c r="E26" i="55"/>
  <c r="D26" i="55"/>
  <c r="C26" i="55"/>
  <c r="AG25" i="55"/>
  <c r="AF25" i="55"/>
  <c r="AE25" i="55"/>
  <c r="AD25" i="55"/>
  <c r="AC25" i="55"/>
  <c r="AB25" i="55"/>
  <c r="AA25" i="55"/>
  <c r="Z25" i="55"/>
  <c r="Y25" i="55"/>
  <c r="X25" i="55"/>
  <c r="W25" i="55"/>
  <c r="V25" i="55"/>
  <c r="U25" i="55"/>
  <c r="T25" i="55"/>
  <c r="S25" i="55"/>
  <c r="R25" i="55"/>
  <c r="Q25" i="55"/>
  <c r="P25" i="55"/>
  <c r="O25" i="55"/>
  <c r="N25" i="55"/>
  <c r="M25" i="55"/>
  <c r="L25" i="55"/>
  <c r="K25" i="55"/>
  <c r="J25" i="55"/>
  <c r="I25" i="55"/>
  <c r="H25" i="55"/>
  <c r="G25" i="55"/>
  <c r="F25" i="55"/>
  <c r="E25" i="55"/>
  <c r="D25" i="55"/>
  <c r="C25" i="55"/>
  <c r="AG24" i="55"/>
  <c r="AF24" i="55"/>
  <c r="AE24" i="55"/>
  <c r="AD24" i="55"/>
  <c r="AC24" i="55"/>
  <c r="AB24" i="55"/>
  <c r="AA24" i="55"/>
  <c r="Z24" i="55"/>
  <c r="Y24" i="55"/>
  <c r="X24" i="55"/>
  <c r="W24" i="55"/>
  <c r="V24" i="55"/>
  <c r="U24" i="55"/>
  <c r="T24" i="55"/>
  <c r="S24" i="55"/>
  <c r="R24" i="55"/>
  <c r="Q24" i="55"/>
  <c r="P24" i="55"/>
  <c r="O24" i="55"/>
  <c r="N24" i="55"/>
  <c r="M24" i="55"/>
  <c r="L24" i="55"/>
  <c r="K24" i="55"/>
  <c r="J24" i="55"/>
  <c r="I24" i="55"/>
  <c r="H24" i="55"/>
  <c r="G24" i="55"/>
  <c r="F24" i="55"/>
  <c r="E24" i="55"/>
  <c r="D24" i="55"/>
  <c r="C24" i="55"/>
  <c r="AG23" i="55"/>
  <c r="AF23" i="55"/>
  <c r="AE23" i="55"/>
  <c r="AD23" i="55"/>
  <c r="AC23" i="55"/>
  <c r="AB23" i="55"/>
  <c r="AA23" i="55"/>
  <c r="Z23" i="55"/>
  <c r="Y23" i="55"/>
  <c r="X23" i="55"/>
  <c r="W23" i="55"/>
  <c r="V23" i="55"/>
  <c r="U23" i="55"/>
  <c r="T23" i="55"/>
  <c r="S23" i="55"/>
  <c r="R23" i="55"/>
  <c r="Q23" i="55"/>
  <c r="P23" i="55"/>
  <c r="O23" i="55"/>
  <c r="N23" i="55"/>
  <c r="M23" i="55"/>
  <c r="L23" i="55"/>
  <c r="K23" i="55"/>
  <c r="J23" i="55"/>
  <c r="I23" i="55"/>
  <c r="H23" i="55"/>
  <c r="G23" i="55"/>
  <c r="F23" i="55"/>
  <c r="E23" i="55"/>
  <c r="D23" i="55"/>
  <c r="C23" i="55"/>
  <c r="AG22" i="55"/>
  <c r="AF22" i="55"/>
  <c r="AE22" i="55"/>
  <c r="AD22" i="55"/>
  <c r="AC22" i="55"/>
  <c r="AB22" i="55"/>
  <c r="AA22" i="55"/>
  <c r="Z22" i="55"/>
  <c r="Y22" i="55"/>
  <c r="X22" i="55"/>
  <c r="W22" i="55"/>
  <c r="V22" i="55"/>
  <c r="U22" i="55"/>
  <c r="T22" i="55"/>
  <c r="S22" i="55"/>
  <c r="R22" i="55"/>
  <c r="Q22" i="55"/>
  <c r="P22" i="55"/>
  <c r="O22" i="55"/>
  <c r="N22" i="55"/>
  <c r="M22" i="55"/>
  <c r="L22" i="55"/>
  <c r="K22" i="55"/>
  <c r="J22" i="55"/>
  <c r="I22" i="55"/>
  <c r="H22" i="55"/>
  <c r="G22" i="55"/>
  <c r="F22" i="55"/>
  <c r="E22" i="55"/>
  <c r="D22" i="55"/>
  <c r="C22" i="55"/>
  <c r="AG21" i="55"/>
  <c r="AF21" i="55"/>
  <c r="AE21" i="55"/>
  <c r="AD21" i="55"/>
  <c r="AC21" i="55"/>
  <c r="AB21" i="55"/>
  <c r="AA21" i="55"/>
  <c r="Z21" i="55"/>
  <c r="Y21" i="55"/>
  <c r="X21" i="55"/>
  <c r="W21" i="55"/>
  <c r="V21" i="55"/>
  <c r="U21" i="55"/>
  <c r="T21" i="55"/>
  <c r="S21" i="55"/>
  <c r="R21" i="55"/>
  <c r="Q21" i="55"/>
  <c r="P21" i="55"/>
  <c r="O21" i="55"/>
  <c r="N21" i="55"/>
  <c r="M21" i="55"/>
  <c r="L21" i="55"/>
  <c r="K21" i="55"/>
  <c r="J21" i="55"/>
  <c r="I21" i="55"/>
  <c r="H21" i="55"/>
  <c r="G21" i="55"/>
  <c r="F21" i="55"/>
  <c r="E21" i="55"/>
  <c r="D21" i="55"/>
  <c r="C21" i="55"/>
  <c r="AG20" i="55"/>
  <c r="AF20" i="55"/>
  <c r="AE20" i="55"/>
  <c r="AD20" i="55"/>
  <c r="AC20" i="55"/>
  <c r="AB20" i="55"/>
  <c r="AA20" i="55"/>
  <c r="Z20" i="55"/>
  <c r="Y20" i="55"/>
  <c r="X20" i="55"/>
  <c r="W20" i="55"/>
  <c r="V20" i="55"/>
  <c r="U20" i="55"/>
  <c r="T20" i="55"/>
  <c r="S20" i="55"/>
  <c r="R20" i="55"/>
  <c r="Q20" i="55"/>
  <c r="P20" i="55"/>
  <c r="O20" i="55"/>
  <c r="N20" i="55"/>
  <c r="M20" i="55"/>
  <c r="L20" i="55"/>
  <c r="K20" i="55"/>
  <c r="J20" i="55"/>
  <c r="I20" i="55"/>
  <c r="H20" i="55"/>
  <c r="G20" i="55"/>
  <c r="F20" i="55"/>
  <c r="E20" i="55"/>
  <c r="D20" i="55"/>
  <c r="C20" i="55"/>
  <c r="AG19" i="55"/>
  <c r="AF19" i="55"/>
  <c r="AE19" i="55"/>
  <c r="AD19" i="55"/>
  <c r="AC19" i="55"/>
  <c r="AB19" i="55"/>
  <c r="AA19" i="55"/>
  <c r="Z19" i="55"/>
  <c r="Y19" i="55"/>
  <c r="X19" i="55"/>
  <c r="W19" i="55"/>
  <c r="V19" i="55"/>
  <c r="U19" i="55"/>
  <c r="T19" i="55"/>
  <c r="S19" i="55"/>
  <c r="R19" i="55"/>
  <c r="Q19" i="55"/>
  <c r="P19" i="55"/>
  <c r="O19" i="55"/>
  <c r="N19" i="55"/>
  <c r="M19" i="55"/>
  <c r="L19" i="55"/>
  <c r="K19" i="55"/>
  <c r="J19" i="55"/>
  <c r="I19" i="55"/>
  <c r="H19" i="55"/>
  <c r="G19" i="55"/>
  <c r="F19" i="55"/>
  <c r="E19" i="55"/>
  <c r="D19" i="55"/>
  <c r="C19" i="55"/>
  <c r="AG192" i="53"/>
  <c r="AF192" i="53"/>
  <c r="AE192" i="53"/>
  <c r="AD192" i="53"/>
  <c r="AC192" i="53"/>
  <c r="AB192" i="53"/>
  <c r="AA192" i="53"/>
  <c r="Z192" i="53"/>
  <c r="Y192" i="53"/>
  <c r="X192" i="53"/>
  <c r="W192" i="53"/>
  <c r="V192" i="53"/>
  <c r="U192" i="53"/>
  <c r="T192" i="53"/>
  <c r="S192" i="53"/>
  <c r="R192" i="53"/>
  <c r="Q192" i="53"/>
  <c r="P192" i="53"/>
  <c r="O192" i="53"/>
  <c r="N192" i="53"/>
  <c r="M192" i="53"/>
  <c r="L192" i="53"/>
  <c r="K192" i="53"/>
  <c r="J192" i="53"/>
  <c r="I192" i="53"/>
  <c r="H192" i="53"/>
  <c r="G192" i="53"/>
  <c r="F192" i="53"/>
  <c r="E192" i="53"/>
  <c r="D192" i="53"/>
  <c r="C192" i="53"/>
  <c r="AG191" i="53"/>
  <c r="AF191" i="53"/>
  <c r="AE191" i="53"/>
  <c r="AD191" i="53"/>
  <c r="AC191" i="53"/>
  <c r="AB191" i="53"/>
  <c r="AA191" i="53"/>
  <c r="Z191" i="53"/>
  <c r="Y191" i="53"/>
  <c r="X191" i="53"/>
  <c r="W191" i="53"/>
  <c r="V191" i="53"/>
  <c r="U191" i="53"/>
  <c r="T191" i="53"/>
  <c r="S191" i="53"/>
  <c r="R191" i="53"/>
  <c r="Q191" i="53"/>
  <c r="P191" i="53"/>
  <c r="O191" i="53"/>
  <c r="N191" i="53"/>
  <c r="M191" i="53"/>
  <c r="L191" i="53"/>
  <c r="K191" i="53"/>
  <c r="J191" i="53"/>
  <c r="I191" i="53"/>
  <c r="H191" i="53"/>
  <c r="G191" i="53"/>
  <c r="F191" i="53"/>
  <c r="E191" i="53"/>
  <c r="D191" i="53"/>
  <c r="C191" i="53"/>
  <c r="AG190" i="53"/>
  <c r="AF190" i="53"/>
  <c r="AE190" i="53"/>
  <c r="AD190" i="53"/>
  <c r="AC190" i="53"/>
  <c r="AB190" i="53"/>
  <c r="AA190" i="53"/>
  <c r="Z190" i="53"/>
  <c r="Y190" i="53"/>
  <c r="X190" i="53"/>
  <c r="W190" i="53"/>
  <c r="V190" i="53"/>
  <c r="U190" i="53"/>
  <c r="T190" i="53"/>
  <c r="S190" i="53"/>
  <c r="R190" i="53"/>
  <c r="Q190" i="53"/>
  <c r="P190" i="53"/>
  <c r="O190" i="53"/>
  <c r="N190" i="53"/>
  <c r="M190" i="53"/>
  <c r="L190" i="53"/>
  <c r="K190" i="53"/>
  <c r="J190" i="53"/>
  <c r="I190" i="53"/>
  <c r="H190" i="53"/>
  <c r="G190" i="53"/>
  <c r="F190" i="53"/>
  <c r="E190" i="53"/>
  <c r="D190" i="53"/>
  <c r="C190" i="53"/>
  <c r="AG189" i="53"/>
  <c r="AF189" i="53"/>
  <c r="AE189" i="53"/>
  <c r="AD189" i="53"/>
  <c r="AC189" i="53"/>
  <c r="AB189" i="53"/>
  <c r="AA189" i="53"/>
  <c r="Z189" i="53"/>
  <c r="Y189" i="53"/>
  <c r="X189" i="53"/>
  <c r="W189" i="53"/>
  <c r="V189" i="53"/>
  <c r="U189" i="53"/>
  <c r="T189" i="53"/>
  <c r="S189" i="53"/>
  <c r="R189" i="53"/>
  <c r="Q189" i="53"/>
  <c r="P189" i="53"/>
  <c r="O189" i="53"/>
  <c r="N189" i="53"/>
  <c r="M189" i="53"/>
  <c r="L189" i="53"/>
  <c r="K189" i="53"/>
  <c r="J189" i="53"/>
  <c r="I189" i="53"/>
  <c r="H189" i="53"/>
  <c r="G189" i="53"/>
  <c r="F189" i="53"/>
  <c r="E189" i="53"/>
  <c r="D189" i="53"/>
  <c r="C189" i="53"/>
  <c r="AG188" i="53"/>
  <c r="AF188" i="53"/>
  <c r="AE188" i="53"/>
  <c r="AD188" i="53"/>
  <c r="AC188" i="53"/>
  <c r="AB188" i="53"/>
  <c r="AA188" i="53"/>
  <c r="Z188" i="53"/>
  <c r="Y188" i="53"/>
  <c r="X188" i="53"/>
  <c r="W188" i="53"/>
  <c r="V188" i="53"/>
  <c r="U188" i="53"/>
  <c r="T188" i="53"/>
  <c r="S188" i="53"/>
  <c r="R188" i="53"/>
  <c r="Q188" i="53"/>
  <c r="P188" i="53"/>
  <c r="O188" i="53"/>
  <c r="N188" i="53"/>
  <c r="M188" i="53"/>
  <c r="L188" i="53"/>
  <c r="K188" i="53"/>
  <c r="J188" i="53"/>
  <c r="I188" i="53"/>
  <c r="H188" i="53"/>
  <c r="G188" i="53"/>
  <c r="F188" i="53"/>
  <c r="E188" i="53"/>
  <c r="D188" i="53"/>
  <c r="C188" i="53"/>
  <c r="AG187" i="53"/>
  <c r="AF187" i="53"/>
  <c r="AE187" i="53"/>
  <c r="AD187" i="53"/>
  <c r="AC187" i="53"/>
  <c r="AB187" i="53"/>
  <c r="AA187" i="53"/>
  <c r="Z187" i="53"/>
  <c r="Y187" i="53"/>
  <c r="X187" i="53"/>
  <c r="W187" i="53"/>
  <c r="V187" i="53"/>
  <c r="U187" i="53"/>
  <c r="T187" i="53"/>
  <c r="S187" i="53"/>
  <c r="R187" i="53"/>
  <c r="Q187" i="53"/>
  <c r="P187" i="53"/>
  <c r="O187" i="53"/>
  <c r="N187" i="53"/>
  <c r="M187" i="53"/>
  <c r="L187" i="53"/>
  <c r="K187" i="53"/>
  <c r="J187" i="53"/>
  <c r="I187" i="53"/>
  <c r="H187" i="53"/>
  <c r="G187" i="53"/>
  <c r="F187" i="53"/>
  <c r="E187" i="53"/>
  <c r="D187" i="53"/>
  <c r="C187" i="53"/>
  <c r="AG186" i="53"/>
  <c r="AF186" i="53"/>
  <c r="AE186" i="53"/>
  <c r="AD186" i="53"/>
  <c r="AC186" i="53"/>
  <c r="AB186" i="53"/>
  <c r="AA186" i="53"/>
  <c r="Z186" i="53"/>
  <c r="Y186" i="53"/>
  <c r="X186" i="53"/>
  <c r="W186" i="53"/>
  <c r="V186" i="53"/>
  <c r="U186" i="53"/>
  <c r="T186" i="53"/>
  <c r="S186" i="53"/>
  <c r="R186" i="53"/>
  <c r="Q186" i="53"/>
  <c r="P186" i="53"/>
  <c r="O186" i="53"/>
  <c r="N186" i="53"/>
  <c r="M186" i="53"/>
  <c r="L186" i="53"/>
  <c r="K186" i="53"/>
  <c r="J186" i="53"/>
  <c r="I186" i="53"/>
  <c r="H186" i="53"/>
  <c r="G186" i="53"/>
  <c r="F186" i="53"/>
  <c r="E186" i="53"/>
  <c r="D186" i="53"/>
  <c r="C186" i="53"/>
  <c r="AG185" i="53"/>
  <c r="AF185" i="53"/>
  <c r="AE185" i="53"/>
  <c r="AD185" i="53"/>
  <c r="AC185" i="53"/>
  <c r="AB185" i="53"/>
  <c r="AA185" i="53"/>
  <c r="Z185" i="53"/>
  <c r="Y185" i="53"/>
  <c r="X185" i="53"/>
  <c r="W185" i="53"/>
  <c r="V185" i="53"/>
  <c r="U185" i="53"/>
  <c r="T185" i="53"/>
  <c r="S185" i="53"/>
  <c r="R185" i="53"/>
  <c r="Q185" i="53"/>
  <c r="P185" i="53"/>
  <c r="O185" i="53"/>
  <c r="N185" i="53"/>
  <c r="M185" i="53"/>
  <c r="L185" i="53"/>
  <c r="K185" i="53"/>
  <c r="J185" i="53"/>
  <c r="I185" i="53"/>
  <c r="H185" i="53"/>
  <c r="G185" i="53"/>
  <c r="F185" i="53"/>
  <c r="E185" i="53"/>
  <c r="D185" i="53"/>
  <c r="C185" i="53"/>
  <c r="AG184" i="53"/>
  <c r="AF184" i="53"/>
  <c r="AE184" i="53"/>
  <c r="AD184" i="53"/>
  <c r="AC184" i="53"/>
  <c r="AB184" i="53"/>
  <c r="AA184" i="53"/>
  <c r="Z184" i="53"/>
  <c r="Y184" i="53"/>
  <c r="X184" i="53"/>
  <c r="W184" i="53"/>
  <c r="V184" i="53"/>
  <c r="U184" i="53"/>
  <c r="T184" i="53"/>
  <c r="S184" i="53"/>
  <c r="R184" i="53"/>
  <c r="Q184" i="53"/>
  <c r="P184" i="53"/>
  <c r="O184" i="53"/>
  <c r="N184" i="53"/>
  <c r="M184" i="53"/>
  <c r="L184" i="53"/>
  <c r="K184" i="53"/>
  <c r="J184" i="53"/>
  <c r="I184" i="53"/>
  <c r="H184" i="53"/>
  <c r="G184" i="53"/>
  <c r="F184" i="53"/>
  <c r="E184" i="53"/>
  <c r="D184" i="53"/>
  <c r="C184" i="53"/>
  <c r="AG183" i="53"/>
  <c r="AF183" i="53"/>
  <c r="AE183" i="53"/>
  <c r="AD183" i="53"/>
  <c r="AC183" i="53"/>
  <c r="AB183" i="53"/>
  <c r="AA183" i="53"/>
  <c r="Z183" i="53"/>
  <c r="Y183" i="53"/>
  <c r="X183" i="53"/>
  <c r="W183" i="53"/>
  <c r="V183" i="53"/>
  <c r="U183" i="53"/>
  <c r="T183" i="53"/>
  <c r="S183" i="53"/>
  <c r="R183" i="53"/>
  <c r="Q183" i="53"/>
  <c r="P183" i="53"/>
  <c r="O183" i="53"/>
  <c r="N183" i="53"/>
  <c r="M183" i="53"/>
  <c r="L183" i="53"/>
  <c r="K183" i="53"/>
  <c r="J183" i="53"/>
  <c r="I183" i="53"/>
  <c r="H183" i="53"/>
  <c r="G183" i="53"/>
  <c r="F183" i="53"/>
  <c r="E183" i="53"/>
  <c r="D183" i="53"/>
  <c r="C183" i="53"/>
  <c r="AG182" i="53"/>
  <c r="AF182" i="53"/>
  <c r="AE182" i="53"/>
  <c r="AD182" i="53"/>
  <c r="AC182" i="53"/>
  <c r="AB182" i="53"/>
  <c r="AA182" i="53"/>
  <c r="Z182" i="53"/>
  <c r="Y182" i="53"/>
  <c r="X182" i="53"/>
  <c r="W182" i="53"/>
  <c r="V182" i="53"/>
  <c r="U182" i="53"/>
  <c r="T182" i="53"/>
  <c r="S182" i="53"/>
  <c r="R182" i="53"/>
  <c r="Q182" i="53"/>
  <c r="P182" i="53"/>
  <c r="O182" i="53"/>
  <c r="N182" i="53"/>
  <c r="M182" i="53"/>
  <c r="L182" i="53"/>
  <c r="K182" i="53"/>
  <c r="J182" i="53"/>
  <c r="I182" i="53"/>
  <c r="H182" i="53"/>
  <c r="G182" i="53"/>
  <c r="F182" i="53"/>
  <c r="E182" i="53"/>
  <c r="D182" i="53"/>
  <c r="C182" i="53"/>
  <c r="AG181" i="53"/>
  <c r="AF181" i="53"/>
  <c r="AE181" i="53"/>
  <c r="AD181" i="53"/>
  <c r="AC181" i="53"/>
  <c r="AB181" i="53"/>
  <c r="AA181" i="53"/>
  <c r="Z181" i="53"/>
  <c r="Y181" i="53"/>
  <c r="X181" i="53"/>
  <c r="W181" i="53"/>
  <c r="V181" i="53"/>
  <c r="U181" i="53"/>
  <c r="T181" i="53"/>
  <c r="S181" i="53"/>
  <c r="R181" i="53"/>
  <c r="Q181" i="53"/>
  <c r="P181" i="53"/>
  <c r="O181" i="53"/>
  <c r="N181" i="53"/>
  <c r="M181" i="53"/>
  <c r="L181" i="53"/>
  <c r="K181" i="53"/>
  <c r="J181" i="53"/>
  <c r="I181" i="53"/>
  <c r="H181" i="53"/>
  <c r="G181" i="53"/>
  <c r="F181" i="53"/>
  <c r="E181" i="53"/>
  <c r="D181" i="53"/>
  <c r="C181" i="53"/>
  <c r="AG180" i="53"/>
  <c r="AF180" i="53"/>
  <c r="AE180" i="53"/>
  <c r="AD180" i="53"/>
  <c r="AC180" i="53"/>
  <c r="AB180" i="53"/>
  <c r="AA180" i="53"/>
  <c r="Z180" i="53"/>
  <c r="Y180" i="53"/>
  <c r="X180" i="53"/>
  <c r="W180" i="53"/>
  <c r="V180" i="53"/>
  <c r="U180" i="53"/>
  <c r="T180" i="53"/>
  <c r="S180" i="53"/>
  <c r="R180" i="53"/>
  <c r="Q180" i="53"/>
  <c r="P180" i="53"/>
  <c r="O180" i="53"/>
  <c r="N180" i="53"/>
  <c r="M180" i="53"/>
  <c r="L180" i="53"/>
  <c r="K180" i="53"/>
  <c r="J180" i="53"/>
  <c r="I180" i="53"/>
  <c r="H180" i="53"/>
  <c r="G180" i="53"/>
  <c r="F180" i="53"/>
  <c r="E180" i="53"/>
  <c r="D180" i="53"/>
  <c r="C180" i="53"/>
  <c r="AG179" i="53"/>
  <c r="AF179" i="53"/>
  <c r="AE179" i="53"/>
  <c r="AD179" i="53"/>
  <c r="AC179" i="53"/>
  <c r="AB179" i="53"/>
  <c r="AA179" i="53"/>
  <c r="Z179" i="53"/>
  <c r="Y179" i="53"/>
  <c r="X179" i="53"/>
  <c r="W179" i="53"/>
  <c r="V179" i="53"/>
  <c r="U179" i="53"/>
  <c r="T179" i="53"/>
  <c r="S179" i="53"/>
  <c r="R179" i="53"/>
  <c r="Q179" i="53"/>
  <c r="P179" i="53"/>
  <c r="O179" i="53"/>
  <c r="N179" i="53"/>
  <c r="M179" i="53"/>
  <c r="L179" i="53"/>
  <c r="K179" i="53"/>
  <c r="J179" i="53"/>
  <c r="I179" i="53"/>
  <c r="H179" i="53"/>
  <c r="G179" i="53"/>
  <c r="F179" i="53"/>
  <c r="E179" i="53"/>
  <c r="D179" i="53"/>
  <c r="C179" i="53"/>
  <c r="AG178" i="53"/>
  <c r="AF178" i="53"/>
  <c r="AE178" i="53"/>
  <c r="AD178" i="53"/>
  <c r="AC178" i="53"/>
  <c r="AB178" i="53"/>
  <c r="AA178" i="53"/>
  <c r="Z178" i="53"/>
  <c r="Y178" i="53"/>
  <c r="X178" i="53"/>
  <c r="W178" i="53"/>
  <c r="V178" i="53"/>
  <c r="U178" i="53"/>
  <c r="T178" i="53"/>
  <c r="S178" i="53"/>
  <c r="R178" i="53"/>
  <c r="Q178" i="53"/>
  <c r="P178" i="53"/>
  <c r="O178" i="53"/>
  <c r="N178" i="53"/>
  <c r="M178" i="53"/>
  <c r="L178" i="53"/>
  <c r="K178" i="53"/>
  <c r="J178" i="53"/>
  <c r="I178" i="53"/>
  <c r="H178" i="53"/>
  <c r="G178" i="53"/>
  <c r="F178" i="53"/>
  <c r="E178" i="53"/>
  <c r="D178" i="53"/>
  <c r="C178" i="53"/>
  <c r="AG177" i="53"/>
  <c r="AF177" i="53"/>
  <c r="AE177" i="53"/>
  <c r="AD177" i="53"/>
  <c r="AC177" i="53"/>
  <c r="AB177" i="53"/>
  <c r="AA177" i="53"/>
  <c r="Z177" i="53"/>
  <c r="Y177" i="53"/>
  <c r="X177" i="53"/>
  <c r="W177" i="53"/>
  <c r="V177" i="53"/>
  <c r="U177" i="53"/>
  <c r="T177" i="53"/>
  <c r="S177" i="53"/>
  <c r="R177" i="53"/>
  <c r="Q177" i="53"/>
  <c r="P177" i="53"/>
  <c r="O177" i="53"/>
  <c r="N177" i="53"/>
  <c r="M177" i="53"/>
  <c r="L177" i="53"/>
  <c r="K177" i="53"/>
  <c r="J177" i="53"/>
  <c r="I177" i="53"/>
  <c r="H177" i="53"/>
  <c r="G177" i="53"/>
  <c r="F177" i="53"/>
  <c r="E177" i="53"/>
  <c r="D177" i="53"/>
  <c r="C177" i="53"/>
  <c r="AG173" i="53"/>
  <c r="AF173" i="53"/>
  <c r="AE173" i="53"/>
  <c r="AD173" i="53"/>
  <c r="AC173" i="53"/>
  <c r="AB173" i="53"/>
  <c r="AA173" i="53"/>
  <c r="Z173" i="53"/>
  <c r="Y173" i="53"/>
  <c r="X173" i="53"/>
  <c r="W173" i="53"/>
  <c r="V173" i="53"/>
  <c r="U173" i="53"/>
  <c r="T173" i="53"/>
  <c r="S173" i="53"/>
  <c r="R173" i="53"/>
  <c r="Q173" i="53"/>
  <c r="P173" i="53"/>
  <c r="O173" i="53"/>
  <c r="N173" i="53"/>
  <c r="M173" i="53"/>
  <c r="L173" i="53"/>
  <c r="K173" i="53"/>
  <c r="J173" i="53"/>
  <c r="I173" i="53"/>
  <c r="H173" i="53"/>
  <c r="G173" i="53"/>
  <c r="F173" i="53"/>
  <c r="E173" i="53"/>
  <c r="D173" i="53"/>
  <c r="C173" i="53"/>
  <c r="AG172" i="53"/>
  <c r="AF172" i="53"/>
  <c r="AE172" i="53"/>
  <c r="AD172" i="53"/>
  <c r="AC172" i="53"/>
  <c r="AB172" i="53"/>
  <c r="AA172" i="53"/>
  <c r="Z172" i="53"/>
  <c r="Y172" i="53"/>
  <c r="X172" i="53"/>
  <c r="W172" i="53"/>
  <c r="V172" i="53"/>
  <c r="U172" i="53"/>
  <c r="T172" i="53"/>
  <c r="S172" i="53"/>
  <c r="R172" i="53"/>
  <c r="Q172" i="53"/>
  <c r="P172" i="53"/>
  <c r="O172" i="53"/>
  <c r="N172" i="53"/>
  <c r="M172" i="53"/>
  <c r="L172" i="53"/>
  <c r="K172" i="53"/>
  <c r="J172" i="53"/>
  <c r="I172" i="53"/>
  <c r="H172" i="53"/>
  <c r="G172" i="53"/>
  <c r="F172" i="53"/>
  <c r="E172" i="53"/>
  <c r="D172" i="53"/>
  <c r="C172" i="53"/>
  <c r="AG171" i="53"/>
  <c r="AF171" i="53"/>
  <c r="AE171" i="53"/>
  <c r="AD171" i="53"/>
  <c r="AC171" i="53"/>
  <c r="AB171" i="53"/>
  <c r="AA171" i="53"/>
  <c r="Z171" i="53"/>
  <c r="Y171" i="53"/>
  <c r="X171" i="53"/>
  <c r="W171" i="53"/>
  <c r="V171" i="53"/>
  <c r="U171" i="53"/>
  <c r="T171" i="53"/>
  <c r="S171" i="53"/>
  <c r="R171" i="53"/>
  <c r="Q171" i="53"/>
  <c r="P171" i="53"/>
  <c r="O171" i="53"/>
  <c r="N171" i="53"/>
  <c r="M171" i="53"/>
  <c r="L171" i="53"/>
  <c r="K171" i="53"/>
  <c r="J171" i="53"/>
  <c r="I171" i="53"/>
  <c r="H171" i="53"/>
  <c r="G171" i="53"/>
  <c r="F171" i="53"/>
  <c r="E171" i="53"/>
  <c r="D171" i="53"/>
  <c r="C171" i="53"/>
  <c r="AG170" i="53"/>
  <c r="AF170" i="53"/>
  <c r="AE170" i="53"/>
  <c r="AD170" i="53"/>
  <c r="AC170" i="53"/>
  <c r="AB170" i="53"/>
  <c r="AA170" i="53"/>
  <c r="Z170" i="53"/>
  <c r="Y170" i="53"/>
  <c r="X170" i="53"/>
  <c r="W170" i="53"/>
  <c r="V170" i="53"/>
  <c r="U170" i="53"/>
  <c r="T170" i="53"/>
  <c r="S170" i="53"/>
  <c r="R170" i="53"/>
  <c r="Q170" i="53"/>
  <c r="P170" i="53"/>
  <c r="O170" i="53"/>
  <c r="N170" i="53"/>
  <c r="M170" i="53"/>
  <c r="L170" i="53"/>
  <c r="K170" i="53"/>
  <c r="J170" i="53"/>
  <c r="I170" i="53"/>
  <c r="H170" i="53"/>
  <c r="G170" i="53"/>
  <c r="F170" i="53"/>
  <c r="E170" i="53"/>
  <c r="D170" i="53"/>
  <c r="C170" i="53"/>
  <c r="AG168" i="53"/>
  <c r="AF168" i="53"/>
  <c r="AE168" i="53"/>
  <c r="AD168" i="53"/>
  <c r="AC168" i="53"/>
  <c r="AB168" i="53"/>
  <c r="AA168" i="53"/>
  <c r="Z168" i="53"/>
  <c r="Y168" i="53"/>
  <c r="X168" i="53"/>
  <c r="W168" i="53"/>
  <c r="V168" i="53"/>
  <c r="U168" i="53"/>
  <c r="T168" i="53"/>
  <c r="S168" i="53"/>
  <c r="R168" i="53"/>
  <c r="Q168" i="53"/>
  <c r="P168" i="53"/>
  <c r="O168" i="53"/>
  <c r="N168" i="53"/>
  <c r="M168" i="53"/>
  <c r="L168" i="53"/>
  <c r="K168" i="53"/>
  <c r="J168" i="53"/>
  <c r="I168" i="53"/>
  <c r="H168" i="53"/>
  <c r="G168" i="53"/>
  <c r="F168" i="53"/>
  <c r="E168" i="53"/>
  <c r="D168" i="53"/>
  <c r="C168" i="53"/>
  <c r="AG167" i="53"/>
  <c r="AF167" i="53"/>
  <c r="AE167" i="53"/>
  <c r="AD167" i="53"/>
  <c r="AC167" i="53"/>
  <c r="AB167" i="53"/>
  <c r="AA167" i="53"/>
  <c r="Z167" i="53"/>
  <c r="Y167" i="53"/>
  <c r="X167" i="53"/>
  <c r="W167" i="53"/>
  <c r="V167" i="53"/>
  <c r="U167" i="53"/>
  <c r="T167" i="53"/>
  <c r="S167" i="53"/>
  <c r="R167" i="53"/>
  <c r="Q167" i="53"/>
  <c r="P167" i="53"/>
  <c r="O167" i="53"/>
  <c r="N167" i="53"/>
  <c r="M167" i="53"/>
  <c r="L167" i="53"/>
  <c r="K167" i="53"/>
  <c r="J167" i="53"/>
  <c r="I167" i="53"/>
  <c r="H167" i="53"/>
  <c r="G167" i="53"/>
  <c r="F167" i="53"/>
  <c r="E167" i="53"/>
  <c r="D167" i="53"/>
  <c r="C167" i="53"/>
  <c r="AG166" i="53"/>
  <c r="AF166" i="53"/>
  <c r="AE166" i="53"/>
  <c r="AD166" i="53"/>
  <c r="AC166" i="53"/>
  <c r="AB166" i="53"/>
  <c r="AA166" i="53"/>
  <c r="Z166" i="53"/>
  <c r="Y166" i="53"/>
  <c r="X166" i="53"/>
  <c r="W166" i="53"/>
  <c r="V166" i="53"/>
  <c r="U166" i="53"/>
  <c r="T166" i="53"/>
  <c r="S166" i="53"/>
  <c r="R166" i="53"/>
  <c r="Q166" i="53"/>
  <c r="P166" i="53"/>
  <c r="O166" i="53"/>
  <c r="N166" i="53"/>
  <c r="M166" i="53"/>
  <c r="L166" i="53"/>
  <c r="K166" i="53"/>
  <c r="J166" i="53"/>
  <c r="I166" i="53"/>
  <c r="H166" i="53"/>
  <c r="G166" i="53"/>
  <c r="F166" i="53"/>
  <c r="E166" i="53"/>
  <c r="D166" i="53"/>
  <c r="C166" i="53"/>
  <c r="AG165" i="53"/>
  <c r="AF165" i="53"/>
  <c r="AE165" i="53"/>
  <c r="AD165" i="53"/>
  <c r="AC165" i="53"/>
  <c r="AB165" i="53"/>
  <c r="AA165" i="53"/>
  <c r="Z165" i="53"/>
  <c r="Y165" i="53"/>
  <c r="X165" i="53"/>
  <c r="W165" i="53"/>
  <c r="V165" i="53"/>
  <c r="U165" i="53"/>
  <c r="T165" i="53"/>
  <c r="S165" i="53"/>
  <c r="R165" i="53"/>
  <c r="Q165" i="53"/>
  <c r="P165" i="53"/>
  <c r="O165" i="53"/>
  <c r="N165" i="53"/>
  <c r="M165" i="53"/>
  <c r="L165" i="53"/>
  <c r="K165" i="53"/>
  <c r="J165" i="53"/>
  <c r="I165" i="53"/>
  <c r="H165" i="53"/>
  <c r="G165" i="53"/>
  <c r="F165" i="53"/>
  <c r="E165" i="53"/>
  <c r="D165" i="53"/>
  <c r="C165" i="53"/>
  <c r="AG161" i="53"/>
  <c r="AF161" i="53"/>
  <c r="AE161" i="53"/>
  <c r="AD161" i="53"/>
  <c r="AC161" i="53"/>
  <c r="AB161" i="53"/>
  <c r="AA161" i="53"/>
  <c r="Z161" i="53"/>
  <c r="Y161" i="53"/>
  <c r="X161" i="53"/>
  <c r="W161" i="53"/>
  <c r="V161" i="53"/>
  <c r="U161" i="53"/>
  <c r="T161" i="53"/>
  <c r="S161" i="53"/>
  <c r="R161" i="53"/>
  <c r="Q161" i="53"/>
  <c r="P161" i="53"/>
  <c r="O161" i="53"/>
  <c r="N161" i="53"/>
  <c r="M161" i="53"/>
  <c r="L161" i="53"/>
  <c r="K161" i="53"/>
  <c r="J161" i="53"/>
  <c r="I161" i="53"/>
  <c r="H161" i="53"/>
  <c r="G161" i="53"/>
  <c r="F161" i="53"/>
  <c r="E161" i="53"/>
  <c r="D161" i="53"/>
  <c r="C161" i="53"/>
  <c r="AG160" i="53"/>
  <c r="AF160" i="53"/>
  <c r="AE160" i="53"/>
  <c r="AD160" i="53"/>
  <c r="AC160" i="53"/>
  <c r="AB160" i="53"/>
  <c r="AA160" i="53"/>
  <c r="Z160" i="53"/>
  <c r="Y160" i="53"/>
  <c r="X160" i="53"/>
  <c r="W160" i="53"/>
  <c r="V160" i="53"/>
  <c r="U160" i="53"/>
  <c r="T160" i="53"/>
  <c r="S160" i="53"/>
  <c r="R160" i="53"/>
  <c r="Q160" i="53"/>
  <c r="P160" i="53"/>
  <c r="O160" i="53"/>
  <c r="N160" i="53"/>
  <c r="M160" i="53"/>
  <c r="L160" i="53"/>
  <c r="K160" i="53"/>
  <c r="J160" i="53"/>
  <c r="I160" i="53"/>
  <c r="H160" i="53"/>
  <c r="G160" i="53"/>
  <c r="F160" i="53"/>
  <c r="E160" i="53"/>
  <c r="D160" i="53"/>
  <c r="C160" i="53"/>
  <c r="AG159" i="53"/>
  <c r="AF159" i="53"/>
  <c r="AE159" i="53"/>
  <c r="AD159" i="53"/>
  <c r="AC159" i="53"/>
  <c r="AB159" i="53"/>
  <c r="AA159" i="53"/>
  <c r="Z159" i="53"/>
  <c r="Y159" i="53"/>
  <c r="X159" i="53"/>
  <c r="W159" i="53"/>
  <c r="V159" i="53"/>
  <c r="U159" i="53"/>
  <c r="T159" i="53"/>
  <c r="S159" i="53"/>
  <c r="R159" i="53"/>
  <c r="Q159" i="53"/>
  <c r="P159" i="53"/>
  <c r="O159" i="53"/>
  <c r="N159" i="53"/>
  <c r="M159" i="53"/>
  <c r="L159" i="53"/>
  <c r="K159" i="53"/>
  <c r="J159" i="53"/>
  <c r="I159" i="53"/>
  <c r="H159" i="53"/>
  <c r="G159" i="53"/>
  <c r="F159" i="53"/>
  <c r="E159" i="53"/>
  <c r="D159" i="53"/>
  <c r="C159" i="53"/>
  <c r="AG158" i="53"/>
  <c r="AF158" i="53"/>
  <c r="AE158" i="53"/>
  <c r="AD158" i="53"/>
  <c r="AC158" i="53"/>
  <c r="AB158" i="53"/>
  <c r="AA158" i="53"/>
  <c r="Z158" i="53"/>
  <c r="Y158" i="53"/>
  <c r="X158" i="53"/>
  <c r="W158" i="53"/>
  <c r="V158" i="53"/>
  <c r="U158" i="53"/>
  <c r="T158" i="53"/>
  <c r="S158" i="53"/>
  <c r="R158" i="53"/>
  <c r="Q158" i="53"/>
  <c r="P158" i="53"/>
  <c r="O158" i="53"/>
  <c r="N158" i="53"/>
  <c r="M158" i="53"/>
  <c r="L158" i="53"/>
  <c r="K158" i="53"/>
  <c r="J158" i="53"/>
  <c r="I158" i="53"/>
  <c r="H158" i="53"/>
  <c r="G158" i="53"/>
  <c r="F158" i="53"/>
  <c r="E158" i="53"/>
  <c r="D158" i="53"/>
  <c r="C158" i="53"/>
  <c r="AG157" i="53"/>
  <c r="AF157" i="53"/>
  <c r="AE157" i="53"/>
  <c r="AD157" i="53"/>
  <c r="AC157" i="53"/>
  <c r="AB157" i="53"/>
  <c r="AA157" i="53"/>
  <c r="Z157" i="53"/>
  <c r="Y157" i="53"/>
  <c r="X157" i="53"/>
  <c r="W157" i="53"/>
  <c r="V157" i="53"/>
  <c r="U157" i="53"/>
  <c r="T157" i="53"/>
  <c r="S157" i="53"/>
  <c r="R157" i="53"/>
  <c r="Q157" i="53"/>
  <c r="P157" i="53"/>
  <c r="O157" i="53"/>
  <c r="N157" i="53"/>
  <c r="M157" i="53"/>
  <c r="L157" i="53"/>
  <c r="K157" i="53"/>
  <c r="J157" i="53"/>
  <c r="I157" i="53"/>
  <c r="H157" i="53"/>
  <c r="G157" i="53"/>
  <c r="F157" i="53"/>
  <c r="E157" i="53"/>
  <c r="D157" i="53"/>
  <c r="C157" i="53"/>
  <c r="AG156" i="53"/>
  <c r="AF156" i="53"/>
  <c r="AE156" i="53"/>
  <c r="AD156" i="53"/>
  <c r="AC156" i="53"/>
  <c r="AB156" i="53"/>
  <c r="AA156" i="53"/>
  <c r="Z156" i="53"/>
  <c r="Y156" i="53"/>
  <c r="X156" i="53"/>
  <c r="W156" i="53"/>
  <c r="V156" i="53"/>
  <c r="U156" i="53"/>
  <c r="T156" i="53"/>
  <c r="S156" i="53"/>
  <c r="R156" i="53"/>
  <c r="Q156" i="53"/>
  <c r="P156" i="53"/>
  <c r="O156" i="53"/>
  <c r="N156" i="53"/>
  <c r="M156" i="53"/>
  <c r="L156" i="53"/>
  <c r="K156" i="53"/>
  <c r="J156" i="53"/>
  <c r="I156" i="53"/>
  <c r="H156" i="53"/>
  <c r="G156" i="53"/>
  <c r="F156" i="53"/>
  <c r="E156" i="53"/>
  <c r="D156" i="53"/>
  <c r="C156" i="53"/>
  <c r="AG155" i="53"/>
  <c r="AF155" i="53"/>
  <c r="AE155" i="53"/>
  <c r="AD155" i="53"/>
  <c r="AC155" i="53"/>
  <c r="AB155" i="53"/>
  <c r="AA155" i="53"/>
  <c r="Z155" i="53"/>
  <c r="Y155" i="53"/>
  <c r="X155" i="53"/>
  <c r="W155" i="53"/>
  <c r="V155" i="53"/>
  <c r="U155" i="53"/>
  <c r="T155" i="53"/>
  <c r="S155" i="53"/>
  <c r="R155" i="53"/>
  <c r="Q155" i="53"/>
  <c r="P155" i="53"/>
  <c r="O155" i="53"/>
  <c r="N155" i="53"/>
  <c r="M155" i="53"/>
  <c r="L155" i="53"/>
  <c r="K155" i="53"/>
  <c r="J155" i="53"/>
  <c r="I155" i="53"/>
  <c r="H155" i="53"/>
  <c r="G155" i="53"/>
  <c r="F155" i="53"/>
  <c r="E155" i="53"/>
  <c r="D155" i="53"/>
  <c r="C155" i="53"/>
  <c r="AG154" i="53"/>
  <c r="AF154" i="53"/>
  <c r="AE154" i="53"/>
  <c r="AD154" i="53"/>
  <c r="AC154" i="53"/>
  <c r="AB154" i="53"/>
  <c r="AA154" i="53"/>
  <c r="Z154" i="53"/>
  <c r="Y154" i="53"/>
  <c r="X154" i="53"/>
  <c r="W154" i="53"/>
  <c r="V154" i="53"/>
  <c r="U154" i="53"/>
  <c r="T154" i="53"/>
  <c r="S154" i="53"/>
  <c r="R154" i="53"/>
  <c r="Q154" i="53"/>
  <c r="P154" i="53"/>
  <c r="O154" i="53"/>
  <c r="N154" i="53"/>
  <c r="M154" i="53"/>
  <c r="L154" i="53"/>
  <c r="K154" i="53"/>
  <c r="J154" i="53"/>
  <c r="I154" i="53"/>
  <c r="H154" i="53"/>
  <c r="G154" i="53"/>
  <c r="F154" i="53"/>
  <c r="E154" i="53"/>
  <c r="D154" i="53"/>
  <c r="C154" i="53"/>
  <c r="AG153" i="53"/>
  <c r="AF153" i="53"/>
  <c r="AE153" i="53"/>
  <c r="AD153" i="53"/>
  <c r="AC153" i="53"/>
  <c r="AB153" i="53"/>
  <c r="AA153" i="53"/>
  <c r="Z153" i="53"/>
  <c r="Y153" i="53"/>
  <c r="X153" i="53"/>
  <c r="W153" i="53"/>
  <c r="V153" i="53"/>
  <c r="U153" i="53"/>
  <c r="T153" i="53"/>
  <c r="S153" i="53"/>
  <c r="R153" i="53"/>
  <c r="Q153" i="53"/>
  <c r="P153" i="53"/>
  <c r="O153" i="53"/>
  <c r="N153" i="53"/>
  <c r="M153" i="53"/>
  <c r="L153" i="53"/>
  <c r="K153" i="53"/>
  <c r="J153" i="53"/>
  <c r="I153" i="53"/>
  <c r="H153" i="53"/>
  <c r="G153" i="53"/>
  <c r="F153" i="53"/>
  <c r="E153" i="53"/>
  <c r="D153" i="53"/>
  <c r="C153" i="53"/>
  <c r="AG152" i="53"/>
  <c r="AF152" i="53"/>
  <c r="AE152" i="53"/>
  <c r="AD152" i="53"/>
  <c r="AC152" i="53"/>
  <c r="AB152" i="53"/>
  <c r="AA152" i="53"/>
  <c r="Z152" i="53"/>
  <c r="Y152" i="53"/>
  <c r="X152" i="53"/>
  <c r="W152" i="53"/>
  <c r="V152" i="53"/>
  <c r="U152" i="53"/>
  <c r="T152" i="53"/>
  <c r="S152" i="53"/>
  <c r="R152" i="53"/>
  <c r="Q152" i="53"/>
  <c r="P152" i="53"/>
  <c r="O152" i="53"/>
  <c r="N152" i="53"/>
  <c r="M152" i="53"/>
  <c r="L152" i="53"/>
  <c r="K152" i="53"/>
  <c r="J152" i="53"/>
  <c r="I152" i="53"/>
  <c r="H152" i="53"/>
  <c r="G152" i="53"/>
  <c r="F152" i="53"/>
  <c r="E152" i="53"/>
  <c r="D152" i="53"/>
  <c r="C152" i="53"/>
  <c r="AG151" i="53"/>
  <c r="AF151" i="53"/>
  <c r="AE151" i="53"/>
  <c r="AD151" i="53"/>
  <c r="AC151" i="53"/>
  <c r="AB151" i="53"/>
  <c r="AA151" i="53"/>
  <c r="Z151" i="53"/>
  <c r="Y151" i="53"/>
  <c r="X151" i="53"/>
  <c r="W151" i="53"/>
  <c r="V151" i="53"/>
  <c r="U151" i="53"/>
  <c r="T151" i="53"/>
  <c r="S151" i="53"/>
  <c r="R151" i="53"/>
  <c r="Q151" i="53"/>
  <c r="P151" i="53"/>
  <c r="O151" i="53"/>
  <c r="N151" i="53"/>
  <c r="M151" i="53"/>
  <c r="L151" i="53"/>
  <c r="K151" i="53"/>
  <c r="J151" i="53"/>
  <c r="I151" i="53"/>
  <c r="H151" i="53"/>
  <c r="G151" i="53"/>
  <c r="F151" i="53"/>
  <c r="E151" i="53"/>
  <c r="D151" i="53"/>
  <c r="C151" i="53"/>
  <c r="AG150" i="53"/>
  <c r="AF150" i="53"/>
  <c r="AE150" i="53"/>
  <c r="AD150" i="53"/>
  <c r="AC150" i="53"/>
  <c r="AB150" i="53"/>
  <c r="AA150" i="53"/>
  <c r="Z150" i="53"/>
  <c r="Y150" i="53"/>
  <c r="X150" i="53"/>
  <c r="W150" i="53"/>
  <c r="V150" i="53"/>
  <c r="U150" i="53"/>
  <c r="T150" i="53"/>
  <c r="S150" i="53"/>
  <c r="R150" i="53"/>
  <c r="Q150" i="53"/>
  <c r="P150" i="53"/>
  <c r="O150" i="53"/>
  <c r="N150" i="53"/>
  <c r="M150" i="53"/>
  <c r="L150" i="53"/>
  <c r="K150" i="53"/>
  <c r="J150" i="53"/>
  <c r="I150" i="53"/>
  <c r="H150" i="53"/>
  <c r="G150" i="53"/>
  <c r="F150" i="53"/>
  <c r="E150" i="53"/>
  <c r="D150" i="53"/>
  <c r="C150" i="53"/>
  <c r="AG149" i="53"/>
  <c r="AF149" i="53"/>
  <c r="AE149" i="53"/>
  <c r="AD149" i="53"/>
  <c r="AC149" i="53"/>
  <c r="AB149" i="53"/>
  <c r="AA149" i="53"/>
  <c r="Z149" i="53"/>
  <c r="Y149" i="53"/>
  <c r="X149" i="53"/>
  <c r="W149" i="53"/>
  <c r="V149" i="53"/>
  <c r="U149" i="53"/>
  <c r="T149" i="53"/>
  <c r="S149" i="53"/>
  <c r="R149" i="53"/>
  <c r="Q149" i="53"/>
  <c r="P149" i="53"/>
  <c r="O149" i="53"/>
  <c r="N149" i="53"/>
  <c r="M149" i="53"/>
  <c r="L149" i="53"/>
  <c r="K149" i="53"/>
  <c r="J149" i="53"/>
  <c r="I149" i="53"/>
  <c r="H149" i="53"/>
  <c r="G149" i="53"/>
  <c r="F149" i="53"/>
  <c r="E149" i="53"/>
  <c r="D149" i="53"/>
  <c r="C149" i="53"/>
  <c r="AG148" i="53"/>
  <c r="AF148" i="53"/>
  <c r="AE148" i="53"/>
  <c r="AD148" i="53"/>
  <c r="AC148" i="53"/>
  <c r="AB148" i="53"/>
  <c r="AA148" i="53"/>
  <c r="Z148" i="53"/>
  <c r="Y148" i="53"/>
  <c r="X148" i="53"/>
  <c r="W148" i="53"/>
  <c r="V148" i="53"/>
  <c r="U148" i="53"/>
  <c r="T148" i="53"/>
  <c r="S148" i="53"/>
  <c r="R148" i="53"/>
  <c r="Q148" i="53"/>
  <c r="P148" i="53"/>
  <c r="O148" i="53"/>
  <c r="N148" i="53"/>
  <c r="M148" i="53"/>
  <c r="L148" i="53"/>
  <c r="K148" i="53"/>
  <c r="J148" i="53"/>
  <c r="I148" i="53"/>
  <c r="H148" i="53"/>
  <c r="G148" i="53"/>
  <c r="F148" i="53"/>
  <c r="E148" i="53"/>
  <c r="D148" i="53"/>
  <c r="C148" i="53"/>
  <c r="AG147" i="53"/>
  <c r="AF147" i="53"/>
  <c r="AE147" i="53"/>
  <c r="AD147" i="53"/>
  <c r="AC147" i="53"/>
  <c r="AB147" i="53"/>
  <c r="AA147" i="53"/>
  <c r="Z147" i="53"/>
  <c r="Y147" i="53"/>
  <c r="X147" i="53"/>
  <c r="W147" i="53"/>
  <c r="V147" i="53"/>
  <c r="U147" i="53"/>
  <c r="T147" i="53"/>
  <c r="S147" i="53"/>
  <c r="R147" i="53"/>
  <c r="Q147" i="53"/>
  <c r="P147" i="53"/>
  <c r="O147" i="53"/>
  <c r="N147" i="53"/>
  <c r="M147" i="53"/>
  <c r="L147" i="53"/>
  <c r="K147" i="53"/>
  <c r="J147" i="53"/>
  <c r="I147" i="53"/>
  <c r="H147" i="53"/>
  <c r="G147" i="53"/>
  <c r="F147" i="53"/>
  <c r="E147" i="53"/>
  <c r="D147" i="53"/>
  <c r="C147" i="53"/>
  <c r="AG146" i="53"/>
  <c r="AF146" i="53"/>
  <c r="AE146" i="53"/>
  <c r="AD146" i="53"/>
  <c r="AC146" i="53"/>
  <c r="AB146" i="53"/>
  <c r="AA146" i="53"/>
  <c r="Z146" i="53"/>
  <c r="Y146" i="53"/>
  <c r="X146" i="53"/>
  <c r="W146" i="53"/>
  <c r="V146" i="53"/>
  <c r="U146" i="53"/>
  <c r="T146" i="53"/>
  <c r="S146" i="53"/>
  <c r="R146" i="53"/>
  <c r="Q146" i="53"/>
  <c r="P146" i="53"/>
  <c r="O146" i="53"/>
  <c r="N146" i="53"/>
  <c r="M146" i="53"/>
  <c r="L146" i="53"/>
  <c r="K146" i="53"/>
  <c r="J146" i="53"/>
  <c r="I146" i="53"/>
  <c r="H146" i="53"/>
  <c r="G146" i="53"/>
  <c r="F146" i="53"/>
  <c r="E146" i="53"/>
  <c r="D146" i="53"/>
  <c r="C146" i="53"/>
  <c r="AG145" i="53"/>
  <c r="AF145" i="53"/>
  <c r="AE145" i="53"/>
  <c r="AD145" i="53"/>
  <c r="AC145" i="53"/>
  <c r="AB145" i="53"/>
  <c r="AA145" i="53"/>
  <c r="Z145" i="53"/>
  <c r="Y145" i="53"/>
  <c r="X145" i="53"/>
  <c r="W145" i="53"/>
  <c r="V145" i="53"/>
  <c r="U145" i="53"/>
  <c r="T145" i="53"/>
  <c r="S145" i="53"/>
  <c r="R145" i="53"/>
  <c r="Q145" i="53"/>
  <c r="P145" i="53"/>
  <c r="O145" i="53"/>
  <c r="N145" i="53"/>
  <c r="M145" i="53"/>
  <c r="L145" i="53"/>
  <c r="K145" i="53"/>
  <c r="J145" i="53"/>
  <c r="I145" i="53"/>
  <c r="H145" i="53"/>
  <c r="G145" i="53"/>
  <c r="F145" i="53"/>
  <c r="E145" i="53"/>
  <c r="D145" i="53"/>
  <c r="C145" i="53"/>
  <c r="AG144" i="53"/>
  <c r="AF144" i="53"/>
  <c r="AE144" i="53"/>
  <c r="AD144" i="53"/>
  <c r="AC144" i="53"/>
  <c r="AB144" i="53"/>
  <c r="AA144" i="53"/>
  <c r="Z144" i="53"/>
  <c r="Y144" i="53"/>
  <c r="X144" i="53"/>
  <c r="W144" i="53"/>
  <c r="V144" i="53"/>
  <c r="U144" i="53"/>
  <c r="T144" i="53"/>
  <c r="S144" i="53"/>
  <c r="R144" i="53"/>
  <c r="Q144" i="53"/>
  <c r="P144" i="53"/>
  <c r="O144" i="53"/>
  <c r="N144" i="53"/>
  <c r="M144" i="53"/>
  <c r="L144" i="53"/>
  <c r="K144" i="53"/>
  <c r="J144" i="53"/>
  <c r="I144" i="53"/>
  <c r="H144" i="53"/>
  <c r="G144" i="53"/>
  <c r="F144" i="53"/>
  <c r="E144" i="53"/>
  <c r="D144" i="53"/>
  <c r="C144" i="53"/>
  <c r="AG143" i="53"/>
  <c r="AF143" i="53"/>
  <c r="AE143" i="53"/>
  <c r="AD143" i="53"/>
  <c r="AC143" i="53"/>
  <c r="AB143" i="53"/>
  <c r="AA143" i="53"/>
  <c r="Z143" i="53"/>
  <c r="Y143" i="53"/>
  <c r="X143" i="53"/>
  <c r="W143" i="53"/>
  <c r="V143" i="53"/>
  <c r="U143" i="53"/>
  <c r="T143" i="53"/>
  <c r="S143" i="53"/>
  <c r="R143" i="53"/>
  <c r="Q143" i="53"/>
  <c r="P143" i="53"/>
  <c r="O143" i="53"/>
  <c r="N143" i="53"/>
  <c r="M143" i="53"/>
  <c r="L143" i="53"/>
  <c r="K143" i="53"/>
  <c r="J143" i="53"/>
  <c r="I143" i="53"/>
  <c r="H143" i="53"/>
  <c r="G143" i="53"/>
  <c r="F143" i="53"/>
  <c r="E143" i="53"/>
  <c r="D143" i="53"/>
  <c r="C143" i="53"/>
  <c r="AG142" i="53"/>
  <c r="AF142" i="53"/>
  <c r="AE142" i="53"/>
  <c r="AD142" i="53"/>
  <c r="AC142" i="53"/>
  <c r="AB142" i="53"/>
  <c r="AA142" i="53"/>
  <c r="Z142" i="53"/>
  <c r="Y142" i="53"/>
  <c r="X142" i="53"/>
  <c r="W142" i="53"/>
  <c r="V142" i="53"/>
  <c r="U142" i="53"/>
  <c r="T142" i="53"/>
  <c r="S142" i="53"/>
  <c r="R142" i="53"/>
  <c r="Q142" i="53"/>
  <c r="P142" i="53"/>
  <c r="O142" i="53"/>
  <c r="N142" i="53"/>
  <c r="M142" i="53"/>
  <c r="L142" i="53"/>
  <c r="K142" i="53"/>
  <c r="J142" i="53"/>
  <c r="I142" i="53"/>
  <c r="H142" i="53"/>
  <c r="G142" i="53"/>
  <c r="F142" i="53"/>
  <c r="E142" i="53"/>
  <c r="D142" i="53"/>
  <c r="C142" i="53"/>
  <c r="AG141" i="53"/>
  <c r="AF141" i="53"/>
  <c r="AE141" i="53"/>
  <c r="AD141" i="53"/>
  <c r="AC141" i="53"/>
  <c r="AB141" i="53"/>
  <c r="AA141" i="53"/>
  <c r="Z141" i="53"/>
  <c r="Y141" i="53"/>
  <c r="X141" i="53"/>
  <c r="W141" i="53"/>
  <c r="V141" i="53"/>
  <c r="U141" i="53"/>
  <c r="T141" i="53"/>
  <c r="S141" i="53"/>
  <c r="R141" i="53"/>
  <c r="Q141" i="53"/>
  <c r="P141" i="53"/>
  <c r="O141" i="53"/>
  <c r="N141" i="53"/>
  <c r="M141" i="53"/>
  <c r="L141" i="53"/>
  <c r="K141" i="53"/>
  <c r="J141" i="53"/>
  <c r="I141" i="53"/>
  <c r="H141" i="53"/>
  <c r="G141" i="53"/>
  <c r="F141" i="53"/>
  <c r="E141" i="53"/>
  <c r="D141" i="53"/>
  <c r="C141" i="53"/>
  <c r="AG140" i="53"/>
  <c r="AF140" i="53"/>
  <c r="AE140" i="53"/>
  <c r="AD140" i="53"/>
  <c r="AC140" i="53"/>
  <c r="AB140" i="53"/>
  <c r="AA140" i="53"/>
  <c r="Z140" i="53"/>
  <c r="Y140" i="53"/>
  <c r="X140" i="53"/>
  <c r="W140" i="53"/>
  <c r="V140" i="53"/>
  <c r="U140" i="53"/>
  <c r="T140" i="53"/>
  <c r="S140" i="53"/>
  <c r="R140" i="53"/>
  <c r="Q140" i="53"/>
  <c r="P140" i="53"/>
  <c r="O140" i="53"/>
  <c r="N140" i="53"/>
  <c r="M140" i="53"/>
  <c r="L140" i="53"/>
  <c r="K140" i="53"/>
  <c r="J140" i="53"/>
  <c r="I140" i="53"/>
  <c r="H140" i="53"/>
  <c r="G140" i="53"/>
  <c r="F140" i="53"/>
  <c r="E140" i="53"/>
  <c r="D140" i="53"/>
  <c r="C140" i="53"/>
  <c r="AG139" i="53"/>
  <c r="AF139" i="53"/>
  <c r="AE139" i="53"/>
  <c r="AD139" i="53"/>
  <c r="AC139" i="53"/>
  <c r="AB139" i="53"/>
  <c r="AA139" i="53"/>
  <c r="Z139" i="53"/>
  <c r="Y139" i="53"/>
  <c r="X139" i="53"/>
  <c r="W139" i="53"/>
  <c r="V139" i="53"/>
  <c r="U139" i="53"/>
  <c r="T139" i="53"/>
  <c r="S139" i="53"/>
  <c r="R139" i="53"/>
  <c r="Q139" i="53"/>
  <c r="P139" i="53"/>
  <c r="O139" i="53"/>
  <c r="N139" i="53"/>
  <c r="M139" i="53"/>
  <c r="L139" i="53"/>
  <c r="K139" i="53"/>
  <c r="J139" i="53"/>
  <c r="I139" i="53"/>
  <c r="H139" i="53"/>
  <c r="G139" i="53"/>
  <c r="F139" i="53"/>
  <c r="E139" i="53"/>
  <c r="D139" i="53"/>
  <c r="C139" i="53"/>
  <c r="AG138" i="53"/>
  <c r="AF138" i="53"/>
  <c r="AE138" i="53"/>
  <c r="AD138" i="53"/>
  <c r="AC138" i="53"/>
  <c r="AB138" i="53"/>
  <c r="AA138" i="53"/>
  <c r="Z138" i="53"/>
  <c r="Y138" i="53"/>
  <c r="X138" i="53"/>
  <c r="W138" i="53"/>
  <c r="V138" i="53"/>
  <c r="U138" i="53"/>
  <c r="T138" i="53"/>
  <c r="S138" i="53"/>
  <c r="R138" i="53"/>
  <c r="Q138" i="53"/>
  <c r="P138" i="53"/>
  <c r="O138" i="53"/>
  <c r="N138" i="53"/>
  <c r="M138" i="53"/>
  <c r="L138" i="53"/>
  <c r="K138" i="53"/>
  <c r="J138" i="53"/>
  <c r="I138" i="53"/>
  <c r="H138" i="53"/>
  <c r="G138" i="53"/>
  <c r="F138" i="53"/>
  <c r="E138" i="53"/>
  <c r="D138" i="53"/>
  <c r="C138" i="53"/>
  <c r="AG137" i="53"/>
  <c r="AF137" i="53"/>
  <c r="AE137" i="53"/>
  <c r="AD137" i="53"/>
  <c r="AC137" i="53"/>
  <c r="AB137" i="53"/>
  <c r="AA137" i="53"/>
  <c r="Z137" i="53"/>
  <c r="Y137" i="53"/>
  <c r="X137" i="53"/>
  <c r="W137" i="53"/>
  <c r="V137" i="53"/>
  <c r="U137" i="53"/>
  <c r="T137" i="53"/>
  <c r="S137" i="53"/>
  <c r="R137" i="53"/>
  <c r="Q137" i="53"/>
  <c r="P137" i="53"/>
  <c r="O137" i="53"/>
  <c r="N137" i="53"/>
  <c r="M137" i="53"/>
  <c r="L137" i="53"/>
  <c r="K137" i="53"/>
  <c r="J137" i="53"/>
  <c r="I137" i="53"/>
  <c r="H137" i="53"/>
  <c r="G137" i="53"/>
  <c r="F137" i="53"/>
  <c r="E137" i="53"/>
  <c r="D137" i="53"/>
  <c r="C137" i="53"/>
  <c r="AG136" i="53"/>
  <c r="AF136" i="53"/>
  <c r="AE136" i="53"/>
  <c r="AD136" i="53"/>
  <c r="AC136" i="53"/>
  <c r="AB136" i="53"/>
  <c r="AA136" i="53"/>
  <c r="Z136" i="53"/>
  <c r="Y136" i="53"/>
  <c r="X136" i="53"/>
  <c r="W136" i="53"/>
  <c r="V136" i="53"/>
  <c r="U136" i="53"/>
  <c r="T136" i="53"/>
  <c r="S136" i="53"/>
  <c r="R136" i="53"/>
  <c r="Q136" i="53"/>
  <c r="P136" i="53"/>
  <c r="O136" i="53"/>
  <c r="N136" i="53"/>
  <c r="M136" i="53"/>
  <c r="L136" i="53"/>
  <c r="K136" i="53"/>
  <c r="J136" i="53"/>
  <c r="I136" i="53"/>
  <c r="H136" i="53"/>
  <c r="G136" i="53"/>
  <c r="F136" i="53"/>
  <c r="E136" i="53"/>
  <c r="D136" i="53"/>
  <c r="C136" i="53"/>
  <c r="AG135" i="53"/>
  <c r="AF135" i="53"/>
  <c r="AE135" i="53"/>
  <c r="AD135" i="53"/>
  <c r="AC135" i="53"/>
  <c r="AB135" i="53"/>
  <c r="AA135" i="53"/>
  <c r="Z135" i="53"/>
  <c r="Y135" i="53"/>
  <c r="X135" i="53"/>
  <c r="W135" i="53"/>
  <c r="V135" i="53"/>
  <c r="U135" i="53"/>
  <c r="T135" i="53"/>
  <c r="S135" i="53"/>
  <c r="R135" i="53"/>
  <c r="Q135" i="53"/>
  <c r="P135" i="53"/>
  <c r="O135" i="53"/>
  <c r="N135" i="53"/>
  <c r="M135" i="53"/>
  <c r="L135" i="53"/>
  <c r="K135" i="53"/>
  <c r="J135" i="53"/>
  <c r="I135" i="53"/>
  <c r="H135" i="53"/>
  <c r="G135" i="53"/>
  <c r="F135" i="53"/>
  <c r="E135" i="53"/>
  <c r="D135" i="53"/>
  <c r="C135" i="53"/>
  <c r="AG134" i="53"/>
  <c r="AF134" i="53"/>
  <c r="AE134" i="53"/>
  <c r="AD134" i="53"/>
  <c r="AC134" i="53"/>
  <c r="AB134" i="53"/>
  <c r="AA134" i="53"/>
  <c r="Z134" i="53"/>
  <c r="Y134" i="53"/>
  <c r="X134" i="53"/>
  <c r="W134" i="53"/>
  <c r="V134" i="53"/>
  <c r="U134" i="53"/>
  <c r="T134" i="53"/>
  <c r="S134" i="53"/>
  <c r="R134" i="53"/>
  <c r="Q134" i="53"/>
  <c r="P134" i="53"/>
  <c r="O134" i="53"/>
  <c r="N134" i="53"/>
  <c r="M134" i="53"/>
  <c r="L134" i="53"/>
  <c r="K134" i="53"/>
  <c r="J134" i="53"/>
  <c r="I134" i="53"/>
  <c r="H134" i="53"/>
  <c r="G134" i="53"/>
  <c r="F134" i="53"/>
  <c r="E134" i="53"/>
  <c r="D134" i="53"/>
  <c r="C134" i="53"/>
  <c r="AG133" i="53"/>
  <c r="AF133" i="53"/>
  <c r="AE133" i="53"/>
  <c r="AD133" i="53"/>
  <c r="AC133" i="53"/>
  <c r="AB133" i="53"/>
  <c r="AA133" i="53"/>
  <c r="Z133" i="53"/>
  <c r="Y133" i="53"/>
  <c r="X133" i="53"/>
  <c r="W133" i="53"/>
  <c r="V133" i="53"/>
  <c r="U133" i="53"/>
  <c r="T133" i="53"/>
  <c r="S133" i="53"/>
  <c r="R133" i="53"/>
  <c r="Q133" i="53"/>
  <c r="P133" i="53"/>
  <c r="O133" i="53"/>
  <c r="N133" i="53"/>
  <c r="M133" i="53"/>
  <c r="L133" i="53"/>
  <c r="K133" i="53"/>
  <c r="J133" i="53"/>
  <c r="I133" i="53"/>
  <c r="H133" i="53"/>
  <c r="G133" i="53"/>
  <c r="F133" i="53"/>
  <c r="E133" i="53"/>
  <c r="D133" i="53"/>
  <c r="C133" i="53"/>
  <c r="AG132" i="53"/>
  <c r="AF132" i="53"/>
  <c r="AE132" i="53"/>
  <c r="AD132" i="53"/>
  <c r="AC132" i="53"/>
  <c r="AB132" i="53"/>
  <c r="AA132" i="53"/>
  <c r="Z132" i="53"/>
  <c r="Y132" i="53"/>
  <c r="X132" i="53"/>
  <c r="W132" i="53"/>
  <c r="V132" i="53"/>
  <c r="U132" i="53"/>
  <c r="T132" i="53"/>
  <c r="S132" i="53"/>
  <c r="R132" i="53"/>
  <c r="Q132" i="53"/>
  <c r="P132" i="53"/>
  <c r="O132" i="53"/>
  <c r="N132" i="53"/>
  <c r="M132" i="53"/>
  <c r="L132" i="53"/>
  <c r="K132" i="53"/>
  <c r="J132" i="53"/>
  <c r="I132" i="53"/>
  <c r="H132" i="53"/>
  <c r="G132" i="53"/>
  <c r="F132" i="53"/>
  <c r="E132" i="53"/>
  <c r="D132" i="53"/>
  <c r="C132" i="53"/>
  <c r="AG131" i="53"/>
  <c r="AF131" i="53"/>
  <c r="AE131" i="53"/>
  <c r="AD131" i="53"/>
  <c r="AC131" i="53"/>
  <c r="AB131" i="53"/>
  <c r="AA131" i="53"/>
  <c r="Z131" i="53"/>
  <c r="Y131" i="53"/>
  <c r="X131" i="53"/>
  <c r="W131" i="53"/>
  <c r="V131" i="53"/>
  <c r="U131" i="53"/>
  <c r="T131" i="53"/>
  <c r="S131" i="53"/>
  <c r="R131" i="53"/>
  <c r="Q131" i="53"/>
  <c r="P131" i="53"/>
  <c r="O131" i="53"/>
  <c r="N131" i="53"/>
  <c r="M131" i="53"/>
  <c r="L131" i="53"/>
  <c r="K131" i="53"/>
  <c r="J131" i="53"/>
  <c r="I131" i="53"/>
  <c r="H131" i="53"/>
  <c r="G131" i="53"/>
  <c r="F131" i="53"/>
  <c r="E131" i="53"/>
  <c r="D131" i="53"/>
  <c r="C131" i="53"/>
  <c r="AG130" i="53"/>
  <c r="AF130" i="53"/>
  <c r="AE130" i="53"/>
  <c r="AD130" i="53"/>
  <c r="AC130" i="53"/>
  <c r="AB130" i="53"/>
  <c r="AA130" i="53"/>
  <c r="Z130" i="53"/>
  <c r="Y130" i="53"/>
  <c r="X130" i="53"/>
  <c r="W130" i="53"/>
  <c r="V130" i="53"/>
  <c r="U130" i="53"/>
  <c r="T130" i="53"/>
  <c r="S130" i="53"/>
  <c r="R130" i="53"/>
  <c r="Q130" i="53"/>
  <c r="P130" i="53"/>
  <c r="O130" i="53"/>
  <c r="N130" i="53"/>
  <c r="M130" i="53"/>
  <c r="L130" i="53"/>
  <c r="K130" i="53"/>
  <c r="J130" i="53"/>
  <c r="I130" i="53"/>
  <c r="H130" i="53"/>
  <c r="G130" i="53"/>
  <c r="F130" i="53"/>
  <c r="E130" i="53"/>
  <c r="D130" i="53"/>
  <c r="C130" i="53"/>
  <c r="AG129" i="53"/>
  <c r="AF129" i="53"/>
  <c r="AE129" i="53"/>
  <c r="AD129" i="53"/>
  <c r="AC129" i="53"/>
  <c r="AB129" i="53"/>
  <c r="AA129" i="53"/>
  <c r="Z129" i="53"/>
  <c r="Y129" i="53"/>
  <c r="X129" i="53"/>
  <c r="W129" i="53"/>
  <c r="V129" i="53"/>
  <c r="U129" i="53"/>
  <c r="T129" i="53"/>
  <c r="S129" i="53"/>
  <c r="R129" i="53"/>
  <c r="Q129" i="53"/>
  <c r="P129" i="53"/>
  <c r="O129" i="53"/>
  <c r="N129" i="53"/>
  <c r="M129" i="53"/>
  <c r="L129" i="53"/>
  <c r="K129" i="53"/>
  <c r="J129" i="53"/>
  <c r="I129" i="53"/>
  <c r="H129" i="53"/>
  <c r="G129" i="53"/>
  <c r="F129" i="53"/>
  <c r="E129" i="53"/>
  <c r="D129" i="53"/>
  <c r="C129" i="53"/>
  <c r="AG128" i="53"/>
  <c r="AF128" i="53"/>
  <c r="AE128" i="53"/>
  <c r="AD128" i="53"/>
  <c r="AC128" i="53"/>
  <c r="AB128" i="53"/>
  <c r="AA128" i="53"/>
  <c r="Z128" i="53"/>
  <c r="Y128" i="53"/>
  <c r="X128" i="53"/>
  <c r="W128" i="53"/>
  <c r="V128" i="53"/>
  <c r="U128" i="53"/>
  <c r="T128" i="53"/>
  <c r="S128" i="53"/>
  <c r="R128" i="53"/>
  <c r="Q128" i="53"/>
  <c r="P128" i="53"/>
  <c r="O128" i="53"/>
  <c r="N128" i="53"/>
  <c r="M128" i="53"/>
  <c r="L128" i="53"/>
  <c r="K128" i="53"/>
  <c r="J128" i="53"/>
  <c r="I128" i="53"/>
  <c r="H128" i="53"/>
  <c r="G128" i="53"/>
  <c r="F128" i="53"/>
  <c r="E128" i="53"/>
  <c r="D128" i="53"/>
  <c r="C128" i="53"/>
  <c r="AG127" i="53"/>
  <c r="AF127" i="53"/>
  <c r="AE127" i="53"/>
  <c r="AD127" i="53"/>
  <c r="AC127" i="53"/>
  <c r="AB127" i="53"/>
  <c r="AA127" i="53"/>
  <c r="Z127" i="53"/>
  <c r="Y127" i="53"/>
  <c r="X127" i="53"/>
  <c r="W127" i="53"/>
  <c r="V127" i="53"/>
  <c r="U127" i="53"/>
  <c r="T127" i="53"/>
  <c r="S127" i="53"/>
  <c r="R127" i="53"/>
  <c r="Q127" i="53"/>
  <c r="P127" i="53"/>
  <c r="O127" i="53"/>
  <c r="N127" i="53"/>
  <c r="M127" i="53"/>
  <c r="L127" i="53"/>
  <c r="K127" i="53"/>
  <c r="J127" i="53"/>
  <c r="I127" i="53"/>
  <c r="H127" i="53"/>
  <c r="G127" i="53"/>
  <c r="F127" i="53"/>
  <c r="E127" i="53"/>
  <c r="D127" i="53"/>
  <c r="C127" i="53"/>
  <c r="AG126" i="53"/>
  <c r="AF126" i="53"/>
  <c r="AE126" i="53"/>
  <c r="AD126" i="53"/>
  <c r="AC126" i="53"/>
  <c r="AB126" i="53"/>
  <c r="AA126" i="53"/>
  <c r="Z126" i="53"/>
  <c r="Y126" i="53"/>
  <c r="X126" i="53"/>
  <c r="W126" i="53"/>
  <c r="V126" i="53"/>
  <c r="U126" i="53"/>
  <c r="T126" i="53"/>
  <c r="S126" i="53"/>
  <c r="R126" i="53"/>
  <c r="Q126" i="53"/>
  <c r="P126" i="53"/>
  <c r="O126" i="53"/>
  <c r="N126" i="53"/>
  <c r="M126" i="53"/>
  <c r="L126" i="53"/>
  <c r="K126" i="53"/>
  <c r="J126" i="53"/>
  <c r="I126" i="53"/>
  <c r="H126" i="53"/>
  <c r="G126" i="53"/>
  <c r="F126" i="53"/>
  <c r="E126" i="53"/>
  <c r="D126" i="53"/>
  <c r="C126" i="53"/>
  <c r="AG125" i="53"/>
  <c r="AF125" i="53"/>
  <c r="AE125" i="53"/>
  <c r="AD125" i="53"/>
  <c r="AC125" i="53"/>
  <c r="AB125" i="53"/>
  <c r="AA125" i="53"/>
  <c r="Z125" i="53"/>
  <c r="Y125" i="53"/>
  <c r="X125" i="53"/>
  <c r="W125" i="53"/>
  <c r="V125" i="53"/>
  <c r="U125" i="53"/>
  <c r="T125" i="53"/>
  <c r="S125" i="53"/>
  <c r="R125" i="53"/>
  <c r="Q125" i="53"/>
  <c r="P125" i="53"/>
  <c r="O125" i="53"/>
  <c r="N125" i="53"/>
  <c r="M125" i="53"/>
  <c r="L125" i="53"/>
  <c r="K125" i="53"/>
  <c r="J125" i="53"/>
  <c r="I125" i="53"/>
  <c r="H125" i="53"/>
  <c r="G125" i="53"/>
  <c r="F125" i="53"/>
  <c r="E125" i="53"/>
  <c r="D125" i="53"/>
  <c r="C125" i="53"/>
  <c r="AG124" i="53"/>
  <c r="AF124" i="53"/>
  <c r="AE124" i="53"/>
  <c r="AD124" i="53"/>
  <c r="AC124" i="53"/>
  <c r="AB124" i="53"/>
  <c r="AA124" i="53"/>
  <c r="Z124" i="53"/>
  <c r="Y124" i="53"/>
  <c r="X124" i="53"/>
  <c r="W124" i="53"/>
  <c r="V124" i="53"/>
  <c r="U124" i="53"/>
  <c r="T124" i="53"/>
  <c r="S124" i="53"/>
  <c r="R124" i="53"/>
  <c r="Q124" i="53"/>
  <c r="P124" i="53"/>
  <c r="O124" i="53"/>
  <c r="N124" i="53"/>
  <c r="M124" i="53"/>
  <c r="L124" i="53"/>
  <c r="K124" i="53"/>
  <c r="J124" i="53"/>
  <c r="I124" i="53"/>
  <c r="H124" i="53"/>
  <c r="G124" i="53"/>
  <c r="F124" i="53"/>
  <c r="E124" i="53"/>
  <c r="D124" i="53"/>
  <c r="C124" i="53"/>
  <c r="AG123" i="53"/>
  <c r="AF123" i="53"/>
  <c r="AE123" i="53"/>
  <c r="AD123" i="53"/>
  <c r="AC123" i="53"/>
  <c r="AB123" i="53"/>
  <c r="AA123" i="53"/>
  <c r="Z123" i="53"/>
  <c r="Y123" i="53"/>
  <c r="X123" i="53"/>
  <c r="W123" i="53"/>
  <c r="V123" i="53"/>
  <c r="U123" i="53"/>
  <c r="T123" i="53"/>
  <c r="S123" i="53"/>
  <c r="R123" i="53"/>
  <c r="Q123" i="53"/>
  <c r="P123" i="53"/>
  <c r="O123" i="53"/>
  <c r="N123" i="53"/>
  <c r="M123" i="53"/>
  <c r="L123" i="53"/>
  <c r="K123" i="53"/>
  <c r="J123" i="53"/>
  <c r="I123" i="53"/>
  <c r="H123" i="53"/>
  <c r="G123" i="53"/>
  <c r="F123" i="53"/>
  <c r="E123" i="53"/>
  <c r="D123" i="53"/>
  <c r="C123" i="53"/>
  <c r="AG122" i="53"/>
  <c r="AF122" i="53"/>
  <c r="AE122" i="53"/>
  <c r="AD122" i="53"/>
  <c r="AC122" i="53"/>
  <c r="AB122" i="53"/>
  <c r="AA122" i="53"/>
  <c r="Z122" i="53"/>
  <c r="Y122" i="53"/>
  <c r="X122" i="53"/>
  <c r="W122" i="53"/>
  <c r="V122" i="53"/>
  <c r="U122" i="53"/>
  <c r="T122" i="53"/>
  <c r="S122" i="53"/>
  <c r="R122" i="53"/>
  <c r="Q122" i="53"/>
  <c r="P122" i="53"/>
  <c r="O122" i="53"/>
  <c r="N122" i="53"/>
  <c r="M122" i="53"/>
  <c r="L122" i="53"/>
  <c r="K122" i="53"/>
  <c r="J122" i="53"/>
  <c r="I122" i="53"/>
  <c r="H122" i="53"/>
  <c r="G122" i="53"/>
  <c r="F122" i="53"/>
  <c r="E122" i="53"/>
  <c r="D122" i="53"/>
  <c r="C122" i="53"/>
  <c r="AG121" i="53"/>
  <c r="AF121" i="53"/>
  <c r="AE121" i="53"/>
  <c r="AD121" i="53"/>
  <c r="AC121" i="53"/>
  <c r="AB121" i="53"/>
  <c r="AA121" i="53"/>
  <c r="Z121" i="53"/>
  <c r="Y121" i="53"/>
  <c r="X121" i="53"/>
  <c r="W121" i="53"/>
  <c r="V121" i="53"/>
  <c r="U121" i="53"/>
  <c r="T121" i="53"/>
  <c r="S121" i="53"/>
  <c r="R121" i="53"/>
  <c r="Q121" i="53"/>
  <c r="P121" i="53"/>
  <c r="O121" i="53"/>
  <c r="N121" i="53"/>
  <c r="M121" i="53"/>
  <c r="L121" i="53"/>
  <c r="K121" i="53"/>
  <c r="J121" i="53"/>
  <c r="I121" i="53"/>
  <c r="H121" i="53"/>
  <c r="G121" i="53"/>
  <c r="F121" i="53"/>
  <c r="E121" i="53"/>
  <c r="D121" i="53"/>
  <c r="C121" i="53"/>
  <c r="AG120" i="53"/>
  <c r="AF120" i="53"/>
  <c r="AE120" i="53"/>
  <c r="AD120" i="53"/>
  <c r="AC120" i="53"/>
  <c r="AB120" i="53"/>
  <c r="AA120" i="53"/>
  <c r="Z120" i="53"/>
  <c r="Y120" i="53"/>
  <c r="X120" i="53"/>
  <c r="W120" i="53"/>
  <c r="V120" i="53"/>
  <c r="U120" i="53"/>
  <c r="T120" i="53"/>
  <c r="S120" i="53"/>
  <c r="R120" i="53"/>
  <c r="Q120" i="53"/>
  <c r="P120" i="53"/>
  <c r="O120" i="53"/>
  <c r="N120" i="53"/>
  <c r="M120" i="53"/>
  <c r="L120" i="53"/>
  <c r="K120" i="53"/>
  <c r="J120" i="53"/>
  <c r="I120" i="53"/>
  <c r="H120" i="53"/>
  <c r="G120" i="53"/>
  <c r="F120" i="53"/>
  <c r="E120" i="53"/>
  <c r="D120" i="53"/>
  <c r="C120" i="53"/>
  <c r="AG119" i="53"/>
  <c r="AF119" i="53"/>
  <c r="AE119" i="53"/>
  <c r="AD119" i="53"/>
  <c r="AC119" i="53"/>
  <c r="AB119" i="53"/>
  <c r="AA119" i="53"/>
  <c r="Z119" i="53"/>
  <c r="Y119" i="53"/>
  <c r="X119" i="53"/>
  <c r="W119" i="53"/>
  <c r="V119" i="53"/>
  <c r="U119" i="53"/>
  <c r="T119" i="53"/>
  <c r="S119" i="53"/>
  <c r="R119" i="53"/>
  <c r="Q119" i="53"/>
  <c r="P119" i="53"/>
  <c r="O119" i="53"/>
  <c r="N119" i="53"/>
  <c r="M119" i="53"/>
  <c r="L119" i="53"/>
  <c r="K119" i="53"/>
  <c r="J119" i="53"/>
  <c r="I119" i="53"/>
  <c r="H119" i="53"/>
  <c r="G119" i="53"/>
  <c r="F119" i="53"/>
  <c r="E119" i="53"/>
  <c r="D119" i="53"/>
  <c r="C119" i="53"/>
  <c r="AG118" i="53"/>
  <c r="AF118" i="53"/>
  <c r="AE118" i="53"/>
  <c r="AD118" i="53"/>
  <c r="AC118" i="53"/>
  <c r="AB118" i="53"/>
  <c r="AA118" i="53"/>
  <c r="Z118" i="53"/>
  <c r="Y118" i="53"/>
  <c r="X118" i="53"/>
  <c r="W118" i="53"/>
  <c r="V118" i="53"/>
  <c r="U118" i="53"/>
  <c r="T118" i="53"/>
  <c r="S118" i="53"/>
  <c r="R118" i="53"/>
  <c r="Q118" i="53"/>
  <c r="P118" i="53"/>
  <c r="O118" i="53"/>
  <c r="N118" i="53"/>
  <c r="M118" i="53"/>
  <c r="L118" i="53"/>
  <c r="K118" i="53"/>
  <c r="J118" i="53"/>
  <c r="I118" i="53"/>
  <c r="H118" i="53"/>
  <c r="G118" i="53"/>
  <c r="F118" i="53"/>
  <c r="E118" i="53"/>
  <c r="D118" i="53"/>
  <c r="C118" i="53"/>
  <c r="AG117" i="53"/>
  <c r="AF117" i="53"/>
  <c r="AE117" i="53"/>
  <c r="AD117" i="53"/>
  <c r="AC117" i="53"/>
  <c r="AB117" i="53"/>
  <c r="AA117" i="53"/>
  <c r="Z117" i="53"/>
  <c r="Y117" i="53"/>
  <c r="X117" i="53"/>
  <c r="W117" i="53"/>
  <c r="V117" i="53"/>
  <c r="U117" i="53"/>
  <c r="T117" i="53"/>
  <c r="S117" i="53"/>
  <c r="R117" i="53"/>
  <c r="Q117" i="53"/>
  <c r="P117" i="53"/>
  <c r="O117" i="53"/>
  <c r="N117" i="53"/>
  <c r="M117" i="53"/>
  <c r="L117" i="53"/>
  <c r="K117" i="53"/>
  <c r="J117" i="53"/>
  <c r="I117" i="53"/>
  <c r="H117" i="53"/>
  <c r="G117" i="53"/>
  <c r="F117" i="53"/>
  <c r="E117" i="53"/>
  <c r="D117" i="53"/>
  <c r="C117" i="53"/>
  <c r="AG116" i="53"/>
  <c r="AF116" i="53"/>
  <c r="AE116" i="53"/>
  <c r="AD116" i="53"/>
  <c r="AC116" i="53"/>
  <c r="AB116" i="53"/>
  <c r="AA116" i="53"/>
  <c r="Z116" i="53"/>
  <c r="Y116" i="53"/>
  <c r="X116" i="53"/>
  <c r="W116" i="53"/>
  <c r="V116" i="53"/>
  <c r="U116" i="53"/>
  <c r="T116" i="53"/>
  <c r="S116" i="53"/>
  <c r="R116" i="53"/>
  <c r="Q116" i="53"/>
  <c r="P116" i="53"/>
  <c r="O116" i="53"/>
  <c r="N116" i="53"/>
  <c r="M116" i="53"/>
  <c r="L116" i="53"/>
  <c r="K116" i="53"/>
  <c r="J116" i="53"/>
  <c r="I116" i="53"/>
  <c r="H116" i="53"/>
  <c r="G116" i="53"/>
  <c r="F116" i="53"/>
  <c r="E116" i="53"/>
  <c r="D116" i="53"/>
  <c r="C116" i="53"/>
  <c r="AG115" i="53"/>
  <c r="AF115" i="53"/>
  <c r="AE115" i="53"/>
  <c r="AD115" i="53"/>
  <c r="AC115" i="53"/>
  <c r="AB115" i="53"/>
  <c r="AA115" i="53"/>
  <c r="Z115" i="53"/>
  <c r="Y115" i="53"/>
  <c r="X115" i="53"/>
  <c r="W115" i="53"/>
  <c r="V115" i="53"/>
  <c r="U115" i="53"/>
  <c r="T115" i="53"/>
  <c r="S115" i="53"/>
  <c r="R115" i="53"/>
  <c r="Q115" i="53"/>
  <c r="P115" i="53"/>
  <c r="O115" i="53"/>
  <c r="N115" i="53"/>
  <c r="M115" i="53"/>
  <c r="L115" i="53"/>
  <c r="K115" i="53"/>
  <c r="J115" i="53"/>
  <c r="I115" i="53"/>
  <c r="H115" i="53"/>
  <c r="G115" i="53"/>
  <c r="F115" i="53"/>
  <c r="E115" i="53"/>
  <c r="D115" i="53"/>
  <c r="C115" i="53"/>
  <c r="AG114" i="53"/>
  <c r="AF114" i="53"/>
  <c r="AE114" i="53"/>
  <c r="AD114" i="53"/>
  <c r="AC114" i="53"/>
  <c r="AB114" i="53"/>
  <c r="AA114" i="53"/>
  <c r="Z114" i="53"/>
  <c r="Y114" i="53"/>
  <c r="X114" i="53"/>
  <c r="W114" i="53"/>
  <c r="V114" i="53"/>
  <c r="U114" i="53"/>
  <c r="T114" i="53"/>
  <c r="S114" i="53"/>
  <c r="R114" i="53"/>
  <c r="Q114" i="53"/>
  <c r="P114" i="53"/>
  <c r="O114" i="53"/>
  <c r="N114" i="53"/>
  <c r="M114" i="53"/>
  <c r="L114" i="53"/>
  <c r="K114" i="53"/>
  <c r="J114" i="53"/>
  <c r="I114" i="53"/>
  <c r="H114" i="53"/>
  <c r="G114" i="53"/>
  <c r="F114" i="53"/>
  <c r="E114" i="53"/>
  <c r="D114" i="53"/>
  <c r="C114" i="53"/>
  <c r="AG113" i="53"/>
  <c r="AF113" i="53"/>
  <c r="AE113" i="53"/>
  <c r="AD113" i="53"/>
  <c r="AC113" i="53"/>
  <c r="AB113" i="53"/>
  <c r="AA113" i="53"/>
  <c r="Z113" i="53"/>
  <c r="Y113" i="53"/>
  <c r="X113" i="53"/>
  <c r="W113" i="53"/>
  <c r="V113" i="53"/>
  <c r="U113" i="53"/>
  <c r="T113" i="53"/>
  <c r="S113" i="53"/>
  <c r="R113" i="53"/>
  <c r="Q113" i="53"/>
  <c r="P113" i="53"/>
  <c r="O113" i="53"/>
  <c r="N113" i="53"/>
  <c r="M113" i="53"/>
  <c r="L113" i="53"/>
  <c r="K113" i="53"/>
  <c r="J113" i="53"/>
  <c r="I113" i="53"/>
  <c r="H113" i="53"/>
  <c r="G113" i="53"/>
  <c r="F113" i="53"/>
  <c r="E113" i="53"/>
  <c r="D113" i="53"/>
  <c r="C113" i="53"/>
  <c r="AG112" i="53"/>
  <c r="AF112" i="53"/>
  <c r="AE112" i="53"/>
  <c r="AD112" i="53"/>
  <c r="AC112" i="53"/>
  <c r="AB112" i="53"/>
  <c r="AA112" i="53"/>
  <c r="Z112" i="53"/>
  <c r="Y112" i="53"/>
  <c r="X112" i="53"/>
  <c r="W112" i="53"/>
  <c r="V112" i="53"/>
  <c r="U112" i="53"/>
  <c r="T112" i="53"/>
  <c r="S112" i="53"/>
  <c r="R112" i="53"/>
  <c r="Q112" i="53"/>
  <c r="P112" i="53"/>
  <c r="O112" i="53"/>
  <c r="N112" i="53"/>
  <c r="M112" i="53"/>
  <c r="L112" i="53"/>
  <c r="K112" i="53"/>
  <c r="J112" i="53"/>
  <c r="I112" i="53"/>
  <c r="H112" i="53"/>
  <c r="G112" i="53"/>
  <c r="F112" i="53"/>
  <c r="E112" i="53"/>
  <c r="D112" i="53"/>
  <c r="C112" i="53"/>
  <c r="AG111" i="53"/>
  <c r="AF111" i="53"/>
  <c r="AE111" i="53"/>
  <c r="AD111" i="53"/>
  <c r="AC111" i="53"/>
  <c r="AB111" i="53"/>
  <c r="AA111" i="53"/>
  <c r="Z111" i="53"/>
  <c r="Y111" i="53"/>
  <c r="X111" i="53"/>
  <c r="W111" i="53"/>
  <c r="V111" i="53"/>
  <c r="U111" i="53"/>
  <c r="T111" i="53"/>
  <c r="S111" i="53"/>
  <c r="R111" i="53"/>
  <c r="Q111" i="53"/>
  <c r="P111" i="53"/>
  <c r="O111" i="53"/>
  <c r="N111" i="53"/>
  <c r="M111" i="53"/>
  <c r="L111" i="53"/>
  <c r="K111" i="53"/>
  <c r="J111" i="53"/>
  <c r="I111" i="53"/>
  <c r="H111" i="53"/>
  <c r="G111" i="53"/>
  <c r="F111" i="53"/>
  <c r="E111" i="53"/>
  <c r="D111" i="53"/>
  <c r="C111" i="53"/>
  <c r="AG110" i="53"/>
  <c r="AF110" i="53"/>
  <c r="AE110" i="53"/>
  <c r="AD110" i="53"/>
  <c r="AC110" i="53"/>
  <c r="AB110" i="53"/>
  <c r="AA110" i="53"/>
  <c r="Z110" i="53"/>
  <c r="Y110" i="53"/>
  <c r="X110" i="53"/>
  <c r="W110" i="53"/>
  <c r="V110" i="53"/>
  <c r="U110" i="53"/>
  <c r="T110" i="53"/>
  <c r="S110" i="53"/>
  <c r="R110" i="53"/>
  <c r="Q110" i="53"/>
  <c r="P110" i="53"/>
  <c r="O110" i="53"/>
  <c r="N110" i="53"/>
  <c r="M110" i="53"/>
  <c r="L110" i="53"/>
  <c r="K110" i="53"/>
  <c r="J110" i="53"/>
  <c r="I110" i="53"/>
  <c r="H110" i="53"/>
  <c r="G110" i="53"/>
  <c r="F110" i="53"/>
  <c r="E110" i="53"/>
  <c r="D110" i="53"/>
  <c r="C110" i="53"/>
  <c r="AG109" i="53"/>
  <c r="AF109" i="53"/>
  <c r="AE109" i="53"/>
  <c r="AD109" i="53"/>
  <c r="AC109" i="53"/>
  <c r="AB109" i="53"/>
  <c r="AA109" i="53"/>
  <c r="Z109" i="53"/>
  <c r="Y109" i="53"/>
  <c r="X109" i="53"/>
  <c r="W109" i="53"/>
  <c r="V109" i="53"/>
  <c r="U109" i="53"/>
  <c r="T109" i="53"/>
  <c r="S109" i="53"/>
  <c r="R109" i="53"/>
  <c r="Q109" i="53"/>
  <c r="P109" i="53"/>
  <c r="O109" i="53"/>
  <c r="N109" i="53"/>
  <c r="M109" i="53"/>
  <c r="L109" i="53"/>
  <c r="K109" i="53"/>
  <c r="J109" i="53"/>
  <c r="I109" i="53"/>
  <c r="H109" i="53"/>
  <c r="G109" i="53"/>
  <c r="F109" i="53"/>
  <c r="E109" i="53"/>
  <c r="D109" i="53"/>
  <c r="C109" i="53"/>
  <c r="AG106" i="53"/>
  <c r="AF106" i="53"/>
  <c r="AE106" i="53"/>
  <c r="AD106" i="53"/>
  <c r="AC106" i="53"/>
  <c r="AB106" i="53"/>
  <c r="AA106" i="53"/>
  <c r="Z106" i="53"/>
  <c r="Y106" i="53"/>
  <c r="X106" i="53"/>
  <c r="W106" i="53"/>
  <c r="V106" i="53"/>
  <c r="U106" i="53"/>
  <c r="T106" i="53"/>
  <c r="S106" i="53"/>
  <c r="R106" i="53"/>
  <c r="Q106" i="53"/>
  <c r="P106" i="53"/>
  <c r="O106" i="53"/>
  <c r="N106" i="53"/>
  <c r="M106" i="53"/>
  <c r="L106" i="53"/>
  <c r="K106" i="53"/>
  <c r="J106" i="53"/>
  <c r="I106" i="53"/>
  <c r="H106" i="53"/>
  <c r="G106" i="53"/>
  <c r="F106" i="53"/>
  <c r="E106" i="53"/>
  <c r="D106" i="53"/>
  <c r="C106" i="53"/>
  <c r="AG105" i="53"/>
  <c r="AF105" i="53"/>
  <c r="AE105" i="53"/>
  <c r="AD105" i="53"/>
  <c r="AC105" i="53"/>
  <c r="AB105" i="53"/>
  <c r="AA105" i="53"/>
  <c r="Z105" i="53"/>
  <c r="Y105" i="53"/>
  <c r="X105" i="53"/>
  <c r="W105" i="53"/>
  <c r="V105" i="53"/>
  <c r="U105" i="53"/>
  <c r="T105" i="53"/>
  <c r="S105" i="53"/>
  <c r="R105" i="53"/>
  <c r="Q105" i="53"/>
  <c r="P105" i="53"/>
  <c r="O105" i="53"/>
  <c r="N105" i="53"/>
  <c r="M105" i="53"/>
  <c r="L105" i="53"/>
  <c r="K105" i="53"/>
  <c r="J105" i="53"/>
  <c r="I105" i="53"/>
  <c r="H105" i="53"/>
  <c r="G105" i="53"/>
  <c r="F105" i="53"/>
  <c r="E105" i="53"/>
  <c r="D105" i="53"/>
  <c r="C105" i="53"/>
  <c r="AG104" i="53"/>
  <c r="AF104" i="53"/>
  <c r="AE104" i="53"/>
  <c r="AD104" i="53"/>
  <c r="AC104" i="53"/>
  <c r="AB104" i="53"/>
  <c r="AA104" i="53"/>
  <c r="Z104" i="53"/>
  <c r="Y104" i="53"/>
  <c r="X104" i="53"/>
  <c r="W104" i="53"/>
  <c r="V104" i="53"/>
  <c r="U104" i="53"/>
  <c r="T104" i="53"/>
  <c r="S104" i="53"/>
  <c r="R104" i="53"/>
  <c r="Q104" i="53"/>
  <c r="P104" i="53"/>
  <c r="O104" i="53"/>
  <c r="N104" i="53"/>
  <c r="M104" i="53"/>
  <c r="L104" i="53"/>
  <c r="K104" i="53"/>
  <c r="J104" i="53"/>
  <c r="I104" i="53"/>
  <c r="H104" i="53"/>
  <c r="G104" i="53"/>
  <c r="F104" i="53"/>
  <c r="E104" i="53"/>
  <c r="D104" i="53"/>
  <c r="C104" i="53"/>
  <c r="AG103" i="53"/>
  <c r="AF103" i="53"/>
  <c r="AE103" i="53"/>
  <c r="AD103" i="53"/>
  <c r="AC103" i="53"/>
  <c r="AB103" i="53"/>
  <c r="AA103" i="53"/>
  <c r="Z103" i="53"/>
  <c r="Y103" i="53"/>
  <c r="X103" i="53"/>
  <c r="W103" i="53"/>
  <c r="V103" i="53"/>
  <c r="U103" i="53"/>
  <c r="T103" i="53"/>
  <c r="S103" i="53"/>
  <c r="R103" i="53"/>
  <c r="Q103" i="53"/>
  <c r="P103" i="53"/>
  <c r="O103" i="53"/>
  <c r="N103" i="53"/>
  <c r="M103" i="53"/>
  <c r="L103" i="53"/>
  <c r="K103" i="53"/>
  <c r="J103" i="53"/>
  <c r="I103" i="53"/>
  <c r="H103" i="53"/>
  <c r="G103" i="53"/>
  <c r="F103" i="53"/>
  <c r="E103" i="53"/>
  <c r="D103" i="53"/>
  <c r="C103" i="53"/>
  <c r="AG102" i="53"/>
  <c r="AF102" i="53"/>
  <c r="AE102" i="53"/>
  <c r="AD102" i="53"/>
  <c r="AC102" i="53"/>
  <c r="AB102" i="53"/>
  <c r="AA102" i="53"/>
  <c r="Z102" i="53"/>
  <c r="Y102" i="53"/>
  <c r="X102" i="53"/>
  <c r="W102" i="53"/>
  <c r="V102" i="53"/>
  <c r="U102" i="53"/>
  <c r="T102" i="53"/>
  <c r="S102" i="53"/>
  <c r="R102" i="53"/>
  <c r="Q102" i="53"/>
  <c r="P102" i="53"/>
  <c r="O102" i="53"/>
  <c r="N102" i="53"/>
  <c r="M102" i="53"/>
  <c r="L102" i="53"/>
  <c r="K102" i="53"/>
  <c r="J102" i="53"/>
  <c r="I102" i="53"/>
  <c r="H102" i="53"/>
  <c r="G102" i="53"/>
  <c r="F102" i="53"/>
  <c r="E102" i="53"/>
  <c r="D102" i="53"/>
  <c r="C102" i="53"/>
  <c r="AG101" i="53"/>
  <c r="AF101" i="53"/>
  <c r="AE101" i="53"/>
  <c r="AD101" i="53"/>
  <c r="AC101" i="53"/>
  <c r="AB101" i="53"/>
  <c r="AA101" i="53"/>
  <c r="Z101" i="53"/>
  <c r="Y101" i="53"/>
  <c r="X101" i="53"/>
  <c r="W101" i="53"/>
  <c r="V101" i="53"/>
  <c r="U101" i="53"/>
  <c r="T101" i="53"/>
  <c r="S101" i="53"/>
  <c r="R101" i="53"/>
  <c r="Q101" i="53"/>
  <c r="P101" i="53"/>
  <c r="O101" i="53"/>
  <c r="N101" i="53"/>
  <c r="M101" i="53"/>
  <c r="L101" i="53"/>
  <c r="K101" i="53"/>
  <c r="J101" i="53"/>
  <c r="I101" i="53"/>
  <c r="H101" i="53"/>
  <c r="G101" i="53"/>
  <c r="F101" i="53"/>
  <c r="E101" i="53"/>
  <c r="D101" i="53"/>
  <c r="C101" i="53"/>
  <c r="AG100" i="53"/>
  <c r="AF100" i="53"/>
  <c r="AE100" i="53"/>
  <c r="AD100" i="53"/>
  <c r="AC100" i="53"/>
  <c r="AB100" i="53"/>
  <c r="AA100" i="53"/>
  <c r="Z100" i="53"/>
  <c r="Y100" i="53"/>
  <c r="X100" i="53"/>
  <c r="W100" i="53"/>
  <c r="V100" i="53"/>
  <c r="U100" i="53"/>
  <c r="T100" i="53"/>
  <c r="S100" i="53"/>
  <c r="R100" i="53"/>
  <c r="Q100" i="53"/>
  <c r="P100" i="53"/>
  <c r="O100" i="53"/>
  <c r="N100" i="53"/>
  <c r="M100" i="53"/>
  <c r="L100" i="53"/>
  <c r="K100" i="53"/>
  <c r="J100" i="53"/>
  <c r="I100" i="53"/>
  <c r="H100" i="53"/>
  <c r="G100" i="53"/>
  <c r="F100" i="53"/>
  <c r="E100" i="53"/>
  <c r="D100" i="53"/>
  <c r="C100" i="53"/>
  <c r="AG99" i="53"/>
  <c r="AF99" i="53"/>
  <c r="AE99" i="53"/>
  <c r="AD99" i="53"/>
  <c r="AC99" i="53"/>
  <c r="AB99" i="53"/>
  <c r="AA99" i="53"/>
  <c r="Z99" i="53"/>
  <c r="Y99" i="53"/>
  <c r="X99" i="53"/>
  <c r="W99" i="53"/>
  <c r="V99" i="53"/>
  <c r="U99" i="53"/>
  <c r="T99" i="53"/>
  <c r="S99" i="53"/>
  <c r="R99" i="53"/>
  <c r="Q99" i="53"/>
  <c r="P99" i="53"/>
  <c r="O99" i="53"/>
  <c r="N99" i="53"/>
  <c r="M99" i="53"/>
  <c r="L99" i="53"/>
  <c r="K99" i="53"/>
  <c r="J99" i="53"/>
  <c r="I99" i="53"/>
  <c r="H99" i="53"/>
  <c r="G99" i="53"/>
  <c r="F99" i="53"/>
  <c r="E99" i="53"/>
  <c r="D99" i="53"/>
  <c r="C99" i="53"/>
  <c r="AG98" i="53"/>
  <c r="AF98" i="53"/>
  <c r="AE98" i="53"/>
  <c r="AD98" i="53"/>
  <c r="AC98" i="53"/>
  <c r="AB98" i="53"/>
  <c r="AA98" i="53"/>
  <c r="Z98" i="53"/>
  <c r="Y98" i="53"/>
  <c r="X98" i="53"/>
  <c r="W98" i="53"/>
  <c r="V98" i="53"/>
  <c r="U98" i="53"/>
  <c r="T98" i="53"/>
  <c r="S98" i="53"/>
  <c r="R98" i="53"/>
  <c r="Q98" i="53"/>
  <c r="P98" i="53"/>
  <c r="O98" i="53"/>
  <c r="N98" i="53"/>
  <c r="M98" i="53"/>
  <c r="L98" i="53"/>
  <c r="K98" i="53"/>
  <c r="J98" i="53"/>
  <c r="I98" i="53"/>
  <c r="H98" i="53"/>
  <c r="G98" i="53"/>
  <c r="F98" i="53"/>
  <c r="E98" i="53"/>
  <c r="D98" i="53"/>
  <c r="C98" i="53"/>
  <c r="AG97" i="53"/>
  <c r="AF97" i="53"/>
  <c r="AE97" i="53"/>
  <c r="AD97" i="53"/>
  <c r="AC97" i="53"/>
  <c r="AB97" i="53"/>
  <c r="AA97" i="53"/>
  <c r="Z97" i="53"/>
  <c r="Y97" i="53"/>
  <c r="X97" i="53"/>
  <c r="W97" i="53"/>
  <c r="V97" i="53"/>
  <c r="U97" i="53"/>
  <c r="T97" i="53"/>
  <c r="S97" i="53"/>
  <c r="R97" i="53"/>
  <c r="Q97" i="53"/>
  <c r="P97" i="53"/>
  <c r="O97" i="53"/>
  <c r="N97" i="53"/>
  <c r="M97" i="53"/>
  <c r="L97" i="53"/>
  <c r="K97" i="53"/>
  <c r="J97" i="53"/>
  <c r="I97" i="53"/>
  <c r="H97" i="53"/>
  <c r="G97" i="53"/>
  <c r="F97" i="53"/>
  <c r="E97" i="53"/>
  <c r="D97" i="53"/>
  <c r="C97" i="53"/>
  <c r="AG96" i="53"/>
  <c r="AF96" i="53"/>
  <c r="AE96" i="53"/>
  <c r="AD96" i="53"/>
  <c r="AC96" i="53"/>
  <c r="AB96" i="53"/>
  <c r="AA96" i="53"/>
  <c r="Z96" i="53"/>
  <c r="Y96" i="53"/>
  <c r="X96" i="53"/>
  <c r="W96" i="53"/>
  <c r="V96" i="53"/>
  <c r="U96" i="53"/>
  <c r="T96" i="53"/>
  <c r="S96" i="53"/>
  <c r="R96" i="53"/>
  <c r="Q96" i="53"/>
  <c r="P96" i="53"/>
  <c r="O96" i="53"/>
  <c r="N96" i="53"/>
  <c r="M96" i="53"/>
  <c r="L96" i="53"/>
  <c r="K96" i="53"/>
  <c r="J96" i="53"/>
  <c r="I96" i="53"/>
  <c r="H96" i="53"/>
  <c r="G96" i="53"/>
  <c r="F96" i="53"/>
  <c r="E96" i="53"/>
  <c r="D96" i="53"/>
  <c r="C96" i="53"/>
  <c r="AG95" i="53"/>
  <c r="AF95" i="53"/>
  <c r="AE95" i="53"/>
  <c r="AD95" i="53"/>
  <c r="AC95" i="53"/>
  <c r="AB95" i="53"/>
  <c r="AA95" i="53"/>
  <c r="Z95" i="53"/>
  <c r="Y95" i="53"/>
  <c r="X95" i="53"/>
  <c r="W95" i="53"/>
  <c r="V95" i="53"/>
  <c r="U95" i="53"/>
  <c r="T95" i="53"/>
  <c r="S95" i="53"/>
  <c r="R95" i="53"/>
  <c r="Q95" i="53"/>
  <c r="P95" i="53"/>
  <c r="O95" i="53"/>
  <c r="N95" i="53"/>
  <c r="M95" i="53"/>
  <c r="L95" i="53"/>
  <c r="K95" i="53"/>
  <c r="J95" i="53"/>
  <c r="I95" i="53"/>
  <c r="H95" i="53"/>
  <c r="G95" i="53"/>
  <c r="F95" i="53"/>
  <c r="E95" i="53"/>
  <c r="D95" i="53"/>
  <c r="C95" i="53"/>
  <c r="AG94" i="53"/>
  <c r="AF94" i="53"/>
  <c r="AE94" i="53"/>
  <c r="AD94" i="53"/>
  <c r="AC94" i="53"/>
  <c r="AB94" i="53"/>
  <c r="AA94" i="53"/>
  <c r="Z94" i="53"/>
  <c r="Y94" i="53"/>
  <c r="X94" i="53"/>
  <c r="W94" i="53"/>
  <c r="V94" i="53"/>
  <c r="U94" i="53"/>
  <c r="T94" i="53"/>
  <c r="S94" i="53"/>
  <c r="R94" i="53"/>
  <c r="Q94" i="53"/>
  <c r="P94" i="53"/>
  <c r="O94" i="53"/>
  <c r="N94" i="53"/>
  <c r="M94" i="53"/>
  <c r="L94" i="53"/>
  <c r="K94" i="53"/>
  <c r="J94" i="53"/>
  <c r="I94" i="53"/>
  <c r="H94" i="53"/>
  <c r="G94" i="53"/>
  <c r="F94" i="53"/>
  <c r="E94" i="53"/>
  <c r="D94" i="53"/>
  <c r="C94" i="53"/>
  <c r="AG93" i="53"/>
  <c r="AF93" i="53"/>
  <c r="AE93" i="53"/>
  <c r="AD93" i="53"/>
  <c r="AC93" i="53"/>
  <c r="AB93" i="53"/>
  <c r="AA93" i="53"/>
  <c r="Z93" i="53"/>
  <c r="Y93" i="53"/>
  <c r="X93" i="53"/>
  <c r="W93" i="53"/>
  <c r="V93" i="53"/>
  <c r="U93" i="53"/>
  <c r="T93" i="53"/>
  <c r="S93" i="53"/>
  <c r="R93" i="53"/>
  <c r="Q93" i="53"/>
  <c r="P93" i="53"/>
  <c r="O93" i="53"/>
  <c r="N93" i="53"/>
  <c r="M93" i="53"/>
  <c r="L93" i="53"/>
  <c r="K93" i="53"/>
  <c r="J93" i="53"/>
  <c r="I93" i="53"/>
  <c r="H93" i="53"/>
  <c r="G93" i="53"/>
  <c r="F93" i="53"/>
  <c r="E93" i="53"/>
  <c r="D93" i="53"/>
  <c r="C93" i="53"/>
  <c r="AG92" i="53"/>
  <c r="AF92" i="53"/>
  <c r="AE92" i="53"/>
  <c r="AD92" i="53"/>
  <c r="AC92" i="53"/>
  <c r="AB92" i="53"/>
  <c r="AA92" i="53"/>
  <c r="Z92" i="53"/>
  <c r="Y92" i="53"/>
  <c r="X92" i="53"/>
  <c r="W92" i="53"/>
  <c r="V92" i="53"/>
  <c r="U92" i="53"/>
  <c r="T92" i="53"/>
  <c r="S92" i="53"/>
  <c r="R92" i="53"/>
  <c r="Q92" i="53"/>
  <c r="P92" i="53"/>
  <c r="O92" i="53"/>
  <c r="N92" i="53"/>
  <c r="M92" i="53"/>
  <c r="L92" i="53"/>
  <c r="K92" i="53"/>
  <c r="J92" i="53"/>
  <c r="I92" i="53"/>
  <c r="H92" i="53"/>
  <c r="G92" i="53"/>
  <c r="F92" i="53"/>
  <c r="E92" i="53"/>
  <c r="D92" i="53"/>
  <c r="C92" i="53"/>
  <c r="AG91" i="53"/>
  <c r="AF91" i="53"/>
  <c r="AE91" i="53"/>
  <c r="AD91" i="53"/>
  <c r="AC91" i="53"/>
  <c r="AB91" i="53"/>
  <c r="AA91" i="53"/>
  <c r="Z91" i="53"/>
  <c r="Y91" i="53"/>
  <c r="X91" i="53"/>
  <c r="W91" i="53"/>
  <c r="V91" i="53"/>
  <c r="U91" i="53"/>
  <c r="T91" i="53"/>
  <c r="S91" i="53"/>
  <c r="R91" i="53"/>
  <c r="Q91" i="53"/>
  <c r="P91" i="53"/>
  <c r="O91" i="53"/>
  <c r="N91" i="53"/>
  <c r="M91" i="53"/>
  <c r="L91" i="53"/>
  <c r="K91" i="53"/>
  <c r="J91" i="53"/>
  <c r="I91" i="53"/>
  <c r="H91" i="53"/>
  <c r="G91" i="53"/>
  <c r="F91" i="53"/>
  <c r="E91" i="53"/>
  <c r="D91" i="53"/>
  <c r="C91" i="53"/>
  <c r="AG90" i="53"/>
  <c r="AF90" i="53"/>
  <c r="AE90" i="53"/>
  <c r="AD90" i="53"/>
  <c r="AC90" i="53"/>
  <c r="AB90" i="53"/>
  <c r="AA90" i="53"/>
  <c r="Z90" i="53"/>
  <c r="Y90" i="53"/>
  <c r="X90" i="53"/>
  <c r="W90" i="53"/>
  <c r="V90" i="53"/>
  <c r="U90" i="53"/>
  <c r="T90" i="53"/>
  <c r="S90" i="53"/>
  <c r="R90" i="53"/>
  <c r="Q90" i="53"/>
  <c r="P90" i="53"/>
  <c r="O90" i="53"/>
  <c r="N90" i="53"/>
  <c r="M90" i="53"/>
  <c r="L90" i="53"/>
  <c r="K90" i="53"/>
  <c r="J90" i="53"/>
  <c r="I90" i="53"/>
  <c r="H90" i="53"/>
  <c r="G90" i="53"/>
  <c r="F90" i="53"/>
  <c r="E90" i="53"/>
  <c r="D90" i="53"/>
  <c r="C90" i="53"/>
  <c r="AG87" i="53"/>
  <c r="AF87" i="53"/>
  <c r="AE87" i="53"/>
  <c r="AD87" i="53"/>
  <c r="AC87" i="53"/>
  <c r="AB87" i="53"/>
  <c r="AA87" i="53"/>
  <c r="Z87" i="53"/>
  <c r="Y87" i="53"/>
  <c r="X87" i="53"/>
  <c r="W87" i="53"/>
  <c r="V87" i="53"/>
  <c r="U87" i="53"/>
  <c r="T87" i="53"/>
  <c r="S87" i="53"/>
  <c r="R87" i="53"/>
  <c r="Q87" i="53"/>
  <c r="P87" i="53"/>
  <c r="O87" i="53"/>
  <c r="N87" i="53"/>
  <c r="M87" i="53"/>
  <c r="L87" i="53"/>
  <c r="K87" i="53"/>
  <c r="J87" i="53"/>
  <c r="I87" i="53"/>
  <c r="H87" i="53"/>
  <c r="G87" i="53"/>
  <c r="F87" i="53"/>
  <c r="E87" i="53"/>
  <c r="D87" i="53"/>
  <c r="C87" i="53"/>
  <c r="AG86" i="53"/>
  <c r="AF86" i="53"/>
  <c r="AE86" i="53"/>
  <c r="AD86" i="53"/>
  <c r="AC86" i="53"/>
  <c r="AB86" i="53"/>
  <c r="AA86" i="53"/>
  <c r="Z86" i="53"/>
  <c r="Y86" i="53"/>
  <c r="X86" i="53"/>
  <c r="W86" i="53"/>
  <c r="V86" i="53"/>
  <c r="U86" i="53"/>
  <c r="T86" i="53"/>
  <c r="S86" i="53"/>
  <c r="R86" i="53"/>
  <c r="Q86" i="53"/>
  <c r="P86" i="53"/>
  <c r="O86" i="53"/>
  <c r="N86" i="53"/>
  <c r="M86" i="53"/>
  <c r="L86" i="53"/>
  <c r="K86" i="53"/>
  <c r="J86" i="53"/>
  <c r="I86" i="53"/>
  <c r="H86" i="53"/>
  <c r="G86" i="53"/>
  <c r="F86" i="53"/>
  <c r="E86" i="53"/>
  <c r="D86" i="53"/>
  <c r="C86" i="53"/>
  <c r="AG85" i="53"/>
  <c r="AF85" i="53"/>
  <c r="AE85" i="53"/>
  <c r="AD85" i="53"/>
  <c r="AC85" i="53"/>
  <c r="AB85" i="53"/>
  <c r="AA85" i="53"/>
  <c r="Z85" i="53"/>
  <c r="Y85" i="53"/>
  <c r="X85" i="53"/>
  <c r="W85" i="53"/>
  <c r="V85" i="53"/>
  <c r="U85" i="53"/>
  <c r="T85" i="53"/>
  <c r="S85" i="53"/>
  <c r="R85" i="53"/>
  <c r="Q85" i="53"/>
  <c r="P85" i="53"/>
  <c r="O85" i="53"/>
  <c r="N85" i="53"/>
  <c r="M85" i="53"/>
  <c r="L85" i="53"/>
  <c r="K85" i="53"/>
  <c r="J85" i="53"/>
  <c r="I85" i="53"/>
  <c r="H85" i="53"/>
  <c r="G85" i="53"/>
  <c r="F85" i="53"/>
  <c r="E85" i="53"/>
  <c r="D85" i="53"/>
  <c r="C85" i="53"/>
  <c r="AG84" i="53"/>
  <c r="AF84" i="53"/>
  <c r="AE84" i="53"/>
  <c r="AD84" i="53"/>
  <c r="AC84" i="53"/>
  <c r="AB84" i="53"/>
  <c r="AA84" i="53"/>
  <c r="Z84" i="53"/>
  <c r="Y84" i="53"/>
  <c r="X84" i="53"/>
  <c r="W84" i="53"/>
  <c r="V84" i="53"/>
  <c r="U84" i="53"/>
  <c r="T84" i="53"/>
  <c r="S84" i="53"/>
  <c r="R84" i="53"/>
  <c r="Q84" i="53"/>
  <c r="P84" i="53"/>
  <c r="O84" i="53"/>
  <c r="N84" i="53"/>
  <c r="M84" i="53"/>
  <c r="L84" i="53"/>
  <c r="K84" i="53"/>
  <c r="J84" i="53"/>
  <c r="I84" i="53"/>
  <c r="H84" i="53"/>
  <c r="G84" i="53"/>
  <c r="F84" i="53"/>
  <c r="E84" i="53"/>
  <c r="D84" i="53"/>
  <c r="C84" i="53"/>
  <c r="AG83" i="53"/>
  <c r="AF83" i="53"/>
  <c r="AE83" i="53"/>
  <c r="AD83" i="53"/>
  <c r="AC83" i="53"/>
  <c r="AB83" i="53"/>
  <c r="AA83" i="53"/>
  <c r="Z83" i="53"/>
  <c r="Y83" i="53"/>
  <c r="X83" i="53"/>
  <c r="W83" i="53"/>
  <c r="V83" i="53"/>
  <c r="U83" i="53"/>
  <c r="T83" i="53"/>
  <c r="S83" i="53"/>
  <c r="R83" i="53"/>
  <c r="Q83" i="53"/>
  <c r="P83" i="53"/>
  <c r="O83" i="53"/>
  <c r="N83" i="53"/>
  <c r="M83" i="53"/>
  <c r="L83" i="53"/>
  <c r="K83" i="53"/>
  <c r="J83" i="53"/>
  <c r="I83" i="53"/>
  <c r="H83" i="53"/>
  <c r="G83" i="53"/>
  <c r="F83" i="53"/>
  <c r="E83" i="53"/>
  <c r="D83" i="53"/>
  <c r="C83" i="53"/>
  <c r="AG82" i="53"/>
  <c r="AF82" i="53"/>
  <c r="AE82" i="53"/>
  <c r="AD82" i="53"/>
  <c r="AC82" i="53"/>
  <c r="AB82" i="53"/>
  <c r="AA82" i="53"/>
  <c r="Z82" i="53"/>
  <c r="Y82" i="53"/>
  <c r="X82" i="53"/>
  <c r="W82" i="53"/>
  <c r="V82" i="53"/>
  <c r="U82" i="53"/>
  <c r="T82" i="53"/>
  <c r="S82" i="53"/>
  <c r="R82" i="53"/>
  <c r="Q82" i="53"/>
  <c r="P82" i="53"/>
  <c r="O82" i="53"/>
  <c r="N82" i="53"/>
  <c r="M82" i="53"/>
  <c r="L82" i="53"/>
  <c r="K82" i="53"/>
  <c r="J82" i="53"/>
  <c r="I82" i="53"/>
  <c r="H82" i="53"/>
  <c r="G82" i="53"/>
  <c r="F82" i="53"/>
  <c r="E82" i="53"/>
  <c r="D82" i="53"/>
  <c r="C82" i="53"/>
  <c r="AG81" i="53"/>
  <c r="AF81" i="53"/>
  <c r="AE81" i="53"/>
  <c r="AD81" i="53"/>
  <c r="AC81" i="53"/>
  <c r="AB81" i="53"/>
  <c r="AA81" i="53"/>
  <c r="Z81" i="53"/>
  <c r="Y81" i="53"/>
  <c r="X81" i="53"/>
  <c r="W81" i="53"/>
  <c r="V81" i="53"/>
  <c r="U81" i="53"/>
  <c r="T81" i="53"/>
  <c r="S81" i="53"/>
  <c r="R81" i="53"/>
  <c r="Q81" i="53"/>
  <c r="P81" i="53"/>
  <c r="O81" i="53"/>
  <c r="N81" i="53"/>
  <c r="M81" i="53"/>
  <c r="L81" i="53"/>
  <c r="K81" i="53"/>
  <c r="J81" i="53"/>
  <c r="I81" i="53"/>
  <c r="H81" i="53"/>
  <c r="G81" i="53"/>
  <c r="F81" i="53"/>
  <c r="E81" i="53"/>
  <c r="D81" i="53"/>
  <c r="C81" i="53"/>
  <c r="AG80" i="53"/>
  <c r="AF80" i="53"/>
  <c r="AE80" i="53"/>
  <c r="AD80" i="53"/>
  <c r="AC80" i="53"/>
  <c r="AB80" i="53"/>
  <c r="AA80" i="53"/>
  <c r="Z80" i="53"/>
  <c r="Y80" i="53"/>
  <c r="X80" i="53"/>
  <c r="W80" i="53"/>
  <c r="V80" i="53"/>
  <c r="U80" i="53"/>
  <c r="T80" i="53"/>
  <c r="S80" i="53"/>
  <c r="R80" i="53"/>
  <c r="Q80" i="53"/>
  <c r="P80" i="53"/>
  <c r="O80" i="53"/>
  <c r="N80" i="53"/>
  <c r="M80" i="53"/>
  <c r="L80" i="53"/>
  <c r="K80" i="53"/>
  <c r="J80" i="53"/>
  <c r="I80" i="53"/>
  <c r="H80" i="53"/>
  <c r="G80" i="53"/>
  <c r="F80" i="53"/>
  <c r="E80" i="53"/>
  <c r="D80" i="53"/>
  <c r="C80" i="53"/>
  <c r="AG79" i="53"/>
  <c r="AF79" i="53"/>
  <c r="AE79" i="53"/>
  <c r="AD79" i="53"/>
  <c r="AC79" i="53"/>
  <c r="AB79" i="53"/>
  <c r="AA79" i="53"/>
  <c r="Z79" i="53"/>
  <c r="Y79" i="53"/>
  <c r="X79" i="53"/>
  <c r="W79" i="53"/>
  <c r="V79" i="53"/>
  <c r="U79" i="53"/>
  <c r="T79" i="53"/>
  <c r="S79" i="53"/>
  <c r="R79" i="53"/>
  <c r="Q79" i="53"/>
  <c r="P79" i="53"/>
  <c r="O79" i="53"/>
  <c r="N79" i="53"/>
  <c r="M79" i="53"/>
  <c r="L79" i="53"/>
  <c r="K79" i="53"/>
  <c r="J79" i="53"/>
  <c r="I79" i="53"/>
  <c r="H79" i="53"/>
  <c r="G79" i="53"/>
  <c r="F79" i="53"/>
  <c r="E79" i="53"/>
  <c r="D79" i="53"/>
  <c r="C79" i="53"/>
  <c r="AG78" i="53"/>
  <c r="AF78" i="53"/>
  <c r="AE78" i="53"/>
  <c r="AD78" i="53"/>
  <c r="AC78" i="53"/>
  <c r="AB78" i="53"/>
  <c r="AA78" i="53"/>
  <c r="Z78" i="53"/>
  <c r="Y78" i="53"/>
  <c r="X78" i="53"/>
  <c r="W78" i="53"/>
  <c r="V78" i="53"/>
  <c r="U78" i="53"/>
  <c r="T78" i="53"/>
  <c r="S78" i="53"/>
  <c r="R78" i="53"/>
  <c r="Q78" i="53"/>
  <c r="P78" i="53"/>
  <c r="O78" i="53"/>
  <c r="N78" i="53"/>
  <c r="M78" i="53"/>
  <c r="L78" i="53"/>
  <c r="K78" i="53"/>
  <c r="J78" i="53"/>
  <c r="I78" i="53"/>
  <c r="H78" i="53"/>
  <c r="G78" i="53"/>
  <c r="F78" i="53"/>
  <c r="E78" i="53"/>
  <c r="D78" i="53"/>
  <c r="C78" i="53"/>
  <c r="AG77" i="53"/>
  <c r="AF77" i="53"/>
  <c r="AE77" i="53"/>
  <c r="AD77" i="53"/>
  <c r="AC77" i="53"/>
  <c r="AB77" i="53"/>
  <c r="AA77" i="53"/>
  <c r="Z77" i="53"/>
  <c r="Y77" i="53"/>
  <c r="X77" i="53"/>
  <c r="W77" i="53"/>
  <c r="V77" i="53"/>
  <c r="U77" i="53"/>
  <c r="T77" i="53"/>
  <c r="S77" i="53"/>
  <c r="R77" i="53"/>
  <c r="Q77" i="53"/>
  <c r="P77" i="53"/>
  <c r="O77" i="53"/>
  <c r="N77" i="53"/>
  <c r="M77" i="53"/>
  <c r="L77" i="53"/>
  <c r="K77" i="53"/>
  <c r="J77" i="53"/>
  <c r="I77" i="53"/>
  <c r="H77" i="53"/>
  <c r="G77" i="53"/>
  <c r="F77" i="53"/>
  <c r="E77" i="53"/>
  <c r="D77" i="53"/>
  <c r="C77" i="53"/>
  <c r="AG76" i="53"/>
  <c r="AF76" i="53"/>
  <c r="AE76" i="53"/>
  <c r="AD76" i="53"/>
  <c r="AC76" i="53"/>
  <c r="AB76" i="53"/>
  <c r="AA76" i="53"/>
  <c r="Z76" i="53"/>
  <c r="Y76" i="53"/>
  <c r="X76" i="53"/>
  <c r="W76" i="53"/>
  <c r="V76" i="53"/>
  <c r="U76" i="53"/>
  <c r="T76" i="53"/>
  <c r="S76" i="53"/>
  <c r="R76" i="53"/>
  <c r="Q76" i="53"/>
  <c r="P76" i="53"/>
  <c r="O76" i="53"/>
  <c r="N76" i="53"/>
  <c r="M76" i="53"/>
  <c r="L76" i="53"/>
  <c r="K76" i="53"/>
  <c r="J76" i="53"/>
  <c r="I76" i="53"/>
  <c r="H76" i="53"/>
  <c r="G76" i="53"/>
  <c r="F76" i="53"/>
  <c r="E76" i="53"/>
  <c r="D76" i="53"/>
  <c r="C76" i="53"/>
  <c r="AG75" i="53"/>
  <c r="AF75" i="53"/>
  <c r="AE75" i="53"/>
  <c r="AD75" i="53"/>
  <c r="AC75" i="53"/>
  <c r="AB75" i="53"/>
  <c r="AA75" i="53"/>
  <c r="Z75" i="53"/>
  <c r="Y75" i="53"/>
  <c r="X75" i="53"/>
  <c r="W75" i="53"/>
  <c r="V75" i="53"/>
  <c r="U75" i="53"/>
  <c r="T75" i="53"/>
  <c r="S75" i="53"/>
  <c r="R75" i="53"/>
  <c r="Q75" i="53"/>
  <c r="P75" i="53"/>
  <c r="O75" i="53"/>
  <c r="N75" i="53"/>
  <c r="M75" i="53"/>
  <c r="L75" i="53"/>
  <c r="K75" i="53"/>
  <c r="J75" i="53"/>
  <c r="I75" i="53"/>
  <c r="H75" i="53"/>
  <c r="G75" i="53"/>
  <c r="F75" i="53"/>
  <c r="E75" i="53"/>
  <c r="D75" i="53"/>
  <c r="C75" i="53"/>
  <c r="AG74" i="53"/>
  <c r="AF74" i="53"/>
  <c r="AE74" i="53"/>
  <c r="AD74" i="53"/>
  <c r="AC74" i="53"/>
  <c r="AB74" i="53"/>
  <c r="AA74" i="53"/>
  <c r="Z74" i="53"/>
  <c r="Y74" i="53"/>
  <c r="X74" i="53"/>
  <c r="W74" i="53"/>
  <c r="V74" i="53"/>
  <c r="U74" i="53"/>
  <c r="T74" i="53"/>
  <c r="S74" i="53"/>
  <c r="R74" i="53"/>
  <c r="Q74" i="53"/>
  <c r="P74" i="53"/>
  <c r="O74" i="53"/>
  <c r="N74" i="53"/>
  <c r="M74" i="53"/>
  <c r="L74" i="53"/>
  <c r="K74" i="53"/>
  <c r="J74" i="53"/>
  <c r="I74" i="53"/>
  <c r="H74" i="53"/>
  <c r="G74" i="53"/>
  <c r="F74" i="53"/>
  <c r="E74" i="53"/>
  <c r="D74" i="53"/>
  <c r="C74" i="53"/>
  <c r="AG71" i="53"/>
  <c r="AF71" i="53"/>
  <c r="AE71" i="53"/>
  <c r="AD71" i="53"/>
  <c r="AC71" i="53"/>
  <c r="AB71" i="53"/>
  <c r="AA71" i="53"/>
  <c r="Z71" i="53"/>
  <c r="Y71" i="53"/>
  <c r="X71" i="53"/>
  <c r="W71" i="53"/>
  <c r="V71" i="53"/>
  <c r="U71" i="53"/>
  <c r="T71" i="53"/>
  <c r="S71" i="53"/>
  <c r="R71" i="53"/>
  <c r="Q71" i="53"/>
  <c r="P71" i="53"/>
  <c r="O71" i="53"/>
  <c r="N71" i="53"/>
  <c r="M71" i="53"/>
  <c r="L71" i="53"/>
  <c r="K71" i="53"/>
  <c r="J71" i="53"/>
  <c r="I71" i="53"/>
  <c r="H71" i="53"/>
  <c r="G71" i="53"/>
  <c r="F71" i="53"/>
  <c r="E71" i="53"/>
  <c r="D71" i="53"/>
  <c r="C71" i="53"/>
  <c r="AG70" i="53"/>
  <c r="AF70" i="53"/>
  <c r="AE70" i="53"/>
  <c r="AD70" i="53"/>
  <c r="AC70" i="53"/>
  <c r="AB70" i="53"/>
  <c r="AA70" i="53"/>
  <c r="Z70" i="53"/>
  <c r="Y70" i="53"/>
  <c r="X70" i="53"/>
  <c r="W70" i="53"/>
  <c r="V70" i="53"/>
  <c r="U70" i="53"/>
  <c r="T70" i="53"/>
  <c r="S70" i="53"/>
  <c r="R70" i="53"/>
  <c r="Q70" i="53"/>
  <c r="P70" i="53"/>
  <c r="O70" i="53"/>
  <c r="N70" i="53"/>
  <c r="M70" i="53"/>
  <c r="L70" i="53"/>
  <c r="K70" i="53"/>
  <c r="J70" i="53"/>
  <c r="I70" i="53"/>
  <c r="H70" i="53"/>
  <c r="G70" i="53"/>
  <c r="F70" i="53"/>
  <c r="E70" i="53"/>
  <c r="D70" i="53"/>
  <c r="C70" i="53"/>
  <c r="AG69" i="53"/>
  <c r="AF69" i="53"/>
  <c r="AE69" i="53"/>
  <c r="AD69" i="53"/>
  <c r="AC69" i="53"/>
  <c r="AB69" i="53"/>
  <c r="AA69" i="53"/>
  <c r="Z69" i="53"/>
  <c r="Y69" i="53"/>
  <c r="X69" i="53"/>
  <c r="W69" i="53"/>
  <c r="V69" i="53"/>
  <c r="U69" i="53"/>
  <c r="T69" i="53"/>
  <c r="S69" i="53"/>
  <c r="R69" i="53"/>
  <c r="Q69" i="53"/>
  <c r="P69" i="53"/>
  <c r="O69" i="53"/>
  <c r="N69" i="53"/>
  <c r="M69" i="53"/>
  <c r="L69" i="53"/>
  <c r="K69" i="53"/>
  <c r="J69" i="53"/>
  <c r="I69" i="53"/>
  <c r="H69" i="53"/>
  <c r="G69" i="53"/>
  <c r="F69" i="53"/>
  <c r="E69" i="53"/>
  <c r="D69" i="53"/>
  <c r="C69" i="53"/>
  <c r="AG68" i="53"/>
  <c r="AF68" i="53"/>
  <c r="AE68" i="53"/>
  <c r="AD68" i="53"/>
  <c r="AC68" i="53"/>
  <c r="AB68" i="53"/>
  <c r="AA68" i="53"/>
  <c r="Z68" i="53"/>
  <c r="Y68" i="53"/>
  <c r="X68" i="53"/>
  <c r="W68" i="53"/>
  <c r="V68" i="53"/>
  <c r="U68" i="53"/>
  <c r="T68" i="53"/>
  <c r="S68" i="53"/>
  <c r="R68" i="53"/>
  <c r="Q68" i="53"/>
  <c r="P68" i="53"/>
  <c r="O68" i="53"/>
  <c r="N68" i="53"/>
  <c r="M68" i="53"/>
  <c r="L68" i="53"/>
  <c r="K68" i="53"/>
  <c r="J68" i="53"/>
  <c r="I68" i="53"/>
  <c r="H68" i="53"/>
  <c r="G68" i="53"/>
  <c r="F68" i="53"/>
  <c r="E68" i="53"/>
  <c r="D68" i="53"/>
  <c r="C68" i="53"/>
  <c r="AG67" i="53"/>
  <c r="AF67" i="53"/>
  <c r="AE67" i="53"/>
  <c r="AD67" i="53"/>
  <c r="AC67" i="53"/>
  <c r="AB67" i="53"/>
  <c r="AA67" i="53"/>
  <c r="Z67" i="53"/>
  <c r="Y67" i="53"/>
  <c r="X67" i="53"/>
  <c r="W67" i="53"/>
  <c r="V67" i="53"/>
  <c r="U67" i="53"/>
  <c r="T67" i="53"/>
  <c r="S67" i="53"/>
  <c r="R67" i="53"/>
  <c r="Q67" i="53"/>
  <c r="P67" i="53"/>
  <c r="O67" i="53"/>
  <c r="N67" i="53"/>
  <c r="M67" i="53"/>
  <c r="L67" i="53"/>
  <c r="K67" i="53"/>
  <c r="J67" i="53"/>
  <c r="I67" i="53"/>
  <c r="H67" i="53"/>
  <c r="G67" i="53"/>
  <c r="F67" i="53"/>
  <c r="E67" i="53"/>
  <c r="D67" i="53"/>
  <c r="C67" i="53"/>
  <c r="AG66" i="53"/>
  <c r="AF66" i="53"/>
  <c r="AE66" i="53"/>
  <c r="AD66" i="53"/>
  <c r="AC66" i="53"/>
  <c r="AB66" i="53"/>
  <c r="AA66" i="53"/>
  <c r="Z66" i="53"/>
  <c r="Y66" i="53"/>
  <c r="X66" i="53"/>
  <c r="W66" i="53"/>
  <c r="V66" i="53"/>
  <c r="U66" i="53"/>
  <c r="T66" i="53"/>
  <c r="S66" i="53"/>
  <c r="R66" i="53"/>
  <c r="Q66" i="53"/>
  <c r="P66" i="53"/>
  <c r="O66" i="53"/>
  <c r="N66" i="53"/>
  <c r="M66" i="53"/>
  <c r="L66" i="53"/>
  <c r="K66" i="53"/>
  <c r="J66" i="53"/>
  <c r="I66" i="53"/>
  <c r="H66" i="53"/>
  <c r="G66" i="53"/>
  <c r="F66" i="53"/>
  <c r="E66" i="53"/>
  <c r="D66" i="53"/>
  <c r="C66" i="53"/>
  <c r="AG65" i="53"/>
  <c r="AF65" i="53"/>
  <c r="AE65" i="53"/>
  <c r="AD65" i="53"/>
  <c r="AC65" i="53"/>
  <c r="AB65" i="53"/>
  <c r="AA65" i="53"/>
  <c r="Z65" i="53"/>
  <c r="Y65" i="53"/>
  <c r="X65" i="53"/>
  <c r="W65" i="53"/>
  <c r="V65" i="53"/>
  <c r="U65" i="53"/>
  <c r="T65" i="53"/>
  <c r="S65" i="53"/>
  <c r="R65" i="53"/>
  <c r="Q65" i="53"/>
  <c r="P65" i="53"/>
  <c r="O65" i="53"/>
  <c r="N65" i="53"/>
  <c r="M65" i="53"/>
  <c r="L65" i="53"/>
  <c r="K65" i="53"/>
  <c r="J65" i="53"/>
  <c r="I65" i="53"/>
  <c r="H65" i="53"/>
  <c r="G65" i="53"/>
  <c r="F65" i="53"/>
  <c r="E65" i="53"/>
  <c r="D65" i="53"/>
  <c r="C65" i="53"/>
  <c r="AG64" i="53"/>
  <c r="AF64" i="53"/>
  <c r="AE64" i="53"/>
  <c r="AD64" i="53"/>
  <c r="AC64" i="53"/>
  <c r="AB64" i="53"/>
  <c r="AA64" i="53"/>
  <c r="Z64" i="53"/>
  <c r="Y64" i="53"/>
  <c r="X64" i="53"/>
  <c r="W64" i="53"/>
  <c r="V64" i="53"/>
  <c r="U64" i="53"/>
  <c r="T64" i="53"/>
  <c r="S64" i="53"/>
  <c r="R64" i="53"/>
  <c r="Q64" i="53"/>
  <c r="P64" i="53"/>
  <c r="O64" i="53"/>
  <c r="N64" i="53"/>
  <c r="M64" i="53"/>
  <c r="L64" i="53"/>
  <c r="K64" i="53"/>
  <c r="J64" i="53"/>
  <c r="I64" i="53"/>
  <c r="H64" i="53"/>
  <c r="G64" i="53"/>
  <c r="F64" i="53"/>
  <c r="E64" i="53"/>
  <c r="D64" i="53"/>
  <c r="C64" i="53"/>
  <c r="AG63" i="53"/>
  <c r="AF63" i="53"/>
  <c r="AE63" i="53"/>
  <c r="AD63" i="53"/>
  <c r="AC63" i="53"/>
  <c r="AB63" i="53"/>
  <c r="AA63" i="53"/>
  <c r="Z63" i="53"/>
  <c r="Y63" i="53"/>
  <c r="X63" i="53"/>
  <c r="W63" i="53"/>
  <c r="V63" i="53"/>
  <c r="U63" i="53"/>
  <c r="T63" i="53"/>
  <c r="S63" i="53"/>
  <c r="R63" i="53"/>
  <c r="Q63" i="53"/>
  <c r="P63" i="53"/>
  <c r="O63" i="53"/>
  <c r="N63" i="53"/>
  <c r="M63" i="53"/>
  <c r="L63" i="53"/>
  <c r="K63" i="53"/>
  <c r="J63" i="53"/>
  <c r="I63" i="53"/>
  <c r="H63" i="53"/>
  <c r="G63" i="53"/>
  <c r="F63" i="53"/>
  <c r="E63" i="53"/>
  <c r="D63" i="53"/>
  <c r="C63" i="53"/>
  <c r="AG62" i="53"/>
  <c r="AF62" i="53"/>
  <c r="AE62" i="53"/>
  <c r="AD62" i="53"/>
  <c r="AC62" i="53"/>
  <c r="AB62" i="53"/>
  <c r="AA62" i="53"/>
  <c r="Z62" i="53"/>
  <c r="Y62" i="53"/>
  <c r="X62" i="53"/>
  <c r="W62" i="53"/>
  <c r="V62" i="53"/>
  <c r="U62" i="53"/>
  <c r="T62" i="53"/>
  <c r="S62" i="53"/>
  <c r="R62" i="53"/>
  <c r="Q62" i="53"/>
  <c r="P62" i="53"/>
  <c r="O62" i="53"/>
  <c r="N62" i="53"/>
  <c r="M62" i="53"/>
  <c r="L62" i="53"/>
  <c r="K62" i="53"/>
  <c r="J62" i="53"/>
  <c r="I62" i="53"/>
  <c r="H62" i="53"/>
  <c r="G62" i="53"/>
  <c r="F62" i="53"/>
  <c r="E62" i="53"/>
  <c r="D62" i="53"/>
  <c r="C62" i="53"/>
  <c r="AG61" i="53"/>
  <c r="AF61" i="53"/>
  <c r="AE61" i="53"/>
  <c r="AD61" i="53"/>
  <c r="AC61" i="53"/>
  <c r="AB61" i="53"/>
  <c r="AA61" i="53"/>
  <c r="Z61" i="53"/>
  <c r="Y61" i="53"/>
  <c r="X61" i="53"/>
  <c r="W61" i="53"/>
  <c r="V61" i="53"/>
  <c r="U61" i="53"/>
  <c r="T61" i="53"/>
  <c r="S61" i="53"/>
  <c r="R61" i="53"/>
  <c r="Q61" i="53"/>
  <c r="P61" i="53"/>
  <c r="O61" i="53"/>
  <c r="N61" i="53"/>
  <c r="M61" i="53"/>
  <c r="L61" i="53"/>
  <c r="K61" i="53"/>
  <c r="J61" i="53"/>
  <c r="I61" i="53"/>
  <c r="H61" i="53"/>
  <c r="G61" i="53"/>
  <c r="F61" i="53"/>
  <c r="E61" i="53"/>
  <c r="D61" i="53"/>
  <c r="C61" i="53"/>
  <c r="AG60" i="53"/>
  <c r="AF60" i="53"/>
  <c r="AE60" i="53"/>
  <c r="AD60" i="53"/>
  <c r="AC60" i="53"/>
  <c r="AB60" i="53"/>
  <c r="AA60" i="53"/>
  <c r="Z60" i="53"/>
  <c r="Y60" i="53"/>
  <c r="X60" i="53"/>
  <c r="W60" i="53"/>
  <c r="V60" i="53"/>
  <c r="U60" i="53"/>
  <c r="T60" i="53"/>
  <c r="S60" i="53"/>
  <c r="R60" i="53"/>
  <c r="Q60" i="53"/>
  <c r="P60" i="53"/>
  <c r="O60" i="53"/>
  <c r="N60" i="53"/>
  <c r="M60" i="53"/>
  <c r="L60" i="53"/>
  <c r="K60" i="53"/>
  <c r="J60" i="53"/>
  <c r="I60" i="53"/>
  <c r="H60" i="53"/>
  <c r="G60" i="53"/>
  <c r="F60" i="53"/>
  <c r="E60" i="53"/>
  <c r="D60" i="53"/>
  <c r="C60" i="53"/>
  <c r="AG59" i="53"/>
  <c r="AF59" i="53"/>
  <c r="AE59" i="53"/>
  <c r="AD59" i="53"/>
  <c r="AC59" i="53"/>
  <c r="AB59" i="53"/>
  <c r="AA59" i="53"/>
  <c r="Z59" i="53"/>
  <c r="Y59" i="53"/>
  <c r="X59" i="53"/>
  <c r="W59" i="53"/>
  <c r="V59" i="53"/>
  <c r="U59" i="53"/>
  <c r="T59" i="53"/>
  <c r="S59" i="53"/>
  <c r="R59" i="53"/>
  <c r="Q59" i="53"/>
  <c r="P59" i="53"/>
  <c r="O59" i="53"/>
  <c r="N59" i="53"/>
  <c r="M59" i="53"/>
  <c r="L59" i="53"/>
  <c r="K59" i="53"/>
  <c r="J59" i="53"/>
  <c r="I59" i="53"/>
  <c r="H59" i="53"/>
  <c r="G59" i="53"/>
  <c r="F59" i="53"/>
  <c r="E59" i="53"/>
  <c r="D59" i="53"/>
  <c r="C59" i="53"/>
  <c r="AG57" i="53"/>
  <c r="AF57" i="53"/>
  <c r="AE57" i="53"/>
  <c r="AD57" i="53"/>
  <c r="AC57" i="53"/>
  <c r="AB57" i="53"/>
  <c r="AA57" i="53"/>
  <c r="Z57" i="53"/>
  <c r="Y57" i="53"/>
  <c r="X57" i="53"/>
  <c r="W57" i="53"/>
  <c r="V57" i="53"/>
  <c r="U57" i="53"/>
  <c r="T57" i="53"/>
  <c r="S57" i="53"/>
  <c r="R57" i="53"/>
  <c r="Q57" i="53"/>
  <c r="P57" i="53"/>
  <c r="O57" i="53"/>
  <c r="N57" i="53"/>
  <c r="M57" i="53"/>
  <c r="L57" i="53"/>
  <c r="K57" i="53"/>
  <c r="J57" i="53"/>
  <c r="I57" i="53"/>
  <c r="H57" i="53"/>
  <c r="G57" i="53"/>
  <c r="F57" i="53"/>
  <c r="E57" i="53"/>
  <c r="D57" i="53"/>
  <c r="C57" i="53"/>
  <c r="AG56" i="53"/>
  <c r="AF56" i="53"/>
  <c r="AE56" i="53"/>
  <c r="AD56" i="53"/>
  <c r="AC56" i="53"/>
  <c r="AB56" i="53"/>
  <c r="AA56" i="53"/>
  <c r="Z56" i="53"/>
  <c r="Y56" i="53"/>
  <c r="X56" i="53"/>
  <c r="W56" i="53"/>
  <c r="V56" i="53"/>
  <c r="U56" i="53"/>
  <c r="T56" i="53"/>
  <c r="S56" i="53"/>
  <c r="R56" i="53"/>
  <c r="Q56" i="53"/>
  <c r="P56" i="53"/>
  <c r="O56" i="53"/>
  <c r="N56" i="53"/>
  <c r="M56" i="53"/>
  <c r="L56" i="53"/>
  <c r="K56" i="53"/>
  <c r="J56" i="53"/>
  <c r="I56" i="53"/>
  <c r="H56" i="53"/>
  <c r="G56" i="53"/>
  <c r="F56" i="53"/>
  <c r="E56" i="53"/>
  <c r="D56" i="53"/>
  <c r="C56" i="53"/>
  <c r="AG55" i="53"/>
  <c r="AF55" i="53"/>
  <c r="AE55" i="53"/>
  <c r="AD55" i="53"/>
  <c r="AC55" i="53"/>
  <c r="AB55" i="53"/>
  <c r="AA55" i="53"/>
  <c r="Z55" i="53"/>
  <c r="Y55" i="53"/>
  <c r="X55" i="53"/>
  <c r="W55" i="53"/>
  <c r="V55" i="53"/>
  <c r="U55" i="53"/>
  <c r="T55" i="53"/>
  <c r="S55" i="53"/>
  <c r="R55" i="53"/>
  <c r="Q55" i="53"/>
  <c r="P55" i="53"/>
  <c r="O55" i="53"/>
  <c r="N55" i="53"/>
  <c r="M55" i="53"/>
  <c r="L55" i="53"/>
  <c r="K55" i="53"/>
  <c r="J55" i="53"/>
  <c r="I55" i="53"/>
  <c r="H55" i="53"/>
  <c r="G55" i="53"/>
  <c r="F55" i="53"/>
  <c r="E55" i="53"/>
  <c r="D55" i="53"/>
  <c r="C55" i="53"/>
  <c r="AG54" i="53"/>
  <c r="AF54" i="53"/>
  <c r="AE54" i="53"/>
  <c r="AD54" i="53"/>
  <c r="AC54" i="53"/>
  <c r="AB54" i="53"/>
  <c r="AA54" i="53"/>
  <c r="Z54" i="53"/>
  <c r="Y54" i="53"/>
  <c r="X54" i="53"/>
  <c r="W54" i="53"/>
  <c r="V54" i="53"/>
  <c r="U54" i="53"/>
  <c r="T54" i="53"/>
  <c r="S54" i="53"/>
  <c r="R54" i="53"/>
  <c r="Q54" i="53"/>
  <c r="P54" i="53"/>
  <c r="O54" i="53"/>
  <c r="N54" i="53"/>
  <c r="M54" i="53"/>
  <c r="L54" i="53"/>
  <c r="K54" i="53"/>
  <c r="J54" i="53"/>
  <c r="I54" i="53"/>
  <c r="H54" i="53"/>
  <c r="G54" i="53"/>
  <c r="F54" i="53"/>
  <c r="E54" i="53"/>
  <c r="D54" i="53"/>
  <c r="C54" i="53"/>
  <c r="AG53" i="53"/>
  <c r="AF53" i="53"/>
  <c r="AE53" i="53"/>
  <c r="AD53" i="53"/>
  <c r="AC53" i="53"/>
  <c r="AB53" i="53"/>
  <c r="AA53" i="53"/>
  <c r="Z53" i="53"/>
  <c r="Y53" i="53"/>
  <c r="X53" i="53"/>
  <c r="W53" i="53"/>
  <c r="V53" i="53"/>
  <c r="U53" i="53"/>
  <c r="T53" i="53"/>
  <c r="S53" i="53"/>
  <c r="R53" i="53"/>
  <c r="Q53" i="53"/>
  <c r="P53" i="53"/>
  <c r="O53" i="53"/>
  <c r="N53" i="53"/>
  <c r="M53" i="53"/>
  <c r="L53" i="53"/>
  <c r="K53" i="53"/>
  <c r="J53" i="53"/>
  <c r="I53" i="53"/>
  <c r="H53" i="53"/>
  <c r="G53" i="53"/>
  <c r="F53" i="53"/>
  <c r="E53" i="53"/>
  <c r="D53" i="53"/>
  <c r="C53" i="53"/>
  <c r="AG52" i="53"/>
  <c r="AF52" i="53"/>
  <c r="AE52" i="53"/>
  <c r="AD52" i="53"/>
  <c r="AC52" i="53"/>
  <c r="AB52" i="53"/>
  <c r="AA52" i="53"/>
  <c r="Z52" i="53"/>
  <c r="Y52" i="53"/>
  <c r="X52" i="53"/>
  <c r="W52" i="53"/>
  <c r="V52" i="53"/>
  <c r="U52" i="53"/>
  <c r="T52" i="53"/>
  <c r="S52" i="53"/>
  <c r="R52" i="53"/>
  <c r="Q52" i="53"/>
  <c r="P52" i="53"/>
  <c r="O52" i="53"/>
  <c r="N52" i="53"/>
  <c r="M52" i="53"/>
  <c r="L52" i="53"/>
  <c r="K52" i="53"/>
  <c r="J52" i="53"/>
  <c r="I52" i="53"/>
  <c r="H52" i="53"/>
  <c r="G52" i="53"/>
  <c r="F52" i="53"/>
  <c r="E52" i="53"/>
  <c r="D52" i="53"/>
  <c r="C52" i="53"/>
  <c r="AG51" i="53"/>
  <c r="AF51" i="53"/>
  <c r="AE51" i="53"/>
  <c r="AD51" i="53"/>
  <c r="AC51" i="53"/>
  <c r="AB51" i="53"/>
  <c r="AA51" i="53"/>
  <c r="Z51" i="53"/>
  <c r="Y51" i="53"/>
  <c r="X51" i="53"/>
  <c r="W51" i="53"/>
  <c r="V51" i="53"/>
  <c r="U51" i="53"/>
  <c r="T51" i="53"/>
  <c r="S51" i="53"/>
  <c r="R51" i="53"/>
  <c r="Q51" i="53"/>
  <c r="P51" i="53"/>
  <c r="O51" i="53"/>
  <c r="N51" i="53"/>
  <c r="M51" i="53"/>
  <c r="L51" i="53"/>
  <c r="K51" i="53"/>
  <c r="J51" i="53"/>
  <c r="I51" i="53"/>
  <c r="H51" i="53"/>
  <c r="G51" i="53"/>
  <c r="F51" i="53"/>
  <c r="E51" i="53"/>
  <c r="D51" i="53"/>
  <c r="C51" i="53"/>
  <c r="AG50" i="53"/>
  <c r="AF50" i="53"/>
  <c r="AE50" i="53"/>
  <c r="AD50" i="53"/>
  <c r="AC50" i="53"/>
  <c r="AB50" i="53"/>
  <c r="AA50" i="53"/>
  <c r="Z50" i="53"/>
  <c r="Y50" i="53"/>
  <c r="X50" i="53"/>
  <c r="W50" i="53"/>
  <c r="V50" i="53"/>
  <c r="U50" i="53"/>
  <c r="T50" i="53"/>
  <c r="S50" i="53"/>
  <c r="R50" i="53"/>
  <c r="Q50" i="53"/>
  <c r="P50" i="53"/>
  <c r="O50" i="53"/>
  <c r="N50" i="53"/>
  <c r="M50" i="53"/>
  <c r="L50" i="53"/>
  <c r="K50" i="53"/>
  <c r="J50" i="53"/>
  <c r="I50" i="53"/>
  <c r="H50" i="53"/>
  <c r="G50" i="53"/>
  <c r="F50" i="53"/>
  <c r="E50" i="53"/>
  <c r="D50" i="53"/>
  <c r="C50" i="53"/>
  <c r="AG49" i="53"/>
  <c r="AF49" i="53"/>
  <c r="AE49" i="53"/>
  <c r="AD49" i="53"/>
  <c r="AC49" i="53"/>
  <c r="AB49" i="53"/>
  <c r="AA49" i="53"/>
  <c r="Z49" i="53"/>
  <c r="Y49" i="53"/>
  <c r="X49" i="53"/>
  <c r="W49" i="53"/>
  <c r="V49" i="53"/>
  <c r="U49" i="53"/>
  <c r="T49" i="53"/>
  <c r="S49" i="53"/>
  <c r="R49" i="53"/>
  <c r="Q49" i="53"/>
  <c r="P49" i="53"/>
  <c r="O49" i="53"/>
  <c r="N49" i="53"/>
  <c r="M49" i="53"/>
  <c r="L49" i="53"/>
  <c r="K49" i="53"/>
  <c r="J49" i="53"/>
  <c r="I49" i="53"/>
  <c r="H49" i="53"/>
  <c r="G49" i="53"/>
  <c r="F49" i="53"/>
  <c r="E49" i="53"/>
  <c r="D49" i="53"/>
  <c r="C49" i="53"/>
  <c r="AG48" i="53"/>
  <c r="AF48" i="53"/>
  <c r="AE48" i="53"/>
  <c r="AD48" i="53"/>
  <c r="AC48" i="53"/>
  <c r="AB48" i="53"/>
  <c r="AA48" i="53"/>
  <c r="Z48" i="53"/>
  <c r="Y48" i="53"/>
  <c r="X48" i="53"/>
  <c r="W48" i="53"/>
  <c r="V48" i="53"/>
  <c r="U48" i="53"/>
  <c r="T48" i="53"/>
  <c r="S48" i="53"/>
  <c r="R48" i="53"/>
  <c r="Q48" i="53"/>
  <c r="P48" i="53"/>
  <c r="O48" i="53"/>
  <c r="N48" i="53"/>
  <c r="M48" i="53"/>
  <c r="L48" i="53"/>
  <c r="K48" i="53"/>
  <c r="J48" i="53"/>
  <c r="I48" i="53"/>
  <c r="H48" i="53"/>
  <c r="G48" i="53"/>
  <c r="F48" i="53"/>
  <c r="E48" i="53"/>
  <c r="D48" i="53"/>
  <c r="C48" i="53"/>
  <c r="AG47" i="53"/>
  <c r="AF47" i="53"/>
  <c r="AE47" i="53"/>
  <c r="AD47" i="53"/>
  <c r="AC47" i="53"/>
  <c r="AB47" i="53"/>
  <c r="AA47" i="53"/>
  <c r="Z47" i="53"/>
  <c r="Y47" i="53"/>
  <c r="X47" i="53"/>
  <c r="W47" i="53"/>
  <c r="V47" i="53"/>
  <c r="U47" i="53"/>
  <c r="T47" i="53"/>
  <c r="S47" i="53"/>
  <c r="R47" i="53"/>
  <c r="Q47" i="53"/>
  <c r="P47" i="53"/>
  <c r="O47" i="53"/>
  <c r="N47" i="53"/>
  <c r="M47" i="53"/>
  <c r="L47" i="53"/>
  <c r="K47" i="53"/>
  <c r="J47" i="53"/>
  <c r="I47" i="53"/>
  <c r="H47" i="53"/>
  <c r="G47" i="53"/>
  <c r="F47" i="53"/>
  <c r="E47" i="53"/>
  <c r="D47" i="53"/>
  <c r="C47" i="53"/>
  <c r="AG46" i="53"/>
  <c r="AF46" i="53"/>
  <c r="AE46" i="53"/>
  <c r="AD46" i="53"/>
  <c r="AC46" i="53"/>
  <c r="AB46" i="53"/>
  <c r="AA46" i="53"/>
  <c r="Z46" i="53"/>
  <c r="Y46" i="53"/>
  <c r="X46" i="53"/>
  <c r="W46" i="53"/>
  <c r="V46" i="53"/>
  <c r="U46" i="53"/>
  <c r="T46" i="53"/>
  <c r="S46" i="53"/>
  <c r="R46" i="53"/>
  <c r="Q46" i="53"/>
  <c r="P46" i="53"/>
  <c r="O46" i="53"/>
  <c r="N46" i="53"/>
  <c r="M46" i="53"/>
  <c r="L46" i="53"/>
  <c r="K46" i="53"/>
  <c r="J46" i="53"/>
  <c r="I46" i="53"/>
  <c r="H46" i="53"/>
  <c r="G46" i="53"/>
  <c r="F46" i="53"/>
  <c r="E46" i="53"/>
  <c r="D46" i="53"/>
  <c r="C46" i="53"/>
  <c r="AG45" i="53"/>
  <c r="AF45" i="53"/>
  <c r="AE45" i="53"/>
  <c r="AD45" i="53"/>
  <c r="AC45" i="53"/>
  <c r="AB45" i="53"/>
  <c r="AA45" i="53"/>
  <c r="Z45" i="53"/>
  <c r="Y45" i="53"/>
  <c r="X45" i="53"/>
  <c r="W45" i="53"/>
  <c r="V45" i="53"/>
  <c r="U45" i="53"/>
  <c r="T45" i="53"/>
  <c r="S45" i="53"/>
  <c r="R45" i="53"/>
  <c r="Q45" i="53"/>
  <c r="P45" i="53"/>
  <c r="O45" i="53"/>
  <c r="N45" i="53"/>
  <c r="M45" i="53"/>
  <c r="L45" i="53"/>
  <c r="K45" i="53"/>
  <c r="J45" i="53"/>
  <c r="I45" i="53"/>
  <c r="H45" i="53"/>
  <c r="G45" i="53"/>
  <c r="F45" i="53"/>
  <c r="E45" i="53"/>
  <c r="D45" i="53"/>
  <c r="C45" i="53"/>
  <c r="AG40" i="53"/>
  <c r="AF40" i="53"/>
  <c r="AE40" i="53"/>
  <c r="AD40" i="53"/>
  <c r="AC40" i="53"/>
  <c r="AB40" i="53"/>
  <c r="AA40" i="53"/>
  <c r="Z40" i="53"/>
  <c r="Y40" i="53"/>
  <c r="X40" i="53"/>
  <c r="W40" i="53"/>
  <c r="V40" i="53"/>
  <c r="U40" i="53"/>
  <c r="T40" i="53"/>
  <c r="S40" i="53"/>
  <c r="R40" i="53"/>
  <c r="Q40" i="53"/>
  <c r="P40" i="53"/>
  <c r="O40" i="53"/>
  <c r="N40" i="53"/>
  <c r="M40" i="53"/>
  <c r="L40" i="53"/>
  <c r="K40" i="53"/>
  <c r="J40" i="53"/>
  <c r="I40" i="53"/>
  <c r="H40" i="53"/>
  <c r="G40" i="53"/>
  <c r="F40" i="53"/>
  <c r="E40" i="53"/>
  <c r="D40" i="53"/>
  <c r="C40" i="53"/>
  <c r="AG39" i="53"/>
  <c r="AF39" i="53"/>
  <c r="AE39" i="53"/>
  <c r="AD39" i="53"/>
  <c r="AC39" i="53"/>
  <c r="AB39" i="53"/>
  <c r="AA39" i="53"/>
  <c r="Z39" i="53"/>
  <c r="Y39" i="53"/>
  <c r="X39" i="53"/>
  <c r="W39" i="53"/>
  <c r="V39" i="53"/>
  <c r="U39" i="53"/>
  <c r="T39" i="53"/>
  <c r="S39" i="53"/>
  <c r="R39" i="53"/>
  <c r="Q39" i="53"/>
  <c r="P39" i="53"/>
  <c r="O39" i="53"/>
  <c r="N39" i="53"/>
  <c r="M39" i="53"/>
  <c r="L39" i="53"/>
  <c r="K39" i="53"/>
  <c r="J39" i="53"/>
  <c r="I39" i="53"/>
  <c r="H39" i="53"/>
  <c r="G39" i="53"/>
  <c r="F39" i="53"/>
  <c r="E39" i="53"/>
  <c r="D39" i="53"/>
  <c r="C39" i="53"/>
  <c r="AG38" i="53"/>
  <c r="AF38" i="53"/>
  <c r="AE38" i="53"/>
  <c r="AD38" i="53"/>
  <c r="AC38" i="53"/>
  <c r="AB38" i="53"/>
  <c r="AA38" i="53"/>
  <c r="Z38" i="53"/>
  <c r="Y38" i="53"/>
  <c r="X38" i="53"/>
  <c r="W38" i="53"/>
  <c r="V38" i="53"/>
  <c r="U38" i="53"/>
  <c r="T38" i="53"/>
  <c r="S38" i="53"/>
  <c r="R38" i="53"/>
  <c r="Q38" i="53"/>
  <c r="P38" i="53"/>
  <c r="O38" i="53"/>
  <c r="N38" i="53"/>
  <c r="M38" i="53"/>
  <c r="L38" i="53"/>
  <c r="K38" i="53"/>
  <c r="J38" i="53"/>
  <c r="I38" i="53"/>
  <c r="H38" i="53"/>
  <c r="G38" i="53"/>
  <c r="F38" i="53"/>
  <c r="E38" i="53"/>
  <c r="D38" i="53"/>
  <c r="C38" i="53"/>
  <c r="AG37" i="53"/>
  <c r="AF37" i="53"/>
  <c r="AE37" i="53"/>
  <c r="AD37" i="53"/>
  <c r="AC37" i="53"/>
  <c r="AB37" i="53"/>
  <c r="AA37" i="53"/>
  <c r="Z37" i="53"/>
  <c r="Y37" i="53"/>
  <c r="X37" i="53"/>
  <c r="W37" i="53"/>
  <c r="V37" i="53"/>
  <c r="U37" i="53"/>
  <c r="T37" i="53"/>
  <c r="S37" i="53"/>
  <c r="R37" i="53"/>
  <c r="Q37" i="53"/>
  <c r="P37" i="53"/>
  <c r="O37" i="53"/>
  <c r="N37" i="53"/>
  <c r="M37" i="53"/>
  <c r="L37" i="53"/>
  <c r="K37" i="53"/>
  <c r="J37" i="53"/>
  <c r="I37" i="53"/>
  <c r="H37" i="53"/>
  <c r="G37" i="53"/>
  <c r="F37" i="53"/>
  <c r="E37" i="53"/>
  <c r="D37" i="53"/>
  <c r="C37" i="53"/>
  <c r="AG36" i="53"/>
  <c r="AF36" i="53"/>
  <c r="AE36" i="53"/>
  <c r="AD36" i="53"/>
  <c r="AC36" i="53"/>
  <c r="AB36" i="53"/>
  <c r="AA36" i="53"/>
  <c r="Z36" i="53"/>
  <c r="Y36" i="53"/>
  <c r="X36" i="53"/>
  <c r="W36" i="53"/>
  <c r="V36" i="53"/>
  <c r="U36" i="53"/>
  <c r="T36" i="53"/>
  <c r="S36" i="53"/>
  <c r="R36" i="53"/>
  <c r="Q36" i="53"/>
  <c r="P36" i="53"/>
  <c r="O36" i="53"/>
  <c r="N36" i="53"/>
  <c r="M36" i="53"/>
  <c r="L36" i="53"/>
  <c r="K36" i="53"/>
  <c r="J36" i="53"/>
  <c r="I36" i="53"/>
  <c r="H36" i="53"/>
  <c r="G36" i="53"/>
  <c r="F36" i="53"/>
  <c r="E36" i="53"/>
  <c r="D36" i="53"/>
  <c r="C36" i="53"/>
  <c r="AG35" i="53"/>
  <c r="AF35" i="53"/>
  <c r="AE35" i="53"/>
  <c r="AD35" i="53"/>
  <c r="AC35" i="53"/>
  <c r="AB35" i="53"/>
  <c r="AA35" i="53"/>
  <c r="Z35" i="53"/>
  <c r="Y35" i="53"/>
  <c r="X35" i="53"/>
  <c r="W35" i="53"/>
  <c r="V35" i="53"/>
  <c r="U35" i="53"/>
  <c r="T35" i="53"/>
  <c r="S35" i="53"/>
  <c r="R35" i="53"/>
  <c r="Q35" i="53"/>
  <c r="P35" i="53"/>
  <c r="O35" i="53"/>
  <c r="N35" i="53"/>
  <c r="M35" i="53"/>
  <c r="L35" i="53"/>
  <c r="K35" i="53"/>
  <c r="J35" i="53"/>
  <c r="I35" i="53"/>
  <c r="H35" i="53"/>
  <c r="G35" i="53"/>
  <c r="F35" i="53"/>
  <c r="E35" i="53"/>
  <c r="D35" i="53"/>
  <c r="C35" i="53"/>
  <c r="AG34" i="53"/>
  <c r="AF34" i="53"/>
  <c r="AE34" i="53"/>
  <c r="AD34" i="53"/>
  <c r="AC34" i="53"/>
  <c r="AB34" i="53"/>
  <c r="AA34" i="53"/>
  <c r="Z34" i="53"/>
  <c r="Y34" i="53"/>
  <c r="X34" i="53"/>
  <c r="W34" i="53"/>
  <c r="V34" i="53"/>
  <c r="U34" i="53"/>
  <c r="T34" i="53"/>
  <c r="S34" i="53"/>
  <c r="R34" i="53"/>
  <c r="Q34" i="53"/>
  <c r="P34" i="53"/>
  <c r="O34" i="53"/>
  <c r="N34" i="53"/>
  <c r="M34" i="53"/>
  <c r="L34" i="53"/>
  <c r="K34" i="53"/>
  <c r="J34" i="53"/>
  <c r="I34" i="53"/>
  <c r="H34" i="53"/>
  <c r="G34" i="53"/>
  <c r="F34" i="53"/>
  <c r="E34" i="53"/>
  <c r="D34" i="53"/>
  <c r="C34" i="53"/>
  <c r="AG33" i="53"/>
  <c r="AF33" i="53"/>
  <c r="AE33" i="53"/>
  <c r="AD33" i="53"/>
  <c r="AC33" i="53"/>
  <c r="AB33" i="53"/>
  <c r="AA33" i="53"/>
  <c r="Z33" i="53"/>
  <c r="Y33" i="53"/>
  <c r="X33" i="53"/>
  <c r="W33" i="53"/>
  <c r="V33" i="53"/>
  <c r="U33" i="53"/>
  <c r="T33" i="53"/>
  <c r="S33" i="53"/>
  <c r="R33" i="53"/>
  <c r="Q33" i="53"/>
  <c r="P33" i="53"/>
  <c r="O33" i="53"/>
  <c r="N33" i="53"/>
  <c r="M33" i="53"/>
  <c r="L33" i="53"/>
  <c r="K33" i="53"/>
  <c r="J33" i="53"/>
  <c r="I33" i="53"/>
  <c r="H33" i="53"/>
  <c r="G33" i="53"/>
  <c r="F33" i="53"/>
  <c r="E33" i="53"/>
  <c r="D33" i="53"/>
  <c r="C33" i="53"/>
  <c r="AG32" i="53"/>
  <c r="AF32" i="53"/>
  <c r="AE32" i="53"/>
  <c r="AD32" i="53"/>
  <c r="AC32" i="53"/>
  <c r="AB32" i="53"/>
  <c r="AA32" i="53"/>
  <c r="Z32" i="53"/>
  <c r="Y32" i="53"/>
  <c r="X32" i="53"/>
  <c r="W32" i="53"/>
  <c r="V32" i="53"/>
  <c r="U32" i="53"/>
  <c r="T32" i="53"/>
  <c r="S32" i="53"/>
  <c r="R32" i="53"/>
  <c r="Q32" i="53"/>
  <c r="P32" i="53"/>
  <c r="O32" i="53"/>
  <c r="N32" i="53"/>
  <c r="M32" i="53"/>
  <c r="L32" i="53"/>
  <c r="K32" i="53"/>
  <c r="J32" i="53"/>
  <c r="I32" i="53"/>
  <c r="H32" i="53"/>
  <c r="G32" i="53"/>
  <c r="F32" i="53"/>
  <c r="E32" i="53"/>
  <c r="D32" i="53"/>
  <c r="C32" i="53"/>
  <c r="AG31" i="53"/>
  <c r="AF31" i="53"/>
  <c r="AE31" i="53"/>
  <c r="AD31" i="53"/>
  <c r="AC31" i="53"/>
  <c r="AB31" i="53"/>
  <c r="AA31" i="53"/>
  <c r="Z31" i="53"/>
  <c r="Y31" i="53"/>
  <c r="X31" i="53"/>
  <c r="W31" i="53"/>
  <c r="V31" i="53"/>
  <c r="U31" i="53"/>
  <c r="T31" i="53"/>
  <c r="S31" i="53"/>
  <c r="R31" i="53"/>
  <c r="Q31" i="53"/>
  <c r="P31" i="53"/>
  <c r="O31" i="53"/>
  <c r="N31" i="53"/>
  <c r="M31" i="53"/>
  <c r="L31" i="53"/>
  <c r="K31" i="53"/>
  <c r="J31" i="53"/>
  <c r="I31" i="53"/>
  <c r="H31" i="53"/>
  <c r="G31" i="53"/>
  <c r="F31" i="53"/>
  <c r="E31" i="53"/>
  <c r="D31" i="53"/>
  <c r="C31" i="53"/>
  <c r="AG30" i="53"/>
  <c r="AF30" i="53"/>
  <c r="AE30" i="53"/>
  <c r="AD30" i="53"/>
  <c r="AC30" i="53"/>
  <c r="AB30" i="53"/>
  <c r="AA30" i="53"/>
  <c r="Z30" i="53"/>
  <c r="Y30" i="53"/>
  <c r="X30" i="53"/>
  <c r="W30" i="53"/>
  <c r="V30" i="53"/>
  <c r="U30" i="53"/>
  <c r="T30" i="53"/>
  <c r="S30" i="53"/>
  <c r="R30" i="53"/>
  <c r="Q30" i="53"/>
  <c r="P30" i="53"/>
  <c r="O30" i="53"/>
  <c r="N30" i="53"/>
  <c r="M30" i="53"/>
  <c r="L30" i="53"/>
  <c r="K30" i="53"/>
  <c r="J30" i="53"/>
  <c r="I30" i="53"/>
  <c r="H30" i="53"/>
  <c r="G30" i="53"/>
  <c r="F30" i="53"/>
  <c r="E30" i="53"/>
  <c r="D30" i="53"/>
  <c r="C30" i="53"/>
  <c r="AG29" i="53"/>
  <c r="AF29" i="53"/>
  <c r="AE29" i="53"/>
  <c r="AD29" i="53"/>
  <c r="AC29" i="53"/>
  <c r="AB29" i="53"/>
  <c r="AA29" i="53"/>
  <c r="Z29" i="53"/>
  <c r="Y29" i="53"/>
  <c r="X29" i="53"/>
  <c r="W29" i="53"/>
  <c r="V29" i="53"/>
  <c r="U29" i="53"/>
  <c r="T29" i="53"/>
  <c r="S29" i="53"/>
  <c r="R29" i="53"/>
  <c r="Q29" i="53"/>
  <c r="P29" i="53"/>
  <c r="O29" i="53"/>
  <c r="N29" i="53"/>
  <c r="M29" i="53"/>
  <c r="L29" i="53"/>
  <c r="K29" i="53"/>
  <c r="J29" i="53"/>
  <c r="I29" i="53"/>
  <c r="H29" i="53"/>
  <c r="G29" i="53"/>
  <c r="F29" i="53"/>
  <c r="E29" i="53"/>
  <c r="D29" i="53"/>
  <c r="C29" i="53"/>
  <c r="AG28" i="53"/>
  <c r="AF28" i="53"/>
  <c r="AE28" i="53"/>
  <c r="AD28" i="53"/>
  <c r="AC28" i="53"/>
  <c r="AB28" i="53"/>
  <c r="AA28" i="53"/>
  <c r="Z28" i="53"/>
  <c r="Y28" i="53"/>
  <c r="X28" i="53"/>
  <c r="W28" i="53"/>
  <c r="V28" i="53"/>
  <c r="U28" i="53"/>
  <c r="T28" i="53"/>
  <c r="S28" i="53"/>
  <c r="R28" i="53"/>
  <c r="Q28" i="53"/>
  <c r="P28" i="53"/>
  <c r="O28" i="53"/>
  <c r="N28" i="53"/>
  <c r="M28" i="53"/>
  <c r="L28" i="53"/>
  <c r="K28" i="53"/>
  <c r="J28" i="53"/>
  <c r="I28" i="53"/>
  <c r="H28" i="53"/>
  <c r="G28" i="53"/>
  <c r="F28" i="53"/>
  <c r="E28" i="53"/>
  <c r="D28" i="53"/>
  <c r="C28" i="53"/>
  <c r="AG24" i="53"/>
  <c r="AF24" i="53"/>
  <c r="AE24" i="53"/>
  <c r="AD24" i="53"/>
  <c r="AC24" i="53"/>
  <c r="AB24" i="53"/>
  <c r="AA24" i="53"/>
  <c r="Z24" i="53"/>
  <c r="Y24" i="53"/>
  <c r="X24" i="53"/>
  <c r="W24" i="53"/>
  <c r="V24" i="53"/>
  <c r="U24" i="53"/>
  <c r="T24" i="53"/>
  <c r="S24" i="53"/>
  <c r="R24" i="53"/>
  <c r="Q24" i="53"/>
  <c r="P24" i="53"/>
  <c r="O24" i="53"/>
  <c r="N24" i="53"/>
  <c r="M24" i="53"/>
  <c r="L24" i="53"/>
  <c r="K24" i="53"/>
  <c r="J24" i="53"/>
  <c r="I24" i="53"/>
  <c r="H24" i="53"/>
  <c r="G24" i="53"/>
  <c r="F24" i="53"/>
  <c r="E24" i="53"/>
  <c r="D24" i="53"/>
  <c r="C24" i="53"/>
  <c r="AG23" i="53"/>
  <c r="AF23" i="53"/>
  <c r="AE23" i="53"/>
  <c r="AD23" i="53"/>
  <c r="AC23" i="53"/>
  <c r="AB23" i="53"/>
  <c r="AA23" i="53"/>
  <c r="Z23" i="53"/>
  <c r="Y23" i="53"/>
  <c r="X23" i="53"/>
  <c r="W23" i="53"/>
  <c r="V23" i="53"/>
  <c r="U23" i="53"/>
  <c r="T23" i="53"/>
  <c r="S23" i="53"/>
  <c r="R23" i="53"/>
  <c r="Q23" i="53"/>
  <c r="P23" i="53"/>
  <c r="O23" i="53"/>
  <c r="N23" i="53"/>
  <c r="M23" i="53"/>
  <c r="L23" i="53"/>
  <c r="K23" i="53"/>
  <c r="J23" i="53"/>
  <c r="I23" i="53"/>
  <c r="H23" i="53"/>
  <c r="G23" i="53"/>
  <c r="F23" i="53"/>
  <c r="E23" i="53"/>
  <c r="D23" i="53"/>
  <c r="C23" i="53"/>
  <c r="AG20" i="53"/>
  <c r="AF20" i="53"/>
  <c r="AE20" i="53"/>
  <c r="AD20" i="53"/>
  <c r="AC20" i="53"/>
  <c r="AB20" i="53"/>
  <c r="AA20" i="53"/>
  <c r="Z20" i="53"/>
  <c r="Y20" i="53"/>
  <c r="X20" i="53"/>
  <c r="W20" i="53"/>
  <c r="V20" i="53"/>
  <c r="U20" i="53"/>
  <c r="T20" i="53"/>
  <c r="S20" i="53"/>
  <c r="R20" i="53"/>
  <c r="Q20" i="53"/>
  <c r="P20" i="53"/>
  <c r="O20" i="53"/>
  <c r="N20" i="53"/>
  <c r="M20" i="53"/>
  <c r="L20" i="53"/>
  <c r="K20" i="53"/>
  <c r="J20" i="53"/>
  <c r="I20" i="53"/>
  <c r="H20" i="53"/>
  <c r="G20" i="53"/>
  <c r="F20" i="53"/>
  <c r="E20" i="53"/>
  <c r="D20" i="53"/>
  <c r="C20" i="53"/>
  <c r="AG19" i="53"/>
  <c r="AF19" i="53"/>
  <c r="AE19" i="53"/>
  <c r="AD19" i="53"/>
  <c r="AC19" i="53"/>
  <c r="AB19" i="53"/>
  <c r="AA19" i="53"/>
  <c r="Z19" i="53"/>
  <c r="Y19" i="53"/>
  <c r="X19" i="53"/>
  <c r="W19" i="53"/>
  <c r="V19" i="53"/>
  <c r="U19" i="53"/>
  <c r="T19" i="53"/>
  <c r="S19" i="53"/>
  <c r="R19" i="53"/>
  <c r="Q19" i="53"/>
  <c r="P19" i="53"/>
  <c r="O19" i="53"/>
  <c r="N19" i="53"/>
  <c r="M19" i="53"/>
  <c r="L19" i="53"/>
  <c r="K19" i="53"/>
  <c r="J19" i="53"/>
  <c r="I19" i="53"/>
  <c r="H19" i="53"/>
  <c r="G19" i="53"/>
  <c r="F19" i="53"/>
  <c r="E19" i="53"/>
  <c r="D19" i="53"/>
  <c r="C19" i="53"/>
  <c r="AG18" i="53"/>
  <c r="AF18" i="53"/>
  <c r="AE18" i="53"/>
  <c r="AD18" i="53"/>
  <c r="AC18" i="53"/>
  <c r="AB18" i="53"/>
  <c r="AA18" i="53"/>
  <c r="Z18" i="53"/>
  <c r="Y18" i="53"/>
  <c r="X18" i="53"/>
  <c r="W18" i="53"/>
  <c r="V18" i="53"/>
  <c r="U18" i="53"/>
  <c r="T18" i="53"/>
  <c r="S18" i="53"/>
  <c r="R18" i="53"/>
  <c r="Q18" i="53"/>
  <c r="P18" i="53"/>
  <c r="O18" i="53"/>
  <c r="N18" i="53"/>
  <c r="M18" i="53"/>
  <c r="L18" i="53"/>
  <c r="K18" i="53"/>
  <c r="J18" i="53"/>
  <c r="I18" i="53"/>
  <c r="H18" i="53"/>
  <c r="G18" i="53"/>
  <c r="F18" i="53"/>
  <c r="E18" i="53"/>
  <c r="D18" i="53"/>
  <c r="C18" i="53"/>
  <c r="AG17" i="53"/>
  <c r="AF17" i="53"/>
  <c r="AE17" i="53"/>
  <c r="AD17" i="53"/>
  <c r="AC17" i="53"/>
  <c r="AB17" i="53"/>
  <c r="AA17" i="53"/>
  <c r="Z17" i="53"/>
  <c r="Y17" i="53"/>
  <c r="X17" i="53"/>
  <c r="W17" i="53"/>
  <c r="V17" i="53"/>
  <c r="U17" i="53"/>
  <c r="T17" i="53"/>
  <c r="S17" i="53"/>
  <c r="R17" i="53"/>
  <c r="Q17" i="53"/>
  <c r="P17" i="53"/>
  <c r="O17" i="53"/>
  <c r="N17" i="53"/>
  <c r="M17" i="53"/>
  <c r="L17" i="53"/>
  <c r="K17" i="53"/>
  <c r="J17" i="53"/>
  <c r="I17" i="53"/>
  <c r="H17" i="53"/>
  <c r="G17" i="53"/>
  <c r="F17" i="53"/>
  <c r="E17" i="53"/>
  <c r="D17" i="53"/>
  <c r="C17" i="53"/>
  <c r="AG15" i="53"/>
  <c r="AF15" i="53"/>
  <c r="AE15" i="53"/>
  <c r="AD15" i="53"/>
  <c r="AC15" i="53"/>
  <c r="AB15" i="53"/>
  <c r="AA15" i="53"/>
  <c r="Z15" i="53"/>
  <c r="Y15" i="53"/>
  <c r="X15" i="53"/>
  <c r="W15" i="53"/>
  <c r="V15" i="53"/>
  <c r="U15" i="53"/>
  <c r="T15" i="53"/>
  <c r="S15" i="53"/>
  <c r="R15" i="53"/>
  <c r="Q15" i="53"/>
  <c r="P15" i="53"/>
  <c r="O15" i="53"/>
  <c r="N15" i="53"/>
  <c r="M15" i="53"/>
  <c r="L15" i="53"/>
  <c r="K15" i="53"/>
  <c r="J15" i="53"/>
  <c r="I15" i="53"/>
  <c r="H15" i="53"/>
  <c r="G15" i="53"/>
  <c r="F15" i="53"/>
  <c r="E15" i="53"/>
  <c r="D15" i="53"/>
  <c r="C15" i="53"/>
  <c r="AG77" i="51"/>
  <c r="AF77" i="51"/>
  <c r="AE77" i="51"/>
  <c r="AD77" i="51"/>
  <c r="AC77" i="51"/>
  <c r="AB77" i="51"/>
  <c r="AA77" i="51"/>
  <c r="Z77" i="51"/>
  <c r="Y77" i="51"/>
  <c r="X77" i="51"/>
  <c r="W77" i="51"/>
  <c r="V77" i="51"/>
  <c r="U77" i="51"/>
  <c r="T77" i="51"/>
  <c r="S77" i="51"/>
  <c r="R77" i="51"/>
  <c r="Q77" i="51"/>
  <c r="P77" i="51"/>
  <c r="O77" i="51"/>
  <c r="N77" i="51"/>
  <c r="M77" i="51"/>
  <c r="L77" i="51"/>
  <c r="K77" i="51"/>
  <c r="J77" i="51"/>
  <c r="I77" i="51"/>
  <c r="H77" i="51"/>
  <c r="G77" i="51"/>
  <c r="F77" i="51"/>
  <c r="E77" i="51"/>
  <c r="D77" i="51"/>
  <c r="C77" i="51"/>
  <c r="AG76" i="51"/>
  <c r="AF76" i="51"/>
  <c r="AE76" i="51"/>
  <c r="AD76" i="51"/>
  <c r="AC76" i="51"/>
  <c r="AB76" i="51"/>
  <c r="AA76" i="51"/>
  <c r="Z76" i="51"/>
  <c r="Y76" i="51"/>
  <c r="X76" i="51"/>
  <c r="W76" i="51"/>
  <c r="V76" i="51"/>
  <c r="U76" i="51"/>
  <c r="T76" i="51"/>
  <c r="S76" i="51"/>
  <c r="R76" i="51"/>
  <c r="Q76" i="51"/>
  <c r="P76" i="51"/>
  <c r="O76" i="51"/>
  <c r="N76" i="51"/>
  <c r="M76" i="51"/>
  <c r="L76" i="51"/>
  <c r="K76" i="51"/>
  <c r="J76" i="51"/>
  <c r="I76" i="51"/>
  <c r="H76" i="51"/>
  <c r="G76" i="51"/>
  <c r="F76" i="51"/>
  <c r="E76" i="51"/>
  <c r="D76" i="51"/>
  <c r="C76" i="51"/>
  <c r="AG75" i="51"/>
  <c r="AF75" i="51"/>
  <c r="AE75" i="51"/>
  <c r="AD75" i="51"/>
  <c r="AC75" i="51"/>
  <c r="AB75" i="51"/>
  <c r="AA75" i="51"/>
  <c r="Z75" i="51"/>
  <c r="Y75" i="51"/>
  <c r="X75" i="51"/>
  <c r="W75" i="51"/>
  <c r="V75" i="51"/>
  <c r="U75" i="51"/>
  <c r="T75" i="51"/>
  <c r="S75" i="51"/>
  <c r="R75" i="51"/>
  <c r="Q75" i="51"/>
  <c r="P75" i="51"/>
  <c r="O75" i="51"/>
  <c r="N75" i="51"/>
  <c r="M75" i="51"/>
  <c r="L75" i="51"/>
  <c r="K75" i="51"/>
  <c r="J75" i="51"/>
  <c r="I75" i="51"/>
  <c r="H75" i="51"/>
  <c r="G75" i="51"/>
  <c r="F75" i="51"/>
  <c r="E75" i="51"/>
  <c r="D75" i="51"/>
  <c r="C75" i="51"/>
  <c r="AG74" i="51"/>
  <c r="AF74" i="51"/>
  <c r="AE74" i="51"/>
  <c r="AD74" i="51"/>
  <c r="AC74" i="51"/>
  <c r="AB74" i="51"/>
  <c r="AA74" i="51"/>
  <c r="Z74" i="51"/>
  <c r="Y74" i="51"/>
  <c r="X74" i="51"/>
  <c r="W74" i="51"/>
  <c r="V74" i="51"/>
  <c r="U74" i="51"/>
  <c r="T74" i="51"/>
  <c r="S74" i="51"/>
  <c r="R74" i="51"/>
  <c r="Q74" i="51"/>
  <c r="P74" i="51"/>
  <c r="O74" i="51"/>
  <c r="N74" i="51"/>
  <c r="M74" i="51"/>
  <c r="L74" i="51"/>
  <c r="K74" i="51"/>
  <c r="J74" i="51"/>
  <c r="I74" i="51"/>
  <c r="H74" i="51"/>
  <c r="G74" i="51"/>
  <c r="F74" i="51"/>
  <c r="E74" i="51"/>
  <c r="D74" i="51"/>
  <c r="C74" i="51"/>
  <c r="AG73" i="51"/>
  <c r="AF73" i="51"/>
  <c r="AE73" i="51"/>
  <c r="AD73" i="51"/>
  <c r="AC73" i="51"/>
  <c r="AB73" i="51"/>
  <c r="AA73" i="51"/>
  <c r="Z73" i="51"/>
  <c r="Y73" i="51"/>
  <c r="X73" i="51"/>
  <c r="W73" i="51"/>
  <c r="V73" i="51"/>
  <c r="U73" i="51"/>
  <c r="T73" i="51"/>
  <c r="S73" i="51"/>
  <c r="R73" i="51"/>
  <c r="Q73" i="51"/>
  <c r="P73" i="51"/>
  <c r="O73" i="51"/>
  <c r="N73" i="51"/>
  <c r="M73" i="51"/>
  <c r="L73" i="51"/>
  <c r="K73" i="51"/>
  <c r="J73" i="51"/>
  <c r="I73" i="51"/>
  <c r="H73" i="51"/>
  <c r="G73" i="51"/>
  <c r="F73" i="51"/>
  <c r="E73" i="51"/>
  <c r="D73" i="51"/>
  <c r="C73" i="51"/>
  <c r="AG72" i="51"/>
  <c r="AF72" i="51"/>
  <c r="AE72" i="51"/>
  <c r="AD72" i="51"/>
  <c r="AC72" i="51"/>
  <c r="AB72" i="51"/>
  <c r="AA72" i="51"/>
  <c r="Z72" i="51"/>
  <c r="Y72" i="51"/>
  <c r="X72" i="51"/>
  <c r="W72" i="51"/>
  <c r="V72" i="51"/>
  <c r="U72" i="51"/>
  <c r="T72" i="51"/>
  <c r="S72" i="51"/>
  <c r="R72" i="51"/>
  <c r="Q72" i="51"/>
  <c r="P72" i="51"/>
  <c r="O72" i="51"/>
  <c r="N72" i="51"/>
  <c r="M72" i="51"/>
  <c r="L72" i="51"/>
  <c r="K72" i="51"/>
  <c r="J72" i="51"/>
  <c r="I72" i="51"/>
  <c r="H72" i="51"/>
  <c r="G72" i="51"/>
  <c r="F72" i="51"/>
  <c r="E72" i="51"/>
  <c r="D72" i="51"/>
  <c r="C72" i="51"/>
  <c r="AG71" i="51"/>
  <c r="AF71" i="51"/>
  <c r="AE71" i="51"/>
  <c r="AD71" i="51"/>
  <c r="AC71" i="51"/>
  <c r="AB71" i="51"/>
  <c r="AA71" i="51"/>
  <c r="Z71" i="51"/>
  <c r="Y71" i="51"/>
  <c r="X71" i="51"/>
  <c r="W71" i="51"/>
  <c r="V71" i="51"/>
  <c r="U71" i="51"/>
  <c r="T71" i="51"/>
  <c r="S71" i="51"/>
  <c r="R71" i="51"/>
  <c r="Q71" i="51"/>
  <c r="P71" i="51"/>
  <c r="O71" i="51"/>
  <c r="N71" i="51"/>
  <c r="M71" i="51"/>
  <c r="L71" i="51"/>
  <c r="K71" i="51"/>
  <c r="J71" i="51"/>
  <c r="I71" i="51"/>
  <c r="H71" i="51"/>
  <c r="G71" i="51"/>
  <c r="F71" i="51"/>
  <c r="E71" i="51"/>
  <c r="D71" i="51"/>
  <c r="C71" i="51"/>
  <c r="AG70" i="51"/>
  <c r="AF70" i="51"/>
  <c r="AE70" i="51"/>
  <c r="AD70" i="51"/>
  <c r="AC70" i="51"/>
  <c r="AB70" i="51"/>
  <c r="AA70" i="51"/>
  <c r="Z70" i="51"/>
  <c r="Y70" i="51"/>
  <c r="X70" i="51"/>
  <c r="W70" i="51"/>
  <c r="V70" i="51"/>
  <c r="U70" i="51"/>
  <c r="T70" i="51"/>
  <c r="S70" i="51"/>
  <c r="R70" i="51"/>
  <c r="Q70" i="51"/>
  <c r="P70" i="51"/>
  <c r="O70" i="51"/>
  <c r="N70" i="51"/>
  <c r="M70" i="51"/>
  <c r="L70" i="51"/>
  <c r="K70" i="51"/>
  <c r="J70" i="51"/>
  <c r="I70" i="51"/>
  <c r="H70" i="51"/>
  <c r="G70" i="51"/>
  <c r="F70" i="51"/>
  <c r="E70" i="51"/>
  <c r="D70" i="51"/>
  <c r="C70" i="51"/>
  <c r="AG69" i="51"/>
  <c r="AF69" i="51"/>
  <c r="AE69" i="51"/>
  <c r="AD69" i="51"/>
  <c r="AC69" i="51"/>
  <c r="AB69" i="51"/>
  <c r="AA69" i="51"/>
  <c r="Z69" i="51"/>
  <c r="Y69" i="51"/>
  <c r="X69" i="51"/>
  <c r="W69" i="51"/>
  <c r="V69" i="51"/>
  <c r="U69" i="51"/>
  <c r="T69" i="51"/>
  <c r="S69" i="51"/>
  <c r="R69" i="51"/>
  <c r="Q69" i="51"/>
  <c r="P69" i="51"/>
  <c r="O69" i="51"/>
  <c r="N69" i="51"/>
  <c r="M69" i="51"/>
  <c r="L69" i="51"/>
  <c r="K69" i="51"/>
  <c r="J69" i="51"/>
  <c r="I69" i="51"/>
  <c r="H69" i="51"/>
  <c r="G69" i="51"/>
  <c r="F69" i="51"/>
  <c r="E69" i="51"/>
  <c r="D69" i="51"/>
  <c r="C69" i="51"/>
  <c r="AG68" i="51"/>
  <c r="AF68" i="51"/>
  <c r="AE68" i="51"/>
  <c r="AD68" i="51"/>
  <c r="AC68" i="51"/>
  <c r="AB68" i="51"/>
  <c r="AA68" i="51"/>
  <c r="Z68" i="51"/>
  <c r="Y68" i="51"/>
  <c r="X68" i="51"/>
  <c r="W68" i="51"/>
  <c r="V68" i="51"/>
  <c r="U68" i="51"/>
  <c r="T68" i="51"/>
  <c r="S68" i="51"/>
  <c r="R68" i="51"/>
  <c r="Q68" i="51"/>
  <c r="P68" i="51"/>
  <c r="O68" i="51"/>
  <c r="N68" i="51"/>
  <c r="M68" i="51"/>
  <c r="L68" i="51"/>
  <c r="K68" i="51"/>
  <c r="J68" i="51"/>
  <c r="I68" i="51"/>
  <c r="H68" i="51"/>
  <c r="G68" i="51"/>
  <c r="F68" i="51"/>
  <c r="E68" i="51"/>
  <c r="D68" i="51"/>
  <c r="C68" i="51"/>
  <c r="AG65" i="51"/>
  <c r="AF65" i="51"/>
  <c r="AE65" i="51"/>
  <c r="AD65" i="51"/>
  <c r="AC65" i="51"/>
  <c r="AB65" i="51"/>
  <c r="AA65" i="51"/>
  <c r="Z65" i="51"/>
  <c r="Y65" i="51"/>
  <c r="X65" i="51"/>
  <c r="W65" i="51"/>
  <c r="V65" i="51"/>
  <c r="U65" i="51"/>
  <c r="T65" i="51"/>
  <c r="S65" i="51"/>
  <c r="R65" i="51"/>
  <c r="Q65" i="51"/>
  <c r="P65" i="51"/>
  <c r="O65" i="51"/>
  <c r="N65" i="51"/>
  <c r="M65" i="51"/>
  <c r="L65" i="51"/>
  <c r="K65" i="51"/>
  <c r="J65" i="51"/>
  <c r="I65" i="51"/>
  <c r="H65" i="51"/>
  <c r="G65" i="51"/>
  <c r="F65" i="51"/>
  <c r="E65" i="51"/>
  <c r="D65" i="51"/>
  <c r="C65" i="51"/>
  <c r="AG63" i="51"/>
  <c r="AF63" i="51"/>
  <c r="AE63" i="51"/>
  <c r="AD63" i="51"/>
  <c r="AC63" i="51"/>
  <c r="AB63" i="51"/>
  <c r="AA63" i="51"/>
  <c r="Z63" i="51"/>
  <c r="Y63" i="51"/>
  <c r="X63" i="51"/>
  <c r="W63" i="51"/>
  <c r="V63" i="51"/>
  <c r="U63" i="51"/>
  <c r="T63" i="51"/>
  <c r="S63" i="51"/>
  <c r="R63" i="51"/>
  <c r="Q63" i="51"/>
  <c r="P63" i="51"/>
  <c r="O63" i="51"/>
  <c r="N63" i="51"/>
  <c r="M63" i="51"/>
  <c r="L63" i="51"/>
  <c r="K63" i="51"/>
  <c r="J63" i="51"/>
  <c r="I63" i="51"/>
  <c r="H63" i="51"/>
  <c r="G63" i="51"/>
  <c r="F63" i="51"/>
  <c r="E63" i="51"/>
  <c r="D63" i="51"/>
  <c r="C63" i="51"/>
  <c r="AG61" i="51"/>
  <c r="AF61" i="51"/>
  <c r="AE61" i="51"/>
  <c r="AD61" i="51"/>
  <c r="AC61" i="51"/>
  <c r="AB61" i="51"/>
  <c r="AA61" i="51"/>
  <c r="Z61" i="51"/>
  <c r="Y61" i="51"/>
  <c r="X61" i="51"/>
  <c r="W61" i="51"/>
  <c r="V61" i="51"/>
  <c r="U61" i="51"/>
  <c r="T61" i="51"/>
  <c r="S61" i="51"/>
  <c r="R61" i="51"/>
  <c r="Q61" i="51"/>
  <c r="P61" i="51"/>
  <c r="O61" i="51"/>
  <c r="N61" i="51"/>
  <c r="M61" i="51"/>
  <c r="L61" i="51"/>
  <c r="K61" i="51"/>
  <c r="J61" i="51"/>
  <c r="I61" i="51"/>
  <c r="H61" i="51"/>
  <c r="G61" i="51"/>
  <c r="F61" i="51"/>
  <c r="E61" i="51"/>
  <c r="D61" i="51"/>
  <c r="C61" i="51"/>
  <c r="AG60" i="51"/>
  <c r="AF60" i="51"/>
  <c r="AE60" i="51"/>
  <c r="AD60" i="51"/>
  <c r="AC60" i="51"/>
  <c r="AB60" i="51"/>
  <c r="AA60" i="51"/>
  <c r="Z60" i="51"/>
  <c r="Y60" i="51"/>
  <c r="X60" i="51"/>
  <c r="W60" i="51"/>
  <c r="V60" i="51"/>
  <c r="U60" i="51"/>
  <c r="T60" i="51"/>
  <c r="S60" i="51"/>
  <c r="R60" i="51"/>
  <c r="Q60" i="51"/>
  <c r="P60" i="51"/>
  <c r="O60" i="51"/>
  <c r="N60" i="51"/>
  <c r="M60" i="51"/>
  <c r="L60" i="51"/>
  <c r="K60" i="51"/>
  <c r="J60" i="51"/>
  <c r="I60" i="51"/>
  <c r="H60" i="51"/>
  <c r="G60" i="51"/>
  <c r="F60" i="51"/>
  <c r="E60" i="51"/>
  <c r="D60" i="51"/>
  <c r="C60" i="51"/>
  <c r="AG59" i="51"/>
  <c r="AF59" i="51"/>
  <c r="AE59" i="51"/>
  <c r="AD59" i="51"/>
  <c r="AC59" i="51"/>
  <c r="AB59" i="51"/>
  <c r="AA59" i="51"/>
  <c r="Z59" i="51"/>
  <c r="Y59" i="51"/>
  <c r="X59" i="51"/>
  <c r="W59" i="51"/>
  <c r="V59" i="51"/>
  <c r="U59" i="51"/>
  <c r="T59" i="51"/>
  <c r="S59" i="51"/>
  <c r="R59" i="51"/>
  <c r="Q59" i="51"/>
  <c r="P59" i="51"/>
  <c r="O59" i="51"/>
  <c r="N59" i="51"/>
  <c r="M59" i="51"/>
  <c r="L59" i="51"/>
  <c r="K59" i="51"/>
  <c r="J59" i="51"/>
  <c r="I59" i="51"/>
  <c r="H59" i="51"/>
  <c r="G59" i="51"/>
  <c r="F59" i="51"/>
  <c r="E59" i="51"/>
  <c r="D59" i="51"/>
  <c r="C59" i="51"/>
  <c r="AG58" i="51"/>
  <c r="AF58" i="51"/>
  <c r="AE58" i="51"/>
  <c r="AD58" i="51"/>
  <c r="AC58" i="51"/>
  <c r="AB58" i="51"/>
  <c r="AA58" i="51"/>
  <c r="Z58" i="51"/>
  <c r="Y58" i="51"/>
  <c r="X58" i="51"/>
  <c r="W58" i="51"/>
  <c r="V58" i="51"/>
  <c r="U58" i="51"/>
  <c r="T58" i="51"/>
  <c r="S58" i="51"/>
  <c r="R58" i="51"/>
  <c r="Q58" i="51"/>
  <c r="P58" i="51"/>
  <c r="O58" i="51"/>
  <c r="N58" i="51"/>
  <c r="M58" i="51"/>
  <c r="L58" i="51"/>
  <c r="K58" i="51"/>
  <c r="J58" i="51"/>
  <c r="I58" i="51"/>
  <c r="H58" i="51"/>
  <c r="G58" i="51"/>
  <c r="F58" i="51"/>
  <c r="E58" i="51"/>
  <c r="D58" i="51"/>
  <c r="C58" i="51"/>
  <c r="AG57" i="51"/>
  <c r="AF57" i="51"/>
  <c r="AE57" i="51"/>
  <c r="AD57" i="51"/>
  <c r="AC57" i="51"/>
  <c r="AB57" i="51"/>
  <c r="AA57" i="51"/>
  <c r="Z57" i="51"/>
  <c r="Y57" i="51"/>
  <c r="X57" i="51"/>
  <c r="W57" i="51"/>
  <c r="V57" i="51"/>
  <c r="U57" i="51"/>
  <c r="T57" i="51"/>
  <c r="S57" i="51"/>
  <c r="R57" i="51"/>
  <c r="Q57" i="51"/>
  <c r="P57" i="51"/>
  <c r="O57" i="51"/>
  <c r="N57" i="51"/>
  <c r="M57" i="51"/>
  <c r="L57" i="51"/>
  <c r="K57" i="51"/>
  <c r="J57" i="51"/>
  <c r="I57" i="51"/>
  <c r="H57" i="51"/>
  <c r="G57" i="51"/>
  <c r="F57" i="51"/>
  <c r="E57" i="51"/>
  <c r="D57" i="51"/>
  <c r="C57" i="51"/>
  <c r="AG56" i="51"/>
  <c r="AF56" i="51"/>
  <c r="AE56" i="51"/>
  <c r="AD56" i="51"/>
  <c r="AC56" i="51"/>
  <c r="AB56" i="51"/>
  <c r="AA56" i="51"/>
  <c r="Z56" i="51"/>
  <c r="Y56" i="51"/>
  <c r="X56" i="51"/>
  <c r="W56" i="51"/>
  <c r="V56" i="51"/>
  <c r="U56" i="51"/>
  <c r="T56" i="51"/>
  <c r="S56" i="51"/>
  <c r="R56" i="51"/>
  <c r="Q56" i="51"/>
  <c r="P56" i="51"/>
  <c r="O56" i="51"/>
  <c r="N56" i="51"/>
  <c r="M56" i="51"/>
  <c r="L56" i="51"/>
  <c r="K56" i="51"/>
  <c r="J56" i="51"/>
  <c r="I56" i="51"/>
  <c r="H56" i="51"/>
  <c r="G56" i="51"/>
  <c r="F56" i="51"/>
  <c r="E56" i="51"/>
  <c r="D56" i="51"/>
  <c r="C56" i="51"/>
  <c r="AG55" i="51"/>
  <c r="AF55" i="51"/>
  <c r="AE55" i="51"/>
  <c r="AD55" i="51"/>
  <c r="AC55" i="51"/>
  <c r="AB55" i="51"/>
  <c r="AA55" i="51"/>
  <c r="Z55" i="51"/>
  <c r="Y55" i="51"/>
  <c r="X55" i="51"/>
  <c r="W55" i="51"/>
  <c r="V55" i="51"/>
  <c r="U55" i="51"/>
  <c r="T55" i="51"/>
  <c r="S55" i="51"/>
  <c r="R55" i="51"/>
  <c r="Q55" i="51"/>
  <c r="P55" i="51"/>
  <c r="O55" i="51"/>
  <c r="N55" i="51"/>
  <c r="M55" i="51"/>
  <c r="L55" i="51"/>
  <c r="K55" i="51"/>
  <c r="J55" i="51"/>
  <c r="I55" i="51"/>
  <c r="H55" i="51"/>
  <c r="G55" i="51"/>
  <c r="F55" i="51"/>
  <c r="E55" i="51"/>
  <c r="D55" i="51"/>
  <c r="C55" i="51"/>
  <c r="AG54" i="51"/>
  <c r="AF54" i="51"/>
  <c r="AE54" i="51"/>
  <c r="AD54" i="51"/>
  <c r="AC54" i="51"/>
  <c r="AB54" i="51"/>
  <c r="AA54" i="51"/>
  <c r="Z54" i="51"/>
  <c r="Y54" i="51"/>
  <c r="X54" i="51"/>
  <c r="W54" i="51"/>
  <c r="V54" i="51"/>
  <c r="U54" i="51"/>
  <c r="T54" i="51"/>
  <c r="S54" i="51"/>
  <c r="R54" i="51"/>
  <c r="Q54" i="51"/>
  <c r="P54" i="51"/>
  <c r="O54" i="51"/>
  <c r="N54" i="51"/>
  <c r="M54" i="51"/>
  <c r="L54" i="51"/>
  <c r="K54" i="51"/>
  <c r="J54" i="51"/>
  <c r="I54" i="51"/>
  <c r="H54" i="51"/>
  <c r="G54" i="51"/>
  <c r="F54" i="51"/>
  <c r="E54" i="51"/>
  <c r="D54" i="51"/>
  <c r="C54" i="51"/>
  <c r="AG53" i="51"/>
  <c r="AF53" i="51"/>
  <c r="AE53" i="51"/>
  <c r="AD53" i="51"/>
  <c r="AC53" i="51"/>
  <c r="AB53" i="51"/>
  <c r="AA53" i="51"/>
  <c r="Z53" i="51"/>
  <c r="Y53" i="51"/>
  <c r="X53" i="51"/>
  <c r="W53" i="51"/>
  <c r="V53" i="51"/>
  <c r="U53" i="51"/>
  <c r="T53" i="51"/>
  <c r="S53" i="51"/>
  <c r="R53" i="51"/>
  <c r="Q53" i="51"/>
  <c r="P53" i="51"/>
  <c r="O53" i="51"/>
  <c r="N53" i="51"/>
  <c r="M53" i="51"/>
  <c r="L53" i="51"/>
  <c r="K53" i="51"/>
  <c r="J53" i="51"/>
  <c r="I53" i="51"/>
  <c r="H53" i="51"/>
  <c r="G53" i="51"/>
  <c r="F53" i="51"/>
  <c r="E53" i="51"/>
  <c r="D53" i="51"/>
  <c r="C53" i="51"/>
  <c r="AG52" i="51"/>
  <c r="AF52" i="51"/>
  <c r="AE52" i="51"/>
  <c r="AD52" i="51"/>
  <c r="AC52" i="51"/>
  <c r="AB52" i="51"/>
  <c r="AA52" i="51"/>
  <c r="Z52" i="51"/>
  <c r="Y52" i="51"/>
  <c r="X52" i="51"/>
  <c r="W52" i="51"/>
  <c r="V52" i="51"/>
  <c r="U52" i="51"/>
  <c r="T52" i="51"/>
  <c r="S52" i="51"/>
  <c r="R52" i="51"/>
  <c r="Q52" i="51"/>
  <c r="P52" i="51"/>
  <c r="O52" i="51"/>
  <c r="N52" i="51"/>
  <c r="M52" i="51"/>
  <c r="L52" i="51"/>
  <c r="K52" i="51"/>
  <c r="J52" i="51"/>
  <c r="I52" i="51"/>
  <c r="H52" i="51"/>
  <c r="G52" i="51"/>
  <c r="F52" i="51"/>
  <c r="E52" i="51"/>
  <c r="D52" i="51"/>
  <c r="C52" i="51"/>
  <c r="AG51" i="51"/>
  <c r="AF51" i="51"/>
  <c r="AE51" i="51"/>
  <c r="AD51" i="51"/>
  <c r="AC51" i="51"/>
  <c r="AB51" i="51"/>
  <c r="AA51" i="51"/>
  <c r="Z51" i="51"/>
  <c r="Y51" i="51"/>
  <c r="X51" i="51"/>
  <c r="W51" i="51"/>
  <c r="V51" i="51"/>
  <c r="U51" i="51"/>
  <c r="T51" i="51"/>
  <c r="S51" i="51"/>
  <c r="R51" i="51"/>
  <c r="Q51" i="51"/>
  <c r="P51" i="51"/>
  <c r="O51" i="51"/>
  <c r="N51" i="51"/>
  <c r="M51" i="51"/>
  <c r="L51" i="51"/>
  <c r="K51" i="51"/>
  <c r="J51" i="51"/>
  <c r="I51" i="51"/>
  <c r="H51" i="51"/>
  <c r="G51" i="51"/>
  <c r="F51" i="51"/>
  <c r="E51" i="51"/>
  <c r="D51" i="51"/>
  <c r="C51" i="51"/>
  <c r="AG50" i="51"/>
  <c r="AF50" i="51"/>
  <c r="AE50" i="51"/>
  <c r="AD50" i="51"/>
  <c r="AC50" i="51"/>
  <c r="AB50" i="51"/>
  <c r="AA50" i="51"/>
  <c r="Z50" i="51"/>
  <c r="Y50" i="51"/>
  <c r="X50" i="51"/>
  <c r="W50" i="51"/>
  <c r="V50" i="51"/>
  <c r="U50" i="51"/>
  <c r="T50" i="51"/>
  <c r="S50" i="51"/>
  <c r="R50" i="51"/>
  <c r="Q50" i="51"/>
  <c r="P50" i="51"/>
  <c r="O50" i="51"/>
  <c r="N50" i="51"/>
  <c r="M50" i="51"/>
  <c r="L50" i="51"/>
  <c r="K50" i="51"/>
  <c r="J50" i="51"/>
  <c r="I50" i="51"/>
  <c r="H50" i="51"/>
  <c r="G50" i="51"/>
  <c r="F50" i="51"/>
  <c r="E50" i="51"/>
  <c r="D50" i="51"/>
  <c r="C50" i="51"/>
  <c r="AG49" i="51"/>
  <c r="AF49" i="51"/>
  <c r="AE49" i="51"/>
  <c r="AD49" i="51"/>
  <c r="AC49" i="51"/>
  <c r="AB49" i="51"/>
  <c r="AA49" i="51"/>
  <c r="Z49" i="51"/>
  <c r="Y49" i="51"/>
  <c r="X49" i="51"/>
  <c r="W49" i="51"/>
  <c r="V49" i="51"/>
  <c r="U49" i="51"/>
  <c r="T49" i="51"/>
  <c r="S49" i="51"/>
  <c r="R49" i="51"/>
  <c r="Q49" i="51"/>
  <c r="P49" i="51"/>
  <c r="O49" i="51"/>
  <c r="N49" i="51"/>
  <c r="M49" i="51"/>
  <c r="L49" i="51"/>
  <c r="K49" i="51"/>
  <c r="J49" i="51"/>
  <c r="I49" i="51"/>
  <c r="H49" i="51"/>
  <c r="G49" i="51"/>
  <c r="F49" i="51"/>
  <c r="E49" i="51"/>
  <c r="D49" i="51"/>
  <c r="C49" i="51"/>
  <c r="AG48" i="51"/>
  <c r="AF48" i="51"/>
  <c r="AE48" i="51"/>
  <c r="AD48" i="51"/>
  <c r="AC48" i="51"/>
  <c r="AB48" i="51"/>
  <c r="AA48" i="51"/>
  <c r="Z48" i="51"/>
  <c r="Y48" i="51"/>
  <c r="X48" i="51"/>
  <c r="W48" i="51"/>
  <c r="V48" i="51"/>
  <c r="U48" i="51"/>
  <c r="T48" i="51"/>
  <c r="S48" i="51"/>
  <c r="R48" i="51"/>
  <c r="Q48" i="51"/>
  <c r="P48" i="51"/>
  <c r="O48" i="51"/>
  <c r="N48" i="51"/>
  <c r="M48" i="51"/>
  <c r="L48" i="51"/>
  <c r="K48" i="51"/>
  <c r="J48" i="51"/>
  <c r="I48" i="51"/>
  <c r="H48" i="51"/>
  <c r="G48" i="51"/>
  <c r="F48" i="51"/>
  <c r="E48" i="51"/>
  <c r="D48" i="51"/>
  <c r="C48" i="51"/>
  <c r="AG47" i="51"/>
  <c r="AF47" i="51"/>
  <c r="AE47" i="51"/>
  <c r="AD47" i="51"/>
  <c r="AC47" i="51"/>
  <c r="AB47" i="51"/>
  <c r="AA47" i="51"/>
  <c r="Z47" i="51"/>
  <c r="Y47" i="51"/>
  <c r="X47" i="51"/>
  <c r="W47" i="51"/>
  <c r="V47" i="51"/>
  <c r="U47" i="51"/>
  <c r="T47" i="51"/>
  <c r="S47" i="51"/>
  <c r="R47" i="51"/>
  <c r="Q47" i="51"/>
  <c r="P47" i="51"/>
  <c r="O47" i="51"/>
  <c r="N47" i="51"/>
  <c r="M47" i="51"/>
  <c r="L47" i="51"/>
  <c r="K47" i="51"/>
  <c r="J47" i="51"/>
  <c r="I47" i="51"/>
  <c r="H47" i="51"/>
  <c r="G47" i="51"/>
  <c r="F47" i="51"/>
  <c r="E47" i="51"/>
  <c r="D47" i="51"/>
  <c r="C47" i="51"/>
  <c r="AG44" i="51"/>
  <c r="AF44" i="51"/>
  <c r="AE44" i="51"/>
  <c r="AD44" i="51"/>
  <c r="AC44" i="51"/>
  <c r="AB44" i="51"/>
  <c r="AA44" i="51"/>
  <c r="Z44" i="51"/>
  <c r="Y44" i="51"/>
  <c r="X44" i="51"/>
  <c r="W44" i="51"/>
  <c r="V44" i="51"/>
  <c r="U44" i="51"/>
  <c r="T44" i="51"/>
  <c r="S44" i="51"/>
  <c r="R44" i="51"/>
  <c r="Q44" i="51"/>
  <c r="P44" i="51"/>
  <c r="O44" i="51"/>
  <c r="N44" i="51"/>
  <c r="M44" i="51"/>
  <c r="L44" i="51"/>
  <c r="K44" i="51"/>
  <c r="J44" i="51"/>
  <c r="I44" i="51"/>
  <c r="H44" i="51"/>
  <c r="G44" i="51"/>
  <c r="F44" i="51"/>
  <c r="E44" i="51"/>
  <c r="D44" i="51"/>
  <c r="C44" i="51"/>
  <c r="AG43" i="51"/>
  <c r="AF43" i="51"/>
  <c r="AE43" i="51"/>
  <c r="AD43" i="51"/>
  <c r="AC43" i="51"/>
  <c r="AB43" i="51"/>
  <c r="AA43" i="51"/>
  <c r="Z43" i="51"/>
  <c r="Y43" i="51"/>
  <c r="X43" i="51"/>
  <c r="W43" i="51"/>
  <c r="V43" i="51"/>
  <c r="U43" i="51"/>
  <c r="T43" i="51"/>
  <c r="S43" i="51"/>
  <c r="R43" i="51"/>
  <c r="Q43" i="51"/>
  <c r="P43" i="51"/>
  <c r="O43" i="51"/>
  <c r="N43" i="51"/>
  <c r="M43" i="51"/>
  <c r="L43" i="51"/>
  <c r="K43" i="51"/>
  <c r="J43" i="51"/>
  <c r="I43" i="51"/>
  <c r="H43" i="51"/>
  <c r="G43" i="51"/>
  <c r="F43" i="51"/>
  <c r="E43" i="51"/>
  <c r="D43" i="51"/>
  <c r="C43" i="51"/>
  <c r="AG42" i="51"/>
  <c r="AF42" i="51"/>
  <c r="AE42" i="51"/>
  <c r="AD42" i="51"/>
  <c r="AC42" i="51"/>
  <c r="AB42" i="51"/>
  <c r="AA42" i="51"/>
  <c r="Z42" i="51"/>
  <c r="Y42" i="51"/>
  <c r="X42" i="51"/>
  <c r="W42" i="51"/>
  <c r="V42" i="51"/>
  <c r="U42" i="51"/>
  <c r="T42" i="51"/>
  <c r="S42" i="51"/>
  <c r="R42" i="51"/>
  <c r="Q42" i="51"/>
  <c r="P42" i="51"/>
  <c r="O42" i="51"/>
  <c r="N42" i="51"/>
  <c r="M42" i="51"/>
  <c r="L42" i="51"/>
  <c r="K42" i="51"/>
  <c r="J42" i="51"/>
  <c r="I42" i="51"/>
  <c r="H42" i="51"/>
  <c r="G42" i="51"/>
  <c r="F42" i="51"/>
  <c r="E42" i="51"/>
  <c r="D42" i="51"/>
  <c r="C42" i="51"/>
  <c r="AG38" i="51"/>
  <c r="AF38" i="51"/>
  <c r="AE38" i="51"/>
  <c r="AD38" i="51"/>
  <c r="AC38" i="51"/>
  <c r="AB38" i="51"/>
  <c r="AA38" i="51"/>
  <c r="Z38" i="51"/>
  <c r="Y38" i="51"/>
  <c r="X38" i="51"/>
  <c r="W38" i="51"/>
  <c r="V38" i="51"/>
  <c r="U38" i="51"/>
  <c r="T38" i="51"/>
  <c r="S38" i="51"/>
  <c r="R38" i="51"/>
  <c r="Q38" i="51"/>
  <c r="P38" i="51"/>
  <c r="O38" i="51"/>
  <c r="N38" i="51"/>
  <c r="M38" i="51"/>
  <c r="L38" i="51"/>
  <c r="K38" i="51"/>
  <c r="J38" i="51"/>
  <c r="I38" i="51"/>
  <c r="H38" i="51"/>
  <c r="G38" i="51"/>
  <c r="F38" i="51"/>
  <c r="E38" i="51"/>
  <c r="D38" i="51"/>
  <c r="C38" i="51"/>
  <c r="AG36" i="51"/>
  <c r="AF36" i="51"/>
  <c r="AE36" i="51"/>
  <c r="AD36" i="51"/>
  <c r="AC36" i="51"/>
  <c r="AB36" i="51"/>
  <c r="AA36" i="51"/>
  <c r="Z36" i="51"/>
  <c r="Y36" i="51"/>
  <c r="X36" i="51"/>
  <c r="W36" i="51"/>
  <c r="V36" i="51"/>
  <c r="U36" i="51"/>
  <c r="T36" i="51"/>
  <c r="S36" i="51"/>
  <c r="R36" i="51"/>
  <c r="Q36" i="51"/>
  <c r="P36" i="51"/>
  <c r="O36" i="51"/>
  <c r="N36" i="51"/>
  <c r="M36" i="51"/>
  <c r="L36" i="51"/>
  <c r="K36" i="51"/>
  <c r="J36" i="51"/>
  <c r="I36" i="51"/>
  <c r="H36" i="51"/>
  <c r="G36" i="51"/>
  <c r="F36" i="51"/>
  <c r="E36" i="51"/>
  <c r="D36" i="51"/>
  <c r="C36" i="51"/>
  <c r="AG35" i="51"/>
  <c r="AF35" i="51"/>
  <c r="AE35" i="51"/>
  <c r="AD35" i="51"/>
  <c r="AC35" i="51"/>
  <c r="AB35" i="51"/>
  <c r="AA35" i="51"/>
  <c r="Z35" i="51"/>
  <c r="Y35" i="51"/>
  <c r="X35" i="51"/>
  <c r="W35" i="51"/>
  <c r="V35" i="51"/>
  <c r="U35" i="51"/>
  <c r="T35" i="51"/>
  <c r="S35" i="51"/>
  <c r="R35" i="51"/>
  <c r="Q35" i="51"/>
  <c r="P35" i="51"/>
  <c r="O35" i="51"/>
  <c r="N35" i="51"/>
  <c r="M35" i="51"/>
  <c r="L35" i="51"/>
  <c r="K35" i="51"/>
  <c r="J35" i="51"/>
  <c r="I35" i="51"/>
  <c r="H35" i="51"/>
  <c r="G35" i="51"/>
  <c r="F35" i="51"/>
  <c r="E35" i="51"/>
  <c r="D35" i="51"/>
  <c r="C35" i="51"/>
  <c r="AG34" i="51"/>
  <c r="AF34" i="51"/>
  <c r="AE34" i="51"/>
  <c r="AD34" i="51"/>
  <c r="AC34" i="51"/>
  <c r="AB34" i="51"/>
  <c r="AA34" i="51"/>
  <c r="Z34" i="51"/>
  <c r="Y34" i="51"/>
  <c r="X34" i="51"/>
  <c r="W34" i="51"/>
  <c r="V34" i="51"/>
  <c r="U34" i="51"/>
  <c r="T34" i="51"/>
  <c r="S34" i="51"/>
  <c r="R34" i="51"/>
  <c r="Q34" i="51"/>
  <c r="P34" i="51"/>
  <c r="O34" i="51"/>
  <c r="N34" i="51"/>
  <c r="M34" i="51"/>
  <c r="L34" i="51"/>
  <c r="K34" i="51"/>
  <c r="J34" i="51"/>
  <c r="I34" i="51"/>
  <c r="H34" i="51"/>
  <c r="G34" i="51"/>
  <c r="F34" i="51"/>
  <c r="E34" i="51"/>
  <c r="D34" i="51"/>
  <c r="C34" i="51"/>
  <c r="AG33" i="51"/>
  <c r="AF33" i="51"/>
  <c r="AE33" i="51"/>
  <c r="AD33" i="51"/>
  <c r="AC33" i="51"/>
  <c r="AB33" i="51"/>
  <c r="AA33" i="51"/>
  <c r="Z33" i="51"/>
  <c r="Y33" i="51"/>
  <c r="X33" i="51"/>
  <c r="W33" i="51"/>
  <c r="V33" i="51"/>
  <c r="U33" i="51"/>
  <c r="T33" i="51"/>
  <c r="S33" i="51"/>
  <c r="R33" i="51"/>
  <c r="Q33" i="51"/>
  <c r="P33" i="51"/>
  <c r="O33" i="51"/>
  <c r="N33" i="51"/>
  <c r="M33" i="51"/>
  <c r="L33" i="51"/>
  <c r="K33" i="51"/>
  <c r="J33" i="51"/>
  <c r="I33" i="51"/>
  <c r="H33" i="51"/>
  <c r="G33" i="51"/>
  <c r="F33" i="51"/>
  <c r="E33" i="51"/>
  <c r="D33" i="51"/>
  <c r="C33" i="51"/>
  <c r="AG32" i="51"/>
  <c r="AF32" i="51"/>
  <c r="AE32" i="51"/>
  <c r="AD32" i="51"/>
  <c r="AC32" i="51"/>
  <c r="AB32" i="51"/>
  <c r="AA32" i="51"/>
  <c r="Z32" i="51"/>
  <c r="Y32" i="51"/>
  <c r="X32" i="51"/>
  <c r="W32" i="51"/>
  <c r="V32" i="51"/>
  <c r="U32" i="51"/>
  <c r="T32" i="51"/>
  <c r="S32" i="51"/>
  <c r="R32" i="51"/>
  <c r="Q32" i="51"/>
  <c r="P32" i="51"/>
  <c r="O32" i="51"/>
  <c r="N32" i="51"/>
  <c r="M32" i="51"/>
  <c r="L32" i="51"/>
  <c r="K32" i="51"/>
  <c r="J32" i="51"/>
  <c r="I32" i="51"/>
  <c r="H32" i="51"/>
  <c r="G32" i="51"/>
  <c r="F32" i="51"/>
  <c r="E32" i="51"/>
  <c r="D32" i="51"/>
  <c r="C32" i="51"/>
  <c r="AG31" i="51"/>
  <c r="AF31" i="51"/>
  <c r="AE31" i="51"/>
  <c r="AD31" i="51"/>
  <c r="AC31" i="51"/>
  <c r="AB31" i="51"/>
  <c r="AA31" i="51"/>
  <c r="Z31" i="51"/>
  <c r="Y31" i="51"/>
  <c r="X31" i="51"/>
  <c r="W31" i="51"/>
  <c r="V31" i="51"/>
  <c r="U31" i="51"/>
  <c r="T31" i="51"/>
  <c r="S31" i="51"/>
  <c r="R31" i="51"/>
  <c r="Q31" i="51"/>
  <c r="P31" i="51"/>
  <c r="O31" i="51"/>
  <c r="N31" i="51"/>
  <c r="M31" i="51"/>
  <c r="L31" i="51"/>
  <c r="K31" i="51"/>
  <c r="J31" i="51"/>
  <c r="I31" i="51"/>
  <c r="H31" i="51"/>
  <c r="G31" i="51"/>
  <c r="F31" i="51"/>
  <c r="E31" i="51"/>
  <c r="D31" i="51"/>
  <c r="C31" i="51"/>
  <c r="AG30" i="51"/>
  <c r="AF30" i="51"/>
  <c r="AE30" i="51"/>
  <c r="AD30" i="51"/>
  <c r="AC30" i="51"/>
  <c r="AB30" i="51"/>
  <c r="AA30" i="51"/>
  <c r="Z30" i="51"/>
  <c r="Y30" i="51"/>
  <c r="X30" i="51"/>
  <c r="W30" i="51"/>
  <c r="V30" i="51"/>
  <c r="U30" i="51"/>
  <c r="T30" i="51"/>
  <c r="S30" i="51"/>
  <c r="R30" i="51"/>
  <c r="Q30" i="51"/>
  <c r="P30" i="51"/>
  <c r="O30" i="51"/>
  <c r="N30" i="51"/>
  <c r="M30" i="51"/>
  <c r="L30" i="51"/>
  <c r="K30" i="51"/>
  <c r="J30" i="51"/>
  <c r="I30" i="51"/>
  <c r="H30" i="51"/>
  <c r="G30" i="51"/>
  <c r="F30" i="51"/>
  <c r="E30" i="51"/>
  <c r="D30" i="51"/>
  <c r="C30" i="51"/>
  <c r="AG29" i="51"/>
  <c r="AF29" i="51"/>
  <c r="AE29" i="51"/>
  <c r="AD29" i="51"/>
  <c r="AC29" i="51"/>
  <c r="AB29" i="51"/>
  <c r="AA29" i="51"/>
  <c r="Z29" i="51"/>
  <c r="Y29" i="51"/>
  <c r="X29" i="51"/>
  <c r="W29" i="51"/>
  <c r="V29" i="51"/>
  <c r="U29" i="51"/>
  <c r="T29" i="51"/>
  <c r="S29" i="51"/>
  <c r="R29" i="51"/>
  <c r="Q29" i="51"/>
  <c r="P29" i="51"/>
  <c r="O29" i="51"/>
  <c r="N29" i="51"/>
  <c r="M29" i="51"/>
  <c r="L29" i="51"/>
  <c r="K29" i="51"/>
  <c r="J29" i="51"/>
  <c r="I29" i="51"/>
  <c r="H29" i="51"/>
  <c r="G29" i="51"/>
  <c r="F29" i="51"/>
  <c r="E29" i="51"/>
  <c r="D29" i="51"/>
  <c r="C29" i="51"/>
  <c r="AG28" i="51"/>
  <c r="AF28" i="51"/>
  <c r="AE28" i="51"/>
  <c r="AD28" i="51"/>
  <c r="AC28" i="51"/>
  <c r="AB28" i="51"/>
  <c r="AA28" i="51"/>
  <c r="Z28" i="51"/>
  <c r="Y28" i="51"/>
  <c r="X28" i="51"/>
  <c r="W28" i="51"/>
  <c r="V28" i="51"/>
  <c r="U28" i="51"/>
  <c r="T28" i="51"/>
  <c r="S28" i="51"/>
  <c r="R28" i="51"/>
  <c r="Q28" i="51"/>
  <c r="P28" i="51"/>
  <c r="O28" i="51"/>
  <c r="N28" i="51"/>
  <c r="M28" i="51"/>
  <c r="L28" i="51"/>
  <c r="K28" i="51"/>
  <c r="J28" i="51"/>
  <c r="I28" i="51"/>
  <c r="H28" i="51"/>
  <c r="G28" i="51"/>
  <c r="F28" i="51"/>
  <c r="E28" i="51"/>
  <c r="D28" i="51"/>
  <c r="C28" i="51"/>
  <c r="AG27" i="51"/>
  <c r="AF27" i="51"/>
  <c r="AE27" i="51"/>
  <c r="AD27" i="51"/>
  <c r="AC27" i="51"/>
  <c r="AB27" i="51"/>
  <c r="AA27" i="51"/>
  <c r="Z27" i="51"/>
  <c r="Y27" i="51"/>
  <c r="X27" i="51"/>
  <c r="W27" i="51"/>
  <c r="V27" i="51"/>
  <c r="U27" i="51"/>
  <c r="T27" i="51"/>
  <c r="S27" i="51"/>
  <c r="R27" i="51"/>
  <c r="Q27" i="51"/>
  <c r="P27" i="51"/>
  <c r="O27" i="51"/>
  <c r="N27" i="51"/>
  <c r="M27" i="51"/>
  <c r="L27" i="51"/>
  <c r="K27" i="51"/>
  <c r="J27" i="51"/>
  <c r="I27" i="51"/>
  <c r="H27" i="51"/>
  <c r="G27" i="51"/>
  <c r="F27" i="51"/>
  <c r="E27" i="51"/>
  <c r="D27" i="51"/>
  <c r="C27" i="51"/>
  <c r="AG26" i="51"/>
  <c r="AF26" i="51"/>
  <c r="AE26" i="51"/>
  <c r="AD26" i="51"/>
  <c r="AC26" i="51"/>
  <c r="AB26" i="51"/>
  <c r="AA26" i="51"/>
  <c r="Z26" i="51"/>
  <c r="Y26" i="51"/>
  <c r="X26" i="51"/>
  <c r="W26" i="51"/>
  <c r="V26" i="51"/>
  <c r="U26" i="51"/>
  <c r="T26" i="51"/>
  <c r="S26" i="51"/>
  <c r="R26" i="51"/>
  <c r="Q26" i="51"/>
  <c r="P26" i="51"/>
  <c r="O26" i="51"/>
  <c r="N26" i="51"/>
  <c r="M26" i="51"/>
  <c r="L26" i="51"/>
  <c r="K26" i="51"/>
  <c r="J26" i="51"/>
  <c r="I26" i="51"/>
  <c r="H26" i="51"/>
  <c r="G26" i="51"/>
  <c r="F26" i="51"/>
  <c r="E26" i="51"/>
  <c r="D26" i="51"/>
  <c r="C26" i="51"/>
  <c r="AG25" i="51"/>
  <c r="AF25" i="51"/>
  <c r="AE25" i="51"/>
  <c r="AD25" i="51"/>
  <c r="AC25" i="51"/>
  <c r="AB25" i="51"/>
  <c r="AA25" i="51"/>
  <c r="Z25" i="51"/>
  <c r="Y25" i="51"/>
  <c r="X25" i="51"/>
  <c r="W25" i="51"/>
  <c r="V25" i="51"/>
  <c r="U25" i="51"/>
  <c r="T25" i="51"/>
  <c r="S25" i="51"/>
  <c r="R25" i="51"/>
  <c r="Q25" i="51"/>
  <c r="P25" i="51"/>
  <c r="O25" i="51"/>
  <c r="N25" i="51"/>
  <c r="M25" i="51"/>
  <c r="L25" i="51"/>
  <c r="K25" i="51"/>
  <c r="J25" i="51"/>
  <c r="I25" i="51"/>
  <c r="H25" i="51"/>
  <c r="G25" i="51"/>
  <c r="F25" i="51"/>
  <c r="E25" i="51"/>
  <c r="D25" i="51"/>
  <c r="C25" i="51"/>
  <c r="AG24" i="51"/>
  <c r="AF24" i="51"/>
  <c r="AE24" i="51"/>
  <c r="AD24" i="51"/>
  <c r="AC24" i="51"/>
  <c r="AB24" i="51"/>
  <c r="AA24" i="51"/>
  <c r="Z24" i="51"/>
  <c r="Y24" i="51"/>
  <c r="X24" i="51"/>
  <c r="W24" i="51"/>
  <c r="V24" i="51"/>
  <c r="U24" i="51"/>
  <c r="T24" i="51"/>
  <c r="S24" i="51"/>
  <c r="R24" i="51"/>
  <c r="Q24" i="51"/>
  <c r="P24" i="51"/>
  <c r="O24" i="51"/>
  <c r="N24" i="51"/>
  <c r="M24" i="51"/>
  <c r="L24" i="51"/>
  <c r="K24" i="51"/>
  <c r="J24" i="51"/>
  <c r="I24" i="51"/>
  <c r="H24" i="51"/>
  <c r="G24" i="51"/>
  <c r="F24" i="51"/>
  <c r="E24" i="51"/>
  <c r="D24" i="51"/>
  <c r="C24" i="51"/>
  <c r="AG23" i="51"/>
  <c r="AF23" i="51"/>
  <c r="AE23" i="51"/>
  <c r="AD23" i="51"/>
  <c r="AC23" i="51"/>
  <c r="AB23" i="51"/>
  <c r="AA23" i="51"/>
  <c r="Z23" i="51"/>
  <c r="Y23" i="51"/>
  <c r="X23" i="51"/>
  <c r="W23" i="51"/>
  <c r="V23" i="51"/>
  <c r="U23" i="51"/>
  <c r="T23" i="51"/>
  <c r="S23" i="51"/>
  <c r="R23" i="51"/>
  <c r="Q23" i="51"/>
  <c r="P23" i="51"/>
  <c r="O23" i="51"/>
  <c r="N23" i="51"/>
  <c r="M23" i="51"/>
  <c r="L23" i="51"/>
  <c r="K23" i="51"/>
  <c r="J23" i="51"/>
  <c r="I23" i="51"/>
  <c r="H23" i="51"/>
  <c r="G23" i="51"/>
  <c r="F23" i="51"/>
  <c r="E23" i="51"/>
  <c r="D23" i="51"/>
  <c r="C23" i="51"/>
  <c r="AG22" i="51"/>
  <c r="AF22" i="51"/>
  <c r="AE22" i="51"/>
  <c r="AD22" i="51"/>
  <c r="AC22" i="51"/>
  <c r="AB22" i="51"/>
  <c r="AA22" i="51"/>
  <c r="Z22" i="51"/>
  <c r="Y22" i="51"/>
  <c r="X22" i="51"/>
  <c r="W22" i="51"/>
  <c r="V22" i="51"/>
  <c r="U22" i="51"/>
  <c r="T22" i="51"/>
  <c r="S22" i="51"/>
  <c r="R22" i="51"/>
  <c r="Q22" i="51"/>
  <c r="P22" i="51"/>
  <c r="O22" i="51"/>
  <c r="N22" i="51"/>
  <c r="M22" i="51"/>
  <c r="L22" i="51"/>
  <c r="K22" i="51"/>
  <c r="J22" i="51"/>
  <c r="I22" i="51"/>
  <c r="H22" i="51"/>
  <c r="G22" i="51"/>
  <c r="F22" i="51"/>
  <c r="E22" i="51"/>
  <c r="D22" i="51"/>
  <c r="C22" i="51"/>
  <c r="AG19" i="51"/>
  <c r="AF19" i="51"/>
  <c r="AE19" i="51"/>
  <c r="AD19" i="51"/>
  <c r="AC19" i="51"/>
  <c r="AB19" i="51"/>
  <c r="AA19" i="51"/>
  <c r="Z19" i="51"/>
  <c r="Y19" i="51"/>
  <c r="X19" i="51"/>
  <c r="W19" i="51"/>
  <c r="V19" i="51"/>
  <c r="U19" i="51"/>
  <c r="T19" i="51"/>
  <c r="S19" i="51"/>
  <c r="R19" i="51"/>
  <c r="Q19" i="51"/>
  <c r="P19" i="51"/>
  <c r="O19" i="51"/>
  <c r="N19" i="51"/>
  <c r="M19" i="51"/>
  <c r="L19" i="51"/>
  <c r="K19" i="51"/>
  <c r="J19" i="51"/>
  <c r="I19" i="51"/>
  <c r="H19" i="51"/>
  <c r="G19" i="51"/>
  <c r="F19" i="51"/>
  <c r="E19" i="51"/>
  <c r="D19" i="51"/>
  <c r="C19" i="51"/>
  <c r="AG18" i="51"/>
  <c r="AF18" i="51"/>
  <c r="AE18" i="51"/>
  <c r="AD18" i="51"/>
  <c r="AC18" i="51"/>
  <c r="AB18" i="51"/>
  <c r="AA18" i="51"/>
  <c r="Z18" i="51"/>
  <c r="Y18" i="51"/>
  <c r="X18" i="51"/>
  <c r="W18" i="51"/>
  <c r="V18" i="51"/>
  <c r="U18" i="51"/>
  <c r="T18" i="51"/>
  <c r="S18" i="51"/>
  <c r="R18" i="51"/>
  <c r="Q18" i="51"/>
  <c r="P18" i="51"/>
  <c r="O18" i="51"/>
  <c r="N18" i="51"/>
  <c r="M18" i="51"/>
  <c r="L18" i="51"/>
  <c r="K18" i="51"/>
  <c r="J18" i="51"/>
  <c r="I18" i="51"/>
  <c r="H18" i="51"/>
  <c r="G18" i="51"/>
  <c r="F18" i="51"/>
  <c r="E18" i="51"/>
  <c r="D18" i="51"/>
  <c r="C18" i="51"/>
  <c r="AG17" i="51"/>
  <c r="AF17" i="51"/>
  <c r="AE17" i="51"/>
  <c r="AD17" i="51"/>
  <c r="AC17" i="51"/>
  <c r="AB17" i="51"/>
  <c r="AA17" i="51"/>
  <c r="Z17" i="51"/>
  <c r="Y17" i="51"/>
  <c r="X17" i="51"/>
  <c r="W17" i="51"/>
  <c r="V17" i="51"/>
  <c r="U17" i="51"/>
  <c r="T17" i="51"/>
  <c r="S17" i="51"/>
  <c r="R17" i="51"/>
  <c r="Q17" i="51"/>
  <c r="P17" i="51"/>
  <c r="O17" i="51"/>
  <c r="N17" i="51"/>
  <c r="M17" i="51"/>
  <c r="L17" i="51"/>
  <c r="K17" i="51"/>
  <c r="J17" i="51"/>
  <c r="I17" i="51"/>
  <c r="H17" i="51"/>
  <c r="G17" i="51"/>
  <c r="F17" i="51"/>
  <c r="E17" i="51"/>
  <c r="D17" i="51"/>
  <c r="C17" i="51"/>
  <c r="AG74" i="49"/>
  <c r="AF74" i="49"/>
  <c r="AE74" i="49"/>
  <c r="AD74" i="49"/>
  <c r="AC74" i="49"/>
  <c r="AB74" i="49"/>
  <c r="AA74" i="49"/>
  <c r="Z74" i="49"/>
  <c r="Y74" i="49"/>
  <c r="X74" i="49"/>
  <c r="W74" i="49"/>
  <c r="V74" i="49"/>
  <c r="U74" i="49"/>
  <c r="T74" i="49"/>
  <c r="S74" i="49"/>
  <c r="R74" i="49"/>
  <c r="Q74" i="49"/>
  <c r="P74" i="49"/>
  <c r="O74" i="49"/>
  <c r="N74" i="49"/>
  <c r="M74" i="49"/>
  <c r="L74" i="49"/>
  <c r="K74" i="49"/>
  <c r="J74" i="49"/>
  <c r="I74" i="49"/>
  <c r="H74" i="49"/>
  <c r="G74" i="49"/>
  <c r="F74" i="49"/>
  <c r="E74" i="49"/>
  <c r="D74" i="49"/>
  <c r="C74" i="49"/>
  <c r="AG72" i="49"/>
  <c r="AF72" i="49"/>
  <c r="AE72" i="49"/>
  <c r="AD72" i="49"/>
  <c r="AC72" i="49"/>
  <c r="AB72" i="49"/>
  <c r="AA72" i="49"/>
  <c r="Z72" i="49"/>
  <c r="Y72" i="49"/>
  <c r="X72" i="49"/>
  <c r="W72" i="49"/>
  <c r="V72" i="49"/>
  <c r="U72" i="49"/>
  <c r="T72" i="49"/>
  <c r="S72" i="49"/>
  <c r="R72" i="49"/>
  <c r="Q72" i="49"/>
  <c r="P72" i="49"/>
  <c r="O72" i="49"/>
  <c r="N72" i="49"/>
  <c r="M72" i="49"/>
  <c r="L72" i="49"/>
  <c r="K72" i="49"/>
  <c r="J72" i="49"/>
  <c r="I72" i="49"/>
  <c r="H72" i="49"/>
  <c r="G72" i="49"/>
  <c r="F72" i="49"/>
  <c r="E72" i="49"/>
  <c r="D72" i="49"/>
  <c r="C72" i="49"/>
  <c r="AG71" i="49"/>
  <c r="AF71" i="49"/>
  <c r="AE71" i="49"/>
  <c r="AD71" i="49"/>
  <c r="AC71" i="49"/>
  <c r="AB71" i="49"/>
  <c r="AA71" i="49"/>
  <c r="Z71" i="49"/>
  <c r="Y71" i="49"/>
  <c r="X71" i="49"/>
  <c r="W71" i="49"/>
  <c r="V71" i="49"/>
  <c r="U71" i="49"/>
  <c r="T71" i="49"/>
  <c r="S71" i="49"/>
  <c r="R71" i="49"/>
  <c r="Q71" i="49"/>
  <c r="P71" i="49"/>
  <c r="O71" i="49"/>
  <c r="N71" i="49"/>
  <c r="M71" i="49"/>
  <c r="L71" i="49"/>
  <c r="K71" i="49"/>
  <c r="J71" i="49"/>
  <c r="I71" i="49"/>
  <c r="H71" i="49"/>
  <c r="G71" i="49"/>
  <c r="F71" i="49"/>
  <c r="E71" i="49"/>
  <c r="D71" i="49"/>
  <c r="C71" i="49"/>
  <c r="AG70" i="49"/>
  <c r="AF70" i="49"/>
  <c r="AE70" i="49"/>
  <c r="AD70" i="49"/>
  <c r="AC70" i="49"/>
  <c r="AB70" i="49"/>
  <c r="AA70" i="49"/>
  <c r="Z70" i="49"/>
  <c r="Y70" i="49"/>
  <c r="X70" i="49"/>
  <c r="W70" i="49"/>
  <c r="V70" i="49"/>
  <c r="U70" i="49"/>
  <c r="T70" i="49"/>
  <c r="S70" i="49"/>
  <c r="R70" i="49"/>
  <c r="Q70" i="49"/>
  <c r="P70" i="49"/>
  <c r="O70" i="49"/>
  <c r="N70" i="49"/>
  <c r="M70" i="49"/>
  <c r="L70" i="49"/>
  <c r="K70" i="49"/>
  <c r="J70" i="49"/>
  <c r="I70" i="49"/>
  <c r="H70" i="49"/>
  <c r="G70" i="49"/>
  <c r="F70" i="49"/>
  <c r="E70" i="49"/>
  <c r="D70" i="49"/>
  <c r="C70" i="49"/>
  <c r="AG69" i="49"/>
  <c r="AF69" i="49"/>
  <c r="AE69" i="49"/>
  <c r="AD69" i="49"/>
  <c r="AC69" i="49"/>
  <c r="AB69" i="49"/>
  <c r="AA69" i="49"/>
  <c r="Z69" i="49"/>
  <c r="Y69" i="49"/>
  <c r="X69" i="49"/>
  <c r="W69" i="49"/>
  <c r="V69" i="49"/>
  <c r="U69" i="49"/>
  <c r="T69" i="49"/>
  <c r="S69" i="49"/>
  <c r="R69" i="49"/>
  <c r="Q69" i="49"/>
  <c r="P69" i="49"/>
  <c r="O69" i="49"/>
  <c r="N69" i="49"/>
  <c r="M69" i="49"/>
  <c r="L69" i="49"/>
  <c r="K69" i="49"/>
  <c r="J69" i="49"/>
  <c r="I69" i="49"/>
  <c r="H69" i="49"/>
  <c r="G69" i="49"/>
  <c r="F69" i="49"/>
  <c r="E69" i="49"/>
  <c r="D69" i="49"/>
  <c r="C69" i="49"/>
  <c r="AG68" i="49"/>
  <c r="AF68" i="49"/>
  <c r="AE68" i="49"/>
  <c r="AD68" i="49"/>
  <c r="AC68" i="49"/>
  <c r="AB68" i="49"/>
  <c r="AA68" i="49"/>
  <c r="Z68" i="49"/>
  <c r="Y68" i="49"/>
  <c r="X68" i="49"/>
  <c r="W68" i="49"/>
  <c r="V68" i="49"/>
  <c r="U68" i="49"/>
  <c r="T68" i="49"/>
  <c r="S68" i="49"/>
  <c r="R68" i="49"/>
  <c r="Q68" i="49"/>
  <c r="P68" i="49"/>
  <c r="O68" i="49"/>
  <c r="N68" i="49"/>
  <c r="M68" i="49"/>
  <c r="L68" i="49"/>
  <c r="K68" i="49"/>
  <c r="J68" i="49"/>
  <c r="I68" i="49"/>
  <c r="H68" i="49"/>
  <c r="G68" i="49"/>
  <c r="F68" i="49"/>
  <c r="E68" i="49"/>
  <c r="D68" i="49"/>
  <c r="C68" i="49"/>
  <c r="AG67" i="49"/>
  <c r="AF67" i="49"/>
  <c r="AE67" i="49"/>
  <c r="AD67" i="49"/>
  <c r="AC67" i="49"/>
  <c r="AB67" i="49"/>
  <c r="AA67" i="49"/>
  <c r="Z67" i="49"/>
  <c r="Y67" i="49"/>
  <c r="X67" i="49"/>
  <c r="W67" i="49"/>
  <c r="V67" i="49"/>
  <c r="U67" i="49"/>
  <c r="T67" i="49"/>
  <c r="S67" i="49"/>
  <c r="R67" i="49"/>
  <c r="Q67" i="49"/>
  <c r="P67" i="49"/>
  <c r="O67" i="49"/>
  <c r="N67" i="49"/>
  <c r="M67" i="49"/>
  <c r="L67" i="49"/>
  <c r="K67" i="49"/>
  <c r="J67" i="49"/>
  <c r="I67" i="49"/>
  <c r="H67" i="49"/>
  <c r="G67" i="49"/>
  <c r="F67" i="49"/>
  <c r="E67" i="49"/>
  <c r="D67" i="49"/>
  <c r="C67" i="49"/>
  <c r="AG66" i="49"/>
  <c r="AF66" i="49"/>
  <c r="AE66" i="49"/>
  <c r="AD66" i="49"/>
  <c r="AC66" i="49"/>
  <c r="AB66" i="49"/>
  <c r="AA66" i="49"/>
  <c r="Z66" i="49"/>
  <c r="Y66" i="49"/>
  <c r="X66" i="49"/>
  <c r="W66" i="49"/>
  <c r="V66" i="49"/>
  <c r="U66" i="49"/>
  <c r="T66" i="49"/>
  <c r="S66" i="49"/>
  <c r="R66" i="49"/>
  <c r="Q66" i="49"/>
  <c r="P66" i="49"/>
  <c r="O66" i="49"/>
  <c r="N66" i="49"/>
  <c r="M66" i="49"/>
  <c r="L66" i="49"/>
  <c r="K66" i="49"/>
  <c r="J66" i="49"/>
  <c r="I66" i="49"/>
  <c r="H66" i="49"/>
  <c r="G66" i="49"/>
  <c r="F66" i="49"/>
  <c r="E66" i="49"/>
  <c r="D66" i="49"/>
  <c r="C66" i="49"/>
  <c r="AG65" i="49"/>
  <c r="AF65" i="49"/>
  <c r="AE65" i="49"/>
  <c r="AD65" i="49"/>
  <c r="AC65" i="49"/>
  <c r="AB65" i="49"/>
  <c r="AA65" i="49"/>
  <c r="Z65" i="49"/>
  <c r="Y65" i="49"/>
  <c r="X65" i="49"/>
  <c r="W65" i="49"/>
  <c r="V65" i="49"/>
  <c r="U65" i="49"/>
  <c r="T65" i="49"/>
  <c r="S65" i="49"/>
  <c r="R65" i="49"/>
  <c r="Q65" i="49"/>
  <c r="P65" i="49"/>
  <c r="O65" i="49"/>
  <c r="N65" i="49"/>
  <c r="M65" i="49"/>
  <c r="L65" i="49"/>
  <c r="K65" i="49"/>
  <c r="J65" i="49"/>
  <c r="I65" i="49"/>
  <c r="H65" i="49"/>
  <c r="G65" i="49"/>
  <c r="F65" i="49"/>
  <c r="E65" i="49"/>
  <c r="D65" i="49"/>
  <c r="C65" i="49"/>
  <c r="AG64" i="49"/>
  <c r="AF64" i="49"/>
  <c r="AE64" i="49"/>
  <c r="AD64" i="49"/>
  <c r="AC64" i="49"/>
  <c r="AB64" i="49"/>
  <c r="AA64" i="49"/>
  <c r="Z64" i="49"/>
  <c r="Y64" i="49"/>
  <c r="X64" i="49"/>
  <c r="W64" i="49"/>
  <c r="V64" i="49"/>
  <c r="U64" i="49"/>
  <c r="T64" i="49"/>
  <c r="S64" i="49"/>
  <c r="R64" i="49"/>
  <c r="Q64" i="49"/>
  <c r="P64" i="49"/>
  <c r="O64" i="49"/>
  <c r="N64" i="49"/>
  <c r="M64" i="49"/>
  <c r="L64" i="49"/>
  <c r="K64" i="49"/>
  <c r="J64" i="49"/>
  <c r="I64" i="49"/>
  <c r="H64" i="49"/>
  <c r="G64" i="49"/>
  <c r="F64" i="49"/>
  <c r="E64" i="49"/>
  <c r="D64" i="49"/>
  <c r="C64" i="49"/>
  <c r="AG63" i="49"/>
  <c r="AF63" i="49"/>
  <c r="AE63" i="49"/>
  <c r="AD63" i="49"/>
  <c r="AC63" i="49"/>
  <c r="AB63" i="49"/>
  <c r="AA63" i="49"/>
  <c r="Z63" i="49"/>
  <c r="Y63" i="49"/>
  <c r="X63" i="49"/>
  <c r="W63" i="49"/>
  <c r="V63" i="49"/>
  <c r="U63" i="49"/>
  <c r="T63" i="49"/>
  <c r="S63" i="49"/>
  <c r="R63" i="49"/>
  <c r="Q63" i="49"/>
  <c r="P63" i="49"/>
  <c r="O63" i="49"/>
  <c r="N63" i="49"/>
  <c r="M63" i="49"/>
  <c r="L63" i="49"/>
  <c r="K63" i="49"/>
  <c r="J63" i="49"/>
  <c r="I63" i="49"/>
  <c r="H63" i="49"/>
  <c r="G63" i="49"/>
  <c r="F63" i="49"/>
  <c r="E63" i="49"/>
  <c r="D63" i="49"/>
  <c r="C63" i="49"/>
  <c r="AG62" i="49"/>
  <c r="AF62" i="49"/>
  <c r="AE62" i="49"/>
  <c r="AD62" i="49"/>
  <c r="AC62" i="49"/>
  <c r="AB62" i="49"/>
  <c r="AA62" i="49"/>
  <c r="Z62" i="49"/>
  <c r="Y62" i="49"/>
  <c r="X62" i="49"/>
  <c r="W62" i="49"/>
  <c r="V62" i="49"/>
  <c r="U62" i="49"/>
  <c r="T62" i="49"/>
  <c r="S62" i="49"/>
  <c r="R62" i="49"/>
  <c r="Q62" i="49"/>
  <c r="P62" i="49"/>
  <c r="O62" i="49"/>
  <c r="N62" i="49"/>
  <c r="M62" i="49"/>
  <c r="L62" i="49"/>
  <c r="K62" i="49"/>
  <c r="J62" i="49"/>
  <c r="I62" i="49"/>
  <c r="H62" i="49"/>
  <c r="G62" i="49"/>
  <c r="F62" i="49"/>
  <c r="E62" i="49"/>
  <c r="D62" i="49"/>
  <c r="C62" i="49"/>
  <c r="AG61" i="49"/>
  <c r="AF61" i="49"/>
  <c r="AE61" i="49"/>
  <c r="AD61" i="49"/>
  <c r="AC61" i="49"/>
  <c r="AB61" i="49"/>
  <c r="AA61" i="49"/>
  <c r="Z61" i="49"/>
  <c r="Y61" i="49"/>
  <c r="X61" i="49"/>
  <c r="W61" i="49"/>
  <c r="V61" i="49"/>
  <c r="U61" i="49"/>
  <c r="T61" i="49"/>
  <c r="S61" i="49"/>
  <c r="R61" i="49"/>
  <c r="Q61" i="49"/>
  <c r="P61" i="49"/>
  <c r="O61" i="49"/>
  <c r="N61" i="49"/>
  <c r="M61" i="49"/>
  <c r="L61" i="49"/>
  <c r="K61" i="49"/>
  <c r="J61" i="49"/>
  <c r="I61" i="49"/>
  <c r="H61" i="49"/>
  <c r="G61" i="49"/>
  <c r="F61" i="49"/>
  <c r="E61" i="49"/>
  <c r="D61" i="49"/>
  <c r="C61" i="49"/>
  <c r="AG60" i="49"/>
  <c r="AF60" i="49"/>
  <c r="AE60" i="49"/>
  <c r="AD60" i="49"/>
  <c r="AC60" i="49"/>
  <c r="AB60" i="49"/>
  <c r="AA60" i="49"/>
  <c r="Z60" i="49"/>
  <c r="Y60" i="49"/>
  <c r="X60" i="49"/>
  <c r="W60" i="49"/>
  <c r="V60" i="49"/>
  <c r="U60" i="49"/>
  <c r="T60" i="49"/>
  <c r="S60" i="49"/>
  <c r="R60" i="49"/>
  <c r="Q60" i="49"/>
  <c r="P60" i="49"/>
  <c r="O60" i="49"/>
  <c r="N60" i="49"/>
  <c r="M60" i="49"/>
  <c r="L60" i="49"/>
  <c r="K60" i="49"/>
  <c r="J60" i="49"/>
  <c r="I60" i="49"/>
  <c r="H60" i="49"/>
  <c r="G60" i="49"/>
  <c r="F60" i="49"/>
  <c r="E60" i="49"/>
  <c r="D60" i="49"/>
  <c r="C60" i="49"/>
  <c r="AG59" i="49"/>
  <c r="AF59" i="49"/>
  <c r="AE59" i="49"/>
  <c r="AD59" i="49"/>
  <c r="AC59" i="49"/>
  <c r="AB59" i="49"/>
  <c r="AA59" i="49"/>
  <c r="Z59" i="49"/>
  <c r="Y59" i="49"/>
  <c r="X59" i="49"/>
  <c r="W59" i="49"/>
  <c r="V59" i="49"/>
  <c r="U59" i="49"/>
  <c r="T59" i="49"/>
  <c r="S59" i="49"/>
  <c r="R59" i="49"/>
  <c r="Q59" i="49"/>
  <c r="P59" i="49"/>
  <c r="O59" i="49"/>
  <c r="N59" i="49"/>
  <c r="M59" i="49"/>
  <c r="L59" i="49"/>
  <c r="K59" i="49"/>
  <c r="J59" i="49"/>
  <c r="I59" i="49"/>
  <c r="H59" i="49"/>
  <c r="G59" i="49"/>
  <c r="F59" i="49"/>
  <c r="E59" i="49"/>
  <c r="D59" i="49"/>
  <c r="C59" i="49"/>
  <c r="AG56" i="49"/>
  <c r="AF56" i="49"/>
  <c r="AE56" i="49"/>
  <c r="AD56" i="49"/>
  <c r="AC56" i="49"/>
  <c r="AB56" i="49"/>
  <c r="AA56" i="49"/>
  <c r="Z56" i="49"/>
  <c r="Y56" i="49"/>
  <c r="X56" i="49"/>
  <c r="W56" i="49"/>
  <c r="V56" i="49"/>
  <c r="U56" i="49"/>
  <c r="T56" i="49"/>
  <c r="S56" i="49"/>
  <c r="R56" i="49"/>
  <c r="Q56" i="49"/>
  <c r="P56" i="49"/>
  <c r="O56" i="49"/>
  <c r="N56" i="49"/>
  <c r="M56" i="49"/>
  <c r="L56" i="49"/>
  <c r="K56" i="49"/>
  <c r="J56" i="49"/>
  <c r="I56" i="49"/>
  <c r="H56" i="49"/>
  <c r="G56" i="49"/>
  <c r="F56" i="49"/>
  <c r="E56" i="49"/>
  <c r="D56" i="49"/>
  <c r="C56" i="49"/>
  <c r="AG54" i="49"/>
  <c r="AF54" i="49"/>
  <c r="AE54" i="49"/>
  <c r="AD54" i="49"/>
  <c r="AC54" i="49"/>
  <c r="AB54" i="49"/>
  <c r="AA54" i="49"/>
  <c r="Z54" i="49"/>
  <c r="Y54" i="49"/>
  <c r="X54" i="49"/>
  <c r="W54" i="49"/>
  <c r="V54" i="49"/>
  <c r="U54" i="49"/>
  <c r="T54" i="49"/>
  <c r="S54" i="49"/>
  <c r="R54" i="49"/>
  <c r="Q54" i="49"/>
  <c r="P54" i="49"/>
  <c r="O54" i="49"/>
  <c r="N54" i="49"/>
  <c r="M54" i="49"/>
  <c r="L54" i="49"/>
  <c r="K54" i="49"/>
  <c r="J54" i="49"/>
  <c r="I54" i="49"/>
  <c r="H54" i="49"/>
  <c r="G54" i="49"/>
  <c r="F54" i="49"/>
  <c r="E54" i="49"/>
  <c r="D54" i="49"/>
  <c r="C54" i="49"/>
  <c r="AG53" i="49"/>
  <c r="AF53" i="49"/>
  <c r="AE53" i="49"/>
  <c r="AD53" i="49"/>
  <c r="AC53" i="49"/>
  <c r="AB53" i="49"/>
  <c r="AA53" i="49"/>
  <c r="Z53" i="49"/>
  <c r="Y53" i="49"/>
  <c r="X53" i="49"/>
  <c r="W53" i="49"/>
  <c r="V53" i="49"/>
  <c r="U53" i="49"/>
  <c r="T53" i="49"/>
  <c r="S53" i="49"/>
  <c r="R53" i="49"/>
  <c r="Q53" i="49"/>
  <c r="P53" i="49"/>
  <c r="O53" i="49"/>
  <c r="N53" i="49"/>
  <c r="M53" i="49"/>
  <c r="L53" i="49"/>
  <c r="K53" i="49"/>
  <c r="J53" i="49"/>
  <c r="I53" i="49"/>
  <c r="H53" i="49"/>
  <c r="G53" i="49"/>
  <c r="F53" i="49"/>
  <c r="E53" i="49"/>
  <c r="D53" i="49"/>
  <c r="C53" i="49"/>
  <c r="AG52" i="49"/>
  <c r="AF52" i="49"/>
  <c r="AE52" i="49"/>
  <c r="AD52" i="49"/>
  <c r="AC52" i="49"/>
  <c r="AB52" i="49"/>
  <c r="AA52" i="49"/>
  <c r="Z52" i="49"/>
  <c r="Y52" i="49"/>
  <c r="X52" i="49"/>
  <c r="W52" i="49"/>
  <c r="V52" i="49"/>
  <c r="U52" i="49"/>
  <c r="T52" i="49"/>
  <c r="S52" i="49"/>
  <c r="R52" i="49"/>
  <c r="Q52" i="49"/>
  <c r="P52" i="49"/>
  <c r="O52" i="49"/>
  <c r="N52" i="49"/>
  <c r="M52" i="49"/>
  <c r="L52" i="49"/>
  <c r="K52" i="49"/>
  <c r="J52" i="49"/>
  <c r="I52" i="49"/>
  <c r="H52" i="49"/>
  <c r="G52" i="49"/>
  <c r="F52" i="49"/>
  <c r="E52" i="49"/>
  <c r="D52" i="49"/>
  <c r="C52" i="49"/>
  <c r="AG51" i="49"/>
  <c r="AF51" i="49"/>
  <c r="AE51" i="49"/>
  <c r="AD51" i="49"/>
  <c r="AC51" i="49"/>
  <c r="AB51" i="49"/>
  <c r="AA51" i="49"/>
  <c r="Z51" i="49"/>
  <c r="Y51" i="49"/>
  <c r="X51" i="49"/>
  <c r="W51" i="49"/>
  <c r="V51" i="49"/>
  <c r="U51" i="49"/>
  <c r="T51" i="49"/>
  <c r="S51" i="49"/>
  <c r="R51" i="49"/>
  <c r="Q51" i="49"/>
  <c r="P51" i="49"/>
  <c r="O51" i="49"/>
  <c r="N51" i="49"/>
  <c r="M51" i="49"/>
  <c r="L51" i="49"/>
  <c r="K51" i="49"/>
  <c r="J51" i="49"/>
  <c r="I51" i="49"/>
  <c r="H51" i="49"/>
  <c r="G51" i="49"/>
  <c r="F51" i="49"/>
  <c r="E51" i="49"/>
  <c r="D51" i="49"/>
  <c r="C51" i="49"/>
  <c r="AG49" i="49"/>
  <c r="AF49" i="49"/>
  <c r="AE49" i="49"/>
  <c r="AD49" i="49"/>
  <c r="AC49" i="49"/>
  <c r="AB49" i="49"/>
  <c r="AA49" i="49"/>
  <c r="Z49" i="49"/>
  <c r="Y49" i="49"/>
  <c r="X49" i="49"/>
  <c r="W49" i="49"/>
  <c r="V49" i="49"/>
  <c r="U49" i="49"/>
  <c r="T49" i="49"/>
  <c r="S49" i="49"/>
  <c r="R49" i="49"/>
  <c r="Q49" i="49"/>
  <c r="P49" i="49"/>
  <c r="O49" i="49"/>
  <c r="N49" i="49"/>
  <c r="M49" i="49"/>
  <c r="L49" i="49"/>
  <c r="K49" i="49"/>
  <c r="J49" i="49"/>
  <c r="I49" i="49"/>
  <c r="H49" i="49"/>
  <c r="G49" i="49"/>
  <c r="F49" i="49"/>
  <c r="E49" i="49"/>
  <c r="D49" i="49"/>
  <c r="C49" i="49"/>
  <c r="AG48" i="49"/>
  <c r="AF48" i="49"/>
  <c r="AE48" i="49"/>
  <c r="AD48" i="49"/>
  <c r="AC48" i="49"/>
  <c r="AB48" i="49"/>
  <c r="AA48" i="49"/>
  <c r="Z48" i="49"/>
  <c r="Y48" i="49"/>
  <c r="X48" i="49"/>
  <c r="W48" i="49"/>
  <c r="V48" i="49"/>
  <c r="U48" i="49"/>
  <c r="T48" i="49"/>
  <c r="S48" i="49"/>
  <c r="R48" i="49"/>
  <c r="Q48" i="49"/>
  <c r="P48" i="49"/>
  <c r="O48" i="49"/>
  <c r="N48" i="49"/>
  <c r="M48" i="49"/>
  <c r="L48" i="49"/>
  <c r="K48" i="49"/>
  <c r="J48" i="49"/>
  <c r="I48" i="49"/>
  <c r="H48" i="49"/>
  <c r="G48" i="49"/>
  <c r="F48" i="49"/>
  <c r="E48" i="49"/>
  <c r="D48" i="49"/>
  <c r="C48" i="49"/>
  <c r="AG47" i="49"/>
  <c r="AF47" i="49"/>
  <c r="AE47" i="49"/>
  <c r="AD47" i="49"/>
  <c r="AC47" i="49"/>
  <c r="AB47" i="49"/>
  <c r="AA47" i="49"/>
  <c r="Z47" i="49"/>
  <c r="Y47" i="49"/>
  <c r="X47" i="49"/>
  <c r="W47" i="49"/>
  <c r="V47" i="49"/>
  <c r="U47" i="49"/>
  <c r="T47" i="49"/>
  <c r="S47" i="49"/>
  <c r="R47" i="49"/>
  <c r="Q47" i="49"/>
  <c r="P47" i="49"/>
  <c r="O47" i="49"/>
  <c r="N47" i="49"/>
  <c r="M47" i="49"/>
  <c r="L47" i="49"/>
  <c r="K47" i="49"/>
  <c r="J47" i="49"/>
  <c r="I47" i="49"/>
  <c r="H47" i="49"/>
  <c r="G47" i="49"/>
  <c r="F47" i="49"/>
  <c r="E47" i="49"/>
  <c r="D47" i="49"/>
  <c r="C47" i="49"/>
  <c r="AG46" i="49"/>
  <c r="AF46" i="49"/>
  <c r="AE46" i="49"/>
  <c r="AD46" i="49"/>
  <c r="AC46" i="49"/>
  <c r="AB46" i="49"/>
  <c r="AA46" i="49"/>
  <c r="Z46" i="49"/>
  <c r="Y46" i="49"/>
  <c r="X46" i="49"/>
  <c r="W46" i="49"/>
  <c r="V46" i="49"/>
  <c r="U46" i="49"/>
  <c r="T46" i="49"/>
  <c r="S46" i="49"/>
  <c r="R46" i="49"/>
  <c r="Q46" i="49"/>
  <c r="P46" i="49"/>
  <c r="O46" i="49"/>
  <c r="N46" i="49"/>
  <c r="M46" i="49"/>
  <c r="L46" i="49"/>
  <c r="K46" i="49"/>
  <c r="J46" i="49"/>
  <c r="I46" i="49"/>
  <c r="H46" i="49"/>
  <c r="G46" i="49"/>
  <c r="F46" i="49"/>
  <c r="E46" i="49"/>
  <c r="D46" i="49"/>
  <c r="C46" i="49"/>
  <c r="AG45" i="49"/>
  <c r="AF45" i="49"/>
  <c r="AE45" i="49"/>
  <c r="AD45" i="49"/>
  <c r="AC45" i="49"/>
  <c r="AB45" i="49"/>
  <c r="AA45" i="49"/>
  <c r="Z45" i="49"/>
  <c r="Y45" i="49"/>
  <c r="X45" i="49"/>
  <c r="W45" i="49"/>
  <c r="V45" i="49"/>
  <c r="U45" i="49"/>
  <c r="T45" i="49"/>
  <c r="S45" i="49"/>
  <c r="R45" i="49"/>
  <c r="Q45" i="49"/>
  <c r="P45" i="49"/>
  <c r="O45" i="49"/>
  <c r="N45" i="49"/>
  <c r="M45" i="49"/>
  <c r="L45" i="49"/>
  <c r="K45" i="49"/>
  <c r="J45" i="49"/>
  <c r="I45" i="49"/>
  <c r="H45" i="49"/>
  <c r="G45" i="49"/>
  <c r="F45" i="49"/>
  <c r="E45" i="49"/>
  <c r="D45" i="49"/>
  <c r="C45" i="49"/>
  <c r="AG44" i="49"/>
  <c r="AF44" i="49"/>
  <c r="AE44" i="49"/>
  <c r="AD44" i="49"/>
  <c r="AC44" i="49"/>
  <c r="AB44" i="49"/>
  <c r="AA44" i="49"/>
  <c r="Z44" i="49"/>
  <c r="Y44" i="49"/>
  <c r="X44" i="49"/>
  <c r="W44" i="49"/>
  <c r="V44" i="49"/>
  <c r="U44" i="49"/>
  <c r="T44" i="49"/>
  <c r="S44" i="49"/>
  <c r="R44" i="49"/>
  <c r="Q44" i="49"/>
  <c r="P44" i="49"/>
  <c r="O44" i="49"/>
  <c r="N44" i="49"/>
  <c r="M44" i="49"/>
  <c r="L44" i="49"/>
  <c r="K44" i="49"/>
  <c r="J44" i="49"/>
  <c r="I44" i="49"/>
  <c r="H44" i="49"/>
  <c r="G44" i="49"/>
  <c r="F44" i="49"/>
  <c r="E44" i="49"/>
  <c r="D44" i="49"/>
  <c r="C44" i="49"/>
  <c r="AG43" i="49"/>
  <c r="AF43" i="49"/>
  <c r="AE43" i="49"/>
  <c r="AD43" i="49"/>
  <c r="AC43" i="49"/>
  <c r="AB43" i="49"/>
  <c r="AA43" i="49"/>
  <c r="Z43" i="49"/>
  <c r="Y43" i="49"/>
  <c r="X43" i="49"/>
  <c r="W43" i="49"/>
  <c r="V43" i="49"/>
  <c r="U43" i="49"/>
  <c r="T43" i="49"/>
  <c r="S43" i="49"/>
  <c r="R43" i="49"/>
  <c r="Q43" i="49"/>
  <c r="P43" i="49"/>
  <c r="O43" i="49"/>
  <c r="N43" i="49"/>
  <c r="M43" i="49"/>
  <c r="L43" i="49"/>
  <c r="K43" i="49"/>
  <c r="J43" i="49"/>
  <c r="I43" i="49"/>
  <c r="H43" i="49"/>
  <c r="G43" i="49"/>
  <c r="F43" i="49"/>
  <c r="E43" i="49"/>
  <c r="D43" i="49"/>
  <c r="C43" i="49"/>
  <c r="AG42" i="49"/>
  <c r="AF42" i="49"/>
  <c r="AE42" i="49"/>
  <c r="AD42" i="49"/>
  <c r="AC42" i="49"/>
  <c r="AB42" i="49"/>
  <c r="AA42" i="49"/>
  <c r="Z42" i="49"/>
  <c r="Y42" i="49"/>
  <c r="X42" i="49"/>
  <c r="W42" i="49"/>
  <c r="V42" i="49"/>
  <c r="U42" i="49"/>
  <c r="T42" i="49"/>
  <c r="S42" i="49"/>
  <c r="R42" i="49"/>
  <c r="Q42" i="49"/>
  <c r="P42" i="49"/>
  <c r="O42" i="49"/>
  <c r="N42" i="49"/>
  <c r="M42" i="49"/>
  <c r="L42" i="49"/>
  <c r="K42" i="49"/>
  <c r="J42" i="49"/>
  <c r="I42" i="49"/>
  <c r="H42" i="49"/>
  <c r="G42" i="49"/>
  <c r="F42" i="49"/>
  <c r="E42" i="49"/>
  <c r="D42" i="49"/>
  <c r="C42" i="49"/>
  <c r="AG41" i="49"/>
  <c r="AF41" i="49"/>
  <c r="AE41" i="49"/>
  <c r="AD41" i="49"/>
  <c r="AC41" i="49"/>
  <c r="AB41" i="49"/>
  <c r="AA41" i="49"/>
  <c r="Z41" i="49"/>
  <c r="Y41" i="49"/>
  <c r="X41" i="49"/>
  <c r="W41" i="49"/>
  <c r="V41" i="49"/>
  <c r="U41" i="49"/>
  <c r="T41" i="49"/>
  <c r="S41" i="49"/>
  <c r="R41" i="49"/>
  <c r="Q41" i="49"/>
  <c r="P41" i="49"/>
  <c r="O41" i="49"/>
  <c r="N41" i="49"/>
  <c r="M41" i="49"/>
  <c r="L41" i="49"/>
  <c r="K41" i="49"/>
  <c r="J41" i="49"/>
  <c r="I41" i="49"/>
  <c r="H41" i="49"/>
  <c r="G41" i="49"/>
  <c r="F41" i="49"/>
  <c r="E41" i="49"/>
  <c r="D41" i="49"/>
  <c r="C41" i="49"/>
  <c r="AG40" i="49"/>
  <c r="AF40" i="49"/>
  <c r="AE40" i="49"/>
  <c r="AD40" i="49"/>
  <c r="AC40" i="49"/>
  <c r="AB40" i="49"/>
  <c r="AA40" i="49"/>
  <c r="Z40" i="49"/>
  <c r="Y40" i="49"/>
  <c r="X40" i="49"/>
  <c r="W40" i="49"/>
  <c r="V40" i="49"/>
  <c r="U40" i="49"/>
  <c r="T40" i="49"/>
  <c r="S40" i="49"/>
  <c r="R40" i="49"/>
  <c r="Q40" i="49"/>
  <c r="P40" i="49"/>
  <c r="O40" i="49"/>
  <c r="N40" i="49"/>
  <c r="M40" i="49"/>
  <c r="L40" i="49"/>
  <c r="K40" i="49"/>
  <c r="J40" i="49"/>
  <c r="I40" i="49"/>
  <c r="H40" i="49"/>
  <c r="G40" i="49"/>
  <c r="F40" i="49"/>
  <c r="E40" i="49"/>
  <c r="D40" i="49"/>
  <c r="C40" i="49"/>
  <c r="AG39" i="49"/>
  <c r="AF39" i="49"/>
  <c r="AE39" i="49"/>
  <c r="AD39" i="49"/>
  <c r="AC39" i="49"/>
  <c r="AB39" i="49"/>
  <c r="AA39" i="49"/>
  <c r="Z39" i="49"/>
  <c r="Y39" i="49"/>
  <c r="X39" i="49"/>
  <c r="W39" i="49"/>
  <c r="V39" i="49"/>
  <c r="U39" i="49"/>
  <c r="T39" i="49"/>
  <c r="S39" i="49"/>
  <c r="R39" i="49"/>
  <c r="Q39" i="49"/>
  <c r="P39" i="49"/>
  <c r="O39" i="49"/>
  <c r="N39" i="49"/>
  <c r="M39" i="49"/>
  <c r="L39" i="49"/>
  <c r="K39" i="49"/>
  <c r="J39" i="49"/>
  <c r="I39" i="49"/>
  <c r="H39" i="49"/>
  <c r="G39" i="49"/>
  <c r="F39" i="49"/>
  <c r="E39" i="49"/>
  <c r="D39" i="49"/>
  <c r="C39" i="49"/>
  <c r="AG38" i="49"/>
  <c r="AF38" i="49"/>
  <c r="AE38" i="49"/>
  <c r="AD38" i="49"/>
  <c r="AC38" i="49"/>
  <c r="AB38" i="49"/>
  <c r="AA38" i="49"/>
  <c r="Z38" i="49"/>
  <c r="Y38" i="49"/>
  <c r="X38" i="49"/>
  <c r="W38" i="49"/>
  <c r="V38" i="49"/>
  <c r="U38" i="49"/>
  <c r="T38" i="49"/>
  <c r="S38" i="49"/>
  <c r="R38" i="49"/>
  <c r="Q38" i="49"/>
  <c r="P38" i="49"/>
  <c r="O38" i="49"/>
  <c r="N38" i="49"/>
  <c r="M38" i="49"/>
  <c r="L38" i="49"/>
  <c r="K38" i="49"/>
  <c r="J38" i="49"/>
  <c r="I38" i="49"/>
  <c r="H38" i="49"/>
  <c r="G38" i="49"/>
  <c r="F38" i="49"/>
  <c r="E38" i="49"/>
  <c r="D38" i="49"/>
  <c r="C38" i="49"/>
  <c r="AG37" i="49"/>
  <c r="AF37" i="49"/>
  <c r="AE37" i="49"/>
  <c r="AD37" i="49"/>
  <c r="AC37" i="49"/>
  <c r="AB37" i="49"/>
  <c r="AA37" i="49"/>
  <c r="Z37" i="49"/>
  <c r="Y37" i="49"/>
  <c r="X37" i="49"/>
  <c r="W37" i="49"/>
  <c r="V37" i="49"/>
  <c r="U37" i="49"/>
  <c r="T37" i="49"/>
  <c r="S37" i="49"/>
  <c r="R37" i="49"/>
  <c r="Q37" i="49"/>
  <c r="P37" i="49"/>
  <c r="O37" i="49"/>
  <c r="N37" i="49"/>
  <c r="M37" i="49"/>
  <c r="L37" i="49"/>
  <c r="K37" i="49"/>
  <c r="J37" i="49"/>
  <c r="I37" i="49"/>
  <c r="H37" i="49"/>
  <c r="G37" i="49"/>
  <c r="F37" i="49"/>
  <c r="E37" i="49"/>
  <c r="D37" i="49"/>
  <c r="C37" i="49"/>
  <c r="AG36" i="49"/>
  <c r="AF36" i="49"/>
  <c r="AE36" i="49"/>
  <c r="AD36" i="49"/>
  <c r="AC36" i="49"/>
  <c r="AB36" i="49"/>
  <c r="AA36" i="49"/>
  <c r="Z36" i="49"/>
  <c r="Y36" i="49"/>
  <c r="X36" i="49"/>
  <c r="W36" i="49"/>
  <c r="V36" i="49"/>
  <c r="U36" i="49"/>
  <c r="T36" i="49"/>
  <c r="S36" i="49"/>
  <c r="R36" i="49"/>
  <c r="Q36" i="49"/>
  <c r="P36" i="49"/>
  <c r="O36" i="49"/>
  <c r="N36" i="49"/>
  <c r="M36" i="49"/>
  <c r="L36" i="49"/>
  <c r="K36" i="49"/>
  <c r="J36" i="49"/>
  <c r="I36" i="49"/>
  <c r="H36" i="49"/>
  <c r="G36" i="49"/>
  <c r="F36" i="49"/>
  <c r="E36" i="49"/>
  <c r="D36" i="49"/>
  <c r="C36" i="49"/>
  <c r="AG35" i="49"/>
  <c r="AF35" i="49"/>
  <c r="AE35" i="49"/>
  <c r="AD35" i="49"/>
  <c r="AC35" i="49"/>
  <c r="AB35" i="49"/>
  <c r="AA35" i="49"/>
  <c r="Z35" i="49"/>
  <c r="Y35" i="49"/>
  <c r="X35" i="49"/>
  <c r="W35" i="49"/>
  <c r="V35" i="49"/>
  <c r="U35" i="49"/>
  <c r="T35" i="49"/>
  <c r="S35" i="49"/>
  <c r="R35" i="49"/>
  <c r="Q35" i="49"/>
  <c r="P35" i="49"/>
  <c r="O35" i="49"/>
  <c r="N35" i="49"/>
  <c r="M35" i="49"/>
  <c r="L35" i="49"/>
  <c r="K35" i="49"/>
  <c r="J35" i="49"/>
  <c r="I35" i="49"/>
  <c r="H35" i="49"/>
  <c r="G35" i="49"/>
  <c r="F35" i="49"/>
  <c r="E35" i="49"/>
  <c r="D35" i="49"/>
  <c r="C35" i="49"/>
  <c r="AG34" i="49"/>
  <c r="AF34" i="49"/>
  <c r="AE34" i="49"/>
  <c r="AD34" i="49"/>
  <c r="AC34" i="49"/>
  <c r="AB34" i="49"/>
  <c r="AA34" i="49"/>
  <c r="Z34" i="49"/>
  <c r="Y34" i="49"/>
  <c r="X34" i="49"/>
  <c r="W34" i="49"/>
  <c r="V34" i="49"/>
  <c r="U34" i="49"/>
  <c r="T34" i="49"/>
  <c r="S34" i="49"/>
  <c r="R34" i="49"/>
  <c r="Q34" i="49"/>
  <c r="P34" i="49"/>
  <c r="O34" i="49"/>
  <c r="N34" i="49"/>
  <c r="M34" i="49"/>
  <c r="L34" i="49"/>
  <c r="K34" i="49"/>
  <c r="J34" i="49"/>
  <c r="I34" i="49"/>
  <c r="H34" i="49"/>
  <c r="G34" i="49"/>
  <c r="F34" i="49"/>
  <c r="E34" i="49"/>
  <c r="D34" i="49"/>
  <c r="C34" i="49"/>
  <c r="AG33" i="49"/>
  <c r="AF33" i="49"/>
  <c r="AE33" i="49"/>
  <c r="AD33" i="49"/>
  <c r="AC33" i="49"/>
  <c r="AB33" i="49"/>
  <c r="AA33" i="49"/>
  <c r="Z33" i="49"/>
  <c r="Y33" i="49"/>
  <c r="X33" i="49"/>
  <c r="W33" i="49"/>
  <c r="V33" i="49"/>
  <c r="U33" i="49"/>
  <c r="T33" i="49"/>
  <c r="S33" i="49"/>
  <c r="R33" i="49"/>
  <c r="Q33" i="49"/>
  <c r="P33" i="49"/>
  <c r="O33" i="49"/>
  <c r="N33" i="49"/>
  <c r="M33" i="49"/>
  <c r="L33" i="49"/>
  <c r="K33" i="49"/>
  <c r="J33" i="49"/>
  <c r="I33" i="49"/>
  <c r="H33" i="49"/>
  <c r="G33" i="49"/>
  <c r="F33" i="49"/>
  <c r="E33" i="49"/>
  <c r="D33" i="49"/>
  <c r="C33" i="49"/>
  <c r="AG32" i="49"/>
  <c r="AF32" i="49"/>
  <c r="AE32" i="49"/>
  <c r="AD32" i="49"/>
  <c r="AC32" i="49"/>
  <c r="AB32" i="49"/>
  <c r="AA32" i="49"/>
  <c r="Z32" i="49"/>
  <c r="Y32" i="49"/>
  <c r="X32" i="49"/>
  <c r="W32" i="49"/>
  <c r="V32" i="49"/>
  <c r="U32" i="49"/>
  <c r="T32" i="49"/>
  <c r="S32" i="49"/>
  <c r="R32" i="49"/>
  <c r="Q32" i="49"/>
  <c r="P32" i="49"/>
  <c r="O32" i="49"/>
  <c r="N32" i="49"/>
  <c r="M32" i="49"/>
  <c r="L32" i="49"/>
  <c r="K32" i="49"/>
  <c r="J32" i="49"/>
  <c r="I32" i="49"/>
  <c r="H32" i="49"/>
  <c r="G32" i="49"/>
  <c r="F32" i="49"/>
  <c r="E32" i="49"/>
  <c r="D32" i="49"/>
  <c r="C32" i="49"/>
  <c r="AG29" i="49"/>
  <c r="AF29" i="49"/>
  <c r="AE29" i="49"/>
  <c r="AD29" i="49"/>
  <c r="AC29" i="49"/>
  <c r="AB29" i="49"/>
  <c r="AA29" i="49"/>
  <c r="Z29" i="49"/>
  <c r="Y29" i="49"/>
  <c r="X29" i="49"/>
  <c r="W29" i="49"/>
  <c r="V29" i="49"/>
  <c r="U29" i="49"/>
  <c r="T29" i="49"/>
  <c r="S29" i="49"/>
  <c r="R29" i="49"/>
  <c r="Q29" i="49"/>
  <c r="P29" i="49"/>
  <c r="O29" i="49"/>
  <c r="N29" i="49"/>
  <c r="M29" i="49"/>
  <c r="L29" i="49"/>
  <c r="K29" i="49"/>
  <c r="J29" i="49"/>
  <c r="I29" i="49"/>
  <c r="H29" i="49"/>
  <c r="G29" i="49"/>
  <c r="F29" i="49"/>
  <c r="E29" i="49"/>
  <c r="D29" i="49"/>
  <c r="C29" i="49"/>
  <c r="AG28" i="49"/>
  <c r="AF28" i="49"/>
  <c r="AE28" i="49"/>
  <c r="AD28" i="49"/>
  <c r="AC28" i="49"/>
  <c r="AB28" i="49"/>
  <c r="AA28" i="49"/>
  <c r="Z28" i="49"/>
  <c r="Y28" i="49"/>
  <c r="X28" i="49"/>
  <c r="W28" i="49"/>
  <c r="V28" i="49"/>
  <c r="U28" i="49"/>
  <c r="T28" i="49"/>
  <c r="S28" i="49"/>
  <c r="R28" i="49"/>
  <c r="Q28" i="49"/>
  <c r="P28" i="49"/>
  <c r="O28" i="49"/>
  <c r="N28" i="49"/>
  <c r="M28" i="49"/>
  <c r="L28" i="49"/>
  <c r="K28" i="49"/>
  <c r="J28" i="49"/>
  <c r="I28" i="49"/>
  <c r="H28" i="49"/>
  <c r="G28" i="49"/>
  <c r="F28" i="49"/>
  <c r="E28" i="49"/>
  <c r="D28" i="49"/>
  <c r="C28" i="49"/>
  <c r="AG27" i="49"/>
  <c r="AF27" i="49"/>
  <c r="AE27" i="49"/>
  <c r="AD27" i="49"/>
  <c r="AC27" i="49"/>
  <c r="AB27" i="49"/>
  <c r="AA27" i="49"/>
  <c r="Z27" i="49"/>
  <c r="Y27" i="49"/>
  <c r="X27" i="49"/>
  <c r="W27" i="49"/>
  <c r="V27" i="49"/>
  <c r="U27" i="49"/>
  <c r="T27" i="49"/>
  <c r="S27" i="49"/>
  <c r="R27" i="49"/>
  <c r="Q27" i="49"/>
  <c r="P27" i="49"/>
  <c r="O27" i="49"/>
  <c r="N27" i="49"/>
  <c r="M27" i="49"/>
  <c r="L27" i="49"/>
  <c r="K27" i="49"/>
  <c r="J27" i="49"/>
  <c r="I27" i="49"/>
  <c r="H27" i="49"/>
  <c r="G27" i="49"/>
  <c r="F27" i="49"/>
  <c r="E27" i="49"/>
  <c r="D27" i="49"/>
  <c r="C27" i="49"/>
  <c r="AG26" i="49"/>
  <c r="AF26" i="49"/>
  <c r="AE26" i="49"/>
  <c r="AD26" i="49"/>
  <c r="AC26" i="49"/>
  <c r="AB26" i="49"/>
  <c r="AA26" i="49"/>
  <c r="Z26" i="49"/>
  <c r="Y26" i="49"/>
  <c r="X26" i="49"/>
  <c r="W26" i="49"/>
  <c r="V26" i="49"/>
  <c r="U26" i="49"/>
  <c r="T26" i="49"/>
  <c r="S26" i="49"/>
  <c r="R26" i="49"/>
  <c r="Q26" i="49"/>
  <c r="P26" i="49"/>
  <c r="O26" i="49"/>
  <c r="N26" i="49"/>
  <c r="M26" i="49"/>
  <c r="L26" i="49"/>
  <c r="K26" i="49"/>
  <c r="J26" i="49"/>
  <c r="I26" i="49"/>
  <c r="H26" i="49"/>
  <c r="G26" i="49"/>
  <c r="F26" i="49"/>
  <c r="E26" i="49"/>
  <c r="D26" i="49"/>
  <c r="C26" i="49"/>
  <c r="AG25" i="49"/>
  <c r="AF25" i="49"/>
  <c r="AE25" i="49"/>
  <c r="AD25" i="49"/>
  <c r="AC25" i="49"/>
  <c r="AB25" i="49"/>
  <c r="AA25" i="49"/>
  <c r="Z25" i="49"/>
  <c r="Y25" i="49"/>
  <c r="X25" i="49"/>
  <c r="W25" i="49"/>
  <c r="V25" i="49"/>
  <c r="U25" i="49"/>
  <c r="T25" i="49"/>
  <c r="S25" i="49"/>
  <c r="R25" i="49"/>
  <c r="Q25" i="49"/>
  <c r="P25" i="49"/>
  <c r="O25" i="49"/>
  <c r="N25" i="49"/>
  <c r="M25" i="49"/>
  <c r="L25" i="49"/>
  <c r="K25" i="49"/>
  <c r="J25" i="49"/>
  <c r="I25" i="49"/>
  <c r="H25" i="49"/>
  <c r="G25" i="49"/>
  <c r="F25" i="49"/>
  <c r="E25" i="49"/>
  <c r="D25" i="49"/>
  <c r="C25" i="49"/>
  <c r="AG24" i="49"/>
  <c r="AF24" i="49"/>
  <c r="AE24" i="49"/>
  <c r="AD24" i="49"/>
  <c r="AC24" i="49"/>
  <c r="AB24" i="49"/>
  <c r="AA24" i="49"/>
  <c r="Z24" i="49"/>
  <c r="Y24" i="49"/>
  <c r="X24" i="49"/>
  <c r="W24" i="49"/>
  <c r="V24" i="49"/>
  <c r="U24" i="49"/>
  <c r="T24" i="49"/>
  <c r="S24" i="49"/>
  <c r="R24" i="49"/>
  <c r="Q24" i="49"/>
  <c r="P24" i="49"/>
  <c r="O24" i="49"/>
  <c r="N24" i="49"/>
  <c r="M24" i="49"/>
  <c r="L24" i="49"/>
  <c r="K24" i="49"/>
  <c r="J24" i="49"/>
  <c r="I24" i="49"/>
  <c r="H24" i="49"/>
  <c r="G24" i="49"/>
  <c r="F24" i="49"/>
  <c r="E24" i="49"/>
  <c r="D24" i="49"/>
  <c r="C24" i="49"/>
  <c r="AG23" i="49"/>
  <c r="AF23" i="49"/>
  <c r="AE23" i="49"/>
  <c r="AD23" i="49"/>
  <c r="AC23" i="49"/>
  <c r="AB23" i="49"/>
  <c r="AA23" i="49"/>
  <c r="Z23" i="49"/>
  <c r="Y23" i="49"/>
  <c r="X23" i="49"/>
  <c r="W23" i="49"/>
  <c r="V23" i="49"/>
  <c r="U23" i="49"/>
  <c r="T23" i="49"/>
  <c r="S23" i="49"/>
  <c r="R23" i="49"/>
  <c r="Q23" i="49"/>
  <c r="P23" i="49"/>
  <c r="O23" i="49"/>
  <c r="N23" i="49"/>
  <c r="M23" i="49"/>
  <c r="L23" i="49"/>
  <c r="K23" i="49"/>
  <c r="J23" i="49"/>
  <c r="I23" i="49"/>
  <c r="H23" i="49"/>
  <c r="G23" i="49"/>
  <c r="F23" i="49"/>
  <c r="E23" i="49"/>
  <c r="D23" i="49"/>
  <c r="C23" i="49"/>
  <c r="AG22" i="49"/>
  <c r="AF22" i="49"/>
  <c r="AE22" i="49"/>
  <c r="AD22" i="49"/>
  <c r="AC22" i="49"/>
  <c r="AB22" i="49"/>
  <c r="AA22" i="49"/>
  <c r="Z22" i="49"/>
  <c r="Y22" i="49"/>
  <c r="X22" i="49"/>
  <c r="W22" i="49"/>
  <c r="V22" i="49"/>
  <c r="U22" i="49"/>
  <c r="T22" i="49"/>
  <c r="S22" i="49"/>
  <c r="R22" i="49"/>
  <c r="Q22" i="49"/>
  <c r="P22" i="49"/>
  <c r="O22" i="49"/>
  <c r="N22" i="49"/>
  <c r="M22" i="49"/>
  <c r="L22" i="49"/>
  <c r="K22" i="49"/>
  <c r="J22" i="49"/>
  <c r="I22" i="49"/>
  <c r="H22" i="49"/>
  <c r="G22" i="49"/>
  <c r="F22" i="49"/>
  <c r="E22" i="49"/>
  <c r="D22" i="49"/>
  <c r="C22" i="49"/>
  <c r="AG21" i="49"/>
  <c r="AF21" i="49"/>
  <c r="AE21" i="49"/>
  <c r="AD21" i="49"/>
  <c r="AC21" i="49"/>
  <c r="AB21" i="49"/>
  <c r="AA21" i="49"/>
  <c r="Z21" i="49"/>
  <c r="Y21" i="49"/>
  <c r="X21" i="49"/>
  <c r="W21" i="49"/>
  <c r="V21" i="49"/>
  <c r="U21" i="49"/>
  <c r="T21" i="49"/>
  <c r="S21" i="49"/>
  <c r="R21" i="49"/>
  <c r="Q21" i="49"/>
  <c r="P21" i="49"/>
  <c r="O21" i="49"/>
  <c r="N21" i="49"/>
  <c r="M21" i="49"/>
  <c r="L21" i="49"/>
  <c r="K21" i="49"/>
  <c r="J21" i="49"/>
  <c r="I21" i="49"/>
  <c r="H21" i="49"/>
  <c r="G21" i="49"/>
  <c r="F21" i="49"/>
  <c r="E21" i="49"/>
  <c r="D21" i="49"/>
  <c r="C21" i="49"/>
  <c r="AG20" i="49"/>
  <c r="AF20" i="49"/>
  <c r="AE20" i="49"/>
  <c r="AD20" i="49"/>
  <c r="AC20" i="49"/>
  <c r="AB20" i="49"/>
  <c r="AA20" i="49"/>
  <c r="Z20" i="49"/>
  <c r="Y20" i="49"/>
  <c r="X20" i="49"/>
  <c r="W20" i="49"/>
  <c r="V20" i="49"/>
  <c r="U20" i="49"/>
  <c r="T20" i="49"/>
  <c r="S20" i="49"/>
  <c r="R20" i="49"/>
  <c r="Q20" i="49"/>
  <c r="P20" i="49"/>
  <c r="O20" i="49"/>
  <c r="N20" i="49"/>
  <c r="M20" i="49"/>
  <c r="L20" i="49"/>
  <c r="K20" i="49"/>
  <c r="J20" i="49"/>
  <c r="I20" i="49"/>
  <c r="H20" i="49"/>
  <c r="G20" i="49"/>
  <c r="F20" i="49"/>
  <c r="E20" i="49"/>
  <c r="D20" i="49"/>
  <c r="C20" i="49"/>
  <c r="AG19" i="49"/>
  <c r="AF19" i="49"/>
  <c r="AE19" i="49"/>
  <c r="AD19" i="49"/>
  <c r="AC19" i="49"/>
  <c r="AB19" i="49"/>
  <c r="AA19" i="49"/>
  <c r="Z19" i="49"/>
  <c r="Y19" i="49"/>
  <c r="X19" i="49"/>
  <c r="W19" i="49"/>
  <c r="V19" i="49"/>
  <c r="U19" i="49"/>
  <c r="T19" i="49"/>
  <c r="S19" i="49"/>
  <c r="R19" i="49"/>
  <c r="Q19" i="49"/>
  <c r="P19" i="49"/>
  <c r="O19" i="49"/>
  <c r="N19" i="49"/>
  <c r="M19" i="49"/>
  <c r="L19" i="49"/>
  <c r="K19" i="49"/>
  <c r="J19" i="49"/>
  <c r="I19" i="49"/>
  <c r="H19" i="49"/>
  <c r="G19" i="49"/>
  <c r="F19" i="49"/>
  <c r="E19" i="49"/>
  <c r="D19" i="49"/>
  <c r="C19" i="49"/>
  <c r="AG18" i="49"/>
  <c r="AF18" i="49"/>
  <c r="AE18" i="49"/>
  <c r="AD18" i="49"/>
  <c r="AC18" i="49"/>
  <c r="AB18" i="49"/>
  <c r="AA18" i="49"/>
  <c r="Z18" i="49"/>
  <c r="Y18" i="49"/>
  <c r="X18" i="49"/>
  <c r="W18" i="49"/>
  <c r="V18" i="49"/>
  <c r="U18" i="49"/>
  <c r="T18" i="49"/>
  <c r="S18" i="49"/>
  <c r="R18" i="49"/>
  <c r="Q18" i="49"/>
  <c r="P18" i="49"/>
  <c r="O18" i="49"/>
  <c r="N18" i="49"/>
  <c r="M18" i="49"/>
  <c r="L18" i="49"/>
  <c r="K18" i="49"/>
  <c r="J18" i="49"/>
  <c r="I18" i="49"/>
  <c r="H18" i="49"/>
  <c r="G18" i="49"/>
  <c r="F18" i="49"/>
  <c r="E18" i="49"/>
  <c r="D18" i="49"/>
  <c r="C18" i="49"/>
  <c r="AG17" i="49"/>
  <c r="AF17" i="49"/>
  <c r="AE17" i="49"/>
  <c r="AD17" i="49"/>
  <c r="AC17" i="49"/>
  <c r="AB17" i="49"/>
  <c r="AA17" i="49"/>
  <c r="Z17" i="49"/>
  <c r="Y17" i="49"/>
  <c r="X17" i="49"/>
  <c r="W17" i="49"/>
  <c r="V17" i="49"/>
  <c r="U17" i="49"/>
  <c r="T17" i="49"/>
  <c r="S17" i="49"/>
  <c r="R17" i="49"/>
  <c r="Q17" i="49"/>
  <c r="P17" i="49"/>
  <c r="O17" i="49"/>
  <c r="N17" i="49"/>
  <c r="M17" i="49"/>
  <c r="L17" i="49"/>
  <c r="K17" i="49"/>
  <c r="J17" i="49"/>
  <c r="I17" i="49"/>
  <c r="H17" i="49"/>
  <c r="G17" i="49"/>
  <c r="F17" i="49"/>
  <c r="E17" i="49"/>
  <c r="D17" i="49"/>
  <c r="C17" i="49"/>
  <c r="AF1" i="24" l="1"/>
  <c r="AE1" i="24"/>
  <c r="AD1" i="24"/>
  <c r="AC1" i="24"/>
  <c r="AB1" i="24"/>
  <c r="AA1" i="24"/>
  <c r="Z1" i="24"/>
  <c r="Y1" i="24"/>
  <c r="X1" i="24"/>
  <c r="W1" i="24"/>
  <c r="V1" i="24"/>
  <c r="U1" i="24"/>
  <c r="T1" i="24"/>
  <c r="S1" i="24"/>
  <c r="R1" i="24"/>
  <c r="Q1" i="24"/>
  <c r="P1" i="24"/>
  <c r="O1" i="24"/>
  <c r="N1" i="24"/>
  <c r="M1" i="24"/>
  <c r="L1" i="24"/>
  <c r="K1" i="24"/>
  <c r="J1" i="24"/>
  <c r="I1" i="24"/>
  <c r="H1" i="24"/>
  <c r="G1" i="24"/>
  <c r="F1" i="24"/>
  <c r="E1" i="24"/>
  <c r="D1" i="24"/>
  <c r="C1" i="24"/>
</calcChain>
</file>

<file path=xl/sharedStrings.xml><?xml version="1.0" encoding="utf-8"?>
<sst xmlns="http://schemas.openxmlformats.org/spreadsheetml/2006/main" count="53128" uniqueCount="4272">
  <si>
    <t>Sources:</t>
  </si>
  <si>
    <t xml:space="preserve">      Total</t>
  </si>
  <si>
    <t>TKI000:ea_Total</t>
  </si>
  <si>
    <t>TKI000:ea_PipelineFuel</t>
  </si>
  <si>
    <t xml:space="preserve">    Lubricants</t>
  </si>
  <si>
    <t>TKI000:ea_Lubricants</t>
  </si>
  <si>
    <t xml:space="preserve">    Military Use</t>
  </si>
  <si>
    <t>TKI000:ea_MilitaryUse</t>
  </si>
  <si>
    <t xml:space="preserve">    Air</t>
  </si>
  <si>
    <t>TKI000:ea_Air</t>
  </si>
  <si>
    <t xml:space="preserve">    Recreational Boats</t>
  </si>
  <si>
    <t>TKI000:ea_RecreationalB</t>
  </si>
  <si>
    <t xml:space="preserve">    Shipping, International</t>
  </si>
  <si>
    <t>TKI000:ea_Shipping,Inte</t>
  </si>
  <si>
    <t xml:space="preserve">    Shipping, Domestic</t>
  </si>
  <si>
    <t>TKI000:ea_Shipping,Dome</t>
  </si>
  <si>
    <t xml:space="preserve">    Rail, Freight</t>
  </si>
  <si>
    <t>TKI000:ea_Rail,Freight</t>
  </si>
  <si>
    <t xml:space="preserve">    Rail, Passenger</t>
  </si>
  <si>
    <t>TKI000:ea_Rail,Passenge</t>
  </si>
  <si>
    <t xml:space="preserve">    Freight Trucks</t>
  </si>
  <si>
    <t>TKI000:ea_FreightTrucks</t>
  </si>
  <si>
    <t xml:space="preserve">    Bus Transportation</t>
  </si>
  <si>
    <t>TKI000:ea_BusTransporta</t>
  </si>
  <si>
    <t xml:space="preserve">    Commercial Light Trucks 1/</t>
  </si>
  <si>
    <t>TKI000:ea_CommercialLig</t>
  </si>
  <si>
    <t xml:space="preserve">    Light-Duty Vehicles</t>
  </si>
  <si>
    <t>TKI000:ea_Light-DutyVeh</t>
  </si>
  <si>
    <t xml:space="preserve">  (million barrels per day oil equivalent)</t>
  </si>
  <si>
    <t>TKI000:da_Total</t>
  </si>
  <si>
    <t>TKI000:da_PipelineFuel</t>
  </si>
  <si>
    <t>TKI000:da_Lubricants</t>
  </si>
  <si>
    <t>TKI000:da_MilitaryUse</t>
  </si>
  <si>
    <t>TKI000:da_Air</t>
  </si>
  <si>
    <t>TKI000:da_RecreationalB</t>
  </si>
  <si>
    <t>TKI000:da_Shipping,Inte</t>
  </si>
  <si>
    <t>TKI000:da_Shipping,Dome</t>
  </si>
  <si>
    <t>TKI000:da_Rail,Freight</t>
  </si>
  <si>
    <t>TKI000:da_Rail,Passenge</t>
  </si>
  <si>
    <t>TKI000:da_FreightTrucks</t>
  </si>
  <si>
    <t>TKI000:da_BusTransporta</t>
  </si>
  <si>
    <t>TKI000:da_CommercialLig</t>
  </si>
  <si>
    <t>TKI000:da_Light-DutyVeh</t>
  </si>
  <si>
    <t xml:space="preserve">  (quadrillion Btu)</t>
  </si>
  <si>
    <t>Energy Use by Mode</t>
  </si>
  <si>
    <t xml:space="preserve">   Domestic Shipping</t>
  </si>
  <si>
    <t>TKI000:ca_DomesticShipp</t>
  </si>
  <si>
    <t xml:space="preserve">   Rail</t>
  </si>
  <si>
    <t>TKI000:ca_Rail</t>
  </si>
  <si>
    <t xml:space="preserve"> (ton miles/thousand Btu)</t>
  </si>
  <si>
    <t xml:space="preserve">   Aircraft</t>
  </si>
  <si>
    <t>TKI000:ca_Aircraft</t>
  </si>
  <si>
    <t xml:space="preserve"> (seat miles per gallon)</t>
  </si>
  <si>
    <t xml:space="preserve">   Freight Truck</t>
  </si>
  <si>
    <t>TKI000:ca_FreightTruck</t>
  </si>
  <si>
    <t xml:space="preserve">   Stock Commercial Light Truck 1/</t>
  </si>
  <si>
    <t>TKI000:ca_StockCommerci</t>
  </si>
  <si>
    <t xml:space="preserve">   New Commercial Light Truck 1/</t>
  </si>
  <si>
    <t>TKI000:ca_NewCommercial</t>
  </si>
  <si>
    <t xml:space="preserve">   Light-Duty Stock 6/</t>
  </si>
  <si>
    <t>TKI000:ca_Light-DutySto</t>
  </si>
  <si>
    <t xml:space="preserve">     New Light Truck 5/</t>
  </si>
  <si>
    <t>TKI000:ca_OnRoadNewTwuk</t>
  </si>
  <si>
    <t xml:space="preserve">     New Car 5/</t>
  </si>
  <si>
    <t>TKI000:ca_OnRoadNewCar</t>
  </si>
  <si>
    <t xml:space="preserve">   On-Road New Light-Duty Vehicle 5/</t>
  </si>
  <si>
    <t>TKI000:ca_OnRoadNewVeh</t>
  </si>
  <si>
    <t xml:space="preserve">     New Light Truck 4/</t>
  </si>
  <si>
    <t>TKI000:ca_TestedNewTwuk</t>
  </si>
  <si>
    <t xml:space="preserve">     New Car 4/</t>
  </si>
  <si>
    <t>TKI000:ca_TestedNewCar</t>
  </si>
  <si>
    <t xml:space="preserve">   Tested New Light-Duty Vehicle 4/</t>
  </si>
  <si>
    <t>TKI000:ca_TestedNewVeh</t>
  </si>
  <si>
    <t xml:space="preserve">     New Light Truck 3/</t>
  </si>
  <si>
    <t>TKI000:ca_NewTwukCred</t>
  </si>
  <si>
    <t xml:space="preserve">     New Car 3/</t>
  </si>
  <si>
    <t>TKI000:ca_NewCarCred</t>
  </si>
  <si>
    <t xml:space="preserve">   Compliance New Light-Duty Vehicle 3/</t>
  </si>
  <si>
    <t>TKI000:ca_NewVehCred</t>
  </si>
  <si>
    <t xml:space="preserve">     New Light Truck 2/</t>
  </si>
  <si>
    <t>TKI000:ca_TwukCAFEStand</t>
  </si>
  <si>
    <t xml:space="preserve">     New Car 2/</t>
  </si>
  <si>
    <t>TKI000:ca_CarCAFEStand</t>
  </si>
  <si>
    <t xml:space="preserve">   New Light-Duty Vehicle CAFE Standard 2/</t>
  </si>
  <si>
    <t>TKI000:ca_AvgCAFEStand</t>
  </si>
  <si>
    <t xml:space="preserve"> (miles per gallon)</t>
  </si>
  <si>
    <t>Energy Efficiency Indicators</t>
  </si>
  <si>
    <t>TKI000:ba_DomesticShipp</t>
  </si>
  <si>
    <t>TKI000:ba_Rail</t>
  </si>
  <si>
    <t xml:space="preserve"> (billion ton miles traveled)</t>
  </si>
  <si>
    <t xml:space="preserve">   Air</t>
  </si>
  <si>
    <t>TKI000:ba_Air</t>
  </si>
  <si>
    <t xml:space="preserve"> (billion seat miles available)</t>
  </si>
  <si>
    <t xml:space="preserve">   Freight Trucks greater than 10,000 pounds</t>
  </si>
  <si>
    <t>TKI000:ba_FreightTrucks</t>
  </si>
  <si>
    <t xml:space="preserve">   Commercial Light Trucks 1/</t>
  </si>
  <si>
    <t>TKI000:ba_CommercialLig</t>
  </si>
  <si>
    <t xml:space="preserve">   Light-Duty Vehicles less than 8,501 pounds</t>
  </si>
  <si>
    <t>TKI000:ba_Light-DutyVeh</t>
  </si>
  <si>
    <t xml:space="preserve"> (billion vehicle miles traveled)</t>
  </si>
  <si>
    <t>Travel Indicators</t>
  </si>
  <si>
    <t>Key Indicators</t>
  </si>
  <si>
    <t xml:space="preserve"> Key Indicators and Consumption</t>
  </si>
  <si>
    <t>7. Transportation Sector Key Indicators and Delivered Energy Consumption</t>
  </si>
  <si>
    <t>TKI000</t>
  </si>
  <si>
    <t>Release Date</t>
  </si>
  <si>
    <t>Datekey</t>
  </si>
  <si>
    <t>Reference case</t>
  </si>
  <si>
    <t>Scenario</t>
  </si>
  <si>
    <t>Report</t>
  </si>
  <si>
    <t>Notes</t>
  </si>
  <si>
    <t>Fuel Consumption (trillion Btu)</t>
  </si>
  <si>
    <t>- -</t>
  </si>
  <si>
    <t>Advanced Technology Penetration</t>
  </si>
  <si>
    <t>Total World</t>
  </si>
  <si>
    <t>Aircraft Sales</t>
  </si>
  <si>
    <t>Seat Miles Demanded (billion miles)</t>
  </si>
  <si>
    <t>Travel Demand</t>
  </si>
  <si>
    <t>Driver Variables</t>
  </si>
  <si>
    <t>Load Factor (fraction of seats filled)</t>
  </si>
  <si>
    <t>Ticket Price (1996 cents per passenger mile)</t>
  </si>
  <si>
    <t>Fuel Cost (1987 dollars per million Btu)</t>
  </si>
  <si>
    <t>aircraft</t>
  </si>
  <si>
    <t>EIA</t>
  </si>
  <si>
    <t>HDVs</t>
  </si>
  <si>
    <t>See Notes section for which vehicle types use which sources</t>
  </si>
  <si>
    <t>LDVs</t>
  </si>
  <si>
    <t>rail</t>
  </si>
  <si>
    <t>ships</t>
  </si>
  <si>
    <t>motorbikes</t>
  </si>
  <si>
    <t>We scale by passenger-miles, freight ton-miles, or vehicle-miles where available.</t>
  </si>
  <si>
    <t>(We assume vehicle loading remains constant, so scaling by vehicle-miles is</t>
  </si>
  <si>
    <t>identical to scaling by passenger-miles or freight ton-miles.)</t>
  </si>
  <si>
    <t>This variable contains ratios of cargo distance transported in each year of the</t>
  </si>
  <si>
    <t>model run relative to the start year.  The start year is the year before the</t>
  </si>
  <si>
    <t>first simulated year.  So if the first year for which the model outputs data</t>
  </si>
  <si>
    <t>included in the outputs but is retained here for visual clarity.</t>
  </si>
  <si>
    <t>BCDTRtSY BAU Cargo Dist Transported Relative to Start Year</t>
  </si>
  <si>
    <t>TKI000:buspassmiles</t>
  </si>
  <si>
    <t xml:space="preserve">   Bus Transportation</t>
  </si>
  <si>
    <t>TKI000:railpassmiles</t>
  </si>
  <si>
    <t xml:space="preserve">   Passenger Rail</t>
  </si>
  <si>
    <t xml:space="preserve"> (billion passenger miles traveled)</t>
  </si>
  <si>
    <t xml:space="preserve">    Pipeline Fuel</t>
  </si>
  <si>
    <t>Total</t>
  </si>
  <si>
    <t>Energy Use by Type</t>
  </si>
  <si>
    <t>Total Consumption</t>
  </si>
  <si>
    <t>the percentage of ethanol varies seasonally.  The annual average ethanol content of 74 percent is used for these projections.</t>
  </si>
  <si>
    <t>Cargo Dist Transported Relative to Start Year (dimensionless)</t>
  </si>
  <si>
    <t>Source: U.S. Energy Information Administration</t>
  </si>
  <si>
    <t>Year</t>
  </si>
  <si>
    <t>Freight Truck Stock by Size Class</t>
  </si>
  <si>
    <t>New Trucks by Size Class</t>
  </si>
  <si>
    <t>Railroads</t>
  </si>
  <si>
    <t>Domestic Shipping</t>
  </si>
  <si>
    <t>International Shipping</t>
  </si>
  <si>
    <t>Light Medium: Motor Gasoline billion miles</t>
  </si>
  <si>
    <t>Medium: Motor Gasoline billion miles</t>
  </si>
  <si>
    <t>Heavy: Motor Gasoline billion miles</t>
  </si>
  <si>
    <t>highogs.d120120a</t>
  </si>
  <si>
    <t>Annual Energy Outlook 2021</t>
  </si>
  <si>
    <t>ref2021</t>
  </si>
  <si>
    <t>d113020a</t>
  </si>
  <si>
    <t xml:space="preserve"> January 2021</t>
  </si>
  <si>
    <t>Compound</t>
  </si>
  <si>
    <t xml:space="preserve"> Growth </t>
  </si>
  <si>
    <t xml:space="preserve">2020-2050 </t>
  </si>
  <si>
    <t>(percent)</t>
  </si>
  <si>
    <t>1/ Commercial trucks 8,501 to 10,000 pounds gross vehicle weight rating.</t>
  </si>
  <si>
    <t>2/ CAFE standard based on projected new vehicle sales.</t>
  </si>
  <si>
    <t>3/ Includes CAFE credits for alternative fueled vehicle sales and credit banking.</t>
  </si>
  <si>
    <t>4/ Environmental Protection Agency rated miles per gallon.</t>
  </si>
  <si>
    <t>5/ Tested new vehicle efficiency revised for on-road performance.</t>
  </si>
  <si>
    <t>6/ Combined "on-the-road" estimate for all cars and light trucks.</t>
  </si>
  <si>
    <t>CAFE = Corporate average fuel economy.</t>
  </si>
  <si>
    <t>Btu = British thermal unit.</t>
  </si>
  <si>
    <t>Note:  Totals may not equal sum of components due to independent rounding.</t>
  </si>
  <si>
    <t>Sources: 2020:  U.S. Energy Information Administration (EIA), Short-Term Energy Outlook, October 2020 and EIA,</t>
  </si>
  <si>
    <t>AEO2021 National Energy Modeling System run highogs.d120120a. Projections:  EIA, AEO2021 National Energy Modeling System run highogs.d120120a.</t>
  </si>
  <si>
    <t>Highway</t>
  </si>
  <si>
    <t>Light-Duty Vehicles</t>
  </si>
  <si>
    <t>Transportation Energy Use: Highway: Light-Duty Vehicles: High oil and gas supply</t>
  </si>
  <si>
    <t>Automobiles</t>
  </si>
  <si>
    <t>Transportation Energy Use: Highway: Light-Duty Vehicles: Automobiles: High oil and gas supply</t>
  </si>
  <si>
    <t>Light Trucks</t>
  </si>
  <si>
    <t>Transportation Energy Use: Highway: Light-Duty Vehicles: Light Trucks: High oil and gas supply</t>
  </si>
  <si>
    <t>Motorcycles</t>
  </si>
  <si>
    <t>Transportation Energy Use: Highway: Light-Duty Vehicles: Motorcycles: High oil and gas supply</t>
  </si>
  <si>
    <t>Commercial Light Trucks</t>
  </si>
  <si>
    <t>Transportation Energy Use: Highway: Commercial Light Trucks: High oil and gas supply</t>
  </si>
  <si>
    <t>Buses</t>
  </si>
  <si>
    <t>Transportation Energy Use: Highway: Buses: High oil and gas supply</t>
  </si>
  <si>
    <t>Transit</t>
  </si>
  <si>
    <t>Transportation Energy Use: Highway: Buses: Transit: High oil and gas supply</t>
  </si>
  <si>
    <t>Intercity</t>
  </si>
  <si>
    <t>Transportation Energy Use: Highway: Buses: Intercity: High oil and gas supply</t>
  </si>
  <si>
    <t>School</t>
  </si>
  <si>
    <t>Transportation Energy Use: Highway: Buses: School: High oil and gas supply</t>
  </si>
  <si>
    <t>Freight Trucks</t>
  </si>
  <si>
    <t>Transportation Energy Use: Highway: Freight Trucks: High oil and gas supply</t>
  </si>
  <si>
    <t>Light Medium</t>
  </si>
  <si>
    <t>Transportation Energy Use: Highway: Freight Trucks: Light Medium: High oil and gas supply</t>
  </si>
  <si>
    <t>Medium</t>
  </si>
  <si>
    <t>Transportation Energy Use: Highway: Freight Trucks: Medium: High oil and gas supply</t>
  </si>
  <si>
    <t>Large  (&gt; 26000 pounds)</t>
  </si>
  <si>
    <t>Transportation Energy Use: Highway: Freight Trucks: Large: High oil and gas supply</t>
  </si>
  <si>
    <t>Non-Highway</t>
  </si>
  <si>
    <t>Air</t>
  </si>
  <si>
    <t>Transportation Energy Use: Non-Highway: Air: High oil and gas supply</t>
  </si>
  <si>
    <t>General Aviation</t>
  </si>
  <si>
    <t>Transportation Energy Use: Non-Highway: Air: General Aviation: High oil and gas supply</t>
  </si>
  <si>
    <t>Water</t>
  </si>
  <si>
    <t>Transportation Energy Use: Non-Highway: Water: High oil and gas supply</t>
  </si>
  <si>
    <t>Freight</t>
  </si>
  <si>
    <t>Transportation Energy Use: Non-Highway: Water: Freight: High oil and gas supply</t>
  </si>
  <si>
    <t>Transportation Energy Use: Non-Highway: Water: Freight: Domestic Shipping: High oil and gas supply</t>
  </si>
  <si>
    <t>Transportation Energy Use: Non-Highway: Water: Freight: International Shipping: High oil and gas supply</t>
  </si>
  <si>
    <t>Recreational Boats</t>
  </si>
  <si>
    <t>Transportation Energy Use: Non-Highway: Water: Recreational Boats: High oil and gas supply</t>
  </si>
  <si>
    <t>Rail</t>
  </si>
  <si>
    <t>Transportation Energy Use: Non-Highway: Rail: High oil and gas supply</t>
  </si>
  <si>
    <t>Transportation Energy Use: Non-Highway: Rail: Freight: High oil and gas supply</t>
  </si>
  <si>
    <t>Passenger</t>
  </si>
  <si>
    <t>Transportation Energy Use: Non-Highway: Rail: Passenger: High oil and gas supply</t>
  </si>
  <si>
    <t>Transportation Energy Use: Non-Highway: Rail: Passenger: Intercity: High oil and gas supply</t>
  </si>
  <si>
    <t>Transportation Energy Use: Non-Highway: Rail: Passenger: Transit: High oil and gas supply</t>
  </si>
  <si>
    <t>Commuter</t>
  </si>
  <si>
    <t>Transportation Energy Use: Non-Highway: Rail: Passenger: Commuter: High oil and gas supply</t>
  </si>
  <si>
    <t>Lubricants</t>
  </si>
  <si>
    <t>Transportation Energy Use: Non-Highway: Lubricants: High oil and gas supply</t>
  </si>
  <si>
    <t>Pipeline Fuel Natural Gas</t>
  </si>
  <si>
    <t>Transportation Energy Use: Non-Highway: Pipeline Fuel Natural Gas: High oil and gas supply</t>
  </si>
  <si>
    <t>Military Use</t>
  </si>
  <si>
    <t>Transportation Energy Use: Military Use: High oil and gas supply</t>
  </si>
  <si>
    <t>Jet Fuel and Aviation Gasoline</t>
  </si>
  <si>
    <t>Transportation Energy Use: Military Use: Aviation: High oil and gas supply</t>
  </si>
  <si>
    <t>Residual Fuel Oil</t>
  </si>
  <si>
    <t>Transportation Energy Use: Military Use: Residual Fuel Oil: High oil and gas supply</t>
  </si>
  <si>
    <t>Distillates and Diesel</t>
  </si>
  <si>
    <t>Transportation Energy Use: Military Use: Distillate Fuel Oil: High oil and gas supply</t>
  </si>
  <si>
    <t>Transportation Energy Use: Total: High oil and gas supply</t>
  </si>
  <si>
    <t>Motor Gasoline excluding E85</t>
  </si>
  <si>
    <t>Transportation Energy Use: Petroleum: Motor Gasoline: High oil and gas supply</t>
  </si>
  <si>
    <t>E85</t>
  </si>
  <si>
    <t>Transportation Energy Use: E85: High oil and gas supply</t>
  </si>
  <si>
    <t>Diesel</t>
  </si>
  <si>
    <t>Transportation Energy Use: Petroleum: Diesel: High oil and gas supply</t>
  </si>
  <si>
    <t>Jet Fuel (kerosene &amp; naphtha)</t>
  </si>
  <si>
    <t>Transportation Energy Use: Petroleum: Jet Fuel: High oil and gas supply</t>
  </si>
  <si>
    <t>Transportation Energy Use: Petroleum: Residual Fuel Oil: High oil and gas supply</t>
  </si>
  <si>
    <t>Aviation Gasoline</t>
  </si>
  <si>
    <t>Transportation Energy Use: Petroleum: Aviation Gasoline: High oil and gas supply</t>
  </si>
  <si>
    <t>Propane</t>
  </si>
  <si>
    <t>Transportation Energy Use: Petroleum: Propane: High oil and gas supply</t>
  </si>
  <si>
    <t>Transportation Energy Use: Petroleum: Lubricants: High oil and gas supply</t>
  </si>
  <si>
    <t>Petroleum and Other Liquids Subtotal</t>
  </si>
  <si>
    <t>Transportation Energy Use: Petroleum Subtotal: High oil and gas supply</t>
  </si>
  <si>
    <t>M85</t>
  </si>
  <si>
    <t>Transportation Energy Use: M85: High oil and gas supply</t>
  </si>
  <si>
    <t>Electricity</t>
  </si>
  <si>
    <t>Transportation Energy Use: Electricity: High oil and gas supply</t>
  </si>
  <si>
    <t>Compressed/Liquefied Natural Gas</t>
  </si>
  <si>
    <t>Transportation Energy Use: Natural Gas: High oil and gas supply</t>
  </si>
  <si>
    <t>Hydrogen</t>
  </si>
  <si>
    <t>Transportation Energy Use: Hydrogen: High oil and gas supply</t>
  </si>
  <si>
    <t>Transportation Energy Use: Pipeline Fuel Natural Gas: High oil and gas supply</t>
  </si>
  <si>
    <t>Transportation: Total Energy Use: High oil and gas supply</t>
  </si>
  <si>
    <t>Table 35.  Transportation Sector Energy Use by Mode and Type</t>
  </si>
  <si>
    <t>full name</t>
  </si>
  <si>
    <t>api key</t>
  </si>
  <si>
    <t>units</t>
  </si>
  <si>
    <t>trillion Btu</t>
  </si>
  <si>
    <t>Units</t>
  </si>
  <si>
    <t>billion miles</t>
  </si>
  <si>
    <t>A</t>
  </si>
  <si>
    <t>date</t>
  </si>
  <si>
    <t>value</t>
  </si>
  <si>
    <t>AEO.2021.HIGHOGS.ECI_VMT_NA_CLTR_TDS_NA_NA_BLNMLS.A</t>
  </si>
  <si>
    <t>2019-01-01 - 2050-01-01</t>
  </si>
  <si>
    <t>Fleet Vehicle Miles Traveled : Commercial Light Trucks : TDI Diesel, High oil and gas supply, AEO2021</t>
  </si>
  <si>
    <t>Domestic Passenger</t>
  </si>
  <si>
    <t>Transportation Energy Use: Non-Highway: Air: Domestic Passenger: High oil and gas supply</t>
  </si>
  <si>
    <t>International Passenger</t>
  </si>
  <si>
    <t>Transportation Energy Use: Non-Highway: Air: International Passenger: High oil and gas supply</t>
  </si>
  <si>
    <t>Dedicated Freight</t>
  </si>
  <si>
    <t>Transportation Energy Use: Non-Highway: Air: Dedicated Freight: High oil and gas supply</t>
  </si>
  <si>
    <t>https://www.eia.gov/outlooks/aeo/data/browser/#/?id=45-AEO2021&amp;region=0-0&amp;cases=highogs&amp;start=2019&amp;end=2050&amp;f=A&amp;sourcekey=0</t>
  </si>
  <si>
    <t>Mon Mar 08 2021 15:04:42 GMT-0800 (Pacific Standard Time)</t>
  </si>
  <si>
    <t>Growth (2020-2050)</t>
  </si>
  <si>
    <t>45-AEO2021.2.</t>
  </si>
  <si>
    <t>45-AEO2021.3.</t>
  </si>
  <si>
    <t>45-AEO2021.4.highogs-d120120a</t>
  </si>
  <si>
    <t>45-AEO2021.5.highogs-d120120a</t>
  </si>
  <si>
    <t>45-AEO2021.6.highogs-d120120a</t>
  </si>
  <si>
    <t>45-AEO2021.7.highogs-d120120a</t>
  </si>
  <si>
    <t>45-AEO2021.8.highogs-d120120a</t>
  </si>
  <si>
    <t>45-AEO2021.9.highogs-d120120a</t>
  </si>
  <si>
    <t>45-AEO2021.10.highogs-d120120a</t>
  </si>
  <si>
    <t>45-AEO2021.11.highogs-d120120a</t>
  </si>
  <si>
    <t>45-AEO2021.12.highogs-d120120a</t>
  </si>
  <si>
    <t>45-AEO2021.13.highogs-d120120a</t>
  </si>
  <si>
    <t>45-AEO2021.14.highogs-d120120a</t>
  </si>
  <si>
    <t>45-AEO2021.15.highogs-d120120a</t>
  </si>
  <si>
    <t>45-AEO2021.16.highogs-d120120a</t>
  </si>
  <si>
    <t>45-AEO2021.18.</t>
  </si>
  <si>
    <t>45-AEO2021.19.highogs-d120120a</t>
  </si>
  <si>
    <t>45-AEO2021.20.highogs-d120120a</t>
  </si>
  <si>
    <t>45-AEO2021.21.highogs-d120120a</t>
  </si>
  <si>
    <t>45-AEO2021.22.highogs-d120120a</t>
  </si>
  <si>
    <t>45-AEO2021.23.highogs-d120120a</t>
  </si>
  <si>
    <t>45-AEO2021.24.highogs-d120120a</t>
  </si>
  <si>
    <t>45-AEO2021.25.highogs-d120120a</t>
  </si>
  <si>
    <t>45-AEO2021.26.highogs-d120120a</t>
  </si>
  <si>
    <t>45-AEO2021.27.highogs-d120120a</t>
  </si>
  <si>
    <t>45-AEO2021.28.highogs-d120120a</t>
  </si>
  <si>
    <t>45-AEO2021.29.highogs-d120120a</t>
  </si>
  <si>
    <t>45-AEO2021.30.highogs-d120120a</t>
  </si>
  <si>
    <t>45-AEO2021.31.highogs-d120120a</t>
  </si>
  <si>
    <t>45-AEO2021.32.highogs-d120120a</t>
  </si>
  <si>
    <t>45-AEO2021.33.highogs-d120120a</t>
  </si>
  <si>
    <t>45-AEO2021.34.highogs-d120120a</t>
  </si>
  <si>
    <t>45-AEO2021.35.highogs-d120120a</t>
  </si>
  <si>
    <t>45-AEO2021.36.highogs-d120120a</t>
  </si>
  <si>
    <t>45-AEO2021.38.highogs-d120120a</t>
  </si>
  <si>
    <t>45-AEO2021.39.highogs-d120120a</t>
  </si>
  <si>
    <t>45-AEO2021.40.highogs-d120120a</t>
  </si>
  <si>
    <t>45-AEO2021.41.highogs-d120120a</t>
  </si>
  <si>
    <t>45-AEO2021.43.highogs-d120120a</t>
  </si>
  <si>
    <t>45-AEO2021.45.</t>
  </si>
  <si>
    <t>45-AEO2021.46.highogs-d120120a</t>
  </si>
  <si>
    <t>45-AEO2021.47.highogs-d120120a</t>
  </si>
  <si>
    <t>45-AEO2021.48.highogs-d120120a</t>
  </si>
  <si>
    <t>45-AEO2021.49.highogs-d120120a</t>
  </si>
  <si>
    <t>45-AEO2021.50.highogs-d120120a</t>
  </si>
  <si>
    <t>45-AEO2021.51.highogs-d120120a</t>
  </si>
  <si>
    <t>45-AEO2021.52.highogs-d120120a</t>
  </si>
  <si>
    <t>45-AEO2021.53.highogs-d120120a</t>
  </si>
  <si>
    <t>45-AEO2021.54.highogs-d120120a</t>
  </si>
  <si>
    <t>45-AEO2021.55.highogs-d120120a</t>
  </si>
  <si>
    <t>45-AEO2021.56.highogs-d120120a</t>
  </si>
  <si>
    <t>45-AEO2021.57.highogs-d120120a</t>
  </si>
  <si>
    <t>45-AEO2021.58.highogs-d120120a</t>
  </si>
  <si>
    <t>45-AEO2021.59.highogs-d120120a</t>
  </si>
  <si>
    <t>45-AEO2021.61.highogs-d120120a</t>
  </si>
  <si>
    <t>Air Travel: Fuel Cost: High oil and gas supply</t>
  </si>
  <si>
    <t>Domestic</t>
  </si>
  <si>
    <t>Air Travel: Ticket Price: Domestic: High oil and gas supply</t>
  </si>
  <si>
    <t>International</t>
  </si>
  <si>
    <t>Air Travel: Ticket Price: International: High oil and gas supply</t>
  </si>
  <si>
    <t>Non-U.S.</t>
  </si>
  <si>
    <t>Air Travel: Ticket Price: Non U.S.: High oil and gas supply</t>
  </si>
  <si>
    <t>U.S. Domestic</t>
  </si>
  <si>
    <t>Air Travel: Load Factor: U.S. Domestic: High oil and gas supply</t>
  </si>
  <si>
    <t>U.S. International</t>
  </si>
  <si>
    <t>Air Travel: Load Factor: U.S. International: High oil and gas supply</t>
  </si>
  <si>
    <t>Population (millions)</t>
  </si>
  <si>
    <t>United States</t>
  </si>
  <si>
    <t>Air Travel: Drivers: Population: U.S.: High oil and gas supply</t>
  </si>
  <si>
    <t>Canada</t>
  </si>
  <si>
    <t>Air Travel: Drivers: Population: Canada: High oil and gas supply</t>
  </si>
  <si>
    <t>Central America</t>
  </si>
  <si>
    <t>Air Travel: Drivers: Population: Central America: High oil and gas supply</t>
  </si>
  <si>
    <t>South America</t>
  </si>
  <si>
    <t>Air Travel: Drivers: Population: South America: High oil and gas supply</t>
  </si>
  <si>
    <t>Europe</t>
  </si>
  <si>
    <t>Air Travel: Drivers: Population: Europe: High oil and gas supply</t>
  </si>
  <si>
    <t>Africa</t>
  </si>
  <si>
    <t>Air Travel: Drivers: Population: Africa: High oil and gas supply</t>
  </si>
  <si>
    <t>Mideast</t>
  </si>
  <si>
    <t>Air Travel: Drivers: Population: Mideast: High oil and gas supply</t>
  </si>
  <si>
    <t>Commonwealth of Independent States</t>
  </si>
  <si>
    <t>Air Travel: Drivers: Population: CIS: High oil and gas supply</t>
  </si>
  <si>
    <t>China</t>
  </si>
  <si>
    <t>Air Travel: Drivers: Population: China: High oil and gas supply</t>
  </si>
  <si>
    <t>Northeast Asia</t>
  </si>
  <si>
    <t>Air Travel: Drivers: Population: NE Asia: High oil and gas supply</t>
  </si>
  <si>
    <t>Southeast Asia</t>
  </si>
  <si>
    <t>Air Travel: Drivers: Population: SE Asia: High oil and gas supply</t>
  </si>
  <si>
    <t>Southwest Asia</t>
  </si>
  <si>
    <t>Air Travel: Drivers: Population: SW Asia: High oil and gas supply</t>
  </si>
  <si>
    <t>Oceania</t>
  </si>
  <si>
    <t>Air Travel: Drivers: Population: Oceania: High oil and gas supply</t>
  </si>
  <si>
    <t>Revenue Passenger Miles (billion miles)</t>
  </si>
  <si>
    <t>Air Travel: Travel Demand: Revenue Passenger Miles: Domestic: U.S.: High oil and gas supply</t>
  </si>
  <si>
    <t>Air Travel: Travel Demand: Revenue Passenger Miles: Domestic: Canada: High oil and gas supply</t>
  </si>
  <si>
    <t>Air Travel: Travel Demand: Revenue Passenger Miles: Domestic: Central America: High oil and gas supply</t>
  </si>
  <si>
    <t>Air Travel: Travel Demand: Revenue Passenger Miles: Domestic: South America: High oil and gas supply</t>
  </si>
  <si>
    <t>Air Travel: Travel Demand: Revenue Passenger Miles: Domestic: Europe: High oil and gas supply</t>
  </si>
  <si>
    <t>Air Travel: Travel Demand: Revenue Passenger Miles: Domestic: Africa: High oil and gas supply</t>
  </si>
  <si>
    <t>Air Travel: Travel Demand: Revenue Passenger Miles: Domestic: Mideast: High oil and gas supply</t>
  </si>
  <si>
    <t>Air Travel: Travel Demand: Revenue Passenger Miles: Domestic: CIS: High oil and gas supply</t>
  </si>
  <si>
    <t>Air Travel: Travel Demand: Revenue Passenger Miles: Domestic: China: High oil and gas supply</t>
  </si>
  <si>
    <t>Air Travel: Travel Demand: Revenue Passenger Miles: Domestic: NE Asia: High oil and gas supply</t>
  </si>
  <si>
    <t>Air Travel: Travel Demand: Revenue Passenger Miles: Domestic: SE Asia: High oil and gas supply</t>
  </si>
  <si>
    <t>Air Travel: Travel Demand: Revenue Passenger Miles: Domestic: SW Asia: High oil and gas supply</t>
  </si>
  <si>
    <t>Air Travel: Travel Demand: Revenue Passenger Miles: Domestic: Oceania: High oil and gas supply</t>
  </si>
  <si>
    <t>Air Travel: Travel Demand: Revenue Passenger Miles: International: U.S.: High oil and gas supply</t>
  </si>
  <si>
    <t>Air Travel: Travel Demand: Revenue Passenger Miles: International: Canada: High oil and gas supply</t>
  </si>
  <si>
    <t>Air Travel: Travel Demand: Revenue Passenger Miles: International: Central America: High oil and gas supply</t>
  </si>
  <si>
    <t>Air Travel: Travel Demand: Revenue Passenger Miles: International: South America: High oil and gas supply</t>
  </si>
  <si>
    <t>Air Travel: Travel Demand: Revenue Passenger Miles: International: Europe: High oil and gas supply</t>
  </si>
  <si>
    <t>Air Travel: Travel Demand: Revenue Passenger Miles: International: Africa: High oil and gas supply</t>
  </si>
  <si>
    <t>Air Travel: Travel Demand: Revenue Passenger Miles: International: Mideast: High oil and gas supply</t>
  </si>
  <si>
    <t>Air Travel: Travel Demand: Revenue Passenger Miles: International: CIS: High oil and gas supply</t>
  </si>
  <si>
    <t>Air Travel: Travel Demand: Revenue Passenger Miles: International: China: High oil and gas supply</t>
  </si>
  <si>
    <t>Air Travel: Travel Demand: Revenue Passenger Miles: International: NE Asia: High oil and gas supply</t>
  </si>
  <si>
    <t>Air Travel: Travel Demand: Revenue Passenger Miles: International: SE Asia: High oil and gas supply</t>
  </si>
  <si>
    <t>Air Travel: Travel Demand: Revenue Passenger Miles: International: SW Asia: High oil and gas supply</t>
  </si>
  <si>
    <t>Air Travel: Travel Demand: Revenue Passenger Miles: International: Oceania: High oil and gas supply</t>
  </si>
  <si>
    <t>Freight Revenue Ton Miles (billion miles)</t>
  </si>
  <si>
    <t>Air Travel: Travel Demand: Revenue Ton Miles: Freight: US: High oil and gas supply</t>
  </si>
  <si>
    <t>Air Travel: Travel Demand: Revenue Ton Miles: Freight: Canada: High oil and gas supply</t>
  </si>
  <si>
    <t>Air Travel: Travel Demand: Revenue Ton Miles: Freight: Central America: High oil and gas supply</t>
  </si>
  <si>
    <t>Air Travel: Travel Demand: Revenue Ton Miles: Freight: South America: High oil and gas supply</t>
  </si>
  <si>
    <t>Air Travel: Travel Demand: Revenue Ton Miles: Freight: Europe: High oil and gas supply</t>
  </si>
  <si>
    <t>Air Travel: Travel Demand: Revenue Ton Miles: Freight: Africa: High oil and gas supply</t>
  </si>
  <si>
    <t>Air Travel: Travel Demand: Revenue Ton Miles: Freight: Mideast: High oil and gas supply</t>
  </si>
  <si>
    <t>Air Travel: Travel Demand: Revenue Ton Miles: Freight: CIS: High oil and gas supply</t>
  </si>
  <si>
    <t>Air Travel: Travel Demand: Revenue Ton Miles: Freight: China: High oil and gas supply</t>
  </si>
  <si>
    <t>Air Travel: Travel Demand: Revenue Ton Miles: Freight: NE Asia: High oil and gas supply</t>
  </si>
  <si>
    <t>Air Travel: Travel Demand: Revenue Ton Miles: Freight: SE Asia: High oil and gas supply</t>
  </si>
  <si>
    <t>Air Travel: Travel Demand: Revenue Ton Miles: Freight: SW Asia: High oil and gas supply</t>
  </si>
  <si>
    <t>Air Travel: Travel Demand: Revenue Ton Miles: Freight: Oceania: High oil and gas supply</t>
  </si>
  <si>
    <t>Air Travel: Travel Demand: Revenue Ton Miles: Freight: World: High oil and gas supply</t>
  </si>
  <si>
    <t>Air Travel: Seat Miles Demanded: U.S.: High oil and gas supply</t>
  </si>
  <si>
    <t>Narrow Body Aircraft</t>
  </si>
  <si>
    <t>Air Travel: Seat Miles Demanded: U.S.: Narrow Body Aircraft: High oil and gas supply</t>
  </si>
  <si>
    <t>Wide Body Aircraft</t>
  </si>
  <si>
    <t>Air Travel: Seat Miles Demanded: U.S.: Wide Body Aircraft: High oil and gas supply</t>
  </si>
  <si>
    <t>Regional Jets</t>
  </si>
  <si>
    <t>Air Travel: Seat Miles Demanded: U.S.: Regional Jets: High oil and gas supply</t>
  </si>
  <si>
    <t>Air Travel: Seat Miles Demanded: Canada: High oil and gas supply</t>
  </si>
  <si>
    <t>Air Travel: Seat Miles Demanded: Central America: High oil and gas supply</t>
  </si>
  <si>
    <t>Air Travel: Seat Miles Demanded: South America: High oil and gas supply</t>
  </si>
  <si>
    <t>Air Travel: Seat Miles Demanded: Europe: High oil and gas supply</t>
  </si>
  <si>
    <t>Air Travel: Seat Miles Demanded: Africa: High oil and gas supply</t>
  </si>
  <si>
    <t>Air Travel: Seat Miles Demanded: Mideast: High oil and gas supply</t>
  </si>
  <si>
    <t>Air Travel: Seat Miles Demanded: CIS: High oil and gas supply</t>
  </si>
  <si>
    <t>Air Travel: Seat Miles Demanded: China: High oil and gas supply</t>
  </si>
  <si>
    <t>Air Travel: Seat Miles Demanded: NE Asia: High oil and gas supply</t>
  </si>
  <si>
    <t>Air Travel: Seat Miles Demanded: SE Asia: High oil and gas supply</t>
  </si>
  <si>
    <t>Air Travel: Seat Miles Demanded: SW Asia: High oil and gas supply</t>
  </si>
  <si>
    <t>Air Travel: Seat Miles Demanded: Oceania: High oil and gas supply</t>
  </si>
  <si>
    <t>Air Travel: Seat Miles Demanded: World: High oil and gas supply</t>
  </si>
  <si>
    <t>Air Travel: Aircraft Sales: U.S.: High oil and gas supply</t>
  </si>
  <si>
    <t>Air Travel: Aircraft Sales: U.S.: Narrow Body: High oil and gas supply</t>
  </si>
  <si>
    <t>Air Travel: Aircraft Sales: U.S.: Wide Body: High oil and gas supply</t>
  </si>
  <si>
    <t>Air Travel: Aircraft Sales: U.S.: Regional Jets: High oil and gas supply</t>
  </si>
  <si>
    <t>Air Travel: Aircraft Sales: Canada: High oil and gas supply</t>
  </si>
  <si>
    <t>Air Travel: Aircraft Sales: Canada: Narrow Body: High oil and gas supply</t>
  </si>
  <si>
    <t>Air Travel: Aircraft Sales: Canada: Wide Body: High oil and gas supply</t>
  </si>
  <si>
    <t>Air Travel: Aircraft Sales: Canada: Regional Jets: High oil and gas supply</t>
  </si>
  <si>
    <t>Air Travel: Aircraft Sales: Central America: High oil and gas supply</t>
  </si>
  <si>
    <t>Air Travel: Aircraft Sales: Central America: Narrow Body: High oil and gas supply</t>
  </si>
  <si>
    <t>Air Travel: Aircraft Sales: Central America: Wide Body: High oil and gas supply</t>
  </si>
  <si>
    <t>Air Travel: Aircraft Sales: Central America: Regional Jets: High oil and gas supply</t>
  </si>
  <si>
    <t>Air Travel: Aircraft Sales: South America: High oil and gas supply</t>
  </si>
  <si>
    <t>Air Travel: Aircraft Sales: South America: Narrow Body: High oil and gas supply</t>
  </si>
  <si>
    <t>Air Travel: Aircraft Sales: South America: Wide Body: High oil and gas supply</t>
  </si>
  <si>
    <t>Air Travel: Aircraft Sales: South America: Regional Jets: High oil and gas supply</t>
  </si>
  <si>
    <t>Air Travel: Aircraft Sales: Europe: High oil and gas supply</t>
  </si>
  <si>
    <t>Air Travel: Aircraft Sales: Europe: Narrow Body: High oil and gas supply</t>
  </si>
  <si>
    <t>Air Travel: Aircraft Sales: Europe: Wide Body: High oil and gas supply</t>
  </si>
  <si>
    <t>Air Travel: Aircraft Sales: Europe: Regional Jets: High oil and gas supply</t>
  </si>
  <si>
    <t>Air Travel: Aircraft Sales: Africa: High oil and gas supply</t>
  </si>
  <si>
    <t>Air Travel: Aircraft Sales: Africa: Narrow Body: High oil and gas supply</t>
  </si>
  <si>
    <t>Air Travel: Aircraft Sales: Africa: Wide Body: High oil and gas supply</t>
  </si>
  <si>
    <t>Air Travel: Aircraft Sales: Africa: Regional Jets: High oil and gas supply</t>
  </si>
  <si>
    <t>Air Travel: Aircraft Sales: Mideast: High oil and gas supply</t>
  </si>
  <si>
    <t>Air Travel: Aircraft Sales: Mideast: Narrow Body: High oil and gas supply</t>
  </si>
  <si>
    <t>Air Travel: Aircraft Sales: Mideast: Wide Body: High oil and gas supply</t>
  </si>
  <si>
    <t>Air Travel: Aircraft Sales: Mideast: Regional Jets: High oil and gas supply</t>
  </si>
  <si>
    <t>Air Travel: Aircraft Sales: CIS: High oil and gas supply</t>
  </si>
  <si>
    <t>Air Travel: Aircraft Sales: CIS: Narrow Body: High oil and gas supply</t>
  </si>
  <si>
    <t>Air Travel: Aircraft Sales: CIS: Wide Body: High oil and gas supply</t>
  </si>
  <si>
    <t>Air Travel: Aircraft Sales: CIS: Regional Jets: High oil and gas supply</t>
  </si>
  <si>
    <t>Air Travel: Aircraft Sales: China: High oil and gas supply</t>
  </si>
  <si>
    <t>Air Travel: Aircraft Sales: China: Narrow Body: High oil and gas supply</t>
  </si>
  <si>
    <t>Air Travel: Aircraft Sales: China: Wide Body: High oil and gas supply</t>
  </si>
  <si>
    <t>Air Travel: Aircraft Sales: China: Regional Jets: High oil and gas supply</t>
  </si>
  <si>
    <t>Air Travel: Aircraft Sales: NE Asia: High oil and gas supply</t>
  </si>
  <si>
    <t>Air Travel: Aircraft Sales: NE Asia: Narrow Body: High oil and gas supply</t>
  </si>
  <si>
    <t>Air Travel: Aircraft Sales: NE Asia: Wide Body: High oil and gas supply</t>
  </si>
  <si>
    <t>Air Travel: Aircraft Sales: NE Asia: Regional Jets: High oil and gas supply</t>
  </si>
  <si>
    <t>Air Travel: Aircraft Sales: SE Asia: High oil and gas supply</t>
  </si>
  <si>
    <t>Air Travel: Aircraft Sales: SE Asia: Narrow Body: High oil and gas supply</t>
  </si>
  <si>
    <t>Air Travel: Aircraft Sales: SE Asia: Wide Body: High oil and gas supply</t>
  </si>
  <si>
    <t>Air Travel: Aircraft Sales: SE Asia: Regional Jets: High oil and gas supply</t>
  </si>
  <si>
    <t>Air Travel: Aircraft Sales: SW Asia: High oil and gas supply</t>
  </si>
  <si>
    <t>Air Travel: Aircraft Sales: SW Asia: Narrow Body: High oil and gas supply</t>
  </si>
  <si>
    <t>Air Travel: Aircraft Sales: SW Asia: Wide Body: High oil and gas supply</t>
  </si>
  <si>
    <t>Air Travel: Aircraft Sales: SW Asia: Regional Jets: High oil and gas supply</t>
  </si>
  <si>
    <t>Air Travel: Aircraft Sales: Oceania: High oil and gas supply</t>
  </si>
  <si>
    <t>Air Travel: Aircraft Sales: Oceania: Narrow Body: High oil and gas supply</t>
  </si>
  <si>
    <t>Air Travel: Aircraft Sales: Oceania: Wide Body: High oil and gas supply</t>
  </si>
  <si>
    <t>Air Travel: Aircraft Sales: Oceania: Regional Jets: High oil and gas supply</t>
  </si>
  <si>
    <t>Air Travel: Aircraft Sales: World: High oil and gas supply</t>
  </si>
  <si>
    <t>General Technology 1</t>
  </si>
  <si>
    <t>Air Travel: Advanced Technology Penetration: General Technology 1: High oil and gas supply</t>
  </si>
  <si>
    <t>General Technology 2</t>
  </si>
  <si>
    <t>Air Travel: Advanced Technology Penetration: General Technology 2: High oil and gas supply</t>
  </si>
  <si>
    <t>General Technology 3</t>
  </si>
  <si>
    <t>Air Travel: Advanced Technology Penetration: General Technology 3: High oil and gas supply</t>
  </si>
  <si>
    <t>General Technology 4</t>
  </si>
  <si>
    <t>Air Travel: Advanced Technology Penetration: General Technology 4: High oil and gas supply</t>
  </si>
  <si>
    <t>General Technology 5</t>
  </si>
  <si>
    <t>Air Travel: Advanced Technology Penetration: General Technology 5: High oil and gas supply</t>
  </si>
  <si>
    <t>Laminar Flow Control</t>
  </si>
  <si>
    <t>Air Travel: Advanced Technology Penetration: Laminar Flow Control: High oil and gas supply</t>
  </si>
  <si>
    <t>Advanced Aerodynamics</t>
  </si>
  <si>
    <t>Air Travel: Advanced Technology Penetration: Advanced Aerodynamics: High oil and gas supply</t>
  </si>
  <si>
    <t>Weight Reducing Materials</t>
  </si>
  <si>
    <t>Air Travel: Advanced Technology Penetration: Weight Reducing Materials: High oil and gas supply</t>
  </si>
  <si>
    <t>Electrically Active Controls</t>
  </si>
  <si>
    <t>Air Travel: Advanced Technology Penetration: Electrically Active Controls: High oil and gas supply</t>
  </si>
  <si>
    <t>Aircraft Efficiency (seat miles per gallon)</t>
  </si>
  <si>
    <t>New Aircraft</t>
  </si>
  <si>
    <t>Air Travel: New Aircraft Efficiency: Narrow Body Aircraft: High oil and gas supply</t>
  </si>
  <si>
    <t>Air Travel: New Aircraft Efficiency: Wide Body Aircraft: High oil and gas supply</t>
  </si>
  <si>
    <t>Air Travel: New Aircraft Efficiency: Regional Jets: High oil and gas supply</t>
  </si>
  <si>
    <t>Average Aircraft</t>
  </si>
  <si>
    <t>Air Travel: New Aircraft Efficiency: Average Aircraft: High oil and gas supply</t>
  </si>
  <si>
    <t>Aircraft Stock</t>
  </si>
  <si>
    <t>Air Travel: Aircraft Stock Efficiency: Narrow Body Aircraft: High oil and gas supply</t>
  </si>
  <si>
    <t>Air Travel: Aircraft Stock Efficiency: Wide Body Aircraft: High oil and gas supply</t>
  </si>
  <si>
    <t>Air Travel: Aircraft Stock Efficiency: Regional Jets: High oil and gas supply</t>
  </si>
  <si>
    <t>Air Travel: Aircraft Stock Efficiency: Average Aircraft: High oil and gas supply</t>
  </si>
  <si>
    <t>Commercial Jet Fuel</t>
  </si>
  <si>
    <t>Air Travel: Fuel Use: Commercial: Jet Fuel: U.S.: High oil and gas supply</t>
  </si>
  <si>
    <t>Air Travel: Fuel Use: Commercial: Jet Fuel: Canada: High oil and gas supply</t>
  </si>
  <si>
    <t>Air Travel: Fuel Use: Commercial: Jet Fuel: Central America: High oil and gas supply</t>
  </si>
  <si>
    <t>Air Travel: Fuel Use: Commercial: Jet Fuel: South America: High oil and gas supply</t>
  </si>
  <si>
    <t>Air Travel: Fuel Use: Commercial: Jet Fuel: Europe: High oil and gas supply</t>
  </si>
  <si>
    <t>Air Travel: Fuel Use: Commercial: Jet Fuel: Africa: High oil and gas supply</t>
  </si>
  <si>
    <t>Air Travel: Fuel Use: Commercial: Jet Fuel: Mideast: High oil and gas supply</t>
  </si>
  <si>
    <t>Air Travel: Fuel Use: Commercial: Jet Fuel: CIS: High oil and gas supply</t>
  </si>
  <si>
    <t>Air Travel: Fuel Use: Commercial: Jet Fuel: China: High oil and gas supply</t>
  </si>
  <si>
    <t>Air Travel: Fuel Use: Commercial: Jet Fuel: NE Asia: High oil and gas supply</t>
  </si>
  <si>
    <t>Air Travel: Fuel Use: Commercial: Jet Fuel: SE Asia: High oil and gas supply</t>
  </si>
  <si>
    <t>Air Travel: Fuel Use: Commercial: Jet Fuel: SW Asia: High oil and gas supply</t>
  </si>
  <si>
    <t>Air Travel: Fuel Use: Commercial: Jet Fuel: Oceania: High oil and gas supply</t>
  </si>
  <si>
    <t>Air Travel: Fuel Use: Commercial: Jet Fuel: World: High oil and gas supply</t>
  </si>
  <si>
    <t>Commercial Aviation Gasoline</t>
  </si>
  <si>
    <t xml:space="preserve"> U.S.</t>
  </si>
  <si>
    <t>Military Jet Fuel</t>
  </si>
  <si>
    <t>Table 47.  Air Travel Energy Use</t>
  </si>
  <si>
    <t>https://www.eia.gov/outlooks/aeo/data/browser/#/?id=57-AEO2021&amp;cases=highogs&amp;sourcekey=0</t>
  </si>
  <si>
    <t>Mon Mar 08 2021 15:07:46 GMT-0800 (Pacific Standard Time)</t>
  </si>
  <si>
    <t>57-AEO2021.2.highogs-d120120a</t>
  </si>
  <si>
    <t>1987 $/MMBtu</t>
  </si>
  <si>
    <t>57-AEO2021.4.</t>
  </si>
  <si>
    <t>57-AEO2021.5.highogs-d120120a</t>
  </si>
  <si>
    <t>1996 cents</t>
  </si>
  <si>
    <t>57-AEO2021.6.highogs-d120120a</t>
  </si>
  <si>
    <t>57-AEO2021.7.highogs-d120120a</t>
  </si>
  <si>
    <t>57-AEO2021.9.</t>
  </si>
  <si>
    <t>57-AEO2021.10.highogs-d120120a</t>
  </si>
  <si>
    <t>fraction</t>
  </si>
  <si>
    <t>57-AEO2021.11.highogs-d120120a</t>
  </si>
  <si>
    <t>57-AEO2021.13.</t>
  </si>
  <si>
    <t>57-AEO2021.29.</t>
  </si>
  <si>
    <t>57-AEO2021.30.highogs-d120120a</t>
  </si>
  <si>
    <t>millions</t>
  </si>
  <si>
    <t>57-AEO2021.31.highogs-d120120a</t>
  </si>
  <si>
    <t>57-AEO2021.32.highogs-d120120a</t>
  </si>
  <si>
    <t>57-AEO2021.33.highogs-d120120a</t>
  </si>
  <si>
    <t>57-AEO2021.34.highogs-d120120a</t>
  </si>
  <si>
    <t>57-AEO2021.35.highogs-d120120a</t>
  </si>
  <si>
    <t>57-AEO2021.36.highogs-d120120a</t>
  </si>
  <si>
    <t>57-AEO2021.37.highogs-d120120a</t>
  </si>
  <si>
    <t>57-AEO2021.38.highogs-d120120a</t>
  </si>
  <si>
    <t>57-AEO2021.39.highogs-d120120a</t>
  </si>
  <si>
    <t>57-AEO2021.40.highogs-d120120a</t>
  </si>
  <si>
    <t>57-AEO2021.41.highogs-d120120a</t>
  </si>
  <si>
    <t>57-AEO2021.42.highogs-d120120a</t>
  </si>
  <si>
    <t>57-AEO2021.44.</t>
  </si>
  <si>
    <t>57-AEO2021.45.</t>
  </si>
  <si>
    <t>57-AEO2021.46.</t>
  </si>
  <si>
    <t>57-AEO2021.47.highogs-d120120a</t>
  </si>
  <si>
    <t>57-AEO2021.48.highogs-d120120a</t>
  </si>
  <si>
    <t>57-AEO2021.49.highogs-d120120a</t>
  </si>
  <si>
    <t>57-AEO2021.50.highogs-d120120a</t>
  </si>
  <si>
    <t>57-AEO2021.51.highogs-d120120a</t>
  </si>
  <si>
    <t>57-AEO2021.52.highogs-d120120a</t>
  </si>
  <si>
    <t>57-AEO2021.53.highogs-d120120a</t>
  </si>
  <si>
    <t>57-AEO2021.54.highogs-d120120a</t>
  </si>
  <si>
    <t>57-AEO2021.55.highogs-d120120a</t>
  </si>
  <si>
    <t>57-AEO2021.56.highogs-d120120a</t>
  </si>
  <si>
    <t>57-AEO2021.57.highogs-d120120a</t>
  </si>
  <si>
    <t>57-AEO2021.58.highogs-d120120a</t>
  </si>
  <si>
    <t>57-AEO2021.59.highogs-d120120a</t>
  </si>
  <si>
    <t>57-AEO2021.60.</t>
  </si>
  <si>
    <t>57-AEO2021.61.highogs-d120120a</t>
  </si>
  <si>
    <t>57-AEO2021.62.highogs-d120120a</t>
  </si>
  <si>
    <t>57-AEO2021.63.highogs-d120120a</t>
  </si>
  <si>
    <t>57-AEO2021.64.highogs-d120120a</t>
  </si>
  <si>
    <t>57-AEO2021.65.highogs-d120120a</t>
  </si>
  <si>
    <t>57-AEO2021.66.highogs-d120120a</t>
  </si>
  <si>
    <t>57-AEO2021.67.highogs-d120120a</t>
  </si>
  <si>
    <t>57-AEO2021.68.highogs-d120120a</t>
  </si>
  <si>
    <t>57-AEO2021.69.highogs-d120120a</t>
  </si>
  <si>
    <t>57-AEO2021.70.highogs-d120120a</t>
  </si>
  <si>
    <t>57-AEO2021.71.highogs-d120120a</t>
  </si>
  <si>
    <t>57-AEO2021.72.highogs-d120120a</t>
  </si>
  <si>
    <t>57-AEO2021.73.highogs-d120120a</t>
  </si>
  <si>
    <t>57-AEO2021.75.</t>
  </si>
  <si>
    <t>57-AEO2021.76.highogs-d120120a</t>
  </si>
  <si>
    <t>57-AEO2021.77.highogs-d120120a</t>
  </si>
  <si>
    <t>57-AEO2021.78.highogs-d120120a</t>
  </si>
  <si>
    <t>57-AEO2021.79.highogs-d120120a</t>
  </si>
  <si>
    <t>57-AEO2021.80.highogs-d120120a</t>
  </si>
  <si>
    <t>57-AEO2021.81.highogs-d120120a</t>
  </si>
  <si>
    <t>57-AEO2021.82.highogs-d120120a</t>
  </si>
  <si>
    <t>57-AEO2021.83.highogs-d120120a</t>
  </si>
  <si>
    <t>57-AEO2021.84.highogs-d120120a</t>
  </si>
  <si>
    <t>57-AEO2021.85.highogs-d120120a</t>
  </si>
  <si>
    <t>57-AEO2021.86.highogs-d120120a</t>
  </si>
  <si>
    <t>57-AEO2021.87.highogs-d120120a</t>
  </si>
  <si>
    <t>57-AEO2021.88.highogs-d120120a</t>
  </si>
  <si>
    <t>57-AEO2021.89.highogs-d120120a</t>
  </si>
  <si>
    <t>57-AEO2021.91.</t>
  </si>
  <si>
    <t>57-AEO2021.92.highogs-d120120a</t>
  </si>
  <si>
    <t>57-AEO2021.93.highogs-d120120a</t>
  </si>
  <si>
    <t>57-AEO2021.94.highogs-d120120a</t>
  </si>
  <si>
    <t>57-AEO2021.95.highogs-d120120a</t>
  </si>
  <si>
    <t>57-AEO2021.96.highogs-d120120a</t>
  </si>
  <si>
    <t>57-AEO2021.97.highogs-d120120a</t>
  </si>
  <si>
    <t>57-AEO2021.98.highogs-d120120a</t>
  </si>
  <si>
    <t>57-AEO2021.99.highogs-d120120a</t>
  </si>
  <si>
    <t>57-AEO2021.100.highogs-d120120a</t>
  </si>
  <si>
    <t>57-AEO2021.101.highogs-d120120a</t>
  </si>
  <si>
    <t>57-AEO2021.102.highogs-d120120a</t>
  </si>
  <si>
    <t>57-AEO2021.103.highogs-d120120a</t>
  </si>
  <si>
    <t>57-AEO2021.104.highogs-d120120a</t>
  </si>
  <si>
    <t>57-AEO2021.105.highogs-d120120a</t>
  </si>
  <si>
    <t>57-AEO2021.106.highogs-d120120a</t>
  </si>
  <si>
    <t>57-AEO2021.107.highogs-d120120a</t>
  </si>
  <si>
    <t>57-AEO2021.108.highogs-d120120a</t>
  </si>
  <si>
    <t>57-AEO2021.110.</t>
  </si>
  <si>
    <t>57-AEO2021.111.highogs-d120120a</t>
  </si>
  <si>
    <t>57-AEO2021.112.highogs-d120120a</t>
  </si>
  <si>
    <t>57-AEO2021.113.highogs-d120120a</t>
  </si>
  <si>
    <t>57-AEO2021.114.highogs-d120120a</t>
  </si>
  <si>
    <t>57-AEO2021.115.highogs-d120120a</t>
  </si>
  <si>
    <t>57-AEO2021.116.highogs-d120120a</t>
  </si>
  <si>
    <t>57-AEO2021.117.highogs-d120120a</t>
  </si>
  <si>
    <t>57-AEO2021.118.highogs-d120120a</t>
  </si>
  <si>
    <t>57-AEO2021.119.highogs-d120120a</t>
  </si>
  <si>
    <t>57-AEO2021.120.highogs-d120120a</t>
  </si>
  <si>
    <t>57-AEO2021.121.highogs-d120120a</t>
  </si>
  <si>
    <t>57-AEO2021.122.highogs-d120120a</t>
  </si>
  <si>
    <t>57-AEO2021.123.highogs-d120120a</t>
  </si>
  <si>
    <t>57-AEO2021.124.highogs-d120120a</t>
  </si>
  <si>
    <t>57-AEO2021.125.highogs-d120120a</t>
  </si>
  <si>
    <t>57-AEO2021.126.highogs-d120120a</t>
  </si>
  <si>
    <t>57-AEO2021.127.highogs-d120120a</t>
  </si>
  <si>
    <t>57-AEO2021.128.highogs-d120120a</t>
  </si>
  <si>
    <t>57-AEO2021.129.highogs-d120120a</t>
  </si>
  <si>
    <t>57-AEO2021.130.highogs-d120120a</t>
  </si>
  <si>
    <t>57-AEO2021.131.highogs-d120120a</t>
  </si>
  <si>
    <t>57-AEO2021.132.highogs-d120120a</t>
  </si>
  <si>
    <t>57-AEO2021.133.highogs-d120120a</t>
  </si>
  <si>
    <t>57-AEO2021.134.highogs-d120120a</t>
  </si>
  <si>
    <t>57-AEO2021.135.highogs-d120120a</t>
  </si>
  <si>
    <t>57-AEO2021.136.highogs-d120120a</t>
  </si>
  <si>
    <t>57-AEO2021.137.highogs-d120120a</t>
  </si>
  <si>
    <t>57-AEO2021.138.highogs-d120120a</t>
  </si>
  <si>
    <t>57-AEO2021.139.highogs-d120120a</t>
  </si>
  <si>
    <t>57-AEO2021.140.highogs-d120120a</t>
  </si>
  <si>
    <t>57-AEO2021.141.highogs-d120120a</t>
  </si>
  <si>
    <t>57-AEO2021.142.highogs-d120120a</t>
  </si>
  <si>
    <t>57-AEO2021.143.highogs-d120120a</t>
  </si>
  <si>
    <t>57-AEO2021.144.highogs-d120120a</t>
  </si>
  <si>
    <t>57-AEO2021.145.highogs-d120120a</t>
  </si>
  <si>
    <t>57-AEO2021.146.highogs-d120120a</t>
  </si>
  <si>
    <t>57-AEO2021.147.highogs-d120120a</t>
  </si>
  <si>
    <t>57-AEO2021.148.highogs-d120120a</t>
  </si>
  <si>
    <t>57-AEO2021.149.highogs-d120120a</t>
  </si>
  <si>
    <t>57-AEO2021.150.highogs-d120120a</t>
  </si>
  <si>
    <t>57-AEO2021.151.highogs-d120120a</t>
  </si>
  <si>
    <t>57-AEO2021.152.highogs-d120120a</t>
  </si>
  <si>
    <t>57-AEO2021.153.highogs-d120120a</t>
  </si>
  <si>
    <t>57-AEO2021.154.highogs-d120120a</t>
  </si>
  <si>
    <t>57-AEO2021.155.highogs-d120120a</t>
  </si>
  <si>
    <t>57-AEO2021.156.highogs-d120120a</t>
  </si>
  <si>
    <t>57-AEO2021.157.highogs-d120120a</t>
  </si>
  <si>
    <t>57-AEO2021.158.highogs-d120120a</t>
  </si>
  <si>
    <t>57-AEO2021.159.highogs-d120120a</t>
  </si>
  <si>
    <t>57-AEO2021.160.highogs-d120120a</t>
  </si>
  <si>
    <t>57-AEO2021.161.highogs-d120120a</t>
  </si>
  <si>
    <t>57-AEO2021.162.highogs-d120120a</t>
  </si>
  <si>
    <t>57-AEO2021.163.highogs-d120120a</t>
  </si>
  <si>
    <t>57-AEO2021.165.</t>
  </si>
  <si>
    <t>57-AEO2021.166.highogs-d120120a</t>
  </si>
  <si>
    <t>57-AEO2021.167.highogs-d120120a</t>
  </si>
  <si>
    <t>57-AEO2021.168.highogs-d120120a</t>
  </si>
  <si>
    <t>57-AEO2021.169.highogs-d120120a</t>
  </si>
  <si>
    <t>57-AEO2021.170.highogs-d120120a</t>
  </si>
  <si>
    <t>57-AEO2021.171.highogs-d120120a</t>
  </si>
  <si>
    <t>57-AEO2021.172.highogs-d120120a</t>
  </si>
  <si>
    <t>57-AEO2021.173.highogs-d120120a</t>
  </si>
  <si>
    <t>57-AEO2021.174.highogs-d120120a</t>
  </si>
  <si>
    <t>57-AEO2021.176.</t>
  </si>
  <si>
    <t>57-AEO2021.177.</t>
  </si>
  <si>
    <t>57-AEO2021.178.highogs-d120120a</t>
  </si>
  <si>
    <t>seat mpg</t>
  </si>
  <si>
    <t>57-AEO2021.179.highogs-d120120a</t>
  </si>
  <si>
    <t>57-AEO2021.180.highogs-d120120a</t>
  </si>
  <si>
    <t>57-AEO2021.181.highogs-d120120a</t>
  </si>
  <si>
    <t>57-AEO2021.182.</t>
  </si>
  <si>
    <t>57-AEO2021.183.highogs-d120120a</t>
  </si>
  <si>
    <t>57-AEO2021.184.highogs-d120120a</t>
  </si>
  <si>
    <t>57-AEO2021.185.highogs-d120120a</t>
  </si>
  <si>
    <t>57-AEO2021.186.highogs-d120120a</t>
  </si>
  <si>
    <t>57-AEO2021.188.</t>
  </si>
  <si>
    <t>57-AEO2021.189.</t>
  </si>
  <si>
    <t>57-AEO2021.190.highogs-d120120a</t>
  </si>
  <si>
    <t>57-AEO2021.191.highogs-d120120a</t>
  </si>
  <si>
    <t>57-AEO2021.192.highogs-d120120a</t>
  </si>
  <si>
    <t>57-AEO2021.193.highogs-d120120a</t>
  </si>
  <si>
    <t>57-AEO2021.194.highogs-d120120a</t>
  </si>
  <si>
    <t>57-AEO2021.195.highogs-d120120a</t>
  </si>
  <si>
    <t>57-AEO2021.196.highogs-d120120a</t>
  </si>
  <si>
    <t>57-AEO2021.197.highogs-d120120a</t>
  </si>
  <si>
    <t>57-AEO2021.198.highogs-d120120a</t>
  </si>
  <si>
    <t>57-AEO2021.199.highogs-d120120a</t>
  </si>
  <si>
    <t>57-AEO2021.200.highogs-d120120a</t>
  </si>
  <si>
    <t>57-AEO2021.201.highogs-d120120a</t>
  </si>
  <si>
    <t>57-AEO2021.202.highogs-d120120a</t>
  </si>
  <si>
    <t>57-AEO2021.203.highogs-d120120a</t>
  </si>
  <si>
    <t>Air Travel: Fuel Use: Commercial: Aviation Gasoline: U.S.: High oil and gas supply</t>
  </si>
  <si>
    <t>57-AEO2021.204.highogs-d120120a</t>
  </si>
  <si>
    <t>Air Travel: Fuel Use: Military: Jet Fuel: U.S.: High oil and gas supply</t>
  </si>
  <si>
    <t>57-AEO2021.205.highogs-d120120a</t>
  </si>
  <si>
    <t>Freight Truck Stock Vehicle Miles Traveled (Case High oil and gas supply)</t>
  </si>
  <si>
    <t>Table 49.  Freight Transportation Energy Use</t>
  </si>
  <si>
    <t>Vehicle Miles Traveled (billion miles)</t>
  </si>
  <si>
    <t>Motor Gasoline</t>
  </si>
  <si>
    <t>Ethanol-Flex Fuel</t>
  </si>
  <si>
    <t>Electric</t>
  </si>
  <si>
    <t>Plug-in Diesel Hybrid</t>
  </si>
  <si>
    <t>Plug-in Gasoline Hybrid</t>
  </si>
  <si>
    <t>Fuel Cell</t>
  </si>
  <si>
    <t>Light Medium Subtotal</t>
  </si>
  <si>
    <t>Medium Subtotal</t>
  </si>
  <si>
    <t>Heavy</t>
  </si>
  <si>
    <t>Heavy Subtotal</t>
  </si>
  <si>
    <t>Total Vehicle Miles Traveled</t>
  </si>
  <si>
    <t>Consumption (trillion Btu)</t>
  </si>
  <si>
    <t xml:space="preserve"> Medium</t>
  </si>
  <si>
    <t>Fuel Efficiency (miles per gallon)</t>
  </si>
  <si>
    <t>Light Medium Average</t>
  </si>
  <si>
    <t>Medium Average</t>
  </si>
  <si>
    <t>Heavy Average</t>
  </si>
  <si>
    <t>Average Fuel Efficiency</t>
  </si>
  <si>
    <t>Stock (millions)</t>
  </si>
  <si>
    <t>Total Stock</t>
  </si>
  <si>
    <t>Sales (thousands)</t>
  </si>
  <si>
    <t>Total Sales</t>
  </si>
  <si>
    <t>Ton Miles by Rail (billion)</t>
  </si>
  <si>
    <t>Fuel Efficiency (ton miles per thousand Btu)</t>
  </si>
  <si>
    <t>Distillate Fuel Oil (diesel)</t>
  </si>
  <si>
    <t>Compressed Natural Gas</t>
  </si>
  <si>
    <t>Liquefied Natural Gas</t>
  </si>
  <si>
    <t>Ton Miles Shipping (billion)</t>
  </si>
  <si>
    <t>Gross Trade (billion 2012 dollars)</t>
  </si>
  <si>
    <t>Exports (billion 2012 dollars)</t>
  </si>
  <si>
    <t>Imports (billion 2012 dollars)</t>
  </si>
  <si>
    <t xml:space="preserve"> and Heavy Total</t>
  </si>
  <si>
    <t>mpg diesel equiv</t>
  </si>
  <si>
    <t>mpg gas equiv</t>
  </si>
  <si>
    <t>mpg</t>
  </si>
  <si>
    <t>thousands</t>
  </si>
  <si>
    <t>billions</t>
  </si>
  <si>
    <t>ton miles/thousand B</t>
  </si>
  <si>
    <t>billion 2012 $</t>
  </si>
  <si>
    <t>Tables 7, 36, 46, 47, 49</t>
  </si>
  <si>
    <t>https://www.eia.gov/outlooks/aeo/tables_side.php</t>
  </si>
  <si>
    <t>https://www.eia.gov/outlooks/aeo/data/browser/#/?id=58-AEO2021&amp;region=0-0&amp;cases=highogs&amp;start=2019&amp;end=2050&amp;f=A&amp;linechart=highogs-d120120a.6-58-AEO2021~highogs-d120120a.7-58-AEO2021~highogs-d120120a.8-58-AEO2021~highogs-d120120a.9-58-AEO2021~highogs-d120120a.10-58-AEO2021~highogs-d120120a.11-58-AEO2021~highogs-d120120a.12-58-AEO2021~highogs-d120120a.13-58-AEO2021~highogs-d120120a.14-58-AEO2021~highogs-d120120a.15-58-AEO2021~highogs-d120120a.17-58-AEO2021~highogs-d120120a.18-58-AEO2021~highogs-d120120a.19-58-AEO2021~highogs-d120120a.20-58-AEO2021~highogs-d120120a.21-58-AEO2021~highogs-d120120a.22-58-AEO2021~highogs-d120120a.23-58-AEO2021~highogs-d120120a.24-58-AEO2021~highogs-d120120a.25-58-AEO2021~highogs-d120120a.26-58-AEO2021~highogs-d120120a.28-58-AEO2021~highogs-d120120a.29-58-AEO2021~highogs-d120120a.30-58-AEO2021~highogs-d120120a.31-58-AEO2021~highogs-d120120a.32-58-AEO2021~highogs-d120120a.33-58-AEO2021~highogs-d120120a.34-58-AEO2021~highogs-d120120a.35-58-AEO2021~highogs-d120120a.36-58-AEO2021~highogs-d120120a.37-58-AEO2021&amp;sourcekey=0</t>
  </si>
  <si>
    <t>07:53:28 GMT-0700 (Pacific Daylight Time)</t>
  </si>
  <si>
    <t>Light Medium: Diesel billion miles</t>
  </si>
  <si>
    <t>Light Medium: Propane billion miles</t>
  </si>
  <si>
    <t>Light Medium: Natural Gas billion miles</t>
  </si>
  <si>
    <t>Light Medium: Ethanol-Flex Fuel billion miles</t>
  </si>
  <si>
    <t>Light Medium: Electric billion miles</t>
  </si>
  <si>
    <t>Light Medium: Plug-in Diesel Hybrid billion miles</t>
  </si>
  <si>
    <t>Light Medium: Plug-in Gasoline Hybrid billion miles</t>
  </si>
  <si>
    <t>Light Medium: Fuel Cell billion miles</t>
  </si>
  <si>
    <t>Light Medium billion miles</t>
  </si>
  <si>
    <t>Medium: Diesel billion miles</t>
  </si>
  <si>
    <t>Medium: Propane billion miles</t>
  </si>
  <si>
    <t>Medium: Natural Gas billion miles</t>
  </si>
  <si>
    <t>Medium: Ethanol-Flex Fuel billion miles</t>
  </si>
  <si>
    <t>Medium: Electric billion miles</t>
  </si>
  <si>
    <t>Medium: Plug-in Diesel Hybrid billion miles</t>
  </si>
  <si>
    <t>Medium: Plug-in Gasoline Hybrid billion miles</t>
  </si>
  <si>
    <t>Medium: Fuel Cell billion miles</t>
  </si>
  <si>
    <t>Medium billion miles</t>
  </si>
  <si>
    <t>Heavy: Diesel billion miles</t>
  </si>
  <si>
    <t>Heavy: Propane billion miles</t>
  </si>
  <si>
    <t>Heavy: Natural Gas billion miles</t>
  </si>
  <si>
    <t>Heavy: Ethanol-Flex Fuel billion miles</t>
  </si>
  <si>
    <t>Heavy: Electric billion miles</t>
  </si>
  <si>
    <t>Heavy: Plug-in Diesel Hybrid billion miles</t>
  </si>
  <si>
    <t>Heavy: Plug-in Gasoline Hybrid billion miles</t>
  </si>
  <si>
    <t>Heavy: Fuel Cell billion miles</t>
  </si>
  <si>
    <t>Heavy billion miles</t>
  </si>
  <si>
    <t>is 2020, the start year is 2019.  The start year column does not have to be</t>
  </si>
  <si>
    <t>We use AEO 2021 to calculate start year vehicles, as AEO 2021 does not include 2019 data.</t>
  </si>
  <si>
    <t>We classify AEO's light commercial trucks category as well as light-medium and medium duty vehicles</t>
  </si>
  <si>
    <t>in "freight LDVs" and heavy duty vehicles in "freight HDVs."</t>
  </si>
  <si>
    <t xml:space="preserve">Without any calibration adjustment, the very large dip in passenger air travel in 2020 leads to discrepancies </t>
  </si>
  <si>
    <t>in energy use between AEO and the EPS outputs given our current methodology. Therefore, we add a calibration</t>
  </si>
  <si>
    <t>adjustment factor here, which adjusts the BAU aircraft cargo distance so that final aircraft energy use aligns</t>
  </si>
  <si>
    <t>with the energy use in AEO 2021.</t>
  </si>
  <si>
    <t>ref2022.d011222a</t>
  </si>
  <si>
    <t>Annual Energy Outlook 2022</t>
  </si>
  <si>
    <t>ref2022</t>
  </si>
  <si>
    <t>Reference</t>
  </si>
  <si>
    <t>d011222a</t>
  </si>
  <si>
    <t xml:space="preserve"> March 2022</t>
  </si>
  <si>
    <t>Average</t>
  </si>
  <si>
    <t>Annual</t>
  </si>
  <si>
    <t>Change</t>
  </si>
  <si>
    <t>2021–2050</t>
  </si>
  <si>
    <t>Sources: 2021:  U.S. Energy Information Administration (EIA), Short-Term Energy Outlook, November 2021 and EIA,</t>
  </si>
  <si>
    <t>AEO2022 National Energy Modeling System run ref2022.d011222a. Projections:  EIA, AEO2022 National Energy Modeling System run ref2022.d011222a.</t>
  </si>
  <si>
    <t>TEU000</t>
  </si>
  <si>
    <t>35. Transportation Sector Energy Use by Mode and Type</t>
  </si>
  <si>
    <t>(trillion Btu)</t>
  </si>
  <si>
    <t xml:space="preserve"> Mode and Type</t>
  </si>
  <si>
    <t xml:space="preserve">   Highway</t>
  </si>
  <si>
    <t>TEU000:ba_Light-DutyVeh</t>
  </si>
  <si>
    <t xml:space="preserve">      Light-Duty Vehicles</t>
  </si>
  <si>
    <t>TEU000:ba_Automobiles</t>
  </si>
  <si>
    <t xml:space="preserve">         Automobiles</t>
  </si>
  <si>
    <t>TEU000:ba_LightTrucks</t>
  </si>
  <si>
    <t xml:space="preserve">         Light Trucks</t>
  </si>
  <si>
    <t>TEU000:ba_Motorcycles</t>
  </si>
  <si>
    <t xml:space="preserve">         Motorcycles</t>
  </si>
  <si>
    <t>TEU000:ba_CommercialLig</t>
  </si>
  <si>
    <t xml:space="preserve">      Commercial Light Trucks 1/</t>
  </si>
  <si>
    <t>TEU000:ba_Buses</t>
  </si>
  <si>
    <t xml:space="preserve">      Buses</t>
  </si>
  <si>
    <t>TEU000:ba_Transit</t>
  </si>
  <si>
    <t xml:space="preserve">         Transit</t>
  </si>
  <si>
    <t>TEU000:ba_Intercity</t>
  </si>
  <si>
    <t xml:space="preserve">         Intercity</t>
  </si>
  <si>
    <t>TEU000:ba_School</t>
  </si>
  <si>
    <t xml:space="preserve">         School</t>
  </si>
  <si>
    <t>TEU000:ba_FreightTrucks</t>
  </si>
  <si>
    <t xml:space="preserve">      Freight Trucks 2/</t>
  </si>
  <si>
    <t>TEU000:ba_LightMedium</t>
  </si>
  <si>
    <t xml:space="preserve">         Light Medium</t>
  </si>
  <si>
    <t>TEU000:ba_Medium</t>
  </si>
  <si>
    <t xml:space="preserve">         Medium</t>
  </si>
  <si>
    <t>TEU000:ba_Large(&gt;26000p</t>
  </si>
  <si>
    <t xml:space="preserve">         Large  (&gt; 26000 pounds)</t>
  </si>
  <si>
    <t xml:space="preserve">   Non-Highway</t>
  </si>
  <si>
    <t>TEU000:ca_Air</t>
  </si>
  <si>
    <t xml:space="preserve">      Air 3/</t>
  </si>
  <si>
    <t>TEU000:ca_GeneralAviati</t>
  </si>
  <si>
    <t xml:space="preserve">         General Aviation</t>
  </si>
  <si>
    <t>TEU000:ca_DomesticAirCa</t>
  </si>
  <si>
    <t xml:space="preserve">         Domestic Passenger 4/</t>
  </si>
  <si>
    <t>TEU000:ca_International</t>
  </si>
  <si>
    <t xml:space="preserve">         International Passenger 4/</t>
  </si>
  <si>
    <t>TEU000:ca_FreightCarrie</t>
  </si>
  <si>
    <t xml:space="preserve">         Dedicated Freight</t>
  </si>
  <si>
    <t>TEU000:ca_Water</t>
  </si>
  <si>
    <t xml:space="preserve">      Water 5/</t>
  </si>
  <si>
    <t>TEU000:ca_Freight</t>
  </si>
  <si>
    <t xml:space="preserve">         Freight</t>
  </si>
  <si>
    <t>TEU000:ca_DomesticShipp</t>
  </si>
  <si>
    <t xml:space="preserve">            Domestic Shipping</t>
  </si>
  <si>
    <t>TEU000:da_International</t>
  </si>
  <si>
    <t xml:space="preserve">            International Shipping</t>
  </si>
  <si>
    <t>TEU000:da_RecreationalB</t>
  </si>
  <si>
    <t xml:space="preserve">         Recreational Boats</t>
  </si>
  <si>
    <t>TEU000:da_Rail</t>
  </si>
  <si>
    <t xml:space="preserve">      Rail</t>
  </si>
  <si>
    <t>TEU000:da_Freight</t>
  </si>
  <si>
    <t>TEU000:da_Passenger</t>
  </si>
  <si>
    <t xml:space="preserve">         Passenger</t>
  </si>
  <si>
    <t>TEU000:da_Intercity</t>
  </si>
  <si>
    <t xml:space="preserve">            Intercity</t>
  </si>
  <si>
    <t>TEU000:da_Transit</t>
  </si>
  <si>
    <t xml:space="preserve">            Transit</t>
  </si>
  <si>
    <t>TEU000:da_Commuter</t>
  </si>
  <si>
    <t xml:space="preserve">            Commuter</t>
  </si>
  <si>
    <t>TEU000:da_Lubricants</t>
  </si>
  <si>
    <t xml:space="preserve">      Lubricants</t>
  </si>
  <si>
    <t>TEU000:da_PipelineFuelN</t>
  </si>
  <si>
    <t xml:space="preserve">      Pipeline Fuel Natural Gas</t>
  </si>
  <si>
    <t>TEU000:ea_MilitaryUse</t>
  </si>
  <si>
    <t xml:space="preserve">   Military Use</t>
  </si>
  <si>
    <t>TEU000:ea_Aviation</t>
  </si>
  <si>
    <t xml:space="preserve">      Jet Fuel and Aviation Gasoline</t>
  </si>
  <si>
    <t>TEU000:ea_ResidualFuelU</t>
  </si>
  <si>
    <t xml:space="preserve">      Residual Fuel Oil</t>
  </si>
  <si>
    <t>TEU000:ea_DistillateFue</t>
  </si>
  <si>
    <t xml:space="preserve">      Distillates and Diesel</t>
  </si>
  <si>
    <t>TEU000:fa_Total</t>
  </si>
  <si>
    <t>TEU000:ga_MotorGasoline</t>
  </si>
  <si>
    <t xml:space="preserve">      Motor Gasoline excluding E85 6/</t>
  </si>
  <si>
    <t>TEU000:ga_Ethanol</t>
  </si>
  <si>
    <t xml:space="preserve">      E85 6/</t>
  </si>
  <si>
    <t>TEU000:ga_Distillate(di</t>
  </si>
  <si>
    <t xml:space="preserve">      Diesel 7/</t>
  </si>
  <si>
    <t>TEU000:ga_JetFuel(keros</t>
  </si>
  <si>
    <t xml:space="preserve">      Jet Fuel (kerosene &amp; naphtha)</t>
  </si>
  <si>
    <t>TEU000:ga_ResidualOil</t>
  </si>
  <si>
    <t>TEU000:ga_AviationGasol</t>
  </si>
  <si>
    <t xml:space="preserve">      Aviation Gasoline</t>
  </si>
  <si>
    <t>TEU000:ga_LiquefiedPetr</t>
  </si>
  <si>
    <t xml:space="preserve">      Propane</t>
  </si>
  <si>
    <t>TEU000:ga_Lubricants</t>
  </si>
  <si>
    <t>TEU000:ga_PetroleumSubt</t>
  </si>
  <si>
    <t xml:space="preserve">   Petroleum and Other Liquids Subtotal</t>
  </si>
  <si>
    <t>TEU000:ga_Methanol</t>
  </si>
  <si>
    <t xml:space="preserve">   M85</t>
  </si>
  <si>
    <t>TEU000:ga_Electricity</t>
  </si>
  <si>
    <t xml:space="preserve">   Electricity</t>
  </si>
  <si>
    <t>TEU000:ga_CompressedNat</t>
  </si>
  <si>
    <t xml:space="preserve">   Compressed/Liquefied Natural Gas</t>
  </si>
  <si>
    <t>TEU000:ga_LiquidHydroge</t>
  </si>
  <si>
    <t xml:space="preserve">   Hydrogen</t>
  </si>
  <si>
    <t>TEU000:ga_PipelineFuelN</t>
  </si>
  <si>
    <t xml:space="preserve">   Pipeline Fuel Natural Gas</t>
  </si>
  <si>
    <t>TEU000:ha_TotalConsumpt</t>
  </si>
  <si>
    <t>1/ Commercial light trucks from 8,501 to 10,000 pounds.</t>
  </si>
  <si>
    <t>2/ Does not include commercial bus and military use.</t>
  </si>
  <si>
    <t>3/ Does not include military jet fuel use.</t>
  </si>
  <si>
    <t>4/ Includes additional energy consumption attributed to belly freight carried in the cargo hold of passenger aircraft.</t>
  </si>
  <si>
    <t>5/ Does not include military residual oil.</t>
  </si>
  <si>
    <t>6/ E85 refers to a blend of 85 % ethanol (renewable) and 15 % motor gasoline (nonrenewable).  To address cold starting issues,</t>
  </si>
  <si>
    <t>7/ Includes all military distillates.</t>
  </si>
  <si>
    <t>Note:  Includes estimated consumption for petroleum and other liquids.  Totals may not equal sum of components due to independent rounding.</t>
  </si>
  <si>
    <t>Sources:  2021 and projections:  U.S. Energy Information Administration (EIA), AEO2022 National Energy</t>
  </si>
  <si>
    <t>Modeling System run ref2022.d011222a.</t>
  </si>
  <si>
    <t>TFV000</t>
  </si>
  <si>
    <t>46. Transportation Fleet Car and Truck Vehicle Miles Traveled by Type and Technology</t>
  </si>
  <si>
    <t>(billion miles)</t>
  </si>
  <si>
    <t xml:space="preserve"> Technology Type</t>
  </si>
  <si>
    <t>Cars 1/</t>
  </si>
  <si>
    <t xml:space="preserve"> Conventional Cars</t>
  </si>
  <si>
    <t>TFV000:ba_GasolineICEVe</t>
  </si>
  <si>
    <t xml:space="preserve">   Gasoline ICE Vehicles</t>
  </si>
  <si>
    <t>TFV000:ba_TDIDieselICE</t>
  </si>
  <si>
    <t xml:space="preserve">   TDI Diesel ICE</t>
  </si>
  <si>
    <t>TFV000:ba_TotalConventi</t>
  </si>
  <si>
    <t xml:space="preserve">     Total Conventional Cars</t>
  </si>
  <si>
    <t xml:space="preserve"> Alternative-Fuel Cars</t>
  </si>
  <si>
    <t>TFV000:ca_Ethanol-FlexF</t>
  </si>
  <si>
    <t xml:space="preserve">   Ethanol-Flex Fuel ICE</t>
  </si>
  <si>
    <t>TFV000:ca_100mileEV</t>
  </si>
  <si>
    <t xml:space="preserve">   100 Mile Electric Vehicle</t>
  </si>
  <si>
    <t>TFV000:ca_ElectricVehic</t>
  </si>
  <si>
    <t xml:space="preserve">   200 Mile Electric Vehicle</t>
  </si>
  <si>
    <t>TFV000:ea_FuelCellGasol</t>
  </si>
  <si>
    <t xml:space="preserve">   300 Mile Electric Vehicle</t>
  </si>
  <si>
    <t>TFV000:ca_Plug-inGasoli</t>
  </si>
  <si>
    <t xml:space="preserve">   Plug-in 20 Gasoline Hybrid</t>
  </si>
  <si>
    <t>TFV000:ca_Plug-in40Hybd</t>
  </si>
  <si>
    <t xml:space="preserve">   Plug-in 50 Gasoline Hybrid</t>
  </si>
  <si>
    <t>TFV000:ca_Electric-Dies</t>
  </si>
  <si>
    <t xml:space="preserve">   Electric-Diesel Hybrid</t>
  </si>
  <si>
    <t>TFV000:ca_Electric-Gaso</t>
  </si>
  <si>
    <t xml:space="preserve">   Electric-Gasoline Hybrid</t>
  </si>
  <si>
    <t>TFV000:ca_CompressedNat</t>
  </si>
  <si>
    <t xml:space="preserve">   Natural Gas ICE</t>
  </si>
  <si>
    <t>TFV000:da_CompressedNat</t>
  </si>
  <si>
    <t xml:space="preserve">   Natural Gas Bi-fuel</t>
  </si>
  <si>
    <t>TFV000:da_LiquefiedPetr</t>
  </si>
  <si>
    <t xml:space="preserve">   Propane ICE</t>
  </si>
  <si>
    <t>TFV000:ea_LiquefiedPetr</t>
  </si>
  <si>
    <t xml:space="preserve">   Propane Bi-fuel</t>
  </si>
  <si>
    <t>TFV000:ea_FuelCellMetha</t>
  </si>
  <si>
    <t xml:space="preserve">   Fuel Cell Methanol</t>
  </si>
  <si>
    <t>TFV000:ea_FuelCellHydro</t>
  </si>
  <si>
    <t xml:space="preserve">   Fuel Cell Hydrogen</t>
  </si>
  <si>
    <t>TFV000:ea_TotalAlternat</t>
  </si>
  <si>
    <t xml:space="preserve">     Total Alternative Cars</t>
  </si>
  <si>
    <t>TFV000:fa_TotalNewCarSa</t>
  </si>
  <si>
    <t xml:space="preserve"> Total Cars</t>
  </si>
  <si>
    <t>Light Trucks 1/</t>
  </si>
  <si>
    <t xml:space="preserve"> Conventional Light Trucks</t>
  </si>
  <si>
    <t>TFV000:ga_GasolineICEVe</t>
  </si>
  <si>
    <t>TFV000:ga_TDIDieselICE</t>
  </si>
  <si>
    <t>TFV000:ga_TotalConventi</t>
  </si>
  <si>
    <t xml:space="preserve">     Total Conventional Light Trucks</t>
  </si>
  <si>
    <t xml:space="preserve"> Alternative-Fuel Light Trucks</t>
  </si>
  <si>
    <t>TFV000:ha_Ethanol-FlexF</t>
  </si>
  <si>
    <t>TFV000:ha_100mileEV</t>
  </si>
  <si>
    <t>TFV000:ha_ElectricVehic</t>
  </si>
  <si>
    <t>TFV000:ja_FuelCellGasol</t>
  </si>
  <si>
    <t>TFV000:ha_Plug-inGasoli</t>
  </si>
  <si>
    <t>TFV000:ha_Plug-in40Hybd</t>
  </si>
  <si>
    <t>TFV000:ha_Electric-Dies</t>
  </si>
  <si>
    <t>TFV000:ha_Electric-Gaso</t>
  </si>
  <si>
    <t>TFV000:ha_CompressedNat</t>
  </si>
  <si>
    <t>TFV000:ia_CompressedNat</t>
  </si>
  <si>
    <t>TFV000:ia_LiquefiedPetr</t>
  </si>
  <si>
    <t>TFV000:ja_LiquefiedPetr</t>
  </si>
  <si>
    <t>TFV000:ja_FuelCellMetha</t>
  </si>
  <si>
    <t>TFV000:ja_FuelCellHydro</t>
  </si>
  <si>
    <t>TFV000:ja_TotalAlternat</t>
  </si>
  <si>
    <t xml:space="preserve">     Total Alternative Light Trucks</t>
  </si>
  <si>
    <t>TFV000:ka_TotalNewTruck</t>
  </si>
  <si>
    <t xml:space="preserve"> Total Light Trucks</t>
  </si>
  <si>
    <t>TFV000:la_TotalFleetVeh</t>
  </si>
  <si>
    <t>Total Fleet Vehicles</t>
  </si>
  <si>
    <t>Commercial Light Trucks 2/</t>
  </si>
  <si>
    <t>TFV000:clt_MotorGasICE</t>
  </si>
  <si>
    <t xml:space="preserve">   Motor Gasoline</t>
  </si>
  <si>
    <t>TFV000:clt_DieselTDI</t>
  </si>
  <si>
    <t xml:space="preserve">   Diesel</t>
  </si>
  <si>
    <t>TFV000:clt_Propane</t>
  </si>
  <si>
    <t xml:space="preserve">   Propane</t>
  </si>
  <si>
    <t>TFV000:clt_natgasgasgas</t>
  </si>
  <si>
    <t>TFV000:clt_ethanolflex</t>
  </si>
  <si>
    <t xml:space="preserve">   Ethanol-Flex Fuel</t>
  </si>
  <si>
    <t>TFV000:clt_electriclt</t>
  </si>
  <si>
    <t xml:space="preserve">   Electric</t>
  </si>
  <si>
    <t>TFV000:clt_plugingas</t>
  </si>
  <si>
    <t xml:space="preserve">   Plug-in Gasoline Hybrid</t>
  </si>
  <si>
    <t>TFV000:clt_plugindiesel</t>
  </si>
  <si>
    <t xml:space="preserve">   Plug-in Diesel Hybrid</t>
  </si>
  <si>
    <t>TFV000:clt_fuelcellar</t>
  </si>
  <si>
    <t xml:space="preserve">   Fuel Cell</t>
  </si>
  <si>
    <t>TFV000:ma_CommercialLig</t>
  </si>
  <si>
    <t xml:space="preserve">      Total Commercial Light Trucks</t>
  </si>
  <si>
    <t>1/ Includes all fleets of 10 or more.</t>
  </si>
  <si>
    <t>2/ Commercial trucks from 8,501 to 10,000 pounds.</t>
  </si>
  <si>
    <t>ICE = Internal combustion engine.</t>
  </si>
  <si>
    <t>- - = Not applicable.</t>
  </si>
  <si>
    <t>Sources:  U.S. Energy Information Administration, AEO2022 National Energy Modeling System run ref2022.d011222a.</t>
  </si>
  <si>
    <t>ATE000</t>
  </si>
  <si>
    <t>47. Air Travel Energy Use</t>
  </si>
  <si>
    <t xml:space="preserve"> Indicators</t>
  </si>
  <si>
    <t>ATE000:ba_FuelCost(1987</t>
  </si>
  <si>
    <t>ATE000:ca_Yield-domesti</t>
  </si>
  <si>
    <t xml:space="preserve">  Domestic</t>
  </si>
  <si>
    <t>ATE000:ca_Yield-interna</t>
  </si>
  <si>
    <t xml:space="preserve">  International</t>
  </si>
  <si>
    <t>ATE000:ca_Yield-non_u.s</t>
  </si>
  <si>
    <t xml:space="preserve">  Non-U.S. 1/</t>
  </si>
  <si>
    <t>ATE000:da_LoadFactor,Do</t>
  </si>
  <si>
    <t xml:space="preserve">  U.S. Domestic</t>
  </si>
  <si>
    <t>ATE000:ea_LoadFactor,In</t>
  </si>
  <si>
    <t xml:space="preserve">  U.S. International</t>
  </si>
  <si>
    <t xml:space="preserve">  Population (millions)</t>
  </si>
  <si>
    <t>ATE000:pop_JF_US</t>
  </si>
  <si>
    <t xml:space="preserve">    United States</t>
  </si>
  <si>
    <t>ATE000:pop_JF_Canada</t>
  </si>
  <si>
    <t xml:space="preserve">    Canada</t>
  </si>
  <si>
    <t>ATE000:pop_JF_Central_A</t>
  </si>
  <si>
    <t xml:space="preserve">    Central America</t>
  </si>
  <si>
    <t>ATE000:pop_JF_South_Am</t>
  </si>
  <si>
    <t xml:space="preserve">    South America</t>
  </si>
  <si>
    <t>ATE000:pop_JF_Europe</t>
  </si>
  <si>
    <t xml:space="preserve">    Europe</t>
  </si>
  <si>
    <t>ATE000:pop_JF_Africa</t>
  </si>
  <si>
    <t xml:space="preserve">    Africa</t>
  </si>
  <si>
    <t>ATE000:pop_JF_Mideast</t>
  </si>
  <si>
    <t xml:space="preserve">    Mideast</t>
  </si>
  <si>
    <t>ATE000:pop_JF_Russia</t>
  </si>
  <si>
    <t xml:space="preserve">    Commonwealth of Independent States</t>
  </si>
  <si>
    <t>ATE000:pop_JF_China</t>
  </si>
  <si>
    <t xml:space="preserve">    China</t>
  </si>
  <si>
    <t>ATE000:pop_JF_NE_Asia</t>
  </si>
  <si>
    <t xml:space="preserve">    Northeast Asia</t>
  </si>
  <si>
    <t>ATE000:pop_JF_SE_Asia</t>
  </si>
  <si>
    <t xml:space="preserve">    Southeast Asia</t>
  </si>
  <si>
    <t>ATE000:pop_JF_SW_Asia</t>
  </si>
  <si>
    <t xml:space="preserve">    Southwest Asia</t>
  </si>
  <si>
    <t>ATE000:pop_JF_Oceania</t>
  </si>
  <si>
    <t xml:space="preserve">    Oceania</t>
  </si>
  <si>
    <t xml:space="preserve">  Revenue Passenger Miles (billion miles)</t>
  </si>
  <si>
    <t xml:space="preserve">    Domestic 2/</t>
  </si>
  <si>
    <t>ATE000:rpm_US_Domestic</t>
  </si>
  <si>
    <t xml:space="preserve">      United States</t>
  </si>
  <si>
    <t>ATE000:rpm_CN_Domestic</t>
  </si>
  <si>
    <t xml:space="preserve">      Canada</t>
  </si>
  <si>
    <t>ATE000:rpm_CA_Domestic</t>
  </si>
  <si>
    <t xml:space="preserve">      Central America</t>
  </si>
  <si>
    <t>ATE000:rpm_SA_Domestic</t>
  </si>
  <si>
    <t xml:space="preserve">      South America</t>
  </si>
  <si>
    <t>ATE000:rpm_EU_Domestic</t>
  </si>
  <si>
    <t xml:space="preserve">      Europe</t>
  </si>
  <si>
    <t>ATE000:rpm_AF_Domestic</t>
  </si>
  <si>
    <t xml:space="preserve">      Africa</t>
  </si>
  <si>
    <t>ATE000:rpm_ME_Domestic</t>
  </si>
  <si>
    <t xml:space="preserve">      Mideast</t>
  </si>
  <si>
    <t>ATE000:rpm_RU_Domestic</t>
  </si>
  <si>
    <t xml:space="preserve">      Commonwealth of Independent States</t>
  </si>
  <si>
    <t>ATE000:rpm_CH_Domestic</t>
  </si>
  <si>
    <t xml:space="preserve">      China</t>
  </si>
  <si>
    <t>ATE000:rpm_NE_Domestic</t>
  </si>
  <si>
    <t xml:space="preserve">      Northeast Asia</t>
  </si>
  <si>
    <t>ATE000:rpm_SE_Domestic</t>
  </si>
  <si>
    <t xml:space="preserve">      Southeast Asia</t>
  </si>
  <si>
    <t>ATE000:rpm_SW_Domestic</t>
  </si>
  <si>
    <t xml:space="preserve">      Southwest Asia</t>
  </si>
  <si>
    <t>ATE000:rpm_OC_Domestic</t>
  </si>
  <si>
    <t xml:space="preserve">      Oceania</t>
  </si>
  <si>
    <t xml:space="preserve">    International 2/</t>
  </si>
  <si>
    <t>ATE000:rpm_US_Internat</t>
  </si>
  <si>
    <t>ATE000:rpm_CN_Internat</t>
  </si>
  <si>
    <t>ATE000:rpm_CA_Internat</t>
  </si>
  <si>
    <t>ATE000:rpm_SA_Internat</t>
  </si>
  <si>
    <t>ATE000:rpm_EU_Internat</t>
  </si>
  <si>
    <t>ATE000:rpm_AF_Internat</t>
  </si>
  <si>
    <t>ATE000:rpm_ME_Internat</t>
  </si>
  <si>
    <t>ATE000:rpm_RU_Internat</t>
  </si>
  <si>
    <t>ATE000:rpm_CH_Internat</t>
  </si>
  <si>
    <t>ATE000:rpm_NE_Internat</t>
  </si>
  <si>
    <t>ATE000:rpm_SE_Internat</t>
  </si>
  <si>
    <t>ATE000:rpm_SW_Internat</t>
  </si>
  <si>
    <t>ATE000:rpm_OC_Internat</t>
  </si>
  <si>
    <t xml:space="preserve">  Freight Revenue Ton Miles (billion miles) 3/</t>
  </si>
  <si>
    <t>ATE000:ea_FreRevUnited</t>
  </si>
  <si>
    <t>ATE000:ea_FreRevCanada</t>
  </si>
  <si>
    <t>ATE000:ea_FreRevCentAm</t>
  </si>
  <si>
    <t>ATE000:ea_FreRevSouthAm</t>
  </si>
  <si>
    <t>ATE000:ea_FreRevEurope</t>
  </si>
  <si>
    <t>ATE000:ea_FreRevAfrica</t>
  </si>
  <si>
    <t>ATE000:ea_FreRevMideast</t>
  </si>
  <si>
    <t>ATE000:ea_FreRevRussia</t>
  </si>
  <si>
    <t>ATE000:ea_FreRevChina</t>
  </si>
  <si>
    <t>ATE000:ea_FreRevNEAsia</t>
  </si>
  <si>
    <t>ATE000:ea_FreRevSEAsia</t>
  </si>
  <si>
    <t>ATE000:ea_FreRevSWAsia</t>
  </si>
  <si>
    <t>ATE000:ea_FreRevOceania</t>
  </si>
  <si>
    <t>ATE000:ea_FreRevWorld</t>
  </si>
  <si>
    <t xml:space="preserve">      Total World</t>
  </si>
  <si>
    <t>ATE000:fa_U.S.Total</t>
  </si>
  <si>
    <t xml:space="preserve">  United States</t>
  </si>
  <si>
    <t>ATE000:fa_USNarrowBody</t>
  </si>
  <si>
    <t xml:space="preserve">    Narrow Body Aircraft</t>
  </si>
  <si>
    <t>ATE000:fa_USWideBody</t>
  </si>
  <si>
    <t xml:space="preserve">    Wide Body Aircraft</t>
  </si>
  <si>
    <t>ATE000:fa_USRegional</t>
  </si>
  <si>
    <t xml:space="preserve">    Regional Jets</t>
  </si>
  <si>
    <t>ATE000:fa_Canada</t>
  </si>
  <si>
    <t xml:space="preserve">  Canada</t>
  </si>
  <si>
    <t>ATE000:fa_Central_Am</t>
  </si>
  <si>
    <t xml:space="preserve">  Central America</t>
  </si>
  <si>
    <t>ATE000:fa_South_Am</t>
  </si>
  <si>
    <t xml:space="preserve">  South America</t>
  </si>
  <si>
    <t>ATE000:fa_Europe</t>
  </si>
  <si>
    <t xml:space="preserve">  Europe</t>
  </si>
  <si>
    <t>ATE000:fa_Africa</t>
  </si>
  <si>
    <t xml:space="preserve">  Africa</t>
  </si>
  <si>
    <t>ATE000:fa_Mideast</t>
  </si>
  <si>
    <t xml:space="preserve">  Mideast</t>
  </si>
  <si>
    <t>ATE000:fa_Russia</t>
  </si>
  <si>
    <t xml:space="preserve">  Commonwealth of Independent States</t>
  </si>
  <si>
    <t>ATE000:fa_China</t>
  </si>
  <si>
    <t xml:space="preserve">  China</t>
  </si>
  <si>
    <t>ATE000:fa_NE_Asia</t>
  </si>
  <si>
    <t xml:space="preserve">  Northeast Asia</t>
  </si>
  <si>
    <t>ATE000:fa_SE_Asia</t>
  </si>
  <si>
    <t xml:space="preserve">  Southeast Asia</t>
  </si>
  <si>
    <t>ATE000:fa_SW_Asia</t>
  </si>
  <si>
    <t xml:space="preserve">  Southwest Asia</t>
  </si>
  <si>
    <t>ATE000:fa_Oceania</t>
  </si>
  <si>
    <t xml:space="preserve">  Oceania</t>
  </si>
  <si>
    <t>ATE000:fa_WorldTotal</t>
  </si>
  <si>
    <t xml:space="preserve">    Total World</t>
  </si>
  <si>
    <t>Aircraft Deliveries</t>
  </si>
  <si>
    <t>ATE000:sal_U.S.Total</t>
  </si>
  <si>
    <t>ATE000:sal_USNarrowBody</t>
  </si>
  <si>
    <t>ATE000:sal_USWideBody</t>
  </si>
  <si>
    <t>ATE000:sal_USRegional</t>
  </si>
  <si>
    <t>ATE000:sal_Canada</t>
  </si>
  <si>
    <t>ATE000:sal_Canada-nb</t>
  </si>
  <si>
    <t>ATE000:sal_Canada-wb</t>
  </si>
  <si>
    <t>ATE000:sal_Canada-rj</t>
  </si>
  <si>
    <t>ATE000:sal_Central_Am</t>
  </si>
  <si>
    <t>ATE000:sal_Central_Am-n</t>
  </si>
  <si>
    <t>ATE000:sal_Central_Am-w</t>
  </si>
  <si>
    <t>ATE000:sal_Central_Am-r</t>
  </si>
  <si>
    <t>ATE000:sal_South_Am</t>
  </si>
  <si>
    <t>ATE000:sal_South_Am-nb</t>
  </si>
  <si>
    <t>ATE000:sal_South_Am-wb</t>
  </si>
  <si>
    <t>ATE000:sal_South_Am-rj</t>
  </si>
  <si>
    <t>ATE000:sal_Europe</t>
  </si>
  <si>
    <t>ATE000:sal_Europe-nb</t>
  </si>
  <si>
    <t>ATE000:sal_Europe-wb</t>
  </si>
  <si>
    <t>ATE000:sal_Europe-rj</t>
  </si>
  <si>
    <t>ATE000:sal_Africa</t>
  </si>
  <si>
    <t>ATE000:sal_Africa-nb</t>
  </si>
  <si>
    <t>ATE000:sal_Africa-wb</t>
  </si>
  <si>
    <t>ATE000:sal_Africa-rj</t>
  </si>
  <si>
    <t>ATE000:sal_Mideast</t>
  </si>
  <si>
    <t>ATE000:sal_Mideast-nb</t>
  </si>
  <si>
    <t>ATE000:sal_Mideast-wb</t>
  </si>
  <si>
    <t>ATE000:sal_Mideast-rj</t>
  </si>
  <si>
    <t>ATE000:sal_Russia</t>
  </si>
  <si>
    <t>ATE000:sal_Russia-nb</t>
  </si>
  <si>
    <t>ATE000:sal_Russia-wb</t>
  </si>
  <si>
    <t>ATE000:sal_Russia-rj</t>
  </si>
  <si>
    <t>ATE000:sal_China</t>
  </si>
  <si>
    <t>ATE000:sal_China-nb</t>
  </si>
  <si>
    <t>ATE000:sal_China-wb</t>
  </si>
  <si>
    <t>ATE000:sal_China-rj</t>
  </si>
  <si>
    <t>ATE000:sal_NE_Asia</t>
  </si>
  <si>
    <t>ATE000:sal_NE_Asia-nb</t>
  </si>
  <si>
    <t>ATE000:sal_NE_Asia-wb</t>
  </si>
  <si>
    <t>ATE000:sal_NE_Asia-rj</t>
  </si>
  <si>
    <t>ATE000:sal_SE_Asia</t>
  </si>
  <si>
    <t>ATE000:sal_SE_Asia-nb</t>
  </si>
  <si>
    <t>ATE000:sal_SE_Asia-wb</t>
  </si>
  <si>
    <t>ATE000:sal_SE_Asia-rj</t>
  </si>
  <si>
    <t>ATE000:sal_SW_Asia</t>
  </si>
  <si>
    <t>ATE000:sal_SW_Asia-nb</t>
  </si>
  <si>
    <t>ATE000:sal_SW_Asia-wb</t>
  </si>
  <si>
    <t>ATE000:sal_SW_Asia-rj</t>
  </si>
  <si>
    <t>ATE000:sal_Oceania</t>
  </si>
  <si>
    <t>ATE000:sal_Oceania-nb</t>
  </si>
  <si>
    <t>ATE000:sal_Oceania-wb</t>
  </si>
  <si>
    <t>ATE000:sal_Oceania-rj</t>
  </si>
  <si>
    <t>ATE000:sal_WorldTotal</t>
  </si>
  <si>
    <t>Aircraft Efficiency (seat miles per gallon) 4/</t>
  </si>
  <si>
    <t xml:space="preserve">  New Aircraft</t>
  </si>
  <si>
    <t>ATE000:ma_NarrowBodyAir</t>
  </si>
  <si>
    <t>ATE000:ma_WideBodyAircr</t>
  </si>
  <si>
    <t>ATE000:ma_RegionalJets</t>
  </si>
  <si>
    <t>ATE000:ma_AverageAircra</t>
  </si>
  <si>
    <t xml:space="preserve">      Average Aircraft</t>
  </si>
  <si>
    <t xml:space="preserve">  Aircraft Stock</t>
  </si>
  <si>
    <t>ATE000:na_NarrowBodyAir</t>
  </si>
  <si>
    <t>ATE000:na_WideBodyAircr</t>
  </si>
  <si>
    <t>ATE000:na_RegionalJets</t>
  </si>
  <si>
    <t>ATE000:na_AverageAircra</t>
  </si>
  <si>
    <t xml:space="preserve">  Commercial Jet Fuel</t>
  </si>
  <si>
    <t>ATE000:oa_JF_US</t>
  </si>
  <si>
    <t>ATE000:oa_JF_Canada</t>
  </si>
  <si>
    <t>ATE000:oa_JF_Central_Am</t>
  </si>
  <si>
    <t>ATE000:oa_JF_South_Am</t>
  </si>
  <si>
    <t>ATE000:oa_JF_Europe</t>
  </si>
  <si>
    <t>ATE000:oa_JF_Africa</t>
  </si>
  <si>
    <t>ATE000:oa_JF_Mideast</t>
  </si>
  <si>
    <t>ATE000:oa_JF_Russia</t>
  </si>
  <si>
    <t>ATE000:oa_JF_China</t>
  </si>
  <si>
    <t>ATE000:oa_JF_NE_Asia</t>
  </si>
  <si>
    <t>ATE000:oa_JF_SE_Asia</t>
  </si>
  <si>
    <t>ATE000:oa_JF_SW_Asia</t>
  </si>
  <si>
    <t>ATE000:oa_JF_Oceania</t>
  </si>
  <si>
    <t>ATE000:oa_JF_World</t>
  </si>
  <si>
    <t>ATE000:oa_AviationGasol</t>
  </si>
  <si>
    <t xml:space="preserve">  Commercial Aviation Gasoline, U.S.</t>
  </si>
  <si>
    <t>ATE000:pa_JetFuelUS</t>
  </si>
  <si>
    <t xml:space="preserve">  Military Jet Fuel, U.S.</t>
  </si>
  <si>
    <t>1/ Assumed to be the same as International U.S.</t>
  </si>
  <si>
    <t>2/ Domestic and International represent intra-and inter-region, respectively.</t>
  </si>
  <si>
    <t>3/ Includes freight carried by passenger aircraft (belly freight) and dedicated freighter aircraft.</t>
  </si>
  <si>
    <t>4/ Efficiency values are representative of global passenger aircraft deliveries and stock, and include belly freight</t>
  </si>
  <si>
    <t xml:space="preserve">  (converted to seats using an average weight of 200 pounds for each passenger, including luggage).</t>
  </si>
  <si>
    <t>Sources:  2021:  U.S. Energy Information Administration (EIA), Short-Term Energy Outlook, November 2021 and EIA, AEO2022</t>
  </si>
  <si>
    <t>National Energy Modeling System run ref2022.d011222a.  Projections:  EIA AEO2022 National Energy Modeling System run ref2022.d011222a.</t>
  </si>
  <si>
    <t>FTE000</t>
  </si>
  <si>
    <t>49. Freight Transportation Energy Use</t>
  </si>
  <si>
    <t xml:space="preserve"> Technology and Fuel Type</t>
  </si>
  <si>
    <t>Freight Truck Stock by Size Class 1/</t>
  </si>
  <si>
    <t xml:space="preserve">  Vehicle Miles Traveled (billion miles)</t>
  </si>
  <si>
    <t xml:space="preserve">    Light Medium</t>
  </si>
  <si>
    <t>FTE000:lm_vmt_stk_Dies</t>
  </si>
  <si>
    <t xml:space="preserve">      Diesel</t>
  </si>
  <si>
    <t>FTE000:lm_vmt_stk_Gas</t>
  </si>
  <si>
    <t xml:space="preserve">      Motor Gasoline</t>
  </si>
  <si>
    <t>FTE000:lm_vmt_stk_Liq</t>
  </si>
  <si>
    <t>FTE000:lm_vmt_stk_NGas</t>
  </si>
  <si>
    <t xml:space="preserve">      Compressed/Liquefied Natural Gas</t>
  </si>
  <si>
    <t>FTE000:lm_vmt_stk_eff</t>
  </si>
  <si>
    <t xml:space="preserve">      Ethanol-Flex Fuel</t>
  </si>
  <si>
    <t>FTE000:lm_vmt_stk_elec</t>
  </si>
  <si>
    <t xml:space="preserve">      Electric</t>
  </si>
  <si>
    <t>FTE000:lm_vmt_stk_pidh</t>
  </si>
  <si>
    <t xml:space="preserve">      Plug-in Diesel Hybrid</t>
  </si>
  <si>
    <t>FTE000:lm_vmt_stk_pigh</t>
  </si>
  <si>
    <t xml:space="preserve">      Plug-in Gasoline Hybrid</t>
  </si>
  <si>
    <t>FTE000:lm_vmt_stk_cell</t>
  </si>
  <si>
    <t xml:space="preserve">      Fuel Cell</t>
  </si>
  <si>
    <t>FTE000:lm_vmt_stk_total</t>
  </si>
  <si>
    <t xml:space="preserve">        Light Medium Subtotal</t>
  </si>
  <si>
    <t xml:space="preserve">    Medium</t>
  </si>
  <si>
    <t>FTE000:ca_Diesel</t>
  </si>
  <si>
    <t>FTE000:ca_Gasoline</t>
  </si>
  <si>
    <t>FTE000:ca_LiquefiedPetr</t>
  </si>
  <si>
    <t>FTE000:ca_CompressedNat</t>
  </si>
  <si>
    <t>FTE000:ca_ethanolflex</t>
  </si>
  <si>
    <t>FTE000:ca_electric</t>
  </si>
  <si>
    <t>FTE000:ca_plugindiesel</t>
  </si>
  <si>
    <t>FTE000:ca_plugingasolin</t>
  </si>
  <si>
    <t>FTE000:ca_fuelcell</t>
  </si>
  <si>
    <t>FTE000:ca_MediumSubtota</t>
  </si>
  <si>
    <t xml:space="preserve">        Medium Subtotal</t>
  </si>
  <si>
    <t xml:space="preserve">    Heavy</t>
  </si>
  <si>
    <t>FTE000:da_Diesel</t>
  </si>
  <si>
    <t>FTE000:da_Gasoline</t>
  </si>
  <si>
    <t>FTE000:da_LiquefiedPetr</t>
  </si>
  <si>
    <t>FTE000:da_CompressedNat</t>
  </si>
  <si>
    <t>FTE000:da_ethanolflex</t>
  </si>
  <si>
    <t>FTE000:da_electric</t>
  </si>
  <si>
    <t>FTE000:da_plugindiesel</t>
  </si>
  <si>
    <t>FTE000:da_plugingasolin</t>
  </si>
  <si>
    <t>FTE000:da_fuelcell</t>
  </si>
  <si>
    <t>FTE000:da_HeavySubtotal</t>
  </si>
  <si>
    <t xml:space="preserve">        Heavy Subtotal</t>
  </si>
  <si>
    <t>FTE000:da_TotalVehicleM</t>
  </si>
  <si>
    <t xml:space="preserve">  Total Vehicle Miles Traveled</t>
  </si>
  <si>
    <t xml:space="preserve">  Consumption (trillion Btu)</t>
  </si>
  <si>
    <t>FTE000:lm_use_stk_Dies</t>
  </si>
  <si>
    <t>FTE000:lm_use_stk_Gas</t>
  </si>
  <si>
    <t>FTE000:lm_use_stk_Liq</t>
  </si>
  <si>
    <t>FTE000:lm_use_stk_NGas</t>
  </si>
  <si>
    <t>FTE000:lm_use_stk_flex</t>
  </si>
  <si>
    <t>FTE000:lm_use_stk_elect</t>
  </si>
  <si>
    <t>FTE000:lm_use_stk_plugd</t>
  </si>
  <si>
    <t>FTE000:lm_use_stk_plugg</t>
  </si>
  <si>
    <t>FTE000:lm_use_stk_sell</t>
  </si>
  <si>
    <t>FTE000:lm_use_stk_total</t>
  </si>
  <si>
    <t>FTE000:ea_Diesel</t>
  </si>
  <si>
    <t>FTE000:ea_Gasoline</t>
  </si>
  <si>
    <t>FTE000:ea_LiquefiedPetr</t>
  </si>
  <si>
    <t>FTE000:ea_CompressedNat</t>
  </si>
  <si>
    <t>FTE000:ea_ethanolflex</t>
  </si>
  <si>
    <t>FTE000:ea_electric</t>
  </si>
  <si>
    <t>FTE000:ea_plugindiesel</t>
  </si>
  <si>
    <t>FTE000:ea_plugingasolin</t>
  </si>
  <si>
    <t>FTE000:ea_fuelcell</t>
  </si>
  <si>
    <t>FTE000:ea_MediumSubtota</t>
  </si>
  <si>
    <t>FTE000:fa_Diesel</t>
  </si>
  <si>
    <t>FTE000:fa_Gasoline</t>
  </si>
  <si>
    <t>FTE000:fa_LiquefiedPetr</t>
  </si>
  <si>
    <t>FTE000:fa_CompressedNat</t>
  </si>
  <si>
    <t>FTE000:fa_ethanolflex</t>
  </si>
  <si>
    <t>FTE000:fa_electric</t>
  </si>
  <si>
    <t>FTE000:fa_plugindiesel</t>
  </si>
  <si>
    <t>FTE000:fa_plugingasolin</t>
  </si>
  <si>
    <t>FTE000:fa_fuelcell</t>
  </si>
  <si>
    <t>FTE000:fa_HeavySubtotal</t>
  </si>
  <si>
    <t xml:space="preserve">    Light Medium, Medium, and Heavy Total</t>
  </si>
  <si>
    <t>FTE000:ga_Diesel</t>
  </si>
  <si>
    <t>FTE000:ga_Gasoline</t>
  </si>
  <si>
    <t>FTE000:ga_LiquefiedPetr</t>
  </si>
  <si>
    <t>FTE000:ga_CompressedNat</t>
  </si>
  <si>
    <t>FTE000:ga_ethanolflex</t>
  </si>
  <si>
    <t>FTE000:ga_electric</t>
  </si>
  <si>
    <t>FTE000:ga_plugindiesel</t>
  </si>
  <si>
    <t>FTE000:ga_plugingasolin</t>
  </si>
  <si>
    <t>FTE000:ga_fuelcell</t>
  </si>
  <si>
    <t>FTE000:ga_Total</t>
  </si>
  <si>
    <t xml:space="preserve">        Total Consumption</t>
  </si>
  <si>
    <t xml:space="preserve">  Fuel Efficiency (miles per gallon)</t>
  </si>
  <si>
    <t>FTE000:lm_mpg_stk_Dies</t>
  </si>
  <si>
    <t>FTE000:lm_mpg_stk_Gas</t>
  </si>
  <si>
    <t>FTE000:lm_mpg_stk_Liq</t>
  </si>
  <si>
    <t>FTE000:lm_mpg_stk_NGas</t>
  </si>
  <si>
    <t>FTE000:lm_mpg_stk_fleck</t>
  </si>
  <si>
    <t>FTE000:lm_mpg_stk_eleck</t>
  </si>
  <si>
    <t>FTE000:lm_mpg_stk_diehy</t>
  </si>
  <si>
    <t>FTE000:lm_mpg_stk_gashy</t>
  </si>
  <si>
    <t>FTE000:lm_mpg_stk_cel</t>
  </si>
  <si>
    <t>FTE000:lm_mpg_stk_total</t>
  </si>
  <si>
    <t xml:space="preserve">        Light Medium Average</t>
  </si>
  <si>
    <t>FTE000:ha_Diesel</t>
  </si>
  <si>
    <t>FTE000:ha_Gasoline</t>
  </si>
  <si>
    <t>FTE000:ha_LiquefiedPetr</t>
  </si>
  <si>
    <t>FTE000:ha_CompressedNat</t>
  </si>
  <si>
    <t>FTE000:ha_ethanolflex</t>
  </si>
  <si>
    <t>FTE000:ha_electric</t>
  </si>
  <si>
    <t>FTE000:ha_plugindiesel</t>
  </si>
  <si>
    <t>FTE000:ha_plugingasolin</t>
  </si>
  <si>
    <t>FTE000:ha_fuelcell</t>
  </si>
  <si>
    <t>FTE000:ha_MediumAverage</t>
  </si>
  <si>
    <t xml:space="preserve">        Medium Average</t>
  </si>
  <si>
    <t>FTE000:ia_Diesel</t>
  </si>
  <si>
    <t>FTE000:ia_Gasoline</t>
  </si>
  <si>
    <t>FTE000:ia_LiquefiedPetr</t>
  </si>
  <si>
    <t>FTE000:ia_CompressedNat</t>
  </si>
  <si>
    <t>FTE000:ia_ethanolflex</t>
  </si>
  <si>
    <t>FTE000:ia_electric</t>
  </si>
  <si>
    <t>FTE000:ia_plugindiesel</t>
  </si>
  <si>
    <t>FTE000:ia_plugingasolin</t>
  </si>
  <si>
    <t>FTE000:ia_fuelcell</t>
  </si>
  <si>
    <t>FTE000:ia_HeavyAverage</t>
  </si>
  <si>
    <t xml:space="preserve">        Heavy Average</t>
  </si>
  <si>
    <t>FTE000:ia_Average</t>
  </si>
  <si>
    <t xml:space="preserve">  Average Fuel Efficiency</t>
  </si>
  <si>
    <t xml:space="preserve">  Stock (millions)</t>
  </si>
  <si>
    <t>FTE000:lm_stk_stk_Dies</t>
  </si>
  <si>
    <t>FTE000:lm_stk_stk_Gas</t>
  </si>
  <si>
    <t>FTE000:lm_stk_stk_Liq</t>
  </si>
  <si>
    <t>FTE000:lm_stk_stk_NGas</t>
  </si>
  <si>
    <t>FTE000:lm_stk_stk_flux</t>
  </si>
  <si>
    <t>FTE000:lm_stk_stk_el</t>
  </si>
  <si>
    <t>FTE000:lm_stk_stk_inDie</t>
  </si>
  <si>
    <t>FTE000:lm_stk_stk_inGas</t>
  </si>
  <si>
    <t>FTE000:lm_stk_stk_FuelC</t>
  </si>
  <si>
    <t>FTE000:lm_stk_stk_total</t>
  </si>
  <si>
    <t>FTE000:ja_Diesel</t>
  </si>
  <si>
    <t>FTE000:ja_Gasoline</t>
  </si>
  <si>
    <t>FTE000:ja_LiquefiedPetr</t>
  </si>
  <si>
    <t>FTE000:ja_CompressedNat</t>
  </si>
  <si>
    <t>FTE000:ja_ethanolflex</t>
  </si>
  <si>
    <t>FTE000:ja_electric</t>
  </si>
  <si>
    <t>FTE000:ja_plugindiesel</t>
  </si>
  <si>
    <t>FTE000:ja_plugingasolin</t>
  </si>
  <si>
    <t>FTE000:ja_fuelcell</t>
  </si>
  <si>
    <t>FTE000:ja_MediumSubtota</t>
  </si>
  <si>
    <t>FTE000:ka_Diesel</t>
  </si>
  <si>
    <t>FTE000:ka_Gasoline</t>
  </si>
  <si>
    <t>FTE000:ka_LiquefiedPetr</t>
  </si>
  <si>
    <t>FTE000:ka_CompressedNat</t>
  </si>
  <si>
    <t>FTE000:ka_ethanolflex</t>
  </si>
  <si>
    <t>FTE000:ka_electric</t>
  </si>
  <si>
    <t>FTE000:ka_plugindiesel</t>
  </si>
  <si>
    <t>FTE000:ka_plugingasolin</t>
  </si>
  <si>
    <t>FTE000:ka_fuelcell</t>
  </si>
  <si>
    <t>FTE000:ka_HeavySubtotal</t>
  </si>
  <si>
    <t>FTE000:ka_TotalStock</t>
  </si>
  <si>
    <t xml:space="preserve">  Total Stock</t>
  </si>
  <si>
    <t>FTE000:lm_mpg_new_Dies</t>
  </si>
  <si>
    <t>FTE000:lm_mpg_new_Gas</t>
  </si>
  <si>
    <t>FTE000:lm_mpg_new_Liq</t>
  </si>
  <si>
    <t>FTE000:lm_mpg_new_NGas</t>
  </si>
  <si>
    <t>FTE000:lm_mpg_new_Ethfl</t>
  </si>
  <si>
    <t>FTE000:lm_mpg_new_lectr</t>
  </si>
  <si>
    <t>FTE000:lm_mpg_new_PlgDs</t>
  </si>
  <si>
    <t>FTE000:lm_mpg_new_PlgGs</t>
  </si>
  <si>
    <t>FTE000:lm_mpg_new_FuCel</t>
  </si>
  <si>
    <t>FTE000:lm_mpg_new_total</t>
  </si>
  <si>
    <t>FTE000:ma_Diesel</t>
  </si>
  <si>
    <t>FTE000:ma_Gasoline</t>
  </si>
  <si>
    <t>FTE000:ma_LiquefiedPetr</t>
  </si>
  <si>
    <t>FTE000:ma_CompressedNat</t>
  </si>
  <si>
    <t>FTE000:ma_ethanolflex</t>
  </si>
  <si>
    <t>FTE000:ma_electric</t>
  </si>
  <si>
    <t>FTE000:ma_plugindiesel</t>
  </si>
  <si>
    <t>FTE000:ma_plugingasolin</t>
  </si>
  <si>
    <t>FTE000:ma_fuelcell</t>
  </si>
  <si>
    <t>FTE000:ma_MediumAverage</t>
  </si>
  <si>
    <t>FTE000:na_Diesel</t>
  </si>
  <si>
    <t>FTE000:na_Gasoline</t>
  </si>
  <si>
    <t>FTE000:na_LiquefiedPetr</t>
  </si>
  <si>
    <t>FTE000:na_CompressedNat</t>
  </si>
  <si>
    <t>FTE000:na_ethanolflex</t>
  </si>
  <si>
    <t>FTE000:na_electric</t>
  </si>
  <si>
    <t>FTE000:na_plugindiesel</t>
  </si>
  <si>
    <t>FTE000:na_plugingasolin</t>
  </si>
  <si>
    <t>FTE000:na_fuelcell</t>
  </si>
  <si>
    <t>FTE000:na_HeavyAverage</t>
  </si>
  <si>
    <t>FTE000:na_Average</t>
  </si>
  <si>
    <t xml:space="preserve">  Sales (thousands)</t>
  </si>
  <si>
    <t>FTE000:lm_sal_new_Dies</t>
  </si>
  <si>
    <t>FTE000:lm_sal_new_Gas</t>
  </si>
  <si>
    <t>FTE000:lm_sal_new_Liq</t>
  </si>
  <si>
    <t>FTE000:lm_sal_new_NGas</t>
  </si>
  <si>
    <t>FTE000:lm_sal_new_flxfl</t>
  </si>
  <si>
    <t>FTE000:lm_sal_new_lctrc</t>
  </si>
  <si>
    <t>FTE000:lm_sal_new_PiDH</t>
  </si>
  <si>
    <t>FTE000:lm_sal_new_PiGH</t>
  </si>
  <si>
    <t>FTE000:lm_sal_new_FlCll</t>
  </si>
  <si>
    <t>FTE000:lm_sal_new_total</t>
  </si>
  <si>
    <t>FTE000:oa_Diesel</t>
  </si>
  <si>
    <t>FTE000:oa_Gasoline</t>
  </si>
  <si>
    <t>FTE000:oa_LiquefiedPetr</t>
  </si>
  <si>
    <t>FTE000:oa_CompressedNat</t>
  </si>
  <si>
    <t>FTE000:oa_ethanolflex</t>
  </si>
  <si>
    <t>FTE000:oa_electric</t>
  </si>
  <si>
    <t>FTE000:oa_plugindiesel</t>
  </si>
  <si>
    <t>FTE000:oa_plugingasolin</t>
  </si>
  <si>
    <t>FTE000:oa_fuelcell</t>
  </si>
  <si>
    <t>FTE000:oa_MediumSubtota</t>
  </si>
  <si>
    <t>FTE000:pa_Diesel</t>
  </si>
  <si>
    <t>FTE000:pa_Gasoline</t>
  </si>
  <si>
    <t>FTE000:pa_LiquefiedPetr</t>
  </si>
  <si>
    <t>FTE000:pa_CompressedNat</t>
  </si>
  <si>
    <t>FTE000:pa_ethanolflex</t>
  </si>
  <si>
    <t>FTE000:pa_electric</t>
  </si>
  <si>
    <t>FTE000:pa_plugindiesel</t>
  </si>
  <si>
    <t>FTE000:pa_plugingasolin</t>
  </si>
  <si>
    <t>FTE000:pa_fuelcell</t>
  </si>
  <si>
    <t>FTE000:pa_HeavySubtotal</t>
  </si>
  <si>
    <t>FTE000:pa_TotalSales</t>
  </si>
  <si>
    <t xml:space="preserve">  Total Sales</t>
  </si>
  <si>
    <t>FTE000:qa_TonMilesbyRai</t>
  </si>
  <si>
    <t xml:space="preserve"> Ton Miles by Rail (billion)</t>
  </si>
  <si>
    <t>FTE000:qa_FuelEfficienc</t>
  </si>
  <si>
    <t xml:space="preserve"> Fuel Efficiency (ton miles per thousand Btu)</t>
  </si>
  <si>
    <t xml:space="preserve"> Fuel Consumption (trillion Btu)</t>
  </si>
  <si>
    <t>FTE000:qa_Distillate(di</t>
  </si>
  <si>
    <t xml:space="preserve">   Distillate Fuel Oil (diesel)</t>
  </si>
  <si>
    <t>FTE000:qa_ResidualOil</t>
  </si>
  <si>
    <t xml:space="preserve">   Residual Fuel Oil</t>
  </si>
  <si>
    <t>FTE000:qa_Electricity</t>
  </si>
  <si>
    <t xml:space="preserve">   Compressed Natural Gas</t>
  </si>
  <si>
    <t>FTE000:qa_ElEnGee</t>
  </si>
  <si>
    <t xml:space="preserve">   Liquefied Natural Gas</t>
  </si>
  <si>
    <t>FTE000:ra_TonMilesShipp</t>
  </si>
  <si>
    <t xml:space="preserve"> Ton Miles Shipping (billion)</t>
  </si>
  <si>
    <t>FTE000:ra_FuelEfficienc</t>
  </si>
  <si>
    <t>FTE000:ra_Distillate(di</t>
  </si>
  <si>
    <t>FTE000:ra_ResidualOil</t>
  </si>
  <si>
    <t>FTE000:ra_MotorGasoline</t>
  </si>
  <si>
    <t>FTE000:ra_ElEnGee</t>
  </si>
  <si>
    <t>FTE000:sa_GrossTrade(bi</t>
  </si>
  <si>
    <t xml:space="preserve"> Gross Trade (billion 2012 dollars)</t>
  </si>
  <si>
    <t>FTE000:sa_Exports(billi</t>
  </si>
  <si>
    <t xml:space="preserve"> Exports (billion 2012 dollars)</t>
  </si>
  <si>
    <t>FTE000:sa_Imports(billi</t>
  </si>
  <si>
    <t xml:space="preserve"> Imports (billion 2012 dollars)</t>
  </si>
  <si>
    <t>FTE000:sa_Distillate(di</t>
  </si>
  <si>
    <t>FTE000:sa_ResidualOil</t>
  </si>
  <si>
    <t>FTE000:sa_SeeEnGee</t>
  </si>
  <si>
    <t>FTE000:sa_ElEnGee</t>
  </si>
  <si>
    <t>1/ Light Medium, Medium, and Heavy contain Class 3, Classes 4-6, and Classes 7-8, respectively.</t>
  </si>
  <si>
    <t>MPG = Miles per gallon.</t>
  </si>
  <si>
    <t>Sources:  2021:  U.S. Energy Information Administration (EIA),</t>
  </si>
  <si>
    <t>Short-Term Energy Outlook, November 2021 and EIA, AEO2022 National Energy Modeling System run ref2022.d011222a.</t>
  </si>
  <si>
    <t>Projections:  EIA, AEO2022 National Energy Modeling System run ref2022.d011222a.</t>
  </si>
  <si>
    <t>2020, 2021, 2022</t>
  </si>
  <si>
    <t>Annual Energy Outlook 2020, 2021, and 2022</t>
  </si>
  <si>
    <t>https://www.eia.gov/outlooks/aeo/data/browser/#/?id=45-AEO2022&amp;cases=lowmacro&amp;sourcekey=0</t>
  </si>
  <si>
    <t>Wed Jul 13 2022 15:20:04 GMT-0400 (Eastern Daylight Time)</t>
  </si>
  <si>
    <t>Growth (2021-2050)</t>
  </si>
  <si>
    <t>45-AEO2022.2.</t>
  </si>
  <si>
    <t>45-AEO2022.3.</t>
  </si>
  <si>
    <t>Transportation Energy Use: Highway: Light-Duty Vehicles: Low economic growth</t>
  </si>
  <si>
    <t>45-AEO2022.4.lowmacro-d011222a</t>
  </si>
  <si>
    <t>Transportation Energy Use: Highway: Light-Duty Vehicles: Automobiles: Low economic growth</t>
  </si>
  <si>
    <t>45-AEO2022.5.lowmacro-d011222a</t>
  </si>
  <si>
    <t>Transportation Energy Use: Highway: Light-Duty Vehicles: Light Trucks: Low economic growth</t>
  </si>
  <si>
    <t>45-AEO2022.6.lowmacro-d011222a</t>
  </si>
  <si>
    <t>Transportation Energy Use: Highway: Light-Duty Vehicles: Motorcycles: Low economic growth</t>
  </si>
  <si>
    <t>45-AEO2022.7.lowmacro-d011222a</t>
  </si>
  <si>
    <t>Transportation Energy Use: Highway: Commercial Light Trucks: Low economic growth</t>
  </si>
  <si>
    <t>45-AEO2022.8.lowmacro-d011222a</t>
  </si>
  <si>
    <t>Transportation Energy Use: Highway: Buses: Low economic growth</t>
  </si>
  <si>
    <t>45-AEO2022.9.lowmacro-d011222a</t>
  </si>
  <si>
    <t>Transportation Energy Use: Highway: Buses: Transit: Low economic growth</t>
  </si>
  <si>
    <t>45-AEO2022.10.lowmacro-d011222a</t>
  </si>
  <si>
    <t>Transportation Energy Use: Highway: Buses: Intercity: Low economic growth</t>
  </si>
  <si>
    <t>45-AEO2022.11.lowmacro-d011222a</t>
  </si>
  <si>
    <t>Transportation Energy Use: Highway: Buses: School: Low economic growth</t>
  </si>
  <si>
    <t>45-AEO2022.12.lowmacro-d011222a</t>
  </si>
  <si>
    <t>Transportation Energy Use: Highway: Freight Trucks: Low economic growth</t>
  </si>
  <si>
    <t>45-AEO2022.13.lowmacro-d011222a</t>
  </si>
  <si>
    <t>Transportation Energy Use: Highway: Freight Trucks: Light Medium: Low economic growth</t>
  </si>
  <si>
    <t>45-AEO2022.14.lowmacro-d011222a</t>
  </si>
  <si>
    <t>Transportation Energy Use: Highway: Freight Trucks: Medium: Low economic growth</t>
  </si>
  <si>
    <t>45-AEO2022.15.lowmacro-d011222a</t>
  </si>
  <si>
    <t>Transportation Energy Use: Highway: Freight Trucks: Large: Low economic growth</t>
  </si>
  <si>
    <t>45-AEO2022.16.lowmacro-d011222a</t>
  </si>
  <si>
    <t>45-AEO2022.18.</t>
  </si>
  <si>
    <t>Transportation Energy Use: Non-Highway: Air: Low economic growth</t>
  </si>
  <si>
    <t>45-AEO2022.19.lowmacro-d011222a</t>
  </si>
  <si>
    <t>Transportation Energy Use: Non-Highway: Air: General Aviation: Low economic growth</t>
  </si>
  <si>
    <t>45-AEO2022.20.lowmacro-d011222a</t>
  </si>
  <si>
    <t>Transportation Energy Use: Non-Highway: Air: Domestic Passenger: Low economic growth</t>
  </si>
  <si>
    <t>45-AEO2022.21.lowmacro-d011222a</t>
  </si>
  <si>
    <t>Transportation Energy Use: Non-Highway: Air: International Passenger: Low economic growth</t>
  </si>
  <si>
    <t>45-AEO2022.22.lowmacro-d011222a</t>
  </si>
  <si>
    <t>Transportation Energy Use: Non-Highway: Air: Dedicated Freight: Low economic growth</t>
  </si>
  <si>
    <t>45-AEO2022.23.lowmacro-d011222a</t>
  </si>
  <si>
    <t>Transportation Energy Use: Non-Highway: Water: Low economic growth</t>
  </si>
  <si>
    <t>45-AEO2022.24.lowmacro-d011222a</t>
  </si>
  <si>
    <t>Transportation Energy Use: Non-Highway: Water: Freight: Low economic growth</t>
  </si>
  <si>
    <t>45-AEO2022.25.lowmacro-d011222a</t>
  </si>
  <si>
    <t>Transportation Energy Use: Non-Highway: Water: Freight: Domestic Shipping: Low economic growth</t>
  </si>
  <si>
    <t>45-AEO2022.26.lowmacro-d011222a</t>
  </si>
  <si>
    <t>Transportation Energy Use: Non-Highway: Water: Freight: International Shipping: Low economic growth</t>
  </si>
  <si>
    <t>45-AEO2022.27.lowmacro-d011222a</t>
  </si>
  <si>
    <t>Transportation Energy Use: Non-Highway: Water: Recreational Boats: Low economic growth</t>
  </si>
  <si>
    <t>45-AEO2022.28.lowmacro-d011222a</t>
  </si>
  <si>
    <t>Transportation Energy Use: Non-Highway: Rail: Low economic growth</t>
  </si>
  <si>
    <t>45-AEO2022.29.lowmacro-d011222a</t>
  </si>
  <si>
    <t>Transportation Energy Use: Non-Highway: Rail: Freight: Low economic growth</t>
  </si>
  <si>
    <t>45-AEO2022.30.lowmacro-d011222a</t>
  </si>
  <si>
    <t>Transportation Energy Use: Non-Highway: Rail: Passenger: Low economic growth</t>
  </si>
  <si>
    <t>45-AEO2022.31.lowmacro-d011222a</t>
  </si>
  <si>
    <t>Transportation Energy Use: Non-Highway: Rail: Passenger: Intercity: Low economic growth</t>
  </si>
  <si>
    <t>45-AEO2022.32.lowmacro-d011222a</t>
  </si>
  <si>
    <t>Transportation Energy Use: Non-Highway: Rail: Passenger: Transit: Low economic growth</t>
  </si>
  <si>
    <t>45-AEO2022.33.lowmacro-d011222a</t>
  </si>
  <si>
    <t>Transportation Energy Use: Non-Highway: Rail: Passenger: Commuter: Low economic growth</t>
  </si>
  <si>
    <t>45-AEO2022.34.lowmacro-d011222a</t>
  </si>
  <si>
    <t>Transportation Energy Use: Non-Highway: Lubricants: Low economic growth</t>
  </si>
  <si>
    <t>45-AEO2022.35.lowmacro-d011222a</t>
  </si>
  <si>
    <t>Transportation Energy Use: Non-Highway: Pipeline Fuel Natural Gas: Low economic growth</t>
  </si>
  <si>
    <t>45-AEO2022.36.lowmacro-d011222a</t>
  </si>
  <si>
    <t>Transportation Energy Use: Military Use: Low economic growth</t>
  </si>
  <si>
    <t>45-AEO2022.38.lowmacro-d011222a</t>
  </si>
  <si>
    <t>Transportation Energy Use: Military Use: Aviation: Low economic growth</t>
  </si>
  <si>
    <t>45-AEO2022.39.lowmacro-d011222a</t>
  </si>
  <si>
    <t>Transportation Energy Use: Military Use: Residual Fuel Oil: Low economic growth</t>
  </si>
  <si>
    <t>45-AEO2022.40.lowmacro-d011222a</t>
  </si>
  <si>
    <t>Transportation Energy Use: Military Use: Distillate Fuel Oil: Low economic growth</t>
  </si>
  <si>
    <t>45-AEO2022.41.lowmacro-d011222a</t>
  </si>
  <si>
    <t>Transportation Energy Use: Total: Low economic growth</t>
  </si>
  <si>
    <t>45-AEO2022.43.lowmacro-d011222a</t>
  </si>
  <si>
    <t>45-AEO2022.45.</t>
  </si>
  <si>
    <t>Transportation Energy Use: Petroleum: Motor Gasoline: Low economic growth</t>
  </si>
  <si>
    <t>45-AEO2022.46.lowmacro-d011222a</t>
  </si>
  <si>
    <t>Transportation Energy Use: E85: Low economic growth</t>
  </si>
  <si>
    <t>45-AEO2022.47.lowmacro-d011222a</t>
  </si>
  <si>
    <t>Transportation Energy Use: Petroleum: Diesel: Low economic growth</t>
  </si>
  <si>
    <t>45-AEO2022.48.lowmacro-d011222a</t>
  </si>
  <si>
    <t>Transportation Energy Use: Petroleum: Jet Fuel: Low economic growth</t>
  </si>
  <si>
    <t>45-AEO2022.49.lowmacro-d011222a</t>
  </si>
  <si>
    <t>Transportation Energy Use: Petroleum: Residual Fuel Oil: Low economic growth</t>
  </si>
  <si>
    <t>45-AEO2022.50.lowmacro-d011222a</t>
  </si>
  <si>
    <t>Transportation Energy Use: Petroleum: Aviation Gasoline: Low economic growth</t>
  </si>
  <si>
    <t>45-AEO2022.51.lowmacro-d011222a</t>
  </si>
  <si>
    <t>Transportation Energy Use: Petroleum: Propane: Low economic growth</t>
  </si>
  <si>
    <t>45-AEO2022.52.lowmacro-d011222a</t>
  </si>
  <si>
    <t>Transportation Energy Use: Petroleum: Lubricants: Low economic growth</t>
  </si>
  <si>
    <t>45-AEO2022.53.lowmacro-d011222a</t>
  </si>
  <si>
    <t>Transportation Energy Use: Petroleum Subtotal: Low economic growth</t>
  </si>
  <si>
    <t>45-AEO2022.54.lowmacro-d011222a</t>
  </si>
  <si>
    <t>Transportation Energy Use: M85: Low economic growth</t>
  </si>
  <si>
    <t>45-AEO2022.55.lowmacro-d011222a</t>
  </si>
  <si>
    <t>Transportation Energy Use: Electricity: Low economic growth</t>
  </si>
  <si>
    <t>45-AEO2022.56.lowmacro-d011222a</t>
  </si>
  <si>
    <t>Transportation Energy Use: Natural Gas: Low economic growth</t>
  </si>
  <si>
    <t>45-AEO2022.57.lowmacro-d011222a</t>
  </si>
  <si>
    <t>Transportation Energy Use: Hydrogen: Low economic growth</t>
  </si>
  <si>
    <t>45-AEO2022.58.lowmacro-d011222a</t>
  </si>
  <si>
    <t>Transportation Energy Use: Pipeline Fuel Natural Gas: Low economic growth</t>
  </si>
  <si>
    <t>45-AEO2022.59.lowmacro-d011222a</t>
  </si>
  <si>
    <t>Transportation: Total Energy Use: Low economic growth</t>
  </si>
  <si>
    <t>45-AEO2022.61.lowmacro-d011222a</t>
  </si>
  <si>
    <t>Table 46.  Transportation Fleet Car and Truck Vehicle Miles Traveled by Type and Technology</t>
  </si>
  <si>
    <t>https://www.eia.gov/outlooks/aeo/data/browser/#/?id=56-AEO2022&amp;cases=lowmacro&amp;sourcekey=0</t>
  </si>
  <si>
    <t>Wed Jul 13 2022 15:21:06 GMT-0400 (Eastern Daylight Time)</t>
  </si>
  <si>
    <t>Cars</t>
  </si>
  <si>
    <t>56-AEO2022.2.</t>
  </si>
  <si>
    <t>Conventional Cars</t>
  </si>
  <si>
    <t>56-AEO2022.3.</t>
  </si>
  <si>
    <t>Gasoline ICE Vehicles</t>
  </si>
  <si>
    <t>Fleet Vehicle Miles Traveled: Conventional Cars: Gasoline: Low economic growth</t>
  </si>
  <si>
    <t>56-AEO2022.4.lowmacro-d011222a</t>
  </si>
  <si>
    <t>TDI Diesel ICE</t>
  </si>
  <si>
    <t>Fleet Vehicle Miles Traveled: Conventional Cars: TDI Diesel: Low economic growth</t>
  </si>
  <si>
    <t>56-AEO2022.5.lowmacro-d011222a</t>
  </si>
  <si>
    <t>Total Conventional Cars</t>
  </si>
  <si>
    <t>Fleet Vehicle Miles Traveled: Conventional Cars: Total: Low economic growth</t>
  </si>
  <si>
    <t>56-AEO2022.6.lowmacro-d011222a</t>
  </si>
  <si>
    <t>Alternative-Fuel Cars</t>
  </si>
  <si>
    <t>56-AEO2022.8.</t>
  </si>
  <si>
    <t>Ethanol-Flex Fuel ICE</t>
  </si>
  <si>
    <t>Fleet Vehicle Miles Traveled: Alternative-Fuel Cars: Ethanol-Flex Fuel ICE: Low economic growth</t>
  </si>
  <si>
    <t>56-AEO2022.9.lowmacro-d011222a</t>
  </si>
  <si>
    <t>100 Mile Electric Vehicle</t>
  </si>
  <si>
    <t>Fleet Vehicle Miles Traveled: Alternative-Fuel Cars: 100 Mile Electric Vehicle: Low economic growth</t>
  </si>
  <si>
    <t>56-AEO2022.10.lowmacro-d011222a</t>
  </si>
  <si>
    <t>200 Mile Electric Vehicle</t>
  </si>
  <si>
    <t>Fleet Vehicle Miles Traveled: Alternative-Fuel Cars: 200 Mile Electric Vehicle: Low economic growth</t>
  </si>
  <si>
    <t>56-AEO2022.11.lowmacro-d011222a</t>
  </si>
  <si>
    <t>300 Mile Electric Vehicle</t>
  </si>
  <si>
    <t>Fleet Vehicle Miles Traveled: Alternative-Fuel Cars: 300 Mile Electric Vehicle: Low economic growth</t>
  </si>
  <si>
    <t>56-AEO2022.12.lowmacro-d011222a</t>
  </si>
  <si>
    <t>Plug-in 20 Gasoline Hybrid</t>
  </si>
  <si>
    <t>Fleet Vehicle Miles Traveled: Alternative-Fuel Cars: Plug-in 20 Gasoline Hybrid: Low economic growth</t>
  </si>
  <si>
    <t>56-AEO2022.13.lowmacro-d011222a</t>
  </si>
  <si>
    <t>Plug-in 50 Gasoline Hybrid</t>
  </si>
  <si>
    <t>Fleet Vehicle Miles Traveled: Alternative-Fuel Cars: Plug-in 50 Gasoline Hybrid: Low economic growth</t>
  </si>
  <si>
    <t>56-AEO2022.14.lowmacro-d011222a</t>
  </si>
  <si>
    <t>Electric-Diesel Hybrid</t>
  </si>
  <si>
    <t>Fleet Vehicle Miles Traveled: Alternative-Fuel Cars: Electric-Diesel Hybrid: Low economic growth</t>
  </si>
  <si>
    <t>56-AEO2022.15.lowmacro-d011222a</t>
  </si>
  <si>
    <t>Electric-Gasoline Hybrid</t>
  </si>
  <si>
    <t>Fleet Vehicle Miles Traveled: Alternative-Fuel Cars: Electric-Gasoline Hybrid: Low economic growth</t>
  </si>
  <si>
    <t>56-AEO2022.16.lowmacro-d011222a</t>
  </si>
  <si>
    <t>Natural Gas ICE</t>
  </si>
  <si>
    <t>Fleet Vehicle Miles Traveled: Alternative-Fuel Cars: Natural Gas ICE: Low economic growth</t>
  </si>
  <si>
    <t>56-AEO2022.17.lowmacro-d011222a</t>
  </si>
  <si>
    <t>Natural Gas Bi-fuel</t>
  </si>
  <si>
    <t>Fleet Vehicle Miles Traveled: Alternative-Fuel Cars: Natural Gas Bi-fuel: Low economic growth</t>
  </si>
  <si>
    <t>56-AEO2022.18.lowmacro-d011222a</t>
  </si>
  <si>
    <t>Propane ICE</t>
  </si>
  <si>
    <t>Fleet Vehicle Miles Traveled: Alternative-Fuel Cars: Propane ICE: Low economic growth</t>
  </si>
  <si>
    <t>56-AEO2022.19.lowmacro-d011222a</t>
  </si>
  <si>
    <t>Propane Bi-fuel</t>
  </si>
  <si>
    <t>Fleet Vehicle Miles Traveled: Alternative-Fuel Cars: Propane Bi-fuel: Low economic growth</t>
  </si>
  <si>
    <t>56-AEO2022.20.lowmacro-d011222a</t>
  </si>
  <si>
    <t>Fuel Cell Methanol</t>
  </si>
  <si>
    <t>Fleet Vehicle Miles Traveled: Alternative-Fuel Cars: Fuel Cell Methanol: Low economic growth</t>
  </si>
  <si>
    <t>56-AEO2022.21.lowmacro-d011222a</t>
  </si>
  <si>
    <t>Fuel Cell Hydrogen</t>
  </si>
  <si>
    <t>Fleet Vehicle Miles Traveled: Alternative-Fuel Cars: Fuel Cell Hydrogen: Low economic growth</t>
  </si>
  <si>
    <t>56-AEO2022.22.lowmacro-d011222a</t>
  </si>
  <si>
    <t>Total Alternative Cars</t>
  </si>
  <si>
    <t>Fleet Vehicle Miles Traveled: Alternative-Fuel Cars: Total: Low economic growth</t>
  </si>
  <si>
    <t>56-AEO2022.23.lowmacro-d011222a</t>
  </si>
  <si>
    <t>Total Cars</t>
  </si>
  <si>
    <t>Fleet Vehicle Miles Traveled: Cars: Total: Low economic growth</t>
  </si>
  <si>
    <t>56-AEO2022.25.lowmacro-d011222a</t>
  </si>
  <si>
    <t>56-AEO2022.27.</t>
  </si>
  <si>
    <t>Conventional Light Trucks</t>
  </si>
  <si>
    <t>56-AEO2022.28.</t>
  </si>
  <si>
    <t>Fleet Vehicle Miles Traveled: Conventional Light Trucks: Gasoline: Low economic growth</t>
  </si>
  <si>
    <t>56-AEO2022.29.lowmacro-d011222a</t>
  </si>
  <si>
    <t>Fleet Vehicle Miles Traveled: Conventional Light Trucks: TDI Diesel: Low economic growth</t>
  </si>
  <si>
    <t>56-AEO2022.30.lowmacro-d011222a</t>
  </si>
  <si>
    <t>Total Conventional Light Trucks</t>
  </si>
  <si>
    <t>Fleet Vehicle Miles Traveled: Conventional Light Trucks: Total: Low economic growth</t>
  </si>
  <si>
    <t>56-AEO2022.31.lowmacro-d011222a</t>
  </si>
  <si>
    <t>Alternative-Fuel Light Trucks</t>
  </si>
  <si>
    <t>56-AEO2022.33.</t>
  </si>
  <si>
    <t>Fleet Vehicle Miles Traveled: Alternative-Fuel Light Trucks: Ethanol-Flex Fuel ICE: Low economic growth</t>
  </si>
  <si>
    <t>56-AEO2022.34.lowmacro-d011222a</t>
  </si>
  <si>
    <t>Fleet Vehicle Miles Traveled: Alternative-Fuel Light Trucks: 100 Mile Electric Vehicle: Low economic growth</t>
  </si>
  <si>
    <t>56-AEO2022.35.lowmacro-d011222a</t>
  </si>
  <si>
    <t>Fleet Vehicle Miles Traveled: Alternative-Fuel Light Trucks: 200 Mile Electric Vehicle: Low economic growth</t>
  </si>
  <si>
    <t>56-AEO2022.36.lowmacro-d011222a</t>
  </si>
  <si>
    <t>Fleet Vehicle Miles Traveled: Alternative-Fuel Light Trucks: 300 Mile Electric Vehicle: Low economic growth</t>
  </si>
  <si>
    <t>56-AEO2022.37.lowmacro-d011222a</t>
  </si>
  <si>
    <t>Fleet Vehicle Miles Traveled: Alternative-Fuel Light Trucks: Plug-in 20 Gasoline Hybrid: Low economic growth</t>
  </si>
  <si>
    <t>56-AEO2022.38.lowmacro-d011222a</t>
  </si>
  <si>
    <t>Fleet Vehicle Miles Traveled: Alternative-Fuel Light Trucks: Plug-in 50 Gasoline Hybrid: Low economic growth</t>
  </si>
  <si>
    <t>56-AEO2022.39.lowmacro-d011222a</t>
  </si>
  <si>
    <t>Fleet Vehicle Miles Traveled: Alternative-Fuel Light Trucks: Electric-Diesel Hybrid: Low economic growth</t>
  </si>
  <si>
    <t>56-AEO2022.40.lowmacro-d011222a</t>
  </si>
  <si>
    <t>Fleet Vehicle Miles Traveled: Alternative-Fuel Light Trucks: Electric-Gasoline Hybrid: Low economic growth</t>
  </si>
  <si>
    <t>56-AEO2022.41.lowmacro-d011222a</t>
  </si>
  <si>
    <t>Fleet Vehicle Miles Traveled: Alternative-Fuel Light Trucks: Natural Gas ICE: Low economic growth</t>
  </si>
  <si>
    <t>56-AEO2022.42.lowmacro-d011222a</t>
  </si>
  <si>
    <t>Fleet Vehicle Miles Traveled: Alternative-Fuel Light Trucks: Natural Gas Bi-fuel: Low economic growth</t>
  </si>
  <si>
    <t>56-AEO2022.43.lowmacro-d011222a</t>
  </si>
  <si>
    <t>Fleet Vehicle Miles Traveled: Alternative-Fuel Light Trucks: Propane ICE: Low economic growth</t>
  </si>
  <si>
    <t>56-AEO2022.44.lowmacro-d011222a</t>
  </si>
  <si>
    <t>Fleet Vehicle Miles Traveled: Alternative-Fuel Light Trucks: Propane Bi-fuel: Low economic growth</t>
  </si>
  <si>
    <t>56-AEO2022.45.lowmacro-d011222a</t>
  </si>
  <si>
    <t>Fleet Vehicle Miles Traveled: Alternative-Fuel Light Trucks: Fuel Cell Methanol: Low economic growth</t>
  </si>
  <si>
    <t>56-AEO2022.46.lowmacro-d011222a</t>
  </si>
  <si>
    <t>Fleet Vehicle Miles Traveled: Alternative-Fuel Light Trucks: Fuel Cell Hydrogen: Low economic growth</t>
  </si>
  <si>
    <t>56-AEO2022.47.lowmacro-d011222a</t>
  </si>
  <si>
    <t>Total Alternative Light Trucks</t>
  </si>
  <si>
    <t>Fleet Vehicle Miles Traveled: Alternative-Fuel Light Trucks: Total: Low economic growth</t>
  </si>
  <si>
    <t>56-AEO2022.48.lowmacro-d011222a</t>
  </si>
  <si>
    <t>Total Light Trucks</t>
  </si>
  <si>
    <t>Fleet Vehicle Miles Traveled: Light Trucks: Total: Low economic growth</t>
  </si>
  <si>
    <t>56-AEO2022.50.lowmacro-d011222a</t>
  </si>
  <si>
    <t>Fleet Vehicle Miles Traveled: Total Fleet Vehicles: Low economic growth</t>
  </si>
  <si>
    <t>56-AEO2022.52.lowmacro-d011222a</t>
  </si>
  <si>
    <t>56-AEO2022.54.</t>
  </si>
  <si>
    <t>Fleet Vehicle Miles Traveled: Commercial Light Trucks: Gasoline: Low economic growth</t>
  </si>
  <si>
    <t>56-AEO2022.55.lowmacro-d011222a</t>
  </si>
  <si>
    <t>Fleet Vehicle Miles Traveled: Commercial Light Trucks: TDI Diesel: Low economic growth</t>
  </si>
  <si>
    <t>56-AEO2022.56.lowmacro-d011222a</t>
  </si>
  <si>
    <t>Fleet Vehicle Miles Traveled: Commercial Light Trucks: Propane: Low economic growth</t>
  </si>
  <si>
    <t>56-AEO2022.57.lowmacro-d011222a</t>
  </si>
  <si>
    <t>Fleet Vehicle Miles Traveled: Commercial Light Trucks: CNG/LNG: Low economic growth</t>
  </si>
  <si>
    <t>56-AEO2022.58.lowmacro-d011222a</t>
  </si>
  <si>
    <t>Fleet Vehicle Miles Traveled: Commercial Light Trucks: Ethanol Flex: Low economic growth</t>
  </si>
  <si>
    <t>56-AEO2022.59.lowmacro-d011222a</t>
  </si>
  <si>
    <t>Fleet Vehicle Miles Traveled: Commercial Light Trucks: Electric: Low economic growth</t>
  </si>
  <si>
    <t>56-AEO2022.60.lowmacro-d011222a</t>
  </si>
  <si>
    <t>Fleet Vehicle Miles Traveled: Commercial Light Trucks: Plug-in Gas: Low economic growth</t>
  </si>
  <si>
    <t>56-AEO2022.61.lowmacro-d011222a</t>
  </si>
  <si>
    <t>Fleet Vehicle Miles Traveled: Commercial Light Trucks: Plug-in Diesel: Low economic growth</t>
  </si>
  <si>
    <t>56-AEO2022.62.lowmacro-d011222a</t>
  </si>
  <si>
    <t>Fleet Vehicle Miles Traveled: Commercial Light Trucks: Fuel Cell: Low economic growth</t>
  </si>
  <si>
    <t>56-AEO2022.63.lowmacro-d011222a</t>
  </si>
  <si>
    <t>Total Commercial Light Trucks</t>
  </si>
  <si>
    <t>Fleet Vehicle Miles Traveled: Commercial Light Trucks: Total: Low economic growth</t>
  </si>
  <si>
    <t>56-AEO2022.64.lowmacro-d011222a</t>
  </si>
  <si>
    <t>https://www.eia.gov/outlooks/aeo/data/browser/#/?id=57-AEO2022&amp;cases=lowmacro&amp;sourcekey=0</t>
  </si>
  <si>
    <t>Wed Jul 13 2022 15:20:24 GMT-0400 (Eastern Daylight Time)</t>
  </si>
  <si>
    <t>Air Travel: Fuel Cost: Low economic growth</t>
  </si>
  <si>
    <t>57-AEO2022.2.lowmacro-d011222a</t>
  </si>
  <si>
    <t>57-AEO2022.4.</t>
  </si>
  <si>
    <t>Air Travel: Ticket Price: Domestic: Low economic growth</t>
  </si>
  <si>
    <t>57-AEO2022.5.lowmacro-d011222a</t>
  </si>
  <si>
    <t>Air Travel: Ticket Price: International: Low economic growth</t>
  </si>
  <si>
    <t>57-AEO2022.6.lowmacro-d011222a</t>
  </si>
  <si>
    <t>Air Travel: Ticket Price: Non U.S.: Low economic growth</t>
  </si>
  <si>
    <t>57-AEO2022.7.lowmacro-d011222a</t>
  </si>
  <si>
    <t>57-AEO2022.9.</t>
  </si>
  <si>
    <t>Air Travel: Load Factor: U.S. Domestic: Low economic growth</t>
  </si>
  <si>
    <t>57-AEO2022.10.lowmacro-d011222a</t>
  </si>
  <si>
    <t>Air Travel: Load Factor: U.S. International: Low economic growth</t>
  </si>
  <si>
    <t>57-AEO2022.11.lowmacro-d011222a</t>
  </si>
  <si>
    <t>57-AEO2022.13.</t>
  </si>
  <si>
    <t>57-AEO2022.29.</t>
  </si>
  <si>
    <t>Air Travel: Drivers: Population: U.S.: Low economic growth</t>
  </si>
  <si>
    <t>57-AEO2022.30.lowmacro-d011222a</t>
  </si>
  <si>
    <t>Air Travel: Drivers: Population: Canada: Low economic growth</t>
  </si>
  <si>
    <t>57-AEO2022.31.lowmacro-d011222a</t>
  </si>
  <si>
    <t>Air Travel: Drivers: Population: Central America: Low economic growth</t>
  </si>
  <si>
    <t>57-AEO2022.32.lowmacro-d011222a</t>
  </si>
  <si>
    <t>Air Travel: Drivers: Population: South America: Low economic growth</t>
  </si>
  <si>
    <t>57-AEO2022.33.lowmacro-d011222a</t>
  </si>
  <si>
    <t>Air Travel: Drivers: Population: Europe: Low economic growth</t>
  </si>
  <si>
    <t>57-AEO2022.34.lowmacro-d011222a</t>
  </si>
  <si>
    <t>Air Travel: Drivers: Population: Africa: Low economic growth</t>
  </si>
  <si>
    <t>57-AEO2022.35.lowmacro-d011222a</t>
  </si>
  <si>
    <t>Air Travel: Drivers: Population: Mideast: Low economic growth</t>
  </si>
  <si>
    <t>57-AEO2022.36.lowmacro-d011222a</t>
  </si>
  <si>
    <t>Air Travel: Drivers: Population: CIS: Low economic growth</t>
  </si>
  <si>
    <t>57-AEO2022.37.lowmacro-d011222a</t>
  </si>
  <si>
    <t>Air Travel: Drivers: Population: China: Low economic growth</t>
  </si>
  <si>
    <t>57-AEO2022.38.lowmacro-d011222a</t>
  </si>
  <si>
    <t>Air Travel: Drivers: Population: NE Asia: Low economic growth</t>
  </si>
  <si>
    <t>57-AEO2022.39.lowmacro-d011222a</t>
  </si>
  <si>
    <t>Air Travel: Drivers: Population: SE Asia: Low economic growth</t>
  </si>
  <si>
    <t>57-AEO2022.40.lowmacro-d011222a</t>
  </si>
  <si>
    <t>Air Travel: Drivers: Population: SW Asia: Low economic growth</t>
  </si>
  <si>
    <t>57-AEO2022.41.lowmacro-d011222a</t>
  </si>
  <si>
    <t>Air Travel: Drivers: Population: Oceania: Low economic growth</t>
  </si>
  <si>
    <t>57-AEO2022.42.lowmacro-d011222a</t>
  </si>
  <si>
    <t>57-AEO2022.44.</t>
  </si>
  <si>
    <t>57-AEO2022.45.</t>
  </si>
  <si>
    <t>57-AEO2022.46.</t>
  </si>
  <si>
    <t>Air Travel: Travel Demand: Revenue Passenger Miles: Domestic: U.S.: Low economic growth</t>
  </si>
  <si>
    <t>57-AEO2022.47.lowmacro-d011222a</t>
  </si>
  <si>
    <t>Air Travel: Travel Demand: Revenue Passenger Miles: Domestic: Canada: Low economic growth</t>
  </si>
  <si>
    <t>57-AEO2022.48.lowmacro-d011222a</t>
  </si>
  <si>
    <t>Air Travel: Travel Demand: Revenue Passenger Miles: Domestic: Central America: Low economic growth</t>
  </si>
  <si>
    <t>57-AEO2022.49.lowmacro-d011222a</t>
  </si>
  <si>
    <t>Air Travel: Travel Demand: Revenue Passenger Miles: Domestic: South America: Low economic growth</t>
  </si>
  <si>
    <t>57-AEO2022.50.lowmacro-d011222a</t>
  </si>
  <si>
    <t>Air Travel: Travel Demand: Revenue Passenger Miles: Domestic: Europe: Low economic growth</t>
  </si>
  <si>
    <t>57-AEO2022.51.lowmacro-d011222a</t>
  </si>
  <si>
    <t>Air Travel: Travel Demand: Revenue Passenger Miles: Domestic: Africa: Low economic growth</t>
  </si>
  <si>
    <t>57-AEO2022.52.lowmacro-d011222a</t>
  </si>
  <si>
    <t>Air Travel: Travel Demand: Revenue Passenger Miles: Domestic: Mideast: Low economic growth</t>
  </si>
  <si>
    <t>57-AEO2022.53.lowmacro-d011222a</t>
  </si>
  <si>
    <t>Air Travel: Travel Demand: Revenue Passenger Miles: Domestic: CIS: Low economic growth</t>
  </si>
  <si>
    <t>57-AEO2022.54.lowmacro-d011222a</t>
  </si>
  <si>
    <t>Air Travel: Travel Demand: Revenue Passenger Miles: Domestic: China: Low economic growth</t>
  </si>
  <si>
    <t>57-AEO2022.55.lowmacro-d011222a</t>
  </si>
  <si>
    <t>Air Travel: Travel Demand: Revenue Passenger Miles: Domestic: NE Asia: Low economic growth</t>
  </si>
  <si>
    <t>57-AEO2022.56.lowmacro-d011222a</t>
  </si>
  <si>
    <t>Air Travel: Travel Demand: Revenue Passenger Miles: Domestic: SE Asia: Low economic growth</t>
  </si>
  <si>
    <t>57-AEO2022.57.lowmacro-d011222a</t>
  </si>
  <si>
    <t>Air Travel: Travel Demand: Revenue Passenger Miles: Domestic: SW Asia: Low economic growth</t>
  </si>
  <si>
    <t>57-AEO2022.58.lowmacro-d011222a</t>
  </si>
  <si>
    <t>Air Travel: Travel Demand: Revenue Passenger Miles: Domestic: Oceania: Low economic growth</t>
  </si>
  <si>
    <t>57-AEO2022.59.lowmacro-d011222a</t>
  </si>
  <si>
    <t>57-AEO2022.60.</t>
  </si>
  <si>
    <t>Air Travel: Travel Demand: Revenue Passenger Miles: International: U.S.: Low economic growth</t>
  </si>
  <si>
    <t>57-AEO2022.61.lowmacro-d011222a</t>
  </si>
  <si>
    <t>Air Travel: Travel Demand: Revenue Passenger Miles: International: Canada: Low economic growth</t>
  </si>
  <si>
    <t>57-AEO2022.62.lowmacro-d011222a</t>
  </si>
  <si>
    <t>Air Travel: Travel Demand: Revenue Passenger Miles: International: Central America: Low economic growth</t>
  </si>
  <si>
    <t>57-AEO2022.63.lowmacro-d011222a</t>
  </si>
  <si>
    <t>Air Travel: Travel Demand: Revenue Passenger Miles: International: South America: Low economic growth</t>
  </si>
  <si>
    <t>57-AEO2022.64.lowmacro-d011222a</t>
  </si>
  <si>
    <t>Air Travel: Travel Demand: Revenue Passenger Miles: International: Europe: Low economic growth</t>
  </si>
  <si>
    <t>57-AEO2022.65.lowmacro-d011222a</t>
  </si>
  <si>
    <t>Air Travel: Travel Demand: Revenue Passenger Miles: International: Africa: Low economic growth</t>
  </si>
  <si>
    <t>57-AEO2022.66.lowmacro-d011222a</t>
  </si>
  <si>
    <t>Air Travel: Travel Demand: Revenue Passenger Miles: International: Mideast: Low economic growth</t>
  </si>
  <si>
    <t>57-AEO2022.67.lowmacro-d011222a</t>
  </si>
  <si>
    <t>Air Travel: Travel Demand: Revenue Passenger Miles: International: CIS: Low economic growth</t>
  </si>
  <si>
    <t>57-AEO2022.68.lowmacro-d011222a</t>
  </si>
  <si>
    <t>Air Travel: Travel Demand: Revenue Passenger Miles: International: China: Low economic growth</t>
  </si>
  <si>
    <t>57-AEO2022.69.lowmacro-d011222a</t>
  </si>
  <si>
    <t>Air Travel: Travel Demand: Revenue Passenger Miles: International: NE Asia: Low economic growth</t>
  </si>
  <si>
    <t>57-AEO2022.70.lowmacro-d011222a</t>
  </si>
  <si>
    <t>Air Travel: Travel Demand: Revenue Passenger Miles: International: SE Asia: Low economic growth</t>
  </si>
  <si>
    <t>57-AEO2022.71.lowmacro-d011222a</t>
  </si>
  <si>
    <t>Air Travel: Travel Demand: Revenue Passenger Miles: International: SW Asia: Low economic growth</t>
  </si>
  <si>
    <t>57-AEO2022.72.lowmacro-d011222a</t>
  </si>
  <si>
    <t>Air Travel: Travel Demand: Revenue Passenger Miles: International: Oceania: Low economic growth</t>
  </si>
  <si>
    <t>57-AEO2022.73.lowmacro-d011222a</t>
  </si>
  <si>
    <t>57-AEO2022.75.</t>
  </si>
  <si>
    <t>Air Travel: Travel Demand: Revenue Ton Miles: Freight: US: Low economic growth</t>
  </si>
  <si>
    <t>57-AEO2022.76.lowmacro-d011222a</t>
  </si>
  <si>
    <t>Air Travel: Travel Demand: Revenue Ton Miles: Freight: Canada: Low economic growth</t>
  </si>
  <si>
    <t>57-AEO2022.77.lowmacro-d011222a</t>
  </si>
  <si>
    <t>Air Travel: Travel Demand: Revenue Ton Miles: Freight: Central America: Low economic growth</t>
  </si>
  <si>
    <t>57-AEO2022.78.lowmacro-d011222a</t>
  </si>
  <si>
    <t>Air Travel: Travel Demand: Revenue Ton Miles: Freight: South America: Low economic growth</t>
  </si>
  <si>
    <t>57-AEO2022.79.lowmacro-d011222a</t>
  </si>
  <si>
    <t>Air Travel: Travel Demand: Revenue Ton Miles: Freight: Europe: Low economic growth</t>
  </si>
  <si>
    <t>57-AEO2022.80.lowmacro-d011222a</t>
  </si>
  <si>
    <t>Air Travel: Travel Demand: Revenue Ton Miles: Freight: Africa: Low economic growth</t>
  </si>
  <si>
    <t>57-AEO2022.81.lowmacro-d011222a</t>
  </si>
  <si>
    <t>Air Travel: Travel Demand: Revenue Ton Miles: Freight: Mideast: Low economic growth</t>
  </si>
  <si>
    <t>57-AEO2022.82.lowmacro-d011222a</t>
  </si>
  <si>
    <t>Air Travel: Travel Demand: Revenue Ton Miles: Freight: CIS: Low economic growth</t>
  </si>
  <si>
    <t>57-AEO2022.83.lowmacro-d011222a</t>
  </si>
  <si>
    <t>Air Travel: Travel Demand: Revenue Ton Miles: Freight: China: Low economic growth</t>
  </si>
  <si>
    <t>57-AEO2022.84.lowmacro-d011222a</t>
  </si>
  <si>
    <t>Air Travel: Travel Demand: Revenue Ton Miles: Freight: NE Asia: Low economic growth</t>
  </si>
  <si>
    <t>57-AEO2022.85.lowmacro-d011222a</t>
  </si>
  <si>
    <t>Air Travel: Travel Demand: Revenue Ton Miles: Freight: SE Asia: Low economic growth</t>
  </si>
  <si>
    <t>57-AEO2022.86.lowmacro-d011222a</t>
  </si>
  <si>
    <t>Air Travel: Travel Demand: Revenue Ton Miles: Freight: SW Asia: Low economic growth</t>
  </si>
  <si>
    <t>57-AEO2022.87.lowmacro-d011222a</t>
  </si>
  <si>
    <t>Air Travel: Travel Demand: Revenue Ton Miles: Freight: Oceania: Low economic growth</t>
  </si>
  <si>
    <t>57-AEO2022.88.lowmacro-d011222a</t>
  </si>
  <si>
    <t>Air Travel: Travel Demand: Revenue Ton Miles: Freight: World: Low economic growth</t>
  </si>
  <si>
    <t>57-AEO2022.89.lowmacro-d011222a</t>
  </si>
  <si>
    <t>57-AEO2022.91.</t>
  </si>
  <si>
    <t>Air Travel: Seat Miles Demanded: U.S.: Low economic growth</t>
  </si>
  <si>
    <t>57-AEO2022.92.lowmacro-d011222a</t>
  </si>
  <si>
    <t>Air Travel: Seat Miles Demanded: U.S.: Narrow Body Aircraft: Low economic growth</t>
  </si>
  <si>
    <t>57-AEO2022.93.lowmacro-d011222a</t>
  </si>
  <si>
    <t>Air Travel: Seat Miles Demanded: U.S.: Wide Body Aircraft: Low economic growth</t>
  </si>
  <si>
    <t>57-AEO2022.94.lowmacro-d011222a</t>
  </si>
  <si>
    <t>Air Travel: Seat Miles Demanded: U.S.: Regional Jets: Low economic growth</t>
  </si>
  <si>
    <t>57-AEO2022.95.lowmacro-d011222a</t>
  </si>
  <si>
    <t>Air Travel: Seat Miles Demanded: Canada: Low economic growth</t>
  </si>
  <si>
    <t>57-AEO2022.96.lowmacro-d011222a</t>
  </si>
  <si>
    <t>Air Travel: Seat Miles Demanded: Central America: Low economic growth</t>
  </si>
  <si>
    <t>57-AEO2022.97.lowmacro-d011222a</t>
  </si>
  <si>
    <t>Air Travel: Seat Miles Demanded: South America: Low economic growth</t>
  </si>
  <si>
    <t>57-AEO2022.98.lowmacro-d011222a</t>
  </si>
  <si>
    <t>Air Travel: Seat Miles Demanded: Europe: Low economic growth</t>
  </si>
  <si>
    <t>57-AEO2022.99.lowmacro-d011222a</t>
  </si>
  <si>
    <t>Air Travel: Seat Miles Demanded: Africa: Low economic growth</t>
  </si>
  <si>
    <t>57-AEO2022.100.lowmacro-d011222a</t>
  </si>
  <si>
    <t>Air Travel: Seat Miles Demanded: Mideast: Low economic growth</t>
  </si>
  <si>
    <t>57-AEO2022.101.lowmacro-d011222a</t>
  </si>
  <si>
    <t>Air Travel: Seat Miles Demanded: CIS: Low economic growth</t>
  </si>
  <si>
    <t>57-AEO2022.102.lowmacro-d011222a</t>
  </si>
  <si>
    <t>Air Travel: Seat Miles Demanded: China: Low economic growth</t>
  </si>
  <si>
    <t>57-AEO2022.103.lowmacro-d011222a</t>
  </si>
  <si>
    <t>Air Travel: Seat Miles Demanded: NE Asia: Low economic growth</t>
  </si>
  <si>
    <t>57-AEO2022.104.lowmacro-d011222a</t>
  </si>
  <si>
    <t>Air Travel: Seat Miles Demanded: SE Asia: Low economic growth</t>
  </si>
  <si>
    <t>57-AEO2022.105.lowmacro-d011222a</t>
  </si>
  <si>
    <t>Air Travel: Seat Miles Demanded: SW Asia: Low economic growth</t>
  </si>
  <si>
    <t>57-AEO2022.106.lowmacro-d011222a</t>
  </si>
  <si>
    <t>Air Travel: Seat Miles Demanded: Oceania: Low economic growth</t>
  </si>
  <si>
    <t>57-AEO2022.107.lowmacro-d011222a</t>
  </si>
  <si>
    <t>Air Travel: Seat Miles Demanded: World: Low economic growth</t>
  </si>
  <si>
    <t>57-AEO2022.108.lowmacro-d011222a</t>
  </si>
  <si>
    <t>57-AEO2022.110.</t>
  </si>
  <si>
    <t>Air Travel: Aircraft Deliveries: U.S.: Low economic growth</t>
  </si>
  <si>
    <t>57-AEO2022.111.lowmacro-d011222a</t>
  </si>
  <si>
    <t>Air Travel: Aircraft Deliveries: U.S.: Narrow Body: Low economic growth</t>
  </si>
  <si>
    <t>57-AEO2022.112.lowmacro-d011222a</t>
  </si>
  <si>
    <t>Air Travel: Aircraft Deliveries: U.S.: Wide Body: Low economic growth</t>
  </si>
  <si>
    <t>57-AEO2022.113.lowmacro-d011222a</t>
  </si>
  <si>
    <t>Air Travel: Aircraft Deliveries: U.S.: Regional Jets: Low economic growth</t>
  </si>
  <si>
    <t>57-AEO2022.114.lowmacro-d011222a</t>
  </si>
  <si>
    <t>Air Travel: Aircraft Deliveries: Canada: Low economic growth</t>
  </si>
  <si>
    <t>57-AEO2022.115.lowmacro-d011222a</t>
  </si>
  <si>
    <t>Air Travel: Aircraft Deliveries: Canada: Narrow Body: Low economic growth</t>
  </si>
  <si>
    <t>57-AEO2022.116.lowmacro-d011222a</t>
  </si>
  <si>
    <t>Air Travel: Aircraft Deliveries: Canada: Wide Body: Low economic growth</t>
  </si>
  <si>
    <t>57-AEO2022.117.lowmacro-d011222a</t>
  </si>
  <si>
    <t>Air Travel: Aircraft Deliveries: Canada: Regional Jets: Low economic growth</t>
  </si>
  <si>
    <t>57-AEO2022.118.lowmacro-d011222a</t>
  </si>
  <si>
    <t>Air Travel: Aircraft Deliveries: Central America: Low economic growth</t>
  </si>
  <si>
    <t>57-AEO2022.119.lowmacro-d011222a</t>
  </si>
  <si>
    <t>Air Travel: Aircraft Deliveries: Central America: Narrow Body: Low economic growth</t>
  </si>
  <si>
    <t>57-AEO2022.120.lowmacro-d011222a</t>
  </si>
  <si>
    <t>Air Travel: Aircraft Deliveries: Central America: Wide Body: Low economic growth</t>
  </si>
  <si>
    <t>57-AEO2022.121.lowmacro-d011222a</t>
  </si>
  <si>
    <t>Air Travel: Aircraft Deliveries: Central America: Regional Jets: Low economic growth</t>
  </si>
  <si>
    <t>57-AEO2022.122.lowmacro-d011222a</t>
  </si>
  <si>
    <t>Air Travel: Aircraft Deliveries: South America: Low economic growth</t>
  </si>
  <si>
    <t>57-AEO2022.123.lowmacro-d011222a</t>
  </si>
  <si>
    <t>Air Travel: Aircraft Deliveries: South America: Narrow Body: Low economic growth</t>
  </si>
  <si>
    <t>57-AEO2022.124.lowmacro-d011222a</t>
  </si>
  <si>
    <t>Air Travel: Aircraft Deliveries: South America: Wide Body: Low economic growth</t>
  </si>
  <si>
    <t>57-AEO2022.125.lowmacro-d011222a</t>
  </si>
  <si>
    <t>Air Travel: Aircraft Deliveries: South America: Regional Jets: Low economic growth</t>
  </si>
  <si>
    <t>57-AEO2022.126.lowmacro-d011222a</t>
  </si>
  <si>
    <t>Air Travel: Aircraft Deliveries: Europe: Low economic growth</t>
  </si>
  <si>
    <t>57-AEO2022.127.lowmacro-d011222a</t>
  </si>
  <si>
    <t>Air Travel: Aircraft Deliveries: Europe: Narrow Body: Low economic growth</t>
  </si>
  <si>
    <t>57-AEO2022.128.lowmacro-d011222a</t>
  </si>
  <si>
    <t>Air Travel: Aircraft Deliveries: Europe: Wide Body: Low economic growth</t>
  </si>
  <si>
    <t>57-AEO2022.129.lowmacro-d011222a</t>
  </si>
  <si>
    <t>Air Travel: Aircraft Deliveries: Europe: Regional Jets: Low economic growth</t>
  </si>
  <si>
    <t>57-AEO2022.130.lowmacro-d011222a</t>
  </si>
  <si>
    <t>Air Travel: Aircraft Deliveries: Africa: Low economic growth</t>
  </si>
  <si>
    <t>57-AEO2022.131.lowmacro-d011222a</t>
  </si>
  <si>
    <t>Air Travel: Aircraft Deliveries: Africa: Narrow Body: Low economic growth</t>
  </si>
  <si>
    <t>57-AEO2022.132.lowmacro-d011222a</t>
  </si>
  <si>
    <t>Air Travel: Aircraft Deliveries: Africa: Wide Body: Low economic growth</t>
  </si>
  <si>
    <t>57-AEO2022.133.lowmacro-d011222a</t>
  </si>
  <si>
    <t>Air Travel: Aircraft Deliveries: Africa: Regional Jets: Low economic growth</t>
  </si>
  <si>
    <t>57-AEO2022.134.lowmacro-d011222a</t>
  </si>
  <si>
    <t>Air Travel: Aircraft Deliveries: Mideast: Low economic growth</t>
  </si>
  <si>
    <t>57-AEO2022.135.lowmacro-d011222a</t>
  </si>
  <si>
    <t>Air Travel: Aircraft Deliveries: Mideast: Narrow Body: Low economic growth</t>
  </si>
  <si>
    <t>57-AEO2022.136.lowmacro-d011222a</t>
  </si>
  <si>
    <t>Air Travel: Aircraft Deliveries: Mideast: Wide Body: Low economic growth</t>
  </si>
  <si>
    <t>57-AEO2022.137.lowmacro-d011222a</t>
  </si>
  <si>
    <t>Air Travel: Aircraft Deliveries: Mideast: Regional Jets: Low economic growth</t>
  </si>
  <si>
    <t>57-AEO2022.138.lowmacro-d011222a</t>
  </si>
  <si>
    <t>Air Travel: Aircraft Deliveries: CIS: Low economic growth</t>
  </si>
  <si>
    <t>57-AEO2022.139.lowmacro-d011222a</t>
  </si>
  <si>
    <t>Air Travel: Aircraft Deliveries: CIS: Narrow Body: Low economic growth</t>
  </si>
  <si>
    <t>57-AEO2022.140.lowmacro-d011222a</t>
  </si>
  <si>
    <t>Air Travel: Aircraft Deliveries: CIS: Wide Body: Low economic growth</t>
  </si>
  <si>
    <t>57-AEO2022.141.lowmacro-d011222a</t>
  </si>
  <si>
    <t>Air Travel: Aircraft Deliveries: CIS: Regional Jets: Low economic growth</t>
  </si>
  <si>
    <t>57-AEO2022.142.lowmacro-d011222a</t>
  </si>
  <si>
    <t>Air Travel: Aircraft Deliveries: China: Low economic growth</t>
  </si>
  <si>
    <t>57-AEO2022.143.lowmacro-d011222a</t>
  </si>
  <si>
    <t>Air Travel: Aircraft Deliveries: China: Narrow Body: Low economic growth</t>
  </si>
  <si>
    <t>57-AEO2022.144.lowmacro-d011222a</t>
  </si>
  <si>
    <t>Air Travel: Aircraft Deliveries: China: Wide Body: Low economic growth</t>
  </si>
  <si>
    <t>57-AEO2022.145.lowmacro-d011222a</t>
  </si>
  <si>
    <t>Air Travel: Aircraft Deliveries: China: Regional Jets: Low economic growth</t>
  </si>
  <si>
    <t>57-AEO2022.146.lowmacro-d011222a</t>
  </si>
  <si>
    <t>Air Travel: Aircraft Deliveries: NE Asia: Low economic growth</t>
  </si>
  <si>
    <t>57-AEO2022.147.lowmacro-d011222a</t>
  </si>
  <si>
    <t>Air Travel: Aircraft Deliveries: NE Asia: Narrow Body: Low economic growth</t>
  </si>
  <si>
    <t>57-AEO2022.148.lowmacro-d011222a</t>
  </si>
  <si>
    <t>Air Travel: Aircraft Deliveries: NE Asia: Wide Body: Low economic growth</t>
  </si>
  <si>
    <t>57-AEO2022.149.lowmacro-d011222a</t>
  </si>
  <si>
    <t>Air Travel: Aircraft Deliveries: NE Asia: Regional Jets: Low economic growth</t>
  </si>
  <si>
    <t>57-AEO2022.150.lowmacro-d011222a</t>
  </si>
  <si>
    <t>Air Travel: Aircraft Deliveries: SE Asia: Low economic growth</t>
  </si>
  <si>
    <t>57-AEO2022.151.lowmacro-d011222a</t>
  </si>
  <si>
    <t>Air Travel: Aircraft Deliveries: SE Asia: Narrow Body: Low economic growth</t>
  </si>
  <si>
    <t>57-AEO2022.152.lowmacro-d011222a</t>
  </si>
  <si>
    <t>Air Travel: Aircraft Deliveries: SE Asia: Wide Body: Low economic growth</t>
  </si>
  <si>
    <t>57-AEO2022.153.lowmacro-d011222a</t>
  </si>
  <si>
    <t>Air Travel: Aircraft Deliveries: SE Asia: Regional Jets: Low economic growth</t>
  </si>
  <si>
    <t>57-AEO2022.154.lowmacro-d011222a</t>
  </si>
  <si>
    <t>Air Travel: Aircraft Deliveries: SW Asia: Low economic growth</t>
  </si>
  <si>
    <t>57-AEO2022.155.lowmacro-d011222a</t>
  </si>
  <si>
    <t>Air Travel: Aircraft Deliveries: SW Asia: Narrow Body: Low economic growth</t>
  </si>
  <si>
    <t>57-AEO2022.156.lowmacro-d011222a</t>
  </si>
  <si>
    <t>Air Travel: Aircraft Deliveries: SW Asia: Wide Body: Low economic growth</t>
  </si>
  <si>
    <t>57-AEO2022.157.lowmacro-d011222a</t>
  </si>
  <si>
    <t>Air Travel: Aircraft Deliveries: SW Asia: Regional Jets: Low economic growth</t>
  </si>
  <si>
    <t>57-AEO2022.158.lowmacro-d011222a</t>
  </si>
  <si>
    <t>Air Travel: Aircraft Deliveries: Oceania: Low economic growth</t>
  </si>
  <si>
    <t>57-AEO2022.159.lowmacro-d011222a</t>
  </si>
  <si>
    <t>Air Travel: Aircraft Deliveries: Oceania: Narrow Body: Low economic growth</t>
  </si>
  <si>
    <t>57-AEO2022.160.lowmacro-d011222a</t>
  </si>
  <si>
    <t>Air Travel: Aircraft Deliveries: Oceania: Wide Body: Low economic growth</t>
  </si>
  <si>
    <t>57-AEO2022.161.lowmacro-d011222a</t>
  </si>
  <si>
    <t>Air Travel: Aircraft Deliveries: Oceania: Regional Jets: Low economic growth</t>
  </si>
  <si>
    <t>57-AEO2022.162.lowmacro-d011222a</t>
  </si>
  <si>
    <t>Air Travel: Aircraft Deliveries: World: Low economic growth</t>
  </si>
  <si>
    <t>57-AEO2022.163.lowmacro-d011222a</t>
  </si>
  <si>
    <t>57-AEO2022.165.</t>
  </si>
  <si>
    <t>57-AEO2022.166.</t>
  </si>
  <si>
    <t>Air Travel: New Aircraft Efficiency: Narrow Body Aircraft: Low economic growth</t>
  </si>
  <si>
    <t>57-AEO2022.167.lowmacro-d011222a</t>
  </si>
  <si>
    <t>Air Travel: New Aircraft Efficiency: Wide Body Aircraft: Low economic growth</t>
  </si>
  <si>
    <t>57-AEO2022.168.lowmacro-d011222a</t>
  </si>
  <si>
    <t>Air Travel: New Aircraft Efficiency: Regional Jets: Low economic growth</t>
  </si>
  <si>
    <t>57-AEO2022.169.lowmacro-d011222a</t>
  </si>
  <si>
    <t>Air Travel: New Aircraft Efficiency: Average Aircraft: Low economic growth</t>
  </si>
  <si>
    <t>57-AEO2022.170.lowmacro-d011222a</t>
  </si>
  <si>
    <t>57-AEO2022.171.</t>
  </si>
  <si>
    <t>Air Travel: Aircraft Stock Efficiency: Narrow Body Aircraft: Low economic growth</t>
  </si>
  <si>
    <t>57-AEO2022.172.lowmacro-d011222a</t>
  </si>
  <si>
    <t>Air Travel: Aircraft Stock Efficiency: Wide Body Aircraft: Low economic growth</t>
  </si>
  <si>
    <t>57-AEO2022.173.lowmacro-d011222a</t>
  </si>
  <si>
    <t>Air Travel: Aircraft Stock Efficiency: Regional Jets: Low economic growth</t>
  </si>
  <si>
    <t>57-AEO2022.174.lowmacro-d011222a</t>
  </si>
  <si>
    <t>Air Travel: Aircraft Stock Efficiency: Average Aircraft: Low economic growth</t>
  </si>
  <si>
    <t>57-AEO2022.175.lowmacro-d011222a</t>
  </si>
  <si>
    <t>57-AEO2022.177.</t>
  </si>
  <si>
    <t>57-AEO2022.178.</t>
  </si>
  <si>
    <t>Air Travel: Fuel Use: Commercial: Jet Fuel: U.S.: Low economic growth</t>
  </si>
  <si>
    <t>57-AEO2022.179.lowmacro-d011222a</t>
  </si>
  <si>
    <t>Air Travel: Fuel Use: Commercial: Jet Fuel: Canada: Low economic growth</t>
  </si>
  <si>
    <t>57-AEO2022.180.lowmacro-d011222a</t>
  </si>
  <si>
    <t>Air Travel: Fuel Use: Commercial: Jet Fuel: Central America: Low economic growth</t>
  </si>
  <si>
    <t>57-AEO2022.181.lowmacro-d011222a</t>
  </si>
  <si>
    <t>Air Travel: Fuel Use: Commercial: Jet Fuel: South America: Low economic growth</t>
  </si>
  <si>
    <t>57-AEO2022.182.lowmacro-d011222a</t>
  </si>
  <si>
    <t>Air Travel: Fuel Use: Commercial: Jet Fuel: Europe: Low economic growth</t>
  </si>
  <si>
    <t>57-AEO2022.183.lowmacro-d011222a</t>
  </si>
  <si>
    <t>Air Travel: Fuel Use: Commercial: Jet Fuel: Africa: Low economic growth</t>
  </si>
  <si>
    <t>57-AEO2022.184.lowmacro-d011222a</t>
  </si>
  <si>
    <t>Air Travel: Fuel Use: Commercial: Jet Fuel: Mideast: Low economic growth</t>
  </si>
  <si>
    <t>57-AEO2022.185.lowmacro-d011222a</t>
  </si>
  <si>
    <t>Air Travel: Fuel Use: Commercial: Jet Fuel: CIS: Low economic growth</t>
  </si>
  <si>
    <t>57-AEO2022.186.lowmacro-d011222a</t>
  </si>
  <si>
    <t>Air Travel: Fuel Use: Commercial: Jet Fuel: China: Low economic growth</t>
  </si>
  <si>
    <t>57-AEO2022.187.lowmacro-d011222a</t>
  </si>
  <si>
    <t>Air Travel: Fuel Use: Commercial: Jet Fuel: NE Asia: Low economic growth</t>
  </si>
  <si>
    <t>57-AEO2022.188.lowmacro-d011222a</t>
  </si>
  <si>
    <t>Air Travel: Fuel Use: Commercial: Jet Fuel: SE Asia: Low economic growth</t>
  </si>
  <si>
    <t>57-AEO2022.189.lowmacro-d011222a</t>
  </si>
  <si>
    <t>Air Travel: Fuel Use: Commercial: Jet Fuel: SW Asia: Low economic growth</t>
  </si>
  <si>
    <t>57-AEO2022.190.lowmacro-d011222a</t>
  </si>
  <si>
    <t>Air Travel: Fuel Use: Commercial: Jet Fuel: Oceania: Low economic growth</t>
  </si>
  <si>
    <t>57-AEO2022.191.lowmacro-d011222a</t>
  </si>
  <si>
    <t>Air Travel: Fuel Use: Commercial: Jet Fuel: World: Low economic growth</t>
  </si>
  <si>
    <t>57-AEO2022.192.lowmacro-d011222a</t>
  </si>
  <si>
    <t>Air Travel: Fuel Use: Commercial: Aviation Gasoline: U.S.: Low economic growth</t>
  </si>
  <si>
    <t>57-AEO2022.193.lowmacro-d011222a</t>
  </si>
  <si>
    <t>Air Travel: Fuel Use: Military: Jet Fuel: U.S.: Low economic growth</t>
  </si>
  <si>
    <t>57-AEO2022.194.lowmacro-d011222a</t>
  </si>
  <si>
    <t>https://www.eia.gov/outlooks/aeo/data/browser/#/?id=58-AEO2022&amp;cases=lowmacro&amp;sourcekey=0</t>
  </si>
  <si>
    <t>Wed Jul 13 2022 15:20:38 GMT-0400 (Eastern Daylight Time)</t>
  </si>
  <si>
    <t>58-AEO2022.2.</t>
  </si>
  <si>
    <t>58-AEO2022.4.</t>
  </si>
  <si>
    <t>58-AEO2022.5.</t>
  </si>
  <si>
    <t>Freight: Truck Stock: Vehicle Miles Traveled: Light Medium: Diesel: Low economic growth</t>
  </si>
  <si>
    <t>58-AEO2022.6.lowmacro-d011222a</t>
  </si>
  <si>
    <t>Freight: Truck Stock: Vehicle Miles Traveled: Light Medium: Motor Gasoline: Low economic growth</t>
  </si>
  <si>
    <t>58-AEO2022.7.lowmacro-d011222a</t>
  </si>
  <si>
    <t>Freight: Truck Stock: Vehicle Miles Traveled: Light Medium: Propane: Low economic growth</t>
  </si>
  <si>
    <t>58-AEO2022.8.lowmacro-d011222a</t>
  </si>
  <si>
    <t>Freight: Truck Stock: Vehicle Miles Traveled: Light Medium: Natural Gas: Low economic growth</t>
  </si>
  <si>
    <t>58-AEO2022.9.lowmacro-d011222a</t>
  </si>
  <si>
    <t>Freight: Truck Stock: Vehicle Miles Traveled: Light Medium: Ethanol-Flex Fuel: Low economic growth</t>
  </si>
  <si>
    <t>58-AEO2022.10.lowmacro-d011222a</t>
  </si>
  <si>
    <t>Freight: Truck Stock: Vehicle Miles Traveled: Light Medium: Electric: Low economic growth</t>
  </si>
  <si>
    <t>58-AEO2022.11.lowmacro-d011222a</t>
  </si>
  <si>
    <t>Freight: Truck Stock: Vehicle Miles Traveled: Light Medium: Plug-in Diesel Hybrid: Low economic growth</t>
  </si>
  <si>
    <t>58-AEO2022.12.lowmacro-d011222a</t>
  </si>
  <si>
    <t>Freight: Truck Stock: Vehicle Miles Traveled: Light Medium: Plug-in Gasoline Hybrid: Low economic growth</t>
  </si>
  <si>
    <t>58-AEO2022.13.lowmacro-d011222a</t>
  </si>
  <si>
    <t>Freight: Truck Stock: Vehicle Miles Traveled: Light Medium: Fuel Cell: Low economic growth</t>
  </si>
  <si>
    <t>58-AEO2022.14.lowmacro-d011222a</t>
  </si>
  <si>
    <t>Freight: Truck Stock: Vehicle Miles Traveled: Light Medium: Low economic growth</t>
  </si>
  <si>
    <t>58-AEO2022.15.lowmacro-d011222a</t>
  </si>
  <si>
    <t>58-AEO2022.16.</t>
  </si>
  <si>
    <t>Freight: Truck Stock: Vehicle Miles Traveled: Medium: Diesel: Low economic growth</t>
  </si>
  <si>
    <t>58-AEO2022.17.lowmacro-d011222a</t>
  </si>
  <si>
    <t>Freight: Truck Stock: Vehicle Miles Traveled: Medium: Motor Gasoline: Low economic growth</t>
  </si>
  <si>
    <t>58-AEO2022.18.lowmacro-d011222a</t>
  </si>
  <si>
    <t>Freight: Truck Stock: Vehicle Miles Traveled: Medium: Propane: Low economic growth</t>
  </si>
  <si>
    <t>58-AEO2022.19.lowmacro-d011222a</t>
  </si>
  <si>
    <t>Freight: Truck Stock: Vehicle Miles Traveled: Medium: Natural Gas: Low economic growth</t>
  </si>
  <si>
    <t>58-AEO2022.20.lowmacro-d011222a</t>
  </si>
  <si>
    <t>Freight: Truck Stock: Vehicle Miles Traveled: Medium: Ethanol-Flex Fuel: Low economic growth</t>
  </si>
  <si>
    <t>58-AEO2022.21.lowmacro-d011222a</t>
  </si>
  <si>
    <t>Freight: Truck Stock: Vehicle Miles Traveled: Medium: Electric: Low economic growth</t>
  </si>
  <si>
    <t>58-AEO2022.22.lowmacro-d011222a</t>
  </si>
  <si>
    <t>Freight: Truck Stock: Vehicle Miles Traveled: Medium: Plug-in Diesel Hybrid: Low economic growth</t>
  </si>
  <si>
    <t>58-AEO2022.23.lowmacro-d011222a</t>
  </si>
  <si>
    <t>Freight: Truck Stock: Vehicle Miles Traveled: Medium: Plug-in Gasoline Hybrid: Low economic growth</t>
  </si>
  <si>
    <t>58-AEO2022.24.lowmacro-d011222a</t>
  </si>
  <si>
    <t>Freight: Truck Stock: Vehicle Miles Traveled: Medium: Fuel Cell: Low economic growth</t>
  </si>
  <si>
    <t>58-AEO2022.25.lowmacro-d011222a</t>
  </si>
  <si>
    <t>Freight: Truck Stock: Vehicle Miles Traveled: Medium: Low economic growth</t>
  </si>
  <si>
    <t>58-AEO2022.26.lowmacro-d011222a</t>
  </si>
  <si>
    <t>58-AEO2022.27.</t>
  </si>
  <si>
    <t>Freight: Truck Stock: Vehicle Miles Traveled: Heavy: Diesel: Low economic growth</t>
  </si>
  <si>
    <t>58-AEO2022.28.lowmacro-d011222a</t>
  </si>
  <si>
    <t>Freight: Truck Stock: Vehicle Miles Traveled: Heavy: Motor Gasoline: Low economic growth</t>
  </si>
  <si>
    <t>58-AEO2022.29.lowmacro-d011222a</t>
  </si>
  <si>
    <t>Freight: Truck Stock: Vehicle Miles Traveled: Heavy: Propane: Low economic growth</t>
  </si>
  <si>
    <t>58-AEO2022.30.lowmacro-d011222a</t>
  </si>
  <si>
    <t>Freight: Truck Stock: Vehicle Miles Traveled: Heavy: Natural Gas: Low economic growth</t>
  </si>
  <si>
    <t>58-AEO2022.31.lowmacro-d011222a</t>
  </si>
  <si>
    <t>Freight: Truck Stock: Vehicle Miles Traveled: Heavy: Ethanol-Flex Fuel: Low economic growth</t>
  </si>
  <si>
    <t>58-AEO2022.32.lowmacro-d011222a</t>
  </si>
  <si>
    <t>Freight: Truck Stock: Vehicle Miles Traveled: Heavy: Electric: Low economic growth</t>
  </si>
  <si>
    <t>58-AEO2022.33.lowmacro-d011222a</t>
  </si>
  <si>
    <t>Freight: Truck Stock: Vehicle Miles Traveled: Heavy: Plug-in Diesel Hybrid: Low economic growth</t>
  </si>
  <si>
    <t>58-AEO2022.34.lowmacro-d011222a</t>
  </si>
  <si>
    <t>Freight: Truck Stock: Vehicle Miles Traveled: Heavy: Plug-in Gasoline Hybrid: Low economic growth</t>
  </si>
  <si>
    <t>58-AEO2022.35.lowmacro-d011222a</t>
  </si>
  <si>
    <t>Freight: Truck Stock: Vehicle Miles Traveled: Heavy: Fuel Cell: Low economic growth</t>
  </si>
  <si>
    <t>58-AEO2022.36.lowmacro-d011222a</t>
  </si>
  <si>
    <t>Freight: Truck Stock: Vehicle Miles Traveled: Heavy: Low economic growth</t>
  </si>
  <si>
    <t>58-AEO2022.37.lowmacro-d011222a</t>
  </si>
  <si>
    <t>Freight: Truck Stock: Vehicle Miles Traveled: Low economic growth</t>
  </si>
  <si>
    <t>58-AEO2022.38.lowmacro-d011222a</t>
  </si>
  <si>
    <t>58-AEO2022.40.</t>
  </si>
  <si>
    <t>58-AEO2022.41.</t>
  </si>
  <si>
    <t>Freight: Truck Stock: Use: Light Medium: Diesel: Low economic growth</t>
  </si>
  <si>
    <t>58-AEO2022.42.lowmacro-d011222a</t>
  </si>
  <si>
    <t>Freight: Truck Stock: Use: Light Medium: Motor Gasoline: Low economic growth</t>
  </si>
  <si>
    <t>58-AEO2022.43.lowmacro-d011222a</t>
  </si>
  <si>
    <t>Freight: Truck Stock: Use: Light Medium: Propane: Low economic growth</t>
  </si>
  <si>
    <t>58-AEO2022.44.lowmacro-d011222a</t>
  </si>
  <si>
    <t>Freight: Truck Stock: Use: Light Medium: Natural Gas: Low economic growth</t>
  </si>
  <si>
    <t>58-AEO2022.45.lowmacro-d011222a</t>
  </si>
  <si>
    <t>Freight: Truck Stock: Use: Light Medium: Ethanol-Flex Fuel: Low economic growth</t>
  </si>
  <si>
    <t>58-AEO2022.46.lowmacro-d011222a</t>
  </si>
  <si>
    <t>Freight: Truck Stock: Use: Light Medium: Electric: Low economic growth</t>
  </si>
  <si>
    <t>58-AEO2022.47.lowmacro-d011222a</t>
  </si>
  <si>
    <t>Freight: Truck Stock: Use: Light Medium: Plug-in Diesel Hybrid: Low economic growth</t>
  </si>
  <si>
    <t>58-AEO2022.48.lowmacro-d011222a</t>
  </si>
  <si>
    <t>Freight: Truck Stock: Use: Light Medium: Plug-in Gasoline Hybrid: Low economic growth</t>
  </si>
  <si>
    <t>58-AEO2022.49.lowmacro-d011222a</t>
  </si>
  <si>
    <t>Freight: Truck Stock: Use: Light Medium: Fuel Cell: Low economic growth</t>
  </si>
  <si>
    <t>58-AEO2022.50.lowmacro-d011222a</t>
  </si>
  <si>
    <t>Freight: Truck Stock: Use: Light Medium: Low economic growth</t>
  </si>
  <si>
    <t>58-AEO2022.51.lowmacro-d011222a</t>
  </si>
  <si>
    <t>58-AEO2022.52.</t>
  </si>
  <si>
    <t>Freight: Truck Stock: Use: Medium: Diesel: Low economic growth</t>
  </si>
  <si>
    <t>58-AEO2022.53.lowmacro-d011222a</t>
  </si>
  <si>
    <t>Freight: Truck Stock: Use: Medium: Motor Gasoline: Low economic growth</t>
  </si>
  <si>
    <t>58-AEO2022.54.lowmacro-d011222a</t>
  </si>
  <si>
    <t>Freight: Truck Stock: Use: Medium: Propane: Low economic growth</t>
  </si>
  <si>
    <t>58-AEO2022.55.lowmacro-d011222a</t>
  </si>
  <si>
    <t>Freight: Truck Stock: Use: Medium: Natural Gas: Low economic growth</t>
  </si>
  <si>
    <t>58-AEO2022.56.lowmacro-d011222a</t>
  </si>
  <si>
    <t>Freight: Truck Stock: Use: Medium: Ethanol-Flex Fuel: Low economic growth</t>
  </si>
  <si>
    <t>58-AEO2022.57.lowmacro-d011222a</t>
  </si>
  <si>
    <t>Freight: Truck Stock: Use: Medium: Electric: Low economic growth</t>
  </si>
  <si>
    <t>58-AEO2022.58.lowmacro-d011222a</t>
  </si>
  <si>
    <t>Freight: Truck Stock: Use: Medium: Plug-in Diesel Hybrid: Low economic growth</t>
  </si>
  <si>
    <t>58-AEO2022.59.lowmacro-d011222a</t>
  </si>
  <si>
    <t>Freight: Truck Stock: Use: Medium: Plug-in Gasoline Hybrid: Low economic growth</t>
  </si>
  <si>
    <t>58-AEO2022.60.lowmacro-d011222a</t>
  </si>
  <si>
    <t>Freight: Truck Stock: Use: Medium: Fuel Cell: Low economic growth</t>
  </si>
  <si>
    <t>58-AEO2022.61.lowmacro-d011222a</t>
  </si>
  <si>
    <t>Freight: Truck Stock: Use: Medium: Low economic growth</t>
  </si>
  <si>
    <t>58-AEO2022.62.lowmacro-d011222a</t>
  </si>
  <si>
    <t>58-AEO2022.63.</t>
  </si>
  <si>
    <t>Freight: Truck Stock: Use: Heavy: Diesel: Low economic growth</t>
  </si>
  <si>
    <t>58-AEO2022.64.lowmacro-d011222a</t>
  </si>
  <si>
    <t>Freight: Truck Stock: Use: Heavy: Motor Gasoline: Low economic growth</t>
  </si>
  <si>
    <t>58-AEO2022.65.lowmacro-d011222a</t>
  </si>
  <si>
    <t>Freight: Truck Stock: Use: Heavy: Propane: Low economic growth</t>
  </si>
  <si>
    <t>58-AEO2022.66.lowmacro-d011222a</t>
  </si>
  <si>
    <t>Freight: Truck Stock: Use: Heavy: Natural Gas: Low economic growth</t>
  </si>
  <si>
    <t>58-AEO2022.67.lowmacro-d011222a</t>
  </si>
  <si>
    <t>Freight: Truck Stock: Use: Heavy: Ethanol-Flex Fuel: Low economic growth</t>
  </si>
  <si>
    <t>58-AEO2022.68.lowmacro-d011222a</t>
  </si>
  <si>
    <t>Freight: Truck Stock: Use: Heavy: Electric: Low economic growth</t>
  </si>
  <si>
    <t>58-AEO2022.69.lowmacro-d011222a</t>
  </si>
  <si>
    <t>Freight: Truck Stock: Use: Heavy: Plug-in Diesel Hybrid: Low economic growth</t>
  </si>
  <si>
    <t>58-AEO2022.70.lowmacro-d011222a</t>
  </si>
  <si>
    <t>Freight: Truck Stock: Use: Heavy: Plug-in Gasoline Hybrid: Low economic growth</t>
  </si>
  <si>
    <t>58-AEO2022.71.lowmacro-d011222a</t>
  </si>
  <si>
    <t>Freight: Truck Stock: Use: Heavy: Fuel Cell: Low economic growth</t>
  </si>
  <si>
    <t>58-AEO2022.72.lowmacro-d011222a</t>
  </si>
  <si>
    <t>Freight: Truck Stock: Use: Heavy: Low economic growth</t>
  </si>
  <si>
    <t>58-AEO2022.73.lowmacro-d011222a</t>
  </si>
  <si>
    <t>58-AEO2022.74.</t>
  </si>
  <si>
    <t>Freight: Truck Stock: Use: Light Medium, Medium, and Heavy: Diesel: Low economic growth</t>
  </si>
  <si>
    <t>58-AEO2022.75.lowmacro-d011222a</t>
  </si>
  <si>
    <t>Freight: Truck Stock: Use: Light Medium, Medium, and Heavy: Motor Gasoline: Low economic growth</t>
  </si>
  <si>
    <t>58-AEO2022.76.lowmacro-d011222a</t>
  </si>
  <si>
    <t>Freight: Truck Stock: Use: Light Medium, Medium, and Heavy: Propane: Low economic growth</t>
  </si>
  <si>
    <t>58-AEO2022.77.lowmacro-d011222a</t>
  </si>
  <si>
    <t>Freight: Truck Stock: Use: Light Medium, Medium, and Heavy: Natural Gas: Low economic growth</t>
  </si>
  <si>
    <t>58-AEO2022.78.lowmacro-d011222a</t>
  </si>
  <si>
    <t>Freight: Truck Stock: Use: Light Medium, Medium, and Heavy: Ethanol-Flex Fuel: Low economic growth</t>
  </si>
  <si>
    <t>58-AEO2022.79.lowmacro-d011222a</t>
  </si>
  <si>
    <t>Freight: Truck Stock: Use: Light Medium, Medium, and Heavy: Electric: Low economic growth</t>
  </si>
  <si>
    <t>58-AEO2022.80.lowmacro-d011222a</t>
  </si>
  <si>
    <t>Freight: Truck Stock: Use: Light Medium, Medium, and Heavy: Plug-in Diesel Hybrid: Low economic growth</t>
  </si>
  <si>
    <t>58-AEO2022.81.lowmacro-d011222a</t>
  </si>
  <si>
    <t>Freight: Truck Stock: Use: Light Medium, Medium, and Heavy: Plug-in Gasoline Hybrid: Low economic growth</t>
  </si>
  <si>
    <t>58-AEO2022.82.lowmacro-d011222a</t>
  </si>
  <si>
    <t>Freight: Truck Stock: Use: Light Medium, Medium, and Heavy: Fuel Cell: Low economic growth</t>
  </si>
  <si>
    <t>58-AEO2022.83.lowmacro-d011222a</t>
  </si>
  <si>
    <t>Freight: Truck Stock: Use: Light Medium, Medium, and Heavy: Low economic growth</t>
  </si>
  <si>
    <t>58-AEO2022.84.lowmacro-d011222a</t>
  </si>
  <si>
    <t>58-AEO2022.86.</t>
  </si>
  <si>
    <t>58-AEO2022.87.</t>
  </si>
  <si>
    <t>Freight: Truck Stock: Fuel Efficiency: Light Medium: Diesel: Low economic growth</t>
  </si>
  <si>
    <t>58-AEO2022.88.lowmacro-d011222a</t>
  </si>
  <si>
    <t>Freight: Truck Stock: Fuel Efficiency: Light Medium: Motor Gasoline: Low economic growth</t>
  </si>
  <si>
    <t>58-AEO2022.89.lowmacro-d011222a</t>
  </si>
  <si>
    <t>Freight: Truck Stock: Fuel Efficiency: Light Medium: Propane: Low economic growth</t>
  </si>
  <si>
    <t>58-AEO2022.90.lowmacro-d011222a</t>
  </si>
  <si>
    <t>Freight: Truck Stock: Fuel Efficiency: Light Medium: Natural Gas: Low economic growth</t>
  </si>
  <si>
    <t>58-AEO2022.91.lowmacro-d011222a</t>
  </si>
  <si>
    <t>Freight: Truck Stock: Fuel Efficiency: Light Medium: Ethanol-Flex Fuel: Low economic growth</t>
  </si>
  <si>
    <t>58-AEO2022.92.lowmacro-d011222a</t>
  </si>
  <si>
    <t>Freight: Truck Stock: Fuel Efficiency: Light Medium: Electric: Low economic growth</t>
  </si>
  <si>
    <t>58-AEO2022.93.lowmacro-d011222a</t>
  </si>
  <si>
    <t>Freight: Truck Stock: Fuel Efficiency: Light Medium: Plug-in Diesel Hybrid: Low economic growth</t>
  </si>
  <si>
    <t>58-AEO2022.94.lowmacro-d011222a</t>
  </si>
  <si>
    <t>Freight: Truck Stock: Fuel Efficiency: Light Medium: Plug-in Gasoline Hybrid: Low economic growth</t>
  </si>
  <si>
    <t>58-AEO2022.95.lowmacro-d011222a</t>
  </si>
  <si>
    <t>Freight: Truck Stock: Fuel Efficiency: Light Medium: Fuel Cell: Low economic growth</t>
  </si>
  <si>
    <t>58-AEO2022.96.lowmacro-d011222a</t>
  </si>
  <si>
    <t>Freight: Truck Stock: Fuel Efficiency: Light Medium: Average: Low economic growth</t>
  </si>
  <si>
    <t>58-AEO2022.97.lowmacro-d011222a</t>
  </si>
  <si>
    <t>58-AEO2022.98.</t>
  </si>
  <si>
    <t>Freight: Truck Stock: Fuel Efficiency: Medium: Diesel: Low economic growth</t>
  </si>
  <si>
    <t>58-AEO2022.99.lowmacro-d011222a</t>
  </si>
  <si>
    <t>Freight: Truck Stock: Fuel Efficiency: Medium: Motor Gasoline: Low economic growth</t>
  </si>
  <si>
    <t>58-AEO2022.100.lowmacro-d011222a</t>
  </si>
  <si>
    <t>Freight: Truck Stock: Fuel Efficiency: Medium: Propane: Low economic growth</t>
  </si>
  <si>
    <t>58-AEO2022.101.lowmacro-d011222a</t>
  </si>
  <si>
    <t>Freight: Truck Stock: Fuel Efficiency: Medium: Natural Gas: Low economic growth</t>
  </si>
  <si>
    <t>58-AEO2022.102.lowmacro-d011222a</t>
  </si>
  <si>
    <t>Freight: Truck Stock: Fuel Efficiency: Medium: Ethanol-Flex Fuel: Low economic growth</t>
  </si>
  <si>
    <t>58-AEO2022.103.lowmacro-d011222a</t>
  </si>
  <si>
    <t>Freight: Truck Stock: Fuel Efficiency: Medium: Electric: Low economic growth</t>
  </si>
  <si>
    <t>58-AEO2022.104.lowmacro-d011222a</t>
  </si>
  <si>
    <t>Freight: Truck Stock: Fuel Efficiency: Medium: Plug-in Diesel Hybrid: Low economic growth</t>
  </si>
  <si>
    <t>58-AEO2022.105.lowmacro-d011222a</t>
  </si>
  <si>
    <t>Freight: Truck Stock: Fuel Efficiency: Medium: Plug-in Gasoline Hybrid: Low economic growth</t>
  </si>
  <si>
    <t>58-AEO2022.106.lowmacro-d011222a</t>
  </si>
  <si>
    <t>Freight: Truck Stock: Fuel Efficiency: Medium: Fuel Cell: Low economic growth</t>
  </si>
  <si>
    <t>58-AEO2022.107.lowmacro-d011222a</t>
  </si>
  <si>
    <t>Freight: Truck Stock: Fuel Efficiency: Medium: Average: Low economic growth</t>
  </si>
  <si>
    <t>58-AEO2022.108.lowmacro-d011222a</t>
  </si>
  <si>
    <t>58-AEO2022.109.</t>
  </si>
  <si>
    <t>Freight: Truck Stock: Fuel Efficiency: Heavy: Diesel: Low economic growth</t>
  </si>
  <si>
    <t>58-AEO2022.110.lowmacro-d011222a</t>
  </si>
  <si>
    <t>Freight: Truck Stock: Fuel Efficiency: Heavy: Motor Gasoline: Low economic growth</t>
  </si>
  <si>
    <t>58-AEO2022.111.lowmacro-d011222a</t>
  </si>
  <si>
    <t>Freight: Truck Stock: Fuel Efficiency: Heavy: Propane: Low economic growth</t>
  </si>
  <si>
    <t>58-AEO2022.112.lowmacro-d011222a</t>
  </si>
  <si>
    <t>Freight: Truck Stock: Fuel Efficiency: Heavy: Natural Gas: Low economic growth</t>
  </si>
  <si>
    <t>58-AEO2022.113.lowmacro-d011222a</t>
  </si>
  <si>
    <t>Freight: Truck Stock: Fuel Efficiency: Heavy: Ethanol-Flex Fuel: Low economic growth</t>
  </si>
  <si>
    <t>58-AEO2022.114.lowmacro-d011222a</t>
  </si>
  <si>
    <t>Freight: Truck Stock: Fuel Efficiency: Heavy: Electric: Low economic growth</t>
  </si>
  <si>
    <t>58-AEO2022.115.lowmacro-d011222a</t>
  </si>
  <si>
    <t>Freight: Truck Stock: Fuel Efficiency: Heavy: Plug-in Diesel Hybrid: Low economic growth</t>
  </si>
  <si>
    <t>58-AEO2022.116.lowmacro-d011222a</t>
  </si>
  <si>
    <t>Freight: Truck Stock: Fuel Efficiency: Heavy: Plug-in Gasoline Hybrid: Low economic growth</t>
  </si>
  <si>
    <t>58-AEO2022.117.lowmacro-d011222a</t>
  </si>
  <si>
    <t>Freight: Truck Stock: Fuel Efficiency: Heavy: Fuel Cell: Low economic growth</t>
  </si>
  <si>
    <t>58-AEO2022.118.lowmacro-d011222a</t>
  </si>
  <si>
    <t>Freight: Truck Stock: Fuel Efficiency: Heavy: Average: Low economic growth</t>
  </si>
  <si>
    <t>58-AEO2022.119.lowmacro-d011222a</t>
  </si>
  <si>
    <t>Freight: Truck Stock: Fuel Efficiency: Low economic growth</t>
  </si>
  <si>
    <t>58-AEO2022.120.lowmacro-d011222a</t>
  </si>
  <si>
    <t>58-AEO2022.122.</t>
  </si>
  <si>
    <t>58-AEO2022.123.</t>
  </si>
  <si>
    <t>Freight: Truck Stock: Light Medium: Diesel: Low economic growth</t>
  </si>
  <si>
    <t>58-AEO2022.124.lowmacro-d011222a</t>
  </si>
  <si>
    <t>Freight: Truck Stock: Light Medium: Motor Gasoline: Low economic growth</t>
  </si>
  <si>
    <t>58-AEO2022.125.lowmacro-d011222a</t>
  </si>
  <si>
    <t>Freight: Truck Stock: Light Medium: Propane: Low economic growth</t>
  </si>
  <si>
    <t>58-AEO2022.126.lowmacro-d011222a</t>
  </si>
  <si>
    <t>Freight: Truck Stock: Light Medium: Natural Gas: Low economic growth</t>
  </si>
  <si>
    <t>58-AEO2022.127.lowmacro-d011222a</t>
  </si>
  <si>
    <t>Freight: Truck Stock: Light Medium: Ethanol-Flex Fuel: Low economic growth</t>
  </si>
  <si>
    <t>58-AEO2022.128.lowmacro-d011222a</t>
  </si>
  <si>
    <t>Freight: Truck Stock: Light Medium: Electric: Low economic growth</t>
  </si>
  <si>
    <t>58-AEO2022.129.lowmacro-d011222a</t>
  </si>
  <si>
    <t>Freight: Truck Stock: Light Medium: Plug-in Diesel Hybrid: Low economic growth</t>
  </si>
  <si>
    <t>58-AEO2022.130.lowmacro-d011222a</t>
  </si>
  <si>
    <t>Freight: Truck Stock: Light Medium: Plug-in Gasoline Hybrid: Low economic growth</t>
  </si>
  <si>
    <t>58-AEO2022.131.lowmacro-d011222a</t>
  </si>
  <si>
    <t>Freight: Truck Stock: Light Medium: Fuel Cell: Low economic growth</t>
  </si>
  <si>
    <t>58-AEO2022.132.lowmacro-d011222a</t>
  </si>
  <si>
    <t>Freight: Truck Stock: Light Medium: Low economic growth</t>
  </si>
  <si>
    <t>58-AEO2022.133.lowmacro-d011222a</t>
  </si>
  <si>
    <t>58-AEO2022.134.</t>
  </si>
  <si>
    <t>Freight: Truck Stock: Medium: Diesel: Low economic growth</t>
  </si>
  <si>
    <t>58-AEO2022.135.lowmacro-d011222a</t>
  </si>
  <si>
    <t>Freight: Truck Stock: Medium: Motor Gasoline: Low economic growth</t>
  </si>
  <si>
    <t>58-AEO2022.136.lowmacro-d011222a</t>
  </si>
  <si>
    <t>Freight: Truck Stock: Medium: Propane: Low economic growth</t>
  </si>
  <si>
    <t>58-AEO2022.137.lowmacro-d011222a</t>
  </si>
  <si>
    <t>Freight: Truck Stock: Medium: Natural Gas: Low economic growth</t>
  </si>
  <si>
    <t>58-AEO2022.138.lowmacro-d011222a</t>
  </si>
  <si>
    <t>Freight: Truck Stock: Medium: Ethanol-Flex Fuel: Low economic growth</t>
  </si>
  <si>
    <t>58-AEO2022.139.lowmacro-d011222a</t>
  </si>
  <si>
    <t>Freight: Truck Stock: Medium: Electric: Low economic growth</t>
  </si>
  <si>
    <t>58-AEO2022.140.lowmacro-d011222a</t>
  </si>
  <si>
    <t>Freight: Truck Stock: Medium: Plug-in Diesel Hybrid: Low economic growth</t>
  </si>
  <si>
    <t>58-AEO2022.141.lowmacro-d011222a</t>
  </si>
  <si>
    <t>Freight: Truck Stock: Medium: Plug-in Gasoline Hybrid: Low economic growth</t>
  </si>
  <si>
    <t>58-AEO2022.142.lowmacro-d011222a</t>
  </si>
  <si>
    <t>Freight: Truck Stock: Medium: Fuel Cell: Low economic growth</t>
  </si>
  <si>
    <t>58-AEO2022.143.lowmacro-d011222a</t>
  </si>
  <si>
    <t>Freight: Truck Stock: Medium: Low economic growth</t>
  </si>
  <si>
    <t>58-AEO2022.144.lowmacro-d011222a</t>
  </si>
  <si>
    <t>58-AEO2022.145.</t>
  </si>
  <si>
    <t>Freight: Truck Stock: Heavy: Diesel: Low economic growth</t>
  </si>
  <si>
    <t>58-AEO2022.146.lowmacro-d011222a</t>
  </si>
  <si>
    <t>Freight: Truck Stock: Heavy: Motor Gasoline: Low economic growth</t>
  </si>
  <si>
    <t>58-AEO2022.147.lowmacro-d011222a</t>
  </si>
  <si>
    <t>Freight: Truck Stock: Heavy: Propane: Low economic growth</t>
  </si>
  <si>
    <t>58-AEO2022.148.lowmacro-d011222a</t>
  </si>
  <si>
    <t>Freight: Truck Stock: Heavy: Natural Gas: Low economic growth</t>
  </si>
  <si>
    <t>58-AEO2022.149.lowmacro-d011222a</t>
  </si>
  <si>
    <t>Freight: Truck Stock: Heavy: Ethanol-Flex Fuel: Low economic growth</t>
  </si>
  <si>
    <t>58-AEO2022.150.lowmacro-d011222a</t>
  </si>
  <si>
    <t>Freight: Truck Stock: Heavy: Electric: Low economic growth</t>
  </si>
  <si>
    <t>58-AEO2022.151.lowmacro-d011222a</t>
  </si>
  <si>
    <t>Freight: Truck Stock: Heavy: Plug-in Diesel Hybrid: Low economic growth</t>
  </si>
  <si>
    <t>58-AEO2022.152.lowmacro-d011222a</t>
  </si>
  <si>
    <t>Freight: Truck Stock: Heavy: Plug-in Gasoline Hybrid: Low economic growth</t>
  </si>
  <si>
    <t>58-AEO2022.153.lowmacro-d011222a</t>
  </si>
  <si>
    <t>Freight: Truck Stock: Heavy: Fuel Cell: Low economic growth</t>
  </si>
  <si>
    <t>58-AEO2022.154.lowmacro-d011222a</t>
  </si>
  <si>
    <t>Freight: Truck Stock: Heavy: Low economic growth</t>
  </si>
  <si>
    <t>58-AEO2022.155.lowmacro-d011222a</t>
  </si>
  <si>
    <t>Freight: Truck Stock: Low economic growth</t>
  </si>
  <si>
    <t>58-AEO2022.156.lowmacro-d011222a</t>
  </si>
  <si>
    <t>58-AEO2022.158.</t>
  </si>
  <si>
    <t>58-AEO2022.160.</t>
  </si>
  <si>
    <t>58-AEO2022.161.</t>
  </si>
  <si>
    <t>Freight: New Trucks: Fuel Efficiency: Light Medium: Diesel: Low economic growth</t>
  </si>
  <si>
    <t>58-AEO2022.162.lowmacro-d011222a</t>
  </si>
  <si>
    <t>Freight: New Trucks: Fuel Efficiency: Light Medium: Motor Gasoline: Low economic growth</t>
  </si>
  <si>
    <t>58-AEO2022.163.lowmacro-d011222a</t>
  </si>
  <si>
    <t>Freight: New Trucks: Fuel Efficiency: Light Medium: Propane: Low economic growth</t>
  </si>
  <si>
    <t>58-AEO2022.164.lowmacro-d011222a</t>
  </si>
  <si>
    <t>Freight: New Trucks: Fuel Efficiency: Light Medium: Natural Gas: Low economic growth</t>
  </si>
  <si>
    <t>58-AEO2022.165.lowmacro-d011222a</t>
  </si>
  <si>
    <t>Freight: New Trucks: Fuel Efficiency: Light Medium: Ethanol-Flex Fuel: Low economic growth</t>
  </si>
  <si>
    <t>58-AEO2022.166.lowmacro-d011222a</t>
  </si>
  <si>
    <t>Freight: New Trucks: Fuel Efficiency: Light Medium: Electric: Low economic growth</t>
  </si>
  <si>
    <t>58-AEO2022.167.lowmacro-d011222a</t>
  </si>
  <si>
    <t>Freight: New Trucks: Fuel Efficiency: Light Medium: Plug-in Diesel Hybrid: Low economic growth</t>
  </si>
  <si>
    <t>58-AEO2022.168.lowmacro-d011222a</t>
  </si>
  <si>
    <t>Freight: New Trucks: Fuel Efficiency: Light Medium: Plug-in Gasoline Hybrid: Low economic growth</t>
  </si>
  <si>
    <t>58-AEO2022.169.lowmacro-d011222a</t>
  </si>
  <si>
    <t>Freight: New Trucks: Fuel Efficiency: Light Medium: Fuel Cell: Low economic growth</t>
  </si>
  <si>
    <t>58-AEO2022.170.lowmacro-d011222a</t>
  </si>
  <si>
    <t>Freight: New Trucks: Fuel Efficiency: Light Medium: Average: Low economic growth</t>
  </si>
  <si>
    <t>58-AEO2022.171.lowmacro-d011222a</t>
  </si>
  <si>
    <t>58-AEO2022.172.</t>
  </si>
  <si>
    <t>Freight: New Trucks: Fuel Efficiency: Medium: Diesel: Low economic growth</t>
  </si>
  <si>
    <t>58-AEO2022.173.lowmacro-d011222a</t>
  </si>
  <si>
    <t>Freight: New Trucks: Fuel Efficiency: Medium: Motor Gasoline: Low economic growth</t>
  </si>
  <si>
    <t>58-AEO2022.174.lowmacro-d011222a</t>
  </si>
  <si>
    <t>Freight: New Trucks: Fuel Efficiency: Medium: Propane: Low economic growth</t>
  </si>
  <si>
    <t>58-AEO2022.175.lowmacro-d011222a</t>
  </si>
  <si>
    <t>Freight: New Trucks: Fuel Efficiency: Medium: Natural Gas: Low economic growth</t>
  </si>
  <si>
    <t>58-AEO2022.176.lowmacro-d011222a</t>
  </si>
  <si>
    <t>Freight: New Trucks: Fuel Efficiency: Medium: Ethanol-Flex Fuel: Low economic growth</t>
  </si>
  <si>
    <t>58-AEO2022.177.lowmacro-d011222a</t>
  </si>
  <si>
    <t>Freight: New Trucks: Fuel Efficiency: Medium: Electric: Low economic growth</t>
  </si>
  <si>
    <t>58-AEO2022.178.lowmacro-d011222a</t>
  </si>
  <si>
    <t>Freight: New Trucks: Fuel Efficiency: Medium: Plug-in Diesel Hybrid: Low economic growth</t>
  </si>
  <si>
    <t>58-AEO2022.179.lowmacro-d011222a</t>
  </si>
  <si>
    <t>Freight: New Trucks: Fuel Efficiency: Medium: Plug-in Gasoline Hybrid: Low economic growth</t>
  </si>
  <si>
    <t>58-AEO2022.180.lowmacro-d011222a</t>
  </si>
  <si>
    <t>Freight: New Trucks: Fuel Efficiency: Medium: Fuel Cell: Low economic growth</t>
  </si>
  <si>
    <t>58-AEO2022.181.lowmacro-d011222a</t>
  </si>
  <si>
    <t>Freight: New Trucks: Fuel Efficiency: Medium: Average: Low economic growth</t>
  </si>
  <si>
    <t>58-AEO2022.182.lowmacro-d011222a</t>
  </si>
  <si>
    <t>58-AEO2022.183.</t>
  </si>
  <si>
    <t>Freight: New Trucks: Fuel Efficiency: Heavy: Diesel: Low economic growth</t>
  </si>
  <si>
    <t>58-AEO2022.184.lowmacro-d011222a</t>
  </si>
  <si>
    <t>Freight: New Trucks: Fuel Efficiency: Heavy: Motor Gasoline: Low economic growth</t>
  </si>
  <si>
    <t>58-AEO2022.185.lowmacro-d011222a</t>
  </si>
  <si>
    <t>Freight: New Trucks: Fuel Efficiency: Heavy: Propane: Low economic growth</t>
  </si>
  <si>
    <t>58-AEO2022.186.lowmacro-d011222a</t>
  </si>
  <si>
    <t>Freight: New Trucks: Fuel Efficiency: Heavy: Natural Gas: Low economic growth</t>
  </si>
  <si>
    <t>58-AEO2022.187.lowmacro-d011222a</t>
  </si>
  <si>
    <t>Freight: New Trucks: Fuel Efficiency: Heavy: Ethanol-Flex Fuel: Low economic growth</t>
  </si>
  <si>
    <t>58-AEO2022.188.lowmacro-d011222a</t>
  </si>
  <si>
    <t>Freight: New Trucks: Fuel Efficiency: Heavy: Electric: Low economic growth</t>
  </si>
  <si>
    <t>58-AEO2022.189.lowmacro-d011222a</t>
  </si>
  <si>
    <t>Freight: New Trucks: Fuel Efficiency: Heavy: Plug-in Diesel Hybrid: Low economic growth</t>
  </si>
  <si>
    <t>58-AEO2022.190.lowmacro-d011222a</t>
  </si>
  <si>
    <t>Freight: New Trucks: Fuel Efficiency: Heavy: Plug-in Gasoline Hybrid: Low economic growth</t>
  </si>
  <si>
    <t>58-AEO2022.191.lowmacro-d011222a</t>
  </si>
  <si>
    <t>Freight: New Trucks: Fuel Efficiency: Heavy: Fuel Cell: Low economic growth</t>
  </si>
  <si>
    <t>58-AEO2022.192.lowmacro-d011222a</t>
  </si>
  <si>
    <t>Freight: New Trucks: Fuel Efficiency: Heavy: Average: Low economic growth</t>
  </si>
  <si>
    <t>58-AEO2022.193.lowmacro-d011222a</t>
  </si>
  <si>
    <t>Freight: New Trucks: Fuel Efficiency: Low economic growth</t>
  </si>
  <si>
    <t>58-AEO2022.194.lowmacro-d011222a</t>
  </si>
  <si>
    <t>58-AEO2022.196.</t>
  </si>
  <si>
    <t>58-AEO2022.197.</t>
  </si>
  <si>
    <t>Freight: New Trucks: Sales: Light Medium: Diesel: Low economic growth</t>
  </si>
  <si>
    <t>58-AEO2022.198.lowmacro-d011222a</t>
  </si>
  <si>
    <t>Freight: New Trucks: Sales: Light Medium: Motor Gasoline: Low economic growth</t>
  </si>
  <si>
    <t>58-AEO2022.199.lowmacro-d011222a</t>
  </si>
  <si>
    <t>Freight: New Trucks: Sales: Light Medium: Propane: Low economic growth</t>
  </si>
  <si>
    <t>58-AEO2022.200.lowmacro-d011222a</t>
  </si>
  <si>
    <t>Freight: New Trucks: Sales: Light Medium: Natural Gas: Low economic growth</t>
  </si>
  <si>
    <t>58-AEO2022.201.lowmacro-d011222a</t>
  </si>
  <si>
    <t>Freight: New Trucks: Sales: Light Medium: Ethanol-Flex Fuel: Low economic growth</t>
  </si>
  <si>
    <t>58-AEO2022.202.lowmacro-d011222a</t>
  </si>
  <si>
    <t>Freight: New Trucks: Sales: Light Medium: Electric: Low economic growth</t>
  </si>
  <si>
    <t>58-AEO2022.203.lowmacro-d011222a</t>
  </si>
  <si>
    <t>Freight: New Trucks: Sales: Light Medium: Plug-in Diesel Hybrid: Low economic growth</t>
  </si>
  <si>
    <t>58-AEO2022.204.lowmacro-d011222a</t>
  </si>
  <si>
    <t>Freight: New Trucks: Sales: Light Medium: Plug-in Gasoline Hybrid: Low economic growth</t>
  </si>
  <si>
    <t>58-AEO2022.205.lowmacro-d011222a</t>
  </si>
  <si>
    <t>Freight: New Trucks: Sales: Light Medium: Fuel Cell: Low economic growth</t>
  </si>
  <si>
    <t>58-AEO2022.206.lowmacro-d011222a</t>
  </si>
  <si>
    <t>Freight: New Trucks: Sales: Light Medium: Low economic growth</t>
  </si>
  <si>
    <t>58-AEO2022.207.lowmacro-d011222a</t>
  </si>
  <si>
    <t>58-AEO2022.208.</t>
  </si>
  <si>
    <t>Freight: New Trucks: Sales: Medium: Diesel: Low economic growth</t>
  </si>
  <si>
    <t>58-AEO2022.209.lowmacro-d011222a</t>
  </si>
  <si>
    <t>Freight: New Trucks: Sales: Medium: Motor Gasoline: Low economic growth</t>
  </si>
  <si>
    <t>58-AEO2022.210.lowmacro-d011222a</t>
  </si>
  <si>
    <t>Freight: New Trucks: Sales: Medium: Propane: Low economic growth</t>
  </si>
  <si>
    <t>58-AEO2022.211.lowmacro-d011222a</t>
  </si>
  <si>
    <t>Freight: New Trucks: Sales: Medium: Natural Gas: Low economic growth</t>
  </si>
  <si>
    <t>58-AEO2022.212.lowmacro-d011222a</t>
  </si>
  <si>
    <t>Freight: New Trucks: Sales: Medium: Ethanol-Flex Fuel: Low economic growth</t>
  </si>
  <si>
    <t>58-AEO2022.213.lowmacro-d011222a</t>
  </si>
  <si>
    <t>Freight: New Trucks: Sales: Medium: Electric: Low economic growth</t>
  </si>
  <si>
    <t>58-AEO2022.214.lowmacro-d011222a</t>
  </si>
  <si>
    <t>Freight: New Trucks: Sales: Medium: Plug-in Diesel Hybrid: Low economic growth</t>
  </si>
  <si>
    <t>58-AEO2022.215.lowmacro-d011222a</t>
  </si>
  <si>
    <t>Freight: New Trucks: Sales: Medium: Plug-in Gasoline Hybrid: Low economic growth</t>
  </si>
  <si>
    <t>58-AEO2022.216.lowmacro-d011222a</t>
  </si>
  <si>
    <t>Freight: New Trucks: Sales: Medium: Fuel Cell: Low economic growth</t>
  </si>
  <si>
    <t>58-AEO2022.217.lowmacro-d011222a</t>
  </si>
  <si>
    <t>Freight: New Trucks: Sales: Medium: Low economic growth</t>
  </si>
  <si>
    <t>58-AEO2022.218.lowmacro-d011222a</t>
  </si>
  <si>
    <t>58-AEO2022.219.</t>
  </si>
  <si>
    <t>Freight: New Trucks: Sales: Heavy: Diesel: Low economic growth</t>
  </si>
  <si>
    <t>58-AEO2022.220.lowmacro-d011222a</t>
  </si>
  <si>
    <t>Freight: New Trucks: Sales: Heavy: Motor Gasoline: Low economic growth</t>
  </si>
  <si>
    <t>58-AEO2022.221.lowmacro-d011222a</t>
  </si>
  <si>
    <t>Freight: New Trucks: Sales: Heavy: Propane: Low economic growth</t>
  </si>
  <si>
    <t>58-AEO2022.222.lowmacro-d011222a</t>
  </si>
  <si>
    <t>Freight: New Trucks: Sales: Heavy: Natural Gas: Low economic growth</t>
  </si>
  <si>
    <t>58-AEO2022.223.lowmacro-d011222a</t>
  </si>
  <si>
    <t>Freight: New Trucks: Sales: Heavy: Ethanol-Flex Fuel: Low economic growth</t>
  </si>
  <si>
    <t>58-AEO2022.224.lowmacro-d011222a</t>
  </si>
  <si>
    <t>Freight: New Trucks: Sales: Heavy: Electric: Low economic growth</t>
  </si>
  <si>
    <t>58-AEO2022.225.lowmacro-d011222a</t>
  </si>
  <si>
    <t>Freight: New Trucks: Sales: Heavy: Plug-in Diesel Hybrid: Low economic growth</t>
  </si>
  <si>
    <t>58-AEO2022.226.lowmacro-d011222a</t>
  </si>
  <si>
    <t>Freight: New Trucks: Sales: Heavy: Plug-in Gasoline Hybrid: Low economic growth</t>
  </si>
  <si>
    <t>58-AEO2022.227.lowmacro-d011222a</t>
  </si>
  <si>
    <t>Freight: New Trucks: Sales: Heavy: Fuel Cell: Low economic growth</t>
  </si>
  <si>
    <t>58-AEO2022.228.lowmacro-d011222a</t>
  </si>
  <si>
    <t>Freight: New Trucks: Sales: Heavy: Low economic growth</t>
  </si>
  <si>
    <t>58-AEO2022.229.lowmacro-d011222a</t>
  </si>
  <si>
    <t>Freight: New Trucks: Sales: Low economic growth</t>
  </si>
  <si>
    <t>58-AEO2022.230.lowmacro-d011222a</t>
  </si>
  <si>
    <t>58-AEO2022.266.</t>
  </si>
  <si>
    <t>Freight: Railroads: Ton Miles by Rail: Low economic growth</t>
  </si>
  <si>
    <t>58-AEO2022.267.lowmacro-d011222a</t>
  </si>
  <si>
    <t>Freight: Railroads: Fuel Efficiency: Low economic growth</t>
  </si>
  <si>
    <t>58-AEO2022.268.lowmacro-d011222a</t>
  </si>
  <si>
    <t>58-AEO2022.269.</t>
  </si>
  <si>
    <t>Freight: Railroads: Fuel Use: Distillate Fuel Oil: Low economic growth</t>
  </si>
  <si>
    <t>58-AEO2022.270.lowmacro-d011222a</t>
  </si>
  <si>
    <t>Freight: Railroads: Fuel Use: Residual Fuel Oil: Low economic growth</t>
  </si>
  <si>
    <t>58-AEO2022.271.lowmacro-d011222a</t>
  </si>
  <si>
    <t>Freight: Railroads: Fuel Use: CNG: Low economic growth</t>
  </si>
  <si>
    <t>58-AEO2022.272.lowmacro-d011222a</t>
  </si>
  <si>
    <t>Freight: Railroads: Fuel Use: LNG: Low economic growth</t>
  </si>
  <si>
    <t>58-AEO2022.273.lowmacro-d011222a</t>
  </si>
  <si>
    <t>58-AEO2022.275.</t>
  </si>
  <si>
    <t>Freight: Domestic Shipping: Ton Miles Shipping: Low economic growth</t>
  </si>
  <si>
    <t>58-AEO2022.276.lowmacro-d011222a</t>
  </si>
  <si>
    <t>Freight: Domestic Shipping: Fuel Efficiency: Low economic growth</t>
  </si>
  <si>
    <t>58-AEO2022.277.lowmacro-d011222a</t>
  </si>
  <si>
    <t>58-AEO2022.278.</t>
  </si>
  <si>
    <t>Freight: Domestic Shipping: Fuel Use: Distillate Fuel Oil: Low economic growth</t>
  </si>
  <si>
    <t>58-AEO2022.279.lowmacro-d011222a</t>
  </si>
  <si>
    <t>Freight: Domestic Shipping: Fuel Use: Residual Fuel Oil: Low economic growth</t>
  </si>
  <si>
    <t>58-AEO2022.280.lowmacro-d011222a</t>
  </si>
  <si>
    <t>Freight: Domestic Shipping: Fuel Use: CNG: Low economic growth</t>
  </si>
  <si>
    <t>58-AEO2022.281.lowmacro-d011222a</t>
  </si>
  <si>
    <t>Freight: Domestic Shipping: Fuel Use: LNG: Low economic growth</t>
  </si>
  <si>
    <t>58-AEO2022.282.lowmacro-d011222a</t>
  </si>
  <si>
    <t>58-AEO2022.284.</t>
  </si>
  <si>
    <t>Freight: International Shipping: Gross Trade: Low economic growth</t>
  </si>
  <si>
    <t>58-AEO2022.285.lowmacro-d011222a</t>
  </si>
  <si>
    <t>Freight: International Shipping: Exports: Low economic growth</t>
  </si>
  <si>
    <t>58-AEO2022.286.lowmacro-d011222a</t>
  </si>
  <si>
    <t>Freight: International Shipping: Imports: Low economic growth</t>
  </si>
  <si>
    <t>58-AEO2022.287.lowmacro-d011222a</t>
  </si>
  <si>
    <t>58-AEO2022.288.</t>
  </si>
  <si>
    <t>Freight: International Shipping: Fuel Use: Distillate Fuel Oil: Low economic growth</t>
  </si>
  <si>
    <t>58-AEO2022.289.lowmacro-d011222a</t>
  </si>
  <si>
    <t>Freight: International Shipping: Fuel Use: Residual Fuel Oil: Low economic growth</t>
  </si>
  <si>
    <t>58-AEO2022.290.lowmacro-d011222a</t>
  </si>
  <si>
    <t>Freight: International Shipping: Fuel Use: CNG: Low economic growth</t>
  </si>
  <si>
    <t>58-AEO2022.291.lowmacro-d011222a</t>
  </si>
  <si>
    <t>Freight: International Shipping: Fuel Use: LNG: Low economic growth</t>
  </si>
  <si>
    <t>58-AEO2022.292.lowmacro-d011222a</t>
  </si>
  <si>
    <t>For buses, we choose to use the EPA GHG Inventory to calculate the 2020 value, due to the fact the Inventory</t>
  </si>
  <si>
    <t>reports only a ~20% drop in emissions from buses vs. the AEO which reports a ~50% drop. We then scale back</t>
  </si>
  <si>
    <t>up to AEO values over a period of 5 years.</t>
  </si>
  <si>
    <t>Bus adjustment factor, 2020-2025</t>
  </si>
  <si>
    <t>EPA</t>
  </si>
  <si>
    <t>Inventory of U.S. Greenhouse Gas Emissions and Sinks: 1990-2020</t>
  </si>
  <si>
    <t>https://www.epa.gov/ghgemissions/inventory-us-greenhouse-gas-emissions-and-sinks-1990-2020</t>
  </si>
  <si>
    <t>Table 3-13</t>
  </si>
  <si>
    <t>ref2023.d020623a</t>
  </si>
  <si>
    <t>Annual Energy Outlook 2023</t>
  </si>
  <si>
    <t>ref2023</t>
  </si>
  <si>
    <t>d020623a</t>
  </si>
  <si>
    <t xml:space="preserve"> March 2023</t>
  </si>
  <si>
    <t>2022–2050</t>
  </si>
  <si>
    <t>TKI000:ia_liquefactexp</t>
  </si>
  <si>
    <t xml:space="preserve">   Natural Gas Liquefaction for Export 7/</t>
  </si>
  <si>
    <t>TKI000:da_liquefactexp</t>
  </si>
  <si>
    <t>1/ Commercial trucks have a 8,501 to 10,000 pound gross vehicle weight rating.</t>
  </si>
  <si>
    <t>4/ U.S. Environmental Protection Agency rated miles per gallon.</t>
  </si>
  <si>
    <t>7/ Fuel used in facilities that liquefy natural gas for export.</t>
  </si>
  <si>
    <t>Data source: 2022:  U.S. Energy Information Administration (EIA), Short-Term Energy Outlook, November 2022 and EIA, AEO2023</t>
  </si>
  <si>
    <t>AEO2023 National Energy Modeling System run ref2023.d020623a. Projections:  EIA, AEO2023 National Energy Modeling System run ref2023.d020623a.</t>
  </si>
  <si>
    <t>https://www.eia.gov/outlooks/aeo/data/browser/#/?id=45-AEO2023&amp;region=0-0&amp;cases=lowmacro&amp;start=2021&amp;end=2050&amp;f=A&amp;sourcekey=0</t>
  </si>
  <si>
    <t>Tue Apr 11 2023 11:16:50 GMT-0400 (Eastern Daylight Time)</t>
  </si>
  <si>
    <t>Growth (2022-2050)</t>
  </si>
  <si>
    <t>Transportation Energy Use: Highway: Light-Duty Vehicles: Low Economic Growth</t>
  </si>
  <si>
    <t>AEO.2023.LOWMACRO.CNSM_NA_TRN_HWY_LDV_NA_NA_TRLBTU.A</t>
  </si>
  <si>
    <t>Transportation Energy Use: Highway: Light-Duty Vehicles: Automobiles: Low Economic Growth</t>
  </si>
  <si>
    <t>AEO.2023.LOWMACRO.CNSM_NA_TRN_HWY_LDV_AUTO_NA_TRLBTU.A</t>
  </si>
  <si>
    <t>Transportation Energy Use: Highway: Light-Duty Vehicles: Light Trucks: Low Economic Growth</t>
  </si>
  <si>
    <t>AEO.2023.LOWMACRO.CNSM_NA_TRN_HWY_LDV_LTRT_NA_TRLBTU.A</t>
  </si>
  <si>
    <t>Transportation Energy Use: Highway: Light-Duty Vehicles: Motorcycles: Low Economic Growth</t>
  </si>
  <si>
    <t>AEO.2023.LOWMACRO.CNSM_NA_TRN_HWY_LDV_MCYCL_NA_TRLBTU.A</t>
  </si>
  <si>
    <t>Transportation Energy Use: Highway: Commercial Light Trucks: Low Economic Growth</t>
  </si>
  <si>
    <t>AEO.2023.LOWMACRO.CNSM_NA_TRN_HWY_CML_NA_NA_TRLBTU.A</t>
  </si>
  <si>
    <t>Transportation Energy Use: Highway: Buses: Low Economic Growth</t>
  </si>
  <si>
    <t>AEO.2023.LOWMACRO.CNSM_NA_TRN_HWY_BUS_NA_NA_TRLBTU.A</t>
  </si>
  <si>
    <t>Transportation Energy Use: Highway: Buses: Transit: Low Economic Growth</t>
  </si>
  <si>
    <t>AEO.2023.LOWMACRO.CNSM_NA_TRN_HWY_BUS_TNST_NA_TRLBTU.A</t>
  </si>
  <si>
    <t>Transportation Energy Use: Highway: Buses: Intercity: Low Economic Growth</t>
  </si>
  <si>
    <t>AEO.2023.LOWMACRO.CNSM_NA_TRN_HWY_BUS_ICYT_NA_TRLBTU.A</t>
  </si>
  <si>
    <t>Transportation Energy Use: Highway: Buses: School: Low Economic Growth</t>
  </si>
  <si>
    <t>AEO.2023.LOWMACRO.CNSM_NA_TRN_HWY_BUS_SCBU_NA_TRLBTU.A</t>
  </si>
  <si>
    <t>Transportation Energy Use: Highway: Freight Trucks: Low Economic Growth</t>
  </si>
  <si>
    <t>AEO.2023.LOWMACRO.CNSM_NA_TRN_HWY_FGHT_NA_NA_TRLBTU.A</t>
  </si>
  <si>
    <t>Transportation Energy Use: Highway: Freight Trucks: Light Medium: Low Economic Growth</t>
  </si>
  <si>
    <t>AEO.2023.LOWMACRO.CNSM_NA_TRN_HWY_FGHT_LITEMED_NA_TRLBTU.A</t>
  </si>
  <si>
    <t>Transportation Energy Use: Highway: Freight Trucks: Medium: Low Economic Growth</t>
  </si>
  <si>
    <t>AEO.2023.LOWMACRO.CNSM_NA_TRN_HWY_FGHT_MD10T26KLB_NA_TRLBTU.A</t>
  </si>
  <si>
    <t>Large  (more than 26000 pounds)</t>
  </si>
  <si>
    <t>Transportation Energy Use: Highway: Freight Trucks: Large: Low Economic Growth</t>
  </si>
  <si>
    <t>AEO.2023.LOWMACRO.#N/A.A</t>
  </si>
  <si>
    <t>Transportation Energy Use: Non-Highway: Air: Low Economic Growth</t>
  </si>
  <si>
    <t>AEO.2023.LOWMACRO.CNSM_NA_TRN_AIR_NA_NA_NA_TRLBTU.A</t>
  </si>
  <si>
    <t>Transportation Energy Use: Non-Highway: Air: General Aviation: Low Economic Growth</t>
  </si>
  <si>
    <t>AEO.2023.LOWMACRO.CNSM_NA_TRN_AIR_GAV_NA_NA_TRLBTU.A</t>
  </si>
  <si>
    <t>Transportation Energy Use: Non-Highway: Air: Domestic Passenger: Low Economic Growth</t>
  </si>
  <si>
    <t>AEO.2023.LOWMACRO.CNSM_NA_TRN_AIR_DAC_NA_NA_TRLBTU.A</t>
  </si>
  <si>
    <t>Transportation Energy Use: Non-Highway: Air: International Passenger: Low Economic Growth</t>
  </si>
  <si>
    <t>AEO.2023.LOWMACRO.CNSM_NA_TRN_AIR_IAC_NA_NA_TRLBTU.A</t>
  </si>
  <si>
    <t>Transportation Energy Use: Non-Highway: Air: Dedicated Freight: Low Economic Growth</t>
  </si>
  <si>
    <t>AEO.2023.LOWMACRO.CNSM_NA_TRN_AIR_DFT_NA_NA_TRLBTU.A</t>
  </si>
  <si>
    <t>Transportation Energy Use: Non-Highway: Water: Low Economic Growth</t>
  </si>
  <si>
    <t>AEO.2023.LOWMACRO.CNSM_NA_TRN_WTR_NA_NA_NA_TRLBTU.A</t>
  </si>
  <si>
    <t>Transportation Energy Use: Non-Highway: Water: Freight: Low Economic Growth</t>
  </si>
  <si>
    <t>AEO.2023.LOWMACRO.CNSM_NA_TRN_WTR_FGT_NA_NA_TRLBTU.A</t>
  </si>
  <si>
    <t>Transportation Energy Use: Non-Highway: Water: Freight: Domestic Shipping: Low Economic Growth</t>
  </si>
  <si>
    <t>AEO.2023.LOWMACRO.CNSM_NA_TRN_WTR_DMT_NA_NA_TRLBTU.A</t>
  </si>
  <si>
    <t>Transportation Energy Use: Non-Highway: Water: Freight: International Shipping: Low Economic Growth</t>
  </si>
  <si>
    <t>AEO.2023.LOWMACRO.CNSM_NA_TRN_WTR_INTS_NA_NA_TRLBTU.A</t>
  </si>
  <si>
    <t>Transportation Energy Use: Non-Highway: Water: Recreational Boats: Low Economic Growth</t>
  </si>
  <si>
    <t>AEO.2023.LOWMACRO.CNSM_NA_TRN_WTR_RBT_NA_NA_TRLBTU.A</t>
  </si>
  <si>
    <t>Transportation Energy Use: Non-Highway: Rail: Low Economic Growth</t>
  </si>
  <si>
    <t>AEO.2023.LOWMACRO.CNSM_NA_TRN_RAIL_RAIL_NA_NA_TRLBTU.A</t>
  </si>
  <si>
    <t>Transportation Energy Use: Non-Highway: Rail: Freight: Low Economic Growth</t>
  </si>
  <si>
    <t>AEO.2023.LOWMACRO.CNSM_NA_TRN_RAIL_FGT_NA_NA_TRLBTU.A</t>
  </si>
  <si>
    <t>Transportation Energy Use: Non-Highway: Rail: Passenger: Low Economic Growth</t>
  </si>
  <si>
    <t>AEO.2023.LOWMACRO.CNSM_NA_TRN_RAIL_PSG_PSG_NA_TRLBTU.A</t>
  </si>
  <si>
    <t>Transportation Energy Use: Non-Highway: Rail: Passenger: Intercity: Low Economic Growth</t>
  </si>
  <si>
    <t>AEO.2023.LOWMACRO.CNSM_NA_TRN_RAIL_PSG_ICYT_NA_TRLBTU.A</t>
  </si>
  <si>
    <t>Transportation Energy Use: Non-Highway: Rail: Passenger: Transit: Low Economic Growth</t>
  </si>
  <si>
    <t>AEO.2023.LOWMACRO.CNSM_NA_TRN_RAIL_PSG_TNST_NA_TRLBTU.A</t>
  </si>
  <si>
    <t>Transportation Energy Use: Non-Highway: Rail: Passenger: Commuter: Low Economic Growth</t>
  </si>
  <si>
    <t>AEO.2023.LOWMACRO.CNSM_NA_TRN_RAIL_PSG_CMTR_NA_TRLBTU.A</t>
  </si>
  <si>
    <t>Transportation Energy Use: Non-Highway: Lubricants: Low Economic Growth</t>
  </si>
  <si>
    <t>AEO.2023.LOWMACRO.CNSM_NA_TRN_NA_LBC_NA_NA_TRLBTU.A</t>
  </si>
  <si>
    <t>Transportation Energy Use: Non-Highway: Pipeline Fuel Natural Gas: Low Economic Growth</t>
  </si>
  <si>
    <t>AEO.2023.LOWMACRO.CNSM_NA_TRN_PIPL_NG_NA_NA_TRLBTU.A</t>
  </si>
  <si>
    <t>Natural Gas Liquefaction for Export</t>
  </si>
  <si>
    <t>Transportation Energy Use: Non-Highway: Natural Gas for Liquefaction: Low Economic Growth</t>
  </si>
  <si>
    <t>AEO.2023.LOWMACRO.CNSM_NA_NMFG_LQFCT_DELE_NA_NA_TRLBTU.A</t>
  </si>
  <si>
    <t>Transportation Energy Use: Military Use: Low Economic Growth</t>
  </si>
  <si>
    <t>AEO.2023.LOWMACRO.CNSM_NA_TRN_MLU_MILU_NA_NA_TRLBTU.A</t>
  </si>
  <si>
    <t>Transportation Energy Use: Military Use: Aviation: Low Economic Growth</t>
  </si>
  <si>
    <t>AEO.2023.LOWMACRO.CNSM_NA_TRN_MLU_AVI_NA_NA_TRLBTU.A</t>
  </si>
  <si>
    <t>Transportation Energy Use: Military Use: Residual Fuel Oil: Low Economic Growth</t>
  </si>
  <si>
    <t>AEO.2023.LOWMACRO.CNSM_NA_TRN_MLU_RFO_NA_NA_TRLBTU.A</t>
  </si>
  <si>
    <t>Transportation Energy Use: Military Use: Distillate Fuel Oil: Low Economic Growth</t>
  </si>
  <si>
    <t>AEO.2023.LOWMACRO.CNSM_NA_TRN_MLU_DFO_NA_NA_TRLBTU.A</t>
  </si>
  <si>
    <t>Transportation Energy Use: Total: Low Economic Growth</t>
  </si>
  <si>
    <t>AEO.2023.LOWMACRO.CNSM_NA_TRN_NA_TOT_NA_NA_TRLBTU.A</t>
  </si>
  <si>
    <t>Transportation Energy Use: Petroleum: Motor Gasoline: Low Economic Growth</t>
  </si>
  <si>
    <t>AEO.2023.LOWMACRO.CNSM_NA_TRN_NA_PET_MGS_NA_TRLBTU.A</t>
  </si>
  <si>
    <t>Transportation Energy Use: E85: Low Economic Growth</t>
  </si>
  <si>
    <t>AEO.2023.LOWMACRO.CNSM_NA_TRN_NA_E85_NA_NA_TRLBTU.A</t>
  </si>
  <si>
    <t>Transportation Energy Use: Petroleum: Diesel: Low Economic Growth</t>
  </si>
  <si>
    <t>AEO.2023.LOWMACRO.CNSM_NA_TRN_NA_PET_DSL_NA_TRLBTU.A</t>
  </si>
  <si>
    <t>Transportation Energy Use: Petroleum: Jet Fuel: Low Economic Growth</t>
  </si>
  <si>
    <t>AEO.2023.LOWMACRO.UNC_NA_TRN_NA_PET_JFL_NA_TRLBTU.A</t>
  </si>
  <si>
    <t>Transportation Energy Use: Petroleum: Residual Fuel Oil: Low Economic Growth</t>
  </si>
  <si>
    <t>AEO.2023.LOWMACRO.CNSM_NA_TRN_NA_PET_RFO_NA_TRLBTU.A</t>
  </si>
  <si>
    <t>Transportation Energy Use: Petroleum: Aviation Gasoline: Low Economic Growth</t>
  </si>
  <si>
    <t>AEO.2023.LOWMACRO.CNSM_NA_TRN_NA_PET_AVGA_NA_TRLBTU.A</t>
  </si>
  <si>
    <t>Transportation Energy Use: Petroleum: Propane: Low Economic Growth</t>
  </si>
  <si>
    <t>AEO.2023.LOWMACRO.CNSM_NA_TRN_NA_PET_PROP_NA_TRLBTU.A</t>
  </si>
  <si>
    <t>Transportation Energy Use: Petroleum: Lubricants: Low Economic Growth</t>
  </si>
  <si>
    <t>AEO.2023.LOWMACRO.CNSM_NA_TRN_NA_PET_LBC_NA_TRLBTU.A</t>
  </si>
  <si>
    <t>Transportation Energy Use: Petroleum Subtotal: Low Economic Growth</t>
  </si>
  <si>
    <t>AEO.2023.LOWMACRO.CNSM_NA_TRN_NA_PET_NA_NA_TRLBTU.A</t>
  </si>
  <si>
    <t>Transportation Energy Use: Electricity: Low Economic Growth</t>
  </si>
  <si>
    <t>AEO.2023.LOWMACRO.CNSM_NA_TRN_NA_ELC_NA_NA_TRLBTU.A</t>
  </si>
  <si>
    <t>Transportation Energy Use: Natural Gas: Low Economic Growth</t>
  </si>
  <si>
    <t>AEO.2023.LOWMACRO.CNSM_NA_TRN_NA_NG_NA_NA_TRLBTU.A</t>
  </si>
  <si>
    <t>Transportation Energy Use: Hydrogen: Low Economic Growth</t>
  </si>
  <si>
    <t>AEO.2023.LOWMACRO.CNSM_NA_TRN_NA_HDG_NA_NA_TRLBTU.A</t>
  </si>
  <si>
    <t>Transportation Energy Use: Pipeline Fuel Natural Gas: Low Economic Growth</t>
  </si>
  <si>
    <t>Transportation Energy Use: Natural Gas for Liquefaction: Low Economic Growth</t>
  </si>
  <si>
    <t>Transportation: Total Energy Use: Low Economic Growth</t>
  </si>
  <si>
    <t>AEO.2023.LOWMACRO.CNSM_NA_TRN_NA_NA_NA_NA_TRLBTU.A</t>
  </si>
  <si>
    <t>https://www.eia.gov/outlooks/aeo/data/browser/#/?id=56-AEO2023&amp;cases=lowmacro&amp;sourcekey=0</t>
  </si>
  <si>
    <t>Tue Apr 11 2023 11:19:27 GMT-0400 (Eastern Daylight Time)</t>
  </si>
  <si>
    <t>Fleet Vehicle Miles Traveled: Conventional Cars: Gasoline: Low Economic Growth</t>
  </si>
  <si>
    <t>AEO.2023.LOWMACRO.ECI_VMT_CNV_FLC_GSL_NA_NA_BLNMLS.A</t>
  </si>
  <si>
    <t>Fleet Vehicle Miles Traveled: Conventional Cars: TDI Diesel: Low Economic Growth</t>
  </si>
  <si>
    <t>AEO.2023.LOWMACRO.ECI_VMT_CNV_FLC_TDS_NA_NA_BLNMLS.A</t>
  </si>
  <si>
    <t>Fleet Vehicle Miles Traveled: Conventional Cars: Total: Low Economic Growth</t>
  </si>
  <si>
    <t>AEO.2023.LOWMACRO.ECI_VMT_CNV_FLC_NA_NA_NA_BLNMLS.A</t>
  </si>
  <si>
    <t>Fleet Vehicle Miles Traveled: Alternative-Fuel Cars: Ethanol-Flex Fuel ICE: Low Economic Growth</t>
  </si>
  <si>
    <t>AEO.2023.LOWMACRO.ECI_VMT_ALF1_FLC_EFFI_NA_NA_BLNMLS.A</t>
  </si>
  <si>
    <t>100-Mile Electric Vehicle</t>
  </si>
  <si>
    <t>Fleet Vehicle Miles Traveled: Alternative-Fuel Cars: 100-Mile Electric Vehicle: Low Economic Growth</t>
  </si>
  <si>
    <t>200-Mile Electric Vehicle</t>
  </si>
  <si>
    <t>Fleet Vehicle Miles Traveled: Alternative-Fuel Cars: 200-Mile Electric Vehicle: Low Economic Growth</t>
  </si>
  <si>
    <t>300-Mile Electric Vehicle</t>
  </si>
  <si>
    <t>Fleet Vehicle Miles Traveled: Alternative-Fuel Cars: 300-Mile Electric Vehicle: Low Economic Growth</t>
  </si>
  <si>
    <t>Fleet Vehicle Miles Traveled: Alternative-Fuel Cars: Plug-in 20 Gasoline Hybrid: Low Economic Growth</t>
  </si>
  <si>
    <t>AEO.2023.LOWMACRO.ECI_VMT_ALF1_FLC_PI20GH_NA_NA_BLNMLS.A</t>
  </si>
  <si>
    <t>Fleet Vehicle Miles Traveled: Alternative-Fuel Cars: Plug-in 50 Gasoline Hybrid: Low Economic Growth</t>
  </si>
  <si>
    <t>AEO.2023.LOWMACRO.ECI_VMT_ALF1_FLC_PI50GH_NA_NA_BLNMLS.A</t>
  </si>
  <si>
    <t>Fleet Vehicle Miles Traveled: Alternative-Fuel Cars: Electric-Diesel Hybrid: Low Economic Growth</t>
  </si>
  <si>
    <t>AEO.2023.LOWMACRO.ECI_VMT_ALF1_FLC_EDH_NA_NA_BLNMLS.A</t>
  </si>
  <si>
    <t>Fleet Vehicle Miles Traveled: Alternative-Fuel Cars: Electric-Gasoline Hybrid: Low Economic Growth</t>
  </si>
  <si>
    <t>AEO.2023.LOWMACRO.ECI_VMT_ALF1_FLC_EGH_NA_NA_BLNMLS.A</t>
  </si>
  <si>
    <t>Fleet Vehicle Miles Traveled: Alternative-Fuel Cars: Natural Gas ICE: Low Economic Growth</t>
  </si>
  <si>
    <t>AEO.2023.LOWMACRO.ECI_VMT_ALF1_FLC_NGI_NA_NA_BLNMLS.A</t>
  </si>
  <si>
    <t>Fleet Vehicle Miles Traveled: Alternative-Fuel Cars: Natural Gas Bi-fuel: Low Economic Growth</t>
  </si>
  <si>
    <t>AEO.2023.LOWMACRO.ECI_VMT_ALF1_FLC_NBF_NA_NA_BLNMLS.A</t>
  </si>
  <si>
    <t>Fleet Vehicle Miles Traveled: Alternative-Fuel Cars: Propane ICE: Low Economic Growth</t>
  </si>
  <si>
    <t>AEO.2023.LOWMACRO.ECI_VMT_ALF1_FLC_PROP_NA_NA_BLNMLS.A</t>
  </si>
  <si>
    <t>Fleet Vehicle Miles Traveled: Alternative-Fuel Cars: Propane Bi-fuel: Low Economic Growth</t>
  </si>
  <si>
    <t>AEO.2023.LOWMACRO.ECI_VMT_ALF1_FLC_PBF_NA_NA_BLNMLS.A</t>
  </si>
  <si>
    <t>Fleet Vehicle Miles Traveled: Alternative-Fuel Cars: Fuel Cell Methanol: Low Economic Growth</t>
  </si>
  <si>
    <t>AEO.2023.LOWMACRO.ECI_VMT_ALF1_FLC_FCLMTH_NA_NA_BLNMLS.A</t>
  </si>
  <si>
    <t>Fleet Vehicle Miles Traveled: Alternative-Fuel Cars: Fuel Cell Hydrogen: Low Economic Growth</t>
  </si>
  <si>
    <t>AEO.2023.LOWMACRO.ECI_VMT_ALF1_FLC_FCH_NA_NA_BLNMLS.A</t>
  </si>
  <si>
    <t>Fleet Vehicle Miles Traveled: Alternative-Fuel Cars: Total: Low Economic Growth</t>
  </si>
  <si>
    <t>AEO.2023.LOWMACRO.ECI_VMT_ALF1_FLC_NA_NA_NA_BLNMLS.A</t>
  </si>
  <si>
    <t>Fleet Vehicle Miles Traveled: Cars: Total: Low Economic Growth</t>
  </si>
  <si>
    <t>AEO.2023.LOWMACRO.ECI_VMT_NA_FLC_NA_NA_NA_BLNMLS.A</t>
  </si>
  <si>
    <t>Fleet Vehicle Miles Traveled: Conventional Light Trucks: Gasoline: Low Economic Growth</t>
  </si>
  <si>
    <t>AEO.2023.LOWMACRO.ECI_VMT_CNV_FLTR_GSL_NA_NA_BLNMLS.A</t>
  </si>
  <si>
    <t>Fleet Vehicle Miles Traveled: Conventional Light Trucks: TDI Diesel: Low Economic Growth</t>
  </si>
  <si>
    <t>AEO.2023.LOWMACRO.ECI_VMT_CNV_FLTR_TDS_NA_NA_BLNMLS.A</t>
  </si>
  <si>
    <t>Fleet Vehicle Miles Traveled: Conventional Light Trucks: Total: Low Economic Growth</t>
  </si>
  <si>
    <t>AEO.2023.LOWMACRO.ECI_VMT_CNV_FLTR_NA_NA_NA_BLNMLS.A</t>
  </si>
  <si>
    <t>Fleet Vehicle Miles Traveled: Alternative-Fuel Light Trucks: Ethanol-Flex Fuel ICE: Low Economic Growth</t>
  </si>
  <si>
    <t>AEO.2023.LOWMACRO.ECI_VMT_ALF1_FLTR_EFFI_NA_NA_BLNMLS.A</t>
  </si>
  <si>
    <t>Fleet Vehicle Miles Traveled: Alternative-Fuel Light Trucks: 100-Mile Electric Vehicle: Low Economic Growth</t>
  </si>
  <si>
    <t>Fleet Vehicle Miles Traveled: Alternative-Fuel Light Trucks: 200-Mile Electric Vehicle: Low Economic Growth</t>
  </si>
  <si>
    <t>Fleet Vehicle Miles Traveled: Alternative-Fuel Light Trucks: 300-Mile Electric Vehicle: Low Economic Growth</t>
  </si>
  <si>
    <t>Fleet Vehicle Miles Traveled: Alternative-Fuel Light Trucks: Plug-in 20 Gasoline Hybrid: Low Economic Growth</t>
  </si>
  <si>
    <t>AEO.2023.LOWMACRO.ECI_VMT_ALF1_FLTR_PI20GH_NA_NA_BLNMLS.A</t>
  </si>
  <si>
    <t>Fleet Vehicle Miles Traveled: Alternative-Fuel Light Trucks: Plug-in 50 Gasoline Hybrid: Low Economic Growth</t>
  </si>
  <si>
    <t>AEO.2023.LOWMACRO.ECI_VMT_ALF1_FLTR_PI50GH_NA_NA_BLNMLS.A</t>
  </si>
  <si>
    <t>Fleet Vehicle Miles Traveled: Alternative-Fuel Light Trucks: Electric-Diesel Hybrid: Low Economic Growth</t>
  </si>
  <si>
    <t>AEO.2023.LOWMACRO.ECI_VMT_ALF1_FLTR_EDH_NA_NA_BLNMLS.A</t>
  </si>
  <si>
    <t>Fleet Vehicle Miles Traveled: Alternative-Fuel Light Trucks: Electric-Gasoline Hybrid: Low Economic Growth</t>
  </si>
  <si>
    <t>AEO.2023.LOWMACRO.ECI_VMT_ALF1_FLTR_EGH_NA_NA_BLNMLS.A</t>
  </si>
  <si>
    <t>Fleet Vehicle Miles Traveled: Alternative-Fuel Light Trucks: Natural Gas ICE: Low Economic Growth</t>
  </si>
  <si>
    <t>AEO.2023.LOWMACRO.ECI_VMT_ALF1_FLTR_NGI_NA_NA_BLNMLS.A</t>
  </si>
  <si>
    <t>Fleet Vehicle Miles Traveled: Alternative-Fuel Light Trucks: Natural Gas Bi-fuel: Low Economic Growth</t>
  </si>
  <si>
    <t>AEO.2023.LOWMACRO.ECI_VMT_ALF1_FLTR_NBF_NA_NA_BLNMLS.A</t>
  </si>
  <si>
    <t>Fleet Vehicle Miles Traveled: Alternative-Fuel Light Trucks: Propane ICE: Low Economic Growth</t>
  </si>
  <si>
    <t>AEO.2023.LOWMACRO.ECI_VMT_ALF1_FLTR_PROP_NA_NA_BLNMLS.A</t>
  </si>
  <si>
    <t>Fleet Vehicle Miles Traveled: Alternative-Fuel Light Trucks: Propane Bi-fuel: Low Economic Growth</t>
  </si>
  <si>
    <t>AEO.2023.LOWMACRO.ECI_VMT_ALF1_FLTR_PBF_NA_NA_BLNMLS.A</t>
  </si>
  <si>
    <t>Fleet Vehicle Miles Traveled: Alternative-Fuel Light Trucks: Fuel Cell Methanol: Low Economic Growth</t>
  </si>
  <si>
    <t>AEO.2023.LOWMACRO.ECI_VMT_ALF1_FLTR_FCLMTH_NA_NA_BLNMLS.A</t>
  </si>
  <si>
    <t>Fleet Vehicle Miles Traveled: Alternative-Fuel Light Trucks: Fuel Cell Hydrogen: Low Economic Growth</t>
  </si>
  <si>
    <t>AEO.2023.LOWMACRO.ECI_VMT_ALF1_FLTR_FCH_NA_NA_BLNMLS.A</t>
  </si>
  <si>
    <t>Fleet Vehicle Miles Traveled: Alternative-Fuel Light Trucks: Total: Low Economic Growth</t>
  </si>
  <si>
    <t>AEO.2023.LOWMACRO.ECI_VMT_ALF1_FLTR_NA_NA_NA_BLNMLS.A</t>
  </si>
  <si>
    <t>Fleet Vehicle Miles Traveled: Light Trucks: Total: Low Economic Growth</t>
  </si>
  <si>
    <t>AEO.2023.LOWMACRO.ECI_VMT_NA_FLTR_NA_NA_NA_BLNMLS.A</t>
  </si>
  <si>
    <t>Fleet Vehicle Miles Traveled: Total Fleet Vehicles: Low Economic Growth</t>
  </si>
  <si>
    <t>AEO.2023.LOWMACRO.ECI_VMT_NA_NA_NA_NA_NA_BLNMLS.A</t>
  </si>
  <si>
    <t>Fleet Vehicle Miles Traveled: Commercial Light Trucks: Gasoline: Low Economic Growth</t>
  </si>
  <si>
    <t>AEO.2023.LOWMACRO.ECI_VMT_NA_CLTR_GSL_NA_NA_BLNMLS.A</t>
  </si>
  <si>
    <t>Fleet Vehicle Miles Traveled: Commercial Light Trucks: TDI Diesel: Low Economic Growth</t>
  </si>
  <si>
    <t>AEO.2023.LOWMACRO.ECI_VMT_NA_CLTR_TDS_NA_NA_BLNMLS.A</t>
  </si>
  <si>
    <t>Fleet Vehicle Miles Traveled: Commercial Light Trucks: Propane: Low Economic Growth</t>
  </si>
  <si>
    <t>AEO.2023.LOWMACRO.ECI_VMT_NA_CLTR_PROP_NA_NA_BLNMLS.A</t>
  </si>
  <si>
    <t>Fleet Vehicle Miles Traveled: Commercial Light Trucks: CNG/LNG: Low Economic Growth</t>
  </si>
  <si>
    <t>AEO.2023.LOWMACRO.ECI_VMT_NA_CLTR_NG_NA_NA_BLNMLS.A</t>
  </si>
  <si>
    <t>Fleet Vehicle Miles Traveled: Commercial Light Trucks: Ethanol Flex: Low Economic Growth</t>
  </si>
  <si>
    <t>AEO.2023.LOWMACRO.ECI_VMT_NA_CLTR_EFFI_NA_NA_BLNMLS.A</t>
  </si>
  <si>
    <t>Fleet Vehicle Miles Traveled: Commercial Light Trucks: Electric: Low Economic Growth</t>
  </si>
  <si>
    <t>AEO.2023.LOWMACRO.ECI_VMT_NA_CLTR_ELE_NA_NA_BLNMLS.A</t>
  </si>
  <si>
    <t>Fleet Vehicle Miles Traveled: Commercial Light Trucks: Plug-in Gas: Low Economic Growth</t>
  </si>
  <si>
    <t>AEO.2023.LOWMACRO.ECI_VMT_NA_CLTR_EGH_NA_NA_BLNMLS.A</t>
  </si>
  <si>
    <t>Fleet Vehicle Miles Traveled: Commercial Light Trucks: Plug-in Diesel: Low Economic Growth</t>
  </si>
  <si>
    <t>AEO.2023.LOWMACRO.ECI_VMT_NA_CLTR_EDH_NA_NA_BLNMLS.A</t>
  </si>
  <si>
    <t>Fleet Vehicle Miles Traveled: Commercial Light Trucks: Fuel Cell: Low Economic Growth</t>
  </si>
  <si>
    <t>AEO.2023.LOWMACRO.ECI_VMT_NA_CLTR_FUC_NA_NA_BLNMLS.A</t>
  </si>
  <si>
    <t>Fleet Vehicle Miles Traveled: Commercial Light Trucks: Total: Low Economic Growth</t>
  </si>
  <si>
    <t>AEO.2023.LOWMACRO.ECI_VMT_NA_CLTR_NA_NA_NA_BLNMLS.A</t>
  </si>
  <si>
    <t>https://www.eia.gov/outlooks/aeo/data/browser/#/?id=57-AEO2023&amp;cases=lowmacro&amp;sourcekey=0</t>
  </si>
  <si>
    <t>Tue Apr 11 2023 11:21:03 GMT-0400 (Eastern Daylight Time)</t>
  </si>
  <si>
    <t>Air Travel: Fuel Cost: Low Economic Growth</t>
  </si>
  <si>
    <t>AEO.2023.LOWMACRO.PRCE_FUL_AIRT_NA_NA_NA_NA_87DLRPMBTU.A</t>
  </si>
  <si>
    <t>Air Travel: Load Factor: U.S. Domestic: Low Economic Growth</t>
  </si>
  <si>
    <t>AEO.2023.LOWMACRO.CAP_LDFAC_AIRT_DMS_NA_NA_NA_FRAC.A</t>
  </si>
  <si>
    <t>Air Travel: Load Factor: U.S. International: Low Economic Growth</t>
  </si>
  <si>
    <t>AEO.2023.LOWMACRO.CAP_LDFAC_AIRT_INTA_NA_NA_NA_FRAC.A</t>
  </si>
  <si>
    <t>Air Travel: Drivers: Population: U.S.: Low Economic Growth</t>
  </si>
  <si>
    <t>AEO.2023.LOWMACRO.ECI_POP_NA_NA_NA_NA_USA_MILL.A</t>
  </si>
  <si>
    <t>Air Travel: Drivers: Population: Canada: Low Economic Growth</t>
  </si>
  <si>
    <t>AEO.2023.LOWMACRO.ECI_POP_NA_NA_NA_NA_CAN_MILL.A</t>
  </si>
  <si>
    <t>Mexico and other OECD Americas</t>
  </si>
  <si>
    <t>Air Travel: Drivers: Population: Mexico and other OECD Americas: Low Economic Growth</t>
  </si>
  <si>
    <t>AEO.2023.LOWMACRO.ECI_POP_NA_NA_NA_NA_MEXOTH_MILL.A</t>
  </si>
  <si>
    <t>OECD Europe</t>
  </si>
  <si>
    <t>Air Travel: Drivers: Population: OECD Europe: Low Economic Growth</t>
  </si>
  <si>
    <t>AEO.2023.LOWMACRO.ECI_POP_NA_NA_NA_NA_OCDEU_MILL.A</t>
  </si>
  <si>
    <t>Japan</t>
  </si>
  <si>
    <t>Air Travel: Drivers: Population: Japan: Low Economic Growth</t>
  </si>
  <si>
    <t>AEO.2023.LOWMACRO.ECI_POP_NA_NA_NA_NA_JPN_MILL.A</t>
  </si>
  <si>
    <t>Australia and New Zealand</t>
  </si>
  <si>
    <t>Air Travel: Drivers: Population: Australia and New Zealand: Low Economic Growth</t>
  </si>
  <si>
    <t>AEO.2023.LOWMACRO.ECI_POP_NA_NA_NA_NA_AUNZ_MILL.A</t>
  </si>
  <si>
    <t>South Korea</t>
  </si>
  <si>
    <t>Air Travel: Drivers: Population: South Korea: Low Economic Growth</t>
  </si>
  <si>
    <t>AEO.2023.LOWMACRO.ECI_POP_NA_NA_NA_NA_SOK_MILL.A</t>
  </si>
  <si>
    <t>Russia</t>
  </si>
  <si>
    <t>Air Travel: Drivers: Population: Russia: Low Economic Growth</t>
  </si>
  <si>
    <t>AEO.2023.LOWMACRO.ECI_POP_NA_NA_NA_NA_RUS_MILL.A</t>
  </si>
  <si>
    <t>Other Europe and Eurasia</t>
  </si>
  <si>
    <t>Air Travel: Drivers: Population: Other Europe and Eurasia: Low Economic Growth</t>
  </si>
  <si>
    <t>AEO.2023.LOWMACRO.ECI_POP_NA_NA_NA_NA_OEUAS_MILL.A</t>
  </si>
  <si>
    <t>Air Travel: Drivers: Population: China: Low Economic Growth</t>
  </si>
  <si>
    <t>AEO.2023.LOWMACRO.ECI_POP_NA_NA_NA_NA_CHN_MILL.A</t>
  </si>
  <si>
    <t>India</t>
  </si>
  <si>
    <t>Air Travel: Drivers: Population: India: Low Economic Growth</t>
  </si>
  <si>
    <t>AEO.2023.LOWMACRO.ECI_POP_NA_NA_NA_NA_IND_MILL.A</t>
  </si>
  <si>
    <t>Other Non-OECD Asia</t>
  </si>
  <si>
    <t>Air Travel: Drivers: Population: Other Non-OECD Asia: Low Economic Growth</t>
  </si>
  <si>
    <t>AEO.2023.LOWMACRO.ECI_POP_NA_NA_NA_NA_ONCDAS_MILL.A</t>
  </si>
  <si>
    <t>Middle East</t>
  </si>
  <si>
    <t>Air Travel: Drivers: Population: Middle East: Low Economic Growth</t>
  </si>
  <si>
    <t>AEO.2023.LOWMACRO.ECI_POP_NA_NA_NA_NA_MDE_MILL.A</t>
  </si>
  <si>
    <t>Air Travel: Drivers: Population: Africa: Low Economic Growth</t>
  </si>
  <si>
    <t>AEO.2023.LOWMACRO.ECI_POP_NA_NA_NA_NA_AFR_MILL.A</t>
  </si>
  <si>
    <t>Brazil</t>
  </si>
  <si>
    <t>Air Travel: Drivers: Population: Brazil: Low Economic Growth</t>
  </si>
  <si>
    <t>AEO.2023.LOWMACRO.ECI_POP_NA_NA_NA_NA_BRZ_MILL.A</t>
  </si>
  <si>
    <t>Other Non-OECD Americas</t>
  </si>
  <si>
    <t>Air Travel: Drivers: Population: Other Non-OECD Americas: Low Economic Growth</t>
  </si>
  <si>
    <t>AEO.2023.LOWMACRO.ECI_POP_NA_NA_NA_NA_OTHAMER_MILL.A</t>
  </si>
  <si>
    <t>Air Travel: Travel Demand: Revenue Passenger Miles: Domestic: U.S.: Low Economic Growth</t>
  </si>
  <si>
    <t>AEO.2023.LOWMACRO.ECI_RPM_AIRT_DMS_NA_NA_USA_BLNMLS.A</t>
  </si>
  <si>
    <t>Air Travel: Travel Demand: Revenue Passenger Miles: Domestic: Canada: Low Economic Growth</t>
  </si>
  <si>
    <t>AEO.2023.LOWMACRO.ECI_RPM_AIRT_DMS_NA_NA_CAN_BLNMLS.A</t>
  </si>
  <si>
    <t>Air Travel: Travel Demand: Revenue Passenger Miles: Domestic: Mexico and other OECD Americas: Low Economic Growth</t>
  </si>
  <si>
    <t>AEO.2023.LOWMACRO.ECI_RPM_AIRT_DMS_NA_NA_MEXOTH_BLNMLS.A</t>
  </si>
  <si>
    <t>Air Travel: Travel Demand: Revenue Passenger Miles: Domestic: OECD Europe: Low Economic Growth</t>
  </si>
  <si>
    <t>AEO.2023.LOWMACRO.ECI_RPM_AIRT_DMS_NA_NA_OCDEU_BLNMLS.A</t>
  </si>
  <si>
    <t>Air Travel: Travel Demand: Revenue Passenger Miles: Domestic: Japan: Low Economic Growth</t>
  </si>
  <si>
    <t>AEO.2023.LOWMACRO.ECI_RPM_AIRT_DMS_NA_NA_JPN_BLNMLS.A</t>
  </si>
  <si>
    <t>Air Travel: Travel Demand: Revenue Passenger Miles: Domestic: Australia and New Zealand: Low Economic Growth</t>
  </si>
  <si>
    <t>AEO.2023.LOWMACRO.ECI_RPM_AIRT_DMS_NA_NA_AUNZ_BLNMLS.A</t>
  </si>
  <si>
    <t>Air Travel: Travel Demand: Revenue Passenger Miles: Domestic: South Korea: Low Economic Growth</t>
  </si>
  <si>
    <t>AEO.2023.LOWMACRO.ECI_RPM_AIRT_DMS_NA_NA_SOK_BLNMLS.A</t>
  </si>
  <si>
    <t>Air Travel: Travel Demand: Revenue Passenger Miles: Domestic: Russia: Low Economic Growth</t>
  </si>
  <si>
    <t>AEO.2023.LOWMACRO.ECI_RPM_AIRT_DMS_NA_NA_RUS_BLNMLS.A</t>
  </si>
  <si>
    <t>Air Travel: Travel Demand: Revenue Passenger Miles: Domestic: Other Europe and Eurasia: Low Economic Growth</t>
  </si>
  <si>
    <t>AEO.2023.LOWMACRO.ECI_RPM_AIRT_DMS_NA_NA_OEUAS_BLNMLS.A</t>
  </si>
  <si>
    <t>Air Travel: Travel Demand: Revenue Passenger Miles: Domestic: China: Low Economic Growth</t>
  </si>
  <si>
    <t>AEO.2023.LOWMACRO.ECI_RPM_AIRT_DMS_NA_NA_CHN_BLNMLS.A</t>
  </si>
  <si>
    <t>Air Travel: Travel Demand: Revenue Passenger Miles: Domestic: India: Low Economic Growth</t>
  </si>
  <si>
    <t>AEO.2023.LOWMACRO.ECI_RPM_AIRT_DMS_NA_NA_IND_BLNMLS.A</t>
  </si>
  <si>
    <t>Air Travel: Travel Demand: Revenue Passenger Miles: Domestic: Other Non-OECD Asia: Low Economic Growth</t>
  </si>
  <si>
    <t>AEO.2023.LOWMACRO.ECI_RPM_AIRT_DMS_NA_NA_ONCDAS_BLNMLS.A</t>
  </si>
  <si>
    <t>Air Travel: Travel Demand: Revenue Passenger Miles: Domestic: Middle East: Low Economic Growth</t>
  </si>
  <si>
    <t>AEO.2023.LOWMACRO.ECI_RPM_AIRT_DMS_NA_NA_MDE_BLNMLS.A</t>
  </si>
  <si>
    <t>Air Travel: Travel Demand: Revenue Passenger Miles: Domestic: Africa: Low Economic Growth</t>
  </si>
  <si>
    <t>AEO.2023.LOWMACRO.ECI_RPM_AIRT_DMS_NA_NA_AFR_BLNMLS.A</t>
  </si>
  <si>
    <t>Air Travel: Travel Demand: Revenue Passenger Miles: Domestic: Brazil: Low Economic Growth</t>
  </si>
  <si>
    <t>AEO.2023.LOWMACRO.ECI_RPM_AIRT_DMS_NA_NA_BRZ_BLNMLS.A</t>
  </si>
  <si>
    <t>Air Travel: Travel Demand: Revenue Passenger Miles: Domestic: Other Non-OECD Americas: Low Economic Growth</t>
  </si>
  <si>
    <t>AEO.2023.LOWMACRO.ECI_RPM_AIRT_DMS_NA_NA_OTHAMER_BLNMLS.A</t>
  </si>
  <si>
    <t>Total World Domestic</t>
  </si>
  <si>
    <t>Air Travel: Travel Demand: Revenue Passenger Miles: Domestic: World: Low Economic Growth</t>
  </si>
  <si>
    <t>AEO.2023.LOWMACRO.ECI_RPM_AIRT_DMS_NA_NA_WRLD_BLNMLS.A</t>
  </si>
  <si>
    <t>Air Travel: Travel Demand: Revenue Passenger Miles: International U.S.: Low Economic Growth</t>
  </si>
  <si>
    <t>AEO.2023.LOWMACRO.ECI_RPM_AIRT_INTA_NA_NA_USA_BLNMLS.A</t>
  </si>
  <si>
    <t>Air Travel: Travel Demand: Revenue Passenger Miles: International Canada: Low Economic Growth</t>
  </si>
  <si>
    <t>AEO.2023.LOWMACRO.ECI_RPM_AIRT_INTA_NA_NA_CAN_BLNMLS.A</t>
  </si>
  <si>
    <t>Air Travel: Travel Demand: Revenue Passenger Miles: International Mexico and other OECD Americas: Low Economic Growth</t>
  </si>
  <si>
    <t>AEO.2023.LOWMACRO.ECI_RPM_AIRT_INTA_NA_NA_MEXOTH_BLNMLS.A</t>
  </si>
  <si>
    <t>Air Travel: Travel Demand: Revenue Passenger Miles: International OECD Europe: Low Economic Growth</t>
  </si>
  <si>
    <t>AEO.2023.LOWMACRO.ECI_RPM_AIRT_INTA_NA_NA_OCDEU_BLNMLS.A</t>
  </si>
  <si>
    <t>Air Travel: Travel Demand: Revenue Passenger Miles: International Japan: Low Economic Growth</t>
  </si>
  <si>
    <t>AEO.2023.LOWMACRO.ECI_RPM_AIRT_INTA_NA_NA_JPN_BLNMLS.A</t>
  </si>
  <si>
    <t>Air Travel: Travel Demand: Revenue Passenger Miles: International Australia and New Zealand: Low Economic Growth</t>
  </si>
  <si>
    <t>AEO.2023.LOWMACRO.ECI_RPM_AIRT_INTA_NA_NA_AUNZ_BLNMLS.A</t>
  </si>
  <si>
    <t>Air Travel: Travel Demand: Revenue Passenger Miles: International South Korea: Low Economic Growth</t>
  </si>
  <si>
    <t>AEO.2023.LOWMACRO.ECI_RPM_AIRT_INTA_NA_NA_SOK_BLNMLS.A</t>
  </si>
  <si>
    <t>Air Travel: Travel Demand: Revenue Passenger Miles: International Russia: Low Economic Growth</t>
  </si>
  <si>
    <t>AEO.2023.LOWMACRO.ECI_RPM_AIRT_INTA_NA_NA_RUS_BLNMLS.A</t>
  </si>
  <si>
    <t>Air Travel: Travel Demand: Revenue Passenger Miles: International Other Europe and Eurasia: Low Economic Growth</t>
  </si>
  <si>
    <t>AEO.2023.LOWMACRO.ECI_RPM_AIRT_INTA_NA_NA_OEUAS_BLNMLS.A</t>
  </si>
  <si>
    <t>Air Travel: Travel Demand: Revenue Passenger Miles: International China: Low Economic Growth</t>
  </si>
  <si>
    <t>AEO.2023.LOWMACRO.ECI_RPM_AIRT_INTA_NA_NA_CHN_BLNMLS.A</t>
  </si>
  <si>
    <t>Air Travel: Travel Demand: Revenue Passenger Miles: International India: Low Economic Growth</t>
  </si>
  <si>
    <t>AEO.2023.LOWMACRO.ECI_RPM_AIRT_INTA_NA_NA_IND_BLNMLS.A</t>
  </si>
  <si>
    <t>Air Travel: Travel Demand: Revenue Passenger Miles: International Other Non-OECD Asia: Low Economic Growth</t>
  </si>
  <si>
    <t>AEO.2023.LOWMACRO.ECI_RPM_AIRT_INTA_NA_NA_ONCDAS_BLNMLS.A</t>
  </si>
  <si>
    <t>Air Travel: Travel Demand: Revenue Passenger Miles: International Middle East: Low Economic Growth</t>
  </si>
  <si>
    <t>AEO.2023.LOWMACRO.ECI_RPM_AIRT_INTA_NA_NA_MDE_BLNMLS.A</t>
  </si>
  <si>
    <t>Air Travel: Travel Demand: Revenue Passenger Miles: International Africa: Low Economic Growth</t>
  </si>
  <si>
    <t>AEO.2023.LOWMACRO.ECI_RPM_AIRT_INTA_NA_NA_AFR_BLNMLS.A</t>
  </si>
  <si>
    <t>Air Travel: Travel Demand: Revenue Passenger Miles: International Brazil: Low Economic Growth</t>
  </si>
  <si>
    <t>AEO.2023.LOWMACRO.ECI_RPM_AIRT_INTA_NA_NA_BRZ_BLNMLS.A</t>
  </si>
  <si>
    <t>Air Travel: Travel Demand: Revenue Passenger Miles: International Other Non-OECD Americas: Low Economic Growth</t>
  </si>
  <si>
    <t>AEO.2023.LOWMACRO.ECI_RPM_AIRT_INTA_NA_NA_OTHAMER_BLNMLS.A</t>
  </si>
  <si>
    <t>Total World International</t>
  </si>
  <si>
    <t>Air Travel: Travel Demand: Revenue Passenger Miles: International World: Low Economic Growth</t>
  </si>
  <si>
    <t>AEO.2023.LOWMACRO.ECI_RPM_AIRT_INTA_NA_NA_WRLD_BLNMLS.A</t>
  </si>
  <si>
    <t>Air Travel: Travel Demand: Revenue Passenger Miles: World: Low Economic Growth</t>
  </si>
  <si>
    <t>Air Travel: Travel Demand: Revenue Ton Miles: Freight: U.S.: Low Economic Growth</t>
  </si>
  <si>
    <t>AEO.2023.LOWMACRO.ECI_RTM_AIRT_NA_NA_NA_USA_BLNMLS.A</t>
  </si>
  <si>
    <t>Air Travel: Travel Demand: Revenue Ton Miles: Freight: Canada: Low Economic Growth</t>
  </si>
  <si>
    <t>AEO.2023.LOWMACRO.ECI_RTM_AIRT_NA_NA_NA_CAN_BLNMLS.A</t>
  </si>
  <si>
    <t>Air Travel: Travel Demand: Revenue Ton Miles: Freight: Mexico and other OECD Americas: Low Economic Growth</t>
  </si>
  <si>
    <t>AEO.2023.LOWMACRO.ECI_RTM_AIRT_NA_NA_NA_MEXOTH_BLNMLS.A</t>
  </si>
  <si>
    <t>Air Travel: Travel Demand: Revenue Ton Miles: Freight: OECD Europe: Low Economic Growth</t>
  </si>
  <si>
    <t>AEO.2023.LOWMACRO.ECI_RTM_AIRT_NA_NA_NA_OCDEU_BLNMLS.A</t>
  </si>
  <si>
    <t>Air Travel: Travel Demand: Revenue Ton Miles: Freight: Japan: Low Economic Growth</t>
  </si>
  <si>
    <t>AEO.2023.LOWMACRO.ECI_RTM_AIRT_NA_NA_NA_JPN_BLNMLS.A</t>
  </si>
  <si>
    <t>Air Travel: Travel Demand: Revenue Ton Miles: Freight: Australia and New Zealand: Low Economic Growth</t>
  </si>
  <si>
    <t>AEO.2023.LOWMACRO.ECI_RTM_AIRT_NA_NA_NA_AUNZ_BLNMLS.A</t>
  </si>
  <si>
    <t>Air Travel: Travel Demand: Revenue Ton Miles: Freight: South Korea: Low Economic Growth</t>
  </si>
  <si>
    <t>AEO.2023.LOWMACRO.ECI_RTM_AIRT_NA_NA_NA_SOK_BLNMLS.A</t>
  </si>
  <si>
    <t>Air Travel: Travel Demand: Revenue Ton Miles: Freight: Russia: Low Economic Growth</t>
  </si>
  <si>
    <t>AEO.2023.LOWMACRO.ECI_RTM_AIRT_NA_NA_NA_RUS_BLNMLS.A</t>
  </si>
  <si>
    <t>Air Travel: Travel Demand: Revenue Ton Miles: Freight: Other Europe and Eurasia: Low Economic Growth</t>
  </si>
  <si>
    <t>AEO.2023.LOWMACRO.ECI_RTM_AIRT_NA_NA_NA_OEUAS_BLNMLS.A</t>
  </si>
  <si>
    <t>Air Travel: Travel Demand: Revenue Ton Miles: Freight: China: Low Economic Growth</t>
  </si>
  <si>
    <t>AEO.2023.LOWMACRO.ECI_RTM_AIRT_NA_NA_NA_CHN_BLNMLS.A</t>
  </si>
  <si>
    <t>Air Travel: Travel Demand: Revenue Ton Miles: Freight: India: Low Economic Growth</t>
  </si>
  <si>
    <t>AEO.2023.LOWMACRO.ECI_RTM_AIRT_NA_NA_NA_IND_BLNMLS.A</t>
  </si>
  <si>
    <t>Air Travel: Travel Demand: Revenue Ton Miles: Freight: Other Non-OECD Asia: Low Economic Growth</t>
  </si>
  <si>
    <t>AEO.2023.LOWMACRO.ECI_RTM_AIRT_NA_NA_NA_ONCDAS_BLNMLS.A</t>
  </si>
  <si>
    <t>Air Travel: Travel Demand: Revenue Ton Miles: Freight: Middle East: Low Economic Growth</t>
  </si>
  <si>
    <t>AEO.2023.LOWMACRO.ECI_RTM_AIRT_NA_NA_NA_MDE_BLNMLS.A</t>
  </si>
  <si>
    <t>Air Travel: Travel Demand: Revenue Ton Miles: Freight: Africa: Low Economic Growth</t>
  </si>
  <si>
    <t>AEO.2023.LOWMACRO.ECI_RTM_AIRT_NA_NA_NA_AFR_BLNMLS.A</t>
  </si>
  <si>
    <t>Air Travel: Travel Demand: Revenue Ton Miles: Freight: Brazil: Low Economic Growth</t>
  </si>
  <si>
    <t>AEO.2023.LOWMACRO.ECI_RTM_AIRT_NA_NA_NA_BRZ_BLNMLS.A</t>
  </si>
  <si>
    <t>Air Travel: Travel Demand: Revenue Ton Miles: Freight: Other Non-OECD Americas: Low Economic Growth</t>
  </si>
  <si>
    <t>AEO.2023.LOWMACRO.ECI_RTM_AIRT_NA_NA_NA_OTHAMER_BLNMLS.A</t>
  </si>
  <si>
    <t>Air Travel: Travel Demand: Revenue Ton Miles: Freight: Domestic World: Low Economic Growth</t>
  </si>
  <si>
    <t>AEO.2023.LOWMACRO.ECI_RTM_AIRT_NA_NA_NA_WRLD_BLNMLS.A</t>
  </si>
  <si>
    <t>Air Travel: Travel Demand: Revenue Ton Miles: Freight: International World: Low Economic Growth</t>
  </si>
  <si>
    <t>Air Travel: Travel Demand: Revenue Ton Miles: Freight: World: Low Economic Growth</t>
  </si>
  <si>
    <t>Air Travel: Seat Miles Demanded: U.S.: Low Economic Growth</t>
  </si>
  <si>
    <t>AEO.2023.LOWMACRO.ECI_SMD_AIRT_NA_NA_NA_USA_BLNMLS.A</t>
  </si>
  <si>
    <t>Air Travel: Seat Miles Demanded: U.S.: Narrow Body Aircraft: Low Economic Growth</t>
  </si>
  <si>
    <t>AEO.2023.LOWMACRO.ECI_SMD_AIRT_NBTR_NA_NA_USA_BLNMLS.A</t>
  </si>
  <si>
    <t>Air Travel: Seat Miles Demanded: U.S.: Wide Body Aircraft: Low Economic Growth</t>
  </si>
  <si>
    <t>AEO.2023.LOWMACRO.ECI_SMD_AIRT_WBE_NA_NA_USA_BLNMLS.A</t>
  </si>
  <si>
    <t>Air Travel: Seat Miles Demanded: U.S.: Regional Jets: Low Economic Growth</t>
  </si>
  <si>
    <t>AEO.2023.LOWMACRO.ECI_SMD_AIRT_REGJ_NA_NA_USA_BLNMLS.A</t>
  </si>
  <si>
    <t>Air Travel: Seat Miles Demanded: Canada: Low Economic Growth</t>
  </si>
  <si>
    <t>AEO.2023.LOWMACRO.ECI_SMD_AIRT_NA_NA_NA_CAN_BLNMLS.A</t>
  </si>
  <si>
    <t>Air Travel: Seat Miles Demanded: Canada: Narrow Body Aircraft: Low Economic Growth</t>
  </si>
  <si>
    <t>AEO.2023.LOWMACRO.ECI_SMD_AIRT_NBTR_NA_NA_CAN_BLNMLS.A</t>
  </si>
  <si>
    <t>Air Travel: Seat Miles Demanded: Canada: Wide Body Aircraft: Low Economic Growth</t>
  </si>
  <si>
    <t>AEO.2023.LOWMACRO.ECI_SMD_AIRT_WBE_NA_NA_CAN_BLNMLS.A</t>
  </si>
  <si>
    <t>Air Travel: Seat Miles Demanded: Canada: Regional Jets: Low Economic Growth</t>
  </si>
  <si>
    <t>AEO.2023.LOWMACRO.ECI_SMD_AIRT_REGJ_NA_NA_CAN_BLNMLS.A</t>
  </si>
  <si>
    <t>Air Travel: Seat Miles Demanded: Mexico and other OECD Americas: Low Economic Growth</t>
  </si>
  <si>
    <t>AEO.2023.LOWMACRO.ECI_SMD_AIRT_NA_NA_NA_MEXOTH_BLNMLS.A</t>
  </si>
  <si>
    <t>Air Travel: Seat Miles Demanded: Mexico and other OECD Americas: Narrow Body Aircraft: Low Economic Growth</t>
  </si>
  <si>
    <t>AEO.2023.LOWMACRO.ECI_SMD_AIRT_NBTR_NA_NA_MEXOTH_BLNMLS.A</t>
  </si>
  <si>
    <t>Air Travel: Seat Miles Demanded: Mexico and other OECD Americas: Wide Body Aircraft: Low Economic Growth</t>
  </si>
  <si>
    <t>AEO.2023.LOWMACRO.ECI_SMD_AIRT_WBE_NA_NA_MEXOTH_BLNMLS.A</t>
  </si>
  <si>
    <t>Air Travel: Seat Miles Demanded: Mexico and other OECD Americas: Regional Jets: Low Economic Growth</t>
  </si>
  <si>
    <t>AEO.2023.LOWMACRO.ECI_SMD_AIRT_REGJ_NA_NA_MEXOTH_BLNMLS.A</t>
  </si>
  <si>
    <t>Air Travel: Seat Miles Demanded: OECD Europe: Low Economic Growth</t>
  </si>
  <si>
    <t>AEO.2023.LOWMACRO.ECI_SMD_AIRT_NA_NA_NA_OCDEU_BLNMLS.A</t>
  </si>
  <si>
    <t>Air Travel: Seat Miles Demanded: OECD Europe: Narrow Body Aircraft: Low Economic Growth</t>
  </si>
  <si>
    <t>AEO.2023.LOWMACRO.ECI_SMD_AIRT_NBTR_NA_NA_OCDEU_BLNMLS.A</t>
  </si>
  <si>
    <t>Air Travel: Seat Miles Demanded: OECD Europe: Wide Body Aircraft: Low Economic Growth</t>
  </si>
  <si>
    <t>AEO.2023.LOWMACRO.ECI_SMD_AIRT_WBE_NA_NA_OCDEU_BLNMLS.A</t>
  </si>
  <si>
    <t>Air Travel: Seat Miles Demanded: OECD Europe: Regional Jets: Low Economic Growth</t>
  </si>
  <si>
    <t>AEO.2023.LOWMACRO.ECI_SMD_AIRT_REGJ_NA_NA_OCDEU_BLNMLS.A</t>
  </si>
  <si>
    <t>Air Travel: Seat Miles Demanded: Japan: Low Economic Growth</t>
  </si>
  <si>
    <t>AEO.2023.LOWMACRO.ECI_SMD_AIRT_NA_NA_NA_JPN_BLNMLS.A</t>
  </si>
  <si>
    <t>Air Travel: Seat Miles Demanded: Japan: Narrow Body Aircraft: Low Economic Growth</t>
  </si>
  <si>
    <t>AEO.2023.LOWMACRO.ECI_SMD_AIRT_NBTR_NA_NA_JPN_BLNMLS.A</t>
  </si>
  <si>
    <t>Air Travel: Seat Miles Demanded: Japan: Wide Body Aircraft: Low Economic Growth</t>
  </si>
  <si>
    <t>AEO.2023.LOWMACRO.ECI_SMD_AIRT_WBE_NA_NA_JPN_BLNMLS.A</t>
  </si>
  <si>
    <t>Air Travel: Seat Miles Demanded: Japan: Regional Jets: Low Economic Growth</t>
  </si>
  <si>
    <t>AEO.2023.LOWMACRO.ECI_SMD_AIRT_REGJ_NA_NA_JPN_BLNMLS.A</t>
  </si>
  <si>
    <t>Air Travel: Seat Miles Demanded: Australia and New Zealand: Low Economic Growth</t>
  </si>
  <si>
    <t>AEO.2023.LOWMACRO.ECI_SMD_AIRT_NA_NA_NA_AUNZ_BLNMLS.A</t>
  </si>
  <si>
    <t>Air Travel: Seat Miles Demanded: Australia and New Zealand: Narrow Body Aircraft: Low Economic Growth</t>
  </si>
  <si>
    <t>AEO.2023.LOWMACRO.ECI_SMD_AIRT_NBTR_NA_NA_AUNZ_BLNMLS.A</t>
  </si>
  <si>
    <t>Air Travel: Seat Miles Demanded: Australia and New Zealand: Wide Body Aircraft: Low Economic Growth</t>
  </si>
  <si>
    <t>AEO.2023.LOWMACRO.ECI_SMD_AIRT_WBE_NA_NA_AUNZ_BLNMLS.A</t>
  </si>
  <si>
    <t>Air Travel: Seat Miles Demanded: Australia and New Zealand: Regional Jets: Low Economic Growth</t>
  </si>
  <si>
    <t>AEO.2023.LOWMACRO.ECI_SMD_AIRT_REGJ_NA_NA_AUNZ_BLNMLS.A</t>
  </si>
  <si>
    <t>Air Travel: Seat Miles Demanded: South Korea: Low Economic Growth</t>
  </si>
  <si>
    <t>AEO.2023.LOWMACRO.ECI_SMD_AIRT_NA_NA_NA_SOK_BLNMLS.A</t>
  </si>
  <si>
    <t>Air Travel: Seat Miles Demanded: South Korea: Narrow Body Aircraft: Low Economic Growth</t>
  </si>
  <si>
    <t>AEO.2023.LOWMACRO.ECI_SMD_AIRT_NBTR_NA_NA_SOK_BLNMLS.A</t>
  </si>
  <si>
    <t>Air Travel: Seat Miles Demanded: South Korea: Wide Body Aircraft: Low Economic Growth</t>
  </si>
  <si>
    <t>AEO.2023.LOWMACRO.ECI_SMD_AIRT_WBE_NA_NA_SOK_BLNMLS.A</t>
  </si>
  <si>
    <t>Air Travel: Seat Miles Demanded: South Korea: Regional Jets: Low Economic Growth</t>
  </si>
  <si>
    <t>AEO.2023.LOWMACRO.ECI_SMD_AIRT_REGJ_NA_NA_SOK_BLNMLS.A</t>
  </si>
  <si>
    <t>Air Travel: Seat Miles Demanded: Russia: Low Economic Growth</t>
  </si>
  <si>
    <t>AEO.2023.LOWMACRO.ECI_SMD_AIRT_NA_NA_NA_RUS_BLNMLS.A</t>
  </si>
  <si>
    <t>Air Travel: Seat Miles Demanded: Russia: Narrow Body Aircraft: Low Economic Growth</t>
  </si>
  <si>
    <t>AEO.2023.LOWMACRO.ECI_SMD_AIRT_NBTR_NA_NA_RUS_BLNMLS.A</t>
  </si>
  <si>
    <t>Air Travel: Seat Miles Demanded: Russia: Wide Body Aircraft: Low Economic Growth</t>
  </si>
  <si>
    <t>AEO.2023.LOWMACRO.ECI_SMD_AIRT_WBE_NA_NA_RUS_BLNMLS.A</t>
  </si>
  <si>
    <t>Air Travel: Seat Miles Demanded: Russia: Regional Jets: Low Economic Growth</t>
  </si>
  <si>
    <t>AEO.2023.LOWMACRO.ECI_SMD_AIRT_REGJ_NA_NA_RUS_BLNMLS.A</t>
  </si>
  <si>
    <t>Air Travel: Seat Miles Demanded: Other Europe and Eurasia: Low Economic Growth</t>
  </si>
  <si>
    <t>AEO.2023.LOWMACRO.ECI_SMD_AIRT_NA_NA_NA_OEUAS_BLNMLS.A</t>
  </si>
  <si>
    <t>Air Travel: Seat Miles Demanded: Other Europe and Eurasia: Narrow Body Aircraft: Low Economic Growth</t>
  </si>
  <si>
    <t>AEO.2023.LOWMACRO.ECI_SMD_AIRT_NBTR_NA_NA_OEUAS_BLNMLS.A</t>
  </si>
  <si>
    <t>Air Travel: Seat Miles Demanded: Other Europe and Eurasia: Wide Body Aircraft: Low Economic Growth</t>
  </si>
  <si>
    <t>AEO.2023.LOWMACRO.ECI_SMD_AIRT_WBE_NA_NA_OEUAS_BLNMLS.A</t>
  </si>
  <si>
    <t>Air Travel: Seat Miles Demanded: Other Europe and Eurasia: Regional Jets: Low Economic Growth</t>
  </si>
  <si>
    <t>AEO.2023.LOWMACRO.ECI_SMD_AIRT_REGJ_NA_NA_OEUAS_BLNMLS.A</t>
  </si>
  <si>
    <t>Air Travel: Seat Miles Demanded: China: Low Economic Growth</t>
  </si>
  <si>
    <t>AEO.2023.LOWMACRO.ECI_SMD_AIRT_NA_NA_NA_CHN_BLNMLS.A</t>
  </si>
  <si>
    <t>Air Travel: Seat Miles Demanded: China: Narrow Body Aircraft: Low Economic Growth</t>
  </si>
  <si>
    <t>AEO.2023.LOWMACRO.ECI_SMD_AIRT_NBTR_NA_NA_CHN_BLNMLS.A</t>
  </si>
  <si>
    <t>Air Travel: Seat Miles Demanded: China: Wide Body Aircraft: Low Economic Growth</t>
  </si>
  <si>
    <t>AEO.2023.LOWMACRO.ECI_SMD_AIRT_WBE_NA_NA_CHN_BLNMLS.A</t>
  </si>
  <si>
    <t>Air Travel: Seat Miles Demanded: China: Regional Jets: Low Economic Growth</t>
  </si>
  <si>
    <t>AEO.2023.LOWMACRO.ECI_SMD_AIRT_REGJ_NA_NA_CHN_BLNMLS.A</t>
  </si>
  <si>
    <t>Air Travel: Seat Miles Demanded: India: Low Economic Growth</t>
  </si>
  <si>
    <t>AEO.2023.LOWMACRO.ECI_SMD_AIRT_NA_NA_NA_IND_BLNMLS.A</t>
  </si>
  <si>
    <t>Air Travel: Seat Miles Demanded: India: Narrow Body Aircraft: Low Economic Growth</t>
  </si>
  <si>
    <t>AEO.2023.LOWMACRO.ECI_SMD_AIRT_NBTR_NA_NA_IND_BLNMLS.A</t>
  </si>
  <si>
    <t>Air Travel: Seat Miles Demanded: India: Wide Body Aircraft: Low Economic Growth</t>
  </si>
  <si>
    <t>AEO.2023.LOWMACRO.ECI_SMD_AIRT_WBE_NA_NA_IND_BLNMLS.A</t>
  </si>
  <si>
    <t>Air Travel: Seat Miles Demanded: India: Regional Jets: Low Economic Growth</t>
  </si>
  <si>
    <t>AEO.2023.LOWMACRO.ECI_SMD_AIRT_REGJ_NA_NA_IND_BLNMLS.A</t>
  </si>
  <si>
    <t>Air Travel: Seat Miles Demanded: Other Non-OECD Asia: Low Economic Growth</t>
  </si>
  <si>
    <t>AEO.2023.LOWMACRO.ECI_SMD_AIRT_NA_NA_NA_ONCDAS_BLNMLS.A</t>
  </si>
  <si>
    <t>Air Travel: Seat Miles Demanded: Other Non-OECD Asia: Narrow Body Aircraft: Low Economic Growth</t>
  </si>
  <si>
    <t>AEO.2023.LOWMACRO.ECI_SMD_AIRT_NBTR_NA_NA_ONCDAS_BLNMLS.A</t>
  </si>
  <si>
    <t>Air Travel: Seat Miles Demanded: Other Non-OECD Asia: Wide Body Aircraft: Low Economic Growth</t>
  </si>
  <si>
    <t>AEO.2023.LOWMACRO.ECI_SMD_AIRT_WBE_NA_NA_ONCDAS_BLNMLS.A</t>
  </si>
  <si>
    <t>Air Travel: Seat Miles Demanded: Other Non-OECD Asia: Regional Jets: Low Economic Growth</t>
  </si>
  <si>
    <t>AEO.2023.LOWMACRO.ECI_SMD_AIRT_REGJ_NA_NA_ONCDAS_BLNMLS.A</t>
  </si>
  <si>
    <t>Air Travel: Seat Miles Demanded: Middle East: Low Economic Growth</t>
  </si>
  <si>
    <t>AEO.2023.LOWMACRO.ECI_SMD_AIRT_NA_NA_NA_MDE_BLNMLS.A</t>
  </si>
  <si>
    <t>Air Travel: Seat Miles Demanded: Middle East: Narrow Body Aircraft: Low Economic Growth</t>
  </si>
  <si>
    <t>AEO.2023.LOWMACRO.ECI_SMD_AIRT_NBTR_NA_NA_MDE_BLNMLS.A</t>
  </si>
  <si>
    <t>Air Travel: Seat Miles Demanded: Middle East: Wide Body Aircraft: Low Economic Growth</t>
  </si>
  <si>
    <t>AEO.2023.LOWMACRO.ECI_SMD_AIRT_WBE_NA_NA_MDE_BLNMLS.A</t>
  </si>
  <si>
    <t>Air Travel: Seat Miles Demanded: Middle East: Regional Jets: Low Economic Growth</t>
  </si>
  <si>
    <t>AEO.2023.LOWMACRO.ECI_SMD_AIRT_REGJ_NA_NA_MDE_BLNMLS.A</t>
  </si>
  <si>
    <t>Air Travel: Seat Miles Demanded: Africa: Low Economic Growth</t>
  </si>
  <si>
    <t>AEO.2023.LOWMACRO.ECI_SMD_AIRT_NA_NA_NA_AFR_BLNMLS.A</t>
  </si>
  <si>
    <t>Air Travel: Seat Miles Demanded: Africa: Narrow Body Aircraft: Low Economic Growth</t>
  </si>
  <si>
    <t>AEO.2023.LOWMACRO.ECI_SMD_AIRT_NBTR_NA_NA_AFR_BLNMLS.A</t>
  </si>
  <si>
    <t>Air Travel: Seat Miles Demanded: Africa: Wide Body Aircraft: Low Economic Growth</t>
  </si>
  <si>
    <t>AEO.2023.LOWMACRO.ECI_SMD_AIRT_WBE_NA_NA_AFR_BLNMLS.A</t>
  </si>
  <si>
    <t>Air Travel: Seat Miles Demanded: Africa: Regional Jets: Low Economic Growth</t>
  </si>
  <si>
    <t>AEO.2023.LOWMACRO.ECI_SMD_AIRT_REGJ_NA_NA_AFR_BLNMLS.A</t>
  </si>
  <si>
    <t>Air Travel: Seat Miles Demanded: Brazil: Low Economic Growth</t>
  </si>
  <si>
    <t>AEO.2023.LOWMACRO.ECI_SMD_AIRT_NA_NA_NA_BRZ_BLNMLS.A</t>
  </si>
  <si>
    <t>Air Travel: Seat Miles Demanded: Brazil: Narrow Body Aircraft: Low Economic Growth</t>
  </si>
  <si>
    <t>AEO.2023.LOWMACRO.ECI_SMD_AIRT_NBTR_NA_NA_BRZ_BLNMLS.A</t>
  </si>
  <si>
    <t>Air Travel: Seat Miles Demanded: Brazil: Wide Body Aircraft: Low Economic Growth</t>
  </si>
  <si>
    <t>AEO.2023.LOWMACRO.ECI_SMD_AIRT_WBE_NA_NA_BRZ_BLNMLS.A</t>
  </si>
  <si>
    <t>Air Travel: Seat Miles Demanded: Brazil: Regional Jets: Low Economic Growth</t>
  </si>
  <si>
    <t>AEO.2023.LOWMACRO.ECI_SMD_AIRT_REGJ_NA_NA_BRZ_BLNMLS.A</t>
  </si>
  <si>
    <t>Air Travel: Seat Miles Demanded: Other Non-OECD Americas: Low Economic Growth</t>
  </si>
  <si>
    <t>AEO.2023.LOWMACRO.ECI_SMD_AIRT_NA_NA_NA_OTHAMER_BLNMLS.A</t>
  </si>
  <si>
    <t>Air Travel: Seat Miles Demanded: Other Non-OECD Americas: Narrow Body Aircraft: Low Economic Growth</t>
  </si>
  <si>
    <t>AEO.2023.LOWMACRO.ECI_SMD_AIRT_NBTR_NA_NA_OTHAMER_BLNMLS.A</t>
  </si>
  <si>
    <t>Air Travel: Seat Miles Demanded: Other Non-OECD Americas: Wide Body Aircraft: Low Economic Growth</t>
  </si>
  <si>
    <t>AEO.2023.LOWMACRO.ECI_SMD_AIRT_WBE_NA_NA_OTHAMER_BLNMLS.A</t>
  </si>
  <si>
    <t>Air Travel: Seat Miles Demanded: Other Non-OECD Americas: Regional Jets: Low Economic Growth</t>
  </si>
  <si>
    <t>AEO.2023.LOWMACRO.ECI_SMD_AIRT_REGJ_NA_NA_OTHAMER_BLNMLS.A</t>
  </si>
  <si>
    <t>Total Narrow Body</t>
  </si>
  <si>
    <t>Air Travel: Seat Miles Demanded: World: Narrow Body Aircraft: Low Economic Growth</t>
  </si>
  <si>
    <t>AEO.2023.LOWMACRO.ECI_SMD_AIRT_NBTR_NA_NA_WRLD_BLNMLS.A</t>
  </si>
  <si>
    <t>Total Wide Body</t>
  </si>
  <si>
    <t>Air Travel: Seat Miles Demanded: World: Wide Body Aircraft: Low Economic Growth</t>
  </si>
  <si>
    <t>AEO.2023.LOWMACRO.ECI_SMD_AIRT_WBE_NA_NA_WRLD_BLNMLS.A</t>
  </si>
  <si>
    <t>Total Regional Jet</t>
  </si>
  <si>
    <t>Air Travel: Seat Miles Demanded: World: Regional Jets: Low Economic Growth</t>
  </si>
  <si>
    <t>AEO.2023.LOWMACRO.ECI_SMD_AIRT_REGJ_NA_NA_WRLD_BLNMLS.A</t>
  </si>
  <si>
    <t>Air Travel: Seat Miles Demanded: World: Low Economic Growth</t>
  </si>
  <si>
    <t>AEO.2023.LOWMACRO.ECI_SMD_AIRT_NA_NA_NA_WRLD_BLNMLS.A</t>
  </si>
  <si>
    <t>Air Travel: Aircraft Deliveries: U.S.: Low Economic Growth</t>
  </si>
  <si>
    <t>Air Travel: Aircraft Deliveries: U.S.: Narrow Body Aircraft: Low Economic Growth</t>
  </si>
  <si>
    <t>Air Travel: Aircraft Deliveries: U.S.: Wide Body Aircraft: Low Economic Growth</t>
  </si>
  <si>
    <t>Air Travel: Aircraft Deliveries: U.S.: Regional Jets: Low Economic Growth</t>
  </si>
  <si>
    <t>Air Travel: Aircraft Deliveries: Canada: Low Economic Growth</t>
  </si>
  <si>
    <t>Air Travel: Aircraft Deliveries: Canada: Narrow Body Aircraft: Low Economic Growth</t>
  </si>
  <si>
    <t>Air Travel: Aircraft Deliveries: Canada: Wide Body Aircraft: Low Economic Growth</t>
  </si>
  <si>
    <t>Air Travel: Aircraft Deliveries: Canada: Regional Jets: Low Economic Growth</t>
  </si>
  <si>
    <t>Air Travel: Aircraft Deliveries: Mexico and other OECD Americas: Low Economic Growth</t>
  </si>
  <si>
    <t>Air Travel: Aircraft Deliveries: Mexico and other OECD Americas: Narrow Body Aircraft: Low Economic Growth</t>
  </si>
  <si>
    <t>Air Travel: Aircraft Deliveries: Mexico and other OECD Americas: Wide Body Aircraft: Low Economic Growth</t>
  </si>
  <si>
    <t>Air Travel: Aircraft Deliveries: Mexico and other OECD Americas: Regional Jets: Low Economic Growth</t>
  </si>
  <si>
    <t>Air Travel: Aircraft Deliveries: OECD Europe: Low Economic Growth</t>
  </si>
  <si>
    <t>Air Travel: Aircraft Deliveries: OECD Europe: Narrow Body Aircraft: Low Economic Growth</t>
  </si>
  <si>
    <t>Air Travel: Aircraft Deliveries: OECD Europe: Wide Body Aircraft: Low Economic Growth</t>
  </si>
  <si>
    <t>Air Travel: Aircraft Deliveries: OECD Europe: Regional Jets: Low Economic Growth</t>
  </si>
  <si>
    <t>Air Travel: Aircraft Deliveries: Japan: Low Economic Growth</t>
  </si>
  <si>
    <t>Air Travel: Aircraft Deliveries: Japan: Narrow Body Aircraft: Low Economic Growth</t>
  </si>
  <si>
    <t>Air Travel: Aircraft Deliveries: Japan: Wide Body Aircraft: Low Economic Growth</t>
  </si>
  <si>
    <t>Air Travel: Aircraft Deliveries: Japan: Regional Jets: Low Economic Growth</t>
  </si>
  <si>
    <t>Air Travel: Aircraft Deliveries: Australia and New Zealand: Low Economic Growth</t>
  </si>
  <si>
    <t>Air Travel: Aircraft Deliveries: Australia and New Zealand: Narrow Body Aircraft: Low Economic Growth</t>
  </si>
  <si>
    <t>Air Travel: Aircraft Deliveries: Australia and New Zealand: Wide Body Aircraft: Low Economic Growth</t>
  </si>
  <si>
    <t>Air Travel: Aircraft Deliveries: Australia and New Zealand: Regional Jets: Low Economic Growth</t>
  </si>
  <si>
    <t>Air Travel: Aircraft Deliveries: South Korea: Low Economic Growth</t>
  </si>
  <si>
    <t>Air Travel: Aircraft Deliveries: South Korea: Narrow Body Aircraft: Low Economic Growth</t>
  </si>
  <si>
    <t>Air Travel: Aircraft Deliveries: South Korea: Wide Body Aircraft: Low Economic Growth</t>
  </si>
  <si>
    <t>Air Travel: Aircraft Deliveries: South Korea: Regional Jets: Low Economic Growth</t>
  </si>
  <si>
    <t>Air Travel: Aircraft Deliveries: Russia: Low Economic Growth</t>
  </si>
  <si>
    <t>Air Travel: Aircraft Deliveries: Russia: Narrow Body Aircraft: Low Economic Growth</t>
  </si>
  <si>
    <t>Air Travel: Aircraft Deliveries: Russia: Wide Body Aircraft: Low Economic Growth</t>
  </si>
  <si>
    <t>Air Travel: Aircraft Deliveries: Russia: Regional Jets: Low Economic Growth</t>
  </si>
  <si>
    <t>Air Travel: Aircraft Deliveries: Other Europe and Eurasia: Low Economic Growth</t>
  </si>
  <si>
    <t>Air Travel: Aircraft Deliveries: Other Europe and Eurasia: Narrow Body Aircraft: Low Economic Growth</t>
  </si>
  <si>
    <t>Air Travel: Aircraft Deliveries: Other Europe and Eurasia: Wide Body Aircraft: Low Economic Growth</t>
  </si>
  <si>
    <t>Air Travel: Aircraft Deliveries: Other Europe and Eurasia: Regional Jets: Low Economic Growth</t>
  </si>
  <si>
    <t>Air Travel: Aircraft Deliveries: China: Low Economic Growth</t>
  </si>
  <si>
    <t>Air Travel: Aircraft Deliveries: China: Narrow Body Aircraft: Low Economic Growth</t>
  </si>
  <si>
    <t>Air Travel: Aircraft Deliveries: China: Wide Body Aircraft: Low Economic Growth</t>
  </si>
  <si>
    <t>Air Travel: Aircraft Deliveries: China: Regional Jets: Low Economic Growth</t>
  </si>
  <si>
    <t>Air Travel: Aircraft Deliveries: India: Low Economic Growth</t>
  </si>
  <si>
    <t>Air Travel: Aircraft Deliveries: India: Narrow Body Aircraft: Low Economic Growth</t>
  </si>
  <si>
    <t>Air Travel: Aircraft Deliveries: India: Wide Body Aircraft: Low Economic Growth</t>
  </si>
  <si>
    <t>Air Travel: Aircraft Deliveries: India: Regional Jets: Low Economic Growth</t>
  </si>
  <si>
    <t>Air Travel: Aircraft Deliveries: Other Non-OECD Asia: Low Economic Growth</t>
  </si>
  <si>
    <t>Air Travel: Aircraft Deliveries: Other Non-OECD Asia: Narrow Body Aircraft: Low Economic Growth</t>
  </si>
  <si>
    <t>Air Travel: Aircraft Deliveries: Other Non-OECD Asia: Wide Body Aircraft: Low Economic Growth</t>
  </si>
  <si>
    <t>Air Travel: Aircraft Deliveries: Other Non-OECD Asia: Regional Jets: Low Economic Growth</t>
  </si>
  <si>
    <t>Air Travel: Aircraft Deliveries: Middle East: Low Economic Growth</t>
  </si>
  <si>
    <t>Air Travel: Aircraft Deliveries: Middle East: Narrow Body Aircraft: Low Economic Growth</t>
  </si>
  <si>
    <t>Air Travel: Aircraft Deliveries: Middle East: Wide Body Aircraft: Low Economic Growth</t>
  </si>
  <si>
    <t>Air Travel: Aircraft Deliveries: Middle East: Regional Jets: Low Economic Growth</t>
  </si>
  <si>
    <t>Air Travel: Aircraft Deliveries: Africa: Low Economic Growth</t>
  </si>
  <si>
    <t>Air Travel: Aircraft Deliveries: Africa: Narrow Body Aircraft: Low Economic Growth</t>
  </si>
  <si>
    <t>Air Travel: Aircraft Deliveries: Africa: Wide Body Aircraft: Low Economic Growth</t>
  </si>
  <si>
    <t>Air Travel: Aircraft Deliveries: Africa: Regional Jets: Low Economic Growth</t>
  </si>
  <si>
    <t>Air Travel: Aircraft Deliveries: Brazil: Low Economic Growth</t>
  </si>
  <si>
    <t>Air Travel: Aircraft Deliveries: Brazil: Narrow Body Aircraft: Low Economic Growth</t>
  </si>
  <si>
    <t>Air Travel: Aircraft Deliveries: Brazil: Wide Body Aircraft: Low Economic Growth</t>
  </si>
  <si>
    <t>Air Travel: Aircraft Deliveries: Brazil: Regional Jets: Low Economic Growth</t>
  </si>
  <si>
    <t>Air Travel: Aircraft Deliveries: Other Non-OECD Americas: Low Economic Growth</t>
  </si>
  <si>
    <t>Air Travel: Aircraft Deliveries: Other Non-OECD Americas: Narrow Body Aircraft: Low Economic Growth</t>
  </si>
  <si>
    <t>Air Travel: Aircraft Deliveries: Other Non-OECD Americas: Wide Body Aircraft: Low Economic Growth</t>
  </si>
  <si>
    <t>Air Travel: Aircraft Deliveries: Other Non-OECD Americas: Regional Jets: Low Economic Growth</t>
  </si>
  <si>
    <t>Air Travel: Aircraft Deliveries: World: Narrow Body Aircraft: Low Economic Growth</t>
  </si>
  <si>
    <t>Air Travel: Aircraft Deliveries: World: Wide Body Aircraft: Low Economic Growth</t>
  </si>
  <si>
    <t>Air Travel: Aircraft Deliveries: World: Regional Jets: Low Economic Growth</t>
  </si>
  <si>
    <t>Air Travel: Aircraft Deliveries: World: Low Economic Growth</t>
  </si>
  <si>
    <t>Air Travel: New Aircraft Efficiency: Narrow Body Aircraft: Low Economic Growth</t>
  </si>
  <si>
    <t>AEO.2023.LOWMACRO.EFI_NEW_AIRT_NBTR_NA_NA_USA_SEATMPG.A</t>
  </si>
  <si>
    <t>Air Travel: New Aircraft Efficiency: Wide Body Aircraft: Low Economic Growth</t>
  </si>
  <si>
    <t>AEO.2023.LOWMACRO.EFI_NEW_AIRT_WBE_NA_NA_USA_SEATMPG.A</t>
  </si>
  <si>
    <t>Air Travel: New Aircraft Efficiency: Regional Jets: Low Economic Growth</t>
  </si>
  <si>
    <t>AEO.2023.LOWMACRO.EFI_NEW_AIRT_REGJ_NA_NA_USA_SEATMPG.A</t>
  </si>
  <si>
    <t>Air Travel: New Aircraft Efficiency: Average Aircraft: Low Economic Growth</t>
  </si>
  <si>
    <t>AEO.2023.LOWMACRO.EFI_NEW_AIRT_NA_NA_NA_USA_SEATMPG.A</t>
  </si>
  <si>
    <t>Air Travel: Aircraft Stock Efficiency: Narrow Body Aircraft: Low Economic Growth</t>
  </si>
  <si>
    <t>AEO.2023.LOWMACRO.EFI_STK_AIRT_NBTR_NA_NA_USA_SEATMPG.A</t>
  </si>
  <si>
    <t>Air Travel: Aircraft Stock Efficiency: Wide Body Aircraft: Low Economic Growth</t>
  </si>
  <si>
    <t>AEO.2023.LOWMACRO.EFI_STK_AIRT_WBE_NA_NA_USA_SEATMPG.A</t>
  </si>
  <si>
    <t>Air Travel: Aircraft Stock Efficiency: Regional Jets: Low Economic Growth</t>
  </si>
  <si>
    <t>AEO.2023.LOWMACRO.EFI_STK_AIRT_REGJ_NA_NA_USA_SEATMPG.A</t>
  </si>
  <si>
    <t>Air Travel: Aircraft Stock Efficiency: Average Aircraft: Low Economic Growth</t>
  </si>
  <si>
    <t>AEO.2023.LOWMACRO.EFI_STK_AIRT_NA_NA_NA_USA_SEATMPG.A</t>
  </si>
  <si>
    <t>Air Travel: Fuel Use: Commercial: Jet Fuel: U.S.: Low Economic Growth</t>
  </si>
  <si>
    <t>AEO.2023.LOWMACRO.CNSM_NA_AIRT_COMM_JFL_NA_USA_TRLBTU.A</t>
  </si>
  <si>
    <t>Air Travel: Fuel Use: Commercial: Jet Fuel: Canada: Low Economic Growth</t>
  </si>
  <si>
    <t>AEO.2023.LOWMACRO.CNSM_NA_AIRT_COMM_JFL_NA_CAN_TRLBTU.A</t>
  </si>
  <si>
    <t>Air Travel: Fuel Use: Commercial: Jet Fuel: Mexico and other OECD Americas: Low Economic Growth</t>
  </si>
  <si>
    <t>AEO.2023.LOWMACRO.CNSM_NA_AIRT_COMM_JFL_NA_MEXOTH_TRLBTU.A</t>
  </si>
  <si>
    <t>Air Travel: Fuel Use: Commercial: Jet Fuel: OECD Europe: Low Economic Growth</t>
  </si>
  <si>
    <t>AEO.2023.LOWMACRO.CNSM_NA_AIRT_COMM_JFL_NA_OCDEU_TRLBTU.A</t>
  </si>
  <si>
    <t>Air Travel: Fuel Use: Commercial: Jet Fuel: Japan: Low Economic Growth</t>
  </si>
  <si>
    <t>AEO.2023.LOWMACRO.CNSM_NA_AIRT_COMM_JFL_NA_JPN_TRLBTU.A</t>
  </si>
  <si>
    <t>Air Travel: Fuel Use: Commercial: Jet Fuel: Australia and New Zealand: Low Economic Growth</t>
  </si>
  <si>
    <t>AEO.2023.LOWMACRO.CNSM_NA_AIRT_COMM_JFL_NA_AUNZ_TRLBTU.A</t>
  </si>
  <si>
    <t>Air Travel: Fuel Use: Commercial: Jet Fuel: South Korea: Low Economic Growth</t>
  </si>
  <si>
    <t>AEO.2023.LOWMACRO.CNSM_NA_AIRT_COMM_JFL_NA_SOK_TRLBTU.A</t>
  </si>
  <si>
    <t>Air Travel: Fuel Use: Commercial: Jet Fuel: Russia: Low Economic Growth</t>
  </si>
  <si>
    <t>AEO.2023.LOWMACRO.CNSM_NA_AIRT_COMM_JFL_NA_RUS_TRLBTU.A</t>
  </si>
  <si>
    <t>Air Travel: Fuel Use: Commercial: Jet Fuel: Other Europe and Eurasia: Low Economic Growth</t>
  </si>
  <si>
    <t>AEO.2023.LOWMACRO.CNSM_NA_AIRT_COMM_JFL_NA_OEUAS_TRLBTU.A</t>
  </si>
  <si>
    <t>Air Travel: Fuel Use: Commercial: Jet Fuel: China: Low Economic Growth</t>
  </si>
  <si>
    <t>AEO.2023.LOWMACRO.CNSM_NA_AIRT_COMM_JFL_NA_CHN_TRLBTU.A</t>
  </si>
  <si>
    <t>Air Travel: Fuel Use: Commercial: Jet Fuel: India: Low Economic Growth</t>
  </si>
  <si>
    <t>AEO.2023.LOWMACRO.CNSM_NA_AIRT_COMM_JFL_NA_IND_TRLBTU.A</t>
  </si>
  <si>
    <t>Air Travel: Fuel Use: Commercial: Jet Fuel: Other Non-OECD Asia: Low Economic Growth</t>
  </si>
  <si>
    <t>AEO.2023.LOWMACRO.CNSM_NA_AIRT_COMM_JFL_NA_ONCDAS_TRLBTU.A</t>
  </si>
  <si>
    <t>Air Travel: Fuel Use: Commercial: Jet Fuel: Middle East: Low Economic Growth</t>
  </si>
  <si>
    <t>AEO.2023.LOWMACRO.CNSM_NA_AIRT_COMM_JFL_NA_MDE_TRLBTU.A</t>
  </si>
  <si>
    <t>Air Travel: Fuel Use: Commercial: Jet Fuel: Africa: Low Economic Growth</t>
  </si>
  <si>
    <t>AEO.2023.LOWMACRO.CNSM_NA_AIRT_COMM_JFL_NA_AFR_TRLBTU.A</t>
  </si>
  <si>
    <t>Air Travel: Fuel Use: Commercial: Jet Fuel: Brazil: Low Economic Growth</t>
  </si>
  <si>
    <t>AEO.2023.LOWMACRO.CNSM_NA_AIRT_COMM_JFL_NA_BRZ_TRLBTU.A</t>
  </si>
  <si>
    <t>Air Travel: Fuel Use: Commercial: Jet Fuel: Other Non-OECD Americas: Low Economic Growth</t>
  </si>
  <si>
    <t>AEO.2023.LOWMACRO.CNSM_NA_AIRT_COMM_JFL_NA_OTHAMER_TRLBTU.A</t>
  </si>
  <si>
    <t>Air Travel: Fuel Use: Commercial: Jet Fuel: World: Low Economic Growth</t>
  </si>
  <si>
    <t>AEO.2023.LOWMACRO.CNSM_NA_AIRT_COMM_JFL_NA_WRLD_TRLBTU.A</t>
  </si>
  <si>
    <t>Air Travel: Fuel Use: Commercial: Aviation Gasoline: U.S.: Low Economic Growth</t>
  </si>
  <si>
    <t>AEO.2023.LOWMACRO.CNSM_NA_AIRT_COMM_AVGA_NA_USA_TRLBTU.A</t>
  </si>
  <si>
    <t>Air Travel: Fuel Use: Military: Jet Fuel: U.S.: Low Economic Growth</t>
  </si>
  <si>
    <t>AEO.2023.LOWMACRO.CNSM_NA_AIRT_MILT_JFL_NA_USA_TRLBTU.A</t>
  </si>
  <si>
    <t>https://www.eia.gov/outlooks/aeo/data/browser/#/?id=58-AEO2023&amp;cases=lowmacro&amp;sourcekey=0</t>
  </si>
  <si>
    <t>Tue Apr 11 2023 11:22:44 GMT-0400 (Eastern Daylight Time)</t>
  </si>
  <si>
    <t>Freight: Truck Stock: Vehicle Miles Traveled: Light Medium: Diesel: Low Economic Growth</t>
  </si>
  <si>
    <t>AEO.2023.LOWMACRO.ECI_VMT_FGHT_LITEMEDS_DSL_NA_NA_BLNMLS.A</t>
  </si>
  <si>
    <t>Freight: Truck Stock: Vehicle Miles Traveled: Light Medium: Motor Gasoline: Low Economic Growth</t>
  </si>
  <si>
    <t>AEO.2023.LOWMACRO.ECI_VMT_FGHT_LITEMEDS_MGS_NA_NA_BLNMLS.A</t>
  </si>
  <si>
    <t>Freight: Truck Stock: Vehicle Miles Traveled: Light Medium: Propane: Low Economic Growth</t>
  </si>
  <si>
    <t>AEO.2023.LOWMACRO.ECI_VMT_FGHT_LITEMEDS_PROP_NA_NA_BLNMLS.A</t>
  </si>
  <si>
    <t>Freight: Truck Stock: Vehicle Miles Traveled: Light Medium: Natural Gas: Low Economic Growth</t>
  </si>
  <si>
    <t>AEO.2023.LOWMACRO.ECI_VMT_FGHT_LITEMEDS_NG_NA_NA_BLNMLS.A</t>
  </si>
  <si>
    <t>Freight: Truck Stock: Vehicle Miles Traveled: Light Medium: Ethanol-Flex Fuel: Low Economic Growth</t>
  </si>
  <si>
    <t>AEO.2023.LOWMACRO.ECI_VMT_FGHT_LITEMEDS_EFFI_NA_NA_BLNMLS.A</t>
  </si>
  <si>
    <t>Freight: Truck Stock: Vehicle Miles Traveled: Light Medium: Electric: Low Economic Growth</t>
  </si>
  <si>
    <t>AEO.2023.LOWMACRO.ECI_VMT_FGHT_LITEMEDS_ELE_NA_NA_BLNMLS.A</t>
  </si>
  <si>
    <t>Freight: Truck Stock: Vehicle Miles Traveled: Light Medium: Plug-in Diesel Hybrid: Low Economic Growth</t>
  </si>
  <si>
    <t>AEO.2023.LOWMACRO.ECI_VMT_FGHT_LITEMEDS_EDH_NA_NA_BLNMLS.A</t>
  </si>
  <si>
    <t>Freight: Truck Stock: Vehicle Miles Traveled: Light Medium: Plug-in Gasoline Hybrid: Low Economic Growth</t>
  </si>
  <si>
    <t>AEO.2023.LOWMACRO.ECI_VMT_FGHT_LITEMEDS_EGH_NA_NA_BLNMLS.A</t>
  </si>
  <si>
    <t>Freight: Truck Stock: Vehicle Miles Traveled: Light Medium: Fuel Cell: Low Economic Growth</t>
  </si>
  <si>
    <t>AEO.2023.LOWMACRO.ECI_VMT_FGHT_LITEMEDS_FUC_NA_NA_BLNMLS.A</t>
  </si>
  <si>
    <t>Freight: Truck Stock: Vehicle Miles Traveled: Light Medium: Low Economic Growth</t>
  </si>
  <si>
    <t>AEO.2023.LOWMACRO.ECI_VMT_FGHT_LITEMEDS_NA_NA_NA_BLNMLS.A</t>
  </si>
  <si>
    <t>Freight: Truck Stock: Vehicle Miles Traveled: Medium: Diesel: Low Economic Growth</t>
  </si>
  <si>
    <t>AEO.2023.LOWMACRO.ECI_VMT_FGHT_SOSOS_DSL_NA_NA_BLNMLS.A</t>
  </si>
  <si>
    <t>Freight: Truck Stock: Vehicle Miles Traveled: Medium: Motor Gasoline: Low Economic Growth</t>
  </si>
  <si>
    <t>AEO.2023.LOWMACRO.ECI_VMT_FGHT_SOSOS_MGS_NA_NA_BLNMLS.A</t>
  </si>
  <si>
    <t>Freight: Truck Stock: Vehicle Miles Traveled: Medium: Propane: Low Economic Growth</t>
  </si>
  <si>
    <t>AEO.2023.LOWMACRO.ECI_VMT_FGHT_SOSOS_PROP_NA_NA_BLNMLS.A</t>
  </si>
  <si>
    <t>Freight: Truck Stock: Vehicle Miles Traveled: Medium: Natural Gas: Low Economic Growth</t>
  </si>
  <si>
    <t>AEO.2023.LOWMACRO.ECI_VMT_FGHT_SOSOS_NG_NA_NA_BLNMLS.A</t>
  </si>
  <si>
    <t>Freight: Truck Stock: Vehicle Miles Traveled: Medium: Ethanol-Flex Fuel: Low Economic Growth</t>
  </si>
  <si>
    <t>AEO.2023.LOWMACRO.ECI_VMT_FGHT_SOSOS_EFFI_NA_NA_BLNMLS.A</t>
  </si>
  <si>
    <t>Freight: Truck Stock: Vehicle Miles Traveled: Medium: Electric: Low Economic Growth</t>
  </si>
  <si>
    <t>AEO.2023.LOWMACRO.ECI_VMT_FGHT_SOSOS_ELE_NA_NA_BLNMLS.A</t>
  </si>
  <si>
    <t>Freight: Truck Stock: Vehicle Miles Traveled: Medium: Plug-in Diesel Hybrid: Low Economic Growth</t>
  </si>
  <si>
    <t>AEO.2023.LOWMACRO.ECI_VMT_FGHT_SOSOS_EDH_NA_NA_BLNMLS.A</t>
  </si>
  <si>
    <t>Freight: Truck Stock: Vehicle Miles Traveled: Medium: Plug-in Gasoline Hybrid: Low Economic Growth</t>
  </si>
  <si>
    <t>AEO.2023.LOWMACRO.ECI_VMT_FGHT_SOSOS_EGH_NA_NA_BLNMLS.A</t>
  </si>
  <si>
    <t>Freight: Truck Stock: Vehicle Miles Traveled: Medium: Fuel Cell: Low Economic Growth</t>
  </si>
  <si>
    <t>AEO.2023.LOWMACRO.ECI_VMT_FGHT_SOSOS_FUC_NA_NA_BLNMLS.A</t>
  </si>
  <si>
    <t>Freight: Truck Stock: Vehicle Miles Traveled: Medium: Low Economic Growth</t>
  </si>
  <si>
    <t>AEO.2023.LOWMACRO.ECI_VMT_FGHT_SOSOS_NA_NA_NA_BLNMLS.A</t>
  </si>
  <si>
    <t>Freight: Truck Stock: Vehicle Miles Traveled: Heavy: Diesel: Low Economic Growth</t>
  </si>
  <si>
    <t>AEO.2023.LOWMACRO.ECI_VMT_FGHT_RADS_DSL_NA_NA_BLNMLS.A</t>
  </si>
  <si>
    <t>Freight: Truck Stock: Vehicle Miles Traveled: Heavy: Motor Gasoline: Low Economic Growth</t>
  </si>
  <si>
    <t>AEO.2023.LOWMACRO.ECI_VMT_FGHT_RADS_MGS_NA_NA_BLNMLS.A</t>
  </si>
  <si>
    <t>Freight: Truck Stock: Vehicle Miles Traveled: Heavy: Propane: Low Economic Growth</t>
  </si>
  <si>
    <t>AEO.2023.LOWMACRO.ECI_VMT_FGHT_RADS_PROP_NA_NA_BLNMLS.A</t>
  </si>
  <si>
    <t>Freight: Truck Stock: Vehicle Miles Traveled: Heavy: Natural Gas: Low Economic Growth</t>
  </si>
  <si>
    <t>AEO.2023.LOWMACRO.ECI_VMT_FGHT_RADS_NG_NA_NA_BLNMLS.A</t>
  </si>
  <si>
    <t>Freight: Truck Stock: Vehicle Miles Traveled: Heavy: Ethanol-Flex Fuel: Low Economic Growth</t>
  </si>
  <si>
    <t>AEO.2023.LOWMACRO.ECI_VMT_FGHT_RADS_EFFI_NA_NA_BLNMLS.A</t>
  </si>
  <si>
    <t>Freight: Truck Stock: Vehicle Miles Traveled: Heavy: Electric: Low Economic Growth</t>
  </si>
  <si>
    <t>AEO.2023.LOWMACRO.ECI_VMT_FGHT_RADS_ELE_NA_NA_BLNMLS.A</t>
  </si>
  <si>
    <t>Freight: Truck Stock: Vehicle Miles Traveled: Heavy: Plug-in Diesel Hybrid: Low Economic Growth</t>
  </si>
  <si>
    <t>AEO.2023.LOWMACRO.ECI_VMT_FGHT_RADS_EDH_NA_NA_BLNMLS.A</t>
  </si>
  <si>
    <t>Freight: Truck Stock: Vehicle Miles Traveled: Heavy: Plug-in Gasoline Hybrid: Low Economic Growth</t>
  </si>
  <si>
    <t>AEO.2023.LOWMACRO.ECI_VMT_FGHT_RADS_EGH_NA_NA_BLNMLS.A</t>
  </si>
  <si>
    <t>Freight: Truck Stock: Vehicle Miles Traveled: Heavy: Fuel Cell: Low Economic Growth</t>
  </si>
  <si>
    <t>AEO.2023.LOWMACRO.ECI_VMT_FGHT_RADS_FUC_NA_NA_BLNMLS.A</t>
  </si>
  <si>
    <t>Freight: Truck Stock: Vehicle Miles Traveled: Heavy: Low Economic Growth</t>
  </si>
  <si>
    <t>AEO.2023.LOWMACRO.ECI_VMT_FGHT_RADS_NA_NA_NA_BLNMLS.A</t>
  </si>
  <si>
    <t>Freight: Truck Stock: Vehicle Miles Traveled: Low Economic Growth</t>
  </si>
  <si>
    <t>AEO.2023.LOWMACRO.ECI_VMT_FGHT_STK_NA_NA_NA_BLNMLS.A</t>
  </si>
  <si>
    <t>Freight: Truck Stock: Use: Light Medium: Diesel: Low Economic Growth</t>
  </si>
  <si>
    <t>AEO.2023.LOWMACRO.CNSM_NA_FGHT_LITEMEDS_DSL_NA_NA_TRLBTU.A</t>
  </si>
  <si>
    <t>Freight: Truck Stock: Use: Light Medium: Motor Gasoline: Low Economic Growth</t>
  </si>
  <si>
    <t>AEO.2023.LOWMACRO.CNSM_NA_FGHT_LITEMEDS_MGS_NA_NA_TRLBTU.A</t>
  </si>
  <si>
    <t>Freight: Truck Stock: Use: Light Medium: Propane: Low Economic Growth</t>
  </si>
  <si>
    <t>AEO.2023.LOWMACRO.CNSM_NA_FGHT_LITEMEDS_PROP_NA_NA_TRLBTU.A</t>
  </si>
  <si>
    <t>Freight: Truck Stock: Use: Light Medium: Natural Gas: Low Economic Growth</t>
  </si>
  <si>
    <t>AEO.2023.LOWMACRO.CNSM_NA_FGHT_LITEMEDS_NG_NA_NA_TRLBTU.A</t>
  </si>
  <si>
    <t>Freight: Truck Stock: Use: Light Medium: Ethanol-Flex Fuel: Low Economic Growth</t>
  </si>
  <si>
    <t>AEO.2023.LOWMACRO.CNSM_NA_FGHT_LITEMEDS_EFFI_NA_NA_TRLBTU.A</t>
  </si>
  <si>
    <t>Freight: Truck Stock: Use: Light Medium: Electric: Low Economic Growth</t>
  </si>
  <si>
    <t>AEO.2023.LOWMACRO.CNSM_NA_FGHT_LITEMEDS_ELE_NA_NA_TRLBTU.A</t>
  </si>
  <si>
    <t>Freight: Truck Stock: Use: Light Medium: Plug-in Diesel Hybrid: Low Economic Growth</t>
  </si>
  <si>
    <t>AEO.2023.LOWMACRO.CNSM_NA_FGHT_LITEMEDS_EDH_NA_NA_TRLBTU.A</t>
  </si>
  <si>
    <t>Freight: Truck Stock: Use: Light Medium: Plug-in Gasoline Hybrid: Low Economic Growth</t>
  </si>
  <si>
    <t>AEO.2023.LOWMACRO.CNSM_NA_FGHT_LITEMEDS_EGH_NA_NA_TRLBTU.A</t>
  </si>
  <si>
    <t>Freight: Truck Stock: Use: Light Medium: Fuel Cell: Low Economic Growth</t>
  </si>
  <si>
    <t>AEO.2023.LOWMACRO.CNSM_NA_FGHT_LITEMEDS_FUC_NA_NA_TRLBTU.A</t>
  </si>
  <si>
    <t>Freight: Truck Stock: Use: Light Medium: Low Economic Growth</t>
  </si>
  <si>
    <t>AEO.2023.LOWMACRO.CNSM_NA_FGHT_LITEMEDS_NA_NA_NA_TRLBTU.A</t>
  </si>
  <si>
    <t>Freight: Truck Stock: Use: Medium: Diesel: Low Economic Growth</t>
  </si>
  <si>
    <t>AEO.2023.LOWMACRO.CNSM_NA_FGHT_SOSOS_DSL_NA_NA_TRLBTU.A</t>
  </si>
  <si>
    <t>Freight: Truck Stock: Use: Medium: Motor Gasoline: Low Economic Growth</t>
  </si>
  <si>
    <t>AEO.2023.LOWMACRO.CNSM_NA_FGHT_SOSOS_MGS_NA_NA_TRLBTU.A</t>
  </si>
  <si>
    <t>Freight: Truck Stock: Use: Medium: Propane: Low Economic Growth</t>
  </si>
  <si>
    <t>AEO.2023.LOWMACRO.CNSM_NA_FGHT_SOSOS_PROP_NA_NA_TRLBTU.A</t>
  </si>
  <si>
    <t>Freight: Truck Stock: Use: Medium: Natural Gas: Low Economic Growth</t>
  </si>
  <si>
    <t>AEO.2023.LOWMACRO.CNSM_NA_FGHT_SOSOS_NG_NA_NA_TRLBTU.A</t>
  </si>
  <si>
    <t>Freight: Truck Stock: Use: Medium: Ethanol-Flex Fuel: Low Economic Growth</t>
  </si>
  <si>
    <t>AEO.2023.LOWMACRO.CNSM_NA_FGHT_SOSOS_EFFI_NA_NA_TRLBTU.A</t>
  </si>
  <si>
    <t>Freight: Truck Stock: Use: Medium: Electric: Low Economic Growth</t>
  </si>
  <si>
    <t>AEO.2023.LOWMACRO.CNSM_NA_FGHT_SOSOS_ELE_NA_NA_TRLBTU.A</t>
  </si>
  <si>
    <t>Freight: Truck Stock: Use: Medium: Plug-in Diesel Hybrid: Low Economic Growth</t>
  </si>
  <si>
    <t>AEO.2023.LOWMACRO.CNSM_NA_FGHT_SOSOS_EDH_NA_NA_TRLBTU.A</t>
  </si>
  <si>
    <t>Freight: Truck Stock: Use: Medium: Plug-in Gasoline Hybrid: Low Economic Growth</t>
  </si>
  <si>
    <t>AEO.2023.LOWMACRO.CNSM_NA_FGHT_SOSOS_EGH_NA_NA_TRLBTU.A</t>
  </si>
  <si>
    <t>Freight: Truck Stock: Use: Medium: Fuel Cell: Low Economic Growth</t>
  </si>
  <si>
    <t>AEO.2023.LOWMACRO.CNSM_NA_FGHT_SOSOS_FUC_NA_NA_TRLBTU.A</t>
  </si>
  <si>
    <t>Freight: Truck Stock: Use: Medium: Low Economic Growth</t>
  </si>
  <si>
    <t>AEO.2023.LOWMACRO.CNSM_NA_FGHT_SOSOS_NA_NA_NA_TRLBTU.A</t>
  </si>
  <si>
    <t>Freight: Truck Stock: Use: Heavy: Diesel: Low Economic Growth</t>
  </si>
  <si>
    <t>AEO.2023.LOWMACRO.CNSM_NA_FGHT_RADS_DSL_NA_NA_TRLBTU.A</t>
  </si>
  <si>
    <t>Freight: Truck Stock: Use: Heavy: Motor Gasoline: Low Economic Growth</t>
  </si>
  <si>
    <t>AEO.2023.LOWMACRO.CNSM_NA_FGHT_RADS_MGS_NA_NA_TRLBTU.A</t>
  </si>
  <si>
    <t>Freight: Truck Stock: Use: Heavy: Propane: Low Economic Growth</t>
  </si>
  <si>
    <t>AEO.2023.LOWMACRO.CNSM_NA_FGHT_RADS_PROP_NA_NA_TRLBTU.A</t>
  </si>
  <si>
    <t>Freight: Truck Stock: Use: Heavy: Natural Gas: Low Economic Growth</t>
  </si>
  <si>
    <t>AEO.2023.LOWMACRO.CNSM_NA_FGHT_RADS_NG_NA_NA_TRLBTU.A</t>
  </si>
  <si>
    <t>Freight: Truck Stock: Use: Heavy: Ethanol-Flex Fuel: Low Economic Growth</t>
  </si>
  <si>
    <t>AEO.2023.LOWMACRO.CNSM_NA_FGHT_RADS_EFFI_NA_NA_TRLBTU.A</t>
  </si>
  <si>
    <t>Freight: Truck Stock: Use: Heavy: Electric: Low Economic Growth</t>
  </si>
  <si>
    <t>AEO.2023.LOWMACRO.CNSM_NA_FGHT_RADS_ELE_NA_NA_TRLBTU.A</t>
  </si>
  <si>
    <t>Freight: Truck Stock: Use: Heavy: Plug-in Diesel Hybrid: Low Economic Growth</t>
  </si>
  <si>
    <t>AEO.2023.LOWMACRO.CNSM_NA_FGHT_RADS_EDH_NA_NA_TRLBTU.A</t>
  </si>
  <si>
    <t>Freight: Truck Stock: Use: Heavy: Plug-in Gasoline Hybrid: Low Economic Growth</t>
  </si>
  <si>
    <t>AEO.2023.LOWMACRO.CNSM_NA_FGHT_RADS_EGH_NA_NA_TRLBTU.A</t>
  </si>
  <si>
    <t>Freight: Truck Stock: Use: Heavy: Fuel Cell: Low Economic Growth</t>
  </si>
  <si>
    <t>AEO.2023.LOWMACRO.CNSM_NA_FGHT_RADS_FUC_NA_NA_TRLBTU.A</t>
  </si>
  <si>
    <t>Freight: Truck Stock: Use: Heavy: Low Economic Growth</t>
  </si>
  <si>
    <t>AEO.2023.LOWMACRO.CNSM_NA_FGHT_RADS_NA_NA_NA_TRLBTU.A</t>
  </si>
  <si>
    <t>Freight: Truck Stock: Use: Light Medium, Medium, and Heavy: Diesel: Low Economic Growth</t>
  </si>
  <si>
    <t>AEO.2023.LOWMACRO.CNSM_NA_FGHT_STK_DSL_NA_NA_TRLBTU.A</t>
  </si>
  <si>
    <t>Freight: Truck Stock: Use: Light Medium, Medium, and Heavy: Motor Gasoline: Low Economic Growth</t>
  </si>
  <si>
    <t>AEO.2023.LOWMACRO.CNSM_NA_FGHT_STK_MGS_NA_NA_TRLBTU.A</t>
  </si>
  <si>
    <t>Freight: Truck Stock: Use: Light Medium, Medium, and Heavy: Propane: Low Economic Growth</t>
  </si>
  <si>
    <t>AEO.2023.LOWMACRO.CNSM_NA_FGHT_STK_PROP_NA_NA_TRLBTU.A</t>
  </si>
  <si>
    <t>Freight: Truck Stock: Use: Light Medium, Medium, and Heavy: Natural Gas: Low Economic Growth</t>
  </si>
  <si>
    <t>AEO.2023.LOWMACRO.CNSM_NA_FGHT_STK_NG_NA_NA_TRLBTU.A</t>
  </si>
  <si>
    <t>Freight: Truck Stock: Use: Light Medium, Medium, and Heavy: Ethanol-Flex Fuel: Low Economic Growth</t>
  </si>
  <si>
    <t>AEO.2023.LOWMACRO.CNSM_NA_FGHT_STK_EFFI_NA_NA_TRLBTU.A</t>
  </si>
  <si>
    <t>Freight: Truck Stock: Use: Light Medium, Medium, and Heavy: Electric: Low Economic Growth</t>
  </si>
  <si>
    <t>AEO.2023.LOWMACRO.CNSM_NA_FGHT_STK_ELE_NA_NA_TRLBTU.A</t>
  </si>
  <si>
    <t>Freight: Truck Stock: Use: Light Medium, Medium, and Heavy: Plug-in Diesel Hybrid: Low Economic Growth</t>
  </si>
  <si>
    <t>AEO.2023.LOWMACRO.CNSM_NA_FGHT_STK_EDH_NA_NA_TRLBTU.A</t>
  </si>
  <si>
    <t>Freight: Truck Stock: Use: Light Medium, Medium, and Heavy: Plug-in Gasoline Hybrid: Low Economic Growth</t>
  </si>
  <si>
    <t>AEO.2023.LOWMACRO.CNSM_NA_FGHT_STK_EGH_NA_NA_TRLBTU.A</t>
  </si>
  <si>
    <t>Freight: Truck Stock: Use: Light Medium, Medium, and Heavy: Fuel Cell: Low Economic Growth</t>
  </si>
  <si>
    <t>AEO.2023.LOWMACRO.CNSM_NA_FGHT_STK_FUC_NA_NA_TRLBTU.A</t>
  </si>
  <si>
    <t>Freight: Truck Stock: Use: Light Medium, Medium, and Heavy: Low Economic Growth</t>
  </si>
  <si>
    <t>AEO.2023.LOWMACRO.CNSM_NA_FGHT_STK_NA_NA_NA_TRLBTU.A</t>
  </si>
  <si>
    <t>Freight: Truck Stock: Fuel Efficiency: Light Medium: Diesel: Low Economic Growth</t>
  </si>
  <si>
    <t>AEO.2023.LOWMACRO.EFI_NA_FGHT_LITEMEDS_DSL_NA_NA_MPGDSEQ.A</t>
  </si>
  <si>
    <t>Freight: Truck Stock: Fuel Efficiency: Light Medium: Motor Gasoline: Low Economic Growth</t>
  </si>
  <si>
    <t>AEO.2023.LOWMACRO.EFI_NA_FGHT_LITEMEDS_MGS_NA_NA_MPGGASEQ.A</t>
  </si>
  <si>
    <t>Freight: Truck Stock: Fuel Efficiency: Light Medium: Propane: Low Economic Growth</t>
  </si>
  <si>
    <t>AEO.2023.LOWMACRO.EFI_NA_FGHT_LITEMEDS_PROP_NA_NA_MPGGASEQ.A</t>
  </si>
  <si>
    <t>Freight: Truck Stock: Fuel Efficiency: Light Medium: Natural Gas: Low Economic Growth</t>
  </si>
  <si>
    <t>AEO.2023.LOWMACRO.EFI_NA_FGHT_LITEMEDS_NG_NA_NA_MPGGASEQ.A</t>
  </si>
  <si>
    <t>Freight: Truck Stock: Fuel Efficiency: Light Medium: Ethanol-Flex Fuel: Low Economic Growth</t>
  </si>
  <si>
    <t>AEO.2023.LOWMACRO.EFI_NA_FGHT_LITEMEDS_EFFI_NA_NA_MPGGASEQ.A</t>
  </si>
  <si>
    <t>Freight: Truck Stock: Fuel Efficiency: Light Medium: Electric: Low Economic Growth</t>
  </si>
  <si>
    <t>AEO.2023.LOWMACRO.EFI_NA_FGHT_LITEMEDS_ELE_NA_NA_MPGDSEQ.A</t>
  </si>
  <si>
    <t>Freight: Truck Stock: Fuel Efficiency: Light Medium: Plug-in Diesel Hybrid: Low Economic Growth</t>
  </si>
  <si>
    <t>AEO.2023.LOWMACRO.EFI_NA_FGHT_LITEMEDS_EDH_NA_NA_MPGDSEQ.A</t>
  </si>
  <si>
    <t>Freight: Truck Stock: Fuel Efficiency: Light Medium: Plug-in Gasoline Hybrid: Low Economic Growth</t>
  </si>
  <si>
    <t>AEO.2023.LOWMACRO.EFI_NA_FGHT_LITEMEDS_EGH_NA_NA_MPGGASEQ.A</t>
  </si>
  <si>
    <t>Freight: Truck Stock: Fuel Efficiency: Light Medium: Fuel Cell: Low Economic Growth</t>
  </si>
  <si>
    <t>AEO.2023.LOWMACRO.EFI_NA_FGHT_LITEMEDS_FUC_NA_NA_MPGDSEQ.A</t>
  </si>
  <si>
    <t>Freight: Truck Stock: Fuel Efficiency: Light Medium: Average: Low Economic Growth</t>
  </si>
  <si>
    <t>AEO.2023.LOWMACRO.EFI_NA_FGHT_LITEMEDS_NA_NA_NA_NA.A</t>
  </si>
  <si>
    <t>Freight: Truck Stock: Fuel Efficiency: Medium: Diesel: Low Economic Growth</t>
  </si>
  <si>
    <t>AEO.2023.LOWMACRO.EFI_NA_FGHT_SOSOS_DSL_NA_NA_MPGDSEQ.A</t>
  </si>
  <si>
    <t>Freight: Truck Stock: Fuel Efficiency: Medium: Motor Gasoline: Low Economic Growth</t>
  </si>
  <si>
    <t>AEO.2023.LOWMACRO.EFI_NA_FGHT_SOSOS_MGS_NA_NA_MPGGASEQ.A</t>
  </si>
  <si>
    <t>Freight: Truck Stock: Fuel Efficiency: Medium: Propane: Low Economic Growth</t>
  </si>
  <si>
    <t>AEO.2023.LOWMACRO.EFI_NA_FGHT_SOSOS_PROP_NA_NA_MPGGASEQ.A</t>
  </si>
  <si>
    <t>Freight: Truck Stock: Fuel Efficiency: Medium: Natural Gas: Low Economic Growth</t>
  </si>
  <si>
    <t>AEO.2023.LOWMACRO.EFI_NA_FGHT_SOSOS_NG_NA_NA_MPGGASEQ.A</t>
  </si>
  <si>
    <t>Freight: Truck Stock: Fuel Efficiency: Medium: Ethanol-Flex Fuel: Low Economic Growth</t>
  </si>
  <si>
    <t>AEO.2023.LOWMACRO.EFI_NA_FGHT_SOSOS_EFFI_NA_NA_MPG.A</t>
  </si>
  <si>
    <t>Freight: Truck Stock: Fuel Efficiency: Medium: Electric: Low Economic Growth</t>
  </si>
  <si>
    <t>AEO.2023.LOWMACRO.EFI_NA_FGHT_SOSOS_ELE_NA_NA_MPGGASEQ.A</t>
  </si>
  <si>
    <t>Freight: Truck Stock: Fuel Efficiency: Medium: Plug-in Diesel Hybrid: Low Economic Growth</t>
  </si>
  <si>
    <t>AEO.2023.LOWMACRO.EFI_NA_FGHT_SOSOS_EDH_NA_NA_MPGGASEQ.A</t>
  </si>
  <si>
    <t>Freight: Truck Stock: Fuel Efficiency: Medium: Plug-in Gasoline Hybrid: Low Economic Growth</t>
  </si>
  <si>
    <t>AEO.2023.LOWMACRO.EFI_NA_FGHT_SOSOS_EGH_NA_NA_MPGGASEQ.A</t>
  </si>
  <si>
    <t>Freight: Truck Stock: Fuel Efficiency: Medium: Fuel Cell: Low Economic Growth</t>
  </si>
  <si>
    <t>AEO.2023.LOWMACRO.EFI_NA_FGHT_SOSOS_FUC_NA_NA_MPGGASEQ.A</t>
  </si>
  <si>
    <t>Freight: Truck Stock: Fuel Efficiency: Medium: Average: Low Economic Growth</t>
  </si>
  <si>
    <t>AEO.2023.LOWMACRO.EFI_NA_FGHT_SOSOS_NA_NA_NA_NA.A</t>
  </si>
  <si>
    <t>Freight: Truck Stock: Fuel Efficiency: Heavy: Diesel: Low Economic Growth</t>
  </si>
  <si>
    <t>AEO.2023.LOWMACRO.EFI_NA_FGHT_RADS_DSL_NA_NA_MPGDSEQ.A</t>
  </si>
  <si>
    <t>Freight: Truck Stock: Fuel Efficiency: Heavy: Motor Gasoline: Low Economic Growth</t>
  </si>
  <si>
    <t>AEO.2023.LOWMACRO.EFI_NA_FGHT_RADS_MGS_NA_NA_MPGGASEQ.A</t>
  </si>
  <si>
    <t>Freight: Truck Stock: Fuel Efficiency: Heavy: Propane: Low Economic Growth</t>
  </si>
  <si>
    <t>AEO.2023.LOWMACRO.EFI_NA_FGHT_RADS_PROP_NA_NA_MPGGASEQ.A</t>
  </si>
  <si>
    <t>Freight: Truck Stock: Fuel Efficiency: Heavy: Natural Gas: Low Economic Growth</t>
  </si>
  <si>
    <t>AEO.2023.LOWMACRO.EFI_NA_FGHT_RADS_NG_NA_NA_MPGDSEQ.A</t>
  </si>
  <si>
    <t>Freight: Truck Stock: Fuel Efficiency: Heavy: Ethanol-Flex Fuel: Low Economic Growth</t>
  </si>
  <si>
    <t>AEO.2023.LOWMACRO.EFI_NA_FGHT_RADS_EFFI_NA_NA_MPGGASEQ.A</t>
  </si>
  <si>
    <t>Freight: Truck Stock: Fuel Efficiency: Heavy: Electric: Low Economic Growth</t>
  </si>
  <si>
    <t>AEO.2023.LOWMACRO.EFI_NA_FGHT_RADS_ELE_NA_NA_MPGDSEQ.A</t>
  </si>
  <si>
    <t>Freight: Truck Stock: Fuel Efficiency: Heavy: Plug-in Diesel Hybrid: Low Economic Growth</t>
  </si>
  <si>
    <t>AEO.2023.LOWMACRO.EFI_NA_FGHT_RADS_EDH_NA_NA_MPGDSEQ.A</t>
  </si>
  <si>
    <t>Freight: Truck Stock: Fuel Efficiency: Heavy: Plug-in Gasoline Hybrid: Low Economic Growth</t>
  </si>
  <si>
    <t>AEO.2023.LOWMACRO.EFI_NA_FGHT_RADS_EGH_NA_NA_MPGGASEQ.A</t>
  </si>
  <si>
    <t>Freight: Truck Stock: Fuel Efficiency: Heavy: Fuel Cell: Low Economic Growth</t>
  </si>
  <si>
    <t>AEO.2023.LOWMACRO.EFI_NA_FGHT_RADS_FUC_NA_NA_MPGDSEQ.A</t>
  </si>
  <si>
    <t>Freight: Truck Stock: Fuel Efficiency: Heavy: Average: Low Economic Growth</t>
  </si>
  <si>
    <t>AEO.2023.LOWMACRO.EFI_NA_FGHT_RADS_NA_NA_NA_NA.A</t>
  </si>
  <si>
    <t>Freight: Truck Stock: Fuel Efficiency: Low Economic Growth</t>
  </si>
  <si>
    <t>AEO.2023.LOWMACRO.EFI_NA_FGHT_STK_NA_NA_NA_NA.A</t>
  </si>
  <si>
    <t>Freight: Truck Stock: Light Medium: Diesel: Low Economic Growth</t>
  </si>
  <si>
    <t>AEO.2023.LOWMACRO.ECI_STK_FGHT_LITEMEDS_DSL_NA_NA_MILL.A</t>
  </si>
  <si>
    <t>Freight: Truck Stock: Light Medium: Motor Gasoline: Low Economic Growth</t>
  </si>
  <si>
    <t>AEO.2023.LOWMACRO.ECI_STK_FGHT_LITEMEDS_MGS_NA_NA_MILL.A</t>
  </si>
  <si>
    <t>Freight: Truck Stock: Light Medium: Propane: Low Economic Growth</t>
  </si>
  <si>
    <t>AEO.2023.LOWMACRO.ECI_STK_FGHT_LITEMEDS_PROP_NA_NA_MILL.A</t>
  </si>
  <si>
    <t>Freight: Truck Stock: Light Medium: Natural Gas: Low Economic Growth</t>
  </si>
  <si>
    <t>AEO.2023.LOWMACRO.ECI_STK_FGHT_LITEMEDS_NG_NA_NA_MILL.A</t>
  </si>
  <si>
    <t>Freight: Truck Stock: Light Medium: Ethanol-Flex Fuel: Low Economic Growth</t>
  </si>
  <si>
    <t>AEO.2023.LOWMACRO.ECI_STK_FGHT_LITEMEDS_EFFI_NA_NA_MILL.A</t>
  </si>
  <si>
    <t>Freight: Truck Stock: Light Medium: Electric: Low Economic Growth</t>
  </si>
  <si>
    <t>AEO.2023.LOWMACRO.ECI_STK_FGHT_LITEMEDS_ELE_NA_NA_MILL.A</t>
  </si>
  <si>
    <t>Freight: Truck Stock: Light Medium: Plug-in Diesel Hybrid: Low Economic Growth</t>
  </si>
  <si>
    <t>AEO.2023.LOWMACRO.ECI_STK_FGHT_LITEMEDS_EDH_NA_NA_MILL.A</t>
  </si>
  <si>
    <t>Freight: Truck Stock: Light Medium: Plug-in Gasoline Hybrid: Low Economic Growth</t>
  </si>
  <si>
    <t>AEO.2023.LOWMACRO.ECI_STK_FGHT_LITEMEDS_EGH_NA_NA_MILL.A</t>
  </si>
  <si>
    <t>Freight: Truck Stock: Light Medium: Fuel Cell: Low Economic Growth</t>
  </si>
  <si>
    <t>AEO.2023.LOWMACRO.ECI_STK_FGHT_LITEMEDS_FUC_NA_NA_MILL.A</t>
  </si>
  <si>
    <t>Freight: Truck Stock: Light Medium: Low Economic Growth</t>
  </si>
  <si>
    <t>AEO.2023.LOWMACRO.ECI_STK_FGHT_LITEMEDS_NA_NA_NA_MILL.A</t>
  </si>
  <si>
    <t>Freight: Truck Stock: Medium: Diesel: Low Economic Growth</t>
  </si>
  <si>
    <t>AEO.2023.LOWMACRO.ECI_STK_FGHT_SOSOS_DSL_NA_NA_MILL.A</t>
  </si>
  <si>
    <t>Freight: Truck Stock: Medium: Motor Gasoline: Low Economic Growth</t>
  </si>
  <si>
    <t>AEO.2023.LOWMACRO.ECI_STK_FGHT_SOSOS_MGS_NA_NA_MILL.A</t>
  </si>
  <si>
    <t>Freight: Truck Stock: Medium: Propane: Low Economic Growth</t>
  </si>
  <si>
    <t>AEO.2023.LOWMACRO.ECI_STK_FGHT_SOSOS_PROP_NA_NA_MILL.A</t>
  </si>
  <si>
    <t>Freight: Truck Stock: Medium: Natural Gas: Low Economic Growth</t>
  </si>
  <si>
    <t>AEO.2023.LOWMACRO.ECI_STK_FGHT_SOSOS_NG_NA_NA_MILL.A</t>
  </si>
  <si>
    <t>Freight: Truck Stock: Medium: Ethanol-Flex Fuel: Low Economic Growth</t>
  </si>
  <si>
    <t>AEO.2023.LOWMACRO.ECI_STK_FGHT_SOSOS_EFFI_NA_NA_MILL.A</t>
  </si>
  <si>
    <t>Freight: Truck Stock: Medium: Electric: Low Economic Growth</t>
  </si>
  <si>
    <t>AEO.2023.LOWMACRO.ECI_STK_FGHT_SOSOS_ELE_NA_NA_MILL.A</t>
  </si>
  <si>
    <t>Freight: Truck Stock: Medium: Plug-in Diesel Hybrid: Low Economic Growth</t>
  </si>
  <si>
    <t>AEO.2023.LOWMACRO.ECI_STK_FGHT_SOSOS_EDH_NA_NA_MILL.A</t>
  </si>
  <si>
    <t>Freight: Truck Stock: Medium: Plug-in Gasoline Hybrid: Low Economic Growth</t>
  </si>
  <si>
    <t>AEO.2023.LOWMACRO.ECI_STK_FGHT_SOSOS_EGH_NA_NA_MILL.A</t>
  </si>
  <si>
    <t>Freight: Truck Stock: Medium: Fuel Cell: Low Economic Growth</t>
  </si>
  <si>
    <t>AEO.2023.LOWMACRO.ECI_STK_FGHT_SOSOS_FUC_NA_NA_MILL.A</t>
  </si>
  <si>
    <t>Freight: Truck Stock: Medium: Low Economic Growth</t>
  </si>
  <si>
    <t>AEO.2023.LOWMACRO.ECI_STK_FGHT_SOSOS_NA_NA_NA_MILL.A</t>
  </si>
  <si>
    <t>Freight: Truck Stock: Heavy: Diesel: Low Economic Growth</t>
  </si>
  <si>
    <t>AEO.2023.LOWMACRO.ECI_STK_FGHT_RADS_DSL_NA_NA_MILL.A</t>
  </si>
  <si>
    <t>Freight: Truck Stock: Heavy: Motor Gasoline: Low Economic Growth</t>
  </si>
  <si>
    <t>AEO.2023.LOWMACRO.ECI_STK_FGHT_RADS_MGS_NA_NA_MILL.A</t>
  </si>
  <si>
    <t>Freight: Truck Stock: Heavy: Propane: Low Economic Growth</t>
  </si>
  <si>
    <t>AEO.2023.LOWMACRO.ECI_STK_FGHT_RADS_PROP_NA_NA_MILL.A</t>
  </si>
  <si>
    <t>Freight: Truck Stock: Heavy: Natural Gas: Low Economic Growth</t>
  </si>
  <si>
    <t>AEO.2023.LOWMACRO.ECI_STK_FGHT_RADS_NG_NA_NA_MILL.A</t>
  </si>
  <si>
    <t>Freight: Truck Stock: Heavy: Ethanol-Flex Fuel: Low Economic Growth</t>
  </si>
  <si>
    <t>AEO.2023.LOWMACRO.ECI_STK_FGHT_RADS_EFFI_NA_NA_MILL.A</t>
  </si>
  <si>
    <t>Freight: Truck Stock: Heavy: Electric: Low Economic Growth</t>
  </si>
  <si>
    <t>AEO.2023.LOWMACRO.ECI_STK_FGHT_RADS_ELE_NA_NA_MILL.A</t>
  </si>
  <si>
    <t>Freight: Truck Stock: Heavy: Plug-in Diesel Hybrid: Low Economic Growth</t>
  </si>
  <si>
    <t>AEO.2023.LOWMACRO.ECI_STK_FGHT_RADS_EDH_NA_NA_MILL.A</t>
  </si>
  <si>
    <t>Freight: Truck Stock: Heavy: Plug-in Gasoline Hybrid: Low Economic Growth</t>
  </si>
  <si>
    <t>AEO.2023.LOWMACRO.ECI_STK_FGHT_RADS_EGH_NA_NA_MILL.A</t>
  </si>
  <si>
    <t>Freight: Truck Stock: Heavy: Fuel Cell: Low Economic Growth</t>
  </si>
  <si>
    <t>AEO.2023.LOWMACRO.ECI_STK_FGHT_RADS_FUC_NA_NA_MILL.A</t>
  </si>
  <si>
    <t>Freight: Truck Stock: Heavy: Low Economic Growth</t>
  </si>
  <si>
    <t>AEO.2023.LOWMACRO.ECI_STK_FGHT_RADS_NA_NA_NA_MILL.A</t>
  </si>
  <si>
    <t>Freight: Truck Stock: Low Economic Growth</t>
  </si>
  <si>
    <t>AEO.2023.LOWMACRO.ECI_STK_FGHT_STK_NA_NA_NA_MILL.A</t>
  </si>
  <si>
    <t>Freight: New Trucks: Fuel Efficiency: Light Medium: Diesel: Low Economic Growth</t>
  </si>
  <si>
    <t>AEO.2023.LOWMACRO.EFI_NA_FGHT_LITEMEDN_DSL_NA_NA_MPGDSEQ.A</t>
  </si>
  <si>
    <t>Freight: New Trucks: Fuel Efficiency: Light Medium: Motor Gasoline: Low Economic Growth</t>
  </si>
  <si>
    <t>AEO.2023.LOWMACRO.EFI_NA_FGHT_LITEMEDN_MGS_NA_NA_MPGGASEQ.A</t>
  </si>
  <si>
    <t>Freight: New Trucks: Fuel Efficiency: Light Medium: Propane: Low Economic Growth</t>
  </si>
  <si>
    <t>AEO.2023.LOWMACRO.EFI_NA_FGHT_LITEMEDN_PROP_NA_NA_MPGGASEQ.A</t>
  </si>
  <si>
    <t>Freight: New Trucks: Fuel Efficiency: Light Medium: Natural Gas: Low Economic Growth</t>
  </si>
  <si>
    <t>AEO.2023.LOWMACRO.EFI_NA_FGHT_LITEMEDN_NG_NA_NA_MPGGASEQ.A</t>
  </si>
  <si>
    <t>Freight: New Trucks: Fuel Efficiency: Light Medium: Ethanol-Flex Fuel: Low Economic Growth</t>
  </si>
  <si>
    <t>AEO.2023.LOWMACRO.EFI_NA_FGHT_LITEMEDN_EFFI_NA_NA_MPGGASEQ.A</t>
  </si>
  <si>
    <t>Freight: New Trucks: Fuel Efficiency: Light Medium: Electric: Low Economic Growth</t>
  </si>
  <si>
    <t>AEO.2023.LOWMACRO.EFI_NA_FGHT_LITEMEDN_ELE_NA_NA_MPGDSEQ.A</t>
  </si>
  <si>
    <t>Freight: New Trucks: Fuel Efficiency: Light Medium: Plug-in Diesel Hybrid: Low Economic Growth</t>
  </si>
  <si>
    <t>AEO.2023.LOWMACRO.EFI_NA_FGHT_LITEMEDN_EDH_NA_NA_MPGDSEQ.A</t>
  </si>
  <si>
    <t>Freight: New Trucks: Fuel Efficiency: Light Medium: Plug-in Gasoline Hybrid: Low Economic Growth</t>
  </si>
  <si>
    <t>AEO.2023.LOWMACRO.EFI_NA_FGHT_LITEMEDN_EGH_NA_NA_MPGGASEQ.A</t>
  </si>
  <si>
    <t>Freight: New Trucks: Fuel Efficiency: Light Medium: Fuel Cell: Low Economic Growth</t>
  </si>
  <si>
    <t>AEO.2023.LOWMACRO.EFI_NA_FGHT_LITEMEDN_FUC_NA_NA_MPGDSEQ.A</t>
  </si>
  <si>
    <t>Freight: New Trucks: Fuel Efficiency: Light Medium: Average: Low Economic Growth</t>
  </si>
  <si>
    <t>AEO.2023.LOWMACRO.EFI_NA_FGHT_LITEMEDN_NA_NA_NA_NA.A</t>
  </si>
  <si>
    <t>Freight: New Trucks: Fuel Efficiency: Medium: Diesel: Low Economic Growth</t>
  </si>
  <si>
    <t>AEO.2023.LOWMACRO.EFI_NA_FGHT_SOSON_DSL_NA_NA_MPGDSEQ.A</t>
  </si>
  <si>
    <t>Freight: New Trucks: Fuel Efficiency: Medium: Motor Gasoline: Low Economic Growth</t>
  </si>
  <si>
    <t>AEO.2023.LOWMACRO.EFI_NA_FGHT_SOSON_MGS_NA_NA_MPGGASEQ.A</t>
  </si>
  <si>
    <t>Freight: New Trucks: Fuel Efficiency: Medium: Propane: Low Economic Growth</t>
  </si>
  <si>
    <t>AEO.2023.LOWMACRO.EFI_NA_FGHT_SOSON_PROP_NA_NA_MPGGASEQ.A</t>
  </si>
  <si>
    <t>Freight: New Trucks: Fuel Efficiency: Medium: Natural Gas: Low Economic Growth</t>
  </si>
  <si>
    <t>AEO.2023.LOWMACRO.EFI_NA_FGHT_SOSON_NG_NA_NA_MPGGASEQ.A</t>
  </si>
  <si>
    <t>Freight: New Trucks: Fuel Efficiency: Medium: Ethanol-Flex Fuel: Low Economic Growth</t>
  </si>
  <si>
    <t>AEO.2023.LOWMACRO.EFI_NA_FGHT_SOSON_EFFI_NA_NA_MPG.A</t>
  </si>
  <si>
    <t>Freight: New Trucks: Fuel Efficiency: Medium: Electric: Low Economic Growth</t>
  </si>
  <si>
    <t>AEO.2023.LOWMACRO.EFI_NA_FGHT_SOSON_ELE_NA_NA_MPGGASEQ.A</t>
  </si>
  <si>
    <t>Freight: New Trucks: Fuel Efficiency: Medium: Plug-in Diesel Hybrid: Low Economic Growth</t>
  </si>
  <si>
    <t>AEO.2023.LOWMACRO.EFI_NA_FGHT_SOSON_EDH_NA_NA_MPGGASEQ.A</t>
  </si>
  <si>
    <t>Freight: New Trucks: Fuel Efficiency: Medium: Plug-in Gasoline Hybrid: Low Economic Growth</t>
  </si>
  <si>
    <t>AEO.2023.LOWMACRO.EFI_NA_FGHT_SOSON_EGH_NA_NA_MPGGASEQ.A</t>
  </si>
  <si>
    <t>Freight: New Trucks: Fuel Efficiency: Medium: Fuel Cell: Low Economic Growth</t>
  </si>
  <si>
    <t>AEO.2023.LOWMACRO.EFI_NA_FGHT_SOSON_FUC_NA_NA_MPGGASEQ.A</t>
  </si>
  <si>
    <t>Freight: New Trucks: Fuel Efficiency: Medium: Average: Low Economic Growth</t>
  </si>
  <si>
    <t>AEO.2023.LOWMACRO.EFI_NA_FGHT_SOSON_NA_NA_NA_NA.A</t>
  </si>
  <si>
    <t>Freight: New Trucks: Fuel Efficiency: Heavy: Diesel: Low Economic Growth</t>
  </si>
  <si>
    <t>AEO.2023.LOWMACRO.EFI_NA_FGHT_RADN_DSL_NA_NA_MPGDSEQ.A</t>
  </si>
  <si>
    <t>Freight: New Trucks: Fuel Efficiency: Heavy: Motor Gasoline: Low Economic Growth</t>
  </si>
  <si>
    <t>AEO.2023.LOWMACRO.EFI_NA_FGHT_RADN_MGS_NA_NA_MPGGASEQ.A</t>
  </si>
  <si>
    <t>Freight: New Trucks: Fuel Efficiency: Heavy: Propane: Low Economic Growth</t>
  </si>
  <si>
    <t>AEO.2023.LOWMACRO.EFI_NA_FGHT_RADN_PROP_NA_NA_MPGGASEQ.A</t>
  </si>
  <si>
    <t>Freight: New Trucks: Fuel Efficiency: Heavy: Natural Gas: Low Economic Growth</t>
  </si>
  <si>
    <t>AEO.2023.LOWMACRO.EFI_NA_FGHT_RADN_NG_NA_NA_MPGDSEQ.A</t>
  </si>
  <si>
    <t>Freight: New Trucks: Fuel Efficiency: Heavy: Ethanol-Flex Fuel: Low Economic Growth</t>
  </si>
  <si>
    <t>AEO.2023.LOWMACRO.EFI_NA_FGHT_RADN_EFFI_NA_NA_MPGGASEQ.A</t>
  </si>
  <si>
    <t>Freight: New Trucks: Fuel Efficiency: Heavy: Electric: Low Economic Growth</t>
  </si>
  <si>
    <t>AEO.2023.LOWMACRO.EFI_NA_FGHT_RADN_ELE_NA_NA_MPGDSEQ.A</t>
  </si>
  <si>
    <t>Freight: New Trucks: Fuel Efficiency: Heavy: Plug-in Diesel Hybrid: Low Economic Growth</t>
  </si>
  <si>
    <t>AEO.2023.LOWMACRO.EFI_NA_FGHT_RADN_EDH_NA_NA_MPGDSEQ.A</t>
  </si>
  <si>
    <t>Freight: New Trucks: Fuel Efficiency: Heavy: Plug-in Gasoline Hybrid: Low Economic Growth</t>
  </si>
  <si>
    <t>AEO.2023.LOWMACRO.EFI_NA_FGHT_RADN_EGH_NA_NA_MPGGASEQ.A</t>
  </si>
  <si>
    <t>Freight: New Trucks: Fuel Efficiency: Heavy: Fuel Cell: Low Economic Growth</t>
  </si>
  <si>
    <t>AEO.2023.LOWMACRO.EFI_NA_FGHT_RADN_FUC_NA_NA_MPGDSEQ.A</t>
  </si>
  <si>
    <t>Freight: New Trucks: Fuel Efficiency: Heavy: Average: Low Economic Growth</t>
  </si>
  <si>
    <t>AEO.2023.LOWMACRO.EFI_NA_FGHT_RADN_NA_NA_NA_NA.A</t>
  </si>
  <si>
    <t>Freight: New Trucks: Fuel Efficiency: Low Economic Growth</t>
  </si>
  <si>
    <t>AEO.2023.LOWMACRO.EFI_NA_FGHT_NEW_NA_NA_NA_NA.A</t>
  </si>
  <si>
    <t>Freight: New Trucks: Sales: Light Medium: Diesel: Low Economic Growth</t>
  </si>
  <si>
    <t>AEO.2023.LOWMACRO.ECI_SAL_FGHT_LITEMED_DSL_NA_NA_TH.A</t>
  </si>
  <si>
    <t>Freight: New Trucks: Sales: Light Medium: Motor Gasoline: Low Economic Growth</t>
  </si>
  <si>
    <t>AEO.2023.LOWMACRO.ECI_SAL_FGHT_LITEMED_MGS_NA_NA_TH.A</t>
  </si>
  <si>
    <t>Freight: New Trucks: Sales: Light Medium: Propane: Low Economic Growth</t>
  </si>
  <si>
    <t>AEO.2023.LOWMACRO.ECI_SAL_FGHT_LITEMED_PROP_NA_NA_TH.A</t>
  </si>
  <si>
    <t>Freight: New Trucks: Sales: Light Medium: Natural Gas: Low Economic Growth</t>
  </si>
  <si>
    <t>AEO.2023.LOWMACRO.ECI_SAL_FGHT_LITEMED_NG_NA_NA_TH.A</t>
  </si>
  <si>
    <t>Freight: New Trucks: Sales: Light Medium: Ethanol-Flex Fuel: Low Economic Growth</t>
  </si>
  <si>
    <t>AEO.2023.LOWMACRO.ECI_SAL_FGHT_LITEMED_EFFI_NA_NA_TH.A</t>
  </si>
  <si>
    <t>Freight: New Trucks: Sales: Light Medium: Electric: Low Economic Growth</t>
  </si>
  <si>
    <t>AEO.2023.LOWMACRO.ECI_SAL_FGHT_LITEMED_ELE_NA_NA_TH.A</t>
  </si>
  <si>
    <t>Freight: New Trucks: Sales: Light Medium: Plug-in Diesel Hybrid: Low Economic Growth</t>
  </si>
  <si>
    <t>AEO.2023.LOWMACRO.ECI_SAL_FGHT_LITEMED_EDH_NA_NA_TH.A</t>
  </si>
  <si>
    <t>Freight: New Trucks: Sales: Light Medium: Plug-in Gasoline Hybrid: Low Economic Growth</t>
  </si>
  <si>
    <t>AEO.2023.LOWMACRO.ECI_SAL_FGHT_LITEMED_EGH_NA_NA_TH.A</t>
  </si>
  <si>
    <t>Freight: New Trucks: Sales: Light Medium: Fuel Cell: Low Economic Growth</t>
  </si>
  <si>
    <t>AEO.2023.LOWMACRO.ECI_SAL_FGHT_LITEMED_FUC_NA_NA_TH.A</t>
  </si>
  <si>
    <t>Freight: New Trucks: Sales: Light Medium: Low Economic Growth</t>
  </si>
  <si>
    <t>AEO.2023.LOWMACRO.ECI_SAL_FGHT_LITEMED_NA_NA_NA_TH.A</t>
  </si>
  <si>
    <t>Freight: New Trucks: Sales: Medium: Diesel: Low Economic Growth</t>
  </si>
  <si>
    <t>AEO.2023.LOWMACRO.ECI_SAL_FGHT_SOSO_DSL_NA_NA_TH.A</t>
  </si>
  <si>
    <t>Freight: New Trucks: Sales: Medium: Motor Gasoline: Low Economic Growth</t>
  </si>
  <si>
    <t>AEO.2023.LOWMACRO.ECI_SAL_FGHT_SOSO_MGS_NA_NA_TH.A</t>
  </si>
  <si>
    <t>Freight: New Trucks: Sales: Medium: Propane: Low Economic Growth</t>
  </si>
  <si>
    <t>AEO.2023.LOWMACRO.ECI_SAL_FGHT_SOSO_PROP_NA_NA_TH.A</t>
  </si>
  <si>
    <t>Freight: New Trucks: Sales: Medium: Natural Gas: Low Economic Growth</t>
  </si>
  <si>
    <t>AEO.2023.LOWMACRO.ECI_SAL_FGHT_SOSO_NG_NA_NA_TH.A</t>
  </si>
  <si>
    <t>Freight: New Trucks: Sales: Medium: Ethanol-Flex Fuel: Low Economic Growth</t>
  </si>
  <si>
    <t>AEO.2023.LOWMACRO.ECI_SAL_FGHT_SOSO_EFFI_NA_NA_TH.A</t>
  </si>
  <si>
    <t>Freight: New Trucks: Sales: Medium: Electric: Low Economic Growth</t>
  </si>
  <si>
    <t>AEO.2023.LOWMACRO.ECI_SAL_FGHT_SOSO_ELE_NA_NA_TH.A</t>
  </si>
  <si>
    <t>Freight: New Trucks: Sales: Medium: Plug-in Diesel Hybrid: Low Economic Growth</t>
  </si>
  <si>
    <t>AEO.2023.LOWMACRO.ECI_SAL_FGHT_SOSO_EDH_NA_NA_TH.A</t>
  </si>
  <si>
    <t>Freight: New Trucks: Sales: Medium: Plug-in Gasoline Hybrid: Low Economic Growth</t>
  </si>
  <si>
    <t>AEO.2023.LOWMACRO.ECI_SAL_FGHT_SOSO_EGH_NA_NA_TH.A</t>
  </si>
  <si>
    <t>Freight: New Trucks: Sales: Medium: Fuel Cell: Low Economic Growth</t>
  </si>
  <si>
    <t>AEO.2023.LOWMACRO.ECI_SAL_FGHT_SOSO_FUC_NA_NA_TH.A</t>
  </si>
  <si>
    <t>Freight: New Trucks: Sales: Medium: Low Economic Growth</t>
  </si>
  <si>
    <t>AEO.2023.LOWMACRO.ECI_SAL_FGHT_SOSO_NA_NA_NA_TH.A</t>
  </si>
  <si>
    <t>Freight: New Trucks: Sales: Heavy: Diesel: Low Economic Growth</t>
  </si>
  <si>
    <t>AEO.2023.LOWMACRO.ECI_SAL_FGHT_RAD_DSL_NA_NA_TH.A</t>
  </si>
  <si>
    <t>Freight: New Trucks: Sales: Heavy: Motor Gasoline: Low Economic Growth</t>
  </si>
  <si>
    <t>AEO.2023.LOWMACRO.ECI_SAL_FGHT_RAD_MGS_NA_NA_TH.A</t>
  </si>
  <si>
    <t>Freight: New Trucks: Sales: Heavy: Propane: Low Economic Growth</t>
  </si>
  <si>
    <t>AEO.2023.LOWMACRO.ECI_SAL_FGHT_RAD_PROP_NA_NA_TH.A</t>
  </si>
  <si>
    <t>Freight: New Trucks: Sales: Heavy: Natural Gas: Low Economic Growth</t>
  </si>
  <si>
    <t>AEO.2023.LOWMACRO.ECI_SAL_FGHT_RAD_NG_NA_NA_TH.A</t>
  </si>
  <si>
    <t>Freight: New Trucks: Sales: Heavy: Ethanol-Flex Fuel: Low Economic Growth</t>
  </si>
  <si>
    <t>AEO.2023.LOWMACRO.ECI_SAL_FGHT_RAD_EFFI_NA_NA_TH.A</t>
  </si>
  <si>
    <t>Freight: New Trucks: Sales: Heavy: Electric: Low Economic Growth</t>
  </si>
  <si>
    <t>AEO.2023.LOWMACRO.ECI_SAL_FGHT_RAD_ELE_NA_NA_TH.A</t>
  </si>
  <si>
    <t>Freight: New Trucks: Sales: Heavy: Plug-in Diesel Hybrid: Low Economic Growth</t>
  </si>
  <si>
    <t>AEO.2023.LOWMACRO.ECI_SAL_FGHT_RAD_EDH_NA_NA_TH.A</t>
  </si>
  <si>
    <t>Freight: New Trucks: Sales: Heavy: Plug-in Gasoline Hybrid: Low Economic Growth</t>
  </si>
  <si>
    <t>AEO.2023.LOWMACRO.ECI_SAL_FGHT_RAD_EGH_NA_NA_TH.A</t>
  </si>
  <si>
    <t>Freight: New Trucks: Sales: Heavy: Fuel Cell: Low Economic Growth</t>
  </si>
  <si>
    <t>AEO.2023.LOWMACRO.ECI_SAL_FGHT_RAD_FUC_NA_NA_TH.A</t>
  </si>
  <si>
    <t>Freight: New Trucks: Sales: Heavy: Low Economic Growth</t>
  </si>
  <si>
    <t>AEO.2023.LOWMACRO.ECI_SAL_FGHT_RAD_NA_NA_NA_TH.A</t>
  </si>
  <si>
    <t>Freight: New Trucks: Sales: Low Economic Growth</t>
  </si>
  <si>
    <t>AEO.2023.LOWMACRO.ECI_SAL_FGHT_NA_NA_NA_NA_TH.A</t>
  </si>
  <si>
    <t>Freight: Railroads: Ton Miles by Rail: Low Economic Growth</t>
  </si>
  <si>
    <t>AEO.2023.LOWMACRO.ECI_FTM_TRN_RAIL_NA_NA_NA_BLN.A</t>
  </si>
  <si>
    <t>Freight: Railroads: Fuel Efficiency: Low Economic Growth</t>
  </si>
  <si>
    <t>AEO.2023.LOWMACRO.EFI_NA_TRN_RAIL_NA_NA_NA_TONMLPTHBTU.A</t>
  </si>
  <si>
    <t>Freight: Railroads: Fuel Use: Distillate Fuel Oil: Low Economic Growth</t>
  </si>
  <si>
    <t>AEO.2023.LOWMACRO.CNSM_NA_TRN_RAIL_DFO_NA_NA_TRLBTU.A</t>
  </si>
  <si>
    <t>Freight: Railroads: Fuel Use: Residual Fuel Oil: Low Economic Growth</t>
  </si>
  <si>
    <t>AEO.2023.LOWMACRO.CNSM_NA_TRN_RAIL_RFO_NA_NA_TRLBTU.A</t>
  </si>
  <si>
    <t>Freight: Railroads: Fuel Use: CNG: Low Economic Growth</t>
  </si>
  <si>
    <t>AEO.2023.LOWMACRO.CNSM_NA_TRN_RAIL_CNG_NA_NA_TRLBTU.A</t>
  </si>
  <si>
    <t>Freight: Railroads: Fuel Use: LNG: Low Economic Growth</t>
  </si>
  <si>
    <t>AEO.2023.LOWMACRO.CNSM_NA_TRN_RAIL_LNG_NA_NA_TRLBTU.A</t>
  </si>
  <si>
    <t>Freight: Domestic Shipping: Ton Miles Shipping: Low Economic Growth</t>
  </si>
  <si>
    <t>AEO.2023.LOWMACRO.ECI_FTM_TRN_DMT_NA_NA_NA_BLN.A</t>
  </si>
  <si>
    <t>Freight: Domestic Shipping: Fuel Efficiency: Low Economic Growth</t>
  </si>
  <si>
    <t>AEO.2023.LOWMACRO.EFI_NA_TRN_DMT_NA_NA_NA_TONMLPTHBTU.A</t>
  </si>
  <si>
    <t>Freight: Domestic Shipping: Fuel Use: Distillate Fuel Oil: Low Economic Growth</t>
  </si>
  <si>
    <t>AEO.2023.LOWMACRO.CNSM_NA_TRN_DMT_DFO_NA_NA_TRLBTU.A</t>
  </si>
  <si>
    <t>Freight: Domestic Shipping: Fuel Use: Residual Fuel Oil: Low Economic Growth</t>
  </si>
  <si>
    <t>AEO.2023.LOWMACRO.CNSM_NA_TRN_DMT_RFO_NA_NA_TRLBTU.A</t>
  </si>
  <si>
    <t>Freight: Domestic Shipping: Fuel Use: CNG: Low Economic Growth</t>
  </si>
  <si>
    <t>AEO.2023.LOWMACRO.CNSM_NA_TRN_DMT_CNG_NA_NA_TRLBTU.A</t>
  </si>
  <si>
    <t>Freight: Domestic Shipping: Fuel Use: LNG: Low Economic Growth</t>
  </si>
  <si>
    <t>AEO.2023.LOWMACRO.CNSM_NA_TRN_DMT_LNG_NA_NA_TRLBTU.A</t>
  </si>
  <si>
    <t>Freight: International Shipping: Gross Trade: Low Economic Growth</t>
  </si>
  <si>
    <t>AEO.2023.LOWMACRO.ECI_UGHT_TRN_INTS_NA_NA_NA_BLNY09DLR.A</t>
  </si>
  <si>
    <t>Freight: International Shipping: Exports: Low Economic Growth</t>
  </si>
  <si>
    <t>AEO.2023.LOWMACRO.ECI_EXPT_TRN_INTS_NA_NA_NA_BLNY09DLR.A</t>
  </si>
  <si>
    <t>Freight: International Shipping: Imports: Low Economic Growth</t>
  </si>
  <si>
    <t>AEO.2023.LOWMACRO.ECI_IMP_TRN_INTS_NA_NA_NA_BLNY09DLR.A</t>
  </si>
  <si>
    <t>Freight: International Shipping: Fuel Use: Distillate Fuel Oil: Low Economic Growth</t>
  </si>
  <si>
    <t>AEO.2023.LOWMACRO.CNSM_NA_TRN_INTS_DFO_NA_NA_TRLBTU.A</t>
  </si>
  <si>
    <t>Freight: International Shipping: Fuel Use: Residual Fuel Oil: Low Economic Growth</t>
  </si>
  <si>
    <t>AEO.2023.LOWMACRO.CNSM_NA_TRN_INTS_RFO_NA_NA_TRLBTU.A</t>
  </si>
  <si>
    <t>Freight: International Shipping: Fuel Use: CNG: Low Economic Growth</t>
  </si>
  <si>
    <t>AEO.2023.LOWMACRO.CNSM_NA_TRN_INTS_CNG_NA_NA_TRLBTU.A</t>
  </si>
  <si>
    <t>Freight: International Shipping: Fuel Use: LNG: Low Economic Growth</t>
  </si>
  <si>
    <t>AEO.2023.LOWMACRO.CNSM_NA_TRN_INTS_LNG_NA_NA_TRLBTU.A</t>
  </si>
  <si>
    <t>psgr</t>
  </si>
  <si>
    <t>freight</t>
  </si>
  <si>
    <t>Calibration multiplier</t>
  </si>
  <si>
    <t>Table 3-13:  CO2 Emissions from Fossil Fuel Combustion in Transportation End-Use Sector (MMT CO2 Eq.)</t>
  </si>
  <si>
    <t>Fuel/Vehicle Type</t>
  </si>
  <si>
    <t>Gasolinea</t>
  </si>
  <si>
    <t>Passenger Cars</t>
  </si>
  <si>
    <t>Light-Duty Trucks</t>
  </si>
  <si>
    <t>Medium- and Heavy-Duty Trucksb</t>
  </si>
  <si>
    <t>Recreational Boatsc</t>
  </si>
  <si>
    <t>Distillate Fuel Oil (Diesel)a</t>
  </si>
  <si>
    <t>Ships and Non-Recreational Boatsd</t>
  </si>
  <si>
    <t>International Bunker Fuelse</t>
  </si>
  <si>
    <t>Jet Fuel</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</si>
  <si>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</si>
  <si>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</si>
  <si>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</si>
  <si>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</si>
  <si>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</si>
  <si>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</si>
  <si>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</si>
  <si>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</si>
  <si>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</si>
  <si>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</si>
  <si>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</si>
  <si>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</si>
  <si>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</si>
  <si>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</si>
  <si>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</si>
  <si>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</si>
  <si>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</si>
  <si>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</si>
  <si>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</si>
  <si>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</si>
  <si>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</si>
  <si>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</si>
  <si>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</si>
  <si>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</si>
  <si>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</si>
  <si>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</si>
  <si>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</si>
  <si>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2021 to 2020 growth rate</t>
  </si>
  <si>
    <t>EPA and EIA transportation emissions do not align. To match EPA's emissions results, we apply a calibration factor for the following sectors</t>
  </si>
  <si>
    <t>Table A-71:  Energy Consumption by Fuel and Vehicle Type (TBtu)</t>
  </si>
  <si>
    <t>gasoline</t>
  </si>
  <si>
    <t>diesel</t>
  </si>
  <si>
    <t>2010a</t>
  </si>
  <si>
    <t>Motor Gasolinea,b</t>
  </si>
  <si>
    <t xml:space="preserve">  Passenger Cars</t>
  </si>
  <si>
    <t xml:space="preserve">  Light-Duty Trucks</t>
  </si>
  <si>
    <t xml:space="preserve">  Motorcycles</t>
  </si>
  <si>
    <t xml:space="preserve">  Buses</t>
  </si>
  <si>
    <t xml:space="preserve">  Medium- and Heavy-Duty Trucks</t>
  </si>
  <si>
    <t xml:space="preserve">  Recreational Boatsc</t>
  </si>
  <si>
    <t>Distillate Fuel Oil (Diesel Fuel)a,b</t>
  </si>
  <si>
    <t xml:space="preserve">  Recreational Boats</t>
  </si>
  <si>
    <t xml:space="preserve">  Ships and Non-Recreational Boats</t>
  </si>
  <si>
    <t xml:space="preserve">  Raild</t>
  </si>
  <si>
    <t>Jet Fuele</t>
  </si>
  <si>
    <t xml:space="preserve">  Commercial Aircraft</t>
  </si>
  <si>
    <t xml:space="preserve">  General Aviation Aircraft</t>
  </si>
  <si>
    <t xml:space="preserve">  Military Aircraft</t>
  </si>
  <si>
    <t>Residual Fuel Oile,f,</t>
  </si>
  <si>
    <t>Natural Gase</t>
  </si>
  <si>
    <t xml:space="preserve">+ </t>
  </si>
  <si>
    <t xml:space="preserve">  Pipelines</t>
  </si>
  <si>
    <t>LPGe</t>
  </si>
  <si>
    <t>Electricityg</t>
  </si>
  <si>
    <t>+ Does not exceed 0.5 TBtu</t>
  </si>
  <si>
    <t xml:space="preserve">a Figures do not include ethanol blended in motor gasoline or biodiesel blended into distillate fuel oil. Net carbon fluxes associated with ethanol are accounted for in the Land Use, Land-Use Change, and Forestry chapter. </t>
  </si>
  <si>
    <t xml:space="preserve">b Gasoline and diesel highway vehicle fuel consumption estimates are based on data from FHWA Highway Statistics Table MF-21, MF-27, and ratios developed from MOVES3 to apportion FHWA fuel consumption data to vehicle type and fuel type. </t>
  </si>
  <si>
    <t>c Fluctuations in recreational boat gasoline estimates reflect the use of this category to reconcile bottom-up values with EIA total gasoline estimates.</t>
  </si>
  <si>
    <t xml:space="preserve">d Class II and Class III diesel consumption data for 2014 through 2021 is estimated by applying the historical average fuel usage per carload factor to the annual number of carloads. </t>
  </si>
  <si>
    <t xml:space="preserve">e Estimated based on EIA transportation sector energy estimates, with bottom-up data used for apportionment to modes. Transportation sector natural gas and LPG consumption are based on data from EIA (2022a). In previous Inventory years, data from DOE TEDB was used to estimate each vehicle class’s share of the total natural gas and LPG consumption. Since TEDB does not include estimates for natural gas use by medium and heavy-duty trucks or LPG use by passenger cars, EIA Alternative Fuel Vehicle Data (Browning 2022b) is now used to determine each vehicle class’s share of the total natural gas and LPG consumption. These changes were first incorporated in the 2016 Inventory and apply to the 1990–2021 time period. </t>
  </si>
  <si>
    <t xml:space="preserve">f Fluctuations in reported fuel consumption may reflect data collection problems. Residual fuel oil for ships and boats data is based on EIA (2022a). </t>
  </si>
  <si>
    <t xml:space="preserve">g Electricity consumption by passenger cars, light-duty trucks (SUVs), and buses is based on plug-in electric vehicle sales data and engine efficiencies, as outlined in Browning (2022b). In Inventory years prior to 2017, CO2 emissions from electric vehicle charging were allocated to the residential and commercial sectors. They are now allocated to the transportation sector. These changes were first incorporated in the 2017 Inventory and apply to the 2010 through 2021 time period. </t>
  </si>
  <si>
    <t>Light-Duty Vehicle</t>
  </si>
  <si>
    <t>Air Transportation</t>
  </si>
  <si>
    <t>Bus Transportation</t>
  </si>
  <si>
    <t>Rail Transportation</t>
  </si>
  <si>
    <t>TEF000</t>
  </si>
  <si>
    <t>36. Transportation Sector Energy Use by Fuel Type Within Mode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</si>
  <si>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</si>
  <si>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</si>
  <si>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</si>
  <si>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</si>
  <si>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</si>
  <si>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</si>
  <si>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</si>
  <si>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</si>
  <si>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</si>
  <si>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</si>
  <si>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</si>
  <si>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</si>
  <si>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</si>
  <si>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</si>
  <si>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</si>
  <si>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</si>
  <si>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TEF000:clt_MotorGas</t>
  </si>
  <si>
    <t>TEF000:clt_e85</t>
  </si>
  <si>
    <t>TEF000:clt_Diesel</t>
  </si>
  <si>
    <t>TEF000:clt_propane</t>
  </si>
  <si>
    <t>TEF000:clt_natural_gas</t>
  </si>
  <si>
    <t>TEF000:clt_electricity</t>
  </si>
  <si>
    <t>TEF000:clt_hydrogen</t>
  </si>
  <si>
    <t>--</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</si>
  <si>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</si>
  <si>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</si>
  <si>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</si>
  <si>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</si>
  <si>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</si>
  <si>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</si>
  <si>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</si>
  <si>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</si>
  <si>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</si>
  <si>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</si>
  <si>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</si>
  <si>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</si>
  <si>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</si>
  <si>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</si>
  <si>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</si>
  <si>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</si>
  <si>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</si>
  <si>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</si>
  <si>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</si>
  <si>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</si>
  <si>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</si>
  <si>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</si>
  <si>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</si>
  <si>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</si>
  <si>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</si>
  <si>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</si>
  <si>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</si>
  <si>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</si>
  <si>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</si>
  <si>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</si>
  <si>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</si>
  <si>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</si>
  <si>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</si>
  <si>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</si>
  <si>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</si>
  <si>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</si>
  <si>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</si>
  <si>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</si>
  <si>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</si>
  <si>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</si>
  <si>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</si>
  <si>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</si>
  <si>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</si>
  <si>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</si>
  <si>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</si>
  <si>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</si>
  <si>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</si>
  <si>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</si>
  <si>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</si>
  <si>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</si>
  <si>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</si>
  <si>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</si>
  <si>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</si>
  <si>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</si>
  <si>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</si>
  <si>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</si>
  <si>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</si>
  <si>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</si>
  <si>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</si>
  <si>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</si>
  <si>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</si>
  <si>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</si>
  <si>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</si>
  <si>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</si>
  <si>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</si>
  <si>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</si>
  <si>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</si>
  <si>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</si>
  <si>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</si>
  <si>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</si>
  <si>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</si>
  <si>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</si>
  <si>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</si>
  <si>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</si>
  <si>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</si>
  <si>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</si>
  <si>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</si>
  <si>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</si>
  <si>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</si>
  <si>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</si>
  <si>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</si>
  <si>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</si>
  <si>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</si>
  <si>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</si>
  <si>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</si>
  <si>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</si>
  <si>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</si>
  <si>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</si>
  <si>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</si>
  <si>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</si>
  <si>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</si>
  <si>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</si>
  <si>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</si>
  <si>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</si>
  <si>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</si>
  <si>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</si>
  <si>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</si>
  <si>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</si>
  <si>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</si>
  <si>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</si>
  <si>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</si>
  <si>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</si>
  <si>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</si>
  <si>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</si>
  <si>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3/ Does not include military distillate.  Does not include commercial buses.</t>
  </si>
  <si>
    <t>4/ Does not include passenger rail.</t>
  </si>
  <si>
    <t>adjustment</t>
  </si>
  <si>
    <t>2021 EPA diesel for medium- and heavy-duty</t>
  </si>
  <si>
    <t>2021 EIA diesel for medium- and heavy-duty</t>
  </si>
  <si>
    <t>LDVs and HDVs</t>
  </si>
  <si>
    <t>Data_Status</t>
  </si>
  <si>
    <t>State</t>
  </si>
  <si>
    <t>MSN</t>
  </si>
  <si>
    <t>2022F</t>
  </si>
  <si>
    <t>AK</t>
  </si>
  <si>
    <t>ABICB</t>
  </si>
  <si>
    <t>ARICB</t>
  </si>
  <si>
    <t>ARTCB</t>
  </si>
  <si>
    <t>ARTXB</t>
  </si>
  <si>
    <t>AVACB</t>
  </si>
  <si>
    <t>AVTCB</t>
  </si>
  <si>
    <t>AVTXB</t>
  </si>
  <si>
    <t>B1ACB</t>
  </si>
  <si>
    <t>B1TCB</t>
  </si>
  <si>
    <t>BDACB</t>
  </si>
  <si>
    <t>BDLCB</t>
  </si>
  <si>
    <t>BDTCB</t>
  </si>
  <si>
    <t>BFLCB</t>
  </si>
  <si>
    <t>BFTCB</t>
  </si>
  <si>
    <t>BMCAS</t>
  </si>
  <si>
    <t>BMTCB</t>
  </si>
  <si>
    <t>BQICB</t>
  </si>
  <si>
    <t>BQTCB</t>
  </si>
  <si>
    <t>BTCAS</t>
  </si>
  <si>
    <t>BTGBP</t>
  </si>
  <si>
    <t>BTVHN</t>
  </si>
  <si>
    <t>BTVHP</t>
  </si>
  <si>
    <t>BYICB</t>
  </si>
  <si>
    <t>BYTCB</t>
  </si>
  <si>
    <t>CLACB</t>
  </si>
  <si>
    <t>CLCAS</t>
  </si>
  <si>
    <t>CLCCB</t>
  </si>
  <si>
    <t>CLEIB</t>
  </si>
  <si>
    <t>CLGBP</t>
  </si>
  <si>
    <t>CLICB</t>
  </si>
  <si>
    <t>CLKCB</t>
  </si>
  <si>
    <t>CLOCB</t>
  </si>
  <si>
    <t>CLRCB</t>
  </si>
  <si>
    <t>CLTCB</t>
  </si>
  <si>
    <t>CLTXB</t>
  </si>
  <si>
    <t>COICB</t>
  </si>
  <si>
    <t>CYCAS</t>
  </si>
  <si>
    <t>DFACB</t>
  </si>
  <si>
    <t>DFCCB</t>
  </si>
  <si>
    <t>DFEIB</t>
  </si>
  <si>
    <t>DFICB</t>
  </si>
  <si>
    <t>DFRCB</t>
  </si>
  <si>
    <t>DFTCB</t>
  </si>
  <si>
    <t>DFTXB</t>
  </si>
  <si>
    <t>DKEIB</t>
  </si>
  <si>
    <t>DMACB</t>
  </si>
  <si>
    <t>DMTCB</t>
  </si>
  <si>
    <t>ELEXB</t>
  </si>
  <si>
    <t>ELGBP</t>
  </si>
  <si>
    <t>ELIMB</t>
  </si>
  <si>
    <t>ELISB</t>
  </si>
  <si>
    <t>ELNIB</t>
  </si>
  <si>
    <t>ELVHN</t>
  </si>
  <si>
    <t>ELVHS</t>
  </si>
  <si>
    <t>EMACB</t>
  </si>
  <si>
    <t>EMCCB</t>
  </si>
  <si>
    <t>EMICB</t>
  </si>
  <si>
    <t>EMLCB</t>
  </si>
  <si>
    <t>EMTCB</t>
  </si>
  <si>
    <t>EQICB</t>
  </si>
  <si>
    <t>EQTCB</t>
  </si>
  <si>
    <t>ESACB</t>
  </si>
  <si>
    <t>ESCCB</t>
  </si>
  <si>
    <t>ESICB</t>
  </si>
  <si>
    <t>ESRCB</t>
  </si>
  <si>
    <t>ESTCB</t>
  </si>
  <si>
    <t>ESTXB</t>
  </si>
  <si>
    <t>ESVHP</t>
  </si>
  <si>
    <t>EV0CN</t>
  </si>
  <si>
    <t>EV1CN</t>
  </si>
  <si>
    <t>EV2CN</t>
  </si>
  <si>
    <t>EV2CR</t>
  </si>
  <si>
    <t>EVCHN</t>
  </si>
  <si>
    <t>EVCHP</t>
  </si>
  <si>
    <t>EVDCN</t>
  </si>
  <si>
    <t>EVDCR</t>
  </si>
  <si>
    <t>EVNNP</t>
  </si>
  <si>
    <t>EVNOP</t>
  </si>
  <si>
    <t>EVNTP</t>
  </si>
  <si>
    <t>EVPPP</t>
  </si>
  <si>
    <t>EVPUP</t>
  </si>
  <si>
    <t>EVPVP</t>
  </si>
  <si>
    <t>EYICB</t>
  </si>
  <si>
    <t>EYTCB</t>
  </si>
  <si>
    <t>FFGBP</t>
  </si>
  <si>
    <t>FFTCB</t>
  </si>
  <si>
    <t>FNICB</t>
  </si>
  <si>
    <t>FOICB</t>
  </si>
  <si>
    <t>FSICB</t>
  </si>
  <si>
    <t>GDPRV</t>
  </si>
  <si>
    <t>GDPRX</t>
  </si>
  <si>
    <t>GECAS</t>
  </si>
  <si>
    <t>GECCB</t>
  </si>
  <si>
    <t>GEEGB</t>
  </si>
  <si>
    <t>GEGBP</t>
  </si>
  <si>
    <t>GEICB</t>
  </si>
  <si>
    <t>GERCB</t>
  </si>
  <si>
    <t>GETCB</t>
  </si>
  <si>
    <t>GETXB</t>
  </si>
  <si>
    <t>HLACB</t>
  </si>
  <si>
    <t>HLCCB</t>
  </si>
  <si>
    <t>HLICB</t>
  </si>
  <si>
    <t>HLRCB</t>
  </si>
  <si>
    <t>HLTCB</t>
  </si>
  <si>
    <t>HLTXB</t>
  </si>
  <si>
    <t>HPCAS</t>
  </si>
  <si>
    <t>HPGBP</t>
  </si>
  <si>
    <t>HVCAS</t>
  </si>
  <si>
    <t>HVGBP</t>
  </si>
  <si>
    <t>HYCCB</t>
  </si>
  <si>
    <t>HYEGB</t>
  </si>
  <si>
    <t>HYICB</t>
  </si>
  <si>
    <t>HYTCB</t>
  </si>
  <si>
    <t>HYTXB</t>
  </si>
  <si>
    <t>IQICB</t>
  </si>
  <si>
    <t>IQTCB</t>
  </si>
  <si>
    <t>IYICB</t>
  </si>
  <si>
    <t>IYTCB</t>
  </si>
  <si>
    <t>JFACB</t>
  </si>
  <si>
    <t>JFTCB</t>
  </si>
  <si>
    <t>JFTXB</t>
  </si>
  <si>
    <t>KSCCB</t>
  </si>
  <si>
    <t>KSICB</t>
  </si>
  <si>
    <t>KSRCB</t>
  </si>
  <si>
    <t>KSTCB</t>
  </si>
  <si>
    <t>KSTXB</t>
  </si>
  <si>
    <t>LDVHN</t>
  </si>
  <si>
    <t>LOACB</t>
  </si>
  <si>
    <t>LOCCB</t>
  </si>
  <si>
    <t>LOICB</t>
  </si>
  <si>
    <t>LORCB</t>
  </si>
  <si>
    <t>LOTCB</t>
  </si>
  <si>
    <t>LOTXB</t>
  </si>
  <si>
    <t>LUACB</t>
  </si>
  <si>
    <t>LUICB</t>
  </si>
  <si>
    <t>LUTCB</t>
  </si>
  <si>
    <t>LUTXB</t>
  </si>
  <si>
    <t>MBICB</t>
  </si>
  <si>
    <t>MGACB</t>
  </si>
  <si>
    <t>MGCCB</t>
  </si>
  <si>
    <t>MGICB</t>
  </si>
  <si>
    <t>MGTCB</t>
  </si>
  <si>
    <t>MGTXB</t>
  </si>
  <si>
    <t>MMACB</t>
  </si>
  <si>
    <t>MMCCB</t>
  </si>
  <si>
    <t>MMICB</t>
  </si>
  <si>
    <t>MMTCB</t>
  </si>
  <si>
    <t>MSICB</t>
  </si>
  <si>
    <t>NAICB</t>
  </si>
  <si>
    <t>NGACB</t>
  </si>
  <si>
    <t>NGCCB</t>
  </si>
  <si>
    <t>NGEIB</t>
  </si>
  <si>
    <t>NGGBP</t>
  </si>
  <si>
    <t>NGICB</t>
  </si>
  <si>
    <t>NGRCB</t>
  </si>
  <si>
    <t>NGTCB</t>
  </si>
  <si>
    <t>NGTPB</t>
  </si>
  <si>
    <t>NGTXB</t>
  </si>
  <si>
    <t>NNTCB</t>
  </si>
  <si>
    <t>NTCAS</t>
  </si>
  <si>
    <t>NUCAS</t>
  </si>
  <si>
    <t>NUEGB</t>
  </si>
  <si>
    <t>NUETB</t>
  </si>
  <si>
    <t>NUGBP</t>
  </si>
  <si>
    <t>NYCAS</t>
  </si>
  <si>
    <t>OHICB</t>
  </si>
  <si>
    <t>OJGBP</t>
  </si>
  <si>
    <t>OMTCB</t>
  </si>
  <si>
    <t>OPACB</t>
  </si>
  <si>
    <t>OPICB</t>
  </si>
  <si>
    <t>OPTCB</t>
  </si>
  <si>
    <t>OPTXB</t>
  </si>
  <si>
    <t>OTGBP</t>
  </si>
  <si>
    <t>P1ICB</t>
  </si>
  <si>
    <t>P1TCB</t>
  </si>
  <si>
    <t>P1TXB</t>
  </si>
  <si>
    <t>PAACB</t>
  </si>
  <si>
    <t>PACAS</t>
  </si>
  <si>
    <t>PACCB</t>
  </si>
  <si>
    <t>PAEIB</t>
  </si>
  <si>
    <t>PAGBP</t>
  </si>
  <si>
    <t>PAICB</t>
  </si>
  <si>
    <t>PARCB</t>
  </si>
  <si>
    <t>PATCB</t>
  </si>
  <si>
    <t>PATPB</t>
  </si>
  <si>
    <t>PATXB</t>
  </si>
  <si>
    <t>PCCCB</t>
  </si>
  <si>
    <t>PCEIB</t>
  </si>
  <si>
    <t>PCICB</t>
  </si>
  <si>
    <t>PCTCB</t>
  </si>
  <si>
    <t>PCTXB</t>
  </si>
  <si>
    <t>PHVHN</t>
  </si>
  <si>
    <t>PHVHP</t>
  </si>
  <si>
    <t>PLICB</t>
  </si>
  <si>
    <t>PMACB</t>
  </si>
  <si>
    <t>PMCCB</t>
  </si>
  <si>
    <t>PMICB</t>
  </si>
  <si>
    <t>PMTCB</t>
  </si>
  <si>
    <t>PPICB</t>
  </si>
  <si>
    <t>PPTCB</t>
  </si>
  <si>
    <t>PQACB</t>
  </si>
  <si>
    <t>PQCCB</t>
  </si>
  <si>
    <t>PQICB</t>
  </si>
  <si>
    <t>PQRCB</t>
  </si>
  <si>
    <t>PQTCB</t>
  </si>
  <si>
    <t>PQTXB</t>
  </si>
  <si>
    <t>PYICB</t>
  </si>
  <si>
    <t>PYTCB</t>
  </si>
  <si>
    <t>REACB</t>
  </si>
  <si>
    <t>RECCB</t>
  </si>
  <si>
    <t>REEIB</t>
  </si>
  <si>
    <t>REGBP</t>
  </si>
  <si>
    <t>REICB</t>
  </si>
  <si>
    <t>RERCB</t>
  </si>
  <si>
    <t>RETCB</t>
  </si>
  <si>
    <t>RFACB</t>
  </si>
  <si>
    <t>RFCCB</t>
  </si>
  <si>
    <t>RFEIB</t>
  </si>
  <si>
    <t>RFICB</t>
  </si>
  <si>
    <t>RFTCB</t>
  </si>
  <si>
    <t>RFTXB</t>
  </si>
  <si>
    <t>SFCCB</t>
  </si>
  <si>
    <t>SFEIB</t>
  </si>
  <si>
    <t>SFINB</t>
  </si>
  <si>
    <t>SFRCB</t>
  </si>
  <si>
    <t>SFTCB</t>
  </si>
  <si>
    <t>SGICB</t>
  </si>
  <si>
    <t>SHCAS</t>
  </si>
  <si>
    <t>SNICB</t>
  </si>
  <si>
    <t>SOCCB</t>
  </si>
  <si>
    <t>SOEGB</t>
  </si>
  <si>
    <t>SOGBP</t>
  </si>
  <si>
    <t>SOICB</t>
  </si>
  <si>
    <t>SORCB</t>
  </si>
  <si>
    <t>SOTCB</t>
  </si>
  <si>
    <t>SOTXB</t>
  </si>
  <si>
    <t>SPCAS</t>
  </si>
  <si>
    <t>TEACB</t>
  </si>
  <si>
    <t>TEAPB</t>
  </si>
  <si>
    <t>TECCB</t>
  </si>
  <si>
    <t>TECPB</t>
  </si>
  <si>
    <t>TEEIB</t>
  </si>
  <si>
    <t>TEICB</t>
  </si>
  <si>
    <t>TEIPB</t>
  </si>
  <si>
    <t>TERCB</t>
  </si>
  <si>
    <t>TERPB</t>
  </si>
  <si>
    <t>TETCB</t>
  </si>
  <si>
    <t>TETGR</t>
  </si>
  <si>
    <t>TETPB</t>
  </si>
  <si>
    <t>TETXB</t>
  </si>
  <si>
    <t>TNACB</t>
  </si>
  <si>
    <t>TNCCB</t>
  </si>
  <si>
    <t>TNICB</t>
  </si>
  <si>
    <t>TNRCB</t>
  </si>
  <si>
    <t>TNTCB</t>
  </si>
  <si>
    <t>TPOPP</t>
  </si>
  <si>
    <t>UOICB</t>
  </si>
  <si>
    <t>USICB</t>
  </si>
  <si>
    <t>WDCCB</t>
  </si>
  <si>
    <t>WDEIB</t>
  </si>
  <si>
    <t>WDGBP</t>
  </si>
  <si>
    <t>WDICB</t>
  </si>
  <si>
    <t>WDRCB</t>
  </si>
  <si>
    <t>WDTCB</t>
  </si>
  <si>
    <t>WSCCB</t>
  </si>
  <si>
    <t>WSEIB</t>
  </si>
  <si>
    <t>WSGBP</t>
  </si>
  <si>
    <t>WSICB</t>
  </si>
  <si>
    <t>WSTCB</t>
  </si>
  <si>
    <t>WWCCB</t>
  </si>
  <si>
    <t>WWEIB</t>
  </si>
  <si>
    <t>WWICB</t>
  </si>
  <si>
    <t>WWTCB</t>
  </si>
  <si>
    <t>WWTXB</t>
  </si>
  <si>
    <t>WXICB</t>
  </si>
  <si>
    <t>WYCAS</t>
  </si>
  <si>
    <t>WYCCB</t>
  </si>
  <si>
    <t>WYEGB</t>
  </si>
  <si>
    <t>WYGBP</t>
  </si>
  <si>
    <t>WYICB</t>
  </si>
  <si>
    <t>WYTCB</t>
  </si>
  <si>
    <t>WYTXB</t>
  </si>
  <si>
    <t>ZWCDP</t>
  </si>
  <si>
    <t>ZWHDP</t>
  </si>
  <si>
    <t>AL</t>
  </si>
  <si>
    <t>AR</t>
  </si>
  <si>
    <t>AZ</t>
  </si>
  <si>
    <t>CA</t>
  </si>
  <si>
    <t>CO</t>
  </si>
  <si>
    <t>CT</t>
  </si>
  <si>
    <t>DC</t>
  </si>
  <si>
    <t>DE</t>
  </si>
  <si>
    <t>FL</t>
  </si>
  <si>
    <t>GA</t>
  </si>
  <si>
    <t>HI</t>
  </si>
  <si>
    <t>IA</t>
  </si>
  <si>
    <t>ID</t>
  </si>
  <si>
    <t>IL</t>
  </si>
  <si>
    <t>IN</t>
  </si>
  <si>
    <t>KS</t>
  </si>
  <si>
    <t>KY</t>
  </si>
  <si>
    <t>LA</t>
  </si>
  <si>
    <t>MA</t>
  </si>
  <si>
    <t>MD</t>
  </si>
  <si>
    <t>ME</t>
  </si>
  <si>
    <t>MI</t>
  </si>
  <si>
    <t>MN</t>
  </si>
  <si>
    <t>MO</t>
  </si>
  <si>
    <t>MS</t>
  </si>
  <si>
    <t>MT</t>
  </si>
  <si>
    <t>NC</t>
  </si>
  <si>
    <t>ND</t>
  </si>
  <si>
    <t>NE</t>
  </si>
  <si>
    <t>NH</t>
  </si>
  <si>
    <t>NJ</t>
  </si>
  <si>
    <t>NM</t>
  </si>
  <si>
    <t>NV</t>
  </si>
  <si>
    <t>NY</t>
  </si>
  <si>
    <t>OH</t>
  </si>
  <si>
    <t>OK</t>
  </si>
  <si>
    <t>OR</t>
  </si>
  <si>
    <t>PA</t>
  </si>
  <si>
    <t>RI</t>
  </si>
  <si>
    <t>SC</t>
  </si>
  <si>
    <t>SD</t>
  </si>
  <si>
    <t>TN</t>
  </si>
  <si>
    <t>TX</t>
  </si>
  <si>
    <t>US</t>
  </si>
  <si>
    <t>BOACB</t>
  </si>
  <si>
    <t>BOTCB</t>
  </si>
  <si>
    <t>CCEXB</t>
  </si>
  <si>
    <t>CCIMB</t>
  </si>
  <si>
    <t>CCNIB</t>
  </si>
  <si>
    <t>UT</t>
  </si>
  <si>
    <t>VA</t>
  </si>
  <si>
    <t>VT</t>
  </si>
  <si>
    <t>WA</t>
  </si>
  <si>
    <t>WI</t>
  </si>
  <si>
    <t>WV</t>
  </si>
  <si>
    <t>WY</t>
  </si>
  <si>
    <t>Transportation</t>
  </si>
  <si>
    <t>total</t>
  </si>
  <si>
    <t>biofuel diesel</t>
  </si>
  <si>
    <t>biofuel diesel tf</t>
  </si>
  <si>
    <t>biofuel gasoline</t>
  </si>
  <si>
    <t>biofuel gasoline tf</t>
  </si>
  <si>
    <t>electricity</t>
  </si>
  <si>
    <t>electricity tf</t>
  </si>
  <si>
    <t>heavy or residual fuel oil</t>
  </si>
  <si>
    <t>heavy or residual fuel oil tf</t>
  </si>
  <si>
    <t>jet fuel</t>
  </si>
  <si>
    <t>jet fuel tf</t>
  </si>
  <si>
    <t>LPG propane or butane</t>
  </si>
  <si>
    <t>LPG propane or butane tf</t>
  </si>
  <si>
    <t>natural gas</t>
  </si>
  <si>
    <t>natural gas tf</t>
  </si>
  <si>
    <t>petroleum diesel</t>
  </si>
  <si>
    <t>petroleum diesel tf</t>
  </si>
  <si>
    <t>petroleum gasoline</t>
  </si>
  <si>
    <t>petroleum gasoline tf</t>
  </si>
  <si>
    <t>California</t>
  </si>
  <si>
    <t>Alabama</t>
  </si>
  <si>
    <t>Alaska</t>
  </si>
  <si>
    <t>Arizona</t>
  </si>
  <si>
    <t>Arkansas</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</si>
  <si>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</si>
  <si>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</si>
  <si>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</si>
  <si>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</si>
  <si>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</si>
  <si>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</si>
  <si>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</si>
  <si>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</si>
  <si>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</si>
  <si>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</si>
  <si>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</si>
  <si>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</si>
  <si>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</si>
  <si>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</si>
  <si>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</si>
  <si>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</si>
  <si>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</si>
  <si>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</si>
  <si>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</si>
  <si>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</si>
  <si>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</si>
  <si>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</si>
  <si>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</si>
  <si>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</si>
  <si>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</si>
  <si>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</si>
  <si>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</si>
  <si>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</si>
  <si>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</si>
  <si>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</si>
  <si>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</si>
  <si>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</si>
  <si>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</si>
  <si>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</si>
  <si>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</si>
  <si>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</si>
  <si>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</si>
  <si>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</si>
  <si>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</si>
  <si>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</si>
  <si>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</si>
  <si>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</si>
  <si>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</si>
  <si>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</si>
  <si>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</si>
  <si>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growth rate</t>
  </si>
  <si>
    <t>assigned veh type</t>
  </si>
  <si>
    <t>SEDS state data</t>
  </si>
  <si>
    <t>SEDS</t>
  </si>
  <si>
    <t>https://www.eia.gov/state/seds/</t>
  </si>
  <si>
    <t xml:space="preserve">For states, we use state specific fuel growth for LDVs, HDVs and aircraft for 2022. 
</t>
  </si>
  <si>
    <t>This is calculated using the 2021 and 2022 SEDS data for transportation fuel consumption. Then we revert to using AEO growth rates.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</si>
</sst>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
    <numFmt numFmtId="165" formatCode="#,##0.0"/>
    <numFmt numFmtId="166" formatCode="###0.00_)"/>
    <numFmt numFmtId="167" formatCode="#,##0_)"/>
    <numFmt numFmtId="168" formatCode="yyyy\-mm\-dd"/>
    <numFmt numFmtId="169" formatCode="0.000"/>
    <numFmt numFmtId="170" formatCode="_(* #,##0.0000_);_(* \(#,##0.0000\);_(* &quot;-&quot;??_);_(@_)"/>
    <numFmt numFmtId="171" formatCode="_(* #,##0_);_(* \(#,##0\);_(* &quot;-&quot;??_);_(@_)"/>
  </numFmts>
  <fonts count="76">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scheme val="minor"/>
    </font>
    <font>
      <sz val="11"/>
      <color rgb="FF9C6500"/>
      <name val="Calibri"/>
      <family val="2"/>
      <scheme val="minor"/>
    </font>
    <font>
      <sz val="10"/>
      <name val="Calibri"/>
      <family val="2"/>
    </font>
    <font>
      <sz val="10"/>
      <color indexed="8"/>
      <name val="Calibri"/>
      <family val="2"/>
    </font>
    <font>
      <sz val="9"/>
      <name val="Calibri"/>
      <family val="2"/>
    </font>
    <font>
      <sz val="11"/>
      <name val="Calibri"/>
      <family val="2"/>
      <scheme val="minor"/>
    </font>
    <font>
      <b/>
      <sz val="9"/>
      <name val="Calibri"/>
      <family val="2"/>
    </font>
    <font>
      <sz val="9"/>
      <name val="Calibri"/>
      <family val="2"/>
    </font>
    <font>
      <sz val="10"/>
      <name val="Calibri"/>
      <family val="2"/>
    </font>
    <font>
      <b/>
      <sz val="12"/>
      <name val="Calibri"/>
      <family val="2"/>
    </font>
    <font>
      <sz val="10"/>
      <name val="Calibri"/>
      <family val="2"/>
    </font>
    <font>
      <sz val="9"/>
      <name val="Calibri"/>
      <family val="2"/>
    </font>
    <font>
      <i/>
      <sz val="11"/>
      <color theme="1"/>
      <name val="Calibri"/>
      <family val="2"/>
      <scheme val="minor"/>
    </font>
    <font>
      <i/>
      <sz val="9"/>
      <name val="Calibri"/>
      <family val="2"/>
    </font>
    <font>
      <b/>
      <sz val="9"/>
      <name val="Calibri"/>
      <family val="2"/>
    </font>
    <font>
      <sz val="9"/>
      <name val="Calibri"/>
      <family val="2"/>
    </font>
    <font>
      <sz val="10"/>
      <name val="Calibri"/>
      <family val="2"/>
    </font>
    <font>
      <sz val="11"/>
      <color rgb="FF403F41"/>
      <name val="Calibri"/>
      <family val="2"/>
      <scheme val="minor"/>
    </font>
    <font>
      <b/>
      <sz val="11"/>
      <color rgb="FF403F41"/>
      <name val="Calibri"/>
      <family val="2"/>
      <scheme val="minor"/>
    </font>
  </fonts>
  <fills count="60">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7575"/>
        <bgColor indexed="64"/>
      </patternFill>
    </fill>
  </fills>
  <borders count="27">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228">
    <xf numFmtId="0" fontId="0" fillId="0" borderId="0"/>
    <xf numFmtId="0" fontId="3" fillId="0" borderId="0"/>
    <xf numFmtId="0" fontId="3" fillId="0" borderId="2" applyNumberFormat="0" applyProtection="0">
      <alignment wrapText="1"/>
    </xf>
    <xf numFmtId="0" fontId="5" fillId="0" borderId="3" applyNumberFormat="0" applyProtection="0">
      <alignment wrapText="1"/>
    </xf>
    <xf numFmtId="0" fontId="3" fillId="0" borderId="4" applyNumberFormat="0" applyFont="0" applyProtection="0">
      <alignment wrapText="1"/>
    </xf>
    <xf numFmtId="0" fontId="5" fillId="0" borderId="5" applyNumberFormat="0" applyProtection="0">
      <alignment wrapText="1"/>
    </xf>
    <xf numFmtId="0" fontId="3" fillId="0" borderId="0" applyNumberFormat="0" applyFill="0" applyBorder="0" applyAlignment="0" applyProtection="0"/>
    <xf numFmtId="0" fontId="7" fillId="0" borderId="0" applyNumberFormat="0" applyProtection="0">
      <alignment horizontal="left"/>
    </xf>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7"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10" fillId="14"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21" borderId="0" applyNumberFormat="0" applyBorder="0" applyAlignment="0" applyProtection="0"/>
    <xf numFmtId="0" fontId="11" fillId="5" borderId="0" applyNumberFormat="0" applyBorder="0" applyAlignment="0" applyProtection="0"/>
    <xf numFmtId="0" fontId="3" fillId="0" borderId="4" applyNumberFormat="0" applyFont="0" applyProtection="0">
      <alignment wrapText="1"/>
    </xf>
    <xf numFmtId="0" fontId="12" fillId="22" borderId="6" applyNumberFormat="0" applyAlignment="0" applyProtection="0"/>
    <xf numFmtId="0" fontId="13" fillId="23" borderId="7" applyNumberFormat="0" applyAlignment="0" applyProtection="0"/>
    <xf numFmtId="0" fontId="14" fillId="0" borderId="0">
      <alignment horizontal="center" vertical="center" wrapText="1"/>
    </xf>
    <xf numFmtId="43" fontId="15"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6" fillId="0" borderId="0">
      <alignment horizontal="left" vertical="center" wrapText="1"/>
    </xf>
    <xf numFmtId="44" fontId="1" fillId="0" borderId="0" applyFont="0" applyFill="0" applyBorder="0" applyAlignment="0" applyProtection="0"/>
    <xf numFmtId="44" fontId="1" fillId="0" borderId="0" applyFont="0" applyFill="0" applyBorder="0" applyAlignment="0" applyProtection="0"/>
    <xf numFmtId="44" fontId="15" fillId="0" borderId="0" applyFont="0" applyFill="0" applyBorder="0" applyAlignment="0" applyProtection="0"/>
    <xf numFmtId="166" fontId="17" fillId="0" borderId="8" applyNumberFormat="0" applyFill="0">
      <alignment horizontal="right"/>
    </xf>
    <xf numFmtId="166" fontId="18" fillId="0" borderId="8" applyNumberFormat="0" applyFill="0">
      <alignment horizontal="right"/>
    </xf>
    <xf numFmtId="167" fontId="19" fillId="0" borderId="8">
      <alignment horizontal="right" vertical="center"/>
    </xf>
    <xf numFmtId="49" fontId="20" fillId="0" borderId="8">
      <alignment horizontal="left" vertical="center"/>
    </xf>
    <xf numFmtId="166" fontId="17" fillId="0" borderId="8" applyNumberFormat="0" applyFill="0">
      <alignment horizontal="right"/>
    </xf>
    <xf numFmtId="0" fontId="21"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22" fillId="6" borderId="0" applyNumberFormat="0" applyBorder="0" applyAlignment="0" applyProtection="0"/>
    <xf numFmtId="0" fontId="5" fillId="0" borderId="5" applyNumberFormat="0" applyProtection="0">
      <alignment wrapText="1"/>
    </xf>
    <xf numFmtId="0" fontId="23" fillId="0" borderId="9" applyNumberFormat="0" applyFill="0" applyAlignment="0" applyProtection="0"/>
    <xf numFmtId="0" fontId="24" fillId="0" borderId="10" applyNumberFormat="0" applyFill="0" applyAlignment="0" applyProtection="0"/>
    <xf numFmtId="0" fontId="25" fillId="0" borderId="11" applyNumberFormat="0" applyFill="0" applyAlignment="0" applyProtection="0"/>
    <xf numFmtId="0" fontId="25" fillId="0" borderId="0" applyNumberFormat="0" applyFill="0" applyBorder="0" applyAlignment="0" applyProtection="0"/>
    <xf numFmtId="0" fontId="26" fillId="0" borderId="8">
      <alignment horizontal="left"/>
    </xf>
    <xf numFmtId="0" fontId="27" fillId="0" borderId="8">
      <alignment horizontal="left"/>
    </xf>
    <xf numFmtId="0" fontId="28" fillId="0" borderId="12">
      <alignment horizontal="right" vertical="center"/>
    </xf>
    <xf numFmtId="0" fontId="29" fillId="0" borderId="8">
      <alignment horizontal="left" vertical="center"/>
    </xf>
    <xf numFmtId="0" fontId="17" fillId="0" borderId="8">
      <alignment horizontal="left" vertical="center"/>
    </xf>
    <xf numFmtId="0" fontId="26" fillId="0" borderId="8">
      <alignment horizontal="left"/>
    </xf>
    <xf numFmtId="0" fontId="26" fillId="24" borderId="0">
      <alignment horizontal="centerContinuous" wrapText="1"/>
    </xf>
    <xf numFmtId="49" fontId="26" fillId="24" borderId="13">
      <alignment horizontal="left" vertical="center"/>
    </xf>
    <xf numFmtId="0" fontId="26" fillId="24" borderId="0">
      <alignment horizontal="centerContinuous" vertical="center" wrapText="1"/>
    </xf>
    <xf numFmtId="0" fontId="30" fillId="0" borderId="0" applyNumberFormat="0" applyFill="0" applyBorder="0" applyAlignment="0" applyProtection="0">
      <alignment vertical="top"/>
      <protection locked="0"/>
    </xf>
    <xf numFmtId="0" fontId="31" fillId="9" borderId="6" applyNumberFormat="0" applyAlignment="0" applyProtection="0"/>
    <xf numFmtId="0" fontId="32" fillId="0" borderId="14" applyNumberFormat="0" applyFill="0" applyAlignment="0" applyProtection="0"/>
    <xf numFmtId="0" fontId="33" fillId="25" borderId="0" applyNumberFormat="0" applyBorder="0" applyAlignment="0" applyProtection="0"/>
    <xf numFmtId="0" fontId="1" fillId="0" borderId="0"/>
    <xf numFmtId="0" fontId="1" fillId="0" borderId="0"/>
    <xf numFmtId="0" fontId="15" fillId="0" borderId="0"/>
    <xf numFmtId="0" fontId="34" fillId="0" borderId="0"/>
    <xf numFmtId="0" fontId="15"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5" fillId="0" borderId="0"/>
    <xf numFmtId="0" fontId="1" fillId="0" borderId="0"/>
    <xf numFmtId="0" fontId="1" fillId="0" borderId="0"/>
    <xf numFmtId="0" fontId="1" fillId="0" borderId="0"/>
    <xf numFmtId="0" fontId="15" fillId="0" borderId="0"/>
    <xf numFmtId="0" fontId="1" fillId="2" borderId="1" applyNumberFormat="0" applyFont="0" applyAlignment="0" applyProtection="0"/>
    <xf numFmtId="0" fontId="15" fillId="26" borderId="15" applyNumberFormat="0" applyFont="0" applyAlignment="0" applyProtection="0"/>
    <xf numFmtId="0" fontId="35" fillId="22" borderId="16" applyNumberFormat="0" applyAlignment="0" applyProtection="0"/>
    <xf numFmtId="0" fontId="5"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 fillId="0" borderId="0" applyFont="0" applyFill="0" applyBorder="0" applyAlignment="0" applyProtection="0"/>
    <xf numFmtId="3" fontId="19" fillId="0" borderId="0">
      <alignment horizontal="left" vertical="center"/>
    </xf>
    <xf numFmtId="0" fontId="14" fillId="0" borderId="0">
      <alignment horizontal="left" vertical="center"/>
    </xf>
    <xf numFmtId="0" fontId="36" fillId="0" borderId="0">
      <alignment horizontal="right"/>
    </xf>
    <xf numFmtId="49" fontId="36" fillId="0" borderId="0">
      <alignment horizontal="center"/>
    </xf>
    <xf numFmtId="0" fontId="20" fillId="0" borderId="0">
      <alignment horizontal="right"/>
    </xf>
    <xf numFmtId="0" fontId="37" fillId="0" borderId="0">
      <alignment horizontal="right"/>
    </xf>
    <xf numFmtId="0" fontId="36" fillId="0" borderId="0">
      <alignment horizontal="left"/>
    </xf>
    <xf numFmtId="0" fontId="38" fillId="0" borderId="0">
      <alignment horizontal="left"/>
    </xf>
    <xf numFmtId="49" fontId="19" fillId="0" borderId="0">
      <alignment horizontal="left" vertical="center"/>
    </xf>
    <xf numFmtId="49" fontId="20" fillId="0" borderId="8">
      <alignment horizontal="left"/>
    </xf>
    <xf numFmtId="166" fontId="19" fillId="0" borderId="0" applyNumberFormat="0">
      <alignment horizontal="right"/>
    </xf>
    <xf numFmtId="0" fontId="28" fillId="27" borderId="0">
      <alignment horizontal="centerContinuous" vertical="center" wrapText="1"/>
    </xf>
    <xf numFmtId="0" fontId="28" fillId="0" borderId="17">
      <alignment horizontal="left" vertical="center"/>
    </xf>
    <xf numFmtId="0" fontId="7" fillId="0" borderId="0" applyNumberFormat="0" applyProtection="0">
      <alignment horizontal="left"/>
    </xf>
    <xf numFmtId="0" fontId="39" fillId="0" borderId="0" applyNumberFormat="0" applyFill="0" applyBorder="0" applyAlignment="0" applyProtection="0"/>
    <xf numFmtId="0" fontId="26" fillId="0" borderId="0">
      <alignment horizontal="left"/>
    </xf>
    <xf numFmtId="0" fontId="16" fillId="0" borderId="0">
      <alignment horizontal="left"/>
    </xf>
    <xf numFmtId="0" fontId="17" fillId="0" borderId="0">
      <alignment horizontal="left"/>
    </xf>
    <xf numFmtId="0" fontId="40" fillId="0" borderId="0">
      <alignment horizontal="left" vertical="top"/>
    </xf>
    <xf numFmtId="0" fontId="16" fillId="0" borderId="0">
      <alignment horizontal="left"/>
    </xf>
    <xf numFmtId="0" fontId="17" fillId="0" borderId="0">
      <alignment horizontal="left"/>
    </xf>
    <xf numFmtId="0" fontId="41" fillId="0" borderId="18" applyNumberFormat="0" applyFill="0" applyAlignment="0" applyProtection="0"/>
    <xf numFmtId="0" fontId="42" fillId="0" borderId="0" applyNumberFormat="0" applyFill="0" applyBorder="0" applyAlignment="0" applyProtection="0"/>
    <xf numFmtId="49" fontId="19" fillId="0" borderId="8">
      <alignment horizontal="left"/>
    </xf>
    <xf numFmtId="0" fontId="28" fillId="0" borderId="12">
      <alignment horizontal="left"/>
    </xf>
    <xf numFmtId="0" fontId="26" fillId="0" borderId="0">
      <alignment horizontal="left" vertical="center"/>
    </xf>
    <xf numFmtId="49" fontId="36" fillId="0" borderId="8">
      <alignment horizontal="left"/>
    </xf>
    <xf numFmtId="0" fontId="43" fillId="0" borderId="0" applyNumberFormat="0" applyFill="0" applyBorder="0" applyAlignment="0" applyProtection="0"/>
    <xf numFmtId="0" fontId="44" fillId="0" borderId="19" applyNumberFormat="0" applyFill="0" applyAlignment="0" applyProtection="0"/>
    <xf numFmtId="0" fontId="45" fillId="0" borderId="20" applyNumberFormat="0" applyFill="0" applyAlignment="0" applyProtection="0"/>
    <xf numFmtId="0" fontId="46" fillId="0" borderId="21" applyNumberFormat="0" applyFill="0" applyAlignment="0" applyProtection="0"/>
    <xf numFmtId="0" fontId="46" fillId="0" borderId="0" applyNumberFormat="0" applyFill="0" applyBorder="0" applyAlignment="0" applyProtection="0"/>
    <xf numFmtId="0" fontId="47" fillId="29" borderId="0" applyNumberFormat="0" applyBorder="0" applyAlignment="0" applyProtection="0"/>
    <xf numFmtId="0" fontId="48" fillId="30" borderId="0" applyNumberFormat="0" applyBorder="0" applyAlignment="0" applyProtection="0"/>
    <xf numFmtId="0" fontId="49" fillId="32" borderId="22" applyNumberFormat="0" applyAlignment="0" applyProtection="0"/>
    <xf numFmtId="0" fontId="50" fillId="33" borderId="23" applyNumberFormat="0" applyAlignment="0" applyProtection="0"/>
    <xf numFmtId="0" fontId="51" fillId="33" borderId="22" applyNumberFormat="0" applyAlignment="0" applyProtection="0"/>
    <xf numFmtId="0" fontId="52" fillId="0" borderId="24" applyNumberFormat="0" applyFill="0" applyAlignment="0" applyProtection="0"/>
    <xf numFmtId="0" fontId="53" fillId="34" borderId="25" applyNumberFormat="0" applyAlignment="0" applyProtection="0"/>
    <xf numFmtId="0" fontId="54" fillId="0" borderId="0" applyNumberFormat="0" applyFill="0" applyBorder="0" applyAlignment="0" applyProtection="0"/>
    <xf numFmtId="0" fontId="1" fillId="2" borderId="1" applyNumberFormat="0" applyFont="0" applyAlignment="0" applyProtection="0"/>
    <xf numFmtId="0" fontId="55" fillId="0" borderId="0" applyNumberFormat="0" applyFill="0" applyBorder="0" applyAlignment="0" applyProtection="0"/>
    <xf numFmtId="0" fontId="2" fillId="0" borderId="26" applyNumberFormat="0" applyFill="0" applyAlignment="0" applyProtection="0"/>
    <xf numFmtId="0" fontId="56"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56"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56"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56"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56"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56"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57" fillId="0" borderId="0" applyNumberFormat="0" applyFill="0" applyBorder="0" applyAlignment="0" applyProtection="0"/>
    <xf numFmtId="0" fontId="58" fillId="31" borderId="0" applyNumberFormat="0" applyBorder="0" applyAlignment="0" applyProtection="0"/>
    <xf numFmtId="0" fontId="56" fillId="38" borderId="0" applyNumberFormat="0" applyBorder="0" applyAlignment="0" applyProtection="0"/>
    <xf numFmtId="0" fontId="56" fillId="42" borderId="0" applyNumberFormat="0" applyBorder="0" applyAlignment="0" applyProtection="0"/>
    <xf numFmtId="0" fontId="56" fillId="46" borderId="0" applyNumberFormat="0" applyBorder="0" applyAlignment="0" applyProtection="0"/>
    <xf numFmtId="0" fontId="56" fillId="50" borderId="0" applyNumberFormat="0" applyBorder="0" applyAlignment="0" applyProtection="0"/>
    <xf numFmtId="0" fontId="56" fillId="54" borderId="0" applyNumberFormat="0" applyBorder="0" applyAlignment="0" applyProtection="0"/>
    <xf numFmtId="0" fontId="56" fillId="58"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9" fontId="1" fillId="0" borderId="0" applyFont="0" applyFill="0" applyBorder="0" applyAlignment="0" applyProtection="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43" fontId="1" fillId="0" borderId="0" applyFont="0" applyFill="0" applyBorder="0" applyAlignment="0" applyProtection="0"/>
  </cellStyleXfs>
  <cellXfs count="118">
    <xf numFmtId="0" fontId="0" fillId="0" borderId="0" xfId="0"/>
    <xf numFmtId="0" fontId="2" fillId="0" borderId="0" xfId="0" applyFont="1"/>
    <xf numFmtId="0" fontId="2" fillId="3" borderId="0" xfId="0" applyFont="1" applyFill="1"/>
    <xf numFmtId="0" fontId="0" fillId="0" borderId="0" xfId="0" applyAlignment="1">
      <alignment horizontal="left"/>
    </xf>
    <xf numFmtId="0" fontId="4" fillId="0" borderId="0" xfId="0" applyFont="1"/>
    <xf numFmtId="0" fontId="2" fillId="0" borderId="0" xfId="0" applyFont="1" applyAlignment="1">
      <alignment wrapText="1"/>
    </xf>
    <xf numFmtId="0" fontId="57" fillId="0" borderId="0" xfId="187"/>
    <xf numFmtId="0" fontId="8" fillId="0" borderId="0" xfId="0" applyFont="1"/>
    <xf numFmtId="0" fontId="6" fillId="0" borderId="0" xfId="0" applyFont="1"/>
    <xf numFmtId="0" fontId="6" fillId="28" borderId="0" xfId="0" applyFont="1" applyFill="1"/>
    <xf numFmtId="3" fontId="0" fillId="28" borderId="4" xfId="4" applyNumberFormat="1" applyFont="1" applyFill="1" applyAlignment="1">
      <alignment horizontal="right" wrapText="1"/>
    </xf>
    <xf numFmtId="164" fontId="0" fillId="28" borderId="4" xfId="4" applyNumberFormat="1" applyFont="1" applyFill="1" applyAlignment="1">
      <alignment horizontal="right" wrapText="1"/>
    </xf>
    <xf numFmtId="0" fontId="0" fillId="28" borderId="0" xfId="0" applyFill="1"/>
    <xf numFmtId="0" fontId="3" fillId="0" borderId="0" xfId="1"/>
    <xf numFmtId="0" fontId="5" fillId="0" borderId="5" xfId="5">
      <alignment wrapText="1"/>
    </xf>
    <xf numFmtId="3" fontId="5" fillId="0" borderId="3" xfId="3" applyNumberFormat="1" applyAlignment="1">
      <alignment horizontal="right" wrapText="1"/>
    </xf>
    <xf numFmtId="164" fontId="5" fillId="0" borderId="3" xfId="3" applyNumberFormat="1" applyAlignment="1">
      <alignment horizontal="right" wrapText="1"/>
    </xf>
    <xf numFmtId="0" fontId="3" fillId="0" borderId="0" xfId="6"/>
    <xf numFmtId="0" fontId="59" fillId="0" borderId="0" xfId="0" applyFont="1"/>
    <xf numFmtId="0" fontId="60" fillId="0" borderId="0" xfId="0" applyFont="1"/>
    <xf numFmtId="0" fontId="7" fillId="0" borderId="0" xfId="7">
      <alignment horizontal="left"/>
    </xf>
    <xf numFmtId="0" fontId="5" fillId="0" borderId="0" xfId="0" applyFont="1" applyAlignment="1">
      <alignment horizontal="right"/>
    </xf>
    <xf numFmtId="0" fontId="5" fillId="0" borderId="5" xfId="5" applyAlignment="1">
      <alignment horizontal="right" wrapText="1"/>
    </xf>
    <xf numFmtId="0" fontId="5" fillId="0" borderId="3" xfId="3">
      <alignment wrapText="1"/>
    </xf>
    <xf numFmtId="0" fontId="0" fillId="0" borderId="4" xfId="4" applyFont="1">
      <alignment wrapText="1"/>
    </xf>
    <xf numFmtId="3" fontId="0" fillId="0" borderId="4" xfId="4" applyNumberFormat="1" applyFont="1" applyAlignment="1">
      <alignment horizontal="right" wrapText="1"/>
    </xf>
    <xf numFmtId="164" fontId="0" fillId="0" borderId="4" xfId="4" applyNumberFormat="1" applyFont="1" applyAlignment="1">
      <alignment horizontal="right" wrapText="1"/>
    </xf>
    <xf numFmtId="165" fontId="0" fillId="0" borderId="4" xfId="4" applyNumberFormat="1" applyFont="1" applyAlignment="1">
      <alignment horizontal="right" wrapText="1"/>
    </xf>
    <xf numFmtId="4" fontId="0" fillId="0" borderId="4" xfId="4" applyNumberFormat="1" applyFont="1" applyAlignment="1">
      <alignment horizontal="right" wrapText="1"/>
    </xf>
    <xf numFmtId="4" fontId="5" fillId="0" borderId="3" xfId="3" applyNumberFormat="1" applyAlignment="1">
      <alignment horizontal="right" wrapText="1"/>
    </xf>
    <xf numFmtId="0" fontId="0" fillId="0" borderId="2" xfId="0" applyBorder="1"/>
    <xf numFmtId="0" fontId="4" fillId="0" borderId="0" xfId="1" applyFont="1"/>
    <xf numFmtId="10" fontId="0" fillId="0" borderId="0" xfId="0" applyNumberFormat="1"/>
    <xf numFmtId="0" fontId="62" fillId="0" borderId="0" xfId="0" applyFont="1"/>
    <xf numFmtId="168" fontId="62" fillId="0" borderId="0" xfId="0" applyNumberFormat="1" applyFont="1"/>
    <xf numFmtId="10" fontId="0" fillId="28" borderId="0" xfId="0" applyNumberFormat="1" applyFill="1"/>
    <xf numFmtId="0" fontId="0" fillId="28" borderId="4" xfId="4" applyFont="1" applyFill="1">
      <alignment wrapText="1"/>
    </xf>
    <xf numFmtId="0" fontId="63" fillId="0" borderId="0" xfId="0" applyFont="1" applyAlignment="1">
      <alignment horizontal="right"/>
    </xf>
    <xf numFmtId="0" fontId="5" fillId="0" borderId="5" xfId="5" applyAlignment="1">
      <alignment horizontal="right"/>
    </xf>
    <xf numFmtId="0" fontId="64" fillId="0" borderId="2" xfId="2" applyFont="1">
      <alignment wrapText="1"/>
    </xf>
    <xf numFmtId="0" fontId="65" fillId="0" borderId="0" xfId="0" applyFont="1"/>
    <xf numFmtId="0" fontId="63" fillId="0" borderId="5" xfId="5" applyFont="1" applyAlignment="1">
      <alignment horizontal="right"/>
    </xf>
    <xf numFmtId="0" fontId="0" fillId="0" borderId="0" xfId="0" applyAlignment="1">
      <alignment horizontal="right"/>
    </xf>
    <xf numFmtId="165" fontId="5" fillId="0" borderId="3" xfId="3" applyNumberFormat="1" applyAlignment="1">
      <alignment horizontal="right" wrapText="1"/>
    </xf>
    <xf numFmtId="11" fontId="0" fillId="0" borderId="0" xfId="0" applyNumberFormat="1"/>
    <xf numFmtId="164" fontId="0" fillId="0" borderId="4" xfId="207" applyNumberFormat="1" applyFont="1" applyBorder="1" applyAlignment="1">
      <alignment horizontal="right" wrapText="1"/>
    </xf>
    <xf numFmtId="3" fontId="0" fillId="0" borderId="4" xfId="4" applyNumberFormat="1" applyFont="1">
      <alignment wrapText="1"/>
    </xf>
    <xf numFmtId="164" fontId="5" fillId="0" borderId="3" xfId="207" applyNumberFormat="1" applyFont="1" applyBorder="1" applyAlignment="1">
      <alignment horizontal="right" wrapText="1"/>
    </xf>
    <xf numFmtId="164" fontId="0" fillId="0" borderId="0" xfId="207" applyNumberFormat="1" applyFont="1"/>
    <xf numFmtId="164" fontId="0" fillId="0" borderId="4" xfId="207" applyNumberFormat="1" applyFont="1" applyBorder="1" applyAlignment="1">
      <alignment wrapText="1"/>
    </xf>
    <xf numFmtId="0" fontId="0" fillId="0" borderId="0" xfId="0" applyAlignment="1">
      <alignment horizontal="left" vertical="top"/>
    </xf>
    <xf numFmtId="0" fontId="3" fillId="0" borderId="2" xfId="1" applyBorder="1"/>
    <xf numFmtId="0" fontId="3" fillId="0" borderId="0" xfId="209"/>
    <xf numFmtId="0" fontId="5" fillId="0" borderId="5" xfId="211">
      <alignment wrapText="1"/>
    </xf>
    <xf numFmtId="0" fontId="6" fillId="0" borderId="0" xfId="1" applyFont="1"/>
    <xf numFmtId="0" fontId="8" fillId="0" borderId="0" xfId="1" applyFont="1"/>
    <xf numFmtId="0" fontId="66" fillId="0" borderId="0" xfId="213" applyFont="1">
      <alignment horizontal="left"/>
    </xf>
    <xf numFmtId="0" fontId="63" fillId="0" borderId="0" xfId="1" applyFont="1" applyAlignment="1">
      <alignment horizontal="right"/>
    </xf>
    <xf numFmtId="0" fontId="4" fillId="0" borderId="0" xfId="209" applyFont="1"/>
    <xf numFmtId="0" fontId="4" fillId="0" borderId="0" xfId="1" applyFont="1" applyAlignment="1">
      <alignment horizontal="left"/>
    </xf>
    <xf numFmtId="0" fontId="63" fillId="0" borderId="5" xfId="211" applyFont="1">
      <alignment wrapText="1"/>
    </xf>
    <xf numFmtId="0" fontId="63" fillId="0" borderId="5" xfId="211" applyFont="1" applyAlignment="1">
      <alignment horizontal="right"/>
    </xf>
    <xf numFmtId="0" fontId="63" fillId="0" borderId="3" xfId="212" applyFont="1">
      <alignment wrapText="1"/>
    </xf>
    <xf numFmtId="0" fontId="4" fillId="0" borderId="4" xfId="208" applyFont="1">
      <alignment wrapText="1"/>
    </xf>
    <xf numFmtId="4" fontId="4" fillId="0" borderId="4" xfId="208" applyNumberFormat="1" applyFont="1" applyAlignment="1">
      <alignment horizontal="right" wrapText="1"/>
    </xf>
    <xf numFmtId="164" fontId="4" fillId="0" borderId="4" xfId="208" applyNumberFormat="1" applyFont="1" applyAlignment="1">
      <alignment horizontal="right" wrapText="1"/>
    </xf>
    <xf numFmtId="4" fontId="63" fillId="0" borderId="3" xfId="212" applyNumberFormat="1" applyFont="1" applyAlignment="1">
      <alignment horizontal="right" wrapText="1"/>
    </xf>
    <xf numFmtId="164" fontId="63" fillId="0" borderId="3" xfId="212" applyNumberFormat="1" applyFont="1" applyAlignment="1">
      <alignment horizontal="right" wrapText="1"/>
    </xf>
    <xf numFmtId="3" fontId="4" fillId="0" borderId="4" xfId="208" applyNumberFormat="1" applyFont="1" applyAlignment="1">
      <alignment horizontal="right" wrapText="1"/>
    </xf>
    <xf numFmtId="165" fontId="4" fillId="0" borderId="4" xfId="208" applyNumberFormat="1" applyFont="1" applyAlignment="1">
      <alignment horizontal="right" wrapText="1"/>
    </xf>
    <xf numFmtId="0" fontId="67" fillId="0" borderId="0" xfId="1" applyFont="1"/>
    <xf numFmtId="169" fontId="0" fillId="0" borderId="0" xfId="207" applyNumberFormat="1" applyFont="1"/>
    <xf numFmtId="0" fontId="69" fillId="0" borderId="0" xfId="0" applyFont="1"/>
    <xf numFmtId="4" fontId="0" fillId="0" borderId="0" xfId="0" applyNumberFormat="1"/>
    <xf numFmtId="3" fontId="4" fillId="28" borderId="4" xfId="208" applyNumberFormat="1" applyFont="1" applyFill="1">
      <alignment wrapText="1"/>
    </xf>
    <xf numFmtId="3" fontId="4" fillId="28" borderId="4" xfId="208" applyNumberFormat="1" applyFont="1" applyFill="1" applyAlignment="1">
      <alignment horizontal="right" wrapText="1"/>
    </xf>
    <xf numFmtId="0" fontId="4" fillId="28" borderId="4" xfId="208" applyFont="1" applyFill="1">
      <alignment wrapText="1"/>
    </xf>
    <xf numFmtId="9" fontId="70" fillId="0" borderId="4" xfId="207" applyFont="1" applyBorder="1" applyAlignment="1">
      <alignment wrapText="1"/>
    </xf>
    <xf numFmtId="9" fontId="70" fillId="0" borderId="3" xfId="207" applyFont="1" applyBorder="1" applyAlignment="1">
      <alignment wrapText="1"/>
    </xf>
    <xf numFmtId="4" fontId="4" fillId="28" borderId="4" xfId="208" applyNumberFormat="1" applyFont="1" applyFill="1">
      <alignment wrapText="1"/>
    </xf>
    <xf numFmtId="9" fontId="4" fillId="28" borderId="4" xfId="207" applyFont="1" applyFill="1" applyBorder="1" applyAlignment="1">
      <alignment wrapText="1"/>
    </xf>
    <xf numFmtId="3" fontId="0" fillId="0" borderId="0" xfId="0" applyNumberFormat="1"/>
    <xf numFmtId="9" fontId="0" fillId="0" borderId="0" xfId="207" applyFont="1"/>
    <xf numFmtId="0" fontId="3" fillId="0" borderId="0" xfId="222"/>
    <xf numFmtId="0" fontId="5" fillId="0" borderId="5" xfId="224">
      <alignment wrapText="1"/>
    </xf>
    <xf numFmtId="0" fontId="7" fillId="0" borderId="0" xfId="226">
      <alignment horizontal="left"/>
    </xf>
    <xf numFmtId="0" fontId="3" fillId="0" borderId="0" xfId="1" applyAlignment="1">
      <alignment horizontal="left"/>
    </xf>
    <xf numFmtId="0" fontId="5" fillId="0" borderId="3" xfId="225">
      <alignment wrapText="1"/>
    </xf>
    <xf numFmtId="0" fontId="3" fillId="0" borderId="4" xfId="221">
      <alignment wrapText="1"/>
    </xf>
    <xf numFmtId="3" fontId="3" fillId="0" borderId="4" xfId="221" applyNumberFormat="1" applyAlignment="1">
      <alignment horizontal="right" wrapText="1"/>
    </xf>
    <xf numFmtId="3" fontId="5" fillId="0" borderId="3" xfId="225" applyNumberFormat="1" applyAlignment="1">
      <alignment horizontal="right" wrapText="1"/>
    </xf>
    <xf numFmtId="0" fontId="71" fillId="0" borderId="0" xfId="1" applyFont="1" applyAlignment="1">
      <alignment horizontal="right"/>
    </xf>
    <xf numFmtId="164" fontId="3" fillId="0" borderId="4" xfId="221" applyNumberFormat="1" applyAlignment="1">
      <alignment horizontal="right" wrapText="1"/>
    </xf>
    <xf numFmtId="164" fontId="5" fillId="0" borderId="3" xfId="225" applyNumberFormat="1" applyAlignment="1">
      <alignment horizontal="right" wrapText="1"/>
    </xf>
    <xf numFmtId="0" fontId="3" fillId="0" borderId="0" xfId="1" applyAlignment="1">
      <alignment horizontal="right"/>
    </xf>
    <xf numFmtId="0" fontId="73" fillId="0" borderId="0" xfId="1" applyFont="1"/>
    <xf numFmtId="0" fontId="5" fillId="0" borderId="0" xfId="225" applyBorder="1">
      <alignment wrapText="1"/>
    </xf>
    <xf numFmtId="3" fontId="5" fillId="0" borderId="0" xfId="225" applyNumberFormat="1" applyBorder="1" applyAlignment="1">
      <alignment horizontal="right" wrapText="1"/>
    </xf>
    <xf numFmtId="164" fontId="5" fillId="0" borderId="0" xfId="225" applyNumberFormat="1" applyBorder="1" applyAlignment="1">
      <alignment horizontal="right" wrapText="1"/>
    </xf>
    <xf numFmtId="0" fontId="72" fillId="0" borderId="0" xfId="223" applyFont="1" applyBorder="1">
      <alignment wrapText="1"/>
    </xf>
    <xf numFmtId="0" fontId="71" fillId="0" borderId="5" xfId="224" applyFont="1" applyAlignment="1">
      <alignment horizontal="right"/>
    </xf>
    <xf numFmtId="4" fontId="0" fillId="28" borderId="4" xfId="4" applyNumberFormat="1" applyFont="1" applyFill="1" applyAlignment="1">
      <alignment horizontal="right" wrapText="1"/>
    </xf>
    <xf numFmtId="0" fontId="68" fillId="0" borderId="2" xfId="210" applyFont="1">
      <alignment wrapText="1"/>
    </xf>
    <xf numFmtId="170" fontId="0" fillId="0" borderId="0" xfId="227" applyNumberFormat="1" applyFont="1"/>
    <xf numFmtId="14" fontId="0" fillId="0" borderId="0" xfId="0" applyNumberFormat="1"/>
    <xf numFmtId="0" fontId="74" fillId="0" borderId="0" xfId="0" applyFont="1"/>
    <xf numFmtId="0" fontId="75" fillId="0" borderId="0" xfId="0" applyFont="1" applyAlignment="1">
      <alignment vertical="center"/>
    </xf>
    <xf numFmtId="171" fontId="0" fillId="0" borderId="0" xfId="227" applyNumberFormat="1" applyFont="1"/>
    <xf numFmtId="0" fontId="0" fillId="59" borderId="0" xfId="0" applyFill="1"/>
    <xf numFmtId="0" fontId="4" fillId="0" borderId="4" xfId="208" applyFont="1" applyAlignment="1"/>
    <xf numFmtId="0" fontId="61" fillId="0" borderId="2" xfId="2" applyFont="1">
      <alignment wrapText="1"/>
    </xf>
    <xf numFmtId="0" fontId="0" fillId="0" borderId="2" xfId="0" applyBorder="1"/>
    <xf numFmtId="0" fontId="0" fillId="0" borderId="0" xfId="0"/>
    <xf numFmtId="0" fontId="64" fillId="0" borderId="0" xfId="0" applyFont="1"/>
    <xf numFmtId="0" fontId="64" fillId="0" borderId="2" xfId="2" applyFont="1">
      <alignment wrapText="1"/>
    </xf>
    <xf numFmtId="0" fontId="3" fillId="0" borderId="0" xfId="1"/>
    <xf numFmtId="0" fontId="72" fillId="0" borderId="2" xfId="223" applyFont="1">
      <alignment wrapText="1"/>
    </xf>
    <xf numFmtId="0" fontId="3" fillId="0" borderId="2" xfId="1" applyBorder="1"/>
  </cellXfs>
  <cellStyles count="228">
    <cellStyle name="20% - Accent1" xfId="170" builtinId="30" customBuiltin="1"/>
    <cellStyle name="20% - Accent1 2" xfId="8" xr:uid="{00000000-0005-0000-0000-000001000000}"/>
    <cellStyle name="20% - Accent1 2 2" xfId="195" xr:uid="{00000000-0005-0000-0000-000002000000}"/>
    <cellStyle name="20% - Accent2" xfId="173" builtinId="34" customBuiltin="1"/>
    <cellStyle name="20% - Accent2 2" xfId="9" xr:uid="{00000000-0005-0000-0000-000004000000}"/>
    <cellStyle name="20% - Accent2 2 2" xfId="197" xr:uid="{00000000-0005-0000-0000-000005000000}"/>
    <cellStyle name="20% - Accent3" xfId="176" builtinId="38" customBuiltin="1"/>
    <cellStyle name="20% - Accent3 2" xfId="10" xr:uid="{00000000-0005-0000-0000-000007000000}"/>
    <cellStyle name="20% - Accent3 2 2" xfId="199" xr:uid="{00000000-0005-0000-0000-000008000000}"/>
    <cellStyle name="20% - Accent4" xfId="179" builtinId="42" customBuiltin="1"/>
    <cellStyle name="20% - Accent4 2" xfId="11" xr:uid="{00000000-0005-0000-0000-00000A000000}"/>
    <cellStyle name="20% - Accent4 2 2" xfId="201" xr:uid="{00000000-0005-0000-0000-00000B000000}"/>
    <cellStyle name="20% - Accent5" xfId="182" builtinId="46" customBuiltin="1"/>
    <cellStyle name="20% - Accent5 2" xfId="12" xr:uid="{00000000-0005-0000-0000-00000D000000}"/>
    <cellStyle name="20% - Accent5 2 2" xfId="203" xr:uid="{00000000-0005-0000-0000-00000E000000}"/>
    <cellStyle name="20% - Accent6" xfId="185" builtinId="50" customBuiltin="1"/>
    <cellStyle name="20% - Accent6 2" xfId="13" xr:uid="{00000000-0005-0000-0000-000010000000}"/>
    <cellStyle name="20% - Accent6 2 2" xfId="205" xr:uid="{00000000-0005-0000-0000-000011000000}"/>
    <cellStyle name="40% - Accent1" xfId="171" builtinId="31" customBuiltin="1"/>
    <cellStyle name="40% - Accent1 2" xfId="14" xr:uid="{00000000-0005-0000-0000-000013000000}"/>
    <cellStyle name="40% - Accent1 2 2" xfId="196" xr:uid="{00000000-0005-0000-0000-000014000000}"/>
    <cellStyle name="40% - Accent2" xfId="174" builtinId="35" customBuiltin="1"/>
    <cellStyle name="40% - Accent2 2" xfId="15" xr:uid="{00000000-0005-0000-0000-000016000000}"/>
    <cellStyle name="40% - Accent2 2 2" xfId="198" xr:uid="{00000000-0005-0000-0000-000017000000}"/>
    <cellStyle name="40% - Accent3" xfId="177" builtinId="39" customBuiltin="1"/>
    <cellStyle name="40% - Accent3 2" xfId="16" xr:uid="{00000000-0005-0000-0000-000019000000}"/>
    <cellStyle name="40% - Accent3 2 2" xfId="200" xr:uid="{00000000-0005-0000-0000-00001A000000}"/>
    <cellStyle name="40% - Accent4" xfId="180" builtinId="43" customBuiltin="1"/>
    <cellStyle name="40% - Accent4 2" xfId="17" xr:uid="{00000000-0005-0000-0000-00001C000000}"/>
    <cellStyle name="40% - Accent4 2 2" xfId="202" xr:uid="{00000000-0005-0000-0000-00001D000000}"/>
    <cellStyle name="40% - Accent5" xfId="183" builtinId="47" customBuiltin="1"/>
    <cellStyle name="40% - Accent5 2" xfId="18" xr:uid="{00000000-0005-0000-0000-00001F000000}"/>
    <cellStyle name="40% - Accent5 2 2" xfId="204" xr:uid="{00000000-0005-0000-0000-000020000000}"/>
    <cellStyle name="40% - Accent6" xfId="186" builtinId="51" customBuiltin="1"/>
    <cellStyle name="40% - Accent6 2" xfId="19" xr:uid="{00000000-0005-0000-0000-000022000000}"/>
    <cellStyle name="40% - Accent6 2 2" xfId="206" xr:uid="{00000000-0005-0000-0000-000023000000}"/>
    <cellStyle name="60% - Accent1 2" xfId="20" xr:uid="{00000000-0005-0000-0000-000024000000}"/>
    <cellStyle name="60% - Accent1 3" xfId="189" xr:uid="{00000000-0005-0000-0000-000025000000}"/>
    <cellStyle name="60% - Accent2 2" xfId="21" xr:uid="{00000000-0005-0000-0000-000026000000}"/>
    <cellStyle name="60% - Accent2 3" xfId="190" xr:uid="{00000000-0005-0000-0000-000027000000}"/>
    <cellStyle name="60% - Accent3 2" xfId="22" xr:uid="{00000000-0005-0000-0000-000028000000}"/>
    <cellStyle name="60% - Accent3 3" xfId="191" xr:uid="{00000000-0005-0000-0000-000029000000}"/>
    <cellStyle name="60% - Accent4 2" xfId="23" xr:uid="{00000000-0005-0000-0000-00002A000000}"/>
    <cellStyle name="60% - Accent4 3" xfId="192" xr:uid="{00000000-0005-0000-0000-00002B000000}"/>
    <cellStyle name="60% - Accent5 2" xfId="24" xr:uid="{00000000-0005-0000-0000-00002C000000}"/>
    <cellStyle name="60% - Accent5 3" xfId="193" xr:uid="{00000000-0005-0000-0000-00002D000000}"/>
    <cellStyle name="60% - Accent6 2" xfId="25" xr:uid="{00000000-0005-0000-0000-00002E000000}"/>
    <cellStyle name="60% - Accent6 3" xfId="194" xr:uid="{00000000-0005-0000-0000-00002F000000}"/>
    <cellStyle name="Accent1" xfId="169" builtinId="29" customBuiltin="1"/>
    <cellStyle name="Accent1 2" xfId="26" xr:uid="{00000000-0005-0000-0000-000031000000}"/>
    <cellStyle name="Accent2" xfId="172" builtinId="33" customBuiltin="1"/>
    <cellStyle name="Accent2 2" xfId="27" xr:uid="{00000000-0005-0000-0000-000033000000}"/>
    <cellStyle name="Accent3" xfId="175" builtinId="37" customBuiltin="1"/>
    <cellStyle name="Accent3 2" xfId="28" xr:uid="{00000000-0005-0000-0000-000035000000}"/>
    <cellStyle name="Accent4" xfId="178" builtinId="41" customBuiltin="1"/>
    <cellStyle name="Accent4 2" xfId="29" xr:uid="{00000000-0005-0000-0000-000037000000}"/>
    <cellStyle name="Accent5" xfId="181" builtinId="45" customBuiltin="1"/>
    <cellStyle name="Accent5 2" xfId="30" xr:uid="{00000000-0005-0000-0000-000039000000}"/>
    <cellStyle name="Accent6" xfId="184" builtinId="49" customBuiltin="1"/>
    <cellStyle name="Accent6 2" xfId="31" xr:uid="{00000000-0005-0000-0000-00003B000000}"/>
    <cellStyle name="Bad" xfId="159" builtinId="27" customBuiltin="1"/>
    <cellStyle name="Bad 2" xfId="32" xr:uid="{00000000-0005-0000-0000-00003D000000}"/>
    <cellStyle name="Body: normal cell" xfId="4" xr:uid="{00000000-0005-0000-0000-00003E000000}"/>
    <cellStyle name="Body: normal cell 2" xfId="33" xr:uid="{00000000-0005-0000-0000-00003F000000}"/>
    <cellStyle name="Body: normal cell 2 2" xfId="221" xr:uid="{9F1189E0-253F-4740-8EF7-1E1F7170DDF5}"/>
    <cellStyle name="Body: normal cell 3" xfId="215" xr:uid="{06F9487A-E3B1-4401-B33F-A1D59968A6A2}"/>
    <cellStyle name="Body: normal cell 4" xfId="208" xr:uid="{C6305E00-CA4D-49E4-A695-2171446F05F2}"/>
    <cellStyle name="Calculation" xfId="162" builtinId="22" customBuiltin="1"/>
    <cellStyle name="Calculation 2" xfId="34" xr:uid="{00000000-0005-0000-0000-000041000000}"/>
    <cellStyle name="Check Cell" xfId="164" builtinId="23" customBuiltin="1"/>
    <cellStyle name="Check Cell 2" xfId="35" xr:uid="{00000000-0005-0000-0000-000043000000}"/>
    <cellStyle name="Column heading" xfId="36" xr:uid="{00000000-0005-0000-0000-000044000000}"/>
    <cellStyle name="Comma" xfId="227" builtinId="3"/>
    <cellStyle name="Comma 2" xfId="37" xr:uid="{00000000-0005-0000-0000-000045000000}"/>
    <cellStyle name="Comma 2 2" xfId="38" xr:uid="{00000000-0005-0000-0000-000046000000}"/>
    <cellStyle name="Comma 3" xfId="39" xr:uid="{00000000-0005-0000-0000-000047000000}"/>
    <cellStyle name="Comma 4" xfId="40" xr:uid="{00000000-0005-0000-0000-000048000000}"/>
    <cellStyle name="Comma 5" xfId="41" xr:uid="{00000000-0005-0000-0000-000049000000}"/>
    <cellStyle name="Comma 6" xfId="42" xr:uid="{00000000-0005-0000-0000-00004A000000}"/>
    <cellStyle name="Comma 7" xfId="43" xr:uid="{00000000-0005-0000-0000-00004B000000}"/>
    <cellStyle name="Comma 8" xfId="44" xr:uid="{00000000-0005-0000-0000-00004C000000}"/>
    <cellStyle name="Corner heading" xfId="45" xr:uid="{00000000-0005-0000-0000-00004D000000}"/>
    <cellStyle name="Currency 2" xfId="46" xr:uid="{00000000-0005-0000-0000-00004E000000}"/>
    <cellStyle name="Currency 3" xfId="47" xr:uid="{00000000-0005-0000-0000-00004F000000}"/>
    <cellStyle name="Currency 3 2" xfId="48" xr:uid="{00000000-0005-0000-0000-000050000000}"/>
    <cellStyle name="Data" xfId="49" xr:uid="{00000000-0005-0000-0000-000051000000}"/>
    <cellStyle name="Data 2" xfId="50" xr:uid="{00000000-0005-0000-0000-000052000000}"/>
    <cellStyle name="Data no deci" xfId="51" xr:uid="{00000000-0005-0000-0000-000053000000}"/>
    <cellStyle name="Data Superscript" xfId="52" xr:uid="{00000000-0005-0000-0000-000054000000}"/>
    <cellStyle name="Data_1-1A-Regular" xfId="53" xr:uid="{00000000-0005-0000-0000-000055000000}"/>
    <cellStyle name="Explanatory Text" xfId="167" builtinId="53" customBuiltin="1"/>
    <cellStyle name="Explanatory Text 2" xfId="54" xr:uid="{00000000-0005-0000-0000-000057000000}"/>
    <cellStyle name="Font: Calibri, 9pt regular" xfId="6" xr:uid="{00000000-0005-0000-0000-000058000000}"/>
    <cellStyle name="Font: Calibri, 9pt regular 2" xfId="55" xr:uid="{00000000-0005-0000-0000-000059000000}"/>
    <cellStyle name="Font: Calibri, 9pt regular 2 2" xfId="222" xr:uid="{BCD055C3-1FEB-498B-B408-784A080E8E38}"/>
    <cellStyle name="Font: Calibri, 9pt regular 3" xfId="216" xr:uid="{0BD7D402-278F-4782-A177-BADCF3B581A9}"/>
    <cellStyle name="Font: Calibri, 9pt regular 4" xfId="209" xr:uid="{519CF548-359B-4491-8B1A-D50E86113721}"/>
    <cellStyle name="Footnotes: top row" xfId="2" xr:uid="{00000000-0005-0000-0000-00005A000000}"/>
    <cellStyle name="Footnotes: top row 2" xfId="56" xr:uid="{00000000-0005-0000-0000-00005B000000}"/>
    <cellStyle name="Footnotes: top row 2 2" xfId="223" xr:uid="{5F106645-4A5E-425C-8474-CF6B55DAA707}"/>
    <cellStyle name="Footnotes: top row 3" xfId="217" xr:uid="{A936FBD4-269B-416E-A371-0F26F5E8842C}"/>
    <cellStyle name="Footnotes: top row 4" xfId="210" xr:uid="{98969F2B-9162-4D43-8D7B-4878AB5C436D}"/>
    <cellStyle name="Good" xfId="158" builtinId="26" customBuiltin="1"/>
    <cellStyle name="Good 2" xfId="57" xr:uid="{00000000-0005-0000-0000-00005D000000}"/>
    <cellStyle name="Header: bottom row" xfId="5" xr:uid="{00000000-0005-0000-0000-00005E000000}"/>
    <cellStyle name="Header: bottom row 2" xfId="58" xr:uid="{00000000-0005-0000-0000-00005F000000}"/>
    <cellStyle name="Header: bottom row 2 2" xfId="224" xr:uid="{49771800-68B2-41F3-9DA5-445EB1C6759C}"/>
    <cellStyle name="Header: bottom row 3" xfId="218" xr:uid="{8290FB4E-9BD8-484A-AF49-F7A30BEF32E5}"/>
    <cellStyle name="Header: bottom row 4" xfId="211" xr:uid="{639BC003-3855-42E3-85DF-BA800ECAF917}"/>
    <cellStyle name="Heading 1" xfId="154" builtinId="16" customBuiltin="1"/>
    <cellStyle name="Heading 1 2" xfId="59" xr:uid="{00000000-0005-0000-0000-000061000000}"/>
    <cellStyle name="Heading 2" xfId="155" builtinId="17" customBuiltin="1"/>
    <cellStyle name="Heading 2 2" xfId="60" xr:uid="{00000000-0005-0000-0000-000063000000}"/>
    <cellStyle name="Heading 3" xfId="156" builtinId="18" customBuiltin="1"/>
    <cellStyle name="Heading 3 2" xfId="61" xr:uid="{00000000-0005-0000-0000-000065000000}"/>
    <cellStyle name="Heading 4" xfId="157" builtinId="19" customBuiltin="1"/>
    <cellStyle name="Heading 4 2" xfId="62" xr:uid="{00000000-0005-0000-0000-000067000000}"/>
    <cellStyle name="Hed Side" xfId="63" xr:uid="{00000000-0005-0000-0000-000068000000}"/>
    <cellStyle name="Hed Side 2" xfId="64" xr:uid="{00000000-0005-0000-0000-000069000000}"/>
    <cellStyle name="Hed Side bold" xfId="65" xr:uid="{00000000-0005-0000-0000-00006A000000}"/>
    <cellStyle name="Hed Side Indent" xfId="66" xr:uid="{00000000-0005-0000-0000-00006B000000}"/>
    <cellStyle name="Hed Side Regular" xfId="67" xr:uid="{00000000-0005-0000-0000-00006C000000}"/>
    <cellStyle name="Hed Side_1-1A-Regular" xfId="68" xr:uid="{00000000-0005-0000-0000-00006D000000}"/>
    <cellStyle name="Hed Top" xfId="69" xr:uid="{00000000-0005-0000-0000-00006E000000}"/>
    <cellStyle name="Hed Top - SECTION" xfId="70" xr:uid="{00000000-0005-0000-0000-00006F000000}"/>
    <cellStyle name="Hed Top_3-new4" xfId="71" xr:uid="{00000000-0005-0000-0000-000070000000}"/>
    <cellStyle name="Hyperlink" xfId="187" builtinId="8"/>
    <cellStyle name="Hyperlink 2" xfId="72" xr:uid="{00000000-0005-0000-0000-000072000000}"/>
    <cellStyle name="Input" xfId="160" builtinId="20" customBuiltin="1"/>
    <cellStyle name="Input 2" xfId="73" xr:uid="{00000000-0005-0000-0000-000074000000}"/>
    <cellStyle name="Linked Cell" xfId="163" builtinId="24" customBuiltin="1"/>
    <cellStyle name="Linked Cell 2" xfId="74" xr:uid="{00000000-0005-0000-0000-000076000000}"/>
    <cellStyle name="Neutral 2" xfId="75" xr:uid="{00000000-0005-0000-0000-000077000000}"/>
    <cellStyle name="Neutral 3" xfId="188" xr:uid="{00000000-0005-0000-0000-000078000000}"/>
    <cellStyle name="Normal" xfId="0" builtinId="0"/>
    <cellStyle name="Normal 10" xfId="76" xr:uid="{00000000-0005-0000-0000-00007A000000}"/>
    <cellStyle name="Normal 11" xfId="77" xr:uid="{00000000-0005-0000-0000-00007B000000}"/>
    <cellStyle name="Normal 2" xfId="1" xr:uid="{00000000-0005-0000-0000-00007C000000}"/>
    <cellStyle name="Normal 2 2" xfId="78" xr:uid="{00000000-0005-0000-0000-00007D000000}"/>
    <cellStyle name="Normal 2 3" xfId="79" xr:uid="{00000000-0005-0000-0000-00007E000000}"/>
    <cellStyle name="Normal 3" xfId="80" xr:uid="{00000000-0005-0000-0000-00007F000000}"/>
    <cellStyle name="Normal 3 2" xfId="81" xr:uid="{00000000-0005-0000-0000-000080000000}"/>
    <cellStyle name="Normal 3 2 2" xfId="82" xr:uid="{00000000-0005-0000-0000-000081000000}"/>
    <cellStyle name="Normal 3 2 2 2" xfId="83" xr:uid="{00000000-0005-0000-0000-000082000000}"/>
    <cellStyle name="Normal 3 2 3" xfId="84" xr:uid="{00000000-0005-0000-0000-000083000000}"/>
    <cellStyle name="Normal 3 3" xfId="85" xr:uid="{00000000-0005-0000-0000-000084000000}"/>
    <cellStyle name="Normal 3 3 2" xfId="86" xr:uid="{00000000-0005-0000-0000-000085000000}"/>
    <cellStyle name="Normal 3 3 2 2" xfId="87" xr:uid="{00000000-0005-0000-0000-000086000000}"/>
    <cellStyle name="Normal 3 3 3" xfId="88" xr:uid="{00000000-0005-0000-0000-000087000000}"/>
    <cellStyle name="Normal 3 4" xfId="89" xr:uid="{00000000-0005-0000-0000-000088000000}"/>
    <cellStyle name="Normal 3 4 2" xfId="90" xr:uid="{00000000-0005-0000-0000-000089000000}"/>
    <cellStyle name="Normal 3 5" xfId="91" xr:uid="{00000000-0005-0000-0000-00008A000000}"/>
    <cellStyle name="Normal 3 6" xfId="92" xr:uid="{00000000-0005-0000-0000-00008B000000}"/>
    <cellStyle name="Normal 3 7" xfId="93" xr:uid="{00000000-0005-0000-0000-00008C000000}"/>
    <cellStyle name="Normal 4" xfId="94" xr:uid="{00000000-0005-0000-0000-00008D000000}"/>
    <cellStyle name="Normal 4 2" xfId="95" xr:uid="{00000000-0005-0000-0000-00008E000000}"/>
    <cellStyle name="Normal 4 2 2" xfId="96" xr:uid="{00000000-0005-0000-0000-00008F000000}"/>
    <cellStyle name="Normal 4 2 2 2" xfId="97" xr:uid="{00000000-0005-0000-0000-000090000000}"/>
    <cellStyle name="Normal 4 2 3" xfId="98" xr:uid="{00000000-0005-0000-0000-000091000000}"/>
    <cellStyle name="Normal 4 3" xfId="99" xr:uid="{00000000-0005-0000-0000-000092000000}"/>
    <cellStyle name="Normal 4 3 2" xfId="100" xr:uid="{00000000-0005-0000-0000-000093000000}"/>
    <cellStyle name="Normal 4 3 2 2" xfId="101" xr:uid="{00000000-0005-0000-0000-000094000000}"/>
    <cellStyle name="Normal 4 3 3" xfId="102" xr:uid="{00000000-0005-0000-0000-000095000000}"/>
    <cellStyle name="Normal 4 4" xfId="103" xr:uid="{00000000-0005-0000-0000-000096000000}"/>
    <cellStyle name="Normal 4 4 2" xfId="104" xr:uid="{00000000-0005-0000-0000-000097000000}"/>
    <cellStyle name="Normal 4 5" xfId="105" xr:uid="{00000000-0005-0000-0000-000098000000}"/>
    <cellStyle name="Normal 4 6" xfId="106" xr:uid="{00000000-0005-0000-0000-000099000000}"/>
    <cellStyle name="Normal 4 7" xfId="107" xr:uid="{00000000-0005-0000-0000-00009A000000}"/>
    <cellStyle name="Normal 4 8" xfId="214" xr:uid="{C66652ED-7207-4F72-99D7-B2F497538203}"/>
    <cellStyle name="Normal 5" xfId="108" xr:uid="{00000000-0005-0000-0000-00009B000000}"/>
    <cellStyle name="Normal 5 2" xfId="109" xr:uid="{00000000-0005-0000-0000-00009C000000}"/>
    <cellStyle name="Normal 5 3" xfId="110" xr:uid="{00000000-0005-0000-0000-00009D000000}"/>
    <cellStyle name="Normal 6" xfId="111" xr:uid="{00000000-0005-0000-0000-00009E000000}"/>
    <cellStyle name="Normal 6 2" xfId="112" xr:uid="{00000000-0005-0000-0000-00009F000000}"/>
    <cellStyle name="Normal 7" xfId="113" xr:uid="{00000000-0005-0000-0000-0000A0000000}"/>
    <cellStyle name="Normal 7 2" xfId="114" xr:uid="{00000000-0005-0000-0000-0000A1000000}"/>
    <cellStyle name="Normal 8" xfId="115" xr:uid="{00000000-0005-0000-0000-0000A2000000}"/>
    <cellStyle name="Normal 9" xfId="116" xr:uid="{00000000-0005-0000-0000-0000A3000000}"/>
    <cellStyle name="Note" xfId="166" builtinId="10" customBuiltin="1"/>
    <cellStyle name="Note 2" xfId="117" xr:uid="{00000000-0005-0000-0000-0000A5000000}"/>
    <cellStyle name="Note 2 2" xfId="118" xr:uid="{00000000-0005-0000-0000-0000A6000000}"/>
    <cellStyle name="Output" xfId="161" builtinId="21" customBuiltin="1"/>
    <cellStyle name="Output 2" xfId="119" xr:uid="{00000000-0005-0000-0000-0000A8000000}"/>
    <cellStyle name="Parent row" xfId="3" xr:uid="{00000000-0005-0000-0000-0000A9000000}"/>
    <cellStyle name="Parent row 2" xfId="120" xr:uid="{00000000-0005-0000-0000-0000AA000000}"/>
    <cellStyle name="Parent row 2 2" xfId="225" xr:uid="{A0EC3B3E-2FBE-4405-959C-3851598653E8}"/>
    <cellStyle name="Parent row 3" xfId="219" xr:uid="{83B1DB15-6E9E-42D2-A177-5895380696A6}"/>
    <cellStyle name="Parent row 4" xfId="212" xr:uid="{5BAF48A9-F5B6-4F20-803F-2C380CAC8CDA}"/>
    <cellStyle name="Percent" xfId="207" builtinId="5"/>
    <cellStyle name="Percent 2" xfId="121" xr:uid="{00000000-0005-0000-0000-0000AB000000}"/>
    <cellStyle name="Percent 2 2" xfId="122" xr:uid="{00000000-0005-0000-0000-0000AC000000}"/>
    <cellStyle name="Percent 3" xfId="123" xr:uid="{00000000-0005-0000-0000-0000AD000000}"/>
    <cellStyle name="Percent 3 2" xfId="124" xr:uid="{00000000-0005-0000-0000-0000AE000000}"/>
    <cellStyle name="Percent 4" xfId="125" xr:uid="{00000000-0005-0000-0000-0000AF000000}"/>
    <cellStyle name="Reference" xfId="126" xr:uid="{00000000-0005-0000-0000-0000B0000000}"/>
    <cellStyle name="Row heading" xfId="127" xr:uid="{00000000-0005-0000-0000-0000B1000000}"/>
    <cellStyle name="Source Hed" xfId="128" xr:uid="{00000000-0005-0000-0000-0000B2000000}"/>
    <cellStyle name="Source Letter" xfId="129" xr:uid="{00000000-0005-0000-0000-0000B3000000}"/>
    <cellStyle name="Source Superscript" xfId="130" xr:uid="{00000000-0005-0000-0000-0000B4000000}"/>
    <cellStyle name="Source Superscript 2" xfId="131" xr:uid="{00000000-0005-0000-0000-0000B5000000}"/>
    <cellStyle name="Source Text" xfId="132" xr:uid="{00000000-0005-0000-0000-0000B6000000}"/>
    <cellStyle name="Source Text 2" xfId="133" xr:uid="{00000000-0005-0000-0000-0000B7000000}"/>
    <cellStyle name="State" xfId="134" xr:uid="{00000000-0005-0000-0000-0000B8000000}"/>
    <cellStyle name="Superscript" xfId="135" xr:uid="{00000000-0005-0000-0000-0000B9000000}"/>
    <cellStyle name="Table Data" xfId="136" xr:uid="{00000000-0005-0000-0000-0000BA000000}"/>
    <cellStyle name="Table Head Top" xfId="137" xr:uid="{00000000-0005-0000-0000-0000BB000000}"/>
    <cellStyle name="Table Hed Side" xfId="138" xr:uid="{00000000-0005-0000-0000-0000BC000000}"/>
    <cellStyle name="Table title" xfId="7" xr:uid="{00000000-0005-0000-0000-0000BD000000}"/>
    <cellStyle name="Table title 2" xfId="139" xr:uid="{00000000-0005-0000-0000-0000BE000000}"/>
    <cellStyle name="Table title 2 2" xfId="226" xr:uid="{B364316B-0C80-45CD-8E7F-7AE953291CD4}"/>
    <cellStyle name="Table title 3" xfId="220" xr:uid="{A5BAA771-02BA-462F-80B2-1D60A4CCF809}"/>
    <cellStyle name="Table title 4" xfId="213" xr:uid="{9EE90202-27A6-4017-A4B6-C2010A196C0E}"/>
    <cellStyle name="Title" xfId="153" builtinId="15" customBuiltin="1"/>
    <cellStyle name="Title 2" xfId="140" xr:uid="{00000000-0005-0000-0000-0000C0000000}"/>
    <cellStyle name="Title Text" xfId="141" xr:uid="{00000000-0005-0000-0000-0000C1000000}"/>
    <cellStyle name="Title Text 1" xfId="142" xr:uid="{00000000-0005-0000-0000-0000C2000000}"/>
    <cellStyle name="Title Text 2" xfId="143" xr:uid="{00000000-0005-0000-0000-0000C3000000}"/>
    <cellStyle name="Title-1" xfId="144" xr:uid="{00000000-0005-0000-0000-0000C4000000}"/>
    <cellStyle name="Title-2" xfId="145" xr:uid="{00000000-0005-0000-0000-0000C5000000}"/>
    <cellStyle name="Title-3" xfId="146" xr:uid="{00000000-0005-0000-0000-0000C6000000}"/>
    <cellStyle name="Total" xfId="168" builtinId="25" customBuiltin="1"/>
    <cellStyle name="Total 2" xfId="147" xr:uid="{00000000-0005-0000-0000-0000C8000000}"/>
    <cellStyle name="Warning Text" xfId="165" builtinId="11" customBuiltin="1"/>
    <cellStyle name="Warning Text 2" xfId="148" xr:uid="{00000000-0005-0000-0000-0000CA000000}"/>
    <cellStyle name="Wrap" xfId="149" xr:uid="{00000000-0005-0000-0000-0000CB000000}"/>
    <cellStyle name="Wrap Bold" xfId="150" xr:uid="{00000000-0005-0000-0000-0000CC000000}"/>
    <cellStyle name="Wrap Title" xfId="151" xr:uid="{00000000-0005-0000-0000-0000CD000000}"/>
    <cellStyle name="Wrap_NTS99-~11" xfId="152" xr:uid="{00000000-0005-0000-0000-0000CE000000}"/>
  </cellStyles>
  <dxfs count="0"/>
  <tableStyles count="0" defaultTableStyle="TableStyleMedium2" defaultPivotStyle="PivotStyleLight16"/>
  <colors>
    <mruColors>
      <color rgb="FFFF757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pa.gov/ghgemissions/inventory-us-greenhouse-gas-emissions-and-sinks-1990-20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1"/>
  <sheetViews>
    <sheetView workbookViewId="0"/>
  </sheetViews>
  <sheetFormatPr defaultRowHeight="15"/>
  <cols>
    <col min="1" max="1" width="13.42578125" customWidth="1"/>
    <col min="2" max="2" width="107.42578125" customWidth="1"/>
  </cols>
  <sheetData>
    <row r="1" spans="1:6">
      <c r="A1" s="1" t="s">
        <v>137</v>
      </c>
      <c r="B1" s="105" t="s">
        <v>4232</v>
      </c>
      <c r="C1" s="104">
        <v>45660</v>
      </c>
      <c r="E1" s="106" t="s">
        <v>3851</v>
      </c>
      <c r="F1" s="106" t="s">
        <v>3851</v>
      </c>
    </row>
    <row r="2" spans="1:6">
      <c r="B2" t="str">
        <f>LOOKUP(B1,E2:F51,F2:F51)</f>
        <v>LA</v>
      </c>
      <c r="E2" s="105" t="s">
        <v>4216</v>
      </c>
      <c r="F2" s="105" t="s">
        <v>4139</v>
      </c>
    </row>
    <row r="3" spans="1:6">
      <c r="A3" s="1" t="s">
        <v>0</v>
      </c>
      <c r="B3" s="2" t="s">
        <v>125</v>
      </c>
      <c r="E3" s="105" t="s">
        <v>4217</v>
      </c>
      <c r="F3" s="105" t="s">
        <v>3854</v>
      </c>
    </row>
    <row r="4" spans="1:6">
      <c r="B4" t="s">
        <v>123</v>
      </c>
      <c r="E4" s="105" t="s">
        <v>4218</v>
      </c>
      <c r="F4" s="105" t="s">
        <v>4141</v>
      </c>
    </row>
    <row r="5" spans="1:6">
      <c r="B5" s="3" t="s">
        <v>1524</v>
      </c>
      <c r="E5" s="105" t="s">
        <v>4219</v>
      </c>
      <c r="F5" s="105" t="s">
        <v>4140</v>
      </c>
    </row>
    <row r="6" spans="1:6">
      <c r="B6" t="s">
        <v>1525</v>
      </c>
      <c r="E6" s="105" t="s">
        <v>4215</v>
      </c>
      <c r="F6" s="105" t="s">
        <v>4142</v>
      </c>
    </row>
    <row r="7" spans="1:6">
      <c r="B7" s="6" t="s">
        <v>777</v>
      </c>
      <c r="E7" s="105" t="s">
        <v>4220</v>
      </c>
      <c r="F7" s="105" t="s">
        <v>4143</v>
      </c>
    </row>
    <row r="8" spans="1:6">
      <c r="B8" t="s">
        <v>776</v>
      </c>
      <c r="E8" s="105" t="s">
        <v>4221</v>
      </c>
      <c r="F8" s="105" t="s">
        <v>4144</v>
      </c>
    </row>
    <row r="9" spans="1:6">
      <c r="E9" s="105" t="s">
        <v>4222</v>
      </c>
      <c r="F9" s="105" t="s">
        <v>4146</v>
      </c>
    </row>
    <row r="10" spans="1:6">
      <c r="B10" s="2" t="s">
        <v>2561</v>
      </c>
      <c r="E10" s="105" t="s">
        <v>4223</v>
      </c>
      <c r="F10" s="105" t="s">
        <v>4147</v>
      </c>
    </row>
    <row r="11" spans="1:6">
      <c r="B11" t="s">
        <v>2562</v>
      </c>
      <c r="E11" s="105" t="s">
        <v>4224</v>
      </c>
      <c r="F11" s="105" t="s">
        <v>4148</v>
      </c>
    </row>
    <row r="12" spans="1:6">
      <c r="B12" s="50">
        <v>2022</v>
      </c>
      <c r="E12" s="105" t="s">
        <v>4225</v>
      </c>
      <c r="F12" s="105" t="s">
        <v>4149</v>
      </c>
    </row>
    <row r="13" spans="1:6">
      <c r="B13" t="s">
        <v>2563</v>
      </c>
      <c r="E13" s="105" t="s">
        <v>4226</v>
      </c>
      <c r="F13" s="105" t="s">
        <v>4151</v>
      </c>
    </row>
    <row r="14" spans="1:6">
      <c r="B14" s="6" t="s">
        <v>2564</v>
      </c>
      <c r="E14" s="105" t="s">
        <v>4227</v>
      </c>
      <c r="F14" s="105" t="s">
        <v>4152</v>
      </c>
    </row>
    <row r="15" spans="1:6">
      <c r="B15" t="s">
        <v>2565</v>
      </c>
      <c r="E15" s="105" t="s">
        <v>4228</v>
      </c>
      <c r="F15" s="105" t="s">
        <v>4153</v>
      </c>
    </row>
    <row r="16" spans="1:6">
      <c r="E16" s="105" t="s">
        <v>4229</v>
      </c>
      <c r="F16" s="105" t="s">
        <v>4150</v>
      </c>
    </row>
    <row r="17" spans="1:6">
      <c r="B17" s="2" t="s">
        <v>4267</v>
      </c>
      <c r="E17" s="105" t="s">
        <v>4230</v>
      </c>
      <c r="F17" s="105" t="s">
        <v>4154</v>
      </c>
    </row>
    <row r="18" spans="1:6">
      <c r="B18" t="s">
        <v>123</v>
      </c>
      <c r="E18" s="105" t="s">
        <v>4231</v>
      </c>
      <c r="F18" s="105" t="s">
        <v>4155</v>
      </c>
    </row>
    <row r="19" spans="1:6">
      <c r="B19" s="3">
        <v>2024</v>
      </c>
      <c r="E19" s="105" t="s">
        <v>4232</v>
      </c>
      <c r="F19" s="105" t="s">
        <v>4156</v>
      </c>
    </row>
    <row r="20" spans="1:6">
      <c r="B20" t="s">
        <v>4268</v>
      </c>
      <c r="E20" s="105" t="s">
        <v>4233</v>
      </c>
      <c r="F20" s="105" t="s">
        <v>4159</v>
      </c>
    </row>
    <row r="21" spans="1:6">
      <c r="B21" s="6" t="s">
        <v>4269</v>
      </c>
      <c r="E21" s="105" t="s">
        <v>4234</v>
      </c>
      <c r="F21" s="105" t="s">
        <v>4158</v>
      </c>
    </row>
    <row r="22" spans="1:6">
      <c r="E22" s="105" t="s">
        <v>4235</v>
      </c>
      <c r="F22" s="105" t="s">
        <v>4157</v>
      </c>
    </row>
    <row r="23" spans="1:6">
      <c r="E23" s="105" t="s">
        <v>4236</v>
      </c>
      <c r="F23" s="105" t="s">
        <v>4160</v>
      </c>
    </row>
    <row r="24" spans="1:6">
      <c r="A24" s="1" t="s">
        <v>110</v>
      </c>
      <c r="E24" s="105" t="s">
        <v>4237</v>
      </c>
      <c r="F24" s="105" t="s">
        <v>4161</v>
      </c>
    </row>
    <row r="25" spans="1:6">
      <c r="A25" t="s">
        <v>133</v>
      </c>
      <c r="E25" s="105" t="s">
        <v>4238</v>
      </c>
      <c r="F25" s="105" t="s">
        <v>4163</v>
      </c>
    </row>
    <row r="26" spans="1:6">
      <c r="A26" t="s">
        <v>134</v>
      </c>
      <c r="E26" s="105" t="s">
        <v>4239</v>
      </c>
      <c r="F26" s="105" t="s">
        <v>4162</v>
      </c>
    </row>
    <row r="27" spans="1:6">
      <c r="A27" t="s">
        <v>135</v>
      </c>
      <c r="E27" s="105" t="s">
        <v>4240</v>
      </c>
      <c r="F27" s="105" t="s">
        <v>4164</v>
      </c>
    </row>
    <row r="28" spans="1:6">
      <c r="A28" t="s">
        <v>807</v>
      </c>
      <c r="E28" s="105" t="s">
        <v>4241</v>
      </c>
      <c r="F28" s="105" t="s">
        <v>4167</v>
      </c>
    </row>
    <row r="29" spans="1:6">
      <c r="A29" t="s">
        <v>136</v>
      </c>
      <c r="E29" s="105" t="s">
        <v>4242</v>
      </c>
      <c r="F29" s="105" t="s">
        <v>4171</v>
      </c>
    </row>
    <row r="30" spans="1:6">
      <c r="A30" t="s">
        <v>808</v>
      </c>
      <c r="E30" s="105" t="s">
        <v>4243</v>
      </c>
      <c r="F30" s="105" t="s">
        <v>4168</v>
      </c>
    </row>
    <row r="31" spans="1:6">
      <c r="E31" s="105" t="s">
        <v>4244</v>
      </c>
      <c r="F31" s="105" t="s">
        <v>4169</v>
      </c>
    </row>
    <row r="32" spans="1:6">
      <c r="A32" t="s">
        <v>130</v>
      </c>
      <c r="E32" s="105" t="s">
        <v>4245</v>
      </c>
      <c r="F32" s="105" t="s">
        <v>4170</v>
      </c>
    </row>
    <row r="33" spans="1:6">
      <c r="A33" t="s">
        <v>131</v>
      </c>
      <c r="E33" s="105" t="s">
        <v>4246</v>
      </c>
      <c r="F33" s="105" t="s">
        <v>4172</v>
      </c>
    </row>
    <row r="34" spans="1:6">
      <c r="A34" t="s">
        <v>132</v>
      </c>
      <c r="E34" s="105" t="s">
        <v>4247</v>
      </c>
      <c r="F34" s="105" t="s">
        <v>4165</v>
      </c>
    </row>
    <row r="35" spans="1:6">
      <c r="E35" s="105" t="s">
        <v>4248</v>
      </c>
      <c r="F35" s="105" t="s">
        <v>4166</v>
      </c>
    </row>
    <row r="36" spans="1:6">
      <c r="A36" t="s">
        <v>809</v>
      </c>
      <c r="E36" s="105" t="s">
        <v>4249</v>
      </c>
      <c r="F36" s="105" t="s">
        <v>4173</v>
      </c>
    </row>
    <row r="37" spans="1:6">
      <c r="A37" t="s">
        <v>810</v>
      </c>
      <c r="E37" s="105" t="s">
        <v>4250</v>
      </c>
      <c r="F37" s="105" t="s">
        <v>4174</v>
      </c>
    </row>
    <row r="38" spans="1:6">
      <c r="E38" s="105" t="s">
        <v>4251</v>
      </c>
      <c r="F38" s="105" t="s">
        <v>4175</v>
      </c>
    </row>
    <row r="39" spans="1:6">
      <c r="A39" t="s">
        <v>811</v>
      </c>
      <c r="E39" s="105" t="s">
        <v>4252</v>
      </c>
      <c r="F39" s="105" t="s">
        <v>4176</v>
      </c>
    </row>
    <row r="40" spans="1:6">
      <c r="A40" t="s">
        <v>812</v>
      </c>
      <c r="E40" s="105" t="s">
        <v>4253</v>
      </c>
      <c r="F40" s="105" t="s">
        <v>4177</v>
      </c>
    </row>
    <row r="41" spans="1:6">
      <c r="A41" t="s">
        <v>813</v>
      </c>
      <c r="E41" s="105" t="s">
        <v>4254</v>
      </c>
      <c r="F41" s="105" t="s">
        <v>4178</v>
      </c>
    </row>
    <row r="42" spans="1:6">
      <c r="A42" t="s">
        <v>814</v>
      </c>
      <c r="E42" s="105" t="s">
        <v>4255</v>
      </c>
      <c r="F42" s="105" t="s">
        <v>4179</v>
      </c>
    </row>
    <row r="43" spans="1:6">
      <c r="E43" s="105" t="s">
        <v>4256</v>
      </c>
      <c r="F43" s="105" t="s">
        <v>4180</v>
      </c>
    </row>
    <row r="44" spans="1:6">
      <c r="A44" t="s">
        <v>2558</v>
      </c>
      <c r="E44" s="105" t="s">
        <v>4257</v>
      </c>
      <c r="F44" s="105" t="s">
        <v>4181</v>
      </c>
    </row>
    <row r="45" spans="1:6">
      <c r="A45" t="s">
        <v>2559</v>
      </c>
      <c r="E45" s="105" t="s">
        <v>4258</v>
      </c>
      <c r="F45" s="105" t="s">
        <v>4188</v>
      </c>
    </row>
    <row r="46" spans="1:6">
      <c r="A46" t="s">
        <v>2560</v>
      </c>
      <c r="E46" s="105" t="s">
        <v>4259</v>
      </c>
      <c r="F46" s="105" t="s">
        <v>4190</v>
      </c>
    </row>
    <row r="47" spans="1:6">
      <c r="E47" s="105" t="s">
        <v>4260</v>
      </c>
      <c r="F47" s="105" t="s">
        <v>4189</v>
      </c>
    </row>
    <row r="48" spans="1:6">
      <c r="E48" s="105" t="s">
        <v>4261</v>
      </c>
      <c r="F48" s="105" t="s">
        <v>4191</v>
      </c>
    </row>
    <row r="49" spans="1:6">
      <c r="A49" t="s">
        <v>4270</v>
      </c>
      <c r="E49" s="105" t="s">
        <v>4262</v>
      </c>
      <c r="F49" s="105" t="s">
        <v>4193</v>
      </c>
    </row>
    <row r="50" spans="1:6">
      <c r="A50" t="s">
        <v>4271</v>
      </c>
      <c r="E50" s="105" t="s">
        <v>4263</v>
      </c>
      <c r="F50" s="105" t="s">
        <v>4192</v>
      </c>
    </row>
    <row r="51" spans="1:6">
      <c r="E51" s="105" t="s">
        <v>4264</v>
      </c>
      <c r="F51" s="105" t="s">
        <v>4194</v>
      </c>
    </row>
  </sheetData>
  <hyperlinks>
    <hyperlink ref="B14" r:id="rId1" xr:uid="{31674276-EE75-45DE-90D8-844FE2EE3988}"/>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2F73A-0696-4AE5-8FEC-65F254F3E39C}">
  <dimension ref="A1:G14774"/>
  <sheetViews>
    <sheetView workbookViewId="0"/>
  </sheetViews>
  <sheetFormatPr defaultColWidth="15.5703125" defaultRowHeight="15"/>
  <sheetData>
    <row r="1" spans="1:7">
      <c r="A1" t="s">
        <v>3850</v>
      </c>
      <c r="B1" t="s">
        <v>3851</v>
      </c>
      <c r="C1" t="s">
        <v>3852</v>
      </c>
      <c r="D1">
        <v>2019</v>
      </c>
      <c r="E1">
        <v>2020</v>
      </c>
      <c r="F1">
        <v>2021</v>
      </c>
      <c r="G1">
        <v>2022</v>
      </c>
    </row>
    <row r="2" spans="1:7">
      <c r="A2" t="s">
        <v>3853</v>
      </c>
      <c r="B2" t="s">
        <v>3854</v>
      </c>
      <c r="C2" t="s">
        <v>3855</v>
      </c>
      <c r="D2">
        <v>-10</v>
      </c>
      <c r="E2">
        <v>-7</v>
      </c>
      <c r="F2">
        <v>-8</v>
      </c>
      <c r="G2">
        <v>-6</v>
      </c>
    </row>
    <row r="3" spans="1:7">
      <c r="A3" t="s">
        <v>3853</v>
      </c>
      <c r="B3" t="s">
        <v>3854</v>
      </c>
      <c r="C3" t="s">
        <v>3856</v>
      </c>
      <c r="D3">
        <v>11973</v>
      </c>
      <c r="E3">
        <v>12391</v>
      </c>
      <c r="F3">
        <v>13425</v>
      </c>
      <c r="G3">
        <v>12981</v>
      </c>
    </row>
    <row r="4" spans="1:7">
      <c r="A4" t="s">
        <v>3853</v>
      </c>
      <c r="B4" t="s">
        <v>3854</v>
      </c>
      <c r="C4" t="s">
        <v>3857</v>
      </c>
      <c r="D4">
        <v>11973</v>
      </c>
      <c r="E4">
        <v>12391</v>
      </c>
      <c r="F4">
        <v>13425</v>
      </c>
      <c r="G4">
        <v>12981</v>
      </c>
    </row>
    <row r="5" spans="1:7">
      <c r="A5" t="s">
        <v>3853</v>
      </c>
      <c r="B5" t="s">
        <v>3854</v>
      </c>
      <c r="C5" t="s">
        <v>3858</v>
      </c>
      <c r="D5">
        <v>11973</v>
      </c>
      <c r="E5">
        <v>12391</v>
      </c>
      <c r="F5">
        <v>13425</v>
      </c>
      <c r="G5">
        <v>12981</v>
      </c>
    </row>
    <row r="6" spans="1:7">
      <c r="A6" t="s">
        <v>3853</v>
      </c>
      <c r="B6" t="s">
        <v>3854</v>
      </c>
      <c r="C6" t="s">
        <v>3859</v>
      </c>
      <c r="D6">
        <v>1245</v>
      </c>
      <c r="E6">
        <v>915</v>
      </c>
      <c r="F6">
        <v>1037</v>
      </c>
      <c r="G6">
        <v>1073</v>
      </c>
    </row>
    <row r="7" spans="1:7">
      <c r="A7" t="s">
        <v>3853</v>
      </c>
      <c r="B7" t="s">
        <v>3854</v>
      </c>
      <c r="C7" t="s">
        <v>3860</v>
      </c>
      <c r="D7">
        <v>1245</v>
      </c>
      <c r="E7">
        <v>915</v>
      </c>
      <c r="F7">
        <v>1037</v>
      </c>
      <c r="G7">
        <v>1073</v>
      </c>
    </row>
    <row r="8" spans="1:7">
      <c r="A8" t="s">
        <v>3853</v>
      </c>
      <c r="B8" t="s">
        <v>3854</v>
      </c>
      <c r="C8" t="s">
        <v>3861</v>
      </c>
      <c r="D8">
        <v>1245</v>
      </c>
      <c r="E8">
        <v>915</v>
      </c>
      <c r="F8">
        <v>1037</v>
      </c>
      <c r="G8">
        <v>1073</v>
      </c>
    </row>
    <row r="9" spans="1:7">
      <c r="A9" t="s">
        <v>3853</v>
      </c>
      <c r="B9" t="s">
        <v>3854</v>
      </c>
      <c r="C9" t="s">
        <v>3862</v>
      </c>
      <c r="D9">
        <v>0</v>
      </c>
      <c r="E9">
        <v>0</v>
      </c>
      <c r="F9">
        <v>0</v>
      </c>
      <c r="G9">
        <v>0</v>
      </c>
    </row>
    <row r="10" spans="1:7">
      <c r="A10" t="s">
        <v>3853</v>
      </c>
      <c r="B10" t="s">
        <v>3854</v>
      </c>
      <c r="C10" t="s">
        <v>3863</v>
      </c>
      <c r="D10">
        <v>0</v>
      </c>
      <c r="E10">
        <v>0</v>
      </c>
      <c r="F10">
        <v>0</v>
      </c>
      <c r="G10">
        <v>0</v>
      </c>
    </row>
    <row r="11" spans="1:7">
      <c r="A11" t="s">
        <v>3853</v>
      </c>
      <c r="B11" t="s">
        <v>3854</v>
      </c>
      <c r="C11" t="s">
        <v>3864</v>
      </c>
      <c r="D11">
        <v>865</v>
      </c>
      <c r="E11">
        <v>865</v>
      </c>
      <c r="F11">
        <v>865</v>
      </c>
      <c r="G11">
        <v>865</v>
      </c>
    </row>
    <row r="12" spans="1:7">
      <c r="A12" t="s">
        <v>3853</v>
      </c>
      <c r="B12" t="s">
        <v>3854</v>
      </c>
      <c r="C12" t="s">
        <v>3865</v>
      </c>
      <c r="D12">
        <v>0</v>
      </c>
      <c r="E12">
        <v>0</v>
      </c>
      <c r="F12">
        <v>0</v>
      </c>
      <c r="G12">
        <v>0</v>
      </c>
    </row>
    <row r="13" spans="1:7">
      <c r="A13" t="s">
        <v>3853</v>
      </c>
      <c r="B13" t="s">
        <v>3854</v>
      </c>
      <c r="C13" t="s">
        <v>3866</v>
      </c>
      <c r="D13">
        <v>865</v>
      </c>
      <c r="E13">
        <v>865</v>
      </c>
      <c r="F13">
        <v>865</v>
      </c>
      <c r="G13">
        <v>865</v>
      </c>
    </row>
    <row r="14" spans="1:7">
      <c r="A14" t="s">
        <v>3853</v>
      </c>
      <c r="B14" t="s">
        <v>3854</v>
      </c>
      <c r="C14" t="s">
        <v>3867</v>
      </c>
      <c r="D14">
        <v>0</v>
      </c>
      <c r="E14">
        <v>0</v>
      </c>
      <c r="F14">
        <v>0</v>
      </c>
      <c r="G14">
        <v>0</v>
      </c>
    </row>
    <row r="15" spans="1:7">
      <c r="A15" t="s">
        <v>3853</v>
      </c>
      <c r="B15" t="s">
        <v>3854</v>
      </c>
      <c r="C15" t="s">
        <v>3868</v>
      </c>
      <c r="D15">
        <v>865</v>
      </c>
      <c r="E15">
        <v>865</v>
      </c>
      <c r="F15">
        <v>865</v>
      </c>
      <c r="G15">
        <v>865</v>
      </c>
    </row>
    <row r="16" spans="1:7">
      <c r="A16" t="s">
        <v>3853</v>
      </c>
      <c r="B16" t="s">
        <v>3854</v>
      </c>
      <c r="C16" t="s">
        <v>3869</v>
      </c>
      <c r="D16">
        <v>60.2</v>
      </c>
      <c r="E16">
        <v>63.4</v>
      </c>
      <c r="F16">
        <v>62.1</v>
      </c>
      <c r="G16">
        <v>66.599999999999994</v>
      </c>
    </row>
    <row r="17" spans="1:7">
      <c r="A17" t="s">
        <v>3853</v>
      </c>
      <c r="B17" t="s">
        <v>3854</v>
      </c>
      <c r="C17" t="s">
        <v>3870</v>
      </c>
      <c r="D17">
        <v>7671</v>
      </c>
      <c r="E17">
        <v>7344</v>
      </c>
      <c r="F17">
        <v>7193</v>
      </c>
      <c r="G17">
        <v>8535</v>
      </c>
    </row>
    <row r="18" spans="1:7">
      <c r="A18" t="s">
        <v>3853</v>
      </c>
      <c r="B18" t="s">
        <v>3854</v>
      </c>
      <c r="C18" t="s">
        <v>3871</v>
      </c>
      <c r="D18">
        <v>0</v>
      </c>
      <c r="E18">
        <v>0</v>
      </c>
      <c r="F18">
        <v>0</v>
      </c>
      <c r="G18">
        <v>0</v>
      </c>
    </row>
    <row r="19" spans="1:7">
      <c r="A19" t="s">
        <v>3853</v>
      </c>
      <c r="B19" t="s">
        <v>3854</v>
      </c>
      <c r="C19" t="s">
        <v>3872</v>
      </c>
      <c r="D19">
        <v>0</v>
      </c>
      <c r="E19">
        <v>0</v>
      </c>
      <c r="F19">
        <v>0</v>
      </c>
      <c r="G19">
        <v>0</v>
      </c>
    </row>
    <row r="20" spans="1:7">
      <c r="A20" t="s">
        <v>3853</v>
      </c>
      <c r="B20" t="s">
        <v>3854</v>
      </c>
      <c r="C20" t="s">
        <v>3873</v>
      </c>
      <c r="D20">
        <v>0.1</v>
      </c>
      <c r="E20">
        <v>0.1</v>
      </c>
      <c r="F20">
        <v>0.1</v>
      </c>
      <c r="G20">
        <v>0.1</v>
      </c>
    </row>
    <row r="21" spans="1:7">
      <c r="A21" t="s">
        <v>3853</v>
      </c>
      <c r="B21" t="s">
        <v>3854</v>
      </c>
      <c r="C21" t="s">
        <v>3874</v>
      </c>
      <c r="D21">
        <v>45</v>
      </c>
      <c r="E21">
        <v>45</v>
      </c>
      <c r="F21">
        <v>45</v>
      </c>
      <c r="G21">
        <v>92</v>
      </c>
    </row>
    <row r="22" spans="1:7">
      <c r="A22" t="s">
        <v>3853</v>
      </c>
      <c r="B22" t="s">
        <v>3854</v>
      </c>
      <c r="C22" t="s">
        <v>3875</v>
      </c>
      <c r="D22">
        <v>0.7</v>
      </c>
      <c r="E22">
        <v>0.9</v>
      </c>
      <c r="F22">
        <v>1.3</v>
      </c>
      <c r="G22">
        <v>1.7</v>
      </c>
    </row>
    <row r="23" spans="1:7">
      <c r="A23" t="s">
        <v>3853</v>
      </c>
      <c r="B23" t="s">
        <v>3854</v>
      </c>
      <c r="C23" t="s">
        <v>3876</v>
      </c>
      <c r="D23">
        <v>1</v>
      </c>
      <c r="E23">
        <v>2</v>
      </c>
      <c r="F23">
        <v>2</v>
      </c>
      <c r="G23">
        <v>4</v>
      </c>
    </row>
    <row r="24" spans="1:7">
      <c r="A24" t="s">
        <v>3853</v>
      </c>
      <c r="B24" t="s">
        <v>3854</v>
      </c>
      <c r="C24" t="s">
        <v>3877</v>
      </c>
      <c r="D24">
        <v>0</v>
      </c>
      <c r="E24">
        <v>0</v>
      </c>
      <c r="F24">
        <v>0</v>
      </c>
      <c r="G24">
        <v>0</v>
      </c>
    </row>
    <row r="25" spans="1:7">
      <c r="A25" t="s">
        <v>3853</v>
      </c>
      <c r="B25" t="s">
        <v>3854</v>
      </c>
      <c r="C25" t="s">
        <v>3878</v>
      </c>
      <c r="D25">
        <v>0</v>
      </c>
      <c r="E25">
        <v>0</v>
      </c>
      <c r="F25">
        <v>0</v>
      </c>
      <c r="G25">
        <v>0</v>
      </c>
    </row>
    <row r="26" spans="1:7">
      <c r="A26" t="s">
        <v>3853</v>
      </c>
      <c r="B26" t="s">
        <v>3854</v>
      </c>
      <c r="C26" t="s">
        <v>3879</v>
      </c>
      <c r="D26">
        <v>0</v>
      </c>
      <c r="E26">
        <v>0</v>
      </c>
      <c r="F26">
        <v>0</v>
      </c>
      <c r="G26">
        <v>0</v>
      </c>
    </row>
    <row r="27" spans="1:7">
      <c r="A27" t="s">
        <v>3853</v>
      </c>
      <c r="B27" t="s">
        <v>3854</v>
      </c>
      <c r="C27" t="s">
        <v>3880</v>
      </c>
      <c r="D27">
        <v>52.6</v>
      </c>
      <c r="E27">
        <v>49.7</v>
      </c>
      <c r="F27">
        <v>51.6</v>
      </c>
      <c r="G27">
        <v>50.1</v>
      </c>
    </row>
    <row r="28" spans="1:7">
      <c r="A28" t="s">
        <v>3853</v>
      </c>
      <c r="B28" t="s">
        <v>3854</v>
      </c>
      <c r="C28" t="s">
        <v>3881</v>
      </c>
      <c r="D28">
        <v>6568</v>
      </c>
      <c r="E28">
        <v>7108</v>
      </c>
      <c r="F28">
        <v>7367</v>
      </c>
      <c r="G28">
        <v>7295</v>
      </c>
    </row>
    <row r="29" spans="1:7">
      <c r="A29" t="s">
        <v>3853</v>
      </c>
      <c r="B29" t="s">
        <v>3854</v>
      </c>
      <c r="C29" t="s">
        <v>3882</v>
      </c>
      <c r="D29">
        <v>11035</v>
      </c>
      <c r="E29">
        <v>11400</v>
      </c>
      <c r="F29">
        <v>11305</v>
      </c>
      <c r="G29">
        <v>11304</v>
      </c>
    </row>
    <row r="30" spans="1:7">
      <c r="A30" t="s">
        <v>3853</v>
      </c>
      <c r="B30" t="s">
        <v>3854</v>
      </c>
      <c r="C30" t="s">
        <v>3883</v>
      </c>
      <c r="D30">
        <v>152</v>
      </c>
      <c r="E30">
        <v>169</v>
      </c>
      <c r="F30">
        <v>169</v>
      </c>
      <c r="G30">
        <v>168</v>
      </c>
    </row>
    <row r="31" spans="1:7">
      <c r="A31" t="s">
        <v>3853</v>
      </c>
      <c r="B31" t="s">
        <v>3854</v>
      </c>
      <c r="C31" t="s">
        <v>3884</v>
      </c>
      <c r="D31">
        <v>17</v>
      </c>
      <c r="E31">
        <v>20</v>
      </c>
      <c r="F31">
        <v>22</v>
      </c>
      <c r="G31">
        <v>16</v>
      </c>
    </row>
    <row r="32" spans="1:7">
      <c r="A32" t="s">
        <v>3853</v>
      </c>
      <c r="B32" t="s">
        <v>3854</v>
      </c>
      <c r="C32" t="s">
        <v>3885</v>
      </c>
      <c r="D32">
        <v>0</v>
      </c>
      <c r="E32">
        <v>0</v>
      </c>
      <c r="F32">
        <v>0</v>
      </c>
      <c r="G32">
        <v>0</v>
      </c>
    </row>
    <row r="33" spans="1:7">
      <c r="A33" t="s">
        <v>3853</v>
      </c>
      <c r="B33" t="s">
        <v>3854</v>
      </c>
      <c r="C33" t="s">
        <v>3886</v>
      </c>
      <c r="D33">
        <v>17</v>
      </c>
      <c r="E33">
        <v>20</v>
      </c>
      <c r="F33">
        <v>22</v>
      </c>
      <c r="G33">
        <v>16</v>
      </c>
    </row>
    <row r="34" spans="1:7">
      <c r="A34" t="s">
        <v>3853</v>
      </c>
      <c r="B34" t="s">
        <v>3854</v>
      </c>
      <c r="C34" t="s">
        <v>3887</v>
      </c>
      <c r="D34">
        <v>0</v>
      </c>
      <c r="E34">
        <v>0</v>
      </c>
      <c r="F34">
        <v>0</v>
      </c>
      <c r="G34">
        <v>0</v>
      </c>
    </row>
    <row r="35" spans="1:7">
      <c r="A35" t="s">
        <v>3853</v>
      </c>
      <c r="B35" t="s">
        <v>3854</v>
      </c>
      <c r="C35" t="s">
        <v>3888</v>
      </c>
      <c r="D35">
        <v>17620</v>
      </c>
      <c r="E35">
        <v>18527</v>
      </c>
      <c r="F35">
        <v>18694</v>
      </c>
      <c r="G35">
        <v>18615</v>
      </c>
    </row>
    <row r="36" spans="1:7">
      <c r="A36" t="s">
        <v>3853</v>
      </c>
      <c r="B36" t="s">
        <v>3854</v>
      </c>
      <c r="C36" t="s">
        <v>3889</v>
      </c>
      <c r="D36">
        <v>6585</v>
      </c>
      <c r="E36">
        <v>7127</v>
      </c>
      <c r="F36">
        <v>7389</v>
      </c>
      <c r="G36">
        <v>7311</v>
      </c>
    </row>
    <row r="37" spans="1:7">
      <c r="A37" t="s">
        <v>3853</v>
      </c>
      <c r="B37" t="s">
        <v>3854</v>
      </c>
      <c r="C37" t="s">
        <v>3890</v>
      </c>
      <c r="D37">
        <v>0</v>
      </c>
      <c r="E37">
        <v>0</v>
      </c>
      <c r="F37">
        <v>0</v>
      </c>
      <c r="G37">
        <v>0</v>
      </c>
    </row>
    <row r="38" spans="1:7">
      <c r="A38" t="s">
        <v>3853</v>
      </c>
      <c r="B38" t="s">
        <v>3854</v>
      </c>
      <c r="C38" t="s">
        <v>3891</v>
      </c>
      <c r="D38">
        <v>39.799999999999997</v>
      </c>
      <c r="E38">
        <v>40</v>
      </c>
      <c r="F38">
        <v>66.900000000000006</v>
      </c>
      <c r="G38">
        <v>73.7</v>
      </c>
    </row>
    <row r="39" spans="1:7">
      <c r="A39" t="s">
        <v>3853</v>
      </c>
      <c r="B39" t="s">
        <v>3854</v>
      </c>
      <c r="C39" t="s">
        <v>3892</v>
      </c>
      <c r="D39">
        <v>36849</v>
      </c>
      <c r="E39">
        <v>30027</v>
      </c>
      <c r="F39">
        <v>34095</v>
      </c>
      <c r="G39">
        <v>35830</v>
      </c>
    </row>
    <row r="40" spans="1:7">
      <c r="A40" t="s">
        <v>3853</v>
      </c>
      <c r="B40" t="s">
        <v>3854</v>
      </c>
      <c r="C40" t="s">
        <v>3893</v>
      </c>
      <c r="D40">
        <v>7309</v>
      </c>
      <c r="E40">
        <v>6584</v>
      </c>
      <c r="F40">
        <v>8730</v>
      </c>
      <c r="G40">
        <v>7534</v>
      </c>
    </row>
    <row r="41" spans="1:7">
      <c r="A41" t="s">
        <v>3853</v>
      </c>
      <c r="B41" t="s">
        <v>3854</v>
      </c>
      <c r="C41" t="s">
        <v>3894</v>
      </c>
      <c r="D41">
        <v>5016</v>
      </c>
      <c r="E41">
        <v>5826</v>
      </c>
      <c r="F41">
        <v>4919</v>
      </c>
      <c r="G41">
        <v>4633</v>
      </c>
    </row>
    <row r="42" spans="1:7">
      <c r="A42" t="s">
        <v>3853</v>
      </c>
      <c r="B42" t="s">
        <v>3854</v>
      </c>
      <c r="C42" t="s">
        <v>3895</v>
      </c>
      <c r="D42">
        <v>9066</v>
      </c>
      <c r="E42">
        <v>9298</v>
      </c>
      <c r="F42">
        <v>15171</v>
      </c>
      <c r="G42">
        <v>15336</v>
      </c>
    </row>
    <row r="43" spans="1:7">
      <c r="A43" t="s">
        <v>3853</v>
      </c>
      <c r="B43" t="s">
        <v>3854</v>
      </c>
      <c r="C43" t="s">
        <v>3896</v>
      </c>
      <c r="D43">
        <v>6574</v>
      </c>
      <c r="E43">
        <v>7130</v>
      </c>
      <c r="F43">
        <v>8076</v>
      </c>
      <c r="G43">
        <v>7060</v>
      </c>
    </row>
    <row r="44" spans="1:7">
      <c r="A44" t="s">
        <v>3853</v>
      </c>
      <c r="B44" t="s">
        <v>3854</v>
      </c>
      <c r="C44" t="s">
        <v>3897</v>
      </c>
      <c r="D44">
        <v>64813</v>
      </c>
      <c r="E44">
        <v>58865</v>
      </c>
      <c r="F44">
        <v>70991</v>
      </c>
      <c r="G44">
        <v>70393</v>
      </c>
    </row>
    <row r="45" spans="1:7">
      <c r="A45" t="s">
        <v>3853</v>
      </c>
      <c r="B45" t="s">
        <v>3854</v>
      </c>
      <c r="C45" t="s">
        <v>3898</v>
      </c>
      <c r="D45">
        <v>59797</v>
      </c>
      <c r="E45">
        <v>53040</v>
      </c>
      <c r="F45">
        <v>66072</v>
      </c>
      <c r="G45">
        <v>65760</v>
      </c>
    </row>
    <row r="46" spans="1:7">
      <c r="A46" t="s">
        <v>3853</v>
      </c>
      <c r="B46" t="s">
        <v>3854</v>
      </c>
      <c r="C46" t="s">
        <v>3899</v>
      </c>
      <c r="D46">
        <v>5016</v>
      </c>
      <c r="E46">
        <v>5826</v>
      </c>
      <c r="F46">
        <v>4919</v>
      </c>
      <c r="G46">
        <v>4633</v>
      </c>
    </row>
    <row r="47" spans="1:7">
      <c r="A47" t="s">
        <v>3853</v>
      </c>
      <c r="B47" t="s">
        <v>3854</v>
      </c>
      <c r="C47" t="s">
        <v>3900</v>
      </c>
      <c r="D47">
        <v>35428</v>
      </c>
      <c r="E47">
        <v>28770</v>
      </c>
      <c r="F47">
        <v>33471</v>
      </c>
      <c r="G47">
        <v>35186</v>
      </c>
    </row>
    <row r="48" spans="1:7">
      <c r="A48" t="s">
        <v>3853</v>
      </c>
      <c r="B48" t="s">
        <v>3854</v>
      </c>
      <c r="C48" t="s">
        <v>3901</v>
      </c>
      <c r="D48">
        <v>63451</v>
      </c>
      <c r="E48">
        <v>57678</v>
      </c>
      <c r="F48">
        <v>70406</v>
      </c>
      <c r="G48">
        <v>69780</v>
      </c>
    </row>
    <row r="49" spans="1:7">
      <c r="A49" t="s">
        <v>3853</v>
      </c>
      <c r="B49" t="s">
        <v>3854</v>
      </c>
      <c r="C49" t="s">
        <v>3902</v>
      </c>
      <c r="D49">
        <v>0</v>
      </c>
      <c r="E49">
        <v>0</v>
      </c>
      <c r="F49">
        <v>0</v>
      </c>
      <c r="G49">
        <v>0</v>
      </c>
    </row>
    <row r="50" spans="1:7">
      <c r="A50" t="s">
        <v>3853</v>
      </c>
      <c r="B50" t="s">
        <v>3854</v>
      </c>
      <c r="C50" t="s">
        <v>3903</v>
      </c>
      <c r="D50">
        <v>2760</v>
      </c>
      <c r="E50">
        <v>2767</v>
      </c>
      <c r="F50">
        <v>2774</v>
      </c>
      <c r="G50">
        <v>2820</v>
      </c>
    </row>
    <row r="51" spans="1:7">
      <c r="A51" t="s">
        <v>3853</v>
      </c>
      <c r="B51" t="s">
        <v>3854</v>
      </c>
      <c r="C51" t="s">
        <v>3904</v>
      </c>
      <c r="D51">
        <v>0</v>
      </c>
      <c r="E51">
        <v>0</v>
      </c>
      <c r="F51">
        <v>0</v>
      </c>
      <c r="G51">
        <v>0</v>
      </c>
    </row>
    <row r="52" spans="1:7">
      <c r="A52" t="s">
        <v>3853</v>
      </c>
      <c r="B52" t="s">
        <v>3854</v>
      </c>
      <c r="C52" t="s">
        <v>3905</v>
      </c>
      <c r="D52">
        <v>0</v>
      </c>
      <c r="E52">
        <v>0</v>
      </c>
      <c r="F52">
        <v>0</v>
      </c>
      <c r="G52">
        <v>0</v>
      </c>
    </row>
    <row r="53" spans="1:7">
      <c r="A53" t="s">
        <v>3853</v>
      </c>
      <c r="B53" t="s">
        <v>3854</v>
      </c>
      <c r="C53" t="s">
        <v>3906</v>
      </c>
      <c r="D53">
        <v>0</v>
      </c>
      <c r="E53">
        <v>0</v>
      </c>
      <c r="F53">
        <v>0</v>
      </c>
      <c r="G53">
        <v>0</v>
      </c>
    </row>
    <row r="54" spans="1:7">
      <c r="A54" t="s">
        <v>3853</v>
      </c>
      <c r="B54" t="s">
        <v>3854</v>
      </c>
      <c r="C54" t="s">
        <v>3907</v>
      </c>
      <c r="D54">
        <v>1.1000000000000001</v>
      </c>
      <c r="E54">
        <v>1.3</v>
      </c>
      <c r="F54">
        <v>1.8</v>
      </c>
      <c r="G54">
        <v>2.2999999999999998</v>
      </c>
    </row>
    <row r="55" spans="1:7">
      <c r="A55" t="s">
        <v>3853</v>
      </c>
      <c r="B55" t="s">
        <v>3854</v>
      </c>
      <c r="C55" t="s">
        <v>3908</v>
      </c>
      <c r="D55">
        <v>0.2</v>
      </c>
      <c r="E55">
        <v>0.2</v>
      </c>
      <c r="F55">
        <v>0.3</v>
      </c>
      <c r="G55">
        <v>0.4</v>
      </c>
    </row>
    <row r="56" spans="1:7">
      <c r="A56" t="s">
        <v>3853</v>
      </c>
      <c r="B56" t="s">
        <v>3854</v>
      </c>
      <c r="C56" t="s">
        <v>3909</v>
      </c>
      <c r="D56">
        <v>0</v>
      </c>
      <c r="E56">
        <v>0</v>
      </c>
      <c r="F56">
        <v>0</v>
      </c>
      <c r="G56">
        <v>0</v>
      </c>
    </row>
    <row r="57" spans="1:7">
      <c r="A57" t="s">
        <v>3853</v>
      </c>
      <c r="B57" t="s">
        <v>3854</v>
      </c>
      <c r="C57" t="s">
        <v>3910</v>
      </c>
      <c r="D57">
        <v>0</v>
      </c>
      <c r="E57">
        <v>0</v>
      </c>
      <c r="F57">
        <v>0</v>
      </c>
      <c r="G57">
        <v>0</v>
      </c>
    </row>
    <row r="58" spans="1:7">
      <c r="A58" t="s">
        <v>3853</v>
      </c>
      <c r="B58" t="s">
        <v>3854</v>
      </c>
      <c r="C58" t="s">
        <v>3911</v>
      </c>
      <c r="D58">
        <v>0</v>
      </c>
      <c r="E58">
        <v>0</v>
      </c>
      <c r="F58">
        <v>0</v>
      </c>
      <c r="G58">
        <v>0</v>
      </c>
    </row>
    <row r="59" spans="1:7">
      <c r="A59" t="s">
        <v>3853</v>
      </c>
      <c r="B59" t="s">
        <v>3854</v>
      </c>
      <c r="C59" t="s">
        <v>3912</v>
      </c>
      <c r="D59">
        <v>0</v>
      </c>
      <c r="E59">
        <v>0</v>
      </c>
      <c r="F59">
        <v>0</v>
      </c>
      <c r="G59">
        <v>0</v>
      </c>
    </row>
    <row r="60" spans="1:7">
      <c r="A60" t="s">
        <v>3853</v>
      </c>
      <c r="B60" t="s">
        <v>3854</v>
      </c>
      <c r="C60" t="s">
        <v>3913</v>
      </c>
      <c r="D60">
        <v>0</v>
      </c>
      <c r="E60">
        <v>0</v>
      </c>
      <c r="F60">
        <v>0</v>
      </c>
      <c r="G60">
        <v>0</v>
      </c>
    </row>
    <row r="61" spans="1:7">
      <c r="A61" t="s">
        <v>3853</v>
      </c>
      <c r="B61" t="s">
        <v>3854</v>
      </c>
      <c r="C61" t="s">
        <v>3914</v>
      </c>
      <c r="D61">
        <v>0</v>
      </c>
      <c r="E61">
        <v>0</v>
      </c>
      <c r="F61">
        <v>0</v>
      </c>
      <c r="G61">
        <v>0</v>
      </c>
    </row>
    <row r="62" spans="1:7">
      <c r="A62" t="s">
        <v>3853</v>
      </c>
      <c r="B62" t="s">
        <v>3854</v>
      </c>
      <c r="C62" t="s">
        <v>3915</v>
      </c>
      <c r="D62">
        <v>0</v>
      </c>
      <c r="E62">
        <v>0</v>
      </c>
      <c r="F62">
        <v>0</v>
      </c>
      <c r="G62">
        <v>0</v>
      </c>
    </row>
    <row r="63" spans="1:7">
      <c r="A63" t="s">
        <v>3853</v>
      </c>
      <c r="B63" t="s">
        <v>3854</v>
      </c>
      <c r="C63" t="s">
        <v>3916</v>
      </c>
      <c r="D63">
        <v>0</v>
      </c>
      <c r="E63">
        <v>0</v>
      </c>
      <c r="F63">
        <v>0</v>
      </c>
      <c r="G63">
        <v>0</v>
      </c>
    </row>
    <row r="64" spans="1:7">
      <c r="A64" t="s">
        <v>3853</v>
      </c>
      <c r="B64" t="s">
        <v>3854</v>
      </c>
      <c r="C64" t="s">
        <v>3917</v>
      </c>
      <c r="D64">
        <v>9004</v>
      </c>
      <c r="E64">
        <v>8612</v>
      </c>
      <c r="F64">
        <v>8730</v>
      </c>
      <c r="G64">
        <v>8789</v>
      </c>
    </row>
    <row r="65" spans="1:7">
      <c r="A65" t="s">
        <v>3853</v>
      </c>
      <c r="B65" t="s">
        <v>3854</v>
      </c>
      <c r="C65" t="s">
        <v>3918</v>
      </c>
      <c r="D65">
        <v>4271</v>
      </c>
      <c r="E65">
        <v>4451</v>
      </c>
      <c r="F65">
        <v>4527</v>
      </c>
      <c r="G65">
        <v>4694</v>
      </c>
    </row>
    <row r="66" spans="1:7">
      <c r="A66" t="s">
        <v>3853</v>
      </c>
      <c r="B66" t="s">
        <v>3854</v>
      </c>
      <c r="C66" t="s">
        <v>3919</v>
      </c>
      <c r="D66">
        <v>6579</v>
      </c>
      <c r="E66">
        <v>7128</v>
      </c>
      <c r="F66">
        <v>7110</v>
      </c>
      <c r="G66">
        <v>6996</v>
      </c>
    </row>
    <row r="67" spans="1:7">
      <c r="A67" t="s">
        <v>3853</v>
      </c>
      <c r="B67" t="s">
        <v>3854</v>
      </c>
      <c r="C67" t="s">
        <v>3920</v>
      </c>
      <c r="D67">
        <v>19854</v>
      </c>
      <c r="E67">
        <v>20191</v>
      </c>
      <c r="F67">
        <v>20367</v>
      </c>
      <c r="G67">
        <v>20479</v>
      </c>
    </row>
    <row r="68" spans="1:7">
      <c r="A68" t="s">
        <v>3853</v>
      </c>
      <c r="B68" t="s">
        <v>3854</v>
      </c>
      <c r="C68" t="s">
        <v>3921</v>
      </c>
      <c r="D68">
        <v>19854</v>
      </c>
      <c r="E68">
        <v>20191</v>
      </c>
      <c r="F68">
        <v>20367</v>
      </c>
      <c r="G68">
        <v>20479</v>
      </c>
    </row>
    <row r="69" spans="1:7">
      <c r="A69" t="s">
        <v>3853</v>
      </c>
      <c r="B69" t="s">
        <v>3854</v>
      </c>
      <c r="C69" t="s">
        <v>3922</v>
      </c>
      <c r="D69">
        <v>2</v>
      </c>
      <c r="E69">
        <v>3</v>
      </c>
      <c r="F69">
        <v>3</v>
      </c>
      <c r="G69">
        <v>5</v>
      </c>
    </row>
    <row r="70" spans="1:7">
      <c r="A70" t="s">
        <v>3853</v>
      </c>
      <c r="B70" t="s">
        <v>3854</v>
      </c>
      <c r="C70" t="s">
        <v>3923</v>
      </c>
      <c r="D70">
        <v>0</v>
      </c>
      <c r="E70">
        <v>0</v>
      </c>
      <c r="F70">
        <v>0</v>
      </c>
      <c r="G70">
        <v>0</v>
      </c>
    </row>
    <row r="71" spans="1:7">
      <c r="A71" t="s">
        <v>3853</v>
      </c>
      <c r="B71" t="s">
        <v>3854</v>
      </c>
      <c r="C71" t="s">
        <v>3924</v>
      </c>
      <c r="D71">
        <v>0</v>
      </c>
      <c r="E71">
        <v>0</v>
      </c>
      <c r="F71">
        <v>3</v>
      </c>
      <c r="G71">
        <v>3</v>
      </c>
    </row>
    <row r="72" spans="1:7">
      <c r="A72" t="s">
        <v>3853</v>
      </c>
      <c r="B72" t="s">
        <v>3854</v>
      </c>
      <c r="C72" t="s">
        <v>3925</v>
      </c>
      <c r="D72">
        <v>31</v>
      </c>
      <c r="E72">
        <v>64</v>
      </c>
      <c r="F72">
        <v>79</v>
      </c>
      <c r="G72">
        <v>104</v>
      </c>
    </row>
    <row r="73" spans="1:7">
      <c r="A73" t="s">
        <v>3853</v>
      </c>
      <c r="B73" t="s">
        <v>3854</v>
      </c>
      <c r="C73" t="s">
        <v>3926</v>
      </c>
      <c r="D73">
        <v>1.63</v>
      </c>
      <c r="E73">
        <v>1.78</v>
      </c>
      <c r="F73">
        <v>1.68</v>
      </c>
      <c r="G73">
        <v>1.86</v>
      </c>
    </row>
    <row r="74" spans="1:7">
      <c r="A74" t="s">
        <v>3853</v>
      </c>
      <c r="B74" t="s">
        <v>3854</v>
      </c>
      <c r="C74" t="s">
        <v>3927</v>
      </c>
      <c r="D74">
        <v>35</v>
      </c>
      <c r="E74">
        <v>69</v>
      </c>
      <c r="F74">
        <v>101</v>
      </c>
      <c r="G74">
        <v>141</v>
      </c>
    </row>
    <row r="75" spans="1:7">
      <c r="A75" t="s">
        <v>3853</v>
      </c>
      <c r="B75" t="s">
        <v>3854</v>
      </c>
      <c r="C75" t="s">
        <v>3928</v>
      </c>
      <c r="D75">
        <v>21</v>
      </c>
      <c r="E75">
        <v>38</v>
      </c>
      <c r="F75">
        <v>53</v>
      </c>
      <c r="G75">
        <v>67</v>
      </c>
    </row>
    <row r="76" spans="1:7">
      <c r="A76" t="s">
        <v>3853</v>
      </c>
      <c r="B76" t="s">
        <v>3854</v>
      </c>
      <c r="C76" t="s">
        <v>3929</v>
      </c>
      <c r="D76">
        <v>4</v>
      </c>
      <c r="E76">
        <v>5</v>
      </c>
      <c r="F76">
        <v>19</v>
      </c>
      <c r="G76">
        <v>34</v>
      </c>
    </row>
    <row r="77" spans="1:7">
      <c r="A77" t="s">
        <v>3853</v>
      </c>
      <c r="B77" t="s">
        <v>3854</v>
      </c>
      <c r="C77" t="s">
        <v>3930</v>
      </c>
      <c r="D77">
        <v>1.33</v>
      </c>
      <c r="E77">
        <v>1.25</v>
      </c>
      <c r="F77">
        <v>2.11</v>
      </c>
      <c r="G77">
        <v>2.13</v>
      </c>
    </row>
    <row r="78" spans="1:7">
      <c r="A78" t="s">
        <v>3853</v>
      </c>
      <c r="B78" t="s">
        <v>3854</v>
      </c>
      <c r="C78" t="s">
        <v>3931</v>
      </c>
      <c r="D78">
        <v>0</v>
      </c>
      <c r="E78">
        <v>0</v>
      </c>
      <c r="F78">
        <v>1</v>
      </c>
      <c r="G78">
        <v>4</v>
      </c>
    </row>
    <row r="79" spans="1:7">
      <c r="A79" t="s">
        <v>3853</v>
      </c>
      <c r="B79" t="s">
        <v>3854</v>
      </c>
      <c r="C79" t="s">
        <v>3932</v>
      </c>
      <c r="D79">
        <v>17</v>
      </c>
      <c r="E79">
        <v>29</v>
      </c>
      <c r="F79">
        <v>40</v>
      </c>
      <c r="G79">
        <v>43</v>
      </c>
    </row>
    <row r="80" spans="1:7">
      <c r="A80" t="s">
        <v>3853</v>
      </c>
      <c r="B80" t="s">
        <v>3854</v>
      </c>
      <c r="C80" t="s">
        <v>3933</v>
      </c>
      <c r="D80">
        <v>4</v>
      </c>
      <c r="E80">
        <v>9</v>
      </c>
      <c r="F80">
        <v>12</v>
      </c>
      <c r="G80">
        <v>20</v>
      </c>
    </row>
    <row r="81" spans="1:7">
      <c r="A81" t="s">
        <v>3853</v>
      </c>
      <c r="B81" t="s">
        <v>3854</v>
      </c>
      <c r="C81" t="s">
        <v>3934</v>
      </c>
      <c r="D81">
        <v>0</v>
      </c>
      <c r="E81">
        <v>0</v>
      </c>
      <c r="F81">
        <v>2</v>
      </c>
      <c r="G81">
        <v>2</v>
      </c>
    </row>
    <row r="82" spans="1:7">
      <c r="A82" t="s">
        <v>3853</v>
      </c>
      <c r="B82" t="s">
        <v>3854</v>
      </c>
      <c r="C82" t="s">
        <v>3935</v>
      </c>
      <c r="D82">
        <v>21</v>
      </c>
      <c r="E82">
        <v>38</v>
      </c>
      <c r="F82">
        <v>48</v>
      </c>
      <c r="G82">
        <v>61</v>
      </c>
    </row>
    <row r="83" spans="1:7">
      <c r="A83" t="s">
        <v>3853</v>
      </c>
      <c r="B83" t="s">
        <v>3854</v>
      </c>
      <c r="C83" t="s">
        <v>3936</v>
      </c>
      <c r="D83">
        <v>0</v>
      </c>
      <c r="E83">
        <v>0</v>
      </c>
      <c r="F83">
        <v>3</v>
      </c>
      <c r="G83">
        <v>4</v>
      </c>
    </row>
    <row r="84" spans="1:7">
      <c r="A84" t="s">
        <v>3853</v>
      </c>
      <c r="B84" t="s">
        <v>3854</v>
      </c>
      <c r="C84" t="s">
        <v>3937</v>
      </c>
      <c r="D84">
        <v>0</v>
      </c>
      <c r="E84">
        <v>0</v>
      </c>
      <c r="F84">
        <v>0</v>
      </c>
      <c r="G84">
        <v>0</v>
      </c>
    </row>
    <row r="85" spans="1:7">
      <c r="A85" t="s">
        <v>3853</v>
      </c>
      <c r="B85" t="s">
        <v>3854</v>
      </c>
      <c r="C85" t="s">
        <v>3938</v>
      </c>
      <c r="D85">
        <v>0</v>
      </c>
      <c r="E85">
        <v>0</v>
      </c>
      <c r="F85">
        <v>0</v>
      </c>
      <c r="G85">
        <v>0</v>
      </c>
    </row>
    <row r="86" spans="1:7">
      <c r="A86" t="s">
        <v>3853</v>
      </c>
      <c r="B86" t="s">
        <v>3854</v>
      </c>
      <c r="C86" t="s">
        <v>3939</v>
      </c>
      <c r="D86">
        <v>2175</v>
      </c>
      <c r="E86">
        <v>2182</v>
      </c>
      <c r="F86">
        <v>2185</v>
      </c>
      <c r="G86">
        <v>2183</v>
      </c>
    </row>
    <row r="87" spans="1:7">
      <c r="A87" t="s">
        <v>3853</v>
      </c>
      <c r="B87" t="s">
        <v>3854</v>
      </c>
      <c r="C87" t="s">
        <v>3940</v>
      </c>
      <c r="D87">
        <v>581331</v>
      </c>
      <c r="E87">
        <v>615015</v>
      </c>
      <c r="F87">
        <v>674644</v>
      </c>
      <c r="G87">
        <v>708959</v>
      </c>
    </row>
    <row r="88" spans="1:7">
      <c r="A88" t="s">
        <v>3853</v>
      </c>
      <c r="B88" t="s">
        <v>3854</v>
      </c>
      <c r="C88" t="s">
        <v>3941</v>
      </c>
      <c r="D88">
        <v>0</v>
      </c>
      <c r="E88">
        <v>0</v>
      </c>
      <c r="F88">
        <v>0</v>
      </c>
      <c r="G88">
        <v>0</v>
      </c>
    </row>
    <row r="89" spans="1:7">
      <c r="A89" t="s">
        <v>3853</v>
      </c>
      <c r="B89" t="s">
        <v>3854</v>
      </c>
      <c r="C89" t="s">
        <v>3942</v>
      </c>
      <c r="D89">
        <v>0</v>
      </c>
      <c r="E89">
        <v>0</v>
      </c>
      <c r="F89">
        <v>0</v>
      </c>
      <c r="G89">
        <v>0</v>
      </c>
    </row>
    <row r="90" spans="1:7">
      <c r="A90" t="s">
        <v>3853</v>
      </c>
      <c r="B90" t="s">
        <v>3854</v>
      </c>
      <c r="C90" t="s">
        <v>3943</v>
      </c>
      <c r="D90">
        <v>0</v>
      </c>
      <c r="E90">
        <v>0</v>
      </c>
      <c r="F90">
        <v>0</v>
      </c>
      <c r="G90">
        <v>0</v>
      </c>
    </row>
    <row r="91" spans="1:7">
      <c r="A91" t="s">
        <v>3853</v>
      </c>
      <c r="B91" t="s">
        <v>3854</v>
      </c>
      <c r="C91" t="s">
        <v>3944</v>
      </c>
      <c r="D91">
        <v>54469.9</v>
      </c>
      <c r="E91">
        <v>51261.5</v>
      </c>
      <c r="F91">
        <v>58646</v>
      </c>
      <c r="G91">
        <v>65698.8</v>
      </c>
    </row>
    <row r="92" spans="1:7">
      <c r="A92" t="s">
        <v>3853</v>
      </c>
      <c r="B92" t="s">
        <v>3854</v>
      </c>
      <c r="C92" t="s">
        <v>3945</v>
      </c>
      <c r="D92">
        <v>52325.3</v>
      </c>
      <c r="E92">
        <v>50344.6</v>
      </c>
      <c r="F92">
        <v>51021.8</v>
      </c>
      <c r="G92">
        <v>50315.1</v>
      </c>
    </row>
    <row r="93" spans="1:7">
      <c r="A93" t="s">
        <v>3853</v>
      </c>
      <c r="B93" t="s">
        <v>3854</v>
      </c>
      <c r="C93" t="s">
        <v>3946</v>
      </c>
      <c r="D93">
        <v>0</v>
      </c>
      <c r="E93">
        <v>0</v>
      </c>
      <c r="F93">
        <v>0</v>
      </c>
      <c r="G93">
        <v>0</v>
      </c>
    </row>
    <row r="94" spans="1:7">
      <c r="A94" t="s">
        <v>3853</v>
      </c>
      <c r="B94" t="s">
        <v>3854</v>
      </c>
      <c r="C94" t="s">
        <v>3947</v>
      </c>
      <c r="D94">
        <v>85</v>
      </c>
      <c r="E94">
        <v>85</v>
      </c>
      <c r="F94">
        <v>85</v>
      </c>
      <c r="G94">
        <v>85</v>
      </c>
    </row>
    <row r="95" spans="1:7">
      <c r="A95" t="s">
        <v>3853</v>
      </c>
      <c r="B95" t="s">
        <v>3854</v>
      </c>
      <c r="C95" t="s">
        <v>3948</v>
      </c>
      <c r="D95">
        <v>0</v>
      </c>
      <c r="E95">
        <v>0</v>
      </c>
      <c r="F95">
        <v>0</v>
      </c>
      <c r="G95">
        <v>0</v>
      </c>
    </row>
    <row r="96" spans="1:7">
      <c r="A96" t="s">
        <v>3853</v>
      </c>
      <c r="B96" t="s">
        <v>3854</v>
      </c>
      <c r="C96" t="s">
        <v>3949</v>
      </c>
      <c r="D96">
        <v>0</v>
      </c>
      <c r="E96">
        <v>0</v>
      </c>
      <c r="F96">
        <v>0</v>
      </c>
      <c r="G96">
        <v>0</v>
      </c>
    </row>
    <row r="97" spans="1:7">
      <c r="A97" t="s">
        <v>3853</v>
      </c>
      <c r="B97" t="s">
        <v>3854</v>
      </c>
      <c r="C97" t="s">
        <v>3950</v>
      </c>
      <c r="D97">
        <v>0</v>
      </c>
      <c r="E97">
        <v>0</v>
      </c>
      <c r="F97">
        <v>0</v>
      </c>
      <c r="G97">
        <v>0</v>
      </c>
    </row>
    <row r="98" spans="1:7">
      <c r="A98" t="s">
        <v>3853</v>
      </c>
      <c r="B98" t="s">
        <v>3854</v>
      </c>
      <c r="C98" t="s">
        <v>3951</v>
      </c>
      <c r="D98">
        <v>101</v>
      </c>
      <c r="E98">
        <v>101</v>
      </c>
      <c r="F98">
        <v>101</v>
      </c>
      <c r="G98">
        <v>101</v>
      </c>
    </row>
    <row r="99" spans="1:7">
      <c r="A99" t="s">
        <v>3853</v>
      </c>
      <c r="B99" t="s">
        <v>3854</v>
      </c>
      <c r="C99" t="s">
        <v>3952</v>
      </c>
      <c r="D99">
        <v>186</v>
      </c>
      <c r="E99">
        <v>186</v>
      </c>
      <c r="F99">
        <v>186</v>
      </c>
      <c r="G99">
        <v>186</v>
      </c>
    </row>
    <row r="100" spans="1:7">
      <c r="A100" t="s">
        <v>3853</v>
      </c>
      <c r="B100" t="s">
        <v>3854</v>
      </c>
      <c r="C100" t="s">
        <v>3953</v>
      </c>
      <c r="D100">
        <v>186</v>
      </c>
      <c r="E100">
        <v>186</v>
      </c>
      <c r="F100">
        <v>186</v>
      </c>
      <c r="G100">
        <v>186</v>
      </c>
    </row>
    <row r="101" spans="1:7">
      <c r="A101" t="s">
        <v>3853</v>
      </c>
      <c r="B101" t="s">
        <v>3854</v>
      </c>
      <c r="C101" t="s">
        <v>3954</v>
      </c>
      <c r="D101">
        <v>16</v>
      </c>
      <c r="E101">
        <v>1</v>
      </c>
      <c r="F101">
        <v>6</v>
      </c>
      <c r="G101">
        <v>11</v>
      </c>
    </row>
    <row r="102" spans="1:7">
      <c r="A102" t="s">
        <v>3853</v>
      </c>
      <c r="B102" t="s">
        <v>3854</v>
      </c>
      <c r="C102" t="s">
        <v>3955</v>
      </c>
      <c r="D102">
        <v>786</v>
      </c>
      <c r="E102">
        <v>708</v>
      </c>
      <c r="F102">
        <v>816</v>
      </c>
      <c r="G102">
        <v>783</v>
      </c>
    </row>
    <row r="103" spans="1:7">
      <c r="A103" t="s">
        <v>3853</v>
      </c>
      <c r="B103" t="s">
        <v>3854</v>
      </c>
      <c r="C103" t="s">
        <v>3956</v>
      </c>
      <c r="D103">
        <v>129</v>
      </c>
      <c r="E103">
        <v>117</v>
      </c>
      <c r="F103">
        <v>126</v>
      </c>
      <c r="G103">
        <v>112</v>
      </c>
    </row>
    <row r="104" spans="1:7">
      <c r="A104" t="s">
        <v>3853</v>
      </c>
      <c r="B104" t="s">
        <v>3854</v>
      </c>
      <c r="C104" t="s">
        <v>3957</v>
      </c>
      <c r="D104">
        <v>398</v>
      </c>
      <c r="E104">
        <v>436</v>
      </c>
      <c r="F104">
        <v>419</v>
      </c>
      <c r="G104">
        <v>404</v>
      </c>
    </row>
    <row r="105" spans="1:7">
      <c r="A105" t="s">
        <v>3853</v>
      </c>
      <c r="B105" t="s">
        <v>3854</v>
      </c>
      <c r="C105" t="s">
        <v>3958</v>
      </c>
      <c r="D105">
        <v>1329</v>
      </c>
      <c r="E105">
        <v>1263</v>
      </c>
      <c r="F105">
        <v>1367</v>
      </c>
      <c r="G105">
        <v>1309</v>
      </c>
    </row>
    <row r="106" spans="1:7">
      <c r="A106" t="s">
        <v>3853</v>
      </c>
      <c r="B106" t="s">
        <v>3854</v>
      </c>
      <c r="C106" t="s">
        <v>3959</v>
      </c>
      <c r="D106">
        <v>1329</v>
      </c>
      <c r="E106">
        <v>1263</v>
      </c>
      <c r="F106">
        <v>1367</v>
      </c>
      <c r="G106">
        <v>1309</v>
      </c>
    </row>
    <row r="107" spans="1:7">
      <c r="A107" t="s">
        <v>3853</v>
      </c>
      <c r="B107" t="s">
        <v>3854</v>
      </c>
      <c r="C107" t="s">
        <v>3960</v>
      </c>
      <c r="D107">
        <v>0</v>
      </c>
      <c r="E107">
        <v>0</v>
      </c>
      <c r="F107">
        <v>0</v>
      </c>
      <c r="G107">
        <v>0</v>
      </c>
    </row>
    <row r="108" spans="1:7">
      <c r="A108" t="s">
        <v>3853</v>
      </c>
      <c r="B108" t="s">
        <v>3854</v>
      </c>
      <c r="C108" t="s">
        <v>3961</v>
      </c>
      <c r="D108">
        <v>0</v>
      </c>
      <c r="E108">
        <v>0</v>
      </c>
      <c r="F108">
        <v>0</v>
      </c>
      <c r="G108">
        <v>0</v>
      </c>
    </row>
    <row r="109" spans="1:7">
      <c r="A109" t="s">
        <v>3853</v>
      </c>
      <c r="B109" t="s">
        <v>3854</v>
      </c>
      <c r="C109" t="s">
        <v>3962</v>
      </c>
      <c r="D109">
        <v>39.4</v>
      </c>
      <c r="E109">
        <v>42.7</v>
      </c>
      <c r="F109">
        <v>40.6</v>
      </c>
      <c r="G109">
        <v>41.1</v>
      </c>
    </row>
    <row r="110" spans="1:7">
      <c r="A110" t="s">
        <v>3853</v>
      </c>
      <c r="B110" t="s">
        <v>3854</v>
      </c>
      <c r="C110" t="s">
        <v>3963</v>
      </c>
      <c r="D110">
        <v>471</v>
      </c>
      <c r="E110">
        <v>471</v>
      </c>
      <c r="F110">
        <v>476</v>
      </c>
      <c r="G110">
        <v>476</v>
      </c>
    </row>
    <row r="111" spans="1:7">
      <c r="A111" t="s">
        <v>3853</v>
      </c>
      <c r="B111" t="s">
        <v>3854</v>
      </c>
      <c r="C111" t="s">
        <v>3964</v>
      </c>
      <c r="D111">
        <v>445</v>
      </c>
      <c r="E111">
        <v>554</v>
      </c>
      <c r="F111">
        <v>577</v>
      </c>
      <c r="G111">
        <v>626</v>
      </c>
    </row>
    <row r="112" spans="1:7">
      <c r="A112" t="s">
        <v>3853</v>
      </c>
      <c r="B112" t="s">
        <v>3854</v>
      </c>
      <c r="C112" t="s">
        <v>3965</v>
      </c>
      <c r="D112">
        <v>5094</v>
      </c>
      <c r="E112">
        <v>5465</v>
      </c>
      <c r="F112">
        <v>5185</v>
      </c>
      <c r="G112">
        <v>5221</v>
      </c>
    </row>
    <row r="113" spans="1:7">
      <c r="A113" t="s">
        <v>3853</v>
      </c>
      <c r="B113" t="s">
        <v>3854</v>
      </c>
      <c r="C113" t="s">
        <v>3966</v>
      </c>
      <c r="D113">
        <v>0</v>
      </c>
      <c r="E113">
        <v>0</v>
      </c>
      <c r="F113">
        <v>0</v>
      </c>
      <c r="G113">
        <v>0</v>
      </c>
    </row>
    <row r="114" spans="1:7">
      <c r="A114" t="s">
        <v>3853</v>
      </c>
      <c r="B114" t="s">
        <v>3854</v>
      </c>
      <c r="C114" t="s">
        <v>3967</v>
      </c>
      <c r="D114">
        <v>5539</v>
      </c>
      <c r="E114">
        <v>6019</v>
      </c>
      <c r="F114">
        <v>5763</v>
      </c>
      <c r="G114">
        <v>5846</v>
      </c>
    </row>
    <row r="115" spans="1:7">
      <c r="A115" t="s">
        <v>3853</v>
      </c>
      <c r="B115" t="s">
        <v>3854</v>
      </c>
      <c r="C115" t="s">
        <v>3968</v>
      </c>
      <c r="D115">
        <v>445</v>
      </c>
      <c r="E115">
        <v>554</v>
      </c>
      <c r="F115">
        <v>577</v>
      </c>
      <c r="G115">
        <v>626</v>
      </c>
    </row>
    <row r="116" spans="1:7">
      <c r="A116" t="s">
        <v>3853</v>
      </c>
      <c r="B116" t="s">
        <v>3854</v>
      </c>
      <c r="C116" t="s">
        <v>3969</v>
      </c>
      <c r="D116">
        <v>0</v>
      </c>
      <c r="E116">
        <v>0</v>
      </c>
      <c r="F116">
        <v>0</v>
      </c>
      <c r="G116">
        <v>0</v>
      </c>
    </row>
    <row r="117" spans="1:7">
      <c r="A117" t="s">
        <v>3853</v>
      </c>
      <c r="B117" t="s">
        <v>3854</v>
      </c>
      <c r="C117" t="s">
        <v>3970</v>
      </c>
      <c r="D117">
        <v>0</v>
      </c>
      <c r="E117">
        <v>0</v>
      </c>
      <c r="F117">
        <v>0</v>
      </c>
      <c r="G117">
        <v>0</v>
      </c>
    </row>
    <row r="118" spans="1:7">
      <c r="A118" t="s">
        <v>3853</v>
      </c>
      <c r="B118" t="s">
        <v>3854</v>
      </c>
      <c r="C118" t="s">
        <v>3971</v>
      </c>
      <c r="D118">
        <v>0</v>
      </c>
      <c r="E118">
        <v>0</v>
      </c>
      <c r="F118">
        <v>0</v>
      </c>
      <c r="G118">
        <v>0</v>
      </c>
    </row>
    <row r="119" spans="1:7">
      <c r="A119" t="s">
        <v>3853</v>
      </c>
      <c r="B119" t="s">
        <v>3854</v>
      </c>
      <c r="C119" t="s">
        <v>3972</v>
      </c>
      <c r="D119">
        <v>0</v>
      </c>
      <c r="E119">
        <v>0</v>
      </c>
      <c r="F119">
        <v>0</v>
      </c>
      <c r="G119">
        <v>0</v>
      </c>
    </row>
    <row r="120" spans="1:7">
      <c r="A120" t="s">
        <v>3853</v>
      </c>
      <c r="B120" t="s">
        <v>3854</v>
      </c>
      <c r="C120" t="s">
        <v>3973</v>
      </c>
      <c r="D120">
        <v>93266</v>
      </c>
      <c r="E120">
        <v>104439</v>
      </c>
      <c r="F120">
        <v>126720</v>
      </c>
      <c r="G120">
        <v>119898</v>
      </c>
    </row>
    <row r="121" spans="1:7">
      <c r="A121" t="s">
        <v>3853</v>
      </c>
      <c r="B121" t="s">
        <v>3854</v>
      </c>
      <c r="C121" t="s">
        <v>3974</v>
      </c>
      <c r="D121">
        <v>93266</v>
      </c>
      <c r="E121">
        <v>104439</v>
      </c>
      <c r="F121">
        <v>126720</v>
      </c>
      <c r="G121">
        <v>119898</v>
      </c>
    </row>
    <row r="122" spans="1:7">
      <c r="A122" t="s">
        <v>3853</v>
      </c>
      <c r="B122" t="s">
        <v>3854</v>
      </c>
      <c r="C122" t="s">
        <v>3975</v>
      </c>
      <c r="D122">
        <v>93266</v>
      </c>
      <c r="E122">
        <v>104439</v>
      </c>
      <c r="F122">
        <v>126720</v>
      </c>
      <c r="G122">
        <v>119898</v>
      </c>
    </row>
    <row r="123" spans="1:7">
      <c r="A123" t="s">
        <v>3853</v>
      </c>
      <c r="B123" t="s">
        <v>3854</v>
      </c>
      <c r="C123" t="s">
        <v>3976</v>
      </c>
      <c r="D123">
        <v>0</v>
      </c>
      <c r="E123">
        <v>0</v>
      </c>
      <c r="F123">
        <v>0</v>
      </c>
      <c r="G123">
        <v>0</v>
      </c>
    </row>
    <row r="124" spans="1:7">
      <c r="A124" t="s">
        <v>3853</v>
      </c>
      <c r="B124" t="s">
        <v>3854</v>
      </c>
      <c r="C124" t="s">
        <v>3977</v>
      </c>
      <c r="D124">
        <v>0</v>
      </c>
      <c r="E124">
        <v>0</v>
      </c>
      <c r="F124">
        <v>0</v>
      </c>
      <c r="G124">
        <v>0</v>
      </c>
    </row>
    <row r="125" spans="1:7">
      <c r="A125" t="s">
        <v>3853</v>
      </c>
      <c r="B125" t="s">
        <v>3854</v>
      </c>
      <c r="C125" t="s">
        <v>3978</v>
      </c>
      <c r="D125">
        <v>0</v>
      </c>
      <c r="E125">
        <v>0</v>
      </c>
      <c r="F125">
        <v>0</v>
      </c>
      <c r="G125">
        <v>0</v>
      </c>
    </row>
    <row r="126" spans="1:7">
      <c r="A126" t="s">
        <v>3853</v>
      </c>
      <c r="B126" t="s">
        <v>3854</v>
      </c>
      <c r="C126" t="s">
        <v>3979</v>
      </c>
      <c r="D126">
        <v>0</v>
      </c>
      <c r="E126">
        <v>0</v>
      </c>
      <c r="F126">
        <v>1</v>
      </c>
      <c r="G126">
        <v>1</v>
      </c>
    </row>
    <row r="127" spans="1:7">
      <c r="A127" t="s">
        <v>3853</v>
      </c>
      <c r="B127" t="s">
        <v>3854</v>
      </c>
      <c r="C127" t="s">
        <v>3980</v>
      </c>
      <c r="D127">
        <v>0</v>
      </c>
      <c r="E127">
        <v>0</v>
      </c>
      <c r="F127">
        <v>1</v>
      </c>
      <c r="G127">
        <v>1</v>
      </c>
    </row>
    <row r="128" spans="1:7">
      <c r="A128" t="s">
        <v>3853</v>
      </c>
      <c r="B128" t="s">
        <v>3854</v>
      </c>
      <c r="C128" t="s">
        <v>3981</v>
      </c>
      <c r="D128">
        <v>569.79999999999995</v>
      </c>
      <c r="E128">
        <v>547.5</v>
      </c>
      <c r="F128">
        <v>533.20000000000005</v>
      </c>
      <c r="G128">
        <v>523</v>
      </c>
    </row>
    <row r="129" spans="1:7">
      <c r="A129" t="s">
        <v>3853</v>
      </c>
      <c r="B129" t="s">
        <v>3854</v>
      </c>
      <c r="C129" t="s">
        <v>3982</v>
      </c>
      <c r="D129">
        <v>0</v>
      </c>
      <c r="E129">
        <v>0</v>
      </c>
      <c r="F129">
        <v>0</v>
      </c>
      <c r="G129">
        <v>0</v>
      </c>
    </row>
    <row r="130" spans="1:7">
      <c r="A130" t="s">
        <v>3853</v>
      </c>
      <c r="B130" t="s">
        <v>3854</v>
      </c>
      <c r="C130" t="s">
        <v>3983</v>
      </c>
      <c r="D130">
        <v>11891</v>
      </c>
      <c r="E130">
        <v>11025</v>
      </c>
      <c r="F130">
        <v>11578</v>
      </c>
      <c r="G130">
        <v>12018</v>
      </c>
    </row>
    <row r="131" spans="1:7">
      <c r="A131" t="s">
        <v>3853</v>
      </c>
      <c r="B131" t="s">
        <v>3854</v>
      </c>
      <c r="C131" t="s">
        <v>3984</v>
      </c>
      <c r="D131">
        <v>5640</v>
      </c>
      <c r="E131">
        <v>5697</v>
      </c>
      <c r="F131">
        <v>6004</v>
      </c>
      <c r="G131">
        <v>6418</v>
      </c>
    </row>
    <row r="132" spans="1:7">
      <c r="A132" t="s">
        <v>3853</v>
      </c>
      <c r="B132" t="s">
        <v>3854</v>
      </c>
      <c r="C132" t="s">
        <v>3985</v>
      </c>
      <c r="D132">
        <v>8689</v>
      </c>
      <c r="E132">
        <v>9124</v>
      </c>
      <c r="F132">
        <v>9430</v>
      </c>
      <c r="G132">
        <v>9567</v>
      </c>
    </row>
    <row r="133" spans="1:7">
      <c r="A133" t="s">
        <v>3853</v>
      </c>
      <c r="B133" t="s">
        <v>3854</v>
      </c>
      <c r="C133" t="s">
        <v>3986</v>
      </c>
      <c r="D133">
        <v>26220</v>
      </c>
      <c r="E133">
        <v>25846</v>
      </c>
      <c r="F133">
        <v>27012</v>
      </c>
      <c r="G133">
        <v>28003</v>
      </c>
    </row>
    <row r="134" spans="1:7">
      <c r="A134" t="s">
        <v>3853</v>
      </c>
      <c r="B134" t="s">
        <v>3854</v>
      </c>
      <c r="C134" t="s">
        <v>3987</v>
      </c>
      <c r="D134">
        <v>26220</v>
      </c>
      <c r="E134">
        <v>25846</v>
      </c>
      <c r="F134">
        <v>27012</v>
      </c>
      <c r="G134">
        <v>28003</v>
      </c>
    </row>
    <row r="135" spans="1:7">
      <c r="A135" t="s">
        <v>3853</v>
      </c>
      <c r="B135" t="s">
        <v>3854</v>
      </c>
      <c r="C135" t="s">
        <v>3988</v>
      </c>
      <c r="D135">
        <v>525</v>
      </c>
      <c r="E135">
        <v>473</v>
      </c>
      <c r="F135">
        <v>453</v>
      </c>
      <c r="G135">
        <v>467</v>
      </c>
    </row>
    <row r="136" spans="1:7">
      <c r="A136" t="s">
        <v>3853</v>
      </c>
      <c r="B136" t="s">
        <v>3854</v>
      </c>
      <c r="C136" t="s">
        <v>3989</v>
      </c>
      <c r="D136">
        <v>663</v>
      </c>
      <c r="E136">
        <v>687</v>
      </c>
      <c r="F136">
        <v>577</v>
      </c>
      <c r="G136">
        <v>564</v>
      </c>
    </row>
    <row r="137" spans="1:7">
      <c r="A137" t="s">
        <v>3853</v>
      </c>
      <c r="B137" t="s">
        <v>3854</v>
      </c>
      <c r="C137" t="s">
        <v>3990</v>
      </c>
      <c r="D137">
        <v>1188</v>
      </c>
      <c r="E137">
        <v>1160</v>
      </c>
      <c r="F137">
        <v>1031</v>
      </c>
      <c r="G137">
        <v>1031</v>
      </c>
    </row>
    <row r="138" spans="1:7">
      <c r="A138" t="s">
        <v>3853</v>
      </c>
      <c r="B138" t="s">
        <v>3854</v>
      </c>
      <c r="C138" t="s">
        <v>3991</v>
      </c>
      <c r="D138">
        <v>1188</v>
      </c>
      <c r="E138">
        <v>1160</v>
      </c>
      <c r="F138">
        <v>1031</v>
      </c>
      <c r="G138">
        <v>1031</v>
      </c>
    </row>
    <row r="139" spans="1:7">
      <c r="A139" t="s">
        <v>3853</v>
      </c>
      <c r="B139" t="s">
        <v>3854</v>
      </c>
      <c r="C139" t="s">
        <v>3992</v>
      </c>
      <c r="D139">
        <v>0</v>
      </c>
      <c r="E139">
        <v>0</v>
      </c>
      <c r="F139">
        <v>0</v>
      </c>
      <c r="G139">
        <v>0</v>
      </c>
    </row>
    <row r="140" spans="1:7">
      <c r="A140" t="s">
        <v>3853</v>
      </c>
      <c r="B140" t="s">
        <v>3854</v>
      </c>
      <c r="C140" t="s">
        <v>3993</v>
      </c>
      <c r="D140">
        <v>32213</v>
      </c>
      <c r="E140">
        <v>28453</v>
      </c>
      <c r="F140">
        <v>30930</v>
      </c>
      <c r="G140">
        <v>30766</v>
      </c>
    </row>
    <row r="141" spans="1:7">
      <c r="A141" t="s">
        <v>3853</v>
      </c>
      <c r="B141" t="s">
        <v>3854</v>
      </c>
      <c r="C141" t="s">
        <v>3994</v>
      </c>
      <c r="D141">
        <v>527</v>
      </c>
      <c r="E141">
        <v>528</v>
      </c>
      <c r="F141">
        <v>536</v>
      </c>
      <c r="G141">
        <v>1012</v>
      </c>
    </row>
    <row r="142" spans="1:7">
      <c r="A142" t="s">
        <v>3853</v>
      </c>
      <c r="B142" t="s">
        <v>3854</v>
      </c>
      <c r="C142" t="s">
        <v>3995</v>
      </c>
      <c r="D142">
        <v>525</v>
      </c>
      <c r="E142">
        <v>539</v>
      </c>
      <c r="F142">
        <v>524</v>
      </c>
      <c r="G142">
        <v>550</v>
      </c>
    </row>
    <row r="143" spans="1:7">
      <c r="A143" t="s">
        <v>3853</v>
      </c>
      <c r="B143" t="s">
        <v>3854</v>
      </c>
      <c r="C143" t="s">
        <v>3996</v>
      </c>
      <c r="D143">
        <v>33265</v>
      </c>
      <c r="E143">
        <v>29520</v>
      </c>
      <c r="F143">
        <v>31989</v>
      </c>
      <c r="G143">
        <v>32328</v>
      </c>
    </row>
    <row r="144" spans="1:7">
      <c r="A144" t="s">
        <v>3853</v>
      </c>
      <c r="B144" t="s">
        <v>3854</v>
      </c>
      <c r="C144" t="s">
        <v>3997</v>
      </c>
      <c r="D144">
        <v>33265</v>
      </c>
      <c r="E144">
        <v>29520</v>
      </c>
      <c r="F144">
        <v>31989</v>
      </c>
      <c r="G144">
        <v>32328</v>
      </c>
    </row>
    <row r="145" spans="1:7">
      <c r="A145" t="s">
        <v>3853</v>
      </c>
      <c r="B145" t="s">
        <v>3854</v>
      </c>
      <c r="C145" t="s">
        <v>3998</v>
      </c>
      <c r="D145">
        <v>32213</v>
      </c>
      <c r="E145">
        <v>28453</v>
      </c>
      <c r="F145">
        <v>30930</v>
      </c>
      <c r="G145">
        <v>30766</v>
      </c>
    </row>
    <row r="146" spans="1:7">
      <c r="A146" t="s">
        <v>3853</v>
      </c>
      <c r="B146" t="s">
        <v>3854</v>
      </c>
      <c r="C146" t="s">
        <v>3999</v>
      </c>
      <c r="D146">
        <v>527</v>
      </c>
      <c r="E146">
        <v>528</v>
      </c>
      <c r="F146">
        <v>536</v>
      </c>
      <c r="G146">
        <v>1012</v>
      </c>
    </row>
    <row r="147" spans="1:7">
      <c r="A147" t="s">
        <v>3853</v>
      </c>
      <c r="B147" t="s">
        <v>3854</v>
      </c>
      <c r="C147" t="s">
        <v>4000</v>
      </c>
      <c r="D147">
        <v>525</v>
      </c>
      <c r="E147">
        <v>539</v>
      </c>
      <c r="F147">
        <v>524</v>
      </c>
      <c r="G147">
        <v>550</v>
      </c>
    </row>
    <row r="148" spans="1:7">
      <c r="A148" t="s">
        <v>3853</v>
      </c>
      <c r="B148" t="s">
        <v>3854</v>
      </c>
      <c r="C148" t="s">
        <v>4001</v>
      </c>
      <c r="D148">
        <v>33265</v>
      </c>
      <c r="E148">
        <v>29520</v>
      </c>
      <c r="F148">
        <v>31989</v>
      </c>
      <c r="G148">
        <v>32328</v>
      </c>
    </row>
    <row r="149" spans="1:7">
      <c r="A149" t="s">
        <v>3853</v>
      </c>
      <c r="B149" t="s">
        <v>3854</v>
      </c>
      <c r="C149" t="s">
        <v>4002</v>
      </c>
      <c r="D149">
        <v>0</v>
      </c>
      <c r="E149">
        <v>0</v>
      </c>
      <c r="F149">
        <v>0</v>
      </c>
      <c r="G149">
        <v>0</v>
      </c>
    </row>
    <row r="150" spans="1:7">
      <c r="A150" t="s">
        <v>3853</v>
      </c>
      <c r="B150" t="s">
        <v>3854</v>
      </c>
      <c r="C150" t="s">
        <v>4003</v>
      </c>
      <c r="D150">
        <v>0</v>
      </c>
      <c r="E150">
        <v>0</v>
      </c>
      <c r="F150">
        <v>0</v>
      </c>
      <c r="G150">
        <v>0</v>
      </c>
    </row>
    <row r="151" spans="1:7">
      <c r="A151" t="s">
        <v>3853</v>
      </c>
      <c r="B151" t="s">
        <v>3854</v>
      </c>
      <c r="C151" t="s">
        <v>4004</v>
      </c>
      <c r="D151">
        <v>357</v>
      </c>
      <c r="E151">
        <v>382</v>
      </c>
      <c r="F151">
        <v>486</v>
      </c>
      <c r="G151">
        <v>457</v>
      </c>
    </row>
    <row r="152" spans="1:7">
      <c r="A152" t="s">
        <v>3853</v>
      </c>
      <c r="B152" t="s">
        <v>3854</v>
      </c>
      <c r="C152" t="s">
        <v>4005</v>
      </c>
      <c r="D152">
        <v>14318</v>
      </c>
      <c r="E152">
        <v>16330</v>
      </c>
      <c r="F152">
        <v>16493</v>
      </c>
      <c r="G152">
        <v>15776</v>
      </c>
    </row>
    <row r="153" spans="1:7">
      <c r="A153" t="s">
        <v>3853</v>
      </c>
      <c r="B153" t="s">
        <v>3854</v>
      </c>
      <c r="C153" t="s">
        <v>4006</v>
      </c>
      <c r="D153">
        <v>24442</v>
      </c>
      <c r="E153">
        <v>22908</v>
      </c>
      <c r="F153">
        <v>25518</v>
      </c>
      <c r="G153">
        <v>26849</v>
      </c>
    </row>
    <row r="154" spans="1:7">
      <c r="A154" t="s">
        <v>3853</v>
      </c>
      <c r="B154" t="s">
        <v>3854</v>
      </c>
      <c r="C154" t="s">
        <v>4007</v>
      </c>
      <c r="D154">
        <v>1283</v>
      </c>
      <c r="E154">
        <v>1273</v>
      </c>
      <c r="F154">
        <v>1273</v>
      </c>
      <c r="G154">
        <v>1270</v>
      </c>
    </row>
    <row r="155" spans="1:7">
      <c r="A155" t="s">
        <v>3853</v>
      </c>
      <c r="B155" t="s">
        <v>3854</v>
      </c>
      <c r="C155" t="s">
        <v>4008</v>
      </c>
      <c r="D155">
        <v>286627</v>
      </c>
      <c r="E155">
        <v>314231</v>
      </c>
      <c r="F155">
        <v>331968</v>
      </c>
      <c r="G155">
        <v>374985</v>
      </c>
    </row>
    <row r="156" spans="1:7">
      <c r="A156" t="s">
        <v>3853</v>
      </c>
      <c r="B156" t="s">
        <v>3854</v>
      </c>
      <c r="C156" t="s">
        <v>4009</v>
      </c>
      <c r="D156">
        <v>17640</v>
      </c>
      <c r="E156">
        <v>20709</v>
      </c>
      <c r="F156">
        <v>21124</v>
      </c>
      <c r="G156">
        <v>19853</v>
      </c>
    </row>
    <row r="157" spans="1:7">
      <c r="A157" t="s">
        <v>3853</v>
      </c>
      <c r="B157" t="s">
        <v>3854</v>
      </c>
      <c r="C157" t="s">
        <v>4010</v>
      </c>
      <c r="D157">
        <v>343384</v>
      </c>
      <c r="E157">
        <v>374561</v>
      </c>
      <c r="F157">
        <v>395590</v>
      </c>
      <c r="G157">
        <v>437918</v>
      </c>
    </row>
    <row r="158" spans="1:7">
      <c r="A158" t="s">
        <v>3853</v>
      </c>
      <c r="B158" t="s">
        <v>3854</v>
      </c>
      <c r="C158" t="s">
        <v>4011</v>
      </c>
      <c r="D158">
        <v>468.1</v>
      </c>
      <c r="E158">
        <v>511</v>
      </c>
      <c r="F158">
        <v>538.29999999999995</v>
      </c>
      <c r="G158">
        <v>597.20000000000005</v>
      </c>
    </row>
    <row r="159" spans="1:7">
      <c r="A159" t="s">
        <v>3853</v>
      </c>
      <c r="B159" t="s">
        <v>3854</v>
      </c>
      <c r="C159" t="s">
        <v>4012</v>
      </c>
      <c r="D159">
        <v>318941</v>
      </c>
      <c r="E159">
        <v>351652</v>
      </c>
      <c r="F159">
        <v>370071</v>
      </c>
      <c r="G159">
        <v>411071</v>
      </c>
    </row>
    <row r="160" spans="1:7">
      <c r="A160" t="s">
        <v>3853</v>
      </c>
      <c r="B160" t="s">
        <v>3854</v>
      </c>
      <c r="C160" t="s">
        <v>4013</v>
      </c>
      <c r="D160">
        <v>343384</v>
      </c>
      <c r="E160">
        <v>374561</v>
      </c>
      <c r="F160">
        <v>395590</v>
      </c>
      <c r="G160">
        <v>437918</v>
      </c>
    </row>
    <row r="161" spans="1:7">
      <c r="A161" t="s">
        <v>3853</v>
      </c>
      <c r="B161" t="s">
        <v>3854</v>
      </c>
      <c r="C161" t="s">
        <v>4014</v>
      </c>
      <c r="D161">
        <v>5.4</v>
      </c>
      <c r="E161">
        <v>4.3</v>
      </c>
      <c r="F161">
        <v>3.2</v>
      </c>
      <c r="G161">
        <v>3.9</v>
      </c>
    </row>
    <row r="162" spans="1:7">
      <c r="A162" t="s">
        <v>3853</v>
      </c>
      <c r="B162" t="s">
        <v>3854</v>
      </c>
      <c r="C162" t="s">
        <v>4015</v>
      </c>
      <c r="D162">
        <v>0</v>
      </c>
      <c r="E162">
        <v>0</v>
      </c>
      <c r="F162">
        <v>0</v>
      </c>
      <c r="G162">
        <v>0</v>
      </c>
    </row>
    <row r="163" spans="1:7">
      <c r="A163" t="s">
        <v>3853</v>
      </c>
      <c r="B163" t="s">
        <v>3854</v>
      </c>
      <c r="C163" t="s">
        <v>4016</v>
      </c>
      <c r="D163">
        <v>0</v>
      </c>
      <c r="E163">
        <v>0</v>
      </c>
      <c r="F163">
        <v>0</v>
      </c>
      <c r="G163">
        <v>0</v>
      </c>
    </row>
    <row r="164" spans="1:7">
      <c r="A164" t="s">
        <v>3853</v>
      </c>
      <c r="B164" t="s">
        <v>3854</v>
      </c>
      <c r="C164" t="s">
        <v>4017</v>
      </c>
      <c r="D164">
        <v>0</v>
      </c>
      <c r="E164">
        <v>0</v>
      </c>
      <c r="F164">
        <v>0</v>
      </c>
      <c r="G164">
        <v>0</v>
      </c>
    </row>
    <row r="165" spans="1:7">
      <c r="A165" t="s">
        <v>3853</v>
      </c>
      <c r="B165" t="s">
        <v>3854</v>
      </c>
      <c r="C165" t="s">
        <v>4018</v>
      </c>
      <c r="D165">
        <v>0</v>
      </c>
      <c r="E165">
        <v>0</v>
      </c>
      <c r="F165">
        <v>0</v>
      </c>
      <c r="G165">
        <v>0</v>
      </c>
    </row>
    <row r="166" spans="1:7">
      <c r="A166" t="s">
        <v>3853</v>
      </c>
      <c r="B166" t="s">
        <v>3854</v>
      </c>
      <c r="C166" t="s">
        <v>4019</v>
      </c>
      <c r="D166">
        <v>0</v>
      </c>
      <c r="E166">
        <v>0</v>
      </c>
      <c r="F166">
        <v>0</v>
      </c>
      <c r="G166">
        <v>0</v>
      </c>
    </row>
    <row r="167" spans="1:7">
      <c r="A167" t="s">
        <v>3853</v>
      </c>
      <c r="B167" t="s">
        <v>3854</v>
      </c>
      <c r="C167" t="s">
        <v>4020</v>
      </c>
      <c r="D167">
        <v>0</v>
      </c>
      <c r="E167">
        <v>0</v>
      </c>
      <c r="F167">
        <v>0</v>
      </c>
      <c r="G167">
        <v>0</v>
      </c>
    </row>
    <row r="168" spans="1:7">
      <c r="A168" t="s">
        <v>3853</v>
      </c>
      <c r="B168" t="s">
        <v>3854</v>
      </c>
      <c r="C168" t="s">
        <v>4021</v>
      </c>
      <c r="D168">
        <v>0</v>
      </c>
      <c r="E168">
        <v>0</v>
      </c>
      <c r="F168">
        <v>0</v>
      </c>
      <c r="G168">
        <v>0</v>
      </c>
    </row>
    <row r="169" spans="1:7">
      <c r="A169" t="s">
        <v>3853</v>
      </c>
      <c r="B169" t="s">
        <v>3854</v>
      </c>
      <c r="C169" t="s">
        <v>4022</v>
      </c>
      <c r="D169">
        <v>14609</v>
      </c>
      <c r="E169">
        <v>14560</v>
      </c>
      <c r="F169">
        <v>14385</v>
      </c>
      <c r="G169">
        <v>14025</v>
      </c>
    </row>
    <row r="170" spans="1:7">
      <c r="A170" t="s">
        <v>3853</v>
      </c>
      <c r="B170" t="s">
        <v>3854</v>
      </c>
      <c r="C170" t="s">
        <v>4023</v>
      </c>
      <c r="D170">
        <v>0</v>
      </c>
      <c r="E170">
        <v>0</v>
      </c>
      <c r="F170">
        <v>498</v>
      </c>
      <c r="G170">
        <v>508</v>
      </c>
    </row>
    <row r="171" spans="1:7">
      <c r="A171" t="s">
        <v>3853</v>
      </c>
      <c r="B171" t="s">
        <v>3854</v>
      </c>
      <c r="C171" t="s">
        <v>4024</v>
      </c>
      <c r="D171">
        <v>14609</v>
      </c>
      <c r="E171">
        <v>14560</v>
      </c>
      <c r="F171">
        <v>14385</v>
      </c>
      <c r="G171">
        <v>14025</v>
      </c>
    </row>
    <row r="172" spans="1:7">
      <c r="A172" t="s">
        <v>3853</v>
      </c>
      <c r="B172" t="s">
        <v>3854</v>
      </c>
      <c r="C172" t="s">
        <v>4025</v>
      </c>
      <c r="D172">
        <v>14609</v>
      </c>
      <c r="E172">
        <v>14560</v>
      </c>
      <c r="F172">
        <v>14883</v>
      </c>
      <c r="G172">
        <v>14533</v>
      </c>
    </row>
    <row r="173" spans="1:7">
      <c r="A173" t="s">
        <v>3853</v>
      </c>
      <c r="B173" t="s">
        <v>3854</v>
      </c>
      <c r="C173" t="s">
        <v>4026</v>
      </c>
      <c r="D173">
        <v>14609</v>
      </c>
      <c r="E173">
        <v>14560</v>
      </c>
      <c r="F173">
        <v>14883</v>
      </c>
      <c r="G173">
        <v>14533</v>
      </c>
    </row>
    <row r="174" spans="1:7">
      <c r="A174" t="s">
        <v>3853</v>
      </c>
      <c r="B174" t="s">
        <v>3854</v>
      </c>
      <c r="C174" t="s">
        <v>4027</v>
      </c>
      <c r="D174">
        <v>2</v>
      </c>
      <c r="E174">
        <v>2</v>
      </c>
      <c r="F174">
        <v>2</v>
      </c>
      <c r="G174">
        <v>3</v>
      </c>
    </row>
    <row r="175" spans="1:7">
      <c r="A175" t="s">
        <v>3853</v>
      </c>
      <c r="B175" t="s">
        <v>3854</v>
      </c>
      <c r="C175" t="s">
        <v>4028</v>
      </c>
      <c r="D175">
        <v>27246</v>
      </c>
      <c r="E175">
        <v>27639</v>
      </c>
      <c r="F175">
        <v>28387</v>
      </c>
      <c r="G175">
        <v>27571</v>
      </c>
    </row>
    <row r="176" spans="1:7">
      <c r="A176" t="s">
        <v>3853</v>
      </c>
      <c r="B176" t="s">
        <v>3854</v>
      </c>
      <c r="C176" t="s">
        <v>4029</v>
      </c>
      <c r="D176">
        <v>29016</v>
      </c>
      <c r="E176">
        <v>29027</v>
      </c>
      <c r="F176">
        <v>30376</v>
      </c>
      <c r="G176">
        <v>29619</v>
      </c>
    </row>
    <row r="177" spans="1:7">
      <c r="A177" t="s">
        <v>3853</v>
      </c>
      <c r="B177" t="s">
        <v>3854</v>
      </c>
      <c r="C177" t="s">
        <v>4030</v>
      </c>
      <c r="D177">
        <v>29016</v>
      </c>
      <c r="E177">
        <v>29027</v>
      </c>
      <c r="F177">
        <v>30376</v>
      </c>
      <c r="G177">
        <v>29619</v>
      </c>
    </row>
    <row r="178" spans="1:7">
      <c r="A178" t="s">
        <v>3853</v>
      </c>
      <c r="B178" t="s">
        <v>3854</v>
      </c>
      <c r="C178" t="s">
        <v>4031</v>
      </c>
      <c r="D178">
        <v>164116</v>
      </c>
      <c r="E178">
        <v>164309</v>
      </c>
      <c r="F178">
        <v>193738</v>
      </c>
      <c r="G178">
        <v>188551</v>
      </c>
    </row>
    <row r="179" spans="1:7">
      <c r="A179" t="s">
        <v>3853</v>
      </c>
      <c r="B179" t="s">
        <v>3854</v>
      </c>
      <c r="C179" t="s">
        <v>4032</v>
      </c>
      <c r="D179">
        <v>9</v>
      </c>
      <c r="E179">
        <v>9.6999999999999993</v>
      </c>
      <c r="F179">
        <v>8.6</v>
      </c>
      <c r="G179">
        <v>8.1</v>
      </c>
    </row>
    <row r="180" spans="1:7">
      <c r="A180" t="s">
        <v>3853</v>
      </c>
      <c r="B180" t="s">
        <v>3854</v>
      </c>
      <c r="C180" t="s">
        <v>4033</v>
      </c>
      <c r="D180">
        <v>8622</v>
      </c>
      <c r="E180">
        <v>7820</v>
      </c>
      <c r="F180">
        <v>10082</v>
      </c>
      <c r="G180">
        <v>9329</v>
      </c>
    </row>
    <row r="181" spans="1:7">
      <c r="A181" t="s">
        <v>3853</v>
      </c>
      <c r="B181" t="s">
        <v>3854</v>
      </c>
      <c r="C181" t="s">
        <v>4034</v>
      </c>
      <c r="D181">
        <v>5016</v>
      </c>
      <c r="E181">
        <v>5826</v>
      </c>
      <c r="F181">
        <v>4919</v>
      </c>
      <c r="G181">
        <v>4633</v>
      </c>
    </row>
    <row r="182" spans="1:7">
      <c r="A182" t="s">
        <v>3853</v>
      </c>
      <c r="B182" t="s">
        <v>3854</v>
      </c>
      <c r="C182" t="s">
        <v>4035</v>
      </c>
      <c r="D182">
        <v>739</v>
      </c>
      <c r="E182">
        <v>740</v>
      </c>
      <c r="F182">
        <v>743</v>
      </c>
      <c r="G182">
        <v>745</v>
      </c>
    </row>
    <row r="183" spans="1:7">
      <c r="A183" t="s">
        <v>3853</v>
      </c>
      <c r="B183" t="s">
        <v>3854</v>
      </c>
      <c r="C183" t="s">
        <v>4036</v>
      </c>
      <c r="D183">
        <v>36965</v>
      </c>
      <c r="E183">
        <v>37593</v>
      </c>
      <c r="F183">
        <v>44209</v>
      </c>
      <c r="G183">
        <v>43569</v>
      </c>
    </row>
    <row r="184" spans="1:7">
      <c r="A184" t="s">
        <v>3853</v>
      </c>
      <c r="B184" t="s">
        <v>3854</v>
      </c>
      <c r="C184" t="s">
        <v>4037</v>
      </c>
      <c r="D184">
        <v>6971</v>
      </c>
      <c r="E184">
        <v>7566</v>
      </c>
      <c r="F184">
        <v>8495</v>
      </c>
      <c r="G184">
        <v>7465</v>
      </c>
    </row>
    <row r="185" spans="1:7">
      <c r="A185" t="s">
        <v>3853</v>
      </c>
      <c r="B185" t="s">
        <v>3854</v>
      </c>
      <c r="C185" t="s">
        <v>4038</v>
      </c>
      <c r="D185">
        <v>221690</v>
      </c>
      <c r="E185">
        <v>223114</v>
      </c>
      <c r="F185">
        <v>261443</v>
      </c>
      <c r="G185">
        <v>253547</v>
      </c>
    </row>
    <row r="186" spans="1:7">
      <c r="A186" t="s">
        <v>3853</v>
      </c>
      <c r="B186" t="s">
        <v>3854</v>
      </c>
      <c r="C186" t="s">
        <v>4039</v>
      </c>
      <c r="D186">
        <v>302.2</v>
      </c>
      <c r="E186">
        <v>304.39999999999998</v>
      </c>
      <c r="F186">
        <v>355.7</v>
      </c>
      <c r="G186">
        <v>345.8</v>
      </c>
    </row>
    <row r="187" spans="1:7">
      <c r="A187" t="s">
        <v>3853</v>
      </c>
      <c r="B187" t="s">
        <v>3854</v>
      </c>
      <c r="C187" t="s">
        <v>4040</v>
      </c>
      <c r="D187">
        <v>216674</v>
      </c>
      <c r="E187">
        <v>217289</v>
      </c>
      <c r="F187">
        <v>256524</v>
      </c>
      <c r="G187">
        <v>248914</v>
      </c>
    </row>
    <row r="188" spans="1:7">
      <c r="A188" t="s">
        <v>3853</v>
      </c>
      <c r="B188" t="s">
        <v>3854</v>
      </c>
      <c r="C188" t="s">
        <v>4041</v>
      </c>
      <c r="D188">
        <v>0</v>
      </c>
      <c r="E188">
        <v>0</v>
      </c>
      <c r="F188">
        <v>0</v>
      </c>
      <c r="G188">
        <v>0</v>
      </c>
    </row>
    <row r="189" spans="1:7">
      <c r="A189" t="s">
        <v>3853</v>
      </c>
      <c r="B189" t="s">
        <v>3854</v>
      </c>
      <c r="C189" t="s">
        <v>4042</v>
      </c>
      <c r="D189">
        <v>0</v>
      </c>
      <c r="E189">
        <v>0</v>
      </c>
      <c r="F189">
        <v>0</v>
      </c>
      <c r="G189">
        <v>0</v>
      </c>
    </row>
    <row r="190" spans="1:7">
      <c r="A190" t="s">
        <v>3853</v>
      </c>
      <c r="B190" t="s">
        <v>3854</v>
      </c>
      <c r="C190" t="s">
        <v>4043</v>
      </c>
      <c r="D190">
        <v>0</v>
      </c>
      <c r="E190">
        <v>0</v>
      </c>
      <c r="F190">
        <v>0</v>
      </c>
      <c r="G190">
        <v>0</v>
      </c>
    </row>
    <row r="191" spans="1:7">
      <c r="A191" t="s">
        <v>3853</v>
      </c>
      <c r="B191" t="s">
        <v>3854</v>
      </c>
      <c r="C191" t="s">
        <v>4044</v>
      </c>
      <c r="D191">
        <v>0</v>
      </c>
      <c r="E191">
        <v>0</v>
      </c>
      <c r="F191">
        <v>0</v>
      </c>
      <c r="G191">
        <v>0</v>
      </c>
    </row>
    <row r="192" spans="1:7">
      <c r="A192" t="s">
        <v>3853</v>
      </c>
      <c r="B192" t="s">
        <v>3854</v>
      </c>
      <c r="C192" t="s">
        <v>4045</v>
      </c>
      <c r="D192">
        <v>0</v>
      </c>
      <c r="E192">
        <v>0</v>
      </c>
      <c r="F192">
        <v>0</v>
      </c>
      <c r="G192">
        <v>0</v>
      </c>
    </row>
    <row r="193" spans="1:7">
      <c r="A193" t="s">
        <v>3853</v>
      </c>
      <c r="B193" t="s">
        <v>3854</v>
      </c>
      <c r="C193" t="s">
        <v>4046</v>
      </c>
      <c r="D193">
        <v>0.4</v>
      </c>
      <c r="E193">
        <v>0.4</v>
      </c>
      <c r="F193">
        <v>0.5</v>
      </c>
      <c r="G193">
        <v>0.6</v>
      </c>
    </row>
    <row r="194" spans="1:7">
      <c r="A194" t="s">
        <v>3853</v>
      </c>
      <c r="B194" t="s">
        <v>3854</v>
      </c>
      <c r="C194" t="s">
        <v>4047</v>
      </c>
      <c r="D194">
        <v>1</v>
      </c>
      <c r="E194">
        <v>1</v>
      </c>
      <c r="F194">
        <v>1</v>
      </c>
      <c r="G194">
        <v>1</v>
      </c>
    </row>
    <row r="195" spans="1:7">
      <c r="A195" t="s">
        <v>3853</v>
      </c>
      <c r="B195" t="s">
        <v>3854</v>
      </c>
      <c r="C195" t="s">
        <v>4048</v>
      </c>
      <c r="D195">
        <v>0</v>
      </c>
      <c r="E195">
        <v>0</v>
      </c>
      <c r="F195">
        <v>0</v>
      </c>
      <c r="G195">
        <v>0</v>
      </c>
    </row>
    <row r="196" spans="1:7">
      <c r="A196" t="s">
        <v>3853</v>
      </c>
      <c r="B196" t="s">
        <v>3854</v>
      </c>
      <c r="C196" t="s">
        <v>4049</v>
      </c>
      <c r="D196">
        <v>162695</v>
      </c>
      <c r="E196">
        <v>163051</v>
      </c>
      <c r="F196">
        <v>192617</v>
      </c>
      <c r="G196">
        <v>187400</v>
      </c>
    </row>
    <row r="197" spans="1:7">
      <c r="A197" t="s">
        <v>3853</v>
      </c>
      <c r="B197" t="s">
        <v>3854</v>
      </c>
      <c r="C197" t="s">
        <v>4050</v>
      </c>
      <c r="D197">
        <v>8622</v>
      </c>
      <c r="E197">
        <v>7820</v>
      </c>
      <c r="F197">
        <v>10082</v>
      </c>
      <c r="G197">
        <v>9329</v>
      </c>
    </row>
    <row r="198" spans="1:7">
      <c r="A198" t="s">
        <v>3853</v>
      </c>
      <c r="B198" t="s">
        <v>3854</v>
      </c>
      <c r="C198" t="s">
        <v>4051</v>
      </c>
      <c r="D198">
        <v>36965</v>
      </c>
      <c r="E198">
        <v>37593</v>
      </c>
      <c r="F198">
        <v>44209</v>
      </c>
      <c r="G198">
        <v>43569</v>
      </c>
    </row>
    <row r="199" spans="1:7">
      <c r="A199" t="s">
        <v>3853</v>
      </c>
      <c r="B199" t="s">
        <v>3854</v>
      </c>
      <c r="C199" t="s">
        <v>4052</v>
      </c>
      <c r="D199">
        <v>220327</v>
      </c>
      <c r="E199">
        <v>221927</v>
      </c>
      <c r="F199">
        <v>260361</v>
      </c>
      <c r="G199">
        <v>252426</v>
      </c>
    </row>
    <row r="200" spans="1:7">
      <c r="A200" t="s">
        <v>3853</v>
      </c>
      <c r="B200" t="s">
        <v>3854</v>
      </c>
      <c r="C200" t="s">
        <v>4053</v>
      </c>
      <c r="D200">
        <v>0</v>
      </c>
      <c r="E200">
        <v>0</v>
      </c>
      <c r="F200">
        <v>0</v>
      </c>
      <c r="G200">
        <v>0</v>
      </c>
    </row>
    <row r="201" spans="1:7">
      <c r="A201" t="s">
        <v>3853</v>
      </c>
      <c r="B201" t="s">
        <v>3854</v>
      </c>
      <c r="C201" t="s">
        <v>4054</v>
      </c>
      <c r="D201">
        <v>0</v>
      </c>
      <c r="E201">
        <v>0</v>
      </c>
      <c r="F201">
        <v>0</v>
      </c>
      <c r="G201">
        <v>0</v>
      </c>
    </row>
    <row r="202" spans="1:7">
      <c r="A202" t="s">
        <v>3853</v>
      </c>
      <c r="B202" t="s">
        <v>3854</v>
      </c>
      <c r="C202" t="s">
        <v>4055</v>
      </c>
      <c r="D202">
        <v>16</v>
      </c>
      <c r="E202">
        <v>1</v>
      </c>
      <c r="F202">
        <v>6</v>
      </c>
      <c r="G202">
        <v>11</v>
      </c>
    </row>
    <row r="203" spans="1:7">
      <c r="A203" t="s">
        <v>3853</v>
      </c>
      <c r="B203" t="s">
        <v>3854</v>
      </c>
      <c r="C203" t="s">
        <v>4056</v>
      </c>
      <c r="D203">
        <v>786</v>
      </c>
      <c r="E203">
        <v>708</v>
      </c>
      <c r="F203">
        <v>816</v>
      </c>
      <c r="G203">
        <v>783</v>
      </c>
    </row>
    <row r="204" spans="1:7">
      <c r="A204" t="s">
        <v>3853</v>
      </c>
      <c r="B204" t="s">
        <v>3854</v>
      </c>
      <c r="C204" t="s">
        <v>4057</v>
      </c>
      <c r="D204">
        <v>129</v>
      </c>
      <c r="E204">
        <v>117</v>
      </c>
      <c r="F204">
        <v>126</v>
      </c>
      <c r="G204">
        <v>112</v>
      </c>
    </row>
    <row r="205" spans="1:7">
      <c r="A205" t="s">
        <v>3853</v>
      </c>
      <c r="B205" t="s">
        <v>3854</v>
      </c>
      <c r="C205" t="s">
        <v>4058</v>
      </c>
      <c r="D205">
        <v>398</v>
      </c>
      <c r="E205">
        <v>436</v>
      </c>
      <c r="F205">
        <v>419</v>
      </c>
      <c r="G205">
        <v>404</v>
      </c>
    </row>
    <row r="206" spans="1:7">
      <c r="A206" t="s">
        <v>3853</v>
      </c>
      <c r="B206" t="s">
        <v>3854</v>
      </c>
      <c r="C206" t="s">
        <v>4059</v>
      </c>
      <c r="D206">
        <v>1329</v>
      </c>
      <c r="E206">
        <v>1263</v>
      </c>
      <c r="F206">
        <v>1367</v>
      </c>
      <c r="G206">
        <v>1309</v>
      </c>
    </row>
    <row r="207" spans="1:7">
      <c r="A207" t="s">
        <v>3853</v>
      </c>
      <c r="B207" t="s">
        <v>3854</v>
      </c>
      <c r="C207" t="s">
        <v>4060</v>
      </c>
      <c r="D207">
        <v>1329</v>
      </c>
      <c r="E207">
        <v>1263</v>
      </c>
      <c r="F207">
        <v>1367</v>
      </c>
      <c r="G207">
        <v>1309</v>
      </c>
    </row>
    <row r="208" spans="1:7">
      <c r="A208" t="s">
        <v>3853</v>
      </c>
      <c r="B208" t="s">
        <v>3854</v>
      </c>
      <c r="C208" t="s">
        <v>4061</v>
      </c>
      <c r="D208">
        <v>0</v>
      </c>
      <c r="E208">
        <v>0</v>
      </c>
      <c r="F208">
        <v>0</v>
      </c>
      <c r="G208">
        <v>0</v>
      </c>
    </row>
    <row r="209" spans="1:7">
      <c r="A209" t="s">
        <v>3853</v>
      </c>
      <c r="B209" t="s">
        <v>3854</v>
      </c>
      <c r="C209" t="s">
        <v>4062</v>
      </c>
      <c r="D209">
        <v>0</v>
      </c>
      <c r="E209">
        <v>0</v>
      </c>
      <c r="F209">
        <v>0</v>
      </c>
      <c r="G209">
        <v>0</v>
      </c>
    </row>
    <row r="210" spans="1:7">
      <c r="A210" t="s">
        <v>3853</v>
      </c>
      <c r="B210" t="s">
        <v>3854</v>
      </c>
      <c r="C210" t="s">
        <v>4063</v>
      </c>
      <c r="D210">
        <v>865</v>
      </c>
      <c r="E210">
        <v>865</v>
      </c>
      <c r="F210">
        <v>865</v>
      </c>
      <c r="G210">
        <v>865</v>
      </c>
    </row>
    <row r="211" spans="1:7">
      <c r="A211" t="s">
        <v>3853</v>
      </c>
      <c r="B211" t="s">
        <v>3854</v>
      </c>
      <c r="C211" t="s">
        <v>4064</v>
      </c>
      <c r="D211">
        <v>1712</v>
      </c>
      <c r="E211">
        <v>2164</v>
      </c>
      <c r="F211">
        <v>2165</v>
      </c>
      <c r="G211">
        <v>2263</v>
      </c>
    </row>
    <row r="212" spans="1:7">
      <c r="A212" t="s">
        <v>3853</v>
      </c>
      <c r="B212" t="s">
        <v>3854</v>
      </c>
      <c r="C212" t="s">
        <v>4065</v>
      </c>
      <c r="D212">
        <v>5581</v>
      </c>
      <c r="E212">
        <v>5903</v>
      </c>
      <c r="F212">
        <v>5636</v>
      </c>
      <c r="G212">
        <v>5696</v>
      </c>
    </row>
    <row r="213" spans="1:7">
      <c r="A213" t="s">
        <v>3853</v>
      </c>
      <c r="B213" t="s">
        <v>3854</v>
      </c>
      <c r="C213" t="s">
        <v>4066</v>
      </c>
      <c r="D213">
        <v>539</v>
      </c>
      <c r="E213">
        <v>537</v>
      </c>
      <c r="F213">
        <v>542</v>
      </c>
      <c r="G213">
        <v>543</v>
      </c>
    </row>
    <row r="214" spans="1:7">
      <c r="A214" t="s">
        <v>3853</v>
      </c>
      <c r="B214" t="s">
        <v>3854</v>
      </c>
      <c r="C214" t="s">
        <v>4067</v>
      </c>
      <c r="D214">
        <v>78</v>
      </c>
      <c r="E214">
        <v>72</v>
      </c>
      <c r="F214">
        <v>71</v>
      </c>
      <c r="G214">
        <v>160</v>
      </c>
    </row>
    <row r="215" spans="1:7">
      <c r="A215" t="s">
        <v>3853</v>
      </c>
      <c r="B215" t="s">
        <v>3854</v>
      </c>
      <c r="C215" t="s">
        <v>4068</v>
      </c>
      <c r="D215">
        <v>5664</v>
      </c>
      <c r="E215">
        <v>5009</v>
      </c>
      <c r="F215">
        <v>4901</v>
      </c>
      <c r="G215">
        <v>6117</v>
      </c>
    </row>
    <row r="216" spans="1:7">
      <c r="A216" t="s">
        <v>3853</v>
      </c>
      <c r="B216" t="s">
        <v>3854</v>
      </c>
      <c r="C216" t="s">
        <v>4069</v>
      </c>
      <c r="D216">
        <v>13900</v>
      </c>
      <c r="E216">
        <v>14013</v>
      </c>
      <c r="F216">
        <v>13638</v>
      </c>
      <c r="G216">
        <v>15100</v>
      </c>
    </row>
    <row r="217" spans="1:7">
      <c r="A217" t="s">
        <v>3853</v>
      </c>
      <c r="B217" t="s">
        <v>3854</v>
      </c>
      <c r="C217" t="s">
        <v>4070</v>
      </c>
      <c r="D217">
        <v>0</v>
      </c>
      <c r="E217">
        <v>0</v>
      </c>
      <c r="F217">
        <v>0</v>
      </c>
      <c r="G217">
        <v>0</v>
      </c>
    </row>
    <row r="218" spans="1:7">
      <c r="A218" t="s">
        <v>3853</v>
      </c>
      <c r="B218" t="s">
        <v>3854</v>
      </c>
      <c r="C218" t="s">
        <v>4071</v>
      </c>
      <c r="D218">
        <v>0</v>
      </c>
      <c r="E218">
        <v>0</v>
      </c>
      <c r="F218">
        <v>0</v>
      </c>
      <c r="G218">
        <v>0</v>
      </c>
    </row>
    <row r="219" spans="1:7">
      <c r="A219" t="s">
        <v>3853</v>
      </c>
      <c r="B219" t="s">
        <v>3854</v>
      </c>
      <c r="C219" t="s">
        <v>4072</v>
      </c>
      <c r="D219">
        <v>0</v>
      </c>
      <c r="E219">
        <v>0</v>
      </c>
      <c r="F219">
        <v>0</v>
      </c>
      <c r="G219">
        <v>0</v>
      </c>
    </row>
    <row r="220" spans="1:7">
      <c r="A220" t="s">
        <v>3853</v>
      </c>
      <c r="B220" t="s">
        <v>3854</v>
      </c>
      <c r="C220" t="s">
        <v>4073</v>
      </c>
      <c r="D220">
        <v>0</v>
      </c>
      <c r="E220">
        <v>0</v>
      </c>
      <c r="F220">
        <v>0</v>
      </c>
      <c r="G220">
        <v>0</v>
      </c>
    </row>
    <row r="221" spans="1:7">
      <c r="A221" t="s">
        <v>3853</v>
      </c>
      <c r="B221" t="s">
        <v>3854</v>
      </c>
      <c r="C221" t="s">
        <v>4074</v>
      </c>
      <c r="D221">
        <v>0</v>
      </c>
      <c r="E221">
        <v>0</v>
      </c>
      <c r="F221">
        <v>0</v>
      </c>
      <c r="G221">
        <v>0</v>
      </c>
    </row>
    <row r="222" spans="1:7">
      <c r="A222" t="s">
        <v>3853</v>
      </c>
      <c r="B222" t="s">
        <v>3854</v>
      </c>
      <c r="C222" t="s">
        <v>4075</v>
      </c>
      <c r="D222">
        <v>0</v>
      </c>
      <c r="E222">
        <v>0</v>
      </c>
      <c r="F222">
        <v>0</v>
      </c>
      <c r="G222">
        <v>0</v>
      </c>
    </row>
    <row r="223" spans="1:7">
      <c r="A223" t="s">
        <v>3853</v>
      </c>
      <c r="B223" t="s">
        <v>3854</v>
      </c>
      <c r="C223" t="s">
        <v>4076</v>
      </c>
      <c r="D223">
        <v>0</v>
      </c>
      <c r="E223">
        <v>0</v>
      </c>
      <c r="F223">
        <v>0</v>
      </c>
      <c r="G223">
        <v>0</v>
      </c>
    </row>
    <row r="224" spans="1:7">
      <c r="A224" t="s">
        <v>3853</v>
      </c>
      <c r="B224" t="s">
        <v>3854</v>
      </c>
      <c r="C224" t="s">
        <v>4077</v>
      </c>
      <c r="D224">
        <v>0</v>
      </c>
      <c r="E224">
        <v>0</v>
      </c>
      <c r="F224">
        <v>0</v>
      </c>
      <c r="G224">
        <v>0</v>
      </c>
    </row>
    <row r="225" spans="1:7">
      <c r="A225" t="s">
        <v>3853</v>
      </c>
      <c r="B225" t="s">
        <v>3854</v>
      </c>
      <c r="C225" t="s">
        <v>4078</v>
      </c>
      <c r="D225">
        <v>0</v>
      </c>
      <c r="E225">
        <v>0</v>
      </c>
      <c r="F225">
        <v>0</v>
      </c>
      <c r="G225">
        <v>0</v>
      </c>
    </row>
    <row r="226" spans="1:7">
      <c r="A226" t="s">
        <v>3853</v>
      </c>
      <c r="B226" t="s">
        <v>3854</v>
      </c>
      <c r="C226" t="s">
        <v>4079</v>
      </c>
      <c r="D226">
        <v>0</v>
      </c>
      <c r="E226">
        <v>0</v>
      </c>
      <c r="F226">
        <v>0</v>
      </c>
      <c r="G226">
        <v>0</v>
      </c>
    </row>
    <row r="227" spans="1:7">
      <c r="A227" t="s">
        <v>3853</v>
      </c>
      <c r="B227" t="s">
        <v>3854</v>
      </c>
      <c r="C227" t="s">
        <v>4080</v>
      </c>
      <c r="D227">
        <v>0</v>
      </c>
      <c r="E227">
        <v>0</v>
      </c>
      <c r="F227">
        <v>0</v>
      </c>
      <c r="G227">
        <v>0</v>
      </c>
    </row>
    <row r="228" spans="1:7">
      <c r="A228" t="s">
        <v>3853</v>
      </c>
      <c r="B228" t="s">
        <v>3854</v>
      </c>
      <c r="C228" t="s">
        <v>4081</v>
      </c>
      <c r="D228">
        <v>13430</v>
      </c>
      <c r="E228">
        <v>12828</v>
      </c>
      <c r="F228">
        <v>13930</v>
      </c>
      <c r="G228">
        <v>14031</v>
      </c>
    </row>
    <row r="229" spans="1:7">
      <c r="A229" t="s">
        <v>3853</v>
      </c>
      <c r="B229" t="s">
        <v>3854</v>
      </c>
      <c r="C229" t="s">
        <v>4082</v>
      </c>
      <c r="D229">
        <v>0</v>
      </c>
      <c r="E229">
        <v>0</v>
      </c>
      <c r="F229">
        <v>0</v>
      </c>
      <c r="G229">
        <v>0</v>
      </c>
    </row>
    <row r="230" spans="1:7">
      <c r="A230" t="s">
        <v>3853</v>
      </c>
      <c r="B230" t="s">
        <v>3854</v>
      </c>
      <c r="C230" t="s">
        <v>4083</v>
      </c>
      <c r="D230">
        <v>0</v>
      </c>
      <c r="E230">
        <v>0</v>
      </c>
      <c r="F230">
        <v>0</v>
      </c>
      <c r="G230">
        <v>0</v>
      </c>
    </row>
    <row r="231" spans="1:7">
      <c r="A231" t="s">
        <v>3853</v>
      </c>
      <c r="B231" t="s">
        <v>3854</v>
      </c>
      <c r="C231" t="s">
        <v>4084</v>
      </c>
      <c r="D231">
        <v>4</v>
      </c>
      <c r="E231">
        <v>5</v>
      </c>
      <c r="F231">
        <v>14</v>
      </c>
      <c r="G231">
        <v>18</v>
      </c>
    </row>
    <row r="232" spans="1:7">
      <c r="A232" t="s">
        <v>3853</v>
      </c>
      <c r="B232" t="s">
        <v>3854</v>
      </c>
      <c r="C232" t="s">
        <v>4085</v>
      </c>
      <c r="D232">
        <v>0</v>
      </c>
      <c r="E232">
        <v>0</v>
      </c>
      <c r="F232">
        <v>0</v>
      </c>
      <c r="G232">
        <v>0</v>
      </c>
    </row>
    <row r="233" spans="1:7">
      <c r="A233" t="s">
        <v>3853</v>
      </c>
      <c r="B233" t="s">
        <v>3854</v>
      </c>
      <c r="C233" t="s">
        <v>4086</v>
      </c>
      <c r="D233">
        <v>0</v>
      </c>
      <c r="E233">
        <v>0</v>
      </c>
      <c r="F233">
        <v>1</v>
      </c>
      <c r="G233">
        <v>1</v>
      </c>
    </row>
    <row r="234" spans="1:7">
      <c r="A234" t="s">
        <v>3853</v>
      </c>
      <c r="B234" t="s">
        <v>3854</v>
      </c>
      <c r="C234" t="s">
        <v>4087</v>
      </c>
      <c r="D234">
        <v>0</v>
      </c>
      <c r="E234">
        <v>0</v>
      </c>
      <c r="F234">
        <v>0</v>
      </c>
      <c r="G234">
        <v>1</v>
      </c>
    </row>
    <row r="235" spans="1:7">
      <c r="A235" t="s">
        <v>3853</v>
      </c>
      <c r="B235" t="s">
        <v>3854</v>
      </c>
      <c r="C235" t="s">
        <v>4088</v>
      </c>
      <c r="D235">
        <v>13</v>
      </c>
      <c r="E235">
        <v>21</v>
      </c>
      <c r="F235">
        <v>30</v>
      </c>
      <c r="G235">
        <v>38</v>
      </c>
    </row>
    <row r="236" spans="1:7">
      <c r="A236" t="s">
        <v>3853</v>
      </c>
      <c r="B236" t="s">
        <v>3854</v>
      </c>
      <c r="C236" t="s">
        <v>4089</v>
      </c>
      <c r="D236">
        <v>17</v>
      </c>
      <c r="E236">
        <v>26</v>
      </c>
      <c r="F236">
        <v>45</v>
      </c>
      <c r="G236">
        <v>57</v>
      </c>
    </row>
    <row r="237" spans="1:7">
      <c r="A237" t="s">
        <v>3853</v>
      </c>
      <c r="B237" t="s">
        <v>3854</v>
      </c>
      <c r="C237" t="s">
        <v>4090</v>
      </c>
      <c r="D237">
        <v>17</v>
      </c>
      <c r="E237">
        <v>26</v>
      </c>
      <c r="F237">
        <v>45</v>
      </c>
      <c r="G237">
        <v>57</v>
      </c>
    </row>
    <row r="238" spans="1:7">
      <c r="A238" t="s">
        <v>3853</v>
      </c>
      <c r="B238" t="s">
        <v>3854</v>
      </c>
      <c r="C238" t="s">
        <v>4091</v>
      </c>
      <c r="D238">
        <v>0</v>
      </c>
      <c r="E238">
        <v>0</v>
      </c>
      <c r="F238">
        <v>0</v>
      </c>
      <c r="G238">
        <v>0</v>
      </c>
    </row>
    <row r="239" spans="1:7">
      <c r="A239" t="s">
        <v>3853</v>
      </c>
      <c r="B239" t="s">
        <v>3854</v>
      </c>
      <c r="C239" t="s">
        <v>4092</v>
      </c>
      <c r="D239">
        <v>164472</v>
      </c>
      <c r="E239">
        <v>164690</v>
      </c>
      <c r="F239">
        <v>194224</v>
      </c>
      <c r="G239">
        <v>189008</v>
      </c>
    </row>
    <row r="240" spans="1:7">
      <c r="A240" t="s">
        <v>3853</v>
      </c>
      <c r="B240" t="s">
        <v>3854</v>
      </c>
      <c r="C240" t="s">
        <v>4093</v>
      </c>
      <c r="D240">
        <v>224.2</v>
      </c>
      <c r="E240">
        <v>224.7</v>
      </c>
      <c r="F240">
        <v>264.3</v>
      </c>
      <c r="G240">
        <v>257.8</v>
      </c>
    </row>
    <row r="241" spans="1:7">
      <c r="A241" t="s">
        <v>3853</v>
      </c>
      <c r="B241" t="s">
        <v>3854</v>
      </c>
      <c r="C241" t="s">
        <v>4094</v>
      </c>
      <c r="D241">
        <v>52114</v>
      </c>
      <c r="E241">
        <v>53058</v>
      </c>
      <c r="F241">
        <v>56415</v>
      </c>
      <c r="G241">
        <v>55470</v>
      </c>
    </row>
    <row r="242" spans="1:7">
      <c r="A242" t="s">
        <v>3853</v>
      </c>
      <c r="B242" t="s">
        <v>3854</v>
      </c>
      <c r="C242" t="s">
        <v>4095</v>
      </c>
      <c r="D242">
        <v>71</v>
      </c>
      <c r="E242">
        <v>72.400000000000006</v>
      </c>
      <c r="F242">
        <v>76.8</v>
      </c>
      <c r="G242">
        <v>75.599999999999994</v>
      </c>
    </row>
    <row r="243" spans="1:7">
      <c r="A243" t="s">
        <v>3853</v>
      </c>
      <c r="B243" t="s">
        <v>3854</v>
      </c>
      <c r="C243" t="s">
        <v>4096</v>
      </c>
      <c r="D243">
        <v>46074</v>
      </c>
      <c r="E243">
        <v>46037</v>
      </c>
      <c r="F243">
        <v>47379</v>
      </c>
      <c r="G243">
        <v>48482</v>
      </c>
    </row>
    <row r="244" spans="1:7">
      <c r="A244" t="s">
        <v>3853</v>
      </c>
      <c r="B244" t="s">
        <v>3854</v>
      </c>
      <c r="C244" t="s">
        <v>4097</v>
      </c>
      <c r="D244">
        <v>333599</v>
      </c>
      <c r="E244">
        <v>362064</v>
      </c>
      <c r="F244">
        <v>386800</v>
      </c>
      <c r="G244">
        <v>429842</v>
      </c>
    </row>
    <row r="245" spans="1:7">
      <c r="A245" t="s">
        <v>3853</v>
      </c>
      <c r="B245" t="s">
        <v>3854</v>
      </c>
      <c r="C245" t="s">
        <v>4098</v>
      </c>
      <c r="D245">
        <v>454.7</v>
      </c>
      <c r="E245">
        <v>494</v>
      </c>
      <c r="F245">
        <v>526.29999999999995</v>
      </c>
      <c r="G245">
        <v>586.20000000000005</v>
      </c>
    </row>
    <row r="246" spans="1:7">
      <c r="A246" t="s">
        <v>3853</v>
      </c>
      <c r="B246" t="s">
        <v>3854</v>
      </c>
      <c r="C246" t="s">
        <v>4099</v>
      </c>
      <c r="D246">
        <v>45543</v>
      </c>
      <c r="E246">
        <v>49537</v>
      </c>
      <c r="F246">
        <v>51060</v>
      </c>
      <c r="G246">
        <v>49998</v>
      </c>
    </row>
    <row r="247" spans="1:7">
      <c r="A247" t="s">
        <v>3853</v>
      </c>
      <c r="B247" t="s">
        <v>3854</v>
      </c>
      <c r="C247" t="s">
        <v>4100</v>
      </c>
      <c r="D247">
        <v>62.1</v>
      </c>
      <c r="E247">
        <v>67.599999999999994</v>
      </c>
      <c r="F247">
        <v>69.5</v>
      </c>
      <c r="G247">
        <v>68.2</v>
      </c>
    </row>
    <row r="248" spans="1:7">
      <c r="A248" t="s">
        <v>3853</v>
      </c>
      <c r="B248" t="s">
        <v>3854</v>
      </c>
      <c r="C248" t="s">
        <v>4101</v>
      </c>
      <c r="D248">
        <v>595231</v>
      </c>
      <c r="E248">
        <v>629029</v>
      </c>
      <c r="F248">
        <v>688282</v>
      </c>
      <c r="G248">
        <v>724059</v>
      </c>
    </row>
    <row r="249" spans="1:7">
      <c r="A249" t="s">
        <v>3853</v>
      </c>
      <c r="B249" t="s">
        <v>3854</v>
      </c>
      <c r="C249" t="s">
        <v>4102</v>
      </c>
      <c r="D249">
        <v>11.38</v>
      </c>
      <c r="E249">
        <v>12.49</v>
      </c>
      <c r="F249">
        <v>13.49</v>
      </c>
      <c r="G249">
        <v>14.39</v>
      </c>
    </row>
    <row r="250" spans="1:7">
      <c r="A250" t="s">
        <v>3853</v>
      </c>
      <c r="B250" t="s">
        <v>3854</v>
      </c>
      <c r="C250" t="s">
        <v>4103</v>
      </c>
      <c r="D250">
        <v>811.4</v>
      </c>
      <c r="E250">
        <v>858.2</v>
      </c>
      <c r="F250">
        <v>936.5</v>
      </c>
      <c r="G250">
        <v>987.4</v>
      </c>
    </row>
    <row r="251" spans="1:7">
      <c r="A251" t="s">
        <v>3853</v>
      </c>
      <c r="B251" t="s">
        <v>3854</v>
      </c>
      <c r="C251" t="s">
        <v>4104</v>
      </c>
      <c r="D251">
        <v>595728</v>
      </c>
      <c r="E251">
        <v>629350</v>
      </c>
      <c r="F251">
        <v>688499</v>
      </c>
      <c r="G251">
        <v>724317</v>
      </c>
    </row>
    <row r="252" spans="1:7">
      <c r="A252" t="s">
        <v>3853</v>
      </c>
      <c r="B252" t="s">
        <v>3854</v>
      </c>
      <c r="C252" t="s">
        <v>4105</v>
      </c>
      <c r="D252">
        <v>164472</v>
      </c>
      <c r="E252">
        <v>164690</v>
      </c>
      <c r="F252">
        <v>194224</v>
      </c>
      <c r="G252">
        <v>189008</v>
      </c>
    </row>
    <row r="253" spans="1:7">
      <c r="A253" t="s">
        <v>3853</v>
      </c>
      <c r="B253" t="s">
        <v>3854</v>
      </c>
      <c r="C253" t="s">
        <v>4106</v>
      </c>
      <c r="D253">
        <v>40223</v>
      </c>
      <c r="E253">
        <v>42034</v>
      </c>
      <c r="F253">
        <v>44837</v>
      </c>
      <c r="G253">
        <v>43451</v>
      </c>
    </row>
    <row r="254" spans="1:7">
      <c r="A254" t="s">
        <v>3853</v>
      </c>
      <c r="B254" t="s">
        <v>3854</v>
      </c>
      <c r="C254" t="s">
        <v>4107</v>
      </c>
      <c r="D254">
        <v>327958</v>
      </c>
      <c r="E254">
        <v>356367</v>
      </c>
      <c r="F254">
        <v>380796</v>
      </c>
      <c r="G254">
        <v>423423</v>
      </c>
    </row>
    <row r="255" spans="1:7">
      <c r="A255" t="s">
        <v>3853</v>
      </c>
      <c r="B255" t="s">
        <v>3854</v>
      </c>
      <c r="C255" t="s">
        <v>4108</v>
      </c>
      <c r="D255">
        <v>36855</v>
      </c>
      <c r="E255">
        <v>40412</v>
      </c>
      <c r="F255">
        <v>41630</v>
      </c>
      <c r="G255">
        <v>40431</v>
      </c>
    </row>
    <row r="256" spans="1:7">
      <c r="A256" t="s">
        <v>3853</v>
      </c>
      <c r="B256" t="s">
        <v>3854</v>
      </c>
      <c r="C256" t="s">
        <v>4109</v>
      </c>
      <c r="D256">
        <v>569509</v>
      </c>
      <c r="E256">
        <v>603504</v>
      </c>
      <c r="F256">
        <v>661487</v>
      </c>
      <c r="G256">
        <v>696314</v>
      </c>
    </row>
    <row r="257" spans="1:7">
      <c r="A257" t="s">
        <v>3853</v>
      </c>
      <c r="B257" t="s">
        <v>3854</v>
      </c>
      <c r="C257" t="s">
        <v>4110</v>
      </c>
      <c r="D257">
        <v>734</v>
      </c>
      <c r="E257">
        <v>733</v>
      </c>
      <c r="F257">
        <v>735</v>
      </c>
      <c r="G257">
        <v>733</v>
      </c>
    </row>
    <row r="258" spans="1:7">
      <c r="A258" t="s">
        <v>3853</v>
      </c>
      <c r="B258" t="s">
        <v>3854</v>
      </c>
      <c r="C258" t="s">
        <v>4111</v>
      </c>
      <c r="D258">
        <v>1190</v>
      </c>
      <c r="E258">
        <v>1740</v>
      </c>
      <c r="F258">
        <v>463</v>
      </c>
      <c r="G258">
        <v>0</v>
      </c>
    </row>
    <row r="259" spans="1:7">
      <c r="A259" t="s">
        <v>3853</v>
      </c>
      <c r="B259" t="s">
        <v>3854</v>
      </c>
      <c r="C259" t="s">
        <v>4112</v>
      </c>
      <c r="D259">
        <v>0</v>
      </c>
      <c r="E259">
        <v>0</v>
      </c>
      <c r="F259">
        <v>0</v>
      </c>
      <c r="G259">
        <v>0</v>
      </c>
    </row>
    <row r="260" spans="1:7">
      <c r="A260" t="s">
        <v>3853</v>
      </c>
      <c r="B260" t="s">
        <v>3854</v>
      </c>
      <c r="C260" t="s">
        <v>4113</v>
      </c>
      <c r="D260">
        <v>801</v>
      </c>
      <c r="E260">
        <v>1115</v>
      </c>
      <c r="F260">
        <v>1091</v>
      </c>
      <c r="G260">
        <v>1114</v>
      </c>
    </row>
    <row r="261" spans="1:7">
      <c r="A261" t="s">
        <v>3853</v>
      </c>
      <c r="B261" t="s">
        <v>3854</v>
      </c>
      <c r="C261" t="s">
        <v>4114</v>
      </c>
      <c r="D261">
        <v>0</v>
      </c>
      <c r="E261">
        <v>0</v>
      </c>
      <c r="F261">
        <v>0</v>
      </c>
      <c r="G261">
        <v>0</v>
      </c>
    </row>
    <row r="262" spans="1:7">
      <c r="A262" t="s">
        <v>3853</v>
      </c>
      <c r="B262" t="s">
        <v>3854</v>
      </c>
      <c r="C262" t="s">
        <v>4115</v>
      </c>
      <c r="D262">
        <v>0</v>
      </c>
      <c r="E262">
        <v>0</v>
      </c>
      <c r="F262">
        <v>0</v>
      </c>
      <c r="G262">
        <v>0</v>
      </c>
    </row>
    <row r="263" spans="1:7">
      <c r="A263" t="s">
        <v>3853</v>
      </c>
      <c r="B263" t="s">
        <v>3854</v>
      </c>
      <c r="C263" t="s">
        <v>4116</v>
      </c>
      <c r="D263">
        <v>70</v>
      </c>
      <c r="E263">
        <v>70</v>
      </c>
      <c r="F263">
        <v>70</v>
      </c>
      <c r="G263">
        <v>70</v>
      </c>
    </row>
    <row r="264" spans="1:7">
      <c r="A264" t="s">
        <v>3853</v>
      </c>
      <c r="B264" t="s">
        <v>3854</v>
      </c>
      <c r="C264" t="s">
        <v>4117</v>
      </c>
      <c r="D264">
        <v>5550</v>
      </c>
      <c r="E264">
        <v>4887</v>
      </c>
      <c r="F264">
        <v>4769</v>
      </c>
      <c r="G264">
        <v>5977</v>
      </c>
    </row>
    <row r="265" spans="1:7">
      <c r="A265" t="s">
        <v>3853</v>
      </c>
      <c r="B265" t="s">
        <v>3854</v>
      </c>
      <c r="C265" t="s">
        <v>4118</v>
      </c>
      <c r="D265">
        <v>6421</v>
      </c>
      <c r="E265">
        <v>6072</v>
      </c>
      <c r="F265">
        <v>5930</v>
      </c>
      <c r="G265">
        <v>7161</v>
      </c>
    </row>
    <row r="266" spans="1:7">
      <c r="A266" t="s">
        <v>3853</v>
      </c>
      <c r="B266" t="s">
        <v>3854</v>
      </c>
      <c r="C266" t="s">
        <v>4119</v>
      </c>
      <c r="D266">
        <v>378</v>
      </c>
      <c r="E266">
        <v>405</v>
      </c>
      <c r="F266">
        <v>397</v>
      </c>
      <c r="G266">
        <v>420</v>
      </c>
    </row>
    <row r="267" spans="1:7">
      <c r="A267" t="s">
        <v>3853</v>
      </c>
      <c r="B267" t="s">
        <v>3854</v>
      </c>
      <c r="C267" t="s">
        <v>4120</v>
      </c>
      <c r="D267">
        <v>0</v>
      </c>
      <c r="E267">
        <v>0</v>
      </c>
      <c r="F267">
        <v>0</v>
      </c>
      <c r="G267">
        <v>0</v>
      </c>
    </row>
    <row r="268" spans="1:7">
      <c r="A268" t="s">
        <v>3853</v>
      </c>
      <c r="B268" t="s">
        <v>3854</v>
      </c>
      <c r="C268" t="s">
        <v>4121</v>
      </c>
      <c r="D268">
        <v>7</v>
      </c>
      <c r="E268">
        <v>7</v>
      </c>
      <c r="F268">
        <v>7</v>
      </c>
      <c r="G268">
        <v>7</v>
      </c>
    </row>
    <row r="269" spans="1:7">
      <c r="A269" t="s">
        <v>3853</v>
      </c>
      <c r="B269" t="s">
        <v>3854</v>
      </c>
      <c r="C269" t="s">
        <v>4122</v>
      </c>
      <c r="D269">
        <v>8</v>
      </c>
      <c r="E269">
        <v>2</v>
      </c>
      <c r="F269">
        <v>1</v>
      </c>
      <c r="G269">
        <v>89</v>
      </c>
    </row>
    <row r="270" spans="1:7">
      <c r="A270" t="s">
        <v>3853</v>
      </c>
      <c r="B270" t="s">
        <v>3854</v>
      </c>
      <c r="C270" t="s">
        <v>4123</v>
      </c>
      <c r="D270">
        <v>386</v>
      </c>
      <c r="E270">
        <v>407</v>
      </c>
      <c r="F270">
        <v>398</v>
      </c>
      <c r="G270">
        <v>510</v>
      </c>
    </row>
    <row r="271" spans="1:7">
      <c r="A271" t="s">
        <v>3853</v>
      </c>
      <c r="B271" t="s">
        <v>3854</v>
      </c>
      <c r="C271" t="s">
        <v>4124</v>
      </c>
      <c r="D271">
        <v>1179</v>
      </c>
      <c r="E271">
        <v>1520</v>
      </c>
      <c r="F271">
        <v>1488</v>
      </c>
      <c r="G271">
        <v>1534</v>
      </c>
    </row>
    <row r="272" spans="1:7">
      <c r="A272" t="s">
        <v>3853</v>
      </c>
      <c r="B272" t="s">
        <v>3854</v>
      </c>
      <c r="C272" t="s">
        <v>4125</v>
      </c>
      <c r="D272">
        <v>0</v>
      </c>
      <c r="E272">
        <v>0</v>
      </c>
      <c r="F272">
        <v>0</v>
      </c>
      <c r="G272">
        <v>0</v>
      </c>
    </row>
    <row r="273" spans="1:7">
      <c r="A273" t="s">
        <v>3853</v>
      </c>
      <c r="B273" t="s">
        <v>3854</v>
      </c>
      <c r="C273" t="s">
        <v>4126</v>
      </c>
      <c r="D273">
        <v>78</v>
      </c>
      <c r="E273">
        <v>72</v>
      </c>
      <c r="F273">
        <v>71</v>
      </c>
      <c r="G273">
        <v>159</v>
      </c>
    </row>
    <row r="274" spans="1:7">
      <c r="A274" t="s">
        <v>3853</v>
      </c>
      <c r="B274" t="s">
        <v>3854</v>
      </c>
      <c r="C274" t="s">
        <v>4127</v>
      </c>
      <c r="D274">
        <v>6806</v>
      </c>
      <c r="E274">
        <v>6479</v>
      </c>
      <c r="F274">
        <v>6328</v>
      </c>
      <c r="G274">
        <v>7671</v>
      </c>
    </row>
    <row r="275" spans="1:7">
      <c r="A275" t="s">
        <v>3853</v>
      </c>
      <c r="B275" t="s">
        <v>3854</v>
      </c>
      <c r="C275" t="s">
        <v>4128</v>
      </c>
      <c r="D275">
        <v>6806</v>
      </c>
      <c r="E275">
        <v>6479</v>
      </c>
      <c r="F275">
        <v>6328</v>
      </c>
      <c r="G275">
        <v>7671</v>
      </c>
    </row>
    <row r="276" spans="1:7">
      <c r="A276" t="s">
        <v>3853</v>
      </c>
      <c r="B276" t="s">
        <v>3854</v>
      </c>
      <c r="C276" t="s">
        <v>4129</v>
      </c>
      <c r="D276">
        <v>0</v>
      </c>
      <c r="E276">
        <v>0</v>
      </c>
      <c r="F276">
        <v>0</v>
      </c>
      <c r="G276">
        <v>0</v>
      </c>
    </row>
    <row r="277" spans="1:7">
      <c r="A277" t="s">
        <v>3853</v>
      </c>
      <c r="B277" t="s">
        <v>3854</v>
      </c>
      <c r="C277" t="s">
        <v>4130</v>
      </c>
      <c r="D277">
        <v>26.7</v>
      </c>
      <c r="E277">
        <v>24.3</v>
      </c>
      <c r="F277">
        <v>25.4</v>
      </c>
      <c r="G277">
        <v>27</v>
      </c>
    </row>
    <row r="278" spans="1:7">
      <c r="A278" t="s">
        <v>3853</v>
      </c>
      <c r="B278" t="s">
        <v>3854</v>
      </c>
      <c r="C278" t="s">
        <v>4131</v>
      </c>
      <c r="D278">
        <v>0</v>
      </c>
      <c r="E278">
        <v>0</v>
      </c>
      <c r="F278">
        <v>0</v>
      </c>
      <c r="G278">
        <v>0</v>
      </c>
    </row>
    <row r="279" spans="1:7">
      <c r="A279" t="s">
        <v>3853</v>
      </c>
      <c r="B279" t="s">
        <v>3854</v>
      </c>
      <c r="C279" t="s">
        <v>4132</v>
      </c>
      <c r="D279">
        <v>487</v>
      </c>
      <c r="E279">
        <v>439</v>
      </c>
      <c r="F279">
        <v>451</v>
      </c>
      <c r="G279">
        <v>475</v>
      </c>
    </row>
    <row r="280" spans="1:7">
      <c r="A280" t="s">
        <v>3853</v>
      </c>
      <c r="B280" t="s">
        <v>3854</v>
      </c>
      <c r="C280" t="s">
        <v>4133</v>
      </c>
      <c r="D280">
        <v>61</v>
      </c>
      <c r="E280">
        <v>60</v>
      </c>
      <c r="F280">
        <v>59</v>
      </c>
      <c r="G280">
        <v>59</v>
      </c>
    </row>
    <row r="281" spans="1:7">
      <c r="A281" t="s">
        <v>3853</v>
      </c>
      <c r="B281" t="s">
        <v>3854</v>
      </c>
      <c r="C281" t="s">
        <v>4134</v>
      </c>
      <c r="D281">
        <v>0</v>
      </c>
      <c r="E281">
        <v>0</v>
      </c>
      <c r="F281">
        <v>0</v>
      </c>
      <c r="G281">
        <v>0</v>
      </c>
    </row>
    <row r="282" spans="1:7">
      <c r="A282" t="s">
        <v>3853</v>
      </c>
      <c r="B282" t="s">
        <v>3854</v>
      </c>
      <c r="C282" t="s">
        <v>4135</v>
      </c>
      <c r="D282">
        <v>487</v>
      </c>
      <c r="E282">
        <v>439</v>
      </c>
      <c r="F282">
        <v>451</v>
      </c>
      <c r="G282">
        <v>475</v>
      </c>
    </row>
    <row r="283" spans="1:7">
      <c r="A283" t="s">
        <v>3853</v>
      </c>
      <c r="B283" t="s">
        <v>3854</v>
      </c>
      <c r="C283" t="s">
        <v>4136</v>
      </c>
      <c r="D283">
        <v>0</v>
      </c>
      <c r="E283">
        <v>0</v>
      </c>
      <c r="F283">
        <v>0</v>
      </c>
      <c r="G283">
        <v>0</v>
      </c>
    </row>
    <row r="284" spans="1:7">
      <c r="A284" t="s">
        <v>3853</v>
      </c>
      <c r="B284" t="s">
        <v>3854</v>
      </c>
      <c r="C284" t="s">
        <v>4137</v>
      </c>
      <c r="D284">
        <v>93</v>
      </c>
      <c r="E284">
        <v>5</v>
      </c>
      <c r="F284">
        <v>30</v>
      </c>
      <c r="G284">
        <v>13</v>
      </c>
    </row>
    <row r="285" spans="1:7">
      <c r="A285" t="s">
        <v>3853</v>
      </c>
      <c r="B285" t="s">
        <v>3854</v>
      </c>
      <c r="C285" t="s">
        <v>4138</v>
      </c>
      <c r="D285">
        <v>8998</v>
      </c>
      <c r="E285">
        <v>10781</v>
      </c>
      <c r="F285">
        <v>10976</v>
      </c>
      <c r="G285">
        <v>10035</v>
      </c>
    </row>
    <row r="286" spans="1:7">
      <c r="A286" t="s">
        <v>3853</v>
      </c>
      <c r="B286" t="s">
        <v>4139</v>
      </c>
      <c r="C286" t="s">
        <v>3855</v>
      </c>
      <c r="D286">
        <v>-9</v>
      </c>
      <c r="E286">
        <v>-6</v>
      </c>
      <c r="F286">
        <v>-6</v>
      </c>
      <c r="G286">
        <v>-5</v>
      </c>
    </row>
    <row r="287" spans="1:7">
      <c r="A287" t="s">
        <v>3853</v>
      </c>
      <c r="B287" t="s">
        <v>4139</v>
      </c>
      <c r="C287" t="s">
        <v>3856</v>
      </c>
      <c r="D287">
        <v>12470</v>
      </c>
      <c r="E287">
        <v>13807</v>
      </c>
      <c r="F287">
        <v>13875</v>
      </c>
      <c r="G287">
        <v>14177</v>
      </c>
    </row>
    <row r="288" spans="1:7">
      <c r="A288" t="s">
        <v>3853</v>
      </c>
      <c r="B288" t="s">
        <v>4139</v>
      </c>
      <c r="C288" t="s">
        <v>3857</v>
      </c>
      <c r="D288">
        <v>12470</v>
      </c>
      <c r="E288">
        <v>13807</v>
      </c>
      <c r="F288">
        <v>13875</v>
      </c>
      <c r="G288">
        <v>14177</v>
      </c>
    </row>
    <row r="289" spans="1:7">
      <c r="A289" t="s">
        <v>3853</v>
      </c>
      <c r="B289" t="s">
        <v>4139</v>
      </c>
      <c r="C289" t="s">
        <v>3858</v>
      </c>
      <c r="D289">
        <v>12470</v>
      </c>
      <c r="E289">
        <v>13807</v>
      </c>
      <c r="F289">
        <v>13875</v>
      </c>
      <c r="G289">
        <v>14177</v>
      </c>
    </row>
    <row r="290" spans="1:7">
      <c r="A290" t="s">
        <v>3853</v>
      </c>
      <c r="B290" t="s">
        <v>4139</v>
      </c>
      <c r="C290" t="s">
        <v>3859</v>
      </c>
      <c r="D290">
        <v>361</v>
      </c>
      <c r="E290">
        <v>320</v>
      </c>
      <c r="F290">
        <v>369</v>
      </c>
      <c r="G290">
        <v>382</v>
      </c>
    </row>
    <row r="291" spans="1:7">
      <c r="A291" t="s">
        <v>3853</v>
      </c>
      <c r="B291" t="s">
        <v>4139</v>
      </c>
      <c r="C291" t="s">
        <v>3860</v>
      </c>
      <c r="D291">
        <v>361</v>
      </c>
      <c r="E291">
        <v>320</v>
      </c>
      <c r="F291">
        <v>369</v>
      </c>
      <c r="G291">
        <v>382</v>
      </c>
    </row>
    <row r="292" spans="1:7">
      <c r="A292" t="s">
        <v>3853</v>
      </c>
      <c r="B292" t="s">
        <v>4139</v>
      </c>
      <c r="C292" t="s">
        <v>3861</v>
      </c>
      <c r="D292">
        <v>361</v>
      </c>
      <c r="E292">
        <v>320</v>
      </c>
      <c r="F292">
        <v>369</v>
      </c>
      <c r="G292">
        <v>382</v>
      </c>
    </row>
    <row r="293" spans="1:7">
      <c r="A293" t="s">
        <v>3853</v>
      </c>
      <c r="B293" t="s">
        <v>4139</v>
      </c>
      <c r="C293" t="s">
        <v>3862</v>
      </c>
      <c r="D293">
        <v>0</v>
      </c>
      <c r="E293">
        <v>0</v>
      </c>
      <c r="F293">
        <v>0</v>
      </c>
      <c r="G293">
        <v>0</v>
      </c>
    </row>
    <row r="294" spans="1:7">
      <c r="A294" t="s">
        <v>3853</v>
      </c>
      <c r="B294" t="s">
        <v>4139</v>
      </c>
      <c r="C294" t="s">
        <v>3863</v>
      </c>
      <c r="D294">
        <v>0</v>
      </c>
      <c r="E294">
        <v>0</v>
      </c>
      <c r="F294">
        <v>0</v>
      </c>
      <c r="G294">
        <v>0</v>
      </c>
    </row>
    <row r="295" spans="1:7">
      <c r="A295" t="s">
        <v>3853</v>
      </c>
      <c r="B295" t="s">
        <v>4139</v>
      </c>
      <c r="C295" t="s">
        <v>3864</v>
      </c>
      <c r="D295">
        <v>5205</v>
      </c>
      <c r="E295">
        <v>5351</v>
      </c>
      <c r="F295">
        <v>3896</v>
      </c>
      <c r="G295">
        <v>3373</v>
      </c>
    </row>
    <row r="296" spans="1:7">
      <c r="A296" t="s">
        <v>3853</v>
      </c>
      <c r="B296" t="s">
        <v>4139</v>
      </c>
      <c r="C296" t="s">
        <v>3865</v>
      </c>
      <c r="D296">
        <v>20</v>
      </c>
      <c r="E296">
        <v>21</v>
      </c>
      <c r="F296">
        <v>22</v>
      </c>
      <c r="G296">
        <v>22</v>
      </c>
    </row>
    <row r="297" spans="1:7">
      <c r="A297" t="s">
        <v>3853</v>
      </c>
      <c r="B297" t="s">
        <v>4139</v>
      </c>
      <c r="C297" t="s">
        <v>3866</v>
      </c>
      <c r="D297">
        <v>5205</v>
      </c>
      <c r="E297">
        <v>5351</v>
      </c>
      <c r="F297">
        <v>3896</v>
      </c>
      <c r="G297">
        <v>3373</v>
      </c>
    </row>
    <row r="298" spans="1:7">
      <c r="A298" t="s">
        <v>3853</v>
      </c>
      <c r="B298" t="s">
        <v>4139</v>
      </c>
      <c r="C298" t="s">
        <v>3867</v>
      </c>
      <c r="D298">
        <v>20</v>
      </c>
      <c r="E298">
        <v>21</v>
      </c>
      <c r="F298">
        <v>22</v>
      </c>
      <c r="G298">
        <v>22</v>
      </c>
    </row>
    <row r="299" spans="1:7">
      <c r="A299" t="s">
        <v>3853</v>
      </c>
      <c r="B299" t="s">
        <v>4139</v>
      </c>
      <c r="C299" t="s">
        <v>3868</v>
      </c>
      <c r="D299">
        <v>27286</v>
      </c>
      <c r="E299">
        <v>26927</v>
      </c>
      <c r="F299">
        <v>29366</v>
      </c>
      <c r="G299">
        <v>31045</v>
      </c>
    </row>
    <row r="300" spans="1:7">
      <c r="A300" t="s">
        <v>3853</v>
      </c>
      <c r="B300" t="s">
        <v>4139</v>
      </c>
      <c r="C300" t="s">
        <v>3869</v>
      </c>
      <c r="D300">
        <v>67.5</v>
      </c>
      <c r="E300">
        <v>71.400000000000006</v>
      </c>
      <c r="F300">
        <v>72.8</v>
      </c>
      <c r="G300">
        <v>68.3</v>
      </c>
    </row>
    <row r="301" spans="1:7">
      <c r="A301" t="s">
        <v>3853</v>
      </c>
      <c r="B301" t="s">
        <v>4139</v>
      </c>
      <c r="C301" t="s">
        <v>3870</v>
      </c>
      <c r="D301">
        <v>193303</v>
      </c>
      <c r="E301">
        <v>187253</v>
      </c>
      <c r="F301">
        <v>196321</v>
      </c>
      <c r="G301">
        <v>194418</v>
      </c>
    </row>
    <row r="302" spans="1:7">
      <c r="A302" t="s">
        <v>3853</v>
      </c>
      <c r="B302" t="s">
        <v>4139</v>
      </c>
      <c r="C302" t="s">
        <v>3871</v>
      </c>
      <c r="D302">
        <v>0</v>
      </c>
      <c r="E302">
        <v>0</v>
      </c>
      <c r="F302">
        <v>0</v>
      </c>
      <c r="G302">
        <v>0</v>
      </c>
    </row>
    <row r="303" spans="1:7">
      <c r="A303" t="s">
        <v>3853</v>
      </c>
      <c r="B303" t="s">
        <v>4139</v>
      </c>
      <c r="C303" t="s">
        <v>3872</v>
      </c>
      <c r="D303">
        <v>0</v>
      </c>
      <c r="E303">
        <v>0</v>
      </c>
      <c r="F303">
        <v>0</v>
      </c>
      <c r="G303">
        <v>0</v>
      </c>
    </row>
    <row r="304" spans="1:7">
      <c r="A304" t="s">
        <v>3853</v>
      </c>
      <c r="B304" t="s">
        <v>4139</v>
      </c>
      <c r="C304" t="s">
        <v>3873</v>
      </c>
      <c r="D304">
        <v>3.9</v>
      </c>
      <c r="E304">
        <v>3</v>
      </c>
      <c r="F304">
        <v>1.9</v>
      </c>
      <c r="G304">
        <v>3.2</v>
      </c>
    </row>
    <row r="305" spans="1:7">
      <c r="A305" t="s">
        <v>3853</v>
      </c>
      <c r="B305" t="s">
        <v>4139</v>
      </c>
      <c r="C305" t="s">
        <v>3874</v>
      </c>
      <c r="D305">
        <v>1</v>
      </c>
      <c r="E305">
        <v>1</v>
      </c>
      <c r="F305">
        <v>1</v>
      </c>
      <c r="G305">
        <v>1</v>
      </c>
    </row>
    <row r="306" spans="1:7">
      <c r="A306" t="s">
        <v>3853</v>
      </c>
      <c r="B306" t="s">
        <v>4139</v>
      </c>
      <c r="C306" t="s">
        <v>3875</v>
      </c>
      <c r="D306">
        <v>1.9</v>
      </c>
      <c r="E306">
        <v>2.8</v>
      </c>
      <c r="F306">
        <v>4.5999999999999996</v>
      </c>
      <c r="G306">
        <v>7.5</v>
      </c>
    </row>
    <row r="307" spans="1:7">
      <c r="A307" t="s">
        <v>3853</v>
      </c>
      <c r="B307" t="s">
        <v>4139</v>
      </c>
      <c r="C307" t="s">
        <v>3876</v>
      </c>
      <c r="D307">
        <v>3</v>
      </c>
      <c r="E307">
        <v>5</v>
      </c>
      <c r="F307">
        <v>7</v>
      </c>
      <c r="G307">
        <v>12</v>
      </c>
    </row>
    <row r="308" spans="1:7">
      <c r="A308" t="s">
        <v>3853</v>
      </c>
      <c r="B308" t="s">
        <v>4139</v>
      </c>
      <c r="C308" t="s">
        <v>3877</v>
      </c>
      <c r="D308">
        <v>0</v>
      </c>
      <c r="E308">
        <v>0</v>
      </c>
      <c r="F308">
        <v>0</v>
      </c>
      <c r="G308">
        <v>0</v>
      </c>
    </row>
    <row r="309" spans="1:7">
      <c r="A309" t="s">
        <v>3853</v>
      </c>
      <c r="B309" t="s">
        <v>4139</v>
      </c>
      <c r="C309" t="s">
        <v>3878</v>
      </c>
      <c r="D309">
        <v>0</v>
      </c>
      <c r="E309">
        <v>0</v>
      </c>
      <c r="F309">
        <v>0</v>
      </c>
      <c r="G309">
        <v>0</v>
      </c>
    </row>
    <row r="310" spans="1:7">
      <c r="A310" t="s">
        <v>3853</v>
      </c>
      <c r="B310" t="s">
        <v>4139</v>
      </c>
      <c r="C310" t="s">
        <v>3879</v>
      </c>
      <c r="D310">
        <v>0</v>
      </c>
      <c r="E310">
        <v>0</v>
      </c>
      <c r="F310">
        <v>0</v>
      </c>
      <c r="G310">
        <v>0</v>
      </c>
    </row>
    <row r="311" spans="1:7">
      <c r="A311" t="s">
        <v>3853</v>
      </c>
      <c r="B311" t="s">
        <v>4139</v>
      </c>
      <c r="C311" t="s">
        <v>3880</v>
      </c>
      <c r="D311">
        <v>56.2</v>
      </c>
      <c r="E311">
        <v>49.4</v>
      </c>
      <c r="F311">
        <v>67.2</v>
      </c>
      <c r="G311">
        <v>66.3</v>
      </c>
    </row>
    <row r="312" spans="1:7">
      <c r="A312" t="s">
        <v>3853</v>
      </c>
      <c r="B312" t="s">
        <v>4139</v>
      </c>
      <c r="C312" t="s">
        <v>3881</v>
      </c>
      <c r="D312">
        <v>0</v>
      </c>
      <c r="E312">
        <v>0</v>
      </c>
      <c r="F312">
        <v>0</v>
      </c>
      <c r="G312">
        <v>0</v>
      </c>
    </row>
    <row r="313" spans="1:7">
      <c r="A313" t="s">
        <v>3853</v>
      </c>
      <c r="B313" t="s">
        <v>4139</v>
      </c>
      <c r="C313" t="s">
        <v>3882</v>
      </c>
      <c r="D313">
        <v>268395</v>
      </c>
      <c r="E313">
        <v>219945</v>
      </c>
      <c r="F313">
        <v>270310</v>
      </c>
      <c r="G313">
        <v>264511</v>
      </c>
    </row>
    <row r="314" spans="1:7">
      <c r="A314" t="s">
        <v>3853</v>
      </c>
      <c r="B314" t="s">
        <v>4139</v>
      </c>
      <c r="C314" t="s">
        <v>3883</v>
      </c>
      <c r="D314">
        <v>5284</v>
      </c>
      <c r="E314">
        <v>4728</v>
      </c>
      <c r="F314">
        <v>4728</v>
      </c>
      <c r="G314">
        <v>4728</v>
      </c>
    </row>
    <row r="315" spans="1:7">
      <c r="A315" t="s">
        <v>3853</v>
      </c>
      <c r="B315" t="s">
        <v>4139</v>
      </c>
      <c r="C315" t="s">
        <v>3884</v>
      </c>
      <c r="D315">
        <v>48785</v>
      </c>
      <c r="E315">
        <v>36742</v>
      </c>
      <c r="F315">
        <v>39482</v>
      </c>
      <c r="G315">
        <v>33143</v>
      </c>
    </row>
    <row r="316" spans="1:7">
      <c r="A316" t="s">
        <v>3853</v>
      </c>
      <c r="B316" t="s">
        <v>4139</v>
      </c>
      <c r="C316" t="s">
        <v>3885</v>
      </c>
      <c r="D316">
        <v>28303</v>
      </c>
      <c r="E316">
        <v>22153</v>
      </c>
      <c r="F316">
        <v>21663</v>
      </c>
      <c r="G316">
        <v>16715</v>
      </c>
    </row>
    <row r="317" spans="1:7">
      <c r="A317" t="s">
        <v>3853</v>
      </c>
      <c r="B317" t="s">
        <v>4139</v>
      </c>
      <c r="C317" t="s">
        <v>3886</v>
      </c>
      <c r="D317">
        <v>20482</v>
      </c>
      <c r="E317">
        <v>14589</v>
      </c>
      <c r="F317">
        <v>17819</v>
      </c>
      <c r="G317">
        <v>16428</v>
      </c>
    </row>
    <row r="318" spans="1:7">
      <c r="A318" t="s">
        <v>3853</v>
      </c>
      <c r="B318" t="s">
        <v>4139</v>
      </c>
      <c r="C318" t="s">
        <v>3887</v>
      </c>
      <c r="D318">
        <v>0</v>
      </c>
      <c r="E318">
        <v>0</v>
      </c>
      <c r="F318">
        <v>0</v>
      </c>
      <c r="G318">
        <v>0</v>
      </c>
    </row>
    <row r="319" spans="1:7">
      <c r="A319" t="s">
        <v>3853</v>
      </c>
      <c r="B319" t="s">
        <v>4139</v>
      </c>
      <c r="C319" t="s">
        <v>3888</v>
      </c>
      <c r="D319">
        <v>317180</v>
      </c>
      <c r="E319">
        <v>256687</v>
      </c>
      <c r="F319">
        <v>309791</v>
      </c>
      <c r="G319">
        <v>297654</v>
      </c>
    </row>
    <row r="320" spans="1:7">
      <c r="A320" t="s">
        <v>3853</v>
      </c>
      <c r="B320" t="s">
        <v>4139</v>
      </c>
      <c r="C320" t="s">
        <v>3889</v>
      </c>
      <c r="D320">
        <v>48785</v>
      </c>
      <c r="E320">
        <v>36742</v>
      </c>
      <c r="F320">
        <v>39482</v>
      </c>
      <c r="G320">
        <v>33143</v>
      </c>
    </row>
    <row r="321" spans="1:7">
      <c r="A321" t="s">
        <v>3853</v>
      </c>
      <c r="B321" t="s">
        <v>4139</v>
      </c>
      <c r="C321" t="s">
        <v>3890</v>
      </c>
      <c r="D321">
        <v>0</v>
      </c>
      <c r="E321">
        <v>0</v>
      </c>
      <c r="F321">
        <v>0</v>
      </c>
      <c r="G321">
        <v>0</v>
      </c>
    </row>
    <row r="322" spans="1:7">
      <c r="A322" t="s">
        <v>3853</v>
      </c>
      <c r="B322" t="s">
        <v>4139</v>
      </c>
      <c r="C322" t="s">
        <v>3891</v>
      </c>
      <c r="D322">
        <v>58.3</v>
      </c>
      <c r="E322">
        <v>59.1</v>
      </c>
      <c r="F322">
        <v>58.2</v>
      </c>
      <c r="G322">
        <v>64.8</v>
      </c>
    </row>
    <row r="323" spans="1:7">
      <c r="A323" t="s">
        <v>3853</v>
      </c>
      <c r="B323" t="s">
        <v>4139</v>
      </c>
      <c r="C323" t="s">
        <v>3892</v>
      </c>
      <c r="D323">
        <v>130946</v>
      </c>
      <c r="E323">
        <v>126992</v>
      </c>
      <c r="F323">
        <v>134897</v>
      </c>
      <c r="G323">
        <v>130313</v>
      </c>
    </row>
    <row r="324" spans="1:7">
      <c r="A324" t="s">
        <v>3853</v>
      </c>
      <c r="B324" t="s">
        <v>4139</v>
      </c>
      <c r="C324" t="s">
        <v>3893</v>
      </c>
      <c r="D324">
        <v>4622</v>
      </c>
      <c r="E324">
        <v>3705</v>
      </c>
      <c r="F324">
        <v>4698</v>
      </c>
      <c r="G324">
        <v>4825</v>
      </c>
    </row>
    <row r="325" spans="1:7">
      <c r="A325" t="s">
        <v>3853</v>
      </c>
      <c r="B325" t="s">
        <v>4139</v>
      </c>
      <c r="C325" t="s">
        <v>3894</v>
      </c>
      <c r="D325">
        <v>167</v>
      </c>
      <c r="E325">
        <v>74</v>
      </c>
      <c r="F325">
        <v>211</v>
      </c>
      <c r="G325">
        <v>420</v>
      </c>
    </row>
    <row r="326" spans="1:7">
      <c r="A326" t="s">
        <v>3853</v>
      </c>
      <c r="B326" t="s">
        <v>4139</v>
      </c>
      <c r="C326" t="s">
        <v>3895</v>
      </c>
      <c r="D326">
        <v>20177</v>
      </c>
      <c r="E326">
        <v>21929</v>
      </c>
      <c r="F326">
        <v>21427</v>
      </c>
      <c r="G326">
        <v>21661</v>
      </c>
    </row>
    <row r="327" spans="1:7">
      <c r="A327" t="s">
        <v>3853</v>
      </c>
      <c r="B327" t="s">
        <v>4139</v>
      </c>
      <c r="C327" t="s">
        <v>3896</v>
      </c>
      <c r="D327">
        <v>23</v>
      </c>
      <c r="E327">
        <v>14</v>
      </c>
      <c r="F327">
        <v>144</v>
      </c>
      <c r="G327">
        <v>150</v>
      </c>
    </row>
    <row r="328" spans="1:7">
      <c r="A328" t="s">
        <v>3853</v>
      </c>
      <c r="B328" t="s">
        <v>4139</v>
      </c>
      <c r="C328" t="s">
        <v>3897</v>
      </c>
      <c r="D328">
        <v>155936</v>
      </c>
      <c r="E328">
        <v>152714</v>
      </c>
      <c r="F328">
        <v>161377</v>
      </c>
      <c r="G328">
        <v>157368</v>
      </c>
    </row>
    <row r="329" spans="1:7">
      <c r="A329" t="s">
        <v>3853</v>
      </c>
      <c r="B329" t="s">
        <v>4139</v>
      </c>
      <c r="C329" t="s">
        <v>3898</v>
      </c>
      <c r="D329">
        <v>155768</v>
      </c>
      <c r="E329">
        <v>152640</v>
      </c>
      <c r="F329">
        <v>161166</v>
      </c>
      <c r="G329">
        <v>156949</v>
      </c>
    </row>
    <row r="330" spans="1:7">
      <c r="A330" t="s">
        <v>3853</v>
      </c>
      <c r="B330" t="s">
        <v>4139</v>
      </c>
      <c r="C330" t="s">
        <v>3899</v>
      </c>
      <c r="D330">
        <v>167</v>
      </c>
      <c r="E330">
        <v>74</v>
      </c>
      <c r="F330">
        <v>211</v>
      </c>
      <c r="G330">
        <v>420</v>
      </c>
    </row>
    <row r="331" spans="1:7">
      <c r="A331" t="s">
        <v>3853</v>
      </c>
      <c r="B331" t="s">
        <v>4139</v>
      </c>
      <c r="C331" t="s">
        <v>3900</v>
      </c>
      <c r="D331">
        <v>125897</v>
      </c>
      <c r="E331">
        <v>121674</v>
      </c>
      <c r="F331">
        <v>132431</v>
      </c>
      <c r="G331">
        <v>127972</v>
      </c>
    </row>
    <row r="332" spans="1:7">
      <c r="A332" t="s">
        <v>3853</v>
      </c>
      <c r="B332" t="s">
        <v>4139</v>
      </c>
      <c r="C332" t="s">
        <v>3901</v>
      </c>
      <c r="D332">
        <v>150939</v>
      </c>
      <c r="E332">
        <v>147458</v>
      </c>
      <c r="F332">
        <v>158938</v>
      </c>
      <c r="G332">
        <v>155051</v>
      </c>
    </row>
    <row r="333" spans="1:7">
      <c r="A333" t="s">
        <v>3853</v>
      </c>
      <c r="B333" t="s">
        <v>4139</v>
      </c>
      <c r="C333" t="s">
        <v>3902</v>
      </c>
      <c r="D333">
        <v>0</v>
      </c>
      <c r="E333">
        <v>0</v>
      </c>
      <c r="F333">
        <v>0</v>
      </c>
      <c r="G333">
        <v>0</v>
      </c>
    </row>
    <row r="334" spans="1:7">
      <c r="A334" t="s">
        <v>3853</v>
      </c>
      <c r="B334" t="s">
        <v>4139</v>
      </c>
      <c r="C334" t="s">
        <v>3903</v>
      </c>
      <c r="D334">
        <v>29256</v>
      </c>
      <c r="E334">
        <v>28739</v>
      </c>
      <c r="F334">
        <v>28911</v>
      </c>
      <c r="G334">
        <v>28910</v>
      </c>
    </row>
    <row r="335" spans="1:7">
      <c r="A335" t="s">
        <v>3853</v>
      </c>
      <c r="B335" t="s">
        <v>4139</v>
      </c>
      <c r="C335" t="s">
        <v>3904</v>
      </c>
      <c r="D335">
        <v>0</v>
      </c>
      <c r="E335">
        <v>0</v>
      </c>
      <c r="F335">
        <v>0</v>
      </c>
      <c r="G335">
        <v>0</v>
      </c>
    </row>
    <row r="336" spans="1:7">
      <c r="A336" t="s">
        <v>3853</v>
      </c>
      <c r="B336" t="s">
        <v>4139</v>
      </c>
      <c r="C336" t="s">
        <v>3905</v>
      </c>
      <c r="D336">
        <v>-400908</v>
      </c>
      <c r="E336">
        <v>-393598</v>
      </c>
      <c r="F336">
        <v>-424798</v>
      </c>
      <c r="G336">
        <v>-432979</v>
      </c>
    </row>
    <row r="337" spans="1:7">
      <c r="A337" t="s">
        <v>3853</v>
      </c>
      <c r="B337" t="s">
        <v>4139</v>
      </c>
      <c r="C337" t="s">
        <v>3906</v>
      </c>
      <c r="D337">
        <v>0</v>
      </c>
      <c r="E337">
        <v>0</v>
      </c>
      <c r="F337">
        <v>0</v>
      </c>
      <c r="G337">
        <v>0</v>
      </c>
    </row>
    <row r="338" spans="1:7">
      <c r="A338" t="s">
        <v>3853</v>
      </c>
      <c r="B338" t="s">
        <v>4139</v>
      </c>
      <c r="C338" t="s">
        <v>3907</v>
      </c>
      <c r="D338">
        <v>3.8</v>
      </c>
      <c r="E338">
        <v>5</v>
      </c>
      <c r="F338">
        <v>7.9</v>
      </c>
      <c r="G338">
        <v>11.6</v>
      </c>
    </row>
    <row r="339" spans="1:7">
      <c r="A339" t="s">
        <v>3853</v>
      </c>
      <c r="B339" t="s">
        <v>4139</v>
      </c>
      <c r="C339" t="s">
        <v>3908</v>
      </c>
      <c r="D339">
        <v>0.1</v>
      </c>
      <c r="E339">
        <v>0.1</v>
      </c>
      <c r="F339">
        <v>0.2</v>
      </c>
      <c r="G339">
        <v>0.3</v>
      </c>
    </row>
    <row r="340" spans="1:7">
      <c r="A340" t="s">
        <v>3853</v>
      </c>
      <c r="B340" t="s">
        <v>4139</v>
      </c>
      <c r="C340" t="s">
        <v>3909</v>
      </c>
      <c r="D340">
        <v>21400</v>
      </c>
      <c r="E340">
        <v>20913</v>
      </c>
      <c r="F340">
        <v>24777</v>
      </c>
      <c r="G340">
        <v>26629</v>
      </c>
    </row>
    <row r="341" spans="1:7">
      <c r="A341" t="s">
        <v>3853</v>
      </c>
      <c r="B341" t="s">
        <v>4139</v>
      </c>
      <c r="C341" t="s">
        <v>3910</v>
      </c>
      <c r="D341">
        <v>371</v>
      </c>
      <c r="E341">
        <v>361</v>
      </c>
      <c r="F341">
        <v>381</v>
      </c>
      <c r="G341">
        <v>691</v>
      </c>
    </row>
    <row r="342" spans="1:7">
      <c r="A342" t="s">
        <v>3853</v>
      </c>
      <c r="B342" t="s">
        <v>4139</v>
      </c>
      <c r="C342" t="s">
        <v>3911</v>
      </c>
      <c r="D342">
        <v>290</v>
      </c>
      <c r="E342">
        <v>282</v>
      </c>
      <c r="F342">
        <v>290</v>
      </c>
      <c r="G342">
        <v>329</v>
      </c>
    </row>
    <row r="343" spans="1:7">
      <c r="A343" t="s">
        <v>3853</v>
      </c>
      <c r="B343" t="s">
        <v>4139</v>
      </c>
      <c r="C343" t="s">
        <v>3912</v>
      </c>
      <c r="D343">
        <v>0</v>
      </c>
      <c r="E343">
        <v>0</v>
      </c>
      <c r="F343">
        <v>0</v>
      </c>
      <c r="G343">
        <v>0</v>
      </c>
    </row>
    <row r="344" spans="1:7">
      <c r="A344" t="s">
        <v>3853</v>
      </c>
      <c r="B344" t="s">
        <v>4139</v>
      </c>
      <c r="C344" t="s">
        <v>3913</v>
      </c>
      <c r="D344">
        <v>22061</v>
      </c>
      <c r="E344">
        <v>21556</v>
      </c>
      <c r="F344">
        <v>25448</v>
      </c>
      <c r="G344">
        <v>27649</v>
      </c>
    </row>
    <row r="345" spans="1:7">
      <c r="A345" t="s">
        <v>3853</v>
      </c>
      <c r="B345" t="s">
        <v>4139</v>
      </c>
      <c r="C345" t="s">
        <v>3914</v>
      </c>
      <c r="D345">
        <v>0</v>
      </c>
      <c r="E345">
        <v>0</v>
      </c>
      <c r="F345">
        <v>0</v>
      </c>
      <c r="G345">
        <v>0</v>
      </c>
    </row>
    <row r="346" spans="1:7">
      <c r="A346" t="s">
        <v>3853</v>
      </c>
      <c r="B346" t="s">
        <v>4139</v>
      </c>
      <c r="C346" t="s">
        <v>3915</v>
      </c>
      <c r="D346">
        <v>0</v>
      </c>
      <c r="E346">
        <v>0</v>
      </c>
      <c r="F346">
        <v>0</v>
      </c>
      <c r="G346">
        <v>0</v>
      </c>
    </row>
    <row r="347" spans="1:7">
      <c r="A347" t="s">
        <v>3853</v>
      </c>
      <c r="B347" t="s">
        <v>4139</v>
      </c>
      <c r="C347" t="s">
        <v>3916</v>
      </c>
      <c r="D347">
        <v>0</v>
      </c>
      <c r="E347">
        <v>0</v>
      </c>
      <c r="F347">
        <v>0</v>
      </c>
      <c r="G347">
        <v>0</v>
      </c>
    </row>
    <row r="348" spans="1:7">
      <c r="A348" t="s">
        <v>3853</v>
      </c>
      <c r="B348" t="s">
        <v>4139</v>
      </c>
      <c r="C348" t="s">
        <v>3917</v>
      </c>
      <c r="D348">
        <v>78737</v>
      </c>
      <c r="E348">
        <v>72702</v>
      </c>
      <c r="F348">
        <v>74533</v>
      </c>
      <c r="G348">
        <v>76398</v>
      </c>
    </row>
    <row r="349" spans="1:7">
      <c r="A349" t="s">
        <v>3853</v>
      </c>
      <c r="B349" t="s">
        <v>4139</v>
      </c>
      <c r="C349" t="s">
        <v>3918</v>
      </c>
      <c r="D349">
        <v>111241</v>
      </c>
      <c r="E349">
        <v>104942</v>
      </c>
      <c r="F349">
        <v>109715</v>
      </c>
      <c r="G349">
        <v>108204</v>
      </c>
    </row>
    <row r="350" spans="1:7">
      <c r="A350" t="s">
        <v>3853</v>
      </c>
      <c r="B350" t="s">
        <v>4139</v>
      </c>
      <c r="C350" t="s">
        <v>3919</v>
      </c>
      <c r="D350">
        <v>110602</v>
      </c>
      <c r="E350">
        <v>106902</v>
      </c>
      <c r="F350">
        <v>107769</v>
      </c>
      <c r="G350">
        <v>112335</v>
      </c>
    </row>
    <row r="351" spans="1:7">
      <c r="A351" t="s">
        <v>3853</v>
      </c>
      <c r="B351" t="s">
        <v>4139</v>
      </c>
      <c r="C351" t="s">
        <v>3920</v>
      </c>
      <c r="D351">
        <v>300581</v>
      </c>
      <c r="E351">
        <v>284546</v>
      </c>
      <c r="F351">
        <v>292017</v>
      </c>
      <c r="G351">
        <v>296938</v>
      </c>
    </row>
    <row r="352" spans="1:7">
      <c r="A352" t="s">
        <v>3853</v>
      </c>
      <c r="B352" t="s">
        <v>4139</v>
      </c>
      <c r="C352" t="s">
        <v>3921</v>
      </c>
      <c r="D352">
        <v>300581</v>
      </c>
      <c r="E352">
        <v>284546</v>
      </c>
      <c r="F352">
        <v>292017</v>
      </c>
      <c r="G352">
        <v>296938</v>
      </c>
    </row>
    <row r="353" spans="1:7">
      <c r="A353" t="s">
        <v>3853</v>
      </c>
      <c r="B353" t="s">
        <v>4139</v>
      </c>
      <c r="C353" t="s">
        <v>3922</v>
      </c>
      <c r="D353">
        <v>6</v>
      </c>
      <c r="E353">
        <v>9</v>
      </c>
      <c r="F353">
        <v>12</v>
      </c>
      <c r="G353">
        <v>20</v>
      </c>
    </row>
    <row r="354" spans="1:7">
      <c r="A354" t="s">
        <v>3853</v>
      </c>
      <c r="B354" t="s">
        <v>4139</v>
      </c>
      <c r="C354" t="s">
        <v>3923</v>
      </c>
      <c r="D354">
        <v>0</v>
      </c>
      <c r="E354">
        <v>0</v>
      </c>
      <c r="F354">
        <v>0</v>
      </c>
      <c r="G354">
        <v>0</v>
      </c>
    </row>
    <row r="355" spans="1:7">
      <c r="A355" t="s">
        <v>3853</v>
      </c>
      <c r="B355" t="s">
        <v>4139</v>
      </c>
      <c r="C355" t="s">
        <v>3924</v>
      </c>
      <c r="D355">
        <v>58</v>
      </c>
      <c r="E355">
        <v>58</v>
      </c>
      <c r="F355">
        <v>37</v>
      </c>
      <c r="G355">
        <v>37</v>
      </c>
    </row>
    <row r="356" spans="1:7">
      <c r="A356" t="s">
        <v>3853</v>
      </c>
      <c r="B356" t="s">
        <v>4139</v>
      </c>
      <c r="C356" t="s">
        <v>3925</v>
      </c>
      <c r="D356">
        <v>422</v>
      </c>
      <c r="E356">
        <v>454</v>
      </c>
      <c r="F356">
        <v>548</v>
      </c>
      <c r="G356">
        <v>669</v>
      </c>
    </row>
    <row r="357" spans="1:7">
      <c r="A357" t="s">
        <v>3853</v>
      </c>
      <c r="B357" t="s">
        <v>4139</v>
      </c>
      <c r="C357" t="s">
        <v>3926</v>
      </c>
      <c r="D357">
        <v>2.79</v>
      </c>
      <c r="E357">
        <v>2.5499999999999998</v>
      </c>
      <c r="F357">
        <v>2.46</v>
      </c>
      <c r="G357">
        <v>2.5299999999999998</v>
      </c>
    </row>
    <row r="358" spans="1:7">
      <c r="A358" t="s">
        <v>3853</v>
      </c>
      <c r="B358" t="s">
        <v>4139</v>
      </c>
      <c r="C358" t="s">
        <v>3927</v>
      </c>
      <c r="D358">
        <v>554</v>
      </c>
      <c r="E358">
        <v>610</v>
      </c>
      <c r="F358">
        <v>710</v>
      </c>
      <c r="G358">
        <v>952</v>
      </c>
    </row>
    <row r="359" spans="1:7">
      <c r="A359" t="s">
        <v>3853</v>
      </c>
      <c r="B359" t="s">
        <v>4139</v>
      </c>
      <c r="C359" t="s">
        <v>3928</v>
      </c>
      <c r="D359">
        <v>165</v>
      </c>
      <c r="E359">
        <v>198</v>
      </c>
      <c r="F359">
        <v>255</v>
      </c>
      <c r="G359">
        <v>329</v>
      </c>
    </row>
    <row r="360" spans="1:7">
      <c r="A360" t="s">
        <v>3853</v>
      </c>
      <c r="B360" t="s">
        <v>4139</v>
      </c>
      <c r="C360" t="s">
        <v>3929</v>
      </c>
      <c r="D360">
        <v>74</v>
      </c>
      <c r="E360">
        <v>98</v>
      </c>
      <c r="F360">
        <v>125</v>
      </c>
      <c r="G360">
        <v>246</v>
      </c>
    </row>
    <row r="361" spans="1:7">
      <c r="A361" t="s">
        <v>3853</v>
      </c>
      <c r="B361" t="s">
        <v>4139</v>
      </c>
      <c r="C361" t="s">
        <v>3930</v>
      </c>
      <c r="D361">
        <v>4.1100000000000003</v>
      </c>
      <c r="E361">
        <v>3.92</v>
      </c>
      <c r="F361">
        <v>4.03</v>
      </c>
      <c r="G361">
        <v>3.9</v>
      </c>
    </row>
    <row r="362" spans="1:7">
      <c r="A362" t="s">
        <v>3853</v>
      </c>
      <c r="B362" t="s">
        <v>4139</v>
      </c>
      <c r="C362" t="s">
        <v>3931</v>
      </c>
      <c r="D362">
        <v>27</v>
      </c>
      <c r="E362">
        <v>29</v>
      </c>
      <c r="F362">
        <v>29</v>
      </c>
      <c r="G362">
        <v>0</v>
      </c>
    </row>
    <row r="363" spans="1:7">
      <c r="A363" t="s">
        <v>3853</v>
      </c>
      <c r="B363" t="s">
        <v>4139</v>
      </c>
      <c r="C363" t="s">
        <v>3932</v>
      </c>
      <c r="D363">
        <v>79</v>
      </c>
      <c r="E363">
        <v>87</v>
      </c>
      <c r="F363">
        <v>100</v>
      </c>
      <c r="G363">
        <v>98</v>
      </c>
    </row>
    <row r="364" spans="1:7">
      <c r="A364" t="s">
        <v>3853</v>
      </c>
      <c r="B364" t="s">
        <v>4139</v>
      </c>
      <c r="C364" t="s">
        <v>3933</v>
      </c>
      <c r="D364">
        <v>59</v>
      </c>
      <c r="E364">
        <v>82</v>
      </c>
      <c r="F364">
        <v>126</v>
      </c>
      <c r="G364">
        <v>231</v>
      </c>
    </row>
    <row r="365" spans="1:7">
      <c r="A365" t="s">
        <v>3853</v>
      </c>
      <c r="B365" t="s">
        <v>4139</v>
      </c>
      <c r="C365" t="s">
        <v>3934</v>
      </c>
      <c r="D365">
        <v>20</v>
      </c>
      <c r="E365">
        <v>20</v>
      </c>
      <c r="F365">
        <v>20</v>
      </c>
      <c r="G365">
        <v>20</v>
      </c>
    </row>
    <row r="366" spans="1:7">
      <c r="A366" t="s">
        <v>3853</v>
      </c>
      <c r="B366" t="s">
        <v>4139</v>
      </c>
      <c r="C366" t="s">
        <v>3935</v>
      </c>
      <c r="D366">
        <v>98</v>
      </c>
      <c r="E366">
        <v>131</v>
      </c>
      <c r="F366">
        <v>178</v>
      </c>
      <c r="G366">
        <v>250</v>
      </c>
    </row>
    <row r="367" spans="1:7">
      <c r="A367" t="s">
        <v>3853</v>
      </c>
      <c r="B367" t="s">
        <v>4139</v>
      </c>
      <c r="C367" t="s">
        <v>3936</v>
      </c>
      <c r="D367">
        <v>47</v>
      </c>
      <c r="E367">
        <v>47</v>
      </c>
      <c r="F367">
        <v>57</v>
      </c>
      <c r="G367">
        <v>59</v>
      </c>
    </row>
    <row r="368" spans="1:7">
      <c r="A368" t="s">
        <v>3853</v>
      </c>
      <c r="B368" t="s">
        <v>4139</v>
      </c>
      <c r="C368" t="s">
        <v>3937</v>
      </c>
      <c r="D368">
        <v>0</v>
      </c>
      <c r="E368">
        <v>0</v>
      </c>
      <c r="F368">
        <v>0</v>
      </c>
      <c r="G368">
        <v>0</v>
      </c>
    </row>
    <row r="369" spans="1:7">
      <c r="A369" t="s">
        <v>3853</v>
      </c>
      <c r="B369" t="s">
        <v>4139</v>
      </c>
      <c r="C369" t="s">
        <v>3938</v>
      </c>
      <c r="D369">
        <v>0</v>
      </c>
      <c r="E369">
        <v>0</v>
      </c>
      <c r="F369">
        <v>0</v>
      </c>
      <c r="G369">
        <v>0</v>
      </c>
    </row>
    <row r="370" spans="1:7">
      <c r="A370" t="s">
        <v>3853</v>
      </c>
      <c r="B370" t="s">
        <v>4139</v>
      </c>
      <c r="C370" t="s">
        <v>3939</v>
      </c>
      <c r="D370">
        <v>19610</v>
      </c>
      <c r="E370">
        <v>19089</v>
      </c>
      <c r="F370">
        <v>19125</v>
      </c>
      <c r="G370">
        <v>19125</v>
      </c>
    </row>
    <row r="371" spans="1:7">
      <c r="A371" t="s">
        <v>3853</v>
      </c>
      <c r="B371" t="s">
        <v>4139</v>
      </c>
      <c r="C371" t="s">
        <v>3940</v>
      </c>
      <c r="D371">
        <v>1595190</v>
      </c>
      <c r="E371">
        <v>1497435</v>
      </c>
      <c r="F371">
        <v>1631605</v>
      </c>
      <c r="G371">
        <v>1661542</v>
      </c>
    </row>
    <row r="372" spans="1:7">
      <c r="A372" t="s">
        <v>3853</v>
      </c>
      <c r="B372" t="s">
        <v>4139</v>
      </c>
      <c r="C372" t="s">
        <v>3941</v>
      </c>
      <c r="D372">
        <v>0</v>
      </c>
      <c r="E372">
        <v>0</v>
      </c>
      <c r="F372">
        <v>0</v>
      </c>
      <c r="G372">
        <v>0</v>
      </c>
    </row>
    <row r="373" spans="1:7">
      <c r="A373" t="s">
        <v>3853</v>
      </c>
      <c r="B373" t="s">
        <v>4139</v>
      </c>
      <c r="C373" t="s">
        <v>3942</v>
      </c>
      <c r="D373">
        <v>0</v>
      </c>
      <c r="E373">
        <v>0</v>
      </c>
      <c r="F373">
        <v>0</v>
      </c>
      <c r="G373">
        <v>0</v>
      </c>
    </row>
    <row r="374" spans="1:7">
      <c r="A374" t="s">
        <v>3853</v>
      </c>
      <c r="B374" t="s">
        <v>4139</v>
      </c>
      <c r="C374" t="s">
        <v>3943</v>
      </c>
      <c r="D374">
        <v>0</v>
      </c>
      <c r="E374">
        <v>0</v>
      </c>
      <c r="F374">
        <v>0</v>
      </c>
      <c r="G374">
        <v>0</v>
      </c>
    </row>
    <row r="375" spans="1:7">
      <c r="A375" t="s">
        <v>3853</v>
      </c>
      <c r="B375" t="s">
        <v>4139</v>
      </c>
      <c r="C375" t="s">
        <v>3944</v>
      </c>
      <c r="D375">
        <v>234526.4</v>
      </c>
      <c r="E375">
        <v>235118.3</v>
      </c>
      <c r="F375">
        <v>257986.5</v>
      </c>
      <c r="G375">
        <v>281569</v>
      </c>
    </row>
    <row r="376" spans="1:7">
      <c r="A376" t="s">
        <v>3853</v>
      </c>
      <c r="B376" t="s">
        <v>4139</v>
      </c>
      <c r="C376" t="s">
        <v>3945</v>
      </c>
      <c r="D376">
        <v>224944.6</v>
      </c>
      <c r="E376">
        <v>222081.4</v>
      </c>
      <c r="F376">
        <v>231892.6</v>
      </c>
      <c r="G376">
        <v>235807.3</v>
      </c>
    </row>
    <row r="377" spans="1:7">
      <c r="A377" t="s">
        <v>3853</v>
      </c>
      <c r="B377" t="s">
        <v>4139</v>
      </c>
      <c r="C377" t="s">
        <v>3946</v>
      </c>
      <c r="D377">
        <v>0</v>
      </c>
      <c r="E377">
        <v>0</v>
      </c>
      <c r="F377">
        <v>0</v>
      </c>
      <c r="G377">
        <v>0</v>
      </c>
    </row>
    <row r="378" spans="1:7">
      <c r="A378" t="s">
        <v>3853</v>
      </c>
      <c r="B378" t="s">
        <v>4139</v>
      </c>
      <c r="C378" t="s">
        <v>3947</v>
      </c>
      <c r="D378">
        <v>0</v>
      </c>
      <c r="E378">
        <v>0</v>
      </c>
      <c r="F378">
        <v>0</v>
      </c>
      <c r="G378">
        <v>0</v>
      </c>
    </row>
    <row r="379" spans="1:7">
      <c r="A379" t="s">
        <v>3853</v>
      </c>
      <c r="B379" t="s">
        <v>4139</v>
      </c>
      <c r="C379" t="s">
        <v>3948</v>
      </c>
      <c r="D379">
        <v>0</v>
      </c>
      <c r="E379">
        <v>0</v>
      </c>
      <c r="F379">
        <v>0</v>
      </c>
      <c r="G379">
        <v>0</v>
      </c>
    </row>
    <row r="380" spans="1:7">
      <c r="A380" t="s">
        <v>3853</v>
      </c>
      <c r="B380" t="s">
        <v>4139</v>
      </c>
      <c r="C380" t="s">
        <v>3949</v>
      </c>
      <c r="D380">
        <v>0</v>
      </c>
      <c r="E380">
        <v>0</v>
      </c>
      <c r="F380">
        <v>0</v>
      </c>
      <c r="G380">
        <v>0</v>
      </c>
    </row>
    <row r="381" spans="1:7">
      <c r="A381" t="s">
        <v>3853</v>
      </c>
      <c r="B381" t="s">
        <v>4139</v>
      </c>
      <c r="C381" t="s">
        <v>3950</v>
      </c>
      <c r="D381">
        <v>42</v>
      </c>
      <c r="E381">
        <v>42</v>
      </c>
      <c r="F381">
        <v>42</v>
      </c>
      <c r="G381">
        <v>42</v>
      </c>
    </row>
    <row r="382" spans="1:7">
      <c r="A382" t="s">
        <v>3853</v>
      </c>
      <c r="B382" t="s">
        <v>4139</v>
      </c>
      <c r="C382" t="s">
        <v>3951</v>
      </c>
      <c r="D382">
        <v>99</v>
      </c>
      <c r="E382">
        <v>99</v>
      </c>
      <c r="F382">
        <v>99</v>
      </c>
      <c r="G382">
        <v>99</v>
      </c>
    </row>
    <row r="383" spans="1:7">
      <c r="A383" t="s">
        <v>3853</v>
      </c>
      <c r="B383" t="s">
        <v>4139</v>
      </c>
      <c r="C383" t="s">
        <v>3952</v>
      </c>
      <c r="D383">
        <v>141</v>
      </c>
      <c r="E383">
        <v>141</v>
      </c>
      <c r="F383">
        <v>141</v>
      </c>
      <c r="G383">
        <v>141</v>
      </c>
    </row>
    <row r="384" spans="1:7">
      <c r="A384" t="s">
        <v>3853</v>
      </c>
      <c r="B384" t="s">
        <v>4139</v>
      </c>
      <c r="C384" t="s">
        <v>3953</v>
      </c>
      <c r="D384">
        <v>141</v>
      </c>
      <c r="E384">
        <v>141</v>
      </c>
      <c r="F384">
        <v>141</v>
      </c>
      <c r="G384">
        <v>141</v>
      </c>
    </row>
    <row r="385" spans="1:7">
      <c r="A385" t="s">
        <v>3853</v>
      </c>
      <c r="B385" t="s">
        <v>4139</v>
      </c>
      <c r="C385" t="s">
        <v>3954</v>
      </c>
      <c r="D385">
        <v>160</v>
      </c>
      <c r="E385">
        <v>130</v>
      </c>
      <c r="F385">
        <v>152</v>
      </c>
      <c r="G385">
        <v>184</v>
      </c>
    </row>
    <row r="386" spans="1:7">
      <c r="A386" t="s">
        <v>3853</v>
      </c>
      <c r="B386" t="s">
        <v>4139</v>
      </c>
      <c r="C386" t="s">
        <v>3955</v>
      </c>
      <c r="D386">
        <v>2113</v>
      </c>
      <c r="E386">
        <v>2220</v>
      </c>
      <c r="F386">
        <v>2749</v>
      </c>
      <c r="G386">
        <v>2345</v>
      </c>
    </row>
    <row r="387" spans="1:7">
      <c r="A387" t="s">
        <v>3853</v>
      </c>
      <c r="B387" t="s">
        <v>4139</v>
      </c>
      <c r="C387" t="s">
        <v>3956</v>
      </c>
      <c r="D387">
        <v>1913</v>
      </c>
      <c r="E387">
        <v>1959</v>
      </c>
      <c r="F387">
        <v>2795</v>
      </c>
      <c r="G387">
        <v>2880</v>
      </c>
    </row>
    <row r="388" spans="1:7">
      <c r="A388" t="s">
        <v>3853</v>
      </c>
      <c r="B388" t="s">
        <v>4139</v>
      </c>
      <c r="C388" t="s">
        <v>3957</v>
      </c>
      <c r="D388">
        <v>6034</v>
      </c>
      <c r="E388">
        <v>5802</v>
      </c>
      <c r="F388">
        <v>4511</v>
      </c>
      <c r="G388">
        <v>4596</v>
      </c>
    </row>
    <row r="389" spans="1:7">
      <c r="A389" t="s">
        <v>3853</v>
      </c>
      <c r="B389" t="s">
        <v>4139</v>
      </c>
      <c r="C389" t="s">
        <v>3958</v>
      </c>
      <c r="D389">
        <v>10220</v>
      </c>
      <c r="E389">
        <v>10111</v>
      </c>
      <c r="F389">
        <v>10206</v>
      </c>
      <c r="G389">
        <v>10005</v>
      </c>
    </row>
    <row r="390" spans="1:7">
      <c r="A390" t="s">
        <v>3853</v>
      </c>
      <c r="B390" t="s">
        <v>4139</v>
      </c>
      <c r="C390" t="s">
        <v>3959</v>
      </c>
      <c r="D390">
        <v>10220</v>
      </c>
      <c r="E390">
        <v>10111</v>
      </c>
      <c r="F390">
        <v>10206</v>
      </c>
      <c r="G390">
        <v>10005</v>
      </c>
    </row>
    <row r="391" spans="1:7">
      <c r="A391" t="s">
        <v>3853</v>
      </c>
      <c r="B391" t="s">
        <v>4139</v>
      </c>
      <c r="C391" t="s">
        <v>3960</v>
      </c>
      <c r="D391">
        <v>0</v>
      </c>
      <c r="E391">
        <v>0</v>
      </c>
      <c r="F391">
        <v>0</v>
      </c>
      <c r="G391">
        <v>0</v>
      </c>
    </row>
    <row r="392" spans="1:7">
      <c r="A392" t="s">
        <v>3853</v>
      </c>
      <c r="B392" t="s">
        <v>4139</v>
      </c>
      <c r="C392" t="s">
        <v>3961</v>
      </c>
      <c r="D392">
        <v>0</v>
      </c>
      <c r="E392">
        <v>0</v>
      </c>
      <c r="F392">
        <v>0</v>
      </c>
      <c r="G392">
        <v>0</v>
      </c>
    </row>
    <row r="393" spans="1:7">
      <c r="A393" t="s">
        <v>3853</v>
      </c>
      <c r="B393" t="s">
        <v>4139</v>
      </c>
      <c r="C393" t="s">
        <v>3962</v>
      </c>
      <c r="D393">
        <v>39.6</v>
      </c>
      <c r="E393">
        <v>46.2</v>
      </c>
      <c r="F393">
        <v>40</v>
      </c>
      <c r="G393">
        <v>35.299999999999997</v>
      </c>
    </row>
    <row r="394" spans="1:7">
      <c r="A394" t="s">
        <v>3853</v>
      </c>
      <c r="B394" t="s">
        <v>4139</v>
      </c>
      <c r="C394" t="s">
        <v>3963</v>
      </c>
      <c r="D394">
        <v>3292</v>
      </c>
      <c r="E394">
        <v>3292</v>
      </c>
      <c r="F394">
        <v>3292</v>
      </c>
      <c r="G394">
        <v>3292</v>
      </c>
    </row>
    <row r="395" spans="1:7">
      <c r="A395" t="s">
        <v>3853</v>
      </c>
      <c r="B395" t="s">
        <v>4139</v>
      </c>
      <c r="C395" t="s">
        <v>3964</v>
      </c>
      <c r="D395">
        <v>0</v>
      </c>
      <c r="E395">
        <v>0</v>
      </c>
      <c r="F395">
        <v>0</v>
      </c>
      <c r="G395">
        <v>0</v>
      </c>
    </row>
    <row r="396" spans="1:7">
      <c r="A396" t="s">
        <v>3853</v>
      </c>
      <c r="B396" t="s">
        <v>4139</v>
      </c>
      <c r="C396" t="s">
        <v>3965</v>
      </c>
      <c r="D396">
        <v>38915</v>
      </c>
      <c r="E396">
        <v>45547</v>
      </c>
      <c r="F396">
        <v>39309</v>
      </c>
      <c r="G396">
        <v>34762</v>
      </c>
    </row>
    <row r="397" spans="1:7">
      <c r="A397" t="s">
        <v>3853</v>
      </c>
      <c r="B397" t="s">
        <v>4139</v>
      </c>
      <c r="C397" t="s">
        <v>3966</v>
      </c>
      <c r="D397">
        <v>0</v>
      </c>
      <c r="E397">
        <v>0</v>
      </c>
      <c r="F397">
        <v>0</v>
      </c>
      <c r="G397">
        <v>0</v>
      </c>
    </row>
    <row r="398" spans="1:7">
      <c r="A398" t="s">
        <v>3853</v>
      </c>
      <c r="B398" t="s">
        <v>4139</v>
      </c>
      <c r="C398" t="s">
        <v>3967</v>
      </c>
      <c r="D398">
        <v>38915</v>
      </c>
      <c r="E398">
        <v>45547</v>
      </c>
      <c r="F398">
        <v>39309</v>
      </c>
      <c r="G398">
        <v>34762</v>
      </c>
    </row>
    <row r="399" spans="1:7">
      <c r="A399" t="s">
        <v>3853</v>
      </c>
      <c r="B399" t="s">
        <v>4139</v>
      </c>
      <c r="C399" t="s">
        <v>3968</v>
      </c>
      <c r="D399">
        <v>0</v>
      </c>
      <c r="E399">
        <v>0</v>
      </c>
      <c r="F399">
        <v>0</v>
      </c>
      <c r="G399">
        <v>0</v>
      </c>
    </row>
    <row r="400" spans="1:7">
      <c r="A400" t="s">
        <v>3853</v>
      </c>
      <c r="B400" t="s">
        <v>4139</v>
      </c>
      <c r="C400" t="s">
        <v>3969</v>
      </c>
      <c r="D400">
        <v>0</v>
      </c>
      <c r="E400">
        <v>0</v>
      </c>
      <c r="F400">
        <v>0</v>
      </c>
      <c r="G400">
        <v>0</v>
      </c>
    </row>
    <row r="401" spans="1:7">
      <c r="A401" t="s">
        <v>3853</v>
      </c>
      <c r="B401" t="s">
        <v>4139</v>
      </c>
      <c r="C401" t="s">
        <v>3970</v>
      </c>
      <c r="D401">
        <v>0</v>
      </c>
      <c r="E401">
        <v>0</v>
      </c>
      <c r="F401">
        <v>0</v>
      </c>
      <c r="G401">
        <v>0</v>
      </c>
    </row>
    <row r="402" spans="1:7">
      <c r="A402" t="s">
        <v>3853</v>
      </c>
      <c r="B402" t="s">
        <v>4139</v>
      </c>
      <c r="C402" t="s">
        <v>3971</v>
      </c>
      <c r="D402">
        <v>0</v>
      </c>
      <c r="E402">
        <v>0</v>
      </c>
      <c r="F402">
        <v>0</v>
      </c>
      <c r="G402">
        <v>0</v>
      </c>
    </row>
    <row r="403" spans="1:7">
      <c r="A403" t="s">
        <v>3853</v>
      </c>
      <c r="B403" t="s">
        <v>4139</v>
      </c>
      <c r="C403" t="s">
        <v>3972</v>
      </c>
      <c r="D403">
        <v>0</v>
      </c>
      <c r="E403">
        <v>0</v>
      </c>
      <c r="F403">
        <v>0</v>
      </c>
      <c r="G403">
        <v>0</v>
      </c>
    </row>
    <row r="404" spans="1:7">
      <c r="A404" t="s">
        <v>3853</v>
      </c>
      <c r="B404" t="s">
        <v>4139</v>
      </c>
      <c r="C404" t="s">
        <v>3973</v>
      </c>
      <c r="D404">
        <v>12098</v>
      </c>
      <c r="E404">
        <v>8775</v>
      </c>
      <c r="F404">
        <v>9615</v>
      </c>
      <c r="G404">
        <v>9632</v>
      </c>
    </row>
    <row r="405" spans="1:7">
      <c r="A405" t="s">
        <v>3853</v>
      </c>
      <c r="B405" t="s">
        <v>4139</v>
      </c>
      <c r="C405" t="s">
        <v>3974</v>
      </c>
      <c r="D405">
        <v>12098</v>
      </c>
      <c r="E405">
        <v>8775</v>
      </c>
      <c r="F405">
        <v>9615</v>
      </c>
      <c r="G405">
        <v>9632</v>
      </c>
    </row>
    <row r="406" spans="1:7">
      <c r="A406" t="s">
        <v>3853</v>
      </c>
      <c r="B406" t="s">
        <v>4139</v>
      </c>
      <c r="C406" t="s">
        <v>3975</v>
      </c>
      <c r="D406">
        <v>12098</v>
      </c>
      <c r="E406">
        <v>8775</v>
      </c>
      <c r="F406">
        <v>9615</v>
      </c>
      <c r="G406">
        <v>9632</v>
      </c>
    </row>
    <row r="407" spans="1:7">
      <c r="A407" t="s">
        <v>3853</v>
      </c>
      <c r="B407" t="s">
        <v>4139</v>
      </c>
      <c r="C407" t="s">
        <v>3976</v>
      </c>
      <c r="D407">
        <v>14</v>
      </c>
      <c r="E407">
        <v>15</v>
      </c>
      <c r="F407">
        <v>11</v>
      </c>
      <c r="G407">
        <v>10</v>
      </c>
    </row>
    <row r="408" spans="1:7">
      <c r="A408" t="s">
        <v>3853</v>
      </c>
      <c r="B408" t="s">
        <v>4139</v>
      </c>
      <c r="C408" t="s">
        <v>3977</v>
      </c>
      <c r="D408">
        <v>13</v>
      </c>
      <c r="E408">
        <v>10</v>
      </c>
      <c r="F408">
        <v>16</v>
      </c>
      <c r="G408">
        <v>12</v>
      </c>
    </row>
    <row r="409" spans="1:7">
      <c r="A409" t="s">
        <v>3853</v>
      </c>
      <c r="B409" t="s">
        <v>4139</v>
      </c>
      <c r="C409" t="s">
        <v>3978</v>
      </c>
      <c r="D409">
        <v>11</v>
      </c>
      <c r="E409">
        <v>6</v>
      </c>
      <c r="F409">
        <v>11</v>
      </c>
      <c r="G409">
        <v>10</v>
      </c>
    </row>
    <row r="410" spans="1:7">
      <c r="A410" t="s">
        <v>3853</v>
      </c>
      <c r="B410" t="s">
        <v>4139</v>
      </c>
      <c r="C410" t="s">
        <v>3979</v>
      </c>
      <c r="D410">
        <v>38</v>
      </c>
      <c r="E410">
        <v>30</v>
      </c>
      <c r="F410">
        <v>38</v>
      </c>
      <c r="G410">
        <v>33</v>
      </c>
    </row>
    <row r="411" spans="1:7">
      <c r="A411" t="s">
        <v>3853</v>
      </c>
      <c r="B411" t="s">
        <v>4139</v>
      </c>
      <c r="C411" t="s">
        <v>3980</v>
      </c>
      <c r="D411">
        <v>38</v>
      </c>
      <c r="E411">
        <v>30</v>
      </c>
      <c r="F411">
        <v>38</v>
      </c>
      <c r="G411">
        <v>33</v>
      </c>
    </row>
    <row r="412" spans="1:7">
      <c r="A412" t="s">
        <v>3853</v>
      </c>
      <c r="B412" t="s">
        <v>4139</v>
      </c>
      <c r="C412" t="s">
        <v>3981</v>
      </c>
      <c r="D412">
        <v>4343.8999999999996</v>
      </c>
      <c r="E412">
        <v>4374.8999999999996</v>
      </c>
      <c r="F412">
        <v>4447.8999999999996</v>
      </c>
      <c r="G412">
        <v>4461.5</v>
      </c>
    </row>
    <row r="413" spans="1:7">
      <c r="A413" t="s">
        <v>3853</v>
      </c>
      <c r="B413" t="s">
        <v>4139</v>
      </c>
      <c r="C413" t="s">
        <v>3982</v>
      </c>
      <c r="D413">
        <v>0</v>
      </c>
      <c r="E413">
        <v>0</v>
      </c>
      <c r="F413">
        <v>0</v>
      </c>
      <c r="G413">
        <v>0</v>
      </c>
    </row>
    <row r="414" spans="1:7">
      <c r="A414" t="s">
        <v>3853</v>
      </c>
      <c r="B414" t="s">
        <v>4139</v>
      </c>
      <c r="C414" t="s">
        <v>3983</v>
      </c>
      <c r="D414">
        <v>129500</v>
      </c>
      <c r="E414">
        <v>115671</v>
      </c>
      <c r="F414">
        <v>121937</v>
      </c>
      <c r="G414">
        <v>124262</v>
      </c>
    </row>
    <row r="415" spans="1:7">
      <c r="A415" t="s">
        <v>3853</v>
      </c>
      <c r="B415" t="s">
        <v>4139</v>
      </c>
      <c r="C415" t="s">
        <v>3984</v>
      </c>
      <c r="D415">
        <v>182960</v>
      </c>
      <c r="E415">
        <v>166966</v>
      </c>
      <c r="F415">
        <v>179496</v>
      </c>
      <c r="G415">
        <v>175995</v>
      </c>
    </row>
    <row r="416" spans="1:7">
      <c r="A416" t="s">
        <v>3853</v>
      </c>
      <c r="B416" t="s">
        <v>4139</v>
      </c>
      <c r="C416" t="s">
        <v>3985</v>
      </c>
      <c r="D416">
        <v>181909</v>
      </c>
      <c r="E416">
        <v>170083</v>
      </c>
      <c r="F416">
        <v>176311</v>
      </c>
      <c r="G416">
        <v>182714</v>
      </c>
    </row>
    <row r="417" spans="1:7">
      <c r="A417" t="s">
        <v>3853</v>
      </c>
      <c r="B417" t="s">
        <v>4139</v>
      </c>
      <c r="C417" t="s">
        <v>3986</v>
      </c>
      <c r="D417">
        <v>494369</v>
      </c>
      <c r="E417">
        <v>452721</v>
      </c>
      <c r="F417">
        <v>477744</v>
      </c>
      <c r="G417">
        <v>482972</v>
      </c>
    </row>
    <row r="418" spans="1:7">
      <c r="A418" t="s">
        <v>3853</v>
      </c>
      <c r="B418" t="s">
        <v>4139</v>
      </c>
      <c r="C418" t="s">
        <v>3987</v>
      </c>
      <c r="D418">
        <v>494369</v>
      </c>
      <c r="E418">
        <v>452721</v>
      </c>
      <c r="F418">
        <v>477744</v>
      </c>
      <c r="G418">
        <v>482972</v>
      </c>
    </row>
    <row r="419" spans="1:7">
      <c r="A419" t="s">
        <v>3853</v>
      </c>
      <c r="B419" t="s">
        <v>4139</v>
      </c>
      <c r="C419" t="s">
        <v>3988</v>
      </c>
      <c r="D419">
        <v>2565</v>
      </c>
      <c r="E419">
        <v>2487</v>
      </c>
      <c r="F419">
        <v>2746</v>
      </c>
      <c r="G419">
        <v>2835</v>
      </c>
    </row>
    <row r="420" spans="1:7">
      <c r="A420" t="s">
        <v>3853</v>
      </c>
      <c r="B420" t="s">
        <v>4139</v>
      </c>
      <c r="C420" t="s">
        <v>3989</v>
      </c>
      <c r="D420">
        <v>1538</v>
      </c>
      <c r="E420">
        <v>1582</v>
      </c>
      <c r="F420">
        <v>1429</v>
      </c>
      <c r="G420">
        <v>1587</v>
      </c>
    </row>
    <row r="421" spans="1:7">
      <c r="A421" t="s">
        <v>3853</v>
      </c>
      <c r="B421" t="s">
        <v>4139</v>
      </c>
      <c r="C421" t="s">
        <v>3990</v>
      </c>
      <c r="D421">
        <v>4103</v>
      </c>
      <c r="E421">
        <v>4069</v>
      </c>
      <c r="F421">
        <v>4175</v>
      </c>
      <c r="G421">
        <v>4422</v>
      </c>
    </row>
    <row r="422" spans="1:7">
      <c r="A422" t="s">
        <v>3853</v>
      </c>
      <c r="B422" t="s">
        <v>4139</v>
      </c>
      <c r="C422" t="s">
        <v>3991</v>
      </c>
      <c r="D422">
        <v>4103</v>
      </c>
      <c r="E422">
        <v>4069</v>
      </c>
      <c r="F422">
        <v>4175</v>
      </c>
      <c r="G422">
        <v>4422</v>
      </c>
    </row>
    <row r="423" spans="1:7">
      <c r="A423" t="s">
        <v>3853</v>
      </c>
      <c r="B423" t="s">
        <v>4139</v>
      </c>
      <c r="C423" t="s">
        <v>3992</v>
      </c>
      <c r="D423">
        <v>0</v>
      </c>
      <c r="E423">
        <v>0</v>
      </c>
      <c r="F423">
        <v>0</v>
      </c>
      <c r="G423">
        <v>0</v>
      </c>
    </row>
    <row r="424" spans="1:7">
      <c r="A424" t="s">
        <v>3853</v>
      </c>
      <c r="B424" t="s">
        <v>4139</v>
      </c>
      <c r="C424" t="s">
        <v>3993</v>
      </c>
      <c r="D424">
        <v>326557</v>
      </c>
      <c r="E424">
        <v>330596</v>
      </c>
      <c r="F424">
        <v>375011</v>
      </c>
      <c r="G424">
        <v>370672</v>
      </c>
    </row>
    <row r="425" spans="1:7">
      <c r="A425" t="s">
        <v>3853</v>
      </c>
      <c r="B425" t="s">
        <v>4139</v>
      </c>
      <c r="C425" t="s">
        <v>3994</v>
      </c>
      <c r="D425">
        <v>5661</v>
      </c>
      <c r="E425">
        <v>5706</v>
      </c>
      <c r="F425">
        <v>5769</v>
      </c>
      <c r="G425">
        <v>9623</v>
      </c>
    </row>
    <row r="426" spans="1:7">
      <c r="A426" t="s">
        <v>3853</v>
      </c>
      <c r="B426" t="s">
        <v>4139</v>
      </c>
      <c r="C426" t="s">
        <v>3995</v>
      </c>
      <c r="D426">
        <v>4427</v>
      </c>
      <c r="E426">
        <v>4456</v>
      </c>
      <c r="F426">
        <v>4391</v>
      </c>
      <c r="G426">
        <v>4586</v>
      </c>
    </row>
    <row r="427" spans="1:7">
      <c r="A427" t="s">
        <v>3853</v>
      </c>
      <c r="B427" t="s">
        <v>4139</v>
      </c>
      <c r="C427" t="s">
        <v>3996</v>
      </c>
      <c r="D427">
        <v>336645</v>
      </c>
      <c r="E427">
        <v>340758</v>
      </c>
      <c r="F427">
        <v>385172</v>
      </c>
      <c r="G427">
        <v>384882</v>
      </c>
    </row>
    <row r="428" spans="1:7">
      <c r="A428" t="s">
        <v>3853</v>
      </c>
      <c r="B428" t="s">
        <v>4139</v>
      </c>
      <c r="C428" t="s">
        <v>3997</v>
      </c>
      <c r="D428">
        <v>336645</v>
      </c>
      <c r="E428">
        <v>340758</v>
      </c>
      <c r="F428">
        <v>385172</v>
      </c>
      <c r="G428">
        <v>384882</v>
      </c>
    </row>
    <row r="429" spans="1:7">
      <c r="A429" t="s">
        <v>3853</v>
      </c>
      <c r="B429" t="s">
        <v>4139</v>
      </c>
      <c r="C429" t="s">
        <v>3998</v>
      </c>
      <c r="D429">
        <v>305157</v>
      </c>
      <c r="E429">
        <v>309683</v>
      </c>
      <c r="F429">
        <v>350234</v>
      </c>
      <c r="G429">
        <v>344044</v>
      </c>
    </row>
    <row r="430" spans="1:7">
      <c r="A430" t="s">
        <v>3853</v>
      </c>
      <c r="B430" t="s">
        <v>4139</v>
      </c>
      <c r="C430" t="s">
        <v>3999</v>
      </c>
      <c r="D430">
        <v>5290</v>
      </c>
      <c r="E430">
        <v>5345</v>
      </c>
      <c r="F430">
        <v>5388</v>
      </c>
      <c r="G430">
        <v>8932</v>
      </c>
    </row>
    <row r="431" spans="1:7">
      <c r="A431" t="s">
        <v>3853</v>
      </c>
      <c r="B431" t="s">
        <v>4139</v>
      </c>
      <c r="C431" t="s">
        <v>4000</v>
      </c>
      <c r="D431">
        <v>4137</v>
      </c>
      <c r="E431">
        <v>4174</v>
      </c>
      <c r="F431">
        <v>4101</v>
      </c>
      <c r="G431">
        <v>4257</v>
      </c>
    </row>
    <row r="432" spans="1:7">
      <c r="A432" t="s">
        <v>3853</v>
      </c>
      <c r="B432" t="s">
        <v>4139</v>
      </c>
      <c r="C432" t="s">
        <v>4001</v>
      </c>
      <c r="D432">
        <v>314584</v>
      </c>
      <c r="E432">
        <v>319202</v>
      </c>
      <c r="F432">
        <v>359723</v>
      </c>
      <c r="G432">
        <v>357232</v>
      </c>
    </row>
    <row r="433" spans="1:7">
      <c r="A433" t="s">
        <v>3853</v>
      </c>
      <c r="B433" t="s">
        <v>4139</v>
      </c>
      <c r="C433" t="s">
        <v>4002</v>
      </c>
      <c r="D433">
        <v>2682</v>
      </c>
      <c r="E433">
        <v>2541</v>
      </c>
      <c r="F433">
        <v>2543</v>
      </c>
      <c r="G433">
        <v>2730</v>
      </c>
    </row>
    <row r="434" spans="1:7">
      <c r="A434" t="s">
        <v>3853</v>
      </c>
      <c r="B434" t="s">
        <v>4139</v>
      </c>
      <c r="C434" t="s">
        <v>4003</v>
      </c>
      <c r="D434">
        <v>0</v>
      </c>
      <c r="E434">
        <v>0</v>
      </c>
      <c r="F434">
        <v>0</v>
      </c>
      <c r="G434">
        <v>0</v>
      </c>
    </row>
    <row r="435" spans="1:7">
      <c r="A435" t="s">
        <v>3853</v>
      </c>
      <c r="B435" t="s">
        <v>4139</v>
      </c>
      <c r="C435" t="s">
        <v>4004</v>
      </c>
      <c r="D435">
        <v>24630</v>
      </c>
      <c r="E435">
        <v>26290</v>
      </c>
      <c r="F435">
        <v>25856</v>
      </c>
      <c r="G435">
        <v>30662</v>
      </c>
    </row>
    <row r="436" spans="1:7">
      <c r="A436" t="s">
        <v>3853</v>
      </c>
      <c r="B436" t="s">
        <v>4139</v>
      </c>
      <c r="C436" t="s">
        <v>4005</v>
      </c>
      <c r="D436">
        <v>25570</v>
      </c>
      <c r="E436">
        <v>23603</v>
      </c>
      <c r="F436">
        <v>26504</v>
      </c>
      <c r="G436">
        <v>26547</v>
      </c>
    </row>
    <row r="437" spans="1:7">
      <c r="A437" t="s">
        <v>3853</v>
      </c>
      <c r="B437" t="s">
        <v>4139</v>
      </c>
      <c r="C437" t="s">
        <v>4006</v>
      </c>
      <c r="D437">
        <v>430679</v>
      </c>
      <c r="E437">
        <v>408613</v>
      </c>
      <c r="F437">
        <v>402384</v>
      </c>
      <c r="G437">
        <v>468405</v>
      </c>
    </row>
    <row r="438" spans="1:7">
      <c r="A438" t="s">
        <v>3853</v>
      </c>
      <c r="B438" t="s">
        <v>4139</v>
      </c>
      <c r="C438" t="s">
        <v>4007</v>
      </c>
      <c r="D438">
        <v>14263</v>
      </c>
      <c r="E438">
        <v>14299</v>
      </c>
      <c r="F438">
        <v>14351</v>
      </c>
      <c r="G438">
        <v>14351</v>
      </c>
    </row>
    <row r="439" spans="1:7">
      <c r="A439" t="s">
        <v>3853</v>
      </c>
      <c r="B439" t="s">
        <v>4139</v>
      </c>
      <c r="C439" t="s">
        <v>4008</v>
      </c>
      <c r="D439">
        <v>236381</v>
      </c>
      <c r="E439">
        <v>227329</v>
      </c>
      <c r="F439">
        <v>251925</v>
      </c>
      <c r="G439">
        <v>230295</v>
      </c>
    </row>
    <row r="440" spans="1:7">
      <c r="A440" t="s">
        <v>3853</v>
      </c>
      <c r="B440" t="s">
        <v>4139</v>
      </c>
      <c r="C440" t="s">
        <v>4009</v>
      </c>
      <c r="D440">
        <v>31472</v>
      </c>
      <c r="E440">
        <v>29036</v>
      </c>
      <c r="F440">
        <v>33220</v>
      </c>
      <c r="G440">
        <v>31330</v>
      </c>
    </row>
    <row r="441" spans="1:7">
      <c r="A441" t="s">
        <v>3853</v>
      </c>
      <c r="B441" t="s">
        <v>4139</v>
      </c>
      <c r="C441" t="s">
        <v>4010</v>
      </c>
      <c r="D441">
        <v>748731</v>
      </c>
      <c r="E441">
        <v>714871</v>
      </c>
      <c r="F441">
        <v>739891</v>
      </c>
      <c r="G441">
        <v>787240</v>
      </c>
    </row>
    <row r="442" spans="1:7">
      <c r="A442" t="s">
        <v>3853</v>
      </c>
      <c r="B442" t="s">
        <v>4139</v>
      </c>
      <c r="C442" t="s">
        <v>4011</v>
      </c>
      <c r="D442">
        <v>152.6</v>
      </c>
      <c r="E442">
        <v>142.1</v>
      </c>
      <c r="F442">
        <v>146.5</v>
      </c>
      <c r="G442">
        <v>155.19999999999999</v>
      </c>
    </row>
    <row r="443" spans="1:7">
      <c r="A443" t="s">
        <v>3853</v>
      </c>
      <c r="B443" t="s">
        <v>4139</v>
      </c>
      <c r="C443" t="s">
        <v>4012</v>
      </c>
      <c r="D443">
        <v>318053</v>
      </c>
      <c r="E443">
        <v>306258</v>
      </c>
      <c r="F443">
        <v>337506</v>
      </c>
      <c r="G443">
        <v>318834</v>
      </c>
    </row>
    <row r="444" spans="1:7">
      <c r="A444" t="s">
        <v>3853</v>
      </c>
      <c r="B444" t="s">
        <v>4139</v>
      </c>
      <c r="C444" t="s">
        <v>4013</v>
      </c>
      <c r="D444">
        <v>748731</v>
      </c>
      <c r="E444">
        <v>714871</v>
      </c>
      <c r="F444">
        <v>739891</v>
      </c>
      <c r="G444">
        <v>787240</v>
      </c>
    </row>
    <row r="445" spans="1:7">
      <c r="A445" t="s">
        <v>3853</v>
      </c>
      <c r="B445" t="s">
        <v>4139</v>
      </c>
      <c r="C445" t="s">
        <v>4014</v>
      </c>
      <c r="D445">
        <v>6.9</v>
      </c>
      <c r="E445">
        <v>4.5999999999999996</v>
      </c>
      <c r="F445">
        <v>5.5</v>
      </c>
      <c r="G445">
        <v>8.9</v>
      </c>
    </row>
    <row r="446" spans="1:7">
      <c r="A446" t="s">
        <v>3853</v>
      </c>
      <c r="B446" t="s">
        <v>4139</v>
      </c>
      <c r="C446" t="s">
        <v>4015</v>
      </c>
      <c r="D446">
        <v>90.8</v>
      </c>
      <c r="E446">
        <v>89.4</v>
      </c>
      <c r="F446">
        <v>96.4</v>
      </c>
      <c r="G446">
        <v>88.6</v>
      </c>
    </row>
    <row r="447" spans="1:7">
      <c r="A447" t="s">
        <v>3853</v>
      </c>
      <c r="B447" t="s">
        <v>4139</v>
      </c>
      <c r="C447" t="s">
        <v>4016</v>
      </c>
      <c r="D447">
        <v>455865</v>
      </c>
      <c r="E447">
        <v>454930</v>
      </c>
      <c r="F447">
        <v>480115</v>
      </c>
      <c r="G447">
        <v>441289</v>
      </c>
    </row>
    <row r="448" spans="1:7">
      <c r="A448" t="s">
        <v>3853</v>
      </c>
      <c r="B448" t="s">
        <v>4139</v>
      </c>
      <c r="C448" t="s">
        <v>4017</v>
      </c>
      <c r="D448">
        <v>455865</v>
      </c>
      <c r="E448">
        <v>454930</v>
      </c>
      <c r="F448">
        <v>480115</v>
      </c>
      <c r="G448">
        <v>441289</v>
      </c>
    </row>
    <row r="449" spans="1:7">
      <c r="A449" t="s">
        <v>3853</v>
      </c>
      <c r="B449" t="s">
        <v>4139</v>
      </c>
      <c r="C449" t="s">
        <v>4018</v>
      </c>
      <c r="D449">
        <v>5525</v>
      </c>
      <c r="E449">
        <v>5545</v>
      </c>
      <c r="F449">
        <v>5453</v>
      </c>
      <c r="G449">
        <v>5453</v>
      </c>
    </row>
    <row r="450" spans="1:7">
      <c r="A450" t="s">
        <v>3853</v>
      </c>
      <c r="B450" t="s">
        <v>4139</v>
      </c>
      <c r="C450" t="s">
        <v>4019</v>
      </c>
      <c r="D450">
        <v>29</v>
      </c>
      <c r="E450">
        <v>15.5</v>
      </c>
      <c r="F450">
        <v>10.8</v>
      </c>
      <c r="G450">
        <v>16.5</v>
      </c>
    </row>
    <row r="451" spans="1:7">
      <c r="A451" t="s">
        <v>3853</v>
      </c>
      <c r="B451" t="s">
        <v>4139</v>
      </c>
      <c r="C451" t="s">
        <v>4020</v>
      </c>
      <c r="D451">
        <v>0</v>
      </c>
      <c r="E451">
        <v>0</v>
      </c>
      <c r="F451">
        <v>0</v>
      </c>
      <c r="G451">
        <v>0</v>
      </c>
    </row>
    <row r="452" spans="1:7">
      <c r="A452" t="s">
        <v>3853</v>
      </c>
      <c r="B452" t="s">
        <v>4139</v>
      </c>
      <c r="C452" t="s">
        <v>4021</v>
      </c>
      <c r="D452">
        <v>20</v>
      </c>
      <c r="E452">
        <v>20</v>
      </c>
      <c r="F452">
        <v>4</v>
      </c>
      <c r="G452">
        <v>4</v>
      </c>
    </row>
    <row r="453" spans="1:7">
      <c r="A453" t="s">
        <v>3853</v>
      </c>
      <c r="B453" t="s">
        <v>4139</v>
      </c>
      <c r="C453" t="s">
        <v>4022</v>
      </c>
      <c r="D453">
        <v>17318</v>
      </c>
      <c r="E453">
        <v>16921</v>
      </c>
      <c r="F453">
        <v>16360</v>
      </c>
      <c r="G453">
        <v>16879</v>
      </c>
    </row>
    <row r="454" spans="1:7">
      <c r="A454" t="s">
        <v>3853</v>
      </c>
      <c r="B454" t="s">
        <v>4139</v>
      </c>
      <c r="C454" t="s">
        <v>4023</v>
      </c>
      <c r="D454">
        <v>0</v>
      </c>
      <c r="E454">
        <v>0</v>
      </c>
      <c r="F454">
        <v>2243</v>
      </c>
      <c r="G454">
        <v>1981</v>
      </c>
    </row>
    <row r="455" spans="1:7">
      <c r="A455" t="s">
        <v>3853</v>
      </c>
      <c r="B455" t="s">
        <v>4139</v>
      </c>
      <c r="C455" t="s">
        <v>4024</v>
      </c>
      <c r="D455">
        <v>17318</v>
      </c>
      <c r="E455">
        <v>16921</v>
      </c>
      <c r="F455">
        <v>16360</v>
      </c>
      <c r="G455">
        <v>16879</v>
      </c>
    </row>
    <row r="456" spans="1:7">
      <c r="A456" t="s">
        <v>3853</v>
      </c>
      <c r="B456" t="s">
        <v>4139</v>
      </c>
      <c r="C456" t="s">
        <v>4025</v>
      </c>
      <c r="D456">
        <v>17318</v>
      </c>
      <c r="E456">
        <v>16921</v>
      </c>
      <c r="F456">
        <v>18603</v>
      </c>
      <c r="G456">
        <v>18860</v>
      </c>
    </row>
    <row r="457" spans="1:7">
      <c r="A457" t="s">
        <v>3853</v>
      </c>
      <c r="B457" t="s">
        <v>4139</v>
      </c>
      <c r="C457" t="s">
        <v>4026</v>
      </c>
      <c r="D457">
        <v>17318</v>
      </c>
      <c r="E457">
        <v>16921</v>
      </c>
      <c r="F457">
        <v>18603</v>
      </c>
      <c r="G457">
        <v>18860</v>
      </c>
    </row>
    <row r="458" spans="1:7">
      <c r="A458" t="s">
        <v>3853</v>
      </c>
      <c r="B458" t="s">
        <v>4139</v>
      </c>
      <c r="C458" t="s">
        <v>4027</v>
      </c>
      <c r="D458">
        <v>0</v>
      </c>
      <c r="E458">
        <v>0</v>
      </c>
      <c r="F458">
        <v>0</v>
      </c>
      <c r="G458">
        <v>0</v>
      </c>
    </row>
    <row r="459" spans="1:7">
      <c r="A459" t="s">
        <v>3853</v>
      </c>
      <c r="B459" t="s">
        <v>4139</v>
      </c>
      <c r="C459" t="s">
        <v>4028</v>
      </c>
      <c r="D459">
        <v>31340</v>
      </c>
      <c r="E459">
        <v>32320</v>
      </c>
      <c r="F459">
        <v>31679</v>
      </c>
      <c r="G459">
        <v>32655</v>
      </c>
    </row>
    <row r="460" spans="1:7">
      <c r="A460" t="s">
        <v>3853</v>
      </c>
      <c r="B460" t="s">
        <v>4139</v>
      </c>
      <c r="C460" t="s">
        <v>4029</v>
      </c>
      <c r="D460">
        <v>34291</v>
      </c>
      <c r="E460">
        <v>35147</v>
      </c>
      <c r="F460">
        <v>37060</v>
      </c>
      <c r="G460">
        <v>37874</v>
      </c>
    </row>
    <row r="461" spans="1:7">
      <c r="A461" t="s">
        <v>3853</v>
      </c>
      <c r="B461" t="s">
        <v>4139</v>
      </c>
      <c r="C461" t="s">
        <v>4030</v>
      </c>
      <c r="D461">
        <v>34291</v>
      </c>
      <c r="E461">
        <v>35147</v>
      </c>
      <c r="F461">
        <v>37060</v>
      </c>
      <c r="G461">
        <v>37874</v>
      </c>
    </row>
    <row r="462" spans="1:7">
      <c r="A462" t="s">
        <v>3853</v>
      </c>
      <c r="B462" t="s">
        <v>4139</v>
      </c>
      <c r="C462" t="s">
        <v>4031</v>
      </c>
      <c r="D462">
        <v>476239</v>
      </c>
      <c r="E462">
        <v>471866</v>
      </c>
      <c r="F462">
        <v>529883</v>
      </c>
      <c r="G462">
        <v>520969</v>
      </c>
    </row>
    <row r="463" spans="1:7">
      <c r="A463" t="s">
        <v>3853</v>
      </c>
      <c r="B463" t="s">
        <v>4139</v>
      </c>
      <c r="C463" t="s">
        <v>4032</v>
      </c>
      <c r="D463">
        <v>0.3</v>
      </c>
      <c r="E463">
        <v>0.3</v>
      </c>
      <c r="F463">
        <v>0.2</v>
      </c>
      <c r="G463">
        <v>0.2</v>
      </c>
    </row>
    <row r="464" spans="1:7">
      <c r="A464" t="s">
        <v>3853</v>
      </c>
      <c r="B464" t="s">
        <v>4139</v>
      </c>
      <c r="C464" t="s">
        <v>4033</v>
      </c>
      <c r="D464">
        <v>12411</v>
      </c>
      <c r="E464">
        <v>11715</v>
      </c>
      <c r="F464">
        <v>13253</v>
      </c>
      <c r="G464">
        <v>16830</v>
      </c>
    </row>
    <row r="465" spans="1:7">
      <c r="A465" t="s">
        <v>3853</v>
      </c>
      <c r="B465" t="s">
        <v>4139</v>
      </c>
      <c r="C465" t="s">
        <v>4034</v>
      </c>
      <c r="D465">
        <v>167</v>
      </c>
      <c r="E465">
        <v>74</v>
      </c>
      <c r="F465">
        <v>211</v>
      </c>
      <c r="G465">
        <v>420</v>
      </c>
    </row>
    <row r="466" spans="1:7">
      <c r="A466" t="s">
        <v>3853</v>
      </c>
      <c r="B466" t="s">
        <v>4139</v>
      </c>
      <c r="C466" t="s">
        <v>4035</v>
      </c>
      <c r="D466">
        <v>43</v>
      </c>
      <c r="E466">
        <v>43</v>
      </c>
      <c r="F466">
        <v>43</v>
      </c>
      <c r="G466">
        <v>43</v>
      </c>
    </row>
    <row r="467" spans="1:7">
      <c r="A467" t="s">
        <v>3853</v>
      </c>
      <c r="B467" t="s">
        <v>4139</v>
      </c>
      <c r="C467" t="s">
        <v>4036</v>
      </c>
      <c r="D467">
        <v>61452</v>
      </c>
      <c r="E467">
        <v>63211</v>
      </c>
      <c r="F467">
        <v>64040</v>
      </c>
      <c r="G467">
        <v>65622</v>
      </c>
    </row>
    <row r="468" spans="1:7">
      <c r="A468" t="s">
        <v>3853</v>
      </c>
      <c r="B468" t="s">
        <v>4139</v>
      </c>
      <c r="C468" t="s">
        <v>4037</v>
      </c>
      <c r="D468">
        <v>6068</v>
      </c>
      <c r="E468">
        <v>5822</v>
      </c>
      <c r="F468">
        <v>4666</v>
      </c>
      <c r="G468">
        <v>4756</v>
      </c>
    </row>
    <row r="469" spans="1:7">
      <c r="A469" t="s">
        <v>3853</v>
      </c>
      <c r="B469" t="s">
        <v>4139</v>
      </c>
      <c r="C469" t="s">
        <v>4038</v>
      </c>
      <c r="D469">
        <v>556337</v>
      </c>
      <c r="E469">
        <v>552688</v>
      </c>
      <c r="F469">
        <v>612052</v>
      </c>
      <c r="G469">
        <v>608596</v>
      </c>
    </row>
    <row r="470" spans="1:7">
      <c r="A470" t="s">
        <v>3853</v>
      </c>
      <c r="B470" t="s">
        <v>4139</v>
      </c>
      <c r="C470" t="s">
        <v>4039</v>
      </c>
      <c r="D470">
        <v>113.4</v>
      </c>
      <c r="E470">
        <v>109.8</v>
      </c>
      <c r="F470">
        <v>121.2</v>
      </c>
      <c r="G470">
        <v>119.9</v>
      </c>
    </row>
    <row r="471" spans="1:7">
      <c r="A471" t="s">
        <v>3853</v>
      </c>
      <c r="B471" t="s">
        <v>4139</v>
      </c>
      <c r="C471" t="s">
        <v>4040</v>
      </c>
      <c r="D471">
        <v>556170</v>
      </c>
      <c r="E471">
        <v>552614</v>
      </c>
      <c r="F471">
        <v>611842</v>
      </c>
      <c r="G471">
        <v>608176</v>
      </c>
    </row>
    <row r="472" spans="1:7">
      <c r="A472" t="s">
        <v>3853</v>
      </c>
      <c r="B472" t="s">
        <v>4139</v>
      </c>
      <c r="C472" t="s">
        <v>4041</v>
      </c>
      <c r="D472">
        <v>0</v>
      </c>
      <c r="E472">
        <v>0</v>
      </c>
      <c r="F472">
        <v>0</v>
      </c>
      <c r="G472">
        <v>0</v>
      </c>
    </row>
    <row r="473" spans="1:7">
      <c r="A473" t="s">
        <v>3853</v>
      </c>
      <c r="B473" t="s">
        <v>4139</v>
      </c>
      <c r="C473" t="s">
        <v>4042</v>
      </c>
      <c r="D473">
        <v>0</v>
      </c>
      <c r="E473">
        <v>0</v>
      </c>
      <c r="F473">
        <v>0</v>
      </c>
      <c r="G473">
        <v>0</v>
      </c>
    </row>
    <row r="474" spans="1:7">
      <c r="A474" t="s">
        <v>3853</v>
      </c>
      <c r="B474" t="s">
        <v>4139</v>
      </c>
      <c r="C474" t="s">
        <v>4043</v>
      </c>
      <c r="D474">
        <v>0</v>
      </c>
      <c r="E474">
        <v>0</v>
      </c>
      <c r="F474">
        <v>0</v>
      </c>
      <c r="G474">
        <v>0</v>
      </c>
    </row>
    <row r="475" spans="1:7">
      <c r="A475" t="s">
        <v>3853</v>
      </c>
      <c r="B475" t="s">
        <v>4139</v>
      </c>
      <c r="C475" t="s">
        <v>4044</v>
      </c>
      <c r="D475">
        <v>0</v>
      </c>
      <c r="E475">
        <v>0</v>
      </c>
      <c r="F475">
        <v>0</v>
      </c>
      <c r="G475">
        <v>0</v>
      </c>
    </row>
    <row r="476" spans="1:7">
      <c r="A476" t="s">
        <v>3853</v>
      </c>
      <c r="B476" t="s">
        <v>4139</v>
      </c>
      <c r="C476" t="s">
        <v>4045</v>
      </c>
      <c r="D476">
        <v>0</v>
      </c>
      <c r="E476">
        <v>0</v>
      </c>
      <c r="F476">
        <v>0</v>
      </c>
      <c r="G476">
        <v>0</v>
      </c>
    </row>
    <row r="477" spans="1:7">
      <c r="A477" t="s">
        <v>3853</v>
      </c>
      <c r="B477" t="s">
        <v>4139</v>
      </c>
      <c r="C477" t="s">
        <v>4046</v>
      </c>
      <c r="D477">
        <v>1.9</v>
      </c>
      <c r="E477">
        <v>2.2000000000000002</v>
      </c>
      <c r="F477">
        <v>3.3</v>
      </c>
      <c r="G477">
        <v>4.0999999999999996</v>
      </c>
    </row>
    <row r="478" spans="1:7">
      <c r="A478" t="s">
        <v>3853</v>
      </c>
      <c r="B478" t="s">
        <v>4139</v>
      </c>
      <c r="C478" t="s">
        <v>4047</v>
      </c>
      <c r="D478">
        <v>3</v>
      </c>
      <c r="E478">
        <v>4</v>
      </c>
      <c r="F478">
        <v>5</v>
      </c>
      <c r="G478">
        <v>8</v>
      </c>
    </row>
    <row r="479" spans="1:7">
      <c r="A479" t="s">
        <v>3853</v>
      </c>
      <c r="B479" t="s">
        <v>4139</v>
      </c>
      <c r="C479" t="s">
        <v>4048</v>
      </c>
      <c r="D479">
        <v>0</v>
      </c>
      <c r="E479">
        <v>0</v>
      </c>
      <c r="F479">
        <v>0</v>
      </c>
      <c r="G479">
        <v>0</v>
      </c>
    </row>
    <row r="480" spans="1:7">
      <c r="A480" t="s">
        <v>3853</v>
      </c>
      <c r="B480" t="s">
        <v>4139</v>
      </c>
      <c r="C480" t="s">
        <v>4049</v>
      </c>
      <c r="D480">
        <v>449790</v>
      </c>
      <c r="E480">
        <v>445635</v>
      </c>
      <c r="F480">
        <v>500396</v>
      </c>
      <c r="G480">
        <v>490018</v>
      </c>
    </row>
    <row r="481" spans="1:7">
      <c r="A481" t="s">
        <v>3853</v>
      </c>
      <c r="B481" t="s">
        <v>4139</v>
      </c>
      <c r="C481" t="s">
        <v>4050</v>
      </c>
      <c r="D481">
        <v>12040</v>
      </c>
      <c r="E481">
        <v>11354</v>
      </c>
      <c r="F481">
        <v>12872</v>
      </c>
      <c r="G481">
        <v>16139</v>
      </c>
    </row>
    <row r="482" spans="1:7">
      <c r="A482" t="s">
        <v>3853</v>
      </c>
      <c r="B482" t="s">
        <v>4139</v>
      </c>
      <c r="C482" t="s">
        <v>4051</v>
      </c>
      <c r="D482">
        <v>61162</v>
      </c>
      <c r="E482">
        <v>62930</v>
      </c>
      <c r="F482">
        <v>63750</v>
      </c>
      <c r="G482">
        <v>65292</v>
      </c>
    </row>
    <row r="483" spans="1:7">
      <c r="A483" t="s">
        <v>3853</v>
      </c>
      <c r="B483" t="s">
        <v>4139</v>
      </c>
      <c r="C483" t="s">
        <v>4052</v>
      </c>
      <c r="D483">
        <v>529279</v>
      </c>
      <c r="E483">
        <v>525877</v>
      </c>
      <c r="F483">
        <v>581923</v>
      </c>
      <c r="G483">
        <v>576648</v>
      </c>
    </row>
    <row r="484" spans="1:7">
      <c r="A484" t="s">
        <v>3853</v>
      </c>
      <c r="B484" t="s">
        <v>4139</v>
      </c>
      <c r="C484" t="s">
        <v>4053</v>
      </c>
      <c r="D484">
        <v>0</v>
      </c>
      <c r="E484">
        <v>0</v>
      </c>
      <c r="F484">
        <v>0</v>
      </c>
      <c r="G484">
        <v>0</v>
      </c>
    </row>
    <row r="485" spans="1:7">
      <c r="A485" t="s">
        <v>3853</v>
      </c>
      <c r="B485" t="s">
        <v>4139</v>
      </c>
      <c r="C485" t="s">
        <v>4054</v>
      </c>
      <c r="D485">
        <v>0</v>
      </c>
      <c r="E485">
        <v>0</v>
      </c>
      <c r="F485">
        <v>0</v>
      </c>
      <c r="G485">
        <v>0</v>
      </c>
    </row>
    <row r="486" spans="1:7">
      <c r="A486" t="s">
        <v>3853</v>
      </c>
      <c r="B486" t="s">
        <v>4139</v>
      </c>
      <c r="C486" t="s">
        <v>4055</v>
      </c>
      <c r="D486">
        <v>160</v>
      </c>
      <c r="E486">
        <v>130</v>
      </c>
      <c r="F486">
        <v>152</v>
      </c>
      <c r="G486">
        <v>184</v>
      </c>
    </row>
    <row r="487" spans="1:7">
      <c r="A487" t="s">
        <v>3853</v>
      </c>
      <c r="B487" t="s">
        <v>4139</v>
      </c>
      <c r="C487" t="s">
        <v>4056</v>
      </c>
      <c r="D487">
        <v>2113</v>
      </c>
      <c r="E487">
        <v>2220</v>
      </c>
      <c r="F487">
        <v>2749</v>
      </c>
      <c r="G487">
        <v>2345</v>
      </c>
    </row>
    <row r="488" spans="1:7">
      <c r="A488" t="s">
        <v>3853</v>
      </c>
      <c r="B488" t="s">
        <v>4139</v>
      </c>
      <c r="C488" t="s">
        <v>4057</v>
      </c>
      <c r="D488">
        <v>1913</v>
      </c>
      <c r="E488">
        <v>1959</v>
      </c>
      <c r="F488">
        <v>2795</v>
      </c>
      <c r="G488">
        <v>2880</v>
      </c>
    </row>
    <row r="489" spans="1:7">
      <c r="A489" t="s">
        <v>3853</v>
      </c>
      <c r="B489" t="s">
        <v>4139</v>
      </c>
      <c r="C489" t="s">
        <v>4058</v>
      </c>
      <c r="D489">
        <v>6034</v>
      </c>
      <c r="E489">
        <v>5802</v>
      </c>
      <c r="F489">
        <v>4511</v>
      </c>
      <c r="G489">
        <v>4596</v>
      </c>
    </row>
    <row r="490" spans="1:7">
      <c r="A490" t="s">
        <v>3853</v>
      </c>
      <c r="B490" t="s">
        <v>4139</v>
      </c>
      <c r="C490" t="s">
        <v>4059</v>
      </c>
      <c r="D490">
        <v>10220</v>
      </c>
      <c r="E490">
        <v>10111</v>
      </c>
      <c r="F490">
        <v>10206</v>
      </c>
      <c r="G490">
        <v>10005</v>
      </c>
    </row>
    <row r="491" spans="1:7">
      <c r="A491" t="s">
        <v>3853</v>
      </c>
      <c r="B491" t="s">
        <v>4139</v>
      </c>
      <c r="C491" t="s">
        <v>4060</v>
      </c>
      <c r="D491">
        <v>10220</v>
      </c>
      <c r="E491">
        <v>10111</v>
      </c>
      <c r="F491">
        <v>10206</v>
      </c>
      <c r="G491">
        <v>10005</v>
      </c>
    </row>
    <row r="492" spans="1:7">
      <c r="A492" t="s">
        <v>3853</v>
      </c>
      <c r="B492" t="s">
        <v>4139</v>
      </c>
      <c r="C492" t="s">
        <v>4061</v>
      </c>
      <c r="D492">
        <v>0</v>
      </c>
      <c r="E492">
        <v>0</v>
      </c>
      <c r="F492">
        <v>0</v>
      </c>
      <c r="G492">
        <v>0</v>
      </c>
    </row>
    <row r="493" spans="1:7">
      <c r="A493" t="s">
        <v>3853</v>
      </c>
      <c r="B493" t="s">
        <v>4139</v>
      </c>
      <c r="C493" t="s">
        <v>4062</v>
      </c>
      <c r="D493">
        <v>0</v>
      </c>
      <c r="E493">
        <v>0</v>
      </c>
      <c r="F493">
        <v>0</v>
      </c>
      <c r="G493">
        <v>0</v>
      </c>
    </row>
    <row r="494" spans="1:7">
      <c r="A494" t="s">
        <v>3853</v>
      </c>
      <c r="B494" t="s">
        <v>4139</v>
      </c>
      <c r="C494" t="s">
        <v>4063</v>
      </c>
      <c r="D494">
        <v>26605</v>
      </c>
      <c r="E494">
        <v>26263</v>
      </c>
      <c r="F494">
        <v>28673</v>
      </c>
      <c r="G494">
        <v>30002</v>
      </c>
    </row>
    <row r="495" spans="1:7">
      <c r="A495" t="s">
        <v>3853</v>
      </c>
      <c r="B495" t="s">
        <v>4139</v>
      </c>
      <c r="C495" t="s">
        <v>4064</v>
      </c>
      <c r="D495">
        <v>692</v>
      </c>
      <c r="E495">
        <v>687</v>
      </c>
      <c r="F495">
        <v>720</v>
      </c>
      <c r="G495">
        <v>1047</v>
      </c>
    </row>
    <row r="496" spans="1:7">
      <c r="A496" t="s">
        <v>3853</v>
      </c>
      <c r="B496" t="s">
        <v>4139</v>
      </c>
      <c r="C496" t="s">
        <v>4065</v>
      </c>
      <c r="D496">
        <v>40751</v>
      </c>
      <c r="E496">
        <v>47303</v>
      </c>
      <c r="F496">
        <v>41540</v>
      </c>
      <c r="G496">
        <v>38263</v>
      </c>
    </row>
    <row r="497" spans="1:7">
      <c r="A497" t="s">
        <v>3853</v>
      </c>
      <c r="B497" t="s">
        <v>4139</v>
      </c>
      <c r="C497" t="s">
        <v>4066</v>
      </c>
      <c r="D497">
        <v>4119</v>
      </c>
      <c r="E497">
        <v>4105</v>
      </c>
      <c r="F497">
        <v>4332</v>
      </c>
      <c r="G497">
        <v>4331</v>
      </c>
    </row>
    <row r="498" spans="1:7">
      <c r="A498" t="s">
        <v>3853</v>
      </c>
      <c r="B498" t="s">
        <v>4139</v>
      </c>
      <c r="C498" t="s">
        <v>4067</v>
      </c>
      <c r="D498">
        <v>163572</v>
      </c>
      <c r="E498">
        <v>158612</v>
      </c>
      <c r="F498">
        <v>165193</v>
      </c>
      <c r="G498">
        <v>161402</v>
      </c>
    </row>
    <row r="499" spans="1:7">
      <c r="A499" t="s">
        <v>3853</v>
      </c>
      <c r="B499" t="s">
        <v>4139</v>
      </c>
      <c r="C499" t="s">
        <v>4068</v>
      </c>
      <c r="D499">
        <v>2174</v>
      </c>
      <c r="E499">
        <v>1459</v>
      </c>
      <c r="F499">
        <v>1468</v>
      </c>
      <c r="G499">
        <v>1808</v>
      </c>
    </row>
    <row r="500" spans="1:7">
      <c r="A500" t="s">
        <v>3853</v>
      </c>
      <c r="B500" t="s">
        <v>4139</v>
      </c>
      <c r="C500" t="s">
        <v>4069</v>
      </c>
      <c r="D500">
        <v>233794</v>
      </c>
      <c r="E500">
        <v>234324</v>
      </c>
      <c r="F500">
        <v>237594</v>
      </c>
      <c r="G500">
        <v>232522</v>
      </c>
    </row>
    <row r="501" spans="1:7">
      <c r="A501" t="s">
        <v>3853</v>
      </c>
      <c r="B501" t="s">
        <v>4139</v>
      </c>
      <c r="C501" t="s">
        <v>4070</v>
      </c>
      <c r="D501">
        <v>3552</v>
      </c>
      <c r="E501">
        <v>2566</v>
      </c>
      <c r="F501">
        <v>4850</v>
      </c>
      <c r="G501">
        <v>4969</v>
      </c>
    </row>
    <row r="502" spans="1:7">
      <c r="A502" t="s">
        <v>3853</v>
      </c>
      <c r="B502" t="s">
        <v>4139</v>
      </c>
      <c r="C502" t="s">
        <v>4071</v>
      </c>
      <c r="D502">
        <v>0</v>
      </c>
      <c r="E502">
        <v>70</v>
      </c>
      <c r="F502">
        <v>25</v>
      </c>
      <c r="G502">
        <v>26</v>
      </c>
    </row>
    <row r="503" spans="1:7">
      <c r="A503" t="s">
        <v>3853</v>
      </c>
      <c r="B503" t="s">
        <v>4139</v>
      </c>
      <c r="C503" t="s">
        <v>4072</v>
      </c>
      <c r="D503">
        <v>0</v>
      </c>
      <c r="E503">
        <v>0</v>
      </c>
      <c r="F503">
        <v>0</v>
      </c>
      <c r="G503">
        <v>0</v>
      </c>
    </row>
    <row r="504" spans="1:7">
      <c r="A504" t="s">
        <v>3853</v>
      </c>
      <c r="B504" t="s">
        <v>4139</v>
      </c>
      <c r="C504" t="s">
        <v>4073</v>
      </c>
      <c r="D504">
        <v>3596</v>
      </c>
      <c r="E504">
        <v>2548</v>
      </c>
      <c r="F504">
        <v>3748</v>
      </c>
      <c r="G504">
        <v>3840</v>
      </c>
    </row>
    <row r="505" spans="1:7">
      <c r="A505" t="s">
        <v>3853</v>
      </c>
      <c r="B505" t="s">
        <v>4139</v>
      </c>
      <c r="C505" t="s">
        <v>4074</v>
      </c>
      <c r="D505">
        <v>7147</v>
      </c>
      <c r="E505">
        <v>5184</v>
      </c>
      <c r="F505">
        <v>8623</v>
      </c>
      <c r="G505">
        <v>8836</v>
      </c>
    </row>
    <row r="506" spans="1:7">
      <c r="A506" t="s">
        <v>3853</v>
      </c>
      <c r="B506" t="s">
        <v>4139</v>
      </c>
      <c r="C506" t="s">
        <v>4075</v>
      </c>
      <c r="D506">
        <v>7147</v>
      </c>
      <c r="E506">
        <v>5184</v>
      </c>
      <c r="F506">
        <v>8623</v>
      </c>
      <c r="G506">
        <v>8836</v>
      </c>
    </row>
    <row r="507" spans="1:7">
      <c r="A507" t="s">
        <v>3853</v>
      </c>
      <c r="B507" t="s">
        <v>4139</v>
      </c>
      <c r="C507" t="s">
        <v>4076</v>
      </c>
      <c r="D507">
        <v>0</v>
      </c>
      <c r="E507">
        <v>0</v>
      </c>
      <c r="F507">
        <v>0</v>
      </c>
      <c r="G507">
        <v>0</v>
      </c>
    </row>
    <row r="508" spans="1:7">
      <c r="A508" t="s">
        <v>3853</v>
      </c>
      <c r="B508" t="s">
        <v>4139</v>
      </c>
      <c r="C508" t="s">
        <v>4077</v>
      </c>
      <c r="D508">
        <v>0</v>
      </c>
      <c r="E508">
        <v>0</v>
      </c>
      <c r="F508">
        <v>0</v>
      </c>
      <c r="G508">
        <v>0</v>
      </c>
    </row>
    <row r="509" spans="1:7">
      <c r="A509" t="s">
        <v>3853</v>
      </c>
      <c r="B509" t="s">
        <v>4139</v>
      </c>
      <c r="C509" t="s">
        <v>4078</v>
      </c>
      <c r="D509">
        <v>0</v>
      </c>
      <c r="E509">
        <v>0</v>
      </c>
      <c r="F509">
        <v>0</v>
      </c>
      <c r="G509">
        <v>0</v>
      </c>
    </row>
    <row r="510" spans="1:7">
      <c r="A510" t="s">
        <v>3853</v>
      </c>
      <c r="B510" t="s">
        <v>4139</v>
      </c>
      <c r="C510" t="s">
        <v>4079</v>
      </c>
      <c r="D510">
        <v>0</v>
      </c>
      <c r="E510">
        <v>0</v>
      </c>
      <c r="F510">
        <v>0</v>
      </c>
      <c r="G510">
        <v>0</v>
      </c>
    </row>
    <row r="511" spans="1:7">
      <c r="A511" t="s">
        <v>3853</v>
      </c>
      <c r="B511" t="s">
        <v>4139</v>
      </c>
      <c r="C511" t="s">
        <v>4080</v>
      </c>
      <c r="D511">
        <v>0</v>
      </c>
      <c r="E511">
        <v>0</v>
      </c>
      <c r="F511">
        <v>0</v>
      </c>
      <c r="G511">
        <v>0</v>
      </c>
    </row>
    <row r="512" spans="1:7">
      <c r="A512" t="s">
        <v>3853</v>
      </c>
      <c r="B512" t="s">
        <v>4139</v>
      </c>
      <c r="C512" t="s">
        <v>4081</v>
      </c>
      <c r="D512">
        <v>11418</v>
      </c>
      <c r="E512">
        <v>10906</v>
      </c>
      <c r="F512">
        <v>11504</v>
      </c>
      <c r="G512">
        <v>12025</v>
      </c>
    </row>
    <row r="513" spans="1:7">
      <c r="A513" t="s">
        <v>3853</v>
      </c>
      <c r="B513" t="s">
        <v>4139</v>
      </c>
      <c r="C513" t="s">
        <v>4082</v>
      </c>
      <c r="D513">
        <v>0</v>
      </c>
      <c r="E513">
        <v>0</v>
      </c>
      <c r="F513">
        <v>0</v>
      </c>
      <c r="G513">
        <v>0</v>
      </c>
    </row>
    <row r="514" spans="1:7">
      <c r="A514" t="s">
        <v>3853</v>
      </c>
      <c r="B514" t="s">
        <v>4139</v>
      </c>
      <c r="C514" t="s">
        <v>4083</v>
      </c>
      <c r="D514">
        <v>2018</v>
      </c>
      <c r="E514">
        <v>1826</v>
      </c>
      <c r="F514">
        <v>1714</v>
      </c>
      <c r="G514">
        <v>1881</v>
      </c>
    </row>
    <row r="515" spans="1:7">
      <c r="A515" t="s">
        <v>3853</v>
      </c>
      <c r="B515" t="s">
        <v>4139</v>
      </c>
      <c r="C515" t="s">
        <v>4084</v>
      </c>
      <c r="D515">
        <v>34</v>
      </c>
      <c r="E515">
        <v>35</v>
      </c>
      <c r="F515">
        <v>46</v>
      </c>
      <c r="G515">
        <v>54</v>
      </c>
    </row>
    <row r="516" spans="1:7">
      <c r="A516" t="s">
        <v>3853</v>
      </c>
      <c r="B516" t="s">
        <v>4139</v>
      </c>
      <c r="C516" t="s">
        <v>4085</v>
      </c>
      <c r="D516">
        <v>1313</v>
      </c>
      <c r="E516">
        <v>1258</v>
      </c>
      <c r="F516">
        <v>1686</v>
      </c>
      <c r="G516">
        <v>3052</v>
      </c>
    </row>
    <row r="517" spans="1:7">
      <c r="A517" t="s">
        <v>3853</v>
      </c>
      <c r="B517" t="s">
        <v>4139</v>
      </c>
      <c r="C517" t="s">
        <v>4086</v>
      </c>
      <c r="D517">
        <v>194</v>
      </c>
      <c r="E517">
        <v>194</v>
      </c>
      <c r="F517">
        <v>421</v>
      </c>
      <c r="G517">
        <v>421</v>
      </c>
    </row>
    <row r="518" spans="1:7">
      <c r="A518" t="s">
        <v>3853</v>
      </c>
      <c r="B518" t="s">
        <v>4139</v>
      </c>
      <c r="C518" t="s">
        <v>4087</v>
      </c>
      <c r="D518">
        <v>4</v>
      </c>
      <c r="E518">
        <v>4</v>
      </c>
      <c r="F518">
        <v>4</v>
      </c>
      <c r="G518">
        <v>4</v>
      </c>
    </row>
    <row r="519" spans="1:7">
      <c r="A519" t="s">
        <v>3853</v>
      </c>
      <c r="B519" t="s">
        <v>4139</v>
      </c>
      <c r="C519" t="s">
        <v>4088</v>
      </c>
      <c r="D519">
        <v>85</v>
      </c>
      <c r="E519">
        <v>86</v>
      </c>
      <c r="F519">
        <v>89</v>
      </c>
      <c r="G519">
        <v>90</v>
      </c>
    </row>
    <row r="520" spans="1:7">
      <c r="A520" t="s">
        <v>3853</v>
      </c>
      <c r="B520" t="s">
        <v>4139</v>
      </c>
      <c r="C520" t="s">
        <v>4089</v>
      </c>
      <c r="D520">
        <v>1435</v>
      </c>
      <c r="E520">
        <v>1383</v>
      </c>
      <c r="F520">
        <v>1823</v>
      </c>
      <c r="G520">
        <v>3200</v>
      </c>
    </row>
    <row r="521" spans="1:7">
      <c r="A521" t="s">
        <v>3853</v>
      </c>
      <c r="B521" t="s">
        <v>4139</v>
      </c>
      <c r="C521" t="s">
        <v>4090</v>
      </c>
      <c r="D521">
        <v>122</v>
      </c>
      <c r="E521">
        <v>124</v>
      </c>
      <c r="F521">
        <v>138</v>
      </c>
      <c r="G521">
        <v>148</v>
      </c>
    </row>
    <row r="522" spans="1:7">
      <c r="A522" t="s">
        <v>3853</v>
      </c>
      <c r="B522" t="s">
        <v>4139</v>
      </c>
      <c r="C522" t="s">
        <v>4091</v>
      </c>
      <c r="D522">
        <v>22.6</v>
      </c>
      <c r="E522">
        <v>21.6</v>
      </c>
      <c r="F522">
        <v>20.399999999999999</v>
      </c>
      <c r="G522">
        <v>24.3</v>
      </c>
    </row>
    <row r="523" spans="1:7">
      <c r="A523" t="s">
        <v>3853</v>
      </c>
      <c r="B523" t="s">
        <v>4139</v>
      </c>
      <c r="C523" t="s">
        <v>4092</v>
      </c>
      <c r="D523">
        <v>500869</v>
      </c>
      <c r="E523">
        <v>498155</v>
      </c>
      <c r="F523">
        <v>555739</v>
      </c>
      <c r="G523">
        <v>551631</v>
      </c>
    </row>
    <row r="524" spans="1:7">
      <c r="A524" t="s">
        <v>3853</v>
      </c>
      <c r="B524" t="s">
        <v>4139</v>
      </c>
      <c r="C524" t="s">
        <v>4093</v>
      </c>
      <c r="D524">
        <v>102.1</v>
      </c>
      <c r="E524">
        <v>99</v>
      </c>
      <c r="F524">
        <v>110</v>
      </c>
      <c r="G524">
        <v>108.7</v>
      </c>
    </row>
    <row r="525" spans="1:7">
      <c r="A525" t="s">
        <v>3853</v>
      </c>
      <c r="B525" t="s">
        <v>4139</v>
      </c>
      <c r="C525" t="s">
        <v>4094</v>
      </c>
      <c r="D525">
        <v>246538</v>
      </c>
      <c r="E525">
        <v>224018</v>
      </c>
      <c r="F525">
        <v>236565</v>
      </c>
      <c r="G525">
        <v>244393</v>
      </c>
    </row>
    <row r="526" spans="1:7">
      <c r="A526" t="s">
        <v>3853</v>
      </c>
      <c r="B526" t="s">
        <v>4139</v>
      </c>
      <c r="C526" t="s">
        <v>4095</v>
      </c>
      <c r="D526">
        <v>50.2</v>
      </c>
      <c r="E526">
        <v>44.5</v>
      </c>
      <c r="F526">
        <v>46.8</v>
      </c>
      <c r="G526">
        <v>48.2</v>
      </c>
    </row>
    <row r="527" spans="1:7">
      <c r="A527" t="s">
        <v>3853</v>
      </c>
      <c r="B527" t="s">
        <v>4139</v>
      </c>
      <c r="C527" t="s">
        <v>4096</v>
      </c>
      <c r="D527">
        <v>1195857</v>
      </c>
      <c r="E527">
        <v>1130865</v>
      </c>
      <c r="F527">
        <v>1194559</v>
      </c>
      <c r="G527">
        <v>1212889</v>
      </c>
    </row>
    <row r="528" spans="1:7">
      <c r="A528" t="s">
        <v>3853</v>
      </c>
      <c r="B528" t="s">
        <v>4139</v>
      </c>
      <c r="C528" t="s">
        <v>4097</v>
      </c>
      <c r="D528">
        <v>804102</v>
      </c>
      <c r="E528">
        <v>757521</v>
      </c>
      <c r="F528">
        <v>809562</v>
      </c>
      <c r="G528">
        <v>774332</v>
      </c>
    </row>
    <row r="529" spans="1:7">
      <c r="A529" t="s">
        <v>3853</v>
      </c>
      <c r="B529" t="s">
        <v>4139</v>
      </c>
      <c r="C529" t="s">
        <v>4098</v>
      </c>
      <c r="D529">
        <v>163.80000000000001</v>
      </c>
      <c r="E529">
        <v>150.5</v>
      </c>
      <c r="F529">
        <v>160.30000000000001</v>
      </c>
      <c r="G529">
        <v>152.6</v>
      </c>
    </row>
    <row r="530" spans="1:7">
      <c r="A530" t="s">
        <v>3853</v>
      </c>
      <c r="B530" t="s">
        <v>4139</v>
      </c>
      <c r="C530" t="s">
        <v>4099</v>
      </c>
      <c r="D530">
        <v>332225</v>
      </c>
      <c r="E530">
        <v>313301</v>
      </c>
      <c r="F530">
        <v>323434</v>
      </c>
      <c r="G530">
        <v>332943</v>
      </c>
    </row>
    <row r="531" spans="1:7">
      <c r="A531" t="s">
        <v>3853</v>
      </c>
      <c r="B531" t="s">
        <v>4139</v>
      </c>
      <c r="C531" t="s">
        <v>4100</v>
      </c>
      <c r="D531">
        <v>67.7</v>
      </c>
      <c r="E531">
        <v>62.3</v>
      </c>
      <c r="F531">
        <v>64</v>
      </c>
      <c r="G531">
        <v>65.599999999999994</v>
      </c>
    </row>
    <row r="532" spans="1:7">
      <c r="A532" t="s">
        <v>3853</v>
      </c>
      <c r="B532" t="s">
        <v>4139</v>
      </c>
      <c r="C532" t="s">
        <v>4101</v>
      </c>
      <c r="D532">
        <v>1883941</v>
      </c>
      <c r="E532">
        <v>1793090</v>
      </c>
      <c r="F532">
        <v>1924516</v>
      </c>
      <c r="G532">
        <v>1902374</v>
      </c>
    </row>
    <row r="533" spans="1:7">
      <c r="A533" t="s">
        <v>3853</v>
      </c>
      <c r="B533" t="s">
        <v>4139</v>
      </c>
      <c r="C533" t="s">
        <v>4102</v>
      </c>
      <c r="D533">
        <v>8.3800000000000008</v>
      </c>
      <c r="E533">
        <v>8.07</v>
      </c>
      <c r="F533">
        <v>8.3000000000000007</v>
      </c>
      <c r="G533">
        <v>8.07</v>
      </c>
    </row>
    <row r="534" spans="1:7">
      <c r="A534" t="s">
        <v>3853</v>
      </c>
      <c r="B534" t="s">
        <v>4139</v>
      </c>
      <c r="C534" t="s">
        <v>4103</v>
      </c>
      <c r="D534">
        <v>383.9</v>
      </c>
      <c r="E534">
        <v>356.3</v>
      </c>
      <c r="F534">
        <v>381.1</v>
      </c>
      <c r="G534">
        <v>374.9</v>
      </c>
    </row>
    <row r="535" spans="1:7">
      <c r="A535" t="s">
        <v>3853</v>
      </c>
      <c r="B535" t="s">
        <v>4139</v>
      </c>
      <c r="C535" t="s">
        <v>4104</v>
      </c>
      <c r="D535">
        <v>1883734</v>
      </c>
      <c r="E535">
        <v>1792995</v>
      </c>
      <c r="F535">
        <v>1925301</v>
      </c>
      <c r="G535">
        <v>1903299</v>
      </c>
    </row>
    <row r="536" spans="1:7">
      <c r="A536" t="s">
        <v>3853</v>
      </c>
      <c r="B536" t="s">
        <v>4139</v>
      </c>
      <c r="C536" t="s">
        <v>4105</v>
      </c>
      <c r="D536">
        <v>500869</v>
      </c>
      <c r="E536">
        <v>498155</v>
      </c>
      <c r="F536">
        <v>555739</v>
      </c>
      <c r="G536">
        <v>551631</v>
      </c>
    </row>
    <row r="537" spans="1:7">
      <c r="A537" t="s">
        <v>3853</v>
      </c>
      <c r="B537" t="s">
        <v>4139</v>
      </c>
      <c r="C537" t="s">
        <v>4106</v>
      </c>
      <c r="D537">
        <v>117039</v>
      </c>
      <c r="E537">
        <v>108347</v>
      </c>
      <c r="F537">
        <v>114628</v>
      </c>
      <c r="G537">
        <v>120131</v>
      </c>
    </row>
    <row r="538" spans="1:7">
      <c r="A538" t="s">
        <v>3853</v>
      </c>
      <c r="B538" t="s">
        <v>4139</v>
      </c>
      <c r="C538" t="s">
        <v>4107</v>
      </c>
      <c r="D538">
        <v>621142</v>
      </c>
      <c r="E538">
        <v>590555</v>
      </c>
      <c r="F538">
        <v>630066</v>
      </c>
      <c r="G538">
        <v>598337</v>
      </c>
    </row>
    <row r="539" spans="1:7">
      <c r="A539" t="s">
        <v>3853</v>
      </c>
      <c r="B539" t="s">
        <v>4139</v>
      </c>
      <c r="C539" t="s">
        <v>4108</v>
      </c>
      <c r="D539">
        <v>150316</v>
      </c>
      <c r="E539">
        <v>143218</v>
      </c>
      <c r="F539">
        <v>147123</v>
      </c>
      <c r="G539">
        <v>150229</v>
      </c>
    </row>
    <row r="540" spans="1:7">
      <c r="A540" t="s">
        <v>3853</v>
      </c>
      <c r="B540" t="s">
        <v>4139</v>
      </c>
      <c r="C540" t="s">
        <v>4109</v>
      </c>
      <c r="D540">
        <v>1389366</v>
      </c>
      <c r="E540">
        <v>1340275</v>
      </c>
      <c r="F540">
        <v>1447556</v>
      </c>
      <c r="G540">
        <v>1420327</v>
      </c>
    </row>
    <row r="541" spans="1:7">
      <c r="A541" t="s">
        <v>3853</v>
      </c>
      <c r="B541" t="s">
        <v>4139</v>
      </c>
      <c r="C541" t="s">
        <v>4110</v>
      </c>
      <c r="D541">
        <v>4908</v>
      </c>
      <c r="E541">
        <v>5032</v>
      </c>
      <c r="F541">
        <v>5050</v>
      </c>
      <c r="G541">
        <v>5074</v>
      </c>
    </row>
    <row r="542" spans="1:7">
      <c r="A542" t="s">
        <v>3853</v>
      </c>
      <c r="B542" t="s">
        <v>4139</v>
      </c>
      <c r="C542" t="s">
        <v>4111</v>
      </c>
      <c r="D542">
        <v>1012</v>
      </c>
      <c r="E542">
        <v>1479</v>
      </c>
      <c r="F542">
        <v>382</v>
      </c>
      <c r="G542">
        <v>0</v>
      </c>
    </row>
    <row r="543" spans="1:7">
      <c r="A543" t="s">
        <v>3853</v>
      </c>
      <c r="B543" t="s">
        <v>4139</v>
      </c>
      <c r="C543" t="s">
        <v>4112</v>
      </c>
      <c r="D543">
        <v>0</v>
      </c>
      <c r="E543">
        <v>0</v>
      </c>
      <c r="F543">
        <v>0</v>
      </c>
      <c r="G543">
        <v>0</v>
      </c>
    </row>
    <row r="544" spans="1:7">
      <c r="A544" t="s">
        <v>3853</v>
      </c>
      <c r="B544" t="s">
        <v>4139</v>
      </c>
      <c r="C544" t="s">
        <v>4113</v>
      </c>
      <c r="D544">
        <v>287</v>
      </c>
      <c r="E544">
        <v>291</v>
      </c>
      <c r="F544">
        <v>293</v>
      </c>
      <c r="G544">
        <v>302</v>
      </c>
    </row>
    <row r="545" spans="1:7">
      <c r="A545" t="s">
        <v>3853</v>
      </c>
      <c r="B545" t="s">
        <v>4139</v>
      </c>
      <c r="C545" t="s">
        <v>4114</v>
      </c>
      <c r="D545">
        <v>0</v>
      </c>
      <c r="E545">
        <v>0</v>
      </c>
      <c r="F545">
        <v>0</v>
      </c>
      <c r="G545">
        <v>0</v>
      </c>
    </row>
    <row r="546" spans="1:7">
      <c r="A546" t="s">
        <v>3853</v>
      </c>
      <c r="B546" t="s">
        <v>4139</v>
      </c>
      <c r="C546" t="s">
        <v>4115</v>
      </c>
      <c r="D546">
        <v>627</v>
      </c>
      <c r="E546">
        <v>612</v>
      </c>
      <c r="F546">
        <v>613</v>
      </c>
      <c r="G546">
        <v>611</v>
      </c>
    </row>
    <row r="547" spans="1:7">
      <c r="A547" t="s">
        <v>3853</v>
      </c>
      <c r="B547" t="s">
        <v>4139</v>
      </c>
      <c r="C547" t="s">
        <v>4116</v>
      </c>
      <c r="D547">
        <v>162162</v>
      </c>
      <c r="E547">
        <v>157274</v>
      </c>
      <c r="F547">
        <v>163573</v>
      </c>
      <c r="G547">
        <v>159794</v>
      </c>
    </row>
    <row r="548" spans="1:7">
      <c r="A548" t="s">
        <v>3853</v>
      </c>
      <c r="B548" t="s">
        <v>4139</v>
      </c>
      <c r="C548" t="s">
        <v>4117</v>
      </c>
      <c r="D548">
        <v>1990</v>
      </c>
      <c r="E548">
        <v>1274</v>
      </c>
      <c r="F548">
        <v>1281</v>
      </c>
      <c r="G548">
        <v>1619</v>
      </c>
    </row>
    <row r="549" spans="1:7">
      <c r="A549" t="s">
        <v>3853</v>
      </c>
      <c r="B549" t="s">
        <v>4139</v>
      </c>
      <c r="C549" t="s">
        <v>4118</v>
      </c>
      <c r="D549">
        <v>164439</v>
      </c>
      <c r="E549">
        <v>158838</v>
      </c>
      <c r="F549">
        <v>165147</v>
      </c>
      <c r="G549">
        <v>161714</v>
      </c>
    </row>
    <row r="550" spans="1:7">
      <c r="A550" t="s">
        <v>3853</v>
      </c>
      <c r="B550" t="s">
        <v>4139</v>
      </c>
      <c r="C550" t="s">
        <v>4119</v>
      </c>
      <c r="D550">
        <v>0</v>
      </c>
      <c r="E550">
        <v>0</v>
      </c>
      <c r="F550">
        <v>0</v>
      </c>
      <c r="G550">
        <v>0</v>
      </c>
    </row>
    <row r="551" spans="1:7">
      <c r="A551" t="s">
        <v>3853</v>
      </c>
      <c r="B551" t="s">
        <v>4139</v>
      </c>
      <c r="C551" t="s">
        <v>4120</v>
      </c>
      <c r="D551">
        <v>523</v>
      </c>
      <c r="E551">
        <v>498</v>
      </c>
      <c r="F551">
        <v>545</v>
      </c>
      <c r="G551">
        <v>449</v>
      </c>
    </row>
    <row r="552" spans="1:7">
      <c r="A552" t="s">
        <v>3853</v>
      </c>
      <c r="B552" t="s">
        <v>4139</v>
      </c>
      <c r="C552" t="s">
        <v>4121</v>
      </c>
      <c r="D552">
        <v>6</v>
      </c>
      <c r="E552">
        <v>6</v>
      </c>
      <c r="F552">
        <v>6</v>
      </c>
      <c r="G552">
        <v>6</v>
      </c>
    </row>
    <row r="553" spans="1:7">
      <c r="A553" t="s">
        <v>3853</v>
      </c>
      <c r="B553" t="s">
        <v>4139</v>
      </c>
      <c r="C553" t="s">
        <v>4122</v>
      </c>
      <c r="D553">
        <v>1055</v>
      </c>
      <c r="E553">
        <v>989</v>
      </c>
      <c r="F553">
        <v>1262</v>
      </c>
      <c r="G553">
        <v>1210</v>
      </c>
    </row>
    <row r="554" spans="1:7">
      <c r="A554" t="s">
        <v>3853</v>
      </c>
      <c r="B554" t="s">
        <v>4139</v>
      </c>
      <c r="C554" t="s">
        <v>4123</v>
      </c>
      <c r="D554">
        <v>1577</v>
      </c>
      <c r="E554">
        <v>1487</v>
      </c>
      <c r="F554">
        <v>1808</v>
      </c>
      <c r="G554">
        <v>1659</v>
      </c>
    </row>
    <row r="555" spans="1:7">
      <c r="A555" t="s">
        <v>3853</v>
      </c>
      <c r="B555" t="s">
        <v>4139</v>
      </c>
      <c r="C555" t="s">
        <v>4124</v>
      </c>
      <c r="D555">
        <v>287</v>
      </c>
      <c r="E555">
        <v>291</v>
      </c>
      <c r="F555">
        <v>293</v>
      </c>
      <c r="G555">
        <v>302</v>
      </c>
    </row>
    <row r="556" spans="1:7">
      <c r="A556" t="s">
        <v>3853</v>
      </c>
      <c r="B556" t="s">
        <v>4139</v>
      </c>
      <c r="C556" t="s">
        <v>4125</v>
      </c>
      <c r="D556">
        <v>523</v>
      </c>
      <c r="E556">
        <v>498</v>
      </c>
      <c r="F556">
        <v>545</v>
      </c>
      <c r="G556">
        <v>449</v>
      </c>
    </row>
    <row r="557" spans="1:7">
      <c r="A557" t="s">
        <v>3853</v>
      </c>
      <c r="B557" t="s">
        <v>4139</v>
      </c>
      <c r="C557" t="s">
        <v>4126</v>
      </c>
      <c r="D557">
        <v>163217</v>
      </c>
      <c r="E557">
        <v>158263</v>
      </c>
      <c r="F557">
        <v>164836</v>
      </c>
      <c r="G557">
        <v>161005</v>
      </c>
    </row>
    <row r="558" spans="1:7">
      <c r="A558" t="s">
        <v>3853</v>
      </c>
      <c r="B558" t="s">
        <v>4139</v>
      </c>
      <c r="C558" t="s">
        <v>4127</v>
      </c>
      <c r="D558">
        <v>166017</v>
      </c>
      <c r="E558">
        <v>160326</v>
      </c>
      <c r="F558">
        <v>166955</v>
      </c>
      <c r="G558">
        <v>163374</v>
      </c>
    </row>
    <row r="559" spans="1:7">
      <c r="A559" t="s">
        <v>3853</v>
      </c>
      <c r="B559" t="s">
        <v>4139</v>
      </c>
      <c r="C559" t="s">
        <v>4128</v>
      </c>
      <c r="D559">
        <v>165494</v>
      </c>
      <c r="E559">
        <v>159828</v>
      </c>
      <c r="F559">
        <v>166409</v>
      </c>
      <c r="G559">
        <v>162925</v>
      </c>
    </row>
    <row r="560" spans="1:7">
      <c r="A560" t="s">
        <v>3853</v>
      </c>
      <c r="B560" t="s">
        <v>4139</v>
      </c>
      <c r="C560" t="s">
        <v>4129</v>
      </c>
      <c r="D560">
        <v>198</v>
      </c>
      <c r="E560">
        <v>175</v>
      </c>
      <c r="F560">
        <v>224</v>
      </c>
      <c r="G560">
        <v>247</v>
      </c>
    </row>
    <row r="561" spans="1:7">
      <c r="A561" t="s">
        <v>3853</v>
      </c>
      <c r="B561" t="s">
        <v>4139</v>
      </c>
      <c r="C561" t="s">
        <v>4130</v>
      </c>
      <c r="D561">
        <v>0</v>
      </c>
      <c r="E561">
        <v>0</v>
      </c>
      <c r="F561">
        <v>0</v>
      </c>
      <c r="G561">
        <v>0</v>
      </c>
    </row>
    <row r="562" spans="1:7">
      <c r="A562" t="s">
        <v>3853</v>
      </c>
      <c r="B562" t="s">
        <v>4139</v>
      </c>
      <c r="C562" t="s">
        <v>4131</v>
      </c>
      <c r="D562">
        <v>0</v>
      </c>
      <c r="E562">
        <v>0</v>
      </c>
      <c r="F562">
        <v>0</v>
      </c>
      <c r="G562">
        <v>0</v>
      </c>
    </row>
    <row r="563" spans="1:7">
      <c r="A563" t="s">
        <v>3853</v>
      </c>
      <c r="B563" t="s">
        <v>4139</v>
      </c>
      <c r="C563" t="s">
        <v>4132</v>
      </c>
      <c r="D563">
        <v>0</v>
      </c>
      <c r="E563">
        <v>0</v>
      </c>
      <c r="F563">
        <v>0</v>
      </c>
      <c r="G563">
        <v>0</v>
      </c>
    </row>
    <row r="564" spans="1:7">
      <c r="A564" t="s">
        <v>3853</v>
      </c>
      <c r="B564" t="s">
        <v>4139</v>
      </c>
      <c r="C564" t="s">
        <v>4133</v>
      </c>
      <c r="D564">
        <v>0</v>
      </c>
      <c r="E564">
        <v>0</v>
      </c>
      <c r="F564">
        <v>0</v>
      </c>
      <c r="G564">
        <v>0</v>
      </c>
    </row>
    <row r="565" spans="1:7">
      <c r="A565" t="s">
        <v>3853</v>
      </c>
      <c r="B565" t="s">
        <v>4139</v>
      </c>
      <c r="C565" t="s">
        <v>4134</v>
      </c>
      <c r="D565">
        <v>0</v>
      </c>
      <c r="E565">
        <v>0</v>
      </c>
      <c r="F565">
        <v>0</v>
      </c>
      <c r="G565">
        <v>0</v>
      </c>
    </row>
    <row r="566" spans="1:7">
      <c r="A566" t="s">
        <v>3853</v>
      </c>
      <c r="B566" t="s">
        <v>4139</v>
      </c>
      <c r="C566" t="s">
        <v>4135</v>
      </c>
      <c r="D566">
        <v>0</v>
      </c>
      <c r="E566">
        <v>0</v>
      </c>
      <c r="F566">
        <v>0</v>
      </c>
      <c r="G566">
        <v>0</v>
      </c>
    </row>
    <row r="567" spans="1:7">
      <c r="A567" t="s">
        <v>3853</v>
      </c>
      <c r="B567" t="s">
        <v>4139</v>
      </c>
      <c r="C567" t="s">
        <v>4136</v>
      </c>
      <c r="D567">
        <v>0</v>
      </c>
      <c r="E567">
        <v>0</v>
      </c>
      <c r="F567">
        <v>0</v>
      </c>
      <c r="G567">
        <v>0</v>
      </c>
    </row>
    <row r="568" spans="1:7">
      <c r="A568" t="s">
        <v>3853</v>
      </c>
      <c r="B568" t="s">
        <v>4139</v>
      </c>
      <c r="C568" t="s">
        <v>4137</v>
      </c>
      <c r="D568">
        <v>2287</v>
      </c>
      <c r="E568">
        <v>1987</v>
      </c>
      <c r="F568">
        <v>1889</v>
      </c>
      <c r="G568">
        <v>2042</v>
      </c>
    </row>
    <row r="569" spans="1:7">
      <c r="A569" t="s">
        <v>3853</v>
      </c>
      <c r="B569" t="s">
        <v>4139</v>
      </c>
      <c r="C569" t="s">
        <v>4138</v>
      </c>
      <c r="D569">
        <v>2398</v>
      </c>
      <c r="E569">
        <v>2284</v>
      </c>
      <c r="F569">
        <v>2396</v>
      </c>
      <c r="G569">
        <v>2612</v>
      </c>
    </row>
    <row r="570" spans="1:7">
      <c r="A570" t="s">
        <v>3853</v>
      </c>
      <c r="B570" t="s">
        <v>4140</v>
      </c>
      <c r="C570" t="s">
        <v>3855</v>
      </c>
      <c r="D570">
        <v>-6</v>
      </c>
      <c r="E570">
        <v>-4</v>
      </c>
      <c r="F570">
        <v>-4</v>
      </c>
      <c r="G570">
        <v>-3</v>
      </c>
    </row>
    <row r="571" spans="1:7">
      <c r="A571" t="s">
        <v>3853</v>
      </c>
      <c r="B571" t="s">
        <v>4140</v>
      </c>
      <c r="C571" t="s">
        <v>3856</v>
      </c>
      <c r="D571">
        <v>13234</v>
      </c>
      <c r="E571">
        <v>13546</v>
      </c>
      <c r="F571">
        <v>14408</v>
      </c>
      <c r="G571">
        <v>13642</v>
      </c>
    </row>
    <row r="572" spans="1:7">
      <c r="A572" t="s">
        <v>3853</v>
      </c>
      <c r="B572" t="s">
        <v>4140</v>
      </c>
      <c r="C572" t="s">
        <v>3857</v>
      </c>
      <c r="D572">
        <v>13234</v>
      </c>
      <c r="E572">
        <v>13546</v>
      </c>
      <c r="F572">
        <v>14408</v>
      </c>
      <c r="G572">
        <v>13642</v>
      </c>
    </row>
    <row r="573" spans="1:7">
      <c r="A573" t="s">
        <v>3853</v>
      </c>
      <c r="B573" t="s">
        <v>4140</v>
      </c>
      <c r="C573" t="s">
        <v>3858</v>
      </c>
      <c r="D573">
        <v>13234</v>
      </c>
      <c r="E573">
        <v>13546</v>
      </c>
      <c r="F573">
        <v>14408</v>
      </c>
      <c r="G573">
        <v>13642</v>
      </c>
    </row>
    <row r="574" spans="1:7">
      <c r="A574" t="s">
        <v>3853</v>
      </c>
      <c r="B574" t="s">
        <v>4140</v>
      </c>
      <c r="C574" t="s">
        <v>3859</v>
      </c>
      <c r="D574">
        <v>244</v>
      </c>
      <c r="E574">
        <v>225</v>
      </c>
      <c r="F574">
        <v>245</v>
      </c>
      <c r="G574">
        <v>254</v>
      </c>
    </row>
    <row r="575" spans="1:7">
      <c r="A575" t="s">
        <v>3853</v>
      </c>
      <c r="B575" t="s">
        <v>4140</v>
      </c>
      <c r="C575" t="s">
        <v>3860</v>
      </c>
      <c r="D575">
        <v>244</v>
      </c>
      <c r="E575">
        <v>225</v>
      </c>
      <c r="F575">
        <v>245</v>
      </c>
      <c r="G575">
        <v>254</v>
      </c>
    </row>
    <row r="576" spans="1:7">
      <c r="A576" t="s">
        <v>3853</v>
      </c>
      <c r="B576" t="s">
        <v>4140</v>
      </c>
      <c r="C576" t="s">
        <v>3861</v>
      </c>
      <c r="D576">
        <v>244</v>
      </c>
      <c r="E576">
        <v>225</v>
      </c>
      <c r="F576">
        <v>245</v>
      </c>
      <c r="G576">
        <v>254</v>
      </c>
    </row>
    <row r="577" spans="1:7">
      <c r="A577" t="s">
        <v>3853</v>
      </c>
      <c r="B577" t="s">
        <v>4140</v>
      </c>
      <c r="C577" t="s">
        <v>3862</v>
      </c>
      <c r="D577">
        <v>0</v>
      </c>
      <c r="E577">
        <v>0</v>
      </c>
      <c r="F577">
        <v>0</v>
      </c>
      <c r="G577">
        <v>0</v>
      </c>
    </row>
    <row r="578" spans="1:7">
      <c r="A578" t="s">
        <v>3853</v>
      </c>
      <c r="B578" t="s">
        <v>4140</v>
      </c>
      <c r="C578" t="s">
        <v>3863</v>
      </c>
      <c r="D578">
        <v>0</v>
      </c>
      <c r="E578">
        <v>0</v>
      </c>
      <c r="F578">
        <v>0</v>
      </c>
      <c r="G578">
        <v>0</v>
      </c>
    </row>
    <row r="579" spans="1:7">
      <c r="A579" t="s">
        <v>3853</v>
      </c>
      <c r="B579" t="s">
        <v>4140</v>
      </c>
      <c r="C579" t="s">
        <v>3864</v>
      </c>
      <c r="D579">
        <v>3996</v>
      </c>
      <c r="E579">
        <v>4173</v>
      </c>
      <c r="F579">
        <v>2861</v>
      </c>
      <c r="G579">
        <v>2552</v>
      </c>
    </row>
    <row r="580" spans="1:7">
      <c r="A580" t="s">
        <v>3853</v>
      </c>
      <c r="B580" t="s">
        <v>4140</v>
      </c>
      <c r="C580" t="s">
        <v>3865</v>
      </c>
      <c r="D580">
        <v>117</v>
      </c>
      <c r="E580">
        <v>115</v>
      </c>
      <c r="F580">
        <v>83</v>
      </c>
      <c r="G580">
        <v>84</v>
      </c>
    </row>
    <row r="581" spans="1:7">
      <c r="A581" t="s">
        <v>3853</v>
      </c>
      <c r="B581" t="s">
        <v>4140</v>
      </c>
      <c r="C581" t="s">
        <v>3866</v>
      </c>
      <c r="D581">
        <v>3996</v>
      </c>
      <c r="E581">
        <v>4173</v>
      </c>
      <c r="F581">
        <v>2861</v>
      </c>
      <c r="G581">
        <v>2552</v>
      </c>
    </row>
    <row r="582" spans="1:7">
      <c r="A582" t="s">
        <v>3853</v>
      </c>
      <c r="B582" t="s">
        <v>4140</v>
      </c>
      <c r="C582" t="s">
        <v>3867</v>
      </c>
      <c r="D582">
        <v>117</v>
      </c>
      <c r="E582">
        <v>115</v>
      </c>
      <c r="F582">
        <v>83</v>
      </c>
      <c r="G582">
        <v>84</v>
      </c>
    </row>
    <row r="583" spans="1:7">
      <c r="A583" t="s">
        <v>3853</v>
      </c>
      <c r="B583" t="s">
        <v>4140</v>
      </c>
      <c r="C583" t="s">
        <v>3868</v>
      </c>
      <c r="D583">
        <v>16133</v>
      </c>
      <c r="E583">
        <v>15058</v>
      </c>
      <c r="F583">
        <v>14972</v>
      </c>
      <c r="G583">
        <v>15549</v>
      </c>
    </row>
    <row r="584" spans="1:7">
      <c r="A584" t="s">
        <v>3853</v>
      </c>
      <c r="B584" t="s">
        <v>4140</v>
      </c>
      <c r="C584" t="s">
        <v>3869</v>
      </c>
      <c r="D584">
        <v>60.7</v>
      </c>
      <c r="E584">
        <v>55.2</v>
      </c>
      <c r="F584">
        <v>54</v>
      </c>
      <c r="G584">
        <v>53.1</v>
      </c>
    </row>
    <row r="585" spans="1:7">
      <c r="A585" t="s">
        <v>3853</v>
      </c>
      <c r="B585" t="s">
        <v>4140</v>
      </c>
      <c r="C585" t="s">
        <v>3870</v>
      </c>
      <c r="D585">
        <v>92421</v>
      </c>
      <c r="E585">
        <v>73288</v>
      </c>
      <c r="F585">
        <v>71013</v>
      </c>
      <c r="G585">
        <v>72211</v>
      </c>
    </row>
    <row r="586" spans="1:7">
      <c r="A586" t="s">
        <v>3853</v>
      </c>
      <c r="B586" t="s">
        <v>4140</v>
      </c>
      <c r="C586" t="s">
        <v>3871</v>
      </c>
      <c r="D586">
        <v>0</v>
      </c>
      <c r="E586">
        <v>0</v>
      </c>
      <c r="F586">
        <v>0</v>
      </c>
      <c r="G586">
        <v>0</v>
      </c>
    </row>
    <row r="587" spans="1:7">
      <c r="A587" t="s">
        <v>3853</v>
      </c>
      <c r="B587" t="s">
        <v>4140</v>
      </c>
      <c r="C587" t="s">
        <v>3872</v>
      </c>
      <c r="D587">
        <v>0</v>
      </c>
      <c r="E587">
        <v>0</v>
      </c>
      <c r="F587">
        <v>0</v>
      </c>
      <c r="G587">
        <v>0</v>
      </c>
    </row>
    <row r="588" spans="1:7">
      <c r="A588" t="s">
        <v>3853</v>
      </c>
      <c r="B588" t="s">
        <v>4140</v>
      </c>
      <c r="C588" t="s">
        <v>3873</v>
      </c>
      <c r="D588">
        <v>1.5</v>
      </c>
      <c r="E588">
        <v>0.5</v>
      </c>
      <c r="F588">
        <v>0.6</v>
      </c>
      <c r="G588">
        <v>0.4</v>
      </c>
    </row>
    <row r="589" spans="1:7">
      <c r="A589" t="s">
        <v>3853</v>
      </c>
      <c r="B589" t="s">
        <v>4140</v>
      </c>
      <c r="C589" t="s">
        <v>3874</v>
      </c>
      <c r="D589">
        <v>12</v>
      </c>
      <c r="E589">
        <v>12</v>
      </c>
      <c r="F589">
        <v>12</v>
      </c>
      <c r="G589">
        <v>22</v>
      </c>
    </row>
    <row r="590" spans="1:7">
      <c r="A590" t="s">
        <v>3853</v>
      </c>
      <c r="B590" t="s">
        <v>4140</v>
      </c>
      <c r="C590" t="s">
        <v>3875</v>
      </c>
      <c r="D590">
        <v>0.9</v>
      </c>
      <c r="E590">
        <v>1.2</v>
      </c>
      <c r="F590">
        <v>2.2999999999999998</v>
      </c>
      <c r="G590">
        <v>4.4000000000000004</v>
      </c>
    </row>
    <row r="591" spans="1:7">
      <c r="A591" t="s">
        <v>3853</v>
      </c>
      <c r="B591" t="s">
        <v>4140</v>
      </c>
      <c r="C591" t="s">
        <v>3876</v>
      </c>
      <c r="D591">
        <v>1</v>
      </c>
      <c r="E591">
        <v>2</v>
      </c>
      <c r="F591">
        <v>3</v>
      </c>
      <c r="G591">
        <v>6</v>
      </c>
    </row>
    <row r="592" spans="1:7">
      <c r="A592" t="s">
        <v>3853</v>
      </c>
      <c r="B592" t="s">
        <v>4140</v>
      </c>
      <c r="C592" t="s">
        <v>3877</v>
      </c>
      <c r="D592">
        <v>0</v>
      </c>
      <c r="E592">
        <v>0</v>
      </c>
      <c r="F592">
        <v>0</v>
      </c>
      <c r="G592">
        <v>0</v>
      </c>
    </row>
    <row r="593" spans="1:7">
      <c r="A593" t="s">
        <v>3853</v>
      </c>
      <c r="B593" t="s">
        <v>4140</v>
      </c>
      <c r="C593" t="s">
        <v>3878</v>
      </c>
      <c r="D593">
        <v>0</v>
      </c>
      <c r="E593">
        <v>0</v>
      </c>
      <c r="F593">
        <v>0</v>
      </c>
      <c r="G593">
        <v>0</v>
      </c>
    </row>
    <row r="594" spans="1:7">
      <c r="A594" t="s">
        <v>3853</v>
      </c>
      <c r="B594" t="s">
        <v>4140</v>
      </c>
      <c r="C594" t="s">
        <v>3879</v>
      </c>
      <c r="D594">
        <v>0</v>
      </c>
      <c r="E594">
        <v>0</v>
      </c>
      <c r="F594">
        <v>0</v>
      </c>
      <c r="G594">
        <v>0</v>
      </c>
    </row>
    <row r="595" spans="1:7">
      <c r="A595" t="s">
        <v>3853</v>
      </c>
      <c r="B595" t="s">
        <v>4140</v>
      </c>
      <c r="C595" t="s">
        <v>3880</v>
      </c>
      <c r="D595">
        <v>51.6</v>
      </c>
      <c r="E595">
        <v>34.299999999999997</v>
      </c>
      <c r="F595">
        <v>47.7</v>
      </c>
      <c r="G595">
        <v>45.6</v>
      </c>
    </row>
    <row r="596" spans="1:7">
      <c r="A596" t="s">
        <v>3853</v>
      </c>
      <c r="B596" t="s">
        <v>4140</v>
      </c>
      <c r="C596" t="s">
        <v>3881</v>
      </c>
      <c r="D596">
        <v>0</v>
      </c>
      <c r="E596">
        <v>0</v>
      </c>
      <c r="F596">
        <v>0</v>
      </c>
      <c r="G596">
        <v>0</v>
      </c>
    </row>
    <row r="597" spans="1:7">
      <c r="A597" t="s">
        <v>3853</v>
      </c>
      <c r="B597" t="s">
        <v>4140</v>
      </c>
      <c r="C597" t="s">
        <v>3882</v>
      </c>
      <c r="D597">
        <v>235754</v>
      </c>
      <c r="E597">
        <v>158577</v>
      </c>
      <c r="F597">
        <v>212676</v>
      </c>
      <c r="G597">
        <v>208530</v>
      </c>
    </row>
    <row r="598" spans="1:7">
      <c r="A598" t="s">
        <v>3853</v>
      </c>
      <c r="B598" t="s">
        <v>4140</v>
      </c>
      <c r="C598" t="s">
        <v>3883</v>
      </c>
      <c r="D598">
        <v>5163</v>
      </c>
      <c r="E598">
        <v>5128</v>
      </c>
      <c r="F598">
        <v>5128</v>
      </c>
      <c r="G598">
        <v>5109</v>
      </c>
    </row>
    <row r="599" spans="1:7">
      <c r="A599" t="s">
        <v>3853</v>
      </c>
      <c r="B599" t="s">
        <v>4140</v>
      </c>
      <c r="C599" t="s">
        <v>3884</v>
      </c>
      <c r="D599">
        <v>4045</v>
      </c>
      <c r="E599">
        <v>3402</v>
      </c>
      <c r="F599">
        <v>3447</v>
      </c>
      <c r="G599">
        <v>3194</v>
      </c>
    </row>
    <row r="600" spans="1:7">
      <c r="A600" t="s">
        <v>3853</v>
      </c>
      <c r="B600" t="s">
        <v>4140</v>
      </c>
      <c r="C600" t="s">
        <v>3885</v>
      </c>
      <c r="D600">
        <v>0</v>
      </c>
      <c r="E600">
        <v>0</v>
      </c>
      <c r="F600">
        <v>0</v>
      </c>
      <c r="G600">
        <v>0</v>
      </c>
    </row>
    <row r="601" spans="1:7">
      <c r="A601" t="s">
        <v>3853</v>
      </c>
      <c r="B601" t="s">
        <v>4140</v>
      </c>
      <c r="C601" t="s">
        <v>3886</v>
      </c>
      <c r="D601">
        <v>4045</v>
      </c>
      <c r="E601">
        <v>3402</v>
      </c>
      <c r="F601">
        <v>3447</v>
      </c>
      <c r="G601">
        <v>3194</v>
      </c>
    </row>
    <row r="602" spans="1:7">
      <c r="A602" t="s">
        <v>3853</v>
      </c>
      <c r="B602" t="s">
        <v>4140</v>
      </c>
      <c r="C602" t="s">
        <v>3887</v>
      </c>
      <c r="D602">
        <v>0</v>
      </c>
      <c r="E602">
        <v>0</v>
      </c>
      <c r="F602">
        <v>0</v>
      </c>
      <c r="G602">
        <v>0</v>
      </c>
    </row>
    <row r="603" spans="1:7">
      <c r="A603" t="s">
        <v>3853</v>
      </c>
      <c r="B603" t="s">
        <v>4140</v>
      </c>
      <c r="C603" t="s">
        <v>3888</v>
      </c>
      <c r="D603">
        <v>239798</v>
      </c>
      <c r="E603">
        <v>161980</v>
      </c>
      <c r="F603">
        <v>216123</v>
      </c>
      <c r="G603">
        <v>211724</v>
      </c>
    </row>
    <row r="604" spans="1:7">
      <c r="A604" t="s">
        <v>3853</v>
      </c>
      <c r="B604" t="s">
        <v>4140</v>
      </c>
      <c r="C604" t="s">
        <v>3889</v>
      </c>
      <c r="D604">
        <v>4045</v>
      </c>
      <c r="E604">
        <v>3402</v>
      </c>
      <c r="F604">
        <v>3447</v>
      </c>
      <c r="G604">
        <v>3194</v>
      </c>
    </row>
    <row r="605" spans="1:7">
      <c r="A605" t="s">
        <v>3853</v>
      </c>
      <c r="B605" t="s">
        <v>4140</v>
      </c>
      <c r="C605" t="s">
        <v>3890</v>
      </c>
      <c r="D605">
        <v>0</v>
      </c>
      <c r="E605">
        <v>0</v>
      </c>
      <c r="F605">
        <v>0</v>
      </c>
      <c r="G605">
        <v>0</v>
      </c>
    </row>
    <row r="606" spans="1:7">
      <c r="A606" t="s">
        <v>3853</v>
      </c>
      <c r="B606" t="s">
        <v>4140</v>
      </c>
      <c r="C606" t="s">
        <v>3891</v>
      </c>
      <c r="D606">
        <v>51.9</v>
      </c>
      <c r="E606">
        <v>43.1</v>
      </c>
      <c r="F606">
        <v>49.5</v>
      </c>
      <c r="G606">
        <v>62.3</v>
      </c>
    </row>
    <row r="607" spans="1:7">
      <c r="A607" t="s">
        <v>3853</v>
      </c>
      <c r="B607" t="s">
        <v>4140</v>
      </c>
      <c r="C607" t="s">
        <v>3892</v>
      </c>
      <c r="D607">
        <v>95310</v>
      </c>
      <c r="E607">
        <v>94234</v>
      </c>
      <c r="F607">
        <v>95150</v>
      </c>
      <c r="G607">
        <v>95322</v>
      </c>
    </row>
    <row r="608" spans="1:7">
      <c r="A608" t="s">
        <v>3853</v>
      </c>
      <c r="B608" t="s">
        <v>4140</v>
      </c>
      <c r="C608" t="s">
        <v>3893</v>
      </c>
      <c r="D608">
        <v>4001</v>
      </c>
      <c r="E608">
        <v>2771</v>
      </c>
      <c r="F608">
        <v>3106</v>
      </c>
      <c r="G608">
        <v>3164</v>
      </c>
    </row>
    <row r="609" spans="1:7">
      <c r="A609" t="s">
        <v>3853</v>
      </c>
      <c r="B609" t="s">
        <v>4140</v>
      </c>
      <c r="C609" t="s">
        <v>3894</v>
      </c>
      <c r="D609">
        <v>449</v>
      </c>
      <c r="E609">
        <v>504</v>
      </c>
      <c r="F609">
        <v>549</v>
      </c>
      <c r="G609">
        <v>663</v>
      </c>
    </row>
    <row r="610" spans="1:7">
      <c r="A610" t="s">
        <v>3853</v>
      </c>
      <c r="B610" t="s">
        <v>4140</v>
      </c>
      <c r="C610" t="s">
        <v>3895</v>
      </c>
      <c r="D610">
        <v>19959</v>
      </c>
      <c r="E610">
        <v>21572</v>
      </c>
      <c r="F610">
        <v>19661</v>
      </c>
      <c r="G610">
        <v>19875</v>
      </c>
    </row>
    <row r="611" spans="1:7">
      <c r="A611" t="s">
        <v>3853</v>
      </c>
      <c r="B611" t="s">
        <v>4140</v>
      </c>
      <c r="C611" t="s">
        <v>3896</v>
      </c>
      <c r="D611">
        <v>4</v>
      </c>
      <c r="E611">
        <v>17</v>
      </c>
      <c r="F611">
        <v>39</v>
      </c>
      <c r="G611">
        <v>40</v>
      </c>
    </row>
    <row r="612" spans="1:7">
      <c r="A612" t="s">
        <v>3853</v>
      </c>
      <c r="B612" t="s">
        <v>4140</v>
      </c>
      <c r="C612" t="s">
        <v>3897</v>
      </c>
      <c r="D612">
        <v>119722</v>
      </c>
      <c r="E612">
        <v>119097</v>
      </c>
      <c r="F612">
        <v>118504</v>
      </c>
      <c r="G612">
        <v>119064</v>
      </c>
    </row>
    <row r="613" spans="1:7">
      <c r="A613" t="s">
        <v>3853</v>
      </c>
      <c r="B613" t="s">
        <v>4140</v>
      </c>
      <c r="C613" t="s">
        <v>3898</v>
      </c>
      <c r="D613">
        <v>119273</v>
      </c>
      <c r="E613">
        <v>118594</v>
      </c>
      <c r="F613">
        <v>117955</v>
      </c>
      <c r="G613">
        <v>118401</v>
      </c>
    </row>
    <row r="614" spans="1:7">
      <c r="A614" t="s">
        <v>3853</v>
      </c>
      <c r="B614" t="s">
        <v>4140</v>
      </c>
      <c r="C614" t="s">
        <v>3899</v>
      </c>
      <c r="D614">
        <v>449</v>
      </c>
      <c r="E614">
        <v>504</v>
      </c>
      <c r="F614">
        <v>549</v>
      </c>
      <c r="G614">
        <v>663</v>
      </c>
    </row>
    <row r="615" spans="1:7">
      <c r="A615" t="s">
        <v>3853</v>
      </c>
      <c r="B615" t="s">
        <v>4140</v>
      </c>
      <c r="C615" t="s">
        <v>3900</v>
      </c>
      <c r="D615">
        <v>91635</v>
      </c>
      <c r="E615">
        <v>90288</v>
      </c>
      <c r="F615">
        <v>93410</v>
      </c>
      <c r="G615">
        <v>93609</v>
      </c>
    </row>
    <row r="616" spans="1:7">
      <c r="A616" t="s">
        <v>3853</v>
      </c>
      <c r="B616" t="s">
        <v>4140</v>
      </c>
      <c r="C616" t="s">
        <v>3901</v>
      </c>
      <c r="D616">
        <v>116098</v>
      </c>
      <c r="E616">
        <v>115212</v>
      </c>
      <c r="F616">
        <v>116789</v>
      </c>
      <c r="G616">
        <v>117372</v>
      </c>
    </row>
    <row r="617" spans="1:7">
      <c r="A617" t="s">
        <v>3853</v>
      </c>
      <c r="B617" t="s">
        <v>4140</v>
      </c>
      <c r="C617" t="s">
        <v>3902</v>
      </c>
      <c r="D617">
        <v>0</v>
      </c>
      <c r="E617">
        <v>0</v>
      </c>
      <c r="F617">
        <v>0</v>
      </c>
      <c r="G617">
        <v>0</v>
      </c>
    </row>
    <row r="618" spans="1:7">
      <c r="A618" t="s">
        <v>3853</v>
      </c>
      <c r="B618" t="s">
        <v>4140</v>
      </c>
      <c r="C618" t="s">
        <v>3903</v>
      </c>
      <c r="D618">
        <v>14782</v>
      </c>
      <c r="E618">
        <v>14835</v>
      </c>
      <c r="F618">
        <v>14832</v>
      </c>
      <c r="G618">
        <v>14954</v>
      </c>
    </row>
    <row r="619" spans="1:7">
      <c r="A619" t="s">
        <v>3853</v>
      </c>
      <c r="B619" t="s">
        <v>4140</v>
      </c>
      <c r="C619" t="s">
        <v>3904</v>
      </c>
      <c r="D619">
        <v>0</v>
      </c>
      <c r="E619">
        <v>0</v>
      </c>
      <c r="F619">
        <v>0</v>
      </c>
      <c r="G619">
        <v>0</v>
      </c>
    </row>
    <row r="620" spans="1:7">
      <c r="A620" t="s">
        <v>3853</v>
      </c>
      <c r="B620" t="s">
        <v>4140</v>
      </c>
      <c r="C620" t="s">
        <v>3905</v>
      </c>
      <c r="D620">
        <v>-113655</v>
      </c>
      <c r="E620">
        <v>-50279</v>
      </c>
      <c r="F620">
        <v>-78820</v>
      </c>
      <c r="G620">
        <v>-120021</v>
      </c>
    </row>
    <row r="621" spans="1:7">
      <c r="A621" t="s">
        <v>3853</v>
      </c>
      <c r="B621" t="s">
        <v>4140</v>
      </c>
      <c r="C621" t="s">
        <v>3906</v>
      </c>
      <c r="D621">
        <v>0</v>
      </c>
      <c r="E621">
        <v>0</v>
      </c>
      <c r="F621">
        <v>0</v>
      </c>
      <c r="G621">
        <v>0</v>
      </c>
    </row>
    <row r="622" spans="1:7">
      <c r="A622" t="s">
        <v>3853</v>
      </c>
      <c r="B622" t="s">
        <v>4140</v>
      </c>
      <c r="C622" t="s">
        <v>3907</v>
      </c>
      <c r="D622">
        <v>1.9</v>
      </c>
      <c r="E622">
        <v>2.2999999999999998</v>
      </c>
      <c r="F622">
        <v>4.0999999999999996</v>
      </c>
      <c r="G622">
        <v>6.7</v>
      </c>
    </row>
    <row r="623" spans="1:7">
      <c r="A623" t="s">
        <v>3853</v>
      </c>
      <c r="B623" t="s">
        <v>4140</v>
      </c>
      <c r="C623" t="s">
        <v>3908</v>
      </c>
      <c r="D623">
        <v>0.1</v>
      </c>
      <c r="E623">
        <v>0.1</v>
      </c>
      <c r="F623">
        <v>0.2</v>
      </c>
      <c r="G623">
        <v>0.3</v>
      </c>
    </row>
    <row r="624" spans="1:7">
      <c r="A624" t="s">
        <v>3853</v>
      </c>
      <c r="B624" t="s">
        <v>4140</v>
      </c>
      <c r="C624" t="s">
        <v>3909</v>
      </c>
      <c r="D624">
        <v>11589</v>
      </c>
      <c r="E624">
        <v>10351</v>
      </c>
      <c r="F624">
        <v>11596</v>
      </c>
      <c r="G624">
        <v>12388</v>
      </c>
    </row>
    <row r="625" spans="1:7">
      <c r="A625" t="s">
        <v>3853</v>
      </c>
      <c r="B625" t="s">
        <v>4140</v>
      </c>
      <c r="C625" t="s">
        <v>3910</v>
      </c>
      <c r="D625">
        <v>180</v>
      </c>
      <c r="E625">
        <v>175</v>
      </c>
      <c r="F625">
        <v>185</v>
      </c>
      <c r="G625">
        <v>234</v>
      </c>
    </row>
    <row r="626" spans="1:7">
      <c r="A626" t="s">
        <v>3853</v>
      </c>
      <c r="B626" t="s">
        <v>4140</v>
      </c>
      <c r="C626" t="s">
        <v>3911</v>
      </c>
      <c r="D626">
        <v>251</v>
      </c>
      <c r="E626">
        <v>244</v>
      </c>
      <c r="F626">
        <v>247</v>
      </c>
      <c r="G626">
        <v>291</v>
      </c>
    </row>
    <row r="627" spans="1:7">
      <c r="A627" t="s">
        <v>3853</v>
      </c>
      <c r="B627" t="s">
        <v>4140</v>
      </c>
      <c r="C627" t="s">
        <v>3912</v>
      </c>
      <c r="D627">
        <v>0</v>
      </c>
      <c r="E627">
        <v>0</v>
      </c>
      <c r="F627">
        <v>0</v>
      </c>
      <c r="G627">
        <v>0</v>
      </c>
    </row>
    <row r="628" spans="1:7">
      <c r="A628" t="s">
        <v>3853</v>
      </c>
      <c r="B628" t="s">
        <v>4140</v>
      </c>
      <c r="C628" t="s">
        <v>3913</v>
      </c>
      <c r="D628">
        <v>12020</v>
      </c>
      <c r="E628">
        <v>10771</v>
      </c>
      <c r="F628">
        <v>12028</v>
      </c>
      <c r="G628">
        <v>12913</v>
      </c>
    </row>
    <row r="629" spans="1:7">
      <c r="A629" t="s">
        <v>3853</v>
      </c>
      <c r="B629" t="s">
        <v>4140</v>
      </c>
      <c r="C629" t="s">
        <v>3914</v>
      </c>
      <c r="D629">
        <v>0</v>
      </c>
      <c r="E629">
        <v>0</v>
      </c>
      <c r="F629">
        <v>0</v>
      </c>
      <c r="G629">
        <v>0</v>
      </c>
    </row>
    <row r="630" spans="1:7">
      <c r="A630" t="s">
        <v>3853</v>
      </c>
      <c r="B630" t="s">
        <v>4140</v>
      </c>
      <c r="C630" t="s">
        <v>3915</v>
      </c>
      <c r="D630">
        <v>0</v>
      </c>
      <c r="E630">
        <v>0</v>
      </c>
      <c r="F630">
        <v>0</v>
      </c>
      <c r="G630">
        <v>0</v>
      </c>
    </row>
    <row r="631" spans="1:7">
      <c r="A631" t="s">
        <v>3853</v>
      </c>
      <c r="B631" t="s">
        <v>4140</v>
      </c>
      <c r="C631" t="s">
        <v>3916</v>
      </c>
      <c r="D631">
        <v>1</v>
      </c>
      <c r="E631">
        <v>1</v>
      </c>
      <c r="F631">
        <v>1</v>
      </c>
      <c r="G631">
        <v>1</v>
      </c>
    </row>
    <row r="632" spans="1:7">
      <c r="A632" t="s">
        <v>3853</v>
      </c>
      <c r="B632" t="s">
        <v>4140</v>
      </c>
      <c r="C632" t="s">
        <v>3917</v>
      </c>
      <c r="D632">
        <v>40769</v>
      </c>
      <c r="E632">
        <v>37909</v>
      </c>
      <c r="F632">
        <v>39296</v>
      </c>
      <c r="G632">
        <v>40216</v>
      </c>
    </row>
    <row r="633" spans="1:7">
      <c r="A633" t="s">
        <v>3853</v>
      </c>
      <c r="B633" t="s">
        <v>4140</v>
      </c>
      <c r="C633" t="s">
        <v>3918</v>
      </c>
      <c r="D633">
        <v>59408</v>
      </c>
      <c r="E633">
        <v>57186</v>
      </c>
      <c r="F633">
        <v>62194</v>
      </c>
      <c r="G633">
        <v>61280</v>
      </c>
    </row>
    <row r="634" spans="1:7">
      <c r="A634" t="s">
        <v>3853</v>
      </c>
      <c r="B634" t="s">
        <v>4140</v>
      </c>
      <c r="C634" t="s">
        <v>3919</v>
      </c>
      <c r="D634">
        <v>63915</v>
      </c>
      <c r="E634">
        <v>61348</v>
      </c>
      <c r="F634">
        <v>64548</v>
      </c>
      <c r="G634">
        <v>65683</v>
      </c>
    </row>
    <row r="635" spans="1:7">
      <c r="A635" t="s">
        <v>3853</v>
      </c>
      <c r="B635" t="s">
        <v>4140</v>
      </c>
      <c r="C635" t="s">
        <v>3920</v>
      </c>
      <c r="D635">
        <v>164093</v>
      </c>
      <c r="E635">
        <v>156444</v>
      </c>
      <c r="F635">
        <v>166039</v>
      </c>
      <c r="G635">
        <v>167180</v>
      </c>
    </row>
    <row r="636" spans="1:7">
      <c r="A636" t="s">
        <v>3853</v>
      </c>
      <c r="B636" t="s">
        <v>4140</v>
      </c>
      <c r="C636" t="s">
        <v>3921</v>
      </c>
      <c r="D636">
        <v>164093</v>
      </c>
      <c r="E636">
        <v>156444</v>
      </c>
      <c r="F636">
        <v>166039</v>
      </c>
      <c r="G636">
        <v>167180</v>
      </c>
    </row>
    <row r="637" spans="1:7">
      <c r="A637" t="s">
        <v>3853</v>
      </c>
      <c r="B637" t="s">
        <v>4140</v>
      </c>
      <c r="C637" t="s">
        <v>3922</v>
      </c>
      <c r="D637">
        <v>3</v>
      </c>
      <c r="E637">
        <v>3</v>
      </c>
      <c r="F637">
        <v>5</v>
      </c>
      <c r="G637">
        <v>9</v>
      </c>
    </row>
    <row r="638" spans="1:7">
      <c r="A638" t="s">
        <v>3853</v>
      </c>
      <c r="B638" t="s">
        <v>4140</v>
      </c>
      <c r="C638" t="s">
        <v>3923</v>
      </c>
      <c r="D638">
        <v>0</v>
      </c>
      <c r="E638">
        <v>0</v>
      </c>
      <c r="F638">
        <v>0</v>
      </c>
      <c r="G638">
        <v>0</v>
      </c>
    </row>
    <row r="639" spans="1:7">
      <c r="A639" t="s">
        <v>3853</v>
      </c>
      <c r="B639" t="s">
        <v>4140</v>
      </c>
      <c r="C639" t="s">
        <v>3924</v>
      </c>
      <c r="D639">
        <v>2</v>
      </c>
      <c r="E639">
        <v>2</v>
      </c>
      <c r="F639">
        <v>3</v>
      </c>
      <c r="G639">
        <v>3</v>
      </c>
    </row>
    <row r="640" spans="1:7">
      <c r="A640" t="s">
        <v>3853</v>
      </c>
      <c r="B640" t="s">
        <v>4140</v>
      </c>
      <c r="C640" t="s">
        <v>3925</v>
      </c>
      <c r="D640">
        <v>285</v>
      </c>
      <c r="E640">
        <v>307</v>
      </c>
      <c r="F640">
        <v>405</v>
      </c>
      <c r="G640">
        <v>569</v>
      </c>
    </row>
    <row r="641" spans="1:7">
      <c r="A641" t="s">
        <v>3853</v>
      </c>
      <c r="B641" t="s">
        <v>4140</v>
      </c>
      <c r="C641" t="s">
        <v>3926</v>
      </c>
      <c r="D641">
        <v>3.43</v>
      </c>
      <c r="E641">
        <v>3.3</v>
      </c>
      <c r="F641">
        <v>2.91</v>
      </c>
      <c r="G641">
        <v>2.63</v>
      </c>
    </row>
    <row r="642" spans="1:7">
      <c r="A642" t="s">
        <v>3853</v>
      </c>
      <c r="B642" t="s">
        <v>4140</v>
      </c>
      <c r="C642" t="s">
        <v>3927</v>
      </c>
      <c r="D642">
        <v>323</v>
      </c>
      <c r="E642">
        <v>361</v>
      </c>
      <c r="F642">
        <v>474</v>
      </c>
      <c r="G642">
        <v>653</v>
      </c>
    </row>
    <row r="643" spans="1:7">
      <c r="A643" t="s">
        <v>3853</v>
      </c>
      <c r="B643" t="s">
        <v>4140</v>
      </c>
      <c r="C643" t="s">
        <v>3928</v>
      </c>
      <c r="D643">
        <v>90</v>
      </c>
      <c r="E643">
        <v>102</v>
      </c>
      <c r="F643">
        <v>153</v>
      </c>
      <c r="G643">
        <v>236</v>
      </c>
    </row>
    <row r="644" spans="1:7">
      <c r="A644" t="s">
        <v>3853</v>
      </c>
      <c r="B644" t="s">
        <v>4140</v>
      </c>
      <c r="C644" t="s">
        <v>3929</v>
      </c>
      <c r="D644">
        <v>36</v>
      </c>
      <c r="E644">
        <v>52</v>
      </c>
      <c r="F644">
        <v>66</v>
      </c>
      <c r="G644">
        <v>81</v>
      </c>
    </row>
    <row r="645" spans="1:7">
      <c r="A645" t="s">
        <v>3853</v>
      </c>
      <c r="B645" t="s">
        <v>4140</v>
      </c>
      <c r="C645" t="s">
        <v>3930</v>
      </c>
      <c r="D645">
        <v>4.5</v>
      </c>
      <c r="E645">
        <v>5.2</v>
      </c>
      <c r="F645">
        <v>5.5</v>
      </c>
      <c r="G645">
        <v>4.5</v>
      </c>
    </row>
    <row r="646" spans="1:7">
      <c r="A646" t="s">
        <v>3853</v>
      </c>
      <c r="B646" t="s">
        <v>4140</v>
      </c>
      <c r="C646" t="s">
        <v>3931</v>
      </c>
      <c r="D646">
        <v>23</v>
      </c>
      <c r="E646">
        <v>23</v>
      </c>
      <c r="F646">
        <v>23</v>
      </c>
      <c r="G646">
        <v>1</v>
      </c>
    </row>
    <row r="647" spans="1:7">
      <c r="A647" t="s">
        <v>3853</v>
      </c>
      <c r="B647" t="s">
        <v>4140</v>
      </c>
      <c r="C647" t="s">
        <v>3932</v>
      </c>
      <c r="D647">
        <v>27</v>
      </c>
      <c r="E647">
        <v>27</v>
      </c>
      <c r="F647">
        <v>44</v>
      </c>
      <c r="G647">
        <v>57</v>
      </c>
    </row>
    <row r="648" spans="1:7">
      <c r="A648" t="s">
        <v>3853</v>
      </c>
      <c r="B648" t="s">
        <v>4140</v>
      </c>
      <c r="C648" t="s">
        <v>3933</v>
      </c>
      <c r="D648">
        <v>40</v>
      </c>
      <c r="E648">
        <v>52</v>
      </c>
      <c r="F648">
        <v>86</v>
      </c>
      <c r="G648">
        <v>178</v>
      </c>
    </row>
    <row r="649" spans="1:7">
      <c r="A649" t="s">
        <v>3853</v>
      </c>
      <c r="B649" t="s">
        <v>4140</v>
      </c>
      <c r="C649" t="s">
        <v>3934</v>
      </c>
      <c r="D649">
        <v>15</v>
      </c>
      <c r="E649">
        <v>15</v>
      </c>
      <c r="F649">
        <v>15</v>
      </c>
      <c r="G649">
        <v>9</v>
      </c>
    </row>
    <row r="650" spans="1:7">
      <c r="A650" t="s">
        <v>3853</v>
      </c>
      <c r="B650" t="s">
        <v>4140</v>
      </c>
      <c r="C650" t="s">
        <v>3935</v>
      </c>
      <c r="D650">
        <v>71</v>
      </c>
      <c r="E650">
        <v>83</v>
      </c>
      <c r="F650">
        <v>132</v>
      </c>
      <c r="G650">
        <v>215</v>
      </c>
    </row>
    <row r="651" spans="1:7">
      <c r="A651" t="s">
        <v>3853</v>
      </c>
      <c r="B651" t="s">
        <v>4140</v>
      </c>
      <c r="C651" t="s">
        <v>3936</v>
      </c>
      <c r="D651">
        <v>4</v>
      </c>
      <c r="E651">
        <v>4</v>
      </c>
      <c r="F651">
        <v>6</v>
      </c>
      <c r="G651">
        <v>12</v>
      </c>
    </row>
    <row r="652" spans="1:7">
      <c r="A652" t="s">
        <v>3853</v>
      </c>
      <c r="B652" t="s">
        <v>4140</v>
      </c>
      <c r="C652" t="s">
        <v>3937</v>
      </c>
      <c r="D652">
        <v>0</v>
      </c>
      <c r="E652">
        <v>0</v>
      </c>
      <c r="F652">
        <v>0</v>
      </c>
      <c r="G652">
        <v>0</v>
      </c>
    </row>
    <row r="653" spans="1:7">
      <c r="A653" t="s">
        <v>3853</v>
      </c>
      <c r="B653" t="s">
        <v>4140</v>
      </c>
      <c r="C653" t="s">
        <v>3938</v>
      </c>
      <c r="D653">
        <v>0</v>
      </c>
      <c r="E653">
        <v>0</v>
      </c>
      <c r="F653">
        <v>0</v>
      </c>
      <c r="G653">
        <v>0</v>
      </c>
    </row>
    <row r="654" spans="1:7">
      <c r="A654" t="s">
        <v>3853</v>
      </c>
      <c r="B654" t="s">
        <v>4140</v>
      </c>
      <c r="C654" t="s">
        <v>3939</v>
      </c>
      <c r="D654">
        <v>11281</v>
      </c>
      <c r="E654">
        <v>11261</v>
      </c>
      <c r="F654">
        <v>11256</v>
      </c>
      <c r="G654">
        <v>11258</v>
      </c>
    </row>
    <row r="655" spans="1:7">
      <c r="A655" t="s">
        <v>3853</v>
      </c>
      <c r="B655" t="s">
        <v>4140</v>
      </c>
      <c r="C655" t="s">
        <v>3940</v>
      </c>
      <c r="D655">
        <v>941707</v>
      </c>
      <c r="E655">
        <v>812839</v>
      </c>
      <c r="F655">
        <v>904126</v>
      </c>
      <c r="G655">
        <v>934936</v>
      </c>
    </row>
    <row r="656" spans="1:7">
      <c r="A656" t="s">
        <v>3853</v>
      </c>
      <c r="B656" t="s">
        <v>4140</v>
      </c>
      <c r="C656" t="s">
        <v>3941</v>
      </c>
      <c r="D656">
        <v>0</v>
      </c>
      <c r="E656">
        <v>0</v>
      </c>
      <c r="F656">
        <v>0</v>
      </c>
      <c r="G656">
        <v>0</v>
      </c>
    </row>
    <row r="657" spans="1:7">
      <c r="A657" t="s">
        <v>3853</v>
      </c>
      <c r="B657" t="s">
        <v>4140</v>
      </c>
      <c r="C657" t="s">
        <v>3942</v>
      </c>
      <c r="D657">
        <v>0</v>
      </c>
      <c r="E657">
        <v>0</v>
      </c>
      <c r="F657">
        <v>0</v>
      </c>
      <c r="G657">
        <v>0</v>
      </c>
    </row>
    <row r="658" spans="1:7">
      <c r="A658" t="s">
        <v>3853</v>
      </c>
      <c r="B658" t="s">
        <v>4140</v>
      </c>
      <c r="C658" t="s">
        <v>3943</v>
      </c>
      <c r="D658">
        <v>0</v>
      </c>
      <c r="E658">
        <v>0</v>
      </c>
      <c r="F658">
        <v>0</v>
      </c>
      <c r="G658">
        <v>0</v>
      </c>
    </row>
    <row r="659" spans="1:7">
      <c r="A659" t="s">
        <v>3853</v>
      </c>
      <c r="B659" t="s">
        <v>4140</v>
      </c>
      <c r="C659" t="s">
        <v>3944</v>
      </c>
      <c r="D659">
        <v>132637.20000000001</v>
      </c>
      <c r="E659">
        <v>135884.5</v>
      </c>
      <c r="F659">
        <v>151931.9</v>
      </c>
      <c r="G659">
        <v>165989.29999999999</v>
      </c>
    </row>
    <row r="660" spans="1:7">
      <c r="A660" t="s">
        <v>3853</v>
      </c>
      <c r="B660" t="s">
        <v>4140</v>
      </c>
      <c r="C660" t="s">
        <v>3945</v>
      </c>
      <c r="D660">
        <v>127216</v>
      </c>
      <c r="E660">
        <v>128061.2</v>
      </c>
      <c r="F660">
        <v>135568.79999999999</v>
      </c>
      <c r="G660">
        <v>137355.5</v>
      </c>
    </row>
    <row r="661" spans="1:7">
      <c r="A661" t="s">
        <v>3853</v>
      </c>
      <c r="B661" t="s">
        <v>4140</v>
      </c>
      <c r="C661" t="s">
        <v>3946</v>
      </c>
      <c r="D661">
        <v>0</v>
      </c>
      <c r="E661">
        <v>0</v>
      </c>
      <c r="F661">
        <v>0</v>
      </c>
      <c r="G661">
        <v>0</v>
      </c>
    </row>
    <row r="662" spans="1:7">
      <c r="A662" t="s">
        <v>3853</v>
      </c>
      <c r="B662" t="s">
        <v>4140</v>
      </c>
      <c r="C662" t="s">
        <v>3947</v>
      </c>
      <c r="D662">
        <v>0</v>
      </c>
      <c r="E662">
        <v>0</v>
      </c>
      <c r="F662">
        <v>0</v>
      </c>
      <c r="G662">
        <v>0</v>
      </c>
    </row>
    <row r="663" spans="1:7">
      <c r="A663" t="s">
        <v>3853</v>
      </c>
      <c r="B663" t="s">
        <v>4140</v>
      </c>
      <c r="C663" t="s">
        <v>3948</v>
      </c>
      <c r="D663">
        <v>0</v>
      </c>
      <c r="E663">
        <v>0</v>
      </c>
      <c r="F663">
        <v>0</v>
      </c>
      <c r="G663">
        <v>0</v>
      </c>
    </row>
    <row r="664" spans="1:7">
      <c r="A664" t="s">
        <v>3853</v>
      </c>
      <c r="B664" t="s">
        <v>4140</v>
      </c>
      <c r="C664" t="s">
        <v>3949</v>
      </c>
      <c r="D664">
        <v>0</v>
      </c>
      <c r="E664">
        <v>0</v>
      </c>
      <c r="F664">
        <v>0</v>
      </c>
      <c r="G664">
        <v>0</v>
      </c>
    </row>
    <row r="665" spans="1:7">
      <c r="A665" t="s">
        <v>3853</v>
      </c>
      <c r="B665" t="s">
        <v>4140</v>
      </c>
      <c r="C665" t="s">
        <v>3950</v>
      </c>
      <c r="D665">
        <v>12</v>
      </c>
      <c r="E665">
        <v>12</v>
      </c>
      <c r="F665">
        <v>12</v>
      </c>
      <c r="G665">
        <v>12</v>
      </c>
    </row>
    <row r="666" spans="1:7">
      <c r="A666" t="s">
        <v>3853</v>
      </c>
      <c r="B666" t="s">
        <v>4140</v>
      </c>
      <c r="C666" t="s">
        <v>3951</v>
      </c>
      <c r="D666">
        <v>797</v>
      </c>
      <c r="E666">
        <v>797</v>
      </c>
      <c r="F666">
        <v>797</v>
      </c>
      <c r="G666">
        <v>797</v>
      </c>
    </row>
    <row r="667" spans="1:7">
      <c r="A667" t="s">
        <v>3853</v>
      </c>
      <c r="B667" t="s">
        <v>4140</v>
      </c>
      <c r="C667" t="s">
        <v>3952</v>
      </c>
      <c r="D667">
        <v>808</v>
      </c>
      <c r="E667">
        <v>808</v>
      </c>
      <c r="F667">
        <v>808</v>
      </c>
      <c r="G667">
        <v>808</v>
      </c>
    </row>
    <row r="668" spans="1:7">
      <c r="A668" t="s">
        <v>3853</v>
      </c>
      <c r="B668" t="s">
        <v>4140</v>
      </c>
      <c r="C668" t="s">
        <v>3953</v>
      </c>
      <c r="D668">
        <v>808</v>
      </c>
      <c r="E668">
        <v>808</v>
      </c>
      <c r="F668">
        <v>808</v>
      </c>
      <c r="G668">
        <v>808</v>
      </c>
    </row>
    <row r="669" spans="1:7">
      <c r="A669" t="s">
        <v>3853</v>
      </c>
      <c r="B669" t="s">
        <v>4140</v>
      </c>
      <c r="C669" t="s">
        <v>3954</v>
      </c>
      <c r="D669">
        <v>20</v>
      </c>
      <c r="E669">
        <v>26</v>
      </c>
      <c r="F669">
        <v>32</v>
      </c>
      <c r="G669">
        <v>16</v>
      </c>
    </row>
    <row r="670" spans="1:7">
      <c r="A670" t="s">
        <v>3853</v>
      </c>
      <c r="B670" t="s">
        <v>4140</v>
      </c>
      <c r="C670" t="s">
        <v>3955</v>
      </c>
      <c r="D670">
        <v>1090</v>
      </c>
      <c r="E670">
        <v>1413</v>
      </c>
      <c r="F670">
        <v>1711</v>
      </c>
      <c r="G670">
        <v>1161</v>
      </c>
    </row>
    <row r="671" spans="1:7">
      <c r="A671" t="s">
        <v>3853</v>
      </c>
      <c r="B671" t="s">
        <v>4140</v>
      </c>
      <c r="C671" t="s">
        <v>3956</v>
      </c>
      <c r="D671">
        <v>3661</v>
      </c>
      <c r="E671">
        <v>2498</v>
      </c>
      <c r="F671">
        <v>2361</v>
      </c>
      <c r="G671">
        <v>2061</v>
      </c>
    </row>
    <row r="672" spans="1:7">
      <c r="A672" t="s">
        <v>3853</v>
      </c>
      <c r="B672" t="s">
        <v>4140</v>
      </c>
      <c r="C672" t="s">
        <v>3957</v>
      </c>
      <c r="D672">
        <v>4095</v>
      </c>
      <c r="E672">
        <v>4191</v>
      </c>
      <c r="F672">
        <v>3983</v>
      </c>
      <c r="G672">
        <v>4448</v>
      </c>
    </row>
    <row r="673" spans="1:7">
      <c r="A673" t="s">
        <v>3853</v>
      </c>
      <c r="B673" t="s">
        <v>4140</v>
      </c>
      <c r="C673" t="s">
        <v>3958</v>
      </c>
      <c r="D673">
        <v>8866</v>
      </c>
      <c r="E673">
        <v>8128</v>
      </c>
      <c r="F673">
        <v>8086</v>
      </c>
      <c r="G673">
        <v>7686</v>
      </c>
    </row>
    <row r="674" spans="1:7">
      <c r="A674" t="s">
        <v>3853</v>
      </c>
      <c r="B674" t="s">
        <v>4140</v>
      </c>
      <c r="C674" t="s">
        <v>3959</v>
      </c>
      <c r="D674">
        <v>8866</v>
      </c>
      <c r="E674">
        <v>8128</v>
      </c>
      <c r="F674">
        <v>8086</v>
      </c>
      <c r="G674">
        <v>7686</v>
      </c>
    </row>
    <row r="675" spans="1:7">
      <c r="A675" t="s">
        <v>3853</v>
      </c>
      <c r="B675" t="s">
        <v>4140</v>
      </c>
      <c r="C675" t="s">
        <v>3960</v>
      </c>
      <c r="D675">
        <v>20.8</v>
      </c>
      <c r="E675">
        <v>24.9</v>
      </c>
      <c r="F675">
        <v>32.200000000000003</v>
      </c>
      <c r="G675">
        <v>26.1</v>
      </c>
    </row>
    <row r="676" spans="1:7">
      <c r="A676" t="s">
        <v>3853</v>
      </c>
      <c r="B676" t="s">
        <v>4140</v>
      </c>
      <c r="C676" t="s">
        <v>3961</v>
      </c>
      <c r="D676">
        <v>28</v>
      </c>
      <c r="E676">
        <v>30</v>
      </c>
      <c r="F676">
        <v>30</v>
      </c>
      <c r="G676">
        <v>30</v>
      </c>
    </row>
    <row r="677" spans="1:7">
      <c r="A677" t="s">
        <v>3853</v>
      </c>
      <c r="B677" t="s">
        <v>4140</v>
      </c>
      <c r="C677" t="s">
        <v>3962</v>
      </c>
      <c r="D677">
        <v>37.299999999999997</v>
      </c>
      <c r="E677">
        <v>40.700000000000003</v>
      </c>
      <c r="F677">
        <v>36.299999999999997</v>
      </c>
      <c r="G677">
        <v>31.3</v>
      </c>
    </row>
    <row r="678" spans="1:7">
      <c r="A678" t="s">
        <v>3853</v>
      </c>
      <c r="B678" t="s">
        <v>4140</v>
      </c>
      <c r="C678" t="s">
        <v>3963</v>
      </c>
      <c r="D678">
        <v>1266</v>
      </c>
      <c r="E678">
        <v>1266</v>
      </c>
      <c r="F678">
        <v>1266</v>
      </c>
      <c r="G678">
        <v>1265</v>
      </c>
    </row>
    <row r="679" spans="1:7">
      <c r="A679" t="s">
        <v>3853</v>
      </c>
      <c r="B679" t="s">
        <v>4140</v>
      </c>
      <c r="C679" t="s">
        <v>3964</v>
      </c>
      <c r="D679">
        <v>0</v>
      </c>
      <c r="E679">
        <v>0</v>
      </c>
      <c r="F679">
        <v>0</v>
      </c>
      <c r="G679">
        <v>0</v>
      </c>
    </row>
    <row r="680" spans="1:7">
      <c r="A680" t="s">
        <v>3853</v>
      </c>
      <c r="B680" t="s">
        <v>4140</v>
      </c>
      <c r="C680" t="s">
        <v>3965</v>
      </c>
      <c r="D680">
        <v>14108</v>
      </c>
      <c r="E680">
        <v>15458</v>
      </c>
      <c r="F680">
        <v>13746</v>
      </c>
      <c r="G680">
        <v>11835</v>
      </c>
    </row>
    <row r="681" spans="1:7">
      <c r="A681" t="s">
        <v>3853</v>
      </c>
      <c r="B681" t="s">
        <v>4140</v>
      </c>
      <c r="C681" t="s">
        <v>3966</v>
      </c>
      <c r="D681">
        <v>0</v>
      </c>
      <c r="E681">
        <v>0</v>
      </c>
      <c r="F681">
        <v>0</v>
      </c>
      <c r="G681">
        <v>0</v>
      </c>
    </row>
    <row r="682" spans="1:7">
      <c r="A682" t="s">
        <v>3853</v>
      </c>
      <c r="B682" t="s">
        <v>4140</v>
      </c>
      <c r="C682" t="s">
        <v>3967</v>
      </c>
      <c r="D682">
        <v>14108</v>
      </c>
      <c r="E682">
        <v>15458</v>
      </c>
      <c r="F682">
        <v>13746</v>
      </c>
      <c r="G682">
        <v>11835</v>
      </c>
    </row>
    <row r="683" spans="1:7">
      <c r="A683" t="s">
        <v>3853</v>
      </c>
      <c r="B683" t="s">
        <v>4140</v>
      </c>
      <c r="C683" t="s">
        <v>3968</v>
      </c>
      <c r="D683">
        <v>0</v>
      </c>
      <c r="E683">
        <v>0</v>
      </c>
      <c r="F683">
        <v>0</v>
      </c>
      <c r="G683">
        <v>0</v>
      </c>
    </row>
    <row r="684" spans="1:7">
      <c r="A684" t="s">
        <v>3853</v>
      </c>
      <c r="B684" t="s">
        <v>4140</v>
      </c>
      <c r="C684" t="s">
        <v>3969</v>
      </c>
      <c r="D684">
        <v>0</v>
      </c>
      <c r="E684">
        <v>0</v>
      </c>
      <c r="F684">
        <v>0</v>
      </c>
      <c r="G684">
        <v>0</v>
      </c>
    </row>
    <row r="685" spans="1:7">
      <c r="A685" t="s">
        <v>3853</v>
      </c>
      <c r="B685" t="s">
        <v>4140</v>
      </c>
      <c r="C685" t="s">
        <v>3970</v>
      </c>
      <c r="D685">
        <v>0</v>
      </c>
      <c r="E685">
        <v>0</v>
      </c>
      <c r="F685">
        <v>0</v>
      </c>
      <c r="G685">
        <v>0</v>
      </c>
    </row>
    <row r="686" spans="1:7">
      <c r="A686" t="s">
        <v>3853</v>
      </c>
      <c r="B686" t="s">
        <v>4140</v>
      </c>
      <c r="C686" t="s">
        <v>3971</v>
      </c>
      <c r="D686">
        <v>0</v>
      </c>
      <c r="E686">
        <v>0</v>
      </c>
      <c r="F686">
        <v>0</v>
      </c>
      <c r="G686">
        <v>0</v>
      </c>
    </row>
    <row r="687" spans="1:7">
      <c r="A687" t="s">
        <v>3853</v>
      </c>
      <c r="B687" t="s">
        <v>4140</v>
      </c>
      <c r="C687" t="s">
        <v>3972</v>
      </c>
      <c r="D687">
        <v>0</v>
      </c>
      <c r="E687">
        <v>0</v>
      </c>
      <c r="F687">
        <v>0</v>
      </c>
      <c r="G687">
        <v>0</v>
      </c>
    </row>
    <row r="688" spans="1:7">
      <c r="A688" t="s">
        <v>3853</v>
      </c>
      <c r="B688" t="s">
        <v>4140</v>
      </c>
      <c r="C688" t="s">
        <v>3973</v>
      </c>
      <c r="D688">
        <v>7007</v>
      </c>
      <c r="E688">
        <v>5284</v>
      </c>
      <c r="F688">
        <v>5659</v>
      </c>
      <c r="G688">
        <v>6258</v>
      </c>
    </row>
    <row r="689" spans="1:7">
      <c r="A689" t="s">
        <v>3853</v>
      </c>
      <c r="B689" t="s">
        <v>4140</v>
      </c>
      <c r="C689" t="s">
        <v>3974</v>
      </c>
      <c r="D689">
        <v>7007</v>
      </c>
      <c r="E689">
        <v>5284</v>
      </c>
      <c r="F689">
        <v>5659</v>
      </c>
      <c r="G689">
        <v>6258</v>
      </c>
    </row>
    <row r="690" spans="1:7">
      <c r="A690" t="s">
        <v>3853</v>
      </c>
      <c r="B690" t="s">
        <v>4140</v>
      </c>
      <c r="C690" t="s">
        <v>3975</v>
      </c>
      <c r="D690">
        <v>7007</v>
      </c>
      <c r="E690">
        <v>5284</v>
      </c>
      <c r="F690">
        <v>5659</v>
      </c>
      <c r="G690">
        <v>6258</v>
      </c>
    </row>
    <row r="691" spans="1:7">
      <c r="A691" t="s">
        <v>3853</v>
      </c>
      <c r="B691" t="s">
        <v>4140</v>
      </c>
      <c r="C691" t="s">
        <v>3976</v>
      </c>
      <c r="D691">
        <v>16</v>
      </c>
      <c r="E691">
        <v>11</v>
      </c>
      <c r="F691">
        <v>9</v>
      </c>
      <c r="G691">
        <v>8</v>
      </c>
    </row>
    <row r="692" spans="1:7">
      <c r="A692" t="s">
        <v>3853</v>
      </c>
      <c r="B692" t="s">
        <v>4140</v>
      </c>
      <c r="C692" t="s">
        <v>3977</v>
      </c>
      <c r="D692">
        <v>7</v>
      </c>
      <c r="E692">
        <v>1</v>
      </c>
      <c r="F692">
        <v>11</v>
      </c>
      <c r="G692">
        <v>8</v>
      </c>
    </row>
    <row r="693" spans="1:7">
      <c r="A693" t="s">
        <v>3853</v>
      </c>
      <c r="B693" t="s">
        <v>4140</v>
      </c>
      <c r="C693" t="s">
        <v>3978</v>
      </c>
      <c r="D693">
        <v>4</v>
      </c>
      <c r="E693">
        <v>3</v>
      </c>
      <c r="F693">
        <v>5</v>
      </c>
      <c r="G693">
        <v>4</v>
      </c>
    </row>
    <row r="694" spans="1:7">
      <c r="A694" t="s">
        <v>3853</v>
      </c>
      <c r="B694" t="s">
        <v>4140</v>
      </c>
      <c r="C694" t="s">
        <v>3979</v>
      </c>
      <c r="D694">
        <v>27</v>
      </c>
      <c r="E694">
        <v>15</v>
      </c>
      <c r="F694">
        <v>25</v>
      </c>
      <c r="G694">
        <v>21</v>
      </c>
    </row>
    <row r="695" spans="1:7">
      <c r="A695" t="s">
        <v>3853</v>
      </c>
      <c r="B695" t="s">
        <v>4140</v>
      </c>
      <c r="C695" t="s">
        <v>3980</v>
      </c>
      <c r="D695">
        <v>27</v>
      </c>
      <c r="E695">
        <v>15</v>
      </c>
      <c r="F695">
        <v>25</v>
      </c>
      <c r="G695">
        <v>21</v>
      </c>
    </row>
    <row r="696" spans="1:7">
      <c r="A696" t="s">
        <v>3853</v>
      </c>
      <c r="B696" t="s">
        <v>4140</v>
      </c>
      <c r="C696" t="s">
        <v>3981</v>
      </c>
      <c r="D696">
        <v>2454</v>
      </c>
      <c r="E696">
        <v>2471.1</v>
      </c>
      <c r="F696">
        <v>2521</v>
      </c>
      <c r="G696">
        <v>2498.4</v>
      </c>
    </row>
    <row r="697" spans="1:7">
      <c r="A697" t="s">
        <v>3853</v>
      </c>
      <c r="B697" t="s">
        <v>4140</v>
      </c>
      <c r="C697" t="s">
        <v>3982</v>
      </c>
      <c r="D697">
        <v>2</v>
      </c>
      <c r="E697">
        <v>1</v>
      </c>
      <c r="F697">
        <v>1</v>
      </c>
      <c r="G697">
        <v>1</v>
      </c>
    </row>
    <row r="698" spans="1:7">
      <c r="A698" t="s">
        <v>3853</v>
      </c>
      <c r="B698" t="s">
        <v>4140</v>
      </c>
      <c r="C698" t="s">
        <v>3983</v>
      </c>
      <c r="D698">
        <v>69834</v>
      </c>
      <c r="E698">
        <v>64736</v>
      </c>
      <c r="F698">
        <v>66087</v>
      </c>
      <c r="G698">
        <v>67495</v>
      </c>
    </row>
    <row r="699" spans="1:7">
      <c r="A699" t="s">
        <v>3853</v>
      </c>
      <c r="B699" t="s">
        <v>4140</v>
      </c>
      <c r="C699" t="s">
        <v>3984</v>
      </c>
      <c r="D699">
        <v>101761</v>
      </c>
      <c r="E699">
        <v>97654</v>
      </c>
      <c r="F699">
        <v>104597</v>
      </c>
      <c r="G699">
        <v>102849</v>
      </c>
    </row>
    <row r="700" spans="1:7">
      <c r="A700" t="s">
        <v>3853</v>
      </c>
      <c r="B700" t="s">
        <v>4140</v>
      </c>
      <c r="C700" t="s">
        <v>3985</v>
      </c>
      <c r="D700">
        <v>109480</v>
      </c>
      <c r="E700">
        <v>104763</v>
      </c>
      <c r="F700">
        <v>108557</v>
      </c>
      <c r="G700">
        <v>110238</v>
      </c>
    </row>
    <row r="701" spans="1:7">
      <c r="A701" t="s">
        <v>3853</v>
      </c>
      <c r="B701" t="s">
        <v>4140</v>
      </c>
      <c r="C701" t="s">
        <v>3986</v>
      </c>
      <c r="D701">
        <v>281078</v>
      </c>
      <c r="E701">
        <v>267154</v>
      </c>
      <c r="F701">
        <v>279242</v>
      </c>
      <c r="G701">
        <v>280583</v>
      </c>
    </row>
    <row r="702" spans="1:7">
      <c r="A702" t="s">
        <v>3853</v>
      </c>
      <c r="B702" t="s">
        <v>4140</v>
      </c>
      <c r="C702" t="s">
        <v>3987</v>
      </c>
      <c r="D702">
        <v>281078</v>
      </c>
      <c r="E702">
        <v>267154</v>
      </c>
      <c r="F702">
        <v>279242</v>
      </c>
      <c r="G702">
        <v>280583</v>
      </c>
    </row>
    <row r="703" spans="1:7">
      <c r="A703" t="s">
        <v>3853</v>
      </c>
      <c r="B703" t="s">
        <v>4140</v>
      </c>
      <c r="C703" t="s">
        <v>3988</v>
      </c>
      <c r="D703">
        <v>1610</v>
      </c>
      <c r="E703">
        <v>1495</v>
      </c>
      <c r="F703">
        <v>1571</v>
      </c>
      <c r="G703">
        <v>1657</v>
      </c>
    </row>
    <row r="704" spans="1:7">
      <c r="A704" t="s">
        <v>3853</v>
      </c>
      <c r="B704" t="s">
        <v>4140</v>
      </c>
      <c r="C704" t="s">
        <v>3989</v>
      </c>
      <c r="D704">
        <v>878</v>
      </c>
      <c r="E704">
        <v>870</v>
      </c>
      <c r="F704">
        <v>955</v>
      </c>
      <c r="G704">
        <v>1052</v>
      </c>
    </row>
    <row r="705" spans="1:7">
      <c r="A705" t="s">
        <v>3853</v>
      </c>
      <c r="B705" t="s">
        <v>4140</v>
      </c>
      <c r="C705" t="s">
        <v>3990</v>
      </c>
      <c r="D705">
        <v>2488</v>
      </c>
      <c r="E705">
        <v>2365</v>
      </c>
      <c r="F705">
        <v>2526</v>
      </c>
      <c r="G705">
        <v>2709</v>
      </c>
    </row>
    <row r="706" spans="1:7">
      <c r="A706" t="s">
        <v>3853</v>
      </c>
      <c r="B706" t="s">
        <v>4140</v>
      </c>
      <c r="C706" t="s">
        <v>3991</v>
      </c>
      <c r="D706">
        <v>2488</v>
      </c>
      <c r="E706">
        <v>2365</v>
      </c>
      <c r="F706">
        <v>2526</v>
      </c>
      <c r="G706">
        <v>2709</v>
      </c>
    </row>
    <row r="707" spans="1:7">
      <c r="A707" t="s">
        <v>3853</v>
      </c>
      <c r="B707" t="s">
        <v>4140</v>
      </c>
      <c r="C707" t="s">
        <v>3992</v>
      </c>
      <c r="D707">
        <v>0</v>
      </c>
      <c r="E707">
        <v>0</v>
      </c>
      <c r="F707">
        <v>0</v>
      </c>
      <c r="G707">
        <v>0</v>
      </c>
    </row>
    <row r="708" spans="1:7">
      <c r="A708" t="s">
        <v>3853</v>
      </c>
      <c r="B708" t="s">
        <v>4140</v>
      </c>
      <c r="C708" t="s">
        <v>3993</v>
      </c>
      <c r="D708">
        <v>176849</v>
      </c>
      <c r="E708">
        <v>163639</v>
      </c>
      <c r="F708">
        <v>175515</v>
      </c>
      <c r="G708">
        <v>172440</v>
      </c>
    </row>
    <row r="709" spans="1:7">
      <c r="A709" t="s">
        <v>3853</v>
      </c>
      <c r="B709" t="s">
        <v>4140</v>
      </c>
      <c r="C709" t="s">
        <v>3994</v>
      </c>
      <c r="D709">
        <v>2744</v>
      </c>
      <c r="E709">
        <v>2765</v>
      </c>
      <c r="F709">
        <v>2793</v>
      </c>
      <c r="G709">
        <v>3264</v>
      </c>
    </row>
    <row r="710" spans="1:7">
      <c r="A710" t="s">
        <v>3853</v>
      </c>
      <c r="B710" t="s">
        <v>4140</v>
      </c>
      <c r="C710" t="s">
        <v>3995</v>
      </c>
      <c r="D710">
        <v>3824</v>
      </c>
      <c r="E710">
        <v>3861</v>
      </c>
      <c r="F710">
        <v>3742</v>
      </c>
      <c r="G710">
        <v>4049</v>
      </c>
    </row>
    <row r="711" spans="1:7">
      <c r="A711" t="s">
        <v>3853</v>
      </c>
      <c r="B711" t="s">
        <v>4140</v>
      </c>
      <c r="C711" t="s">
        <v>3996</v>
      </c>
      <c r="D711">
        <v>183417</v>
      </c>
      <c r="E711">
        <v>170265</v>
      </c>
      <c r="F711">
        <v>182051</v>
      </c>
      <c r="G711">
        <v>179753</v>
      </c>
    </row>
    <row r="712" spans="1:7">
      <c r="A712" t="s">
        <v>3853</v>
      </c>
      <c r="B712" t="s">
        <v>4140</v>
      </c>
      <c r="C712" t="s">
        <v>3997</v>
      </c>
      <c r="D712">
        <v>183417</v>
      </c>
      <c r="E712">
        <v>170265</v>
      </c>
      <c r="F712">
        <v>182051</v>
      </c>
      <c r="G712">
        <v>179753</v>
      </c>
    </row>
    <row r="713" spans="1:7">
      <c r="A713" t="s">
        <v>3853</v>
      </c>
      <c r="B713" t="s">
        <v>4140</v>
      </c>
      <c r="C713" t="s">
        <v>3998</v>
      </c>
      <c r="D713">
        <v>165259</v>
      </c>
      <c r="E713">
        <v>153288</v>
      </c>
      <c r="F713">
        <v>163919</v>
      </c>
      <c r="G713">
        <v>160052</v>
      </c>
    </row>
    <row r="714" spans="1:7">
      <c r="A714" t="s">
        <v>3853</v>
      </c>
      <c r="B714" t="s">
        <v>4140</v>
      </c>
      <c r="C714" t="s">
        <v>3999</v>
      </c>
      <c r="D714">
        <v>2565</v>
      </c>
      <c r="E714">
        <v>2590</v>
      </c>
      <c r="F714">
        <v>2609</v>
      </c>
      <c r="G714">
        <v>3030</v>
      </c>
    </row>
    <row r="715" spans="1:7">
      <c r="A715" t="s">
        <v>3853</v>
      </c>
      <c r="B715" t="s">
        <v>4140</v>
      </c>
      <c r="C715" t="s">
        <v>4000</v>
      </c>
      <c r="D715">
        <v>3574</v>
      </c>
      <c r="E715">
        <v>3617</v>
      </c>
      <c r="F715">
        <v>3495</v>
      </c>
      <c r="G715">
        <v>3758</v>
      </c>
    </row>
    <row r="716" spans="1:7">
      <c r="A716" t="s">
        <v>3853</v>
      </c>
      <c r="B716" t="s">
        <v>4140</v>
      </c>
      <c r="C716" t="s">
        <v>4001</v>
      </c>
      <c r="D716">
        <v>171398</v>
      </c>
      <c r="E716">
        <v>159495</v>
      </c>
      <c r="F716">
        <v>170023</v>
      </c>
      <c r="G716">
        <v>166840</v>
      </c>
    </row>
    <row r="717" spans="1:7">
      <c r="A717" t="s">
        <v>3853</v>
      </c>
      <c r="B717" t="s">
        <v>4140</v>
      </c>
      <c r="C717" t="s">
        <v>4002</v>
      </c>
      <c r="D717">
        <v>1326</v>
      </c>
      <c r="E717">
        <v>1256</v>
      </c>
      <c r="F717">
        <v>1257</v>
      </c>
      <c r="G717">
        <v>1350</v>
      </c>
    </row>
    <row r="718" spans="1:7">
      <c r="A718" t="s">
        <v>3853</v>
      </c>
      <c r="B718" t="s">
        <v>4140</v>
      </c>
      <c r="C718" t="s">
        <v>4003</v>
      </c>
      <c r="D718">
        <v>0</v>
      </c>
      <c r="E718">
        <v>0</v>
      </c>
      <c r="F718">
        <v>0</v>
      </c>
      <c r="G718">
        <v>0</v>
      </c>
    </row>
    <row r="719" spans="1:7">
      <c r="A719" t="s">
        <v>3853</v>
      </c>
      <c r="B719" t="s">
        <v>4140</v>
      </c>
      <c r="C719" t="s">
        <v>4004</v>
      </c>
      <c r="D719">
        <v>7861</v>
      </c>
      <c r="E719">
        <v>6294</v>
      </c>
      <c r="F719">
        <v>5319</v>
      </c>
      <c r="G719">
        <v>5821</v>
      </c>
    </row>
    <row r="720" spans="1:7">
      <c r="A720" t="s">
        <v>3853</v>
      </c>
      <c r="B720" t="s">
        <v>4140</v>
      </c>
      <c r="C720" t="s">
        <v>4005</v>
      </c>
      <c r="D720">
        <v>55846</v>
      </c>
      <c r="E720">
        <v>53396</v>
      </c>
      <c r="F720">
        <v>57877</v>
      </c>
      <c r="G720">
        <v>56170</v>
      </c>
    </row>
    <row r="721" spans="1:7">
      <c r="A721" t="s">
        <v>3853</v>
      </c>
      <c r="B721" t="s">
        <v>4140</v>
      </c>
      <c r="C721" t="s">
        <v>4006</v>
      </c>
      <c r="D721">
        <v>163318</v>
      </c>
      <c r="E721">
        <v>138729</v>
      </c>
      <c r="F721">
        <v>153547</v>
      </c>
      <c r="G721">
        <v>194364</v>
      </c>
    </row>
    <row r="722" spans="1:7">
      <c r="A722" t="s">
        <v>3853</v>
      </c>
      <c r="B722" t="s">
        <v>4140</v>
      </c>
      <c r="C722" t="s">
        <v>4007</v>
      </c>
      <c r="D722">
        <v>6109</v>
      </c>
      <c r="E722">
        <v>6124</v>
      </c>
      <c r="F722">
        <v>6119</v>
      </c>
      <c r="G722">
        <v>6140</v>
      </c>
    </row>
    <row r="723" spans="1:7">
      <c r="A723" t="s">
        <v>3853</v>
      </c>
      <c r="B723" t="s">
        <v>4140</v>
      </c>
      <c r="C723" t="s">
        <v>4008</v>
      </c>
      <c r="D723">
        <v>110188</v>
      </c>
      <c r="E723">
        <v>106311</v>
      </c>
      <c r="F723">
        <v>109477</v>
      </c>
      <c r="G723">
        <v>109494</v>
      </c>
    </row>
    <row r="724" spans="1:7">
      <c r="A724" t="s">
        <v>3853</v>
      </c>
      <c r="B724" t="s">
        <v>4140</v>
      </c>
      <c r="C724" t="s">
        <v>4009</v>
      </c>
      <c r="D724">
        <v>34175</v>
      </c>
      <c r="E724">
        <v>30704</v>
      </c>
      <c r="F724">
        <v>34325</v>
      </c>
      <c r="G724">
        <v>31853</v>
      </c>
    </row>
    <row r="725" spans="1:7">
      <c r="A725" t="s">
        <v>3853</v>
      </c>
      <c r="B725" t="s">
        <v>4140</v>
      </c>
      <c r="C725" t="s">
        <v>4010</v>
      </c>
      <c r="D725">
        <v>371388</v>
      </c>
      <c r="E725">
        <v>335436</v>
      </c>
      <c r="F725">
        <v>360545</v>
      </c>
      <c r="G725">
        <v>397703</v>
      </c>
    </row>
    <row r="726" spans="1:7">
      <c r="A726" t="s">
        <v>3853</v>
      </c>
      <c r="B726" t="s">
        <v>4140</v>
      </c>
      <c r="C726" t="s">
        <v>4011</v>
      </c>
      <c r="D726">
        <v>122.9</v>
      </c>
      <c r="E726">
        <v>111.3</v>
      </c>
      <c r="F726">
        <v>119.1</v>
      </c>
      <c r="G726">
        <v>130.5</v>
      </c>
    </row>
    <row r="727" spans="1:7">
      <c r="A727" t="s">
        <v>3853</v>
      </c>
      <c r="B727" t="s">
        <v>4140</v>
      </c>
      <c r="C727" t="s">
        <v>4012</v>
      </c>
      <c r="D727">
        <v>208070</v>
      </c>
      <c r="E727">
        <v>196706</v>
      </c>
      <c r="F727">
        <v>206998</v>
      </c>
      <c r="G727">
        <v>203338</v>
      </c>
    </row>
    <row r="728" spans="1:7">
      <c r="A728" t="s">
        <v>3853</v>
      </c>
      <c r="B728" t="s">
        <v>4140</v>
      </c>
      <c r="C728" t="s">
        <v>4013</v>
      </c>
      <c r="D728">
        <v>371388</v>
      </c>
      <c r="E728">
        <v>335436</v>
      </c>
      <c r="F728">
        <v>360545</v>
      </c>
      <c r="G728">
        <v>397703</v>
      </c>
    </row>
    <row r="729" spans="1:7">
      <c r="A729" t="s">
        <v>3853</v>
      </c>
      <c r="B729" t="s">
        <v>4140</v>
      </c>
      <c r="C729" t="s">
        <v>4014</v>
      </c>
      <c r="D729">
        <v>5.8</v>
      </c>
      <c r="E729">
        <v>2.9</v>
      </c>
      <c r="F729">
        <v>4.5</v>
      </c>
      <c r="G729">
        <v>7.2</v>
      </c>
    </row>
    <row r="730" spans="1:7">
      <c r="A730" t="s">
        <v>3853</v>
      </c>
      <c r="B730" t="s">
        <v>4140</v>
      </c>
      <c r="C730" t="s">
        <v>4015</v>
      </c>
      <c r="D730">
        <v>85.3</v>
      </c>
      <c r="E730">
        <v>94.3</v>
      </c>
      <c r="F730">
        <v>85.1</v>
      </c>
      <c r="G730">
        <v>89.7</v>
      </c>
    </row>
    <row r="731" spans="1:7">
      <c r="A731" t="s">
        <v>3853</v>
      </c>
      <c r="B731" t="s">
        <v>4140</v>
      </c>
      <c r="C731" t="s">
        <v>4016</v>
      </c>
      <c r="D731">
        <v>141750</v>
      </c>
      <c r="E731">
        <v>157349</v>
      </c>
      <c r="F731">
        <v>141372</v>
      </c>
      <c r="G731">
        <v>149382</v>
      </c>
    </row>
    <row r="732" spans="1:7">
      <c r="A732" t="s">
        <v>3853</v>
      </c>
      <c r="B732" t="s">
        <v>4140</v>
      </c>
      <c r="C732" t="s">
        <v>4017</v>
      </c>
      <c r="D732">
        <v>141750</v>
      </c>
      <c r="E732">
        <v>157349</v>
      </c>
      <c r="F732">
        <v>141372</v>
      </c>
      <c r="G732">
        <v>149382</v>
      </c>
    </row>
    <row r="733" spans="1:7">
      <c r="A733" t="s">
        <v>3853</v>
      </c>
      <c r="B733" t="s">
        <v>4140</v>
      </c>
      <c r="C733" t="s">
        <v>4018</v>
      </c>
      <c r="D733">
        <v>1818</v>
      </c>
      <c r="E733">
        <v>1818</v>
      </c>
      <c r="F733">
        <v>1818</v>
      </c>
      <c r="G733">
        <v>1822</v>
      </c>
    </row>
    <row r="734" spans="1:7">
      <c r="A734" t="s">
        <v>3853</v>
      </c>
      <c r="B734" t="s">
        <v>4140</v>
      </c>
      <c r="C734" t="s">
        <v>4019</v>
      </c>
      <c r="D734">
        <v>2.6</v>
      </c>
      <c r="E734">
        <v>8.3000000000000007</v>
      </c>
      <c r="F734">
        <v>3.7</v>
      </c>
      <c r="G734">
        <v>4.3</v>
      </c>
    </row>
    <row r="735" spans="1:7">
      <c r="A735" t="s">
        <v>3853</v>
      </c>
      <c r="B735" t="s">
        <v>4140</v>
      </c>
      <c r="C735" t="s">
        <v>4020</v>
      </c>
      <c r="D735">
        <v>0</v>
      </c>
      <c r="E735">
        <v>0</v>
      </c>
      <c r="F735">
        <v>0</v>
      </c>
      <c r="G735">
        <v>0</v>
      </c>
    </row>
    <row r="736" spans="1:7">
      <c r="A736" t="s">
        <v>3853</v>
      </c>
      <c r="B736" t="s">
        <v>4140</v>
      </c>
      <c r="C736" t="s">
        <v>4021</v>
      </c>
      <c r="D736">
        <v>0</v>
      </c>
      <c r="E736">
        <v>0</v>
      </c>
      <c r="F736">
        <v>0</v>
      </c>
      <c r="G736">
        <v>0</v>
      </c>
    </row>
    <row r="737" spans="1:7">
      <c r="A737" t="s">
        <v>3853</v>
      </c>
      <c r="B737" t="s">
        <v>4140</v>
      </c>
      <c r="C737" t="s">
        <v>4022</v>
      </c>
      <c r="D737">
        <v>9801</v>
      </c>
      <c r="E737">
        <v>9661</v>
      </c>
      <c r="F737">
        <v>8370</v>
      </c>
      <c r="G737">
        <v>9496</v>
      </c>
    </row>
    <row r="738" spans="1:7">
      <c r="A738" t="s">
        <v>3853</v>
      </c>
      <c r="B738" t="s">
        <v>4140</v>
      </c>
      <c r="C738" t="s">
        <v>4023</v>
      </c>
      <c r="D738">
        <v>0</v>
      </c>
      <c r="E738">
        <v>0</v>
      </c>
      <c r="F738">
        <v>1647</v>
      </c>
      <c r="G738">
        <v>1499</v>
      </c>
    </row>
    <row r="739" spans="1:7">
      <c r="A739" t="s">
        <v>3853</v>
      </c>
      <c r="B739" t="s">
        <v>4140</v>
      </c>
      <c r="C739" t="s">
        <v>4024</v>
      </c>
      <c r="D739">
        <v>9801</v>
      </c>
      <c r="E739">
        <v>9661</v>
      </c>
      <c r="F739">
        <v>8370</v>
      </c>
      <c r="G739">
        <v>9496</v>
      </c>
    </row>
    <row r="740" spans="1:7">
      <c r="A740" t="s">
        <v>3853</v>
      </c>
      <c r="B740" t="s">
        <v>4140</v>
      </c>
      <c r="C740" t="s">
        <v>4025</v>
      </c>
      <c r="D740">
        <v>9801</v>
      </c>
      <c r="E740">
        <v>9661</v>
      </c>
      <c r="F740">
        <v>10017</v>
      </c>
      <c r="G740">
        <v>10995</v>
      </c>
    </row>
    <row r="741" spans="1:7">
      <c r="A741" t="s">
        <v>3853</v>
      </c>
      <c r="B741" t="s">
        <v>4140</v>
      </c>
      <c r="C741" t="s">
        <v>4026</v>
      </c>
      <c r="D741">
        <v>9801</v>
      </c>
      <c r="E741">
        <v>9661</v>
      </c>
      <c r="F741">
        <v>10017</v>
      </c>
      <c r="G741">
        <v>10995</v>
      </c>
    </row>
    <row r="742" spans="1:7">
      <c r="A742" t="s">
        <v>3853</v>
      </c>
      <c r="B742" t="s">
        <v>4140</v>
      </c>
      <c r="C742" t="s">
        <v>4027</v>
      </c>
      <c r="D742">
        <v>0</v>
      </c>
      <c r="E742">
        <v>0</v>
      </c>
      <c r="F742">
        <v>0</v>
      </c>
      <c r="G742">
        <v>0</v>
      </c>
    </row>
    <row r="743" spans="1:7">
      <c r="A743" t="s">
        <v>3853</v>
      </c>
      <c r="B743" t="s">
        <v>4140</v>
      </c>
      <c r="C743" t="s">
        <v>4028</v>
      </c>
      <c r="D743">
        <v>25278</v>
      </c>
      <c r="E743">
        <v>25551</v>
      </c>
      <c r="F743">
        <v>25071</v>
      </c>
      <c r="G743">
        <v>25430</v>
      </c>
    </row>
    <row r="744" spans="1:7">
      <c r="A744" t="s">
        <v>3853</v>
      </c>
      <c r="B744" t="s">
        <v>4140</v>
      </c>
      <c r="C744" t="s">
        <v>4029</v>
      </c>
      <c r="D744">
        <v>27152</v>
      </c>
      <c r="E744">
        <v>27284</v>
      </c>
      <c r="F744">
        <v>28548</v>
      </c>
      <c r="G744">
        <v>28853</v>
      </c>
    </row>
    <row r="745" spans="1:7">
      <c r="A745" t="s">
        <v>3853</v>
      </c>
      <c r="B745" t="s">
        <v>4140</v>
      </c>
      <c r="C745" t="s">
        <v>4030</v>
      </c>
      <c r="D745">
        <v>27152</v>
      </c>
      <c r="E745">
        <v>27284</v>
      </c>
      <c r="F745">
        <v>28548</v>
      </c>
      <c r="G745">
        <v>28853</v>
      </c>
    </row>
    <row r="746" spans="1:7">
      <c r="A746" t="s">
        <v>3853</v>
      </c>
      <c r="B746" t="s">
        <v>4140</v>
      </c>
      <c r="C746" t="s">
        <v>4031</v>
      </c>
      <c r="D746">
        <v>281040</v>
      </c>
      <c r="E746">
        <v>264903</v>
      </c>
      <c r="F746">
        <v>279819</v>
      </c>
      <c r="G746">
        <v>277445</v>
      </c>
    </row>
    <row r="747" spans="1:7">
      <c r="A747" t="s">
        <v>3853</v>
      </c>
      <c r="B747" t="s">
        <v>4140</v>
      </c>
      <c r="C747" t="s">
        <v>4032</v>
      </c>
      <c r="D747">
        <v>0</v>
      </c>
      <c r="E747">
        <v>0</v>
      </c>
      <c r="F747">
        <v>0.2</v>
      </c>
      <c r="G747">
        <v>0</v>
      </c>
    </row>
    <row r="748" spans="1:7">
      <c r="A748" t="s">
        <v>3853</v>
      </c>
      <c r="B748" t="s">
        <v>4140</v>
      </c>
      <c r="C748" t="s">
        <v>4033</v>
      </c>
      <c r="D748">
        <v>7852</v>
      </c>
      <c r="E748">
        <v>6959</v>
      </c>
      <c r="F748">
        <v>7619</v>
      </c>
      <c r="G748">
        <v>7598</v>
      </c>
    </row>
    <row r="749" spans="1:7">
      <c r="A749" t="s">
        <v>3853</v>
      </c>
      <c r="B749" t="s">
        <v>4140</v>
      </c>
      <c r="C749" t="s">
        <v>4034</v>
      </c>
      <c r="D749">
        <v>449</v>
      </c>
      <c r="E749">
        <v>525</v>
      </c>
      <c r="F749">
        <v>549</v>
      </c>
      <c r="G749">
        <v>663</v>
      </c>
    </row>
    <row r="750" spans="1:7">
      <c r="A750" t="s">
        <v>3853</v>
      </c>
      <c r="B750" t="s">
        <v>4140</v>
      </c>
      <c r="C750" t="s">
        <v>4035</v>
      </c>
      <c r="D750">
        <v>9</v>
      </c>
      <c r="E750">
        <v>9</v>
      </c>
      <c r="F750">
        <v>9</v>
      </c>
      <c r="G750">
        <v>9</v>
      </c>
    </row>
    <row r="751" spans="1:7">
      <c r="A751" t="s">
        <v>3853</v>
      </c>
      <c r="B751" t="s">
        <v>4140</v>
      </c>
      <c r="C751" t="s">
        <v>4036</v>
      </c>
      <c r="D751">
        <v>52721</v>
      </c>
      <c r="E751">
        <v>53482</v>
      </c>
      <c r="F751">
        <v>50835</v>
      </c>
      <c r="G751">
        <v>51415</v>
      </c>
    </row>
    <row r="752" spans="1:7">
      <c r="A752" t="s">
        <v>3853</v>
      </c>
      <c r="B752" t="s">
        <v>4140</v>
      </c>
      <c r="C752" t="s">
        <v>4037</v>
      </c>
      <c r="D752">
        <v>4103</v>
      </c>
      <c r="E752">
        <v>4211</v>
      </c>
      <c r="F752">
        <v>4027</v>
      </c>
      <c r="G752">
        <v>4493</v>
      </c>
    </row>
    <row r="753" spans="1:7">
      <c r="A753" t="s">
        <v>3853</v>
      </c>
      <c r="B753" t="s">
        <v>4140</v>
      </c>
      <c r="C753" t="s">
        <v>4038</v>
      </c>
      <c r="D753">
        <v>346165</v>
      </c>
      <c r="E753">
        <v>330080</v>
      </c>
      <c r="F753">
        <v>342848</v>
      </c>
      <c r="G753">
        <v>341613</v>
      </c>
    </row>
    <row r="754" spans="1:7">
      <c r="A754" t="s">
        <v>3853</v>
      </c>
      <c r="B754" t="s">
        <v>4140</v>
      </c>
      <c r="C754" t="s">
        <v>4039</v>
      </c>
      <c r="D754">
        <v>114.6</v>
      </c>
      <c r="E754">
        <v>109.5</v>
      </c>
      <c r="F754">
        <v>113.2</v>
      </c>
      <c r="G754">
        <v>112.1</v>
      </c>
    </row>
    <row r="755" spans="1:7">
      <c r="A755" t="s">
        <v>3853</v>
      </c>
      <c r="B755" t="s">
        <v>4140</v>
      </c>
      <c r="C755" t="s">
        <v>4040</v>
      </c>
      <c r="D755">
        <v>345716</v>
      </c>
      <c r="E755">
        <v>329555</v>
      </c>
      <c r="F755">
        <v>342299</v>
      </c>
      <c r="G755">
        <v>340951</v>
      </c>
    </row>
    <row r="756" spans="1:7">
      <c r="A756" t="s">
        <v>3853</v>
      </c>
      <c r="B756" t="s">
        <v>4140</v>
      </c>
      <c r="C756" t="s">
        <v>4041</v>
      </c>
      <c r="D756">
        <v>0</v>
      </c>
      <c r="E756">
        <v>0</v>
      </c>
      <c r="F756">
        <v>0</v>
      </c>
      <c r="G756">
        <v>0</v>
      </c>
    </row>
    <row r="757" spans="1:7">
      <c r="A757" t="s">
        <v>3853</v>
      </c>
      <c r="B757" t="s">
        <v>4140</v>
      </c>
      <c r="C757" t="s">
        <v>4042</v>
      </c>
      <c r="D757">
        <v>0</v>
      </c>
      <c r="E757">
        <v>0</v>
      </c>
      <c r="F757">
        <v>0</v>
      </c>
      <c r="G757">
        <v>0</v>
      </c>
    </row>
    <row r="758" spans="1:7">
      <c r="A758" t="s">
        <v>3853</v>
      </c>
      <c r="B758" t="s">
        <v>4140</v>
      </c>
      <c r="C758" t="s">
        <v>4043</v>
      </c>
      <c r="D758">
        <v>1358</v>
      </c>
      <c r="E758">
        <v>1471</v>
      </c>
      <c r="F758">
        <v>1327</v>
      </c>
      <c r="G758">
        <v>1232</v>
      </c>
    </row>
    <row r="759" spans="1:7">
      <c r="A759" t="s">
        <v>3853</v>
      </c>
      <c r="B759" t="s">
        <v>4140</v>
      </c>
      <c r="C759" t="s">
        <v>4044</v>
      </c>
      <c r="D759">
        <v>1358</v>
      </c>
      <c r="E759">
        <v>1471</v>
      </c>
      <c r="F759">
        <v>1327</v>
      </c>
      <c r="G759">
        <v>1232</v>
      </c>
    </row>
    <row r="760" spans="1:7">
      <c r="A760" t="s">
        <v>3853</v>
      </c>
      <c r="B760" t="s">
        <v>4140</v>
      </c>
      <c r="C760" t="s">
        <v>4045</v>
      </c>
      <c r="D760">
        <v>1358</v>
      </c>
      <c r="E760">
        <v>1471</v>
      </c>
      <c r="F760">
        <v>1327</v>
      </c>
      <c r="G760">
        <v>1232</v>
      </c>
    </row>
    <row r="761" spans="1:7">
      <c r="A761" t="s">
        <v>3853</v>
      </c>
      <c r="B761" t="s">
        <v>4140</v>
      </c>
      <c r="C761" t="s">
        <v>4046</v>
      </c>
      <c r="D761">
        <v>1</v>
      </c>
      <c r="E761">
        <v>1.1000000000000001</v>
      </c>
      <c r="F761">
        <v>1.8</v>
      </c>
      <c r="G761">
        <v>2.2999999999999998</v>
      </c>
    </row>
    <row r="762" spans="1:7">
      <c r="A762" t="s">
        <v>3853</v>
      </c>
      <c r="B762" t="s">
        <v>4140</v>
      </c>
      <c r="C762" t="s">
        <v>4047</v>
      </c>
      <c r="D762">
        <v>2</v>
      </c>
      <c r="E762">
        <v>2</v>
      </c>
      <c r="F762">
        <v>2</v>
      </c>
      <c r="G762">
        <v>4</v>
      </c>
    </row>
    <row r="763" spans="1:7">
      <c r="A763" t="s">
        <v>3853</v>
      </c>
      <c r="B763" t="s">
        <v>4140</v>
      </c>
      <c r="C763" t="s">
        <v>4048</v>
      </c>
      <c r="D763">
        <v>0</v>
      </c>
      <c r="E763">
        <v>0</v>
      </c>
      <c r="F763">
        <v>0</v>
      </c>
      <c r="G763">
        <v>0</v>
      </c>
    </row>
    <row r="764" spans="1:7">
      <c r="A764" t="s">
        <v>3853</v>
      </c>
      <c r="B764" t="s">
        <v>4140</v>
      </c>
      <c r="C764" t="s">
        <v>4049</v>
      </c>
      <c r="D764">
        <v>265776</v>
      </c>
      <c r="E764">
        <v>250605</v>
      </c>
      <c r="F764">
        <v>264836</v>
      </c>
      <c r="G764">
        <v>261846</v>
      </c>
    </row>
    <row r="765" spans="1:7">
      <c r="A765" t="s">
        <v>3853</v>
      </c>
      <c r="B765" t="s">
        <v>4140</v>
      </c>
      <c r="C765" t="s">
        <v>4050</v>
      </c>
      <c r="D765">
        <v>7672</v>
      </c>
      <c r="E765">
        <v>6785</v>
      </c>
      <c r="F765">
        <v>7434</v>
      </c>
      <c r="G765">
        <v>7363</v>
      </c>
    </row>
    <row r="766" spans="1:7">
      <c r="A766" t="s">
        <v>3853</v>
      </c>
      <c r="B766" t="s">
        <v>4140</v>
      </c>
      <c r="C766" t="s">
        <v>4051</v>
      </c>
      <c r="D766">
        <v>52470</v>
      </c>
      <c r="E766">
        <v>53237</v>
      </c>
      <c r="F766">
        <v>50588</v>
      </c>
      <c r="G766">
        <v>51124</v>
      </c>
    </row>
    <row r="767" spans="1:7">
      <c r="A767" t="s">
        <v>3853</v>
      </c>
      <c r="B767" t="s">
        <v>4140</v>
      </c>
      <c r="C767" t="s">
        <v>4052</v>
      </c>
      <c r="D767">
        <v>330521</v>
      </c>
      <c r="E767">
        <v>315424</v>
      </c>
      <c r="F767">
        <v>327458</v>
      </c>
      <c r="G767">
        <v>325510</v>
      </c>
    </row>
    <row r="768" spans="1:7">
      <c r="A768" t="s">
        <v>3853</v>
      </c>
      <c r="B768" t="s">
        <v>4140</v>
      </c>
      <c r="C768" t="s">
        <v>4053</v>
      </c>
      <c r="D768">
        <v>0</v>
      </c>
      <c r="E768">
        <v>0</v>
      </c>
      <c r="F768">
        <v>0</v>
      </c>
      <c r="G768">
        <v>0</v>
      </c>
    </row>
    <row r="769" spans="1:7">
      <c r="A769" t="s">
        <v>3853</v>
      </c>
      <c r="B769" t="s">
        <v>4140</v>
      </c>
      <c r="C769" t="s">
        <v>4054</v>
      </c>
      <c r="D769">
        <v>0</v>
      </c>
      <c r="E769">
        <v>0</v>
      </c>
      <c r="F769">
        <v>0</v>
      </c>
      <c r="G769">
        <v>0</v>
      </c>
    </row>
    <row r="770" spans="1:7">
      <c r="A770" t="s">
        <v>3853</v>
      </c>
      <c r="B770" t="s">
        <v>4140</v>
      </c>
      <c r="C770" t="s">
        <v>4055</v>
      </c>
      <c r="D770">
        <v>20</v>
      </c>
      <c r="E770">
        <v>26</v>
      </c>
      <c r="F770">
        <v>32</v>
      </c>
      <c r="G770">
        <v>16</v>
      </c>
    </row>
    <row r="771" spans="1:7">
      <c r="A771" t="s">
        <v>3853</v>
      </c>
      <c r="B771" t="s">
        <v>4140</v>
      </c>
      <c r="C771" t="s">
        <v>4056</v>
      </c>
      <c r="D771">
        <v>1090</v>
      </c>
      <c r="E771">
        <v>1413</v>
      </c>
      <c r="F771">
        <v>1711</v>
      </c>
      <c r="G771">
        <v>1161</v>
      </c>
    </row>
    <row r="772" spans="1:7">
      <c r="A772" t="s">
        <v>3853</v>
      </c>
      <c r="B772" t="s">
        <v>4140</v>
      </c>
      <c r="C772" t="s">
        <v>4057</v>
      </c>
      <c r="D772">
        <v>3661</v>
      </c>
      <c r="E772">
        <v>2498</v>
      </c>
      <c r="F772">
        <v>2361</v>
      </c>
      <c r="G772">
        <v>2061</v>
      </c>
    </row>
    <row r="773" spans="1:7">
      <c r="A773" t="s">
        <v>3853</v>
      </c>
      <c r="B773" t="s">
        <v>4140</v>
      </c>
      <c r="C773" t="s">
        <v>4058</v>
      </c>
      <c r="D773">
        <v>4095</v>
      </c>
      <c r="E773">
        <v>4191</v>
      </c>
      <c r="F773">
        <v>3983</v>
      </c>
      <c r="G773">
        <v>4448</v>
      </c>
    </row>
    <row r="774" spans="1:7">
      <c r="A774" t="s">
        <v>3853</v>
      </c>
      <c r="B774" t="s">
        <v>4140</v>
      </c>
      <c r="C774" t="s">
        <v>4059</v>
      </c>
      <c r="D774">
        <v>8866</v>
      </c>
      <c r="E774">
        <v>8128</v>
      </c>
      <c r="F774">
        <v>8086</v>
      </c>
      <c r="G774">
        <v>7686</v>
      </c>
    </row>
    <row r="775" spans="1:7">
      <c r="A775" t="s">
        <v>3853</v>
      </c>
      <c r="B775" t="s">
        <v>4140</v>
      </c>
      <c r="C775" t="s">
        <v>4060</v>
      </c>
      <c r="D775">
        <v>8866</v>
      </c>
      <c r="E775">
        <v>8128</v>
      </c>
      <c r="F775">
        <v>8086</v>
      </c>
      <c r="G775">
        <v>7686</v>
      </c>
    </row>
    <row r="776" spans="1:7">
      <c r="A776" t="s">
        <v>3853</v>
      </c>
      <c r="B776" t="s">
        <v>4140</v>
      </c>
      <c r="C776" t="s">
        <v>4061</v>
      </c>
      <c r="D776">
        <v>0</v>
      </c>
      <c r="E776">
        <v>0</v>
      </c>
      <c r="F776">
        <v>0</v>
      </c>
      <c r="G776">
        <v>0</v>
      </c>
    </row>
    <row r="777" spans="1:7">
      <c r="A777" t="s">
        <v>3853</v>
      </c>
      <c r="B777" t="s">
        <v>4140</v>
      </c>
      <c r="C777" t="s">
        <v>4062</v>
      </c>
      <c r="D777">
        <v>0</v>
      </c>
      <c r="E777">
        <v>0</v>
      </c>
      <c r="F777">
        <v>0</v>
      </c>
      <c r="G777">
        <v>0</v>
      </c>
    </row>
    <row r="778" spans="1:7">
      <c r="A778" t="s">
        <v>3853</v>
      </c>
      <c r="B778" t="s">
        <v>4140</v>
      </c>
      <c r="C778" t="s">
        <v>4063</v>
      </c>
      <c r="D778">
        <v>15585</v>
      </c>
      <c r="E778">
        <v>14524</v>
      </c>
      <c r="F778">
        <v>14457</v>
      </c>
      <c r="G778">
        <v>14940</v>
      </c>
    </row>
    <row r="779" spans="1:7">
      <c r="A779" t="s">
        <v>3853</v>
      </c>
      <c r="B779" t="s">
        <v>4140</v>
      </c>
      <c r="C779" t="s">
        <v>4064</v>
      </c>
      <c r="D779">
        <v>1320</v>
      </c>
      <c r="E779">
        <v>1308</v>
      </c>
      <c r="F779">
        <v>1376</v>
      </c>
      <c r="G779">
        <v>1453</v>
      </c>
    </row>
    <row r="780" spans="1:7">
      <c r="A780" t="s">
        <v>3853</v>
      </c>
      <c r="B780" t="s">
        <v>4140</v>
      </c>
      <c r="C780" t="s">
        <v>4065</v>
      </c>
      <c r="D780">
        <v>17556</v>
      </c>
      <c r="E780">
        <v>18696</v>
      </c>
      <c r="F780">
        <v>15957</v>
      </c>
      <c r="G780">
        <v>14845</v>
      </c>
    </row>
    <row r="781" spans="1:7">
      <c r="A781" t="s">
        <v>3853</v>
      </c>
      <c r="B781" t="s">
        <v>4140</v>
      </c>
      <c r="C781" t="s">
        <v>4066</v>
      </c>
      <c r="D781">
        <v>1643</v>
      </c>
      <c r="E781">
        <v>1715</v>
      </c>
      <c r="F781">
        <v>1717</v>
      </c>
      <c r="G781">
        <v>1822</v>
      </c>
    </row>
    <row r="782" spans="1:7">
      <c r="A782" t="s">
        <v>3853</v>
      </c>
      <c r="B782" t="s">
        <v>4140</v>
      </c>
      <c r="C782" t="s">
        <v>4067</v>
      </c>
      <c r="D782">
        <v>65861</v>
      </c>
      <c r="E782">
        <v>51115</v>
      </c>
      <c r="F782">
        <v>50988</v>
      </c>
      <c r="G782">
        <v>50919</v>
      </c>
    </row>
    <row r="783" spans="1:7">
      <c r="A783" t="s">
        <v>3853</v>
      </c>
      <c r="B783" t="s">
        <v>4140</v>
      </c>
      <c r="C783" t="s">
        <v>4068</v>
      </c>
      <c r="D783">
        <v>7921</v>
      </c>
      <c r="E783">
        <v>5202</v>
      </c>
      <c r="F783">
        <v>5010</v>
      </c>
      <c r="G783">
        <v>6063</v>
      </c>
    </row>
    <row r="784" spans="1:7">
      <c r="A784" t="s">
        <v>3853</v>
      </c>
      <c r="B784" t="s">
        <v>4140</v>
      </c>
      <c r="C784" t="s">
        <v>4069</v>
      </c>
      <c r="D784">
        <v>108242</v>
      </c>
      <c r="E784">
        <v>90845</v>
      </c>
      <c r="F784">
        <v>87788</v>
      </c>
      <c r="G784">
        <v>88219</v>
      </c>
    </row>
    <row r="785" spans="1:7">
      <c r="A785" t="s">
        <v>3853</v>
      </c>
      <c r="B785" t="s">
        <v>4140</v>
      </c>
      <c r="C785" t="s">
        <v>4070</v>
      </c>
      <c r="D785">
        <v>0</v>
      </c>
      <c r="E785">
        <v>0</v>
      </c>
      <c r="F785">
        <v>0</v>
      </c>
      <c r="G785">
        <v>0</v>
      </c>
    </row>
    <row r="786" spans="1:7">
      <c r="A786" t="s">
        <v>3853</v>
      </c>
      <c r="B786" t="s">
        <v>4140</v>
      </c>
      <c r="C786" t="s">
        <v>4071</v>
      </c>
      <c r="D786">
        <v>0</v>
      </c>
      <c r="E786">
        <v>0</v>
      </c>
      <c r="F786">
        <v>0</v>
      </c>
      <c r="G786">
        <v>0</v>
      </c>
    </row>
    <row r="787" spans="1:7">
      <c r="A787" t="s">
        <v>3853</v>
      </c>
      <c r="B787" t="s">
        <v>4140</v>
      </c>
      <c r="C787" t="s">
        <v>4072</v>
      </c>
      <c r="D787">
        <v>0</v>
      </c>
      <c r="E787">
        <v>21</v>
      </c>
      <c r="F787">
        <v>0</v>
      </c>
      <c r="G787">
        <v>0</v>
      </c>
    </row>
    <row r="788" spans="1:7">
      <c r="A788" t="s">
        <v>3853</v>
      </c>
      <c r="B788" t="s">
        <v>4140</v>
      </c>
      <c r="C788" t="s">
        <v>4073</v>
      </c>
      <c r="D788">
        <v>0</v>
      </c>
      <c r="E788">
        <v>0</v>
      </c>
      <c r="F788">
        <v>0</v>
      </c>
      <c r="G788">
        <v>0</v>
      </c>
    </row>
    <row r="789" spans="1:7">
      <c r="A789" t="s">
        <v>3853</v>
      </c>
      <c r="B789" t="s">
        <v>4140</v>
      </c>
      <c r="C789" t="s">
        <v>4074</v>
      </c>
      <c r="D789">
        <v>0</v>
      </c>
      <c r="E789">
        <v>21</v>
      </c>
      <c r="F789">
        <v>0</v>
      </c>
      <c r="G789">
        <v>0</v>
      </c>
    </row>
    <row r="790" spans="1:7">
      <c r="A790" t="s">
        <v>3853</v>
      </c>
      <c r="B790" t="s">
        <v>4140</v>
      </c>
      <c r="C790" t="s">
        <v>4075</v>
      </c>
      <c r="D790">
        <v>0</v>
      </c>
      <c r="E790">
        <v>0</v>
      </c>
      <c r="F790">
        <v>0</v>
      </c>
      <c r="G790">
        <v>0</v>
      </c>
    </row>
    <row r="791" spans="1:7">
      <c r="A791" t="s">
        <v>3853</v>
      </c>
      <c r="B791" t="s">
        <v>4140</v>
      </c>
      <c r="C791" t="s">
        <v>4076</v>
      </c>
      <c r="D791">
        <v>0</v>
      </c>
      <c r="E791">
        <v>0</v>
      </c>
      <c r="F791">
        <v>0</v>
      </c>
      <c r="G791">
        <v>0</v>
      </c>
    </row>
    <row r="792" spans="1:7">
      <c r="A792" t="s">
        <v>3853</v>
      </c>
      <c r="B792" t="s">
        <v>4140</v>
      </c>
      <c r="C792" t="s">
        <v>4077</v>
      </c>
      <c r="D792">
        <v>0</v>
      </c>
      <c r="E792">
        <v>0</v>
      </c>
      <c r="F792">
        <v>0</v>
      </c>
      <c r="G792">
        <v>0</v>
      </c>
    </row>
    <row r="793" spans="1:7">
      <c r="A793" t="s">
        <v>3853</v>
      </c>
      <c r="B793" t="s">
        <v>4140</v>
      </c>
      <c r="C793" t="s">
        <v>4078</v>
      </c>
      <c r="D793">
        <v>0</v>
      </c>
      <c r="E793">
        <v>0</v>
      </c>
      <c r="F793">
        <v>0</v>
      </c>
      <c r="G793">
        <v>0</v>
      </c>
    </row>
    <row r="794" spans="1:7">
      <c r="A794" t="s">
        <v>3853</v>
      </c>
      <c r="B794" t="s">
        <v>4140</v>
      </c>
      <c r="C794" t="s">
        <v>4079</v>
      </c>
      <c r="D794">
        <v>0</v>
      </c>
      <c r="E794">
        <v>0</v>
      </c>
      <c r="F794">
        <v>0</v>
      </c>
      <c r="G794">
        <v>0</v>
      </c>
    </row>
    <row r="795" spans="1:7">
      <c r="A795" t="s">
        <v>3853</v>
      </c>
      <c r="B795" t="s">
        <v>4140</v>
      </c>
      <c r="C795" t="s">
        <v>4080</v>
      </c>
      <c r="D795">
        <v>0</v>
      </c>
      <c r="E795">
        <v>0</v>
      </c>
      <c r="F795">
        <v>0</v>
      </c>
      <c r="G795">
        <v>0</v>
      </c>
    </row>
    <row r="796" spans="1:7">
      <c r="A796" t="s">
        <v>3853</v>
      </c>
      <c r="B796" t="s">
        <v>4140</v>
      </c>
      <c r="C796" t="s">
        <v>4081</v>
      </c>
      <c r="D796">
        <v>7402</v>
      </c>
      <c r="E796">
        <v>7070</v>
      </c>
      <c r="F796">
        <v>6504</v>
      </c>
      <c r="G796">
        <v>7713</v>
      </c>
    </row>
    <row r="797" spans="1:7">
      <c r="A797" t="s">
        <v>3853</v>
      </c>
      <c r="B797" t="s">
        <v>4140</v>
      </c>
      <c r="C797" t="s">
        <v>4082</v>
      </c>
      <c r="D797">
        <v>0</v>
      </c>
      <c r="E797">
        <v>0</v>
      </c>
      <c r="F797">
        <v>0</v>
      </c>
      <c r="G797">
        <v>0</v>
      </c>
    </row>
    <row r="798" spans="1:7">
      <c r="A798" t="s">
        <v>3853</v>
      </c>
      <c r="B798" t="s">
        <v>4140</v>
      </c>
      <c r="C798" t="s">
        <v>4083</v>
      </c>
      <c r="D798">
        <v>293</v>
      </c>
      <c r="E798">
        <v>265</v>
      </c>
      <c r="F798">
        <v>248</v>
      </c>
      <c r="G798">
        <v>273</v>
      </c>
    </row>
    <row r="799" spans="1:7">
      <c r="A799" t="s">
        <v>3853</v>
      </c>
      <c r="B799" t="s">
        <v>4140</v>
      </c>
      <c r="C799" t="s">
        <v>4084</v>
      </c>
      <c r="D799">
        <v>66</v>
      </c>
      <c r="E799">
        <v>139</v>
      </c>
      <c r="F799">
        <v>277</v>
      </c>
      <c r="G799">
        <v>317</v>
      </c>
    </row>
    <row r="800" spans="1:7">
      <c r="A800" t="s">
        <v>3853</v>
      </c>
      <c r="B800" t="s">
        <v>4140</v>
      </c>
      <c r="C800" t="s">
        <v>4085</v>
      </c>
      <c r="D800">
        <v>687</v>
      </c>
      <c r="E800">
        <v>864</v>
      </c>
      <c r="F800">
        <v>1502</v>
      </c>
      <c r="G800">
        <v>2435</v>
      </c>
    </row>
    <row r="801" spans="1:7">
      <c r="A801" t="s">
        <v>3853</v>
      </c>
      <c r="B801" t="s">
        <v>4140</v>
      </c>
      <c r="C801" t="s">
        <v>4086</v>
      </c>
      <c r="D801">
        <v>112</v>
      </c>
      <c r="E801">
        <v>214</v>
      </c>
      <c r="F801">
        <v>224</v>
      </c>
      <c r="G801">
        <v>330</v>
      </c>
    </row>
    <row r="802" spans="1:7">
      <c r="A802" t="s">
        <v>3853</v>
      </c>
      <c r="B802" t="s">
        <v>4140</v>
      </c>
      <c r="C802" t="s">
        <v>4087</v>
      </c>
      <c r="D802">
        <v>12</v>
      </c>
      <c r="E802">
        <v>89</v>
      </c>
      <c r="F802">
        <v>102</v>
      </c>
      <c r="G802">
        <v>126</v>
      </c>
    </row>
    <row r="803" spans="1:7">
      <c r="A803" t="s">
        <v>3853</v>
      </c>
      <c r="B803" t="s">
        <v>4140</v>
      </c>
      <c r="C803" t="s">
        <v>4088</v>
      </c>
      <c r="D803">
        <v>140</v>
      </c>
      <c r="E803">
        <v>198</v>
      </c>
      <c r="F803">
        <v>340</v>
      </c>
      <c r="G803">
        <v>488</v>
      </c>
    </row>
    <row r="804" spans="1:7">
      <c r="A804" t="s">
        <v>3853</v>
      </c>
      <c r="B804" t="s">
        <v>4140</v>
      </c>
      <c r="C804" t="s">
        <v>4089</v>
      </c>
      <c r="D804">
        <v>906</v>
      </c>
      <c r="E804">
        <v>1290</v>
      </c>
      <c r="F804">
        <v>2221</v>
      </c>
      <c r="G804">
        <v>3365</v>
      </c>
    </row>
    <row r="805" spans="1:7">
      <c r="A805" t="s">
        <v>3853</v>
      </c>
      <c r="B805" t="s">
        <v>4140</v>
      </c>
      <c r="C805" t="s">
        <v>4090</v>
      </c>
      <c r="D805">
        <v>218</v>
      </c>
      <c r="E805">
        <v>426</v>
      </c>
      <c r="F805">
        <v>719</v>
      </c>
      <c r="G805">
        <v>931</v>
      </c>
    </row>
    <row r="806" spans="1:7">
      <c r="A806" t="s">
        <v>3853</v>
      </c>
      <c r="B806" t="s">
        <v>4140</v>
      </c>
      <c r="C806" t="s">
        <v>4091</v>
      </c>
      <c r="D806">
        <v>22.8</v>
      </c>
      <c r="E806">
        <v>21.7</v>
      </c>
      <c r="F806">
        <v>24.1</v>
      </c>
      <c r="G806">
        <v>25.7</v>
      </c>
    </row>
    <row r="807" spans="1:7">
      <c r="A807" t="s">
        <v>3853</v>
      </c>
      <c r="B807" t="s">
        <v>4140</v>
      </c>
      <c r="C807" t="s">
        <v>4092</v>
      </c>
      <c r="D807">
        <v>288905</v>
      </c>
      <c r="E807">
        <v>271199</v>
      </c>
      <c r="F807">
        <v>285140</v>
      </c>
      <c r="G807">
        <v>283268</v>
      </c>
    </row>
    <row r="808" spans="1:7">
      <c r="A808" t="s">
        <v>3853</v>
      </c>
      <c r="B808" t="s">
        <v>4140</v>
      </c>
      <c r="C808" t="s">
        <v>4093</v>
      </c>
      <c r="D808">
        <v>95.6</v>
      </c>
      <c r="E808">
        <v>90</v>
      </c>
      <c r="F808">
        <v>94.2</v>
      </c>
      <c r="G808">
        <v>93</v>
      </c>
    </row>
    <row r="809" spans="1:7">
      <c r="A809" t="s">
        <v>3853</v>
      </c>
      <c r="B809" t="s">
        <v>4140</v>
      </c>
      <c r="C809" t="s">
        <v>4094</v>
      </c>
      <c r="D809">
        <v>175440</v>
      </c>
      <c r="E809">
        <v>164133</v>
      </c>
      <c r="F809">
        <v>172070</v>
      </c>
      <c r="G809">
        <v>172697</v>
      </c>
    </row>
    <row r="810" spans="1:7">
      <c r="A810" t="s">
        <v>3853</v>
      </c>
      <c r="B810" t="s">
        <v>4140</v>
      </c>
      <c r="C810" t="s">
        <v>4095</v>
      </c>
      <c r="D810">
        <v>58.1</v>
      </c>
      <c r="E810">
        <v>54.5</v>
      </c>
      <c r="F810">
        <v>56.8</v>
      </c>
      <c r="G810">
        <v>56.7</v>
      </c>
    </row>
    <row r="811" spans="1:7">
      <c r="A811" t="s">
        <v>3853</v>
      </c>
      <c r="B811" t="s">
        <v>4140</v>
      </c>
      <c r="C811" t="s">
        <v>4096</v>
      </c>
      <c r="D811">
        <v>558826</v>
      </c>
      <c r="E811">
        <v>473876</v>
      </c>
      <c r="F811">
        <v>524101</v>
      </c>
      <c r="G811">
        <v>567784</v>
      </c>
    </row>
    <row r="812" spans="1:7">
      <c r="A812" t="s">
        <v>3853</v>
      </c>
      <c r="B812" t="s">
        <v>4140</v>
      </c>
      <c r="C812" t="s">
        <v>4097</v>
      </c>
      <c r="D812">
        <v>393734</v>
      </c>
      <c r="E812">
        <v>368906</v>
      </c>
      <c r="F812">
        <v>381292</v>
      </c>
      <c r="G812">
        <v>378860</v>
      </c>
    </row>
    <row r="813" spans="1:7">
      <c r="A813" t="s">
        <v>3853</v>
      </c>
      <c r="B813" t="s">
        <v>4140</v>
      </c>
      <c r="C813" t="s">
        <v>4098</v>
      </c>
      <c r="D813">
        <v>130.30000000000001</v>
      </c>
      <c r="E813">
        <v>122.4</v>
      </c>
      <c r="F813">
        <v>125.9</v>
      </c>
      <c r="G813">
        <v>124.4</v>
      </c>
    </row>
    <row r="814" spans="1:7">
      <c r="A814" t="s">
        <v>3853</v>
      </c>
      <c r="B814" t="s">
        <v>4140</v>
      </c>
      <c r="C814" t="s">
        <v>4099</v>
      </c>
      <c r="D814">
        <v>219593</v>
      </c>
      <c r="E814">
        <v>206229</v>
      </c>
      <c r="F814">
        <v>216467</v>
      </c>
      <c r="G814">
        <v>218331</v>
      </c>
    </row>
    <row r="815" spans="1:7">
      <c r="A815" t="s">
        <v>3853</v>
      </c>
      <c r="B815" t="s">
        <v>4140</v>
      </c>
      <c r="C815" t="s">
        <v>4100</v>
      </c>
      <c r="D815">
        <v>72.7</v>
      </c>
      <c r="E815">
        <v>68.400000000000006</v>
      </c>
      <c r="F815">
        <v>71.5</v>
      </c>
      <c r="G815">
        <v>71.7</v>
      </c>
    </row>
    <row r="816" spans="1:7">
      <c r="A816" t="s">
        <v>3853</v>
      </c>
      <c r="B816" t="s">
        <v>4140</v>
      </c>
      <c r="C816" t="s">
        <v>4101</v>
      </c>
      <c r="D816">
        <v>1078044</v>
      </c>
      <c r="E816">
        <v>1010754</v>
      </c>
      <c r="F816">
        <v>1054467</v>
      </c>
      <c r="G816">
        <v>1052517</v>
      </c>
    </row>
    <row r="817" spans="1:7">
      <c r="A817" t="s">
        <v>3853</v>
      </c>
      <c r="B817" t="s">
        <v>4140</v>
      </c>
      <c r="C817" t="s">
        <v>4102</v>
      </c>
      <c r="D817">
        <v>8.4700000000000006</v>
      </c>
      <c r="E817">
        <v>7.89</v>
      </c>
      <c r="F817">
        <v>7.78</v>
      </c>
      <c r="G817">
        <v>7.66</v>
      </c>
    </row>
    <row r="818" spans="1:7">
      <c r="A818" t="s">
        <v>3853</v>
      </c>
      <c r="B818" t="s">
        <v>4140</v>
      </c>
      <c r="C818" t="s">
        <v>4103</v>
      </c>
      <c r="D818">
        <v>356.9</v>
      </c>
      <c r="E818">
        <v>335.3</v>
      </c>
      <c r="F818">
        <v>348.2</v>
      </c>
      <c r="G818">
        <v>345.5</v>
      </c>
    </row>
    <row r="819" spans="1:7">
      <c r="A819" t="s">
        <v>3853</v>
      </c>
      <c r="B819" t="s">
        <v>4140</v>
      </c>
      <c r="C819" t="s">
        <v>4104</v>
      </c>
      <c r="D819">
        <v>1077672</v>
      </c>
      <c r="E819">
        <v>1010467</v>
      </c>
      <c r="F819">
        <v>1054968</v>
      </c>
      <c r="G819">
        <v>1053156</v>
      </c>
    </row>
    <row r="820" spans="1:7">
      <c r="A820" t="s">
        <v>3853</v>
      </c>
      <c r="B820" t="s">
        <v>4140</v>
      </c>
      <c r="C820" t="s">
        <v>4105</v>
      </c>
      <c r="D820">
        <v>288902</v>
      </c>
      <c r="E820">
        <v>271198</v>
      </c>
      <c r="F820">
        <v>285138</v>
      </c>
      <c r="G820">
        <v>283267</v>
      </c>
    </row>
    <row r="821" spans="1:7">
      <c r="A821" t="s">
        <v>3853</v>
      </c>
      <c r="B821" t="s">
        <v>4140</v>
      </c>
      <c r="C821" t="s">
        <v>4106</v>
      </c>
      <c r="D821">
        <v>105607</v>
      </c>
      <c r="E821">
        <v>99397</v>
      </c>
      <c r="F821">
        <v>105983</v>
      </c>
      <c r="G821">
        <v>105202</v>
      </c>
    </row>
    <row r="822" spans="1:7">
      <c r="A822" t="s">
        <v>3853</v>
      </c>
      <c r="B822" t="s">
        <v>4140</v>
      </c>
      <c r="C822" t="s">
        <v>4107</v>
      </c>
      <c r="D822">
        <v>291972</v>
      </c>
      <c r="E822">
        <v>271252</v>
      </c>
      <c r="F822">
        <v>276695</v>
      </c>
      <c r="G822">
        <v>276011</v>
      </c>
    </row>
    <row r="823" spans="1:7">
      <c r="A823" t="s">
        <v>3853</v>
      </c>
      <c r="B823" t="s">
        <v>4140</v>
      </c>
      <c r="C823" t="s">
        <v>4108</v>
      </c>
      <c r="D823">
        <v>110113</v>
      </c>
      <c r="E823">
        <v>101466</v>
      </c>
      <c r="F823">
        <v>107910</v>
      </c>
      <c r="G823">
        <v>108092</v>
      </c>
    </row>
    <row r="824" spans="1:7">
      <c r="A824" t="s">
        <v>3853</v>
      </c>
      <c r="B824" t="s">
        <v>4140</v>
      </c>
      <c r="C824" t="s">
        <v>4109</v>
      </c>
      <c r="D824">
        <v>796594</v>
      </c>
      <c r="E824">
        <v>743313</v>
      </c>
      <c r="F824">
        <v>775726</v>
      </c>
      <c r="G824">
        <v>772573</v>
      </c>
    </row>
    <row r="825" spans="1:7">
      <c r="A825" t="s">
        <v>3853</v>
      </c>
      <c r="B825" t="s">
        <v>4140</v>
      </c>
      <c r="C825" t="s">
        <v>4110</v>
      </c>
      <c r="D825">
        <v>3021</v>
      </c>
      <c r="E825">
        <v>3014</v>
      </c>
      <c r="F825">
        <v>3028</v>
      </c>
      <c r="G825">
        <v>3046</v>
      </c>
    </row>
    <row r="826" spans="1:7">
      <c r="A826" t="s">
        <v>3853</v>
      </c>
      <c r="B826" t="s">
        <v>4140</v>
      </c>
      <c r="C826" t="s">
        <v>4111</v>
      </c>
      <c r="D826">
        <v>656</v>
      </c>
      <c r="E826">
        <v>959</v>
      </c>
      <c r="F826">
        <v>216</v>
      </c>
      <c r="G826">
        <v>0</v>
      </c>
    </row>
    <row r="827" spans="1:7">
      <c r="A827" t="s">
        <v>3853</v>
      </c>
      <c r="B827" t="s">
        <v>4140</v>
      </c>
      <c r="C827" t="s">
        <v>4112</v>
      </c>
      <c r="D827">
        <v>0</v>
      </c>
      <c r="E827">
        <v>0</v>
      </c>
      <c r="F827">
        <v>0</v>
      </c>
      <c r="G827">
        <v>0</v>
      </c>
    </row>
    <row r="828" spans="1:7">
      <c r="A828" t="s">
        <v>3853</v>
      </c>
      <c r="B828" t="s">
        <v>4140</v>
      </c>
      <c r="C828" t="s">
        <v>4113</v>
      </c>
      <c r="D828">
        <v>1008</v>
      </c>
      <c r="E828">
        <v>960</v>
      </c>
      <c r="F828">
        <v>886</v>
      </c>
      <c r="G828">
        <v>891</v>
      </c>
    </row>
    <row r="829" spans="1:7">
      <c r="A829" t="s">
        <v>3853</v>
      </c>
      <c r="B829" t="s">
        <v>4140</v>
      </c>
      <c r="C829" t="s">
        <v>4114</v>
      </c>
      <c r="D829">
        <v>0</v>
      </c>
      <c r="E829">
        <v>0</v>
      </c>
      <c r="F829">
        <v>0</v>
      </c>
      <c r="G829">
        <v>0</v>
      </c>
    </row>
    <row r="830" spans="1:7">
      <c r="A830" t="s">
        <v>3853</v>
      </c>
      <c r="B830" t="s">
        <v>4140</v>
      </c>
      <c r="C830" t="s">
        <v>4115</v>
      </c>
      <c r="D830">
        <v>247</v>
      </c>
      <c r="E830">
        <v>217</v>
      </c>
      <c r="F830">
        <v>217</v>
      </c>
      <c r="G830">
        <v>217</v>
      </c>
    </row>
    <row r="831" spans="1:7">
      <c r="A831" t="s">
        <v>3853</v>
      </c>
      <c r="B831" t="s">
        <v>4140</v>
      </c>
      <c r="C831" t="s">
        <v>4116</v>
      </c>
      <c r="D831">
        <v>64256</v>
      </c>
      <c r="E831">
        <v>49471</v>
      </c>
      <c r="F831">
        <v>49589</v>
      </c>
      <c r="G831">
        <v>49729</v>
      </c>
    </row>
    <row r="832" spans="1:7">
      <c r="A832" t="s">
        <v>3853</v>
      </c>
      <c r="B832" t="s">
        <v>4140</v>
      </c>
      <c r="C832" t="s">
        <v>4117</v>
      </c>
      <c r="D832">
        <v>6984</v>
      </c>
      <c r="E832">
        <v>4208</v>
      </c>
      <c r="F832">
        <v>3874</v>
      </c>
      <c r="G832">
        <v>4778</v>
      </c>
    </row>
    <row r="833" spans="1:7">
      <c r="A833" t="s">
        <v>3853</v>
      </c>
      <c r="B833" t="s">
        <v>4140</v>
      </c>
      <c r="C833" t="s">
        <v>4118</v>
      </c>
      <c r="D833">
        <v>72248</v>
      </c>
      <c r="E833">
        <v>54639</v>
      </c>
      <c r="F833">
        <v>54349</v>
      </c>
      <c r="G833">
        <v>55397</v>
      </c>
    </row>
    <row r="834" spans="1:7">
      <c r="A834" t="s">
        <v>3853</v>
      </c>
      <c r="B834" t="s">
        <v>4140</v>
      </c>
      <c r="C834" t="s">
        <v>4119</v>
      </c>
      <c r="D834">
        <v>66</v>
      </c>
      <c r="E834">
        <v>34</v>
      </c>
      <c r="F834">
        <v>27</v>
      </c>
      <c r="G834">
        <v>11</v>
      </c>
    </row>
    <row r="835" spans="1:7">
      <c r="A835" t="s">
        <v>3853</v>
      </c>
      <c r="B835" t="s">
        <v>4140</v>
      </c>
      <c r="C835" t="s">
        <v>4120</v>
      </c>
      <c r="D835">
        <v>2761</v>
      </c>
      <c r="E835">
        <v>2373</v>
      </c>
      <c r="F835">
        <v>709</v>
      </c>
      <c r="G835">
        <v>576</v>
      </c>
    </row>
    <row r="836" spans="1:7">
      <c r="A836" t="s">
        <v>3853</v>
      </c>
      <c r="B836" t="s">
        <v>4140</v>
      </c>
      <c r="C836" t="s">
        <v>4121</v>
      </c>
      <c r="D836">
        <v>18</v>
      </c>
      <c r="E836">
        <v>18</v>
      </c>
      <c r="F836">
        <v>10</v>
      </c>
      <c r="G836">
        <v>10</v>
      </c>
    </row>
    <row r="837" spans="1:7">
      <c r="A837" t="s">
        <v>3853</v>
      </c>
      <c r="B837" t="s">
        <v>4140</v>
      </c>
      <c r="C837" t="s">
        <v>4122</v>
      </c>
      <c r="D837">
        <v>1214</v>
      </c>
      <c r="E837">
        <v>1184</v>
      </c>
      <c r="F837">
        <v>956</v>
      </c>
      <c r="G837">
        <v>678</v>
      </c>
    </row>
    <row r="838" spans="1:7">
      <c r="A838" t="s">
        <v>3853</v>
      </c>
      <c r="B838" t="s">
        <v>4140</v>
      </c>
      <c r="C838" t="s">
        <v>4123</v>
      </c>
      <c r="D838">
        <v>4040</v>
      </c>
      <c r="E838">
        <v>3591</v>
      </c>
      <c r="F838">
        <v>1693</v>
      </c>
      <c r="G838">
        <v>1265</v>
      </c>
    </row>
    <row r="839" spans="1:7">
      <c r="A839" t="s">
        <v>3853</v>
      </c>
      <c r="B839" t="s">
        <v>4140</v>
      </c>
      <c r="C839" t="s">
        <v>4124</v>
      </c>
      <c r="D839">
        <v>1074</v>
      </c>
      <c r="E839">
        <v>994</v>
      </c>
      <c r="F839">
        <v>914</v>
      </c>
      <c r="G839">
        <v>901</v>
      </c>
    </row>
    <row r="840" spans="1:7">
      <c r="A840" t="s">
        <v>3853</v>
      </c>
      <c r="B840" t="s">
        <v>4140</v>
      </c>
      <c r="C840" t="s">
        <v>4125</v>
      </c>
      <c r="D840">
        <v>2761</v>
      </c>
      <c r="E840">
        <v>2373</v>
      </c>
      <c r="F840">
        <v>709</v>
      </c>
      <c r="G840">
        <v>576</v>
      </c>
    </row>
    <row r="841" spans="1:7">
      <c r="A841" t="s">
        <v>3853</v>
      </c>
      <c r="B841" t="s">
        <v>4140</v>
      </c>
      <c r="C841" t="s">
        <v>4126</v>
      </c>
      <c r="D841">
        <v>65470</v>
      </c>
      <c r="E841">
        <v>50655</v>
      </c>
      <c r="F841">
        <v>50545</v>
      </c>
      <c r="G841">
        <v>50407</v>
      </c>
    </row>
    <row r="842" spans="1:7">
      <c r="A842" t="s">
        <v>3853</v>
      </c>
      <c r="B842" t="s">
        <v>4140</v>
      </c>
      <c r="C842" t="s">
        <v>4127</v>
      </c>
      <c r="D842">
        <v>76288</v>
      </c>
      <c r="E842">
        <v>58230</v>
      </c>
      <c r="F842">
        <v>56042</v>
      </c>
      <c r="G842">
        <v>56662</v>
      </c>
    </row>
    <row r="843" spans="1:7">
      <c r="A843" t="s">
        <v>3853</v>
      </c>
      <c r="B843" t="s">
        <v>4140</v>
      </c>
      <c r="C843" t="s">
        <v>4128</v>
      </c>
      <c r="D843">
        <v>73527</v>
      </c>
      <c r="E843">
        <v>55856</v>
      </c>
      <c r="F843">
        <v>55332</v>
      </c>
      <c r="G843">
        <v>56086</v>
      </c>
    </row>
    <row r="844" spans="1:7">
      <c r="A844" t="s">
        <v>3853</v>
      </c>
      <c r="B844" t="s">
        <v>4140</v>
      </c>
      <c r="C844" t="s">
        <v>4129</v>
      </c>
      <c r="D844">
        <v>130</v>
      </c>
      <c r="E844">
        <v>115</v>
      </c>
      <c r="F844">
        <v>148</v>
      </c>
      <c r="G844">
        <v>163</v>
      </c>
    </row>
    <row r="845" spans="1:7">
      <c r="A845" t="s">
        <v>3853</v>
      </c>
      <c r="B845" t="s">
        <v>4140</v>
      </c>
      <c r="C845" t="s">
        <v>4130</v>
      </c>
      <c r="D845">
        <v>0</v>
      </c>
      <c r="E845">
        <v>0</v>
      </c>
      <c r="F845">
        <v>0</v>
      </c>
      <c r="G845">
        <v>0</v>
      </c>
    </row>
    <row r="846" spans="1:7">
      <c r="A846" t="s">
        <v>3853</v>
      </c>
      <c r="B846" t="s">
        <v>4140</v>
      </c>
      <c r="C846" t="s">
        <v>4131</v>
      </c>
      <c r="D846">
        <v>0</v>
      </c>
      <c r="E846">
        <v>0</v>
      </c>
      <c r="F846">
        <v>0</v>
      </c>
      <c r="G846">
        <v>0</v>
      </c>
    </row>
    <row r="847" spans="1:7">
      <c r="A847" t="s">
        <v>3853</v>
      </c>
      <c r="B847" t="s">
        <v>4140</v>
      </c>
      <c r="C847" t="s">
        <v>4132</v>
      </c>
      <c r="D847">
        <v>0</v>
      </c>
      <c r="E847">
        <v>0</v>
      </c>
      <c r="F847">
        <v>0</v>
      </c>
      <c r="G847">
        <v>0</v>
      </c>
    </row>
    <row r="848" spans="1:7">
      <c r="A848" t="s">
        <v>3853</v>
      </c>
      <c r="B848" t="s">
        <v>4140</v>
      </c>
      <c r="C848" t="s">
        <v>4133</v>
      </c>
      <c r="D848">
        <v>0</v>
      </c>
      <c r="E848">
        <v>0</v>
      </c>
      <c r="F848">
        <v>0</v>
      </c>
      <c r="G848">
        <v>0</v>
      </c>
    </row>
    <row r="849" spans="1:7">
      <c r="A849" t="s">
        <v>3853</v>
      </c>
      <c r="B849" t="s">
        <v>4140</v>
      </c>
      <c r="C849" t="s">
        <v>4134</v>
      </c>
      <c r="D849">
        <v>0</v>
      </c>
      <c r="E849">
        <v>0</v>
      </c>
      <c r="F849">
        <v>0</v>
      </c>
      <c r="G849">
        <v>0</v>
      </c>
    </row>
    <row r="850" spans="1:7">
      <c r="A850" t="s">
        <v>3853</v>
      </c>
      <c r="B850" t="s">
        <v>4140</v>
      </c>
      <c r="C850" t="s">
        <v>4135</v>
      </c>
      <c r="D850">
        <v>0</v>
      </c>
      <c r="E850">
        <v>0</v>
      </c>
      <c r="F850">
        <v>0</v>
      </c>
      <c r="G850">
        <v>0</v>
      </c>
    </row>
    <row r="851" spans="1:7">
      <c r="A851" t="s">
        <v>3853</v>
      </c>
      <c r="B851" t="s">
        <v>4140</v>
      </c>
      <c r="C851" t="s">
        <v>4136</v>
      </c>
      <c r="D851">
        <v>0</v>
      </c>
      <c r="E851">
        <v>0</v>
      </c>
      <c r="F851">
        <v>0</v>
      </c>
      <c r="G851">
        <v>0</v>
      </c>
    </row>
    <row r="852" spans="1:7">
      <c r="A852" t="s">
        <v>3853</v>
      </c>
      <c r="B852" t="s">
        <v>4140</v>
      </c>
      <c r="C852" t="s">
        <v>4137</v>
      </c>
      <c r="D852">
        <v>1866</v>
      </c>
      <c r="E852">
        <v>1604</v>
      </c>
      <c r="F852">
        <v>1784</v>
      </c>
      <c r="G852">
        <v>1937</v>
      </c>
    </row>
    <row r="853" spans="1:7">
      <c r="A853" t="s">
        <v>3853</v>
      </c>
      <c r="B853" t="s">
        <v>4140</v>
      </c>
      <c r="C853" t="s">
        <v>4138</v>
      </c>
      <c r="D853">
        <v>3454</v>
      </c>
      <c r="E853">
        <v>3190</v>
      </c>
      <c r="F853">
        <v>3254</v>
      </c>
      <c r="G853">
        <v>3508</v>
      </c>
    </row>
    <row r="854" spans="1:7">
      <c r="A854" t="s">
        <v>3853</v>
      </c>
      <c r="B854" t="s">
        <v>4141</v>
      </c>
      <c r="C854" t="s">
        <v>3855</v>
      </c>
      <c r="D854">
        <v>0</v>
      </c>
      <c r="E854">
        <v>0</v>
      </c>
      <c r="F854">
        <v>0</v>
      </c>
      <c r="G854">
        <v>0</v>
      </c>
    </row>
    <row r="855" spans="1:7">
      <c r="A855" t="s">
        <v>3853</v>
      </c>
      <c r="B855" t="s">
        <v>4141</v>
      </c>
      <c r="C855" t="s">
        <v>3856</v>
      </c>
      <c r="D855">
        <v>19342</v>
      </c>
      <c r="E855">
        <v>17975</v>
      </c>
      <c r="F855">
        <v>20278</v>
      </c>
      <c r="G855">
        <v>20080</v>
      </c>
    </row>
    <row r="856" spans="1:7">
      <c r="A856" t="s">
        <v>3853</v>
      </c>
      <c r="B856" t="s">
        <v>4141</v>
      </c>
      <c r="C856" t="s">
        <v>3857</v>
      </c>
      <c r="D856">
        <v>19342</v>
      </c>
      <c r="E856">
        <v>17975</v>
      </c>
      <c r="F856">
        <v>20278</v>
      </c>
      <c r="G856">
        <v>20080</v>
      </c>
    </row>
    <row r="857" spans="1:7">
      <c r="A857" t="s">
        <v>3853</v>
      </c>
      <c r="B857" t="s">
        <v>4141</v>
      </c>
      <c r="C857" t="s">
        <v>3858</v>
      </c>
      <c r="D857">
        <v>19342</v>
      </c>
      <c r="E857">
        <v>17975</v>
      </c>
      <c r="F857">
        <v>20278</v>
      </c>
      <c r="G857">
        <v>20080</v>
      </c>
    </row>
    <row r="858" spans="1:7">
      <c r="A858" t="s">
        <v>3853</v>
      </c>
      <c r="B858" t="s">
        <v>4141</v>
      </c>
      <c r="C858" t="s">
        <v>3859</v>
      </c>
      <c r="D858">
        <v>1042</v>
      </c>
      <c r="E858">
        <v>923</v>
      </c>
      <c r="F858">
        <v>847</v>
      </c>
      <c r="G858">
        <v>876</v>
      </c>
    </row>
    <row r="859" spans="1:7">
      <c r="A859" t="s">
        <v>3853</v>
      </c>
      <c r="B859" t="s">
        <v>4141</v>
      </c>
      <c r="C859" t="s">
        <v>3860</v>
      </c>
      <c r="D859">
        <v>1042</v>
      </c>
      <c r="E859">
        <v>923</v>
      </c>
      <c r="F859">
        <v>847</v>
      </c>
      <c r="G859">
        <v>876</v>
      </c>
    </row>
    <row r="860" spans="1:7">
      <c r="A860" t="s">
        <v>3853</v>
      </c>
      <c r="B860" t="s">
        <v>4141</v>
      </c>
      <c r="C860" t="s">
        <v>3861</v>
      </c>
      <c r="D860">
        <v>1042</v>
      </c>
      <c r="E860">
        <v>923</v>
      </c>
      <c r="F860">
        <v>847</v>
      </c>
      <c r="G860">
        <v>876</v>
      </c>
    </row>
    <row r="861" spans="1:7">
      <c r="A861" t="s">
        <v>3853</v>
      </c>
      <c r="B861" t="s">
        <v>4141</v>
      </c>
      <c r="C861" t="s">
        <v>3862</v>
      </c>
      <c r="D861">
        <v>0</v>
      </c>
      <c r="E861">
        <v>0</v>
      </c>
      <c r="F861">
        <v>0</v>
      </c>
      <c r="G861">
        <v>0</v>
      </c>
    </row>
    <row r="862" spans="1:7">
      <c r="A862" t="s">
        <v>3853</v>
      </c>
      <c r="B862" t="s">
        <v>4141</v>
      </c>
      <c r="C862" t="s">
        <v>3863</v>
      </c>
      <c r="D862">
        <v>0</v>
      </c>
      <c r="E862">
        <v>0</v>
      </c>
      <c r="F862">
        <v>0</v>
      </c>
      <c r="G862">
        <v>0</v>
      </c>
    </row>
    <row r="863" spans="1:7">
      <c r="A863" t="s">
        <v>3853</v>
      </c>
      <c r="B863" t="s">
        <v>4141</v>
      </c>
      <c r="C863" t="s">
        <v>3864</v>
      </c>
      <c r="D863">
        <v>2224</v>
      </c>
      <c r="E863">
        <v>2224</v>
      </c>
      <c r="F863">
        <v>2224</v>
      </c>
      <c r="G863">
        <v>2224</v>
      </c>
    </row>
    <row r="864" spans="1:7">
      <c r="A864" t="s">
        <v>3853</v>
      </c>
      <c r="B864" t="s">
        <v>4141</v>
      </c>
      <c r="C864" t="s">
        <v>3865</v>
      </c>
      <c r="D864">
        <v>0</v>
      </c>
      <c r="E864">
        <v>0</v>
      </c>
      <c r="F864">
        <v>0</v>
      </c>
      <c r="G864">
        <v>0</v>
      </c>
    </row>
    <row r="865" spans="1:7">
      <c r="A865" t="s">
        <v>3853</v>
      </c>
      <c r="B865" t="s">
        <v>4141</v>
      </c>
      <c r="C865" t="s">
        <v>3866</v>
      </c>
      <c r="D865">
        <v>2224</v>
      </c>
      <c r="E865">
        <v>2224</v>
      </c>
      <c r="F865">
        <v>2224</v>
      </c>
      <c r="G865">
        <v>2224</v>
      </c>
    </row>
    <row r="866" spans="1:7">
      <c r="A866" t="s">
        <v>3853</v>
      </c>
      <c r="B866" t="s">
        <v>4141</v>
      </c>
      <c r="C866" t="s">
        <v>3867</v>
      </c>
      <c r="D866">
        <v>1176</v>
      </c>
      <c r="E866">
        <v>0</v>
      </c>
      <c r="F866">
        <v>0</v>
      </c>
      <c r="G866">
        <v>0</v>
      </c>
    </row>
    <row r="867" spans="1:7">
      <c r="A867" t="s">
        <v>3853</v>
      </c>
      <c r="B867" t="s">
        <v>4141</v>
      </c>
      <c r="C867" t="s">
        <v>3868</v>
      </c>
      <c r="D867">
        <v>29497</v>
      </c>
      <c r="E867">
        <v>25678</v>
      </c>
      <c r="F867">
        <v>28140</v>
      </c>
      <c r="G867">
        <v>28196</v>
      </c>
    </row>
    <row r="868" spans="1:7">
      <c r="A868" t="s">
        <v>3853</v>
      </c>
      <c r="B868" t="s">
        <v>4141</v>
      </c>
      <c r="C868" t="s">
        <v>3869</v>
      </c>
      <c r="D868">
        <v>85.8</v>
      </c>
      <c r="E868">
        <v>91</v>
      </c>
      <c r="F868">
        <v>86</v>
      </c>
      <c r="G868">
        <v>83.6</v>
      </c>
    </row>
    <row r="869" spans="1:7">
      <c r="A869" t="s">
        <v>3853</v>
      </c>
      <c r="B869" t="s">
        <v>4141</v>
      </c>
      <c r="C869" t="s">
        <v>3870</v>
      </c>
      <c r="D869">
        <v>40777</v>
      </c>
      <c r="E869">
        <v>34315</v>
      </c>
      <c r="F869">
        <v>36314</v>
      </c>
      <c r="G869">
        <v>37579</v>
      </c>
    </row>
    <row r="870" spans="1:7">
      <c r="A870" t="s">
        <v>3853</v>
      </c>
      <c r="B870" t="s">
        <v>4141</v>
      </c>
      <c r="C870" t="s">
        <v>3871</v>
      </c>
      <c r="D870">
        <v>0</v>
      </c>
      <c r="E870">
        <v>0</v>
      </c>
      <c r="F870">
        <v>0</v>
      </c>
      <c r="G870">
        <v>0</v>
      </c>
    </row>
    <row r="871" spans="1:7">
      <c r="A871" t="s">
        <v>3853</v>
      </c>
      <c r="B871" t="s">
        <v>4141</v>
      </c>
      <c r="C871" t="s">
        <v>3872</v>
      </c>
      <c r="D871">
        <v>0</v>
      </c>
      <c r="E871">
        <v>0</v>
      </c>
      <c r="F871">
        <v>0</v>
      </c>
      <c r="G871">
        <v>0</v>
      </c>
    </row>
    <row r="872" spans="1:7">
      <c r="A872" t="s">
        <v>3853</v>
      </c>
      <c r="B872" t="s">
        <v>4141</v>
      </c>
      <c r="C872" t="s">
        <v>3873</v>
      </c>
      <c r="D872">
        <v>6.4</v>
      </c>
      <c r="E872">
        <v>8.1</v>
      </c>
      <c r="F872">
        <v>6.6</v>
      </c>
      <c r="G872">
        <v>6.6</v>
      </c>
    </row>
    <row r="873" spans="1:7">
      <c r="A873" t="s">
        <v>3853</v>
      </c>
      <c r="B873" t="s">
        <v>4141</v>
      </c>
      <c r="C873" t="s">
        <v>3874</v>
      </c>
      <c r="D873">
        <v>42</v>
      </c>
      <c r="E873">
        <v>42</v>
      </c>
      <c r="F873">
        <v>97</v>
      </c>
      <c r="G873">
        <v>97</v>
      </c>
    </row>
    <row r="874" spans="1:7">
      <c r="A874" t="s">
        <v>3853</v>
      </c>
      <c r="B874" t="s">
        <v>4141</v>
      </c>
      <c r="C874" t="s">
        <v>3875</v>
      </c>
      <c r="D874">
        <v>18.8</v>
      </c>
      <c r="E874">
        <v>27.5</v>
      </c>
      <c r="F874">
        <v>39.799999999999997</v>
      </c>
      <c r="G874">
        <v>57</v>
      </c>
    </row>
    <row r="875" spans="1:7">
      <c r="A875" t="s">
        <v>3853</v>
      </c>
      <c r="B875" t="s">
        <v>4141</v>
      </c>
      <c r="C875" t="s">
        <v>3876</v>
      </c>
      <c r="D875">
        <v>33</v>
      </c>
      <c r="E875">
        <v>52</v>
      </c>
      <c r="F875">
        <v>67</v>
      </c>
      <c r="G875">
        <v>103</v>
      </c>
    </row>
    <row r="876" spans="1:7">
      <c r="A876" t="s">
        <v>3853</v>
      </c>
      <c r="B876" t="s">
        <v>4141</v>
      </c>
      <c r="C876" t="s">
        <v>3877</v>
      </c>
      <c r="D876">
        <v>0</v>
      </c>
      <c r="E876">
        <v>0</v>
      </c>
      <c r="F876">
        <v>0</v>
      </c>
      <c r="G876">
        <v>0</v>
      </c>
    </row>
    <row r="877" spans="1:7">
      <c r="A877" t="s">
        <v>3853</v>
      </c>
      <c r="B877" t="s">
        <v>4141</v>
      </c>
      <c r="C877" t="s">
        <v>3878</v>
      </c>
      <c r="D877">
        <v>0</v>
      </c>
      <c r="E877">
        <v>0</v>
      </c>
      <c r="F877">
        <v>0</v>
      </c>
      <c r="G877">
        <v>0</v>
      </c>
    </row>
    <row r="878" spans="1:7">
      <c r="A878" t="s">
        <v>3853</v>
      </c>
      <c r="B878" t="s">
        <v>4141</v>
      </c>
      <c r="C878" t="s">
        <v>3879</v>
      </c>
      <c r="D878">
        <v>0</v>
      </c>
      <c r="E878">
        <v>0</v>
      </c>
      <c r="F878">
        <v>0</v>
      </c>
      <c r="G878">
        <v>0</v>
      </c>
    </row>
    <row r="879" spans="1:7">
      <c r="A879" t="s">
        <v>3853</v>
      </c>
      <c r="B879" t="s">
        <v>4141</v>
      </c>
      <c r="C879" t="s">
        <v>3880</v>
      </c>
      <c r="D879">
        <v>51.6</v>
      </c>
      <c r="E879">
        <v>48.4</v>
      </c>
      <c r="F879">
        <v>57</v>
      </c>
      <c r="G879">
        <v>52.9</v>
      </c>
    </row>
    <row r="880" spans="1:7">
      <c r="A880" t="s">
        <v>3853</v>
      </c>
      <c r="B880" t="s">
        <v>4141</v>
      </c>
      <c r="C880" t="s">
        <v>3881</v>
      </c>
      <c r="D880">
        <v>0</v>
      </c>
      <c r="E880">
        <v>0</v>
      </c>
      <c r="F880">
        <v>0</v>
      </c>
      <c r="G880">
        <v>0</v>
      </c>
    </row>
    <row r="881" spans="1:7">
      <c r="A881" t="s">
        <v>3853</v>
      </c>
      <c r="B881" t="s">
        <v>4141</v>
      </c>
      <c r="C881" t="s">
        <v>3882</v>
      </c>
      <c r="D881">
        <v>251170</v>
      </c>
      <c r="E881">
        <v>150312</v>
      </c>
      <c r="F881">
        <v>153948</v>
      </c>
      <c r="G881">
        <v>148020</v>
      </c>
    </row>
    <row r="882" spans="1:7">
      <c r="A882" t="s">
        <v>3853</v>
      </c>
      <c r="B882" t="s">
        <v>4141</v>
      </c>
      <c r="C882" t="s">
        <v>3883</v>
      </c>
      <c r="D882">
        <v>3329</v>
      </c>
      <c r="E882">
        <v>2943</v>
      </c>
      <c r="F882">
        <v>2943</v>
      </c>
      <c r="G882">
        <v>2943</v>
      </c>
    </row>
    <row r="883" spans="1:7">
      <c r="A883" t="s">
        <v>3853</v>
      </c>
      <c r="B883" t="s">
        <v>4141</v>
      </c>
      <c r="C883" t="s">
        <v>3884</v>
      </c>
      <c r="D883">
        <v>6557</v>
      </c>
      <c r="E883">
        <v>6508</v>
      </c>
      <c r="F883">
        <v>6351</v>
      </c>
      <c r="G883">
        <v>5987</v>
      </c>
    </row>
    <row r="884" spans="1:7">
      <c r="A884" t="s">
        <v>3853</v>
      </c>
      <c r="B884" t="s">
        <v>4141</v>
      </c>
      <c r="C884" t="s">
        <v>3885</v>
      </c>
      <c r="D884">
        <v>0</v>
      </c>
      <c r="E884">
        <v>0</v>
      </c>
      <c r="F884">
        <v>0</v>
      </c>
      <c r="G884">
        <v>0</v>
      </c>
    </row>
    <row r="885" spans="1:7">
      <c r="A885" t="s">
        <v>3853</v>
      </c>
      <c r="B885" t="s">
        <v>4141</v>
      </c>
      <c r="C885" t="s">
        <v>3886</v>
      </c>
      <c r="D885">
        <v>6557</v>
      </c>
      <c r="E885">
        <v>6508</v>
      </c>
      <c r="F885">
        <v>6351</v>
      </c>
      <c r="G885">
        <v>5987</v>
      </c>
    </row>
    <row r="886" spans="1:7">
      <c r="A886" t="s">
        <v>3853</v>
      </c>
      <c r="B886" t="s">
        <v>4141</v>
      </c>
      <c r="C886" t="s">
        <v>3887</v>
      </c>
      <c r="D886">
        <v>0</v>
      </c>
      <c r="E886">
        <v>0</v>
      </c>
      <c r="F886">
        <v>0</v>
      </c>
      <c r="G886">
        <v>0</v>
      </c>
    </row>
    <row r="887" spans="1:7">
      <c r="A887" t="s">
        <v>3853</v>
      </c>
      <c r="B887" t="s">
        <v>4141</v>
      </c>
      <c r="C887" t="s">
        <v>3888</v>
      </c>
      <c r="D887">
        <v>257727</v>
      </c>
      <c r="E887">
        <v>156821</v>
      </c>
      <c r="F887">
        <v>160299</v>
      </c>
      <c r="G887">
        <v>154007</v>
      </c>
    </row>
    <row r="888" spans="1:7">
      <c r="A888" t="s">
        <v>3853</v>
      </c>
      <c r="B888" t="s">
        <v>4141</v>
      </c>
      <c r="C888" t="s">
        <v>3889</v>
      </c>
      <c r="D888">
        <v>6557</v>
      </c>
      <c r="E888">
        <v>6508</v>
      </c>
      <c r="F888">
        <v>6351</v>
      </c>
      <c r="G888">
        <v>5987</v>
      </c>
    </row>
    <row r="889" spans="1:7">
      <c r="A889" t="s">
        <v>3853</v>
      </c>
      <c r="B889" t="s">
        <v>4141</v>
      </c>
      <c r="C889" t="s">
        <v>3890</v>
      </c>
      <c r="D889">
        <v>0</v>
      </c>
      <c r="E889">
        <v>0</v>
      </c>
      <c r="F889">
        <v>0</v>
      </c>
      <c r="G889">
        <v>0</v>
      </c>
    </row>
    <row r="890" spans="1:7">
      <c r="A890" t="s">
        <v>3853</v>
      </c>
      <c r="B890" t="s">
        <v>4141</v>
      </c>
      <c r="C890" t="s">
        <v>3891</v>
      </c>
      <c r="D890">
        <v>47</v>
      </c>
      <c r="E890">
        <v>51.5</v>
      </c>
      <c r="F890">
        <v>50.5</v>
      </c>
      <c r="G890">
        <v>46</v>
      </c>
    </row>
    <row r="891" spans="1:7">
      <c r="A891" t="s">
        <v>3853</v>
      </c>
      <c r="B891" t="s">
        <v>4141</v>
      </c>
      <c r="C891" t="s">
        <v>3892</v>
      </c>
      <c r="D891">
        <v>126670</v>
      </c>
      <c r="E891">
        <v>127131</v>
      </c>
      <c r="F891">
        <v>135526</v>
      </c>
      <c r="G891">
        <v>136614</v>
      </c>
    </row>
    <row r="892" spans="1:7">
      <c r="A892" t="s">
        <v>3853</v>
      </c>
      <c r="B892" t="s">
        <v>4141</v>
      </c>
      <c r="C892" t="s">
        <v>3893</v>
      </c>
      <c r="D892">
        <v>3941</v>
      </c>
      <c r="E892">
        <v>3411</v>
      </c>
      <c r="F892">
        <v>5358</v>
      </c>
      <c r="G892">
        <v>5983</v>
      </c>
    </row>
    <row r="893" spans="1:7">
      <c r="A893" t="s">
        <v>3853</v>
      </c>
      <c r="B893" t="s">
        <v>4141</v>
      </c>
      <c r="C893" t="s">
        <v>3894</v>
      </c>
      <c r="D893">
        <v>717</v>
      </c>
      <c r="E893">
        <v>454</v>
      </c>
      <c r="F893">
        <v>493</v>
      </c>
      <c r="G893">
        <v>359</v>
      </c>
    </row>
    <row r="894" spans="1:7">
      <c r="A894" t="s">
        <v>3853</v>
      </c>
      <c r="B894" t="s">
        <v>4141</v>
      </c>
      <c r="C894" t="s">
        <v>3895</v>
      </c>
      <c r="D894">
        <v>29944</v>
      </c>
      <c r="E894">
        <v>30394</v>
      </c>
      <c r="F894">
        <v>29160</v>
      </c>
      <c r="G894">
        <v>29477</v>
      </c>
    </row>
    <row r="895" spans="1:7">
      <c r="A895" t="s">
        <v>3853</v>
      </c>
      <c r="B895" t="s">
        <v>4141</v>
      </c>
      <c r="C895" t="s">
        <v>3896</v>
      </c>
      <c r="D895">
        <v>2</v>
      </c>
      <c r="E895">
        <v>24</v>
      </c>
      <c r="F895">
        <v>10</v>
      </c>
      <c r="G895">
        <v>11</v>
      </c>
    </row>
    <row r="896" spans="1:7">
      <c r="A896" t="s">
        <v>3853</v>
      </c>
      <c r="B896" t="s">
        <v>4141</v>
      </c>
      <c r="C896" t="s">
        <v>3897</v>
      </c>
      <c r="D896">
        <v>161273</v>
      </c>
      <c r="E896">
        <v>161414</v>
      </c>
      <c r="F896">
        <v>170547</v>
      </c>
      <c r="G896">
        <v>172445</v>
      </c>
    </row>
    <row r="897" spans="1:7">
      <c r="A897" t="s">
        <v>3853</v>
      </c>
      <c r="B897" t="s">
        <v>4141</v>
      </c>
      <c r="C897" t="s">
        <v>3898</v>
      </c>
      <c r="D897">
        <v>160556</v>
      </c>
      <c r="E897">
        <v>160959</v>
      </c>
      <c r="F897">
        <v>170054</v>
      </c>
      <c r="G897">
        <v>172085</v>
      </c>
    </row>
    <row r="898" spans="1:7">
      <c r="A898" t="s">
        <v>3853</v>
      </c>
      <c r="B898" t="s">
        <v>4141</v>
      </c>
      <c r="C898" t="s">
        <v>3899</v>
      </c>
      <c r="D898">
        <v>717</v>
      </c>
      <c r="E898">
        <v>454</v>
      </c>
      <c r="F898">
        <v>493</v>
      </c>
      <c r="G898">
        <v>359</v>
      </c>
    </row>
    <row r="899" spans="1:7">
      <c r="A899" t="s">
        <v>3853</v>
      </c>
      <c r="B899" t="s">
        <v>4141</v>
      </c>
      <c r="C899" t="s">
        <v>3900</v>
      </c>
      <c r="D899">
        <v>121785</v>
      </c>
      <c r="E899">
        <v>121807</v>
      </c>
      <c r="F899">
        <v>133048</v>
      </c>
      <c r="G899">
        <v>134160</v>
      </c>
    </row>
    <row r="900" spans="1:7">
      <c r="A900" t="s">
        <v>3853</v>
      </c>
      <c r="B900" t="s">
        <v>4141</v>
      </c>
      <c r="C900" t="s">
        <v>3901</v>
      </c>
      <c r="D900">
        <v>156461</v>
      </c>
      <c r="E900">
        <v>156173</v>
      </c>
      <c r="F900">
        <v>168106</v>
      </c>
      <c r="G900">
        <v>170022</v>
      </c>
    </row>
    <row r="901" spans="1:7">
      <c r="A901" t="s">
        <v>3853</v>
      </c>
      <c r="B901" t="s">
        <v>4141</v>
      </c>
      <c r="C901" t="s">
        <v>3902</v>
      </c>
      <c r="D901">
        <v>10</v>
      </c>
      <c r="E901">
        <v>11</v>
      </c>
      <c r="F901">
        <v>12</v>
      </c>
      <c r="G901">
        <v>13</v>
      </c>
    </row>
    <row r="902" spans="1:7">
      <c r="A902" t="s">
        <v>3853</v>
      </c>
      <c r="B902" t="s">
        <v>4141</v>
      </c>
      <c r="C902" t="s">
        <v>3903</v>
      </c>
      <c r="D902">
        <v>26792</v>
      </c>
      <c r="E902">
        <v>27115</v>
      </c>
      <c r="F902">
        <v>27596</v>
      </c>
      <c r="G902">
        <v>28202</v>
      </c>
    </row>
    <row r="903" spans="1:7">
      <c r="A903" t="s">
        <v>3853</v>
      </c>
      <c r="B903" t="s">
        <v>4141</v>
      </c>
      <c r="C903" t="s">
        <v>3904</v>
      </c>
      <c r="D903">
        <v>0</v>
      </c>
      <c r="E903">
        <v>0</v>
      </c>
      <c r="F903">
        <v>0</v>
      </c>
      <c r="G903">
        <v>0</v>
      </c>
    </row>
    <row r="904" spans="1:7">
      <c r="A904" t="s">
        <v>3853</v>
      </c>
      <c r="B904" t="s">
        <v>4141</v>
      </c>
      <c r="C904" t="s">
        <v>3905</v>
      </c>
      <c r="D904">
        <v>-283733</v>
      </c>
      <c r="E904">
        <v>-201076</v>
      </c>
      <c r="F904">
        <v>-198610</v>
      </c>
      <c r="G904">
        <v>-139725</v>
      </c>
    </row>
    <row r="905" spans="1:7">
      <c r="A905" t="s">
        <v>3853</v>
      </c>
      <c r="B905" t="s">
        <v>4141</v>
      </c>
      <c r="C905" t="s">
        <v>3906</v>
      </c>
      <c r="D905">
        <v>-10</v>
      </c>
      <c r="E905">
        <v>-11</v>
      </c>
      <c r="F905">
        <v>-12</v>
      </c>
      <c r="G905">
        <v>-13</v>
      </c>
    </row>
    <row r="906" spans="1:7">
      <c r="A906" t="s">
        <v>3853</v>
      </c>
      <c r="B906" t="s">
        <v>4141</v>
      </c>
      <c r="C906" t="s">
        <v>3907</v>
      </c>
      <c r="D906">
        <v>28.8</v>
      </c>
      <c r="E906">
        <v>39.1</v>
      </c>
      <c r="F906">
        <v>55.1</v>
      </c>
      <c r="G906">
        <v>75.900000000000006</v>
      </c>
    </row>
    <row r="907" spans="1:7">
      <c r="A907" t="s">
        <v>3853</v>
      </c>
      <c r="B907" t="s">
        <v>4141</v>
      </c>
      <c r="C907" t="s">
        <v>3908</v>
      </c>
      <c r="D907">
        <v>0.5</v>
      </c>
      <c r="E907">
        <v>0.7</v>
      </c>
      <c r="F907">
        <v>0.9</v>
      </c>
      <c r="G907">
        <v>1.3</v>
      </c>
    </row>
    <row r="908" spans="1:7">
      <c r="A908" t="s">
        <v>3853</v>
      </c>
      <c r="B908" t="s">
        <v>4141</v>
      </c>
      <c r="C908" t="s">
        <v>3909</v>
      </c>
      <c r="D908">
        <v>24777</v>
      </c>
      <c r="E908">
        <v>22093</v>
      </c>
      <c r="F908">
        <v>24566</v>
      </c>
      <c r="G908">
        <v>24519</v>
      </c>
    </row>
    <row r="909" spans="1:7">
      <c r="A909" t="s">
        <v>3853</v>
      </c>
      <c r="B909" t="s">
        <v>4141</v>
      </c>
      <c r="C909" t="s">
        <v>3910</v>
      </c>
      <c r="D909">
        <v>675</v>
      </c>
      <c r="E909">
        <v>685</v>
      </c>
      <c r="F909">
        <v>696</v>
      </c>
      <c r="G909">
        <v>732</v>
      </c>
    </row>
    <row r="910" spans="1:7">
      <c r="A910" t="s">
        <v>3853</v>
      </c>
      <c r="B910" t="s">
        <v>4141</v>
      </c>
      <c r="C910" t="s">
        <v>3911</v>
      </c>
      <c r="D910">
        <v>645</v>
      </c>
      <c r="E910">
        <v>676</v>
      </c>
      <c r="F910">
        <v>653</v>
      </c>
      <c r="G910">
        <v>720</v>
      </c>
    </row>
    <row r="911" spans="1:7">
      <c r="A911" t="s">
        <v>3853</v>
      </c>
      <c r="B911" t="s">
        <v>4141</v>
      </c>
      <c r="C911" t="s">
        <v>3912</v>
      </c>
      <c r="D911">
        <v>1176</v>
      </c>
      <c r="E911">
        <v>0</v>
      </c>
      <c r="F911">
        <v>0</v>
      </c>
      <c r="G911">
        <v>0</v>
      </c>
    </row>
    <row r="912" spans="1:7">
      <c r="A912" t="s">
        <v>3853</v>
      </c>
      <c r="B912" t="s">
        <v>4141</v>
      </c>
      <c r="C912" t="s">
        <v>3913</v>
      </c>
      <c r="D912">
        <v>26097</v>
      </c>
      <c r="E912">
        <v>23454</v>
      </c>
      <c r="F912">
        <v>25916</v>
      </c>
      <c r="G912">
        <v>25972</v>
      </c>
    </row>
    <row r="913" spans="1:7">
      <c r="A913" t="s">
        <v>3853</v>
      </c>
      <c r="B913" t="s">
        <v>4141</v>
      </c>
      <c r="C913" t="s">
        <v>3914</v>
      </c>
      <c r="D913">
        <v>0</v>
      </c>
      <c r="E913">
        <v>0</v>
      </c>
      <c r="F913">
        <v>0</v>
      </c>
      <c r="G913">
        <v>0</v>
      </c>
    </row>
    <row r="914" spans="1:7">
      <c r="A914" t="s">
        <v>3853</v>
      </c>
      <c r="B914" t="s">
        <v>4141</v>
      </c>
      <c r="C914" t="s">
        <v>3915</v>
      </c>
      <c r="D914">
        <v>0</v>
      </c>
      <c r="E914">
        <v>0</v>
      </c>
      <c r="F914">
        <v>0</v>
      </c>
      <c r="G914">
        <v>0</v>
      </c>
    </row>
    <row r="915" spans="1:7">
      <c r="A915" t="s">
        <v>3853</v>
      </c>
      <c r="B915" t="s">
        <v>4141</v>
      </c>
      <c r="C915" t="s">
        <v>3916</v>
      </c>
      <c r="D915">
        <v>38</v>
      </c>
      <c r="E915">
        <v>39</v>
      </c>
      <c r="F915">
        <v>36</v>
      </c>
      <c r="G915">
        <v>35</v>
      </c>
    </row>
    <row r="916" spans="1:7">
      <c r="A916" t="s">
        <v>3853</v>
      </c>
      <c r="B916" t="s">
        <v>4141</v>
      </c>
      <c r="C916" t="s">
        <v>3917</v>
      </c>
      <c r="D916">
        <v>100365</v>
      </c>
      <c r="E916">
        <v>99385</v>
      </c>
      <c r="F916">
        <v>102326</v>
      </c>
      <c r="G916">
        <v>107502</v>
      </c>
    </row>
    <row r="917" spans="1:7">
      <c r="A917" t="s">
        <v>3853</v>
      </c>
      <c r="B917" t="s">
        <v>4141</v>
      </c>
      <c r="C917" t="s">
        <v>3918</v>
      </c>
      <c r="D917">
        <v>47027</v>
      </c>
      <c r="E917">
        <v>48154</v>
      </c>
      <c r="F917">
        <v>48072</v>
      </c>
      <c r="G917">
        <v>48831</v>
      </c>
    </row>
    <row r="918" spans="1:7">
      <c r="A918" t="s">
        <v>3853</v>
      </c>
      <c r="B918" t="s">
        <v>4141</v>
      </c>
      <c r="C918" t="s">
        <v>3919</v>
      </c>
      <c r="D918">
        <v>118465</v>
      </c>
      <c r="E918">
        <v>132070</v>
      </c>
      <c r="F918">
        <v>126689</v>
      </c>
      <c r="G918">
        <v>130910</v>
      </c>
    </row>
    <row r="919" spans="1:7">
      <c r="A919" t="s">
        <v>3853</v>
      </c>
      <c r="B919" t="s">
        <v>4141</v>
      </c>
      <c r="C919" t="s">
        <v>3920</v>
      </c>
      <c r="D919">
        <v>265894</v>
      </c>
      <c r="E919">
        <v>279648</v>
      </c>
      <c r="F919">
        <v>277123</v>
      </c>
      <c r="G919">
        <v>287279</v>
      </c>
    </row>
    <row r="920" spans="1:7">
      <c r="A920" t="s">
        <v>3853</v>
      </c>
      <c r="B920" t="s">
        <v>4141</v>
      </c>
      <c r="C920" t="s">
        <v>3921</v>
      </c>
      <c r="D920">
        <v>265894</v>
      </c>
      <c r="E920">
        <v>279648</v>
      </c>
      <c r="F920">
        <v>277123</v>
      </c>
      <c r="G920">
        <v>287279</v>
      </c>
    </row>
    <row r="921" spans="1:7">
      <c r="A921" t="s">
        <v>3853</v>
      </c>
      <c r="B921" t="s">
        <v>4141</v>
      </c>
      <c r="C921" t="s">
        <v>3922</v>
      </c>
      <c r="D921">
        <v>48</v>
      </c>
      <c r="E921">
        <v>73</v>
      </c>
      <c r="F921">
        <v>93</v>
      </c>
      <c r="G921">
        <v>136</v>
      </c>
    </row>
    <row r="922" spans="1:7">
      <c r="A922" t="s">
        <v>3853</v>
      </c>
      <c r="B922" t="s">
        <v>4141</v>
      </c>
      <c r="C922" t="s">
        <v>3923</v>
      </c>
      <c r="D922">
        <v>0</v>
      </c>
      <c r="E922">
        <v>0</v>
      </c>
      <c r="F922">
        <v>0</v>
      </c>
      <c r="G922">
        <v>0</v>
      </c>
    </row>
    <row r="923" spans="1:7">
      <c r="A923" t="s">
        <v>3853</v>
      </c>
      <c r="B923" t="s">
        <v>4141</v>
      </c>
      <c r="C923" t="s">
        <v>3924</v>
      </c>
      <c r="D923">
        <v>3</v>
      </c>
      <c r="E923">
        <v>3</v>
      </c>
      <c r="F923">
        <v>10</v>
      </c>
      <c r="G923">
        <v>9</v>
      </c>
    </row>
    <row r="924" spans="1:7">
      <c r="A924" t="s">
        <v>3853</v>
      </c>
      <c r="B924" t="s">
        <v>4141</v>
      </c>
      <c r="C924" t="s">
        <v>3925</v>
      </c>
      <c r="D924">
        <v>1391</v>
      </c>
      <c r="E924">
        <v>1529</v>
      </c>
      <c r="F924">
        <v>2010</v>
      </c>
      <c r="G924">
        <v>2400</v>
      </c>
    </row>
    <row r="925" spans="1:7">
      <c r="A925" t="s">
        <v>3853</v>
      </c>
      <c r="B925" t="s">
        <v>4141</v>
      </c>
      <c r="C925" t="s">
        <v>3926</v>
      </c>
      <c r="D925">
        <v>2.84</v>
      </c>
      <c r="E925">
        <v>2.99</v>
      </c>
      <c r="F925">
        <v>2.52</v>
      </c>
      <c r="G925">
        <v>2.57</v>
      </c>
    </row>
    <row r="926" spans="1:7">
      <c r="A926" t="s">
        <v>3853</v>
      </c>
      <c r="B926" t="s">
        <v>4141</v>
      </c>
      <c r="C926" t="s">
        <v>3927</v>
      </c>
      <c r="D926">
        <v>1733</v>
      </c>
      <c r="E926">
        <v>1921</v>
      </c>
      <c r="F926">
        <v>2461</v>
      </c>
      <c r="G926">
        <v>3023</v>
      </c>
    </row>
    <row r="927" spans="1:7">
      <c r="A927" t="s">
        <v>3853</v>
      </c>
      <c r="B927" t="s">
        <v>4141</v>
      </c>
      <c r="C927" t="s">
        <v>3928</v>
      </c>
      <c r="D927">
        <v>540</v>
      </c>
      <c r="E927">
        <v>570</v>
      </c>
      <c r="F927">
        <v>878</v>
      </c>
      <c r="G927">
        <v>1029</v>
      </c>
    </row>
    <row r="928" spans="1:7">
      <c r="A928" t="s">
        <v>3853</v>
      </c>
      <c r="B928" t="s">
        <v>4141</v>
      </c>
      <c r="C928" t="s">
        <v>3929</v>
      </c>
      <c r="D928">
        <v>339</v>
      </c>
      <c r="E928">
        <v>389</v>
      </c>
      <c r="F928">
        <v>441</v>
      </c>
      <c r="G928">
        <v>614</v>
      </c>
    </row>
    <row r="929" spans="1:7">
      <c r="A929" t="s">
        <v>3853</v>
      </c>
      <c r="B929" t="s">
        <v>4141</v>
      </c>
      <c r="C929" t="s">
        <v>3930</v>
      </c>
      <c r="D929">
        <v>5.0599999999999996</v>
      </c>
      <c r="E929">
        <v>5.33</v>
      </c>
      <c r="F929">
        <v>4.96</v>
      </c>
      <c r="G929">
        <v>6.02</v>
      </c>
    </row>
    <row r="930" spans="1:7">
      <c r="A930" t="s">
        <v>3853</v>
      </c>
      <c r="B930" t="s">
        <v>4141</v>
      </c>
      <c r="C930" t="s">
        <v>3931</v>
      </c>
      <c r="D930">
        <v>52</v>
      </c>
      <c r="E930">
        <v>47</v>
      </c>
      <c r="F930">
        <v>46</v>
      </c>
      <c r="G930">
        <v>1</v>
      </c>
    </row>
    <row r="931" spans="1:7">
      <c r="A931" t="s">
        <v>3853</v>
      </c>
      <c r="B931" t="s">
        <v>4141</v>
      </c>
      <c r="C931" t="s">
        <v>3932</v>
      </c>
      <c r="D931">
        <v>30</v>
      </c>
      <c r="E931">
        <v>41</v>
      </c>
      <c r="F931">
        <v>137</v>
      </c>
      <c r="G931">
        <v>151</v>
      </c>
    </row>
    <row r="932" spans="1:7">
      <c r="A932" t="s">
        <v>3853</v>
      </c>
      <c r="B932" t="s">
        <v>4141</v>
      </c>
      <c r="C932" t="s">
        <v>3933</v>
      </c>
      <c r="D932">
        <v>458</v>
      </c>
      <c r="E932">
        <v>482</v>
      </c>
      <c r="F932">
        <v>695</v>
      </c>
      <c r="G932">
        <v>877</v>
      </c>
    </row>
    <row r="933" spans="1:7">
      <c r="A933" t="s">
        <v>3853</v>
      </c>
      <c r="B933" t="s">
        <v>4141</v>
      </c>
      <c r="C933" t="s">
        <v>3934</v>
      </c>
      <c r="D933">
        <v>23</v>
      </c>
      <c r="E933">
        <v>21</v>
      </c>
      <c r="F933">
        <v>28</v>
      </c>
      <c r="G933">
        <v>33</v>
      </c>
    </row>
    <row r="934" spans="1:7">
      <c r="A934" t="s">
        <v>3853</v>
      </c>
      <c r="B934" t="s">
        <v>4141</v>
      </c>
      <c r="C934" t="s">
        <v>3935</v>
      </c>
      <c r="D934">
        <v>474</v>
      </c>
      <c r="E934">
        <v>529</v>
      </c>
      <c r="F934">
        <v>820</v>
      </c>
      <c r="G934">
        <v>967</v>
      </c>
    </row>
    <row r="935" spans="1:7">
      <c r="A935" t="s">
        <v>3853</v>
      </c>
      <c r="B935" t="s">
        <v>4141</v>
      </c>
      <c r="C935" t="s">
        <v>3936</v>
      </c>
      <c r="D935">
        <v>43</v>
      </c>
      <c r="E935">
        <v>20</v>
      </c>
      <c r="F935">
        <v>30</v>
      </c>
      <c r="G935">
        <v>29</v>
      </c>
    </row>
    <row r="936" spans="1:7">
      <c r="A936" t="s">
        <v>3853</v>
      </c>
      <c r="B936" t="s">
        <v>4141</v>
      </c>
      <c r="C936" t="s">
        <v>3937</v>
      </c>
      <c r="D936">
        <v>0</v>
      </c>
      <c r="E936">
        <v>0</v>
      </c>
      <c r="F936">
        <v>0</v>
      </c>
      <c r="G936">
        <v>0</v>
      </c>
    </row>
    <row r="937" spans="1:7">
      <c r="A937" t="s">
        <v>3853</v>
      </c>
      <c r="B937" t="s">
        <v>4141</v>
      </c>
      <c r="C937" t="s">
        <v>3938</v>
      </c>
      <c r="D937">
        <v>0</v>
      </c>
      <c r="E937">
        <v>0</v>
      </c>
      <c r="F937">
        <v>0</v>
      </c>
      <c r="G937">
        <v>0</v>
      </c>
    </row>
    <row r="938" spans="1:7">
      <c r="A938" t="s">
        <v>3853</v>
      </c>
      <c r="B938" t="s">
        <v>4141</v>
      </c>
      <c r="C938" t="s">
        <v>3939</v>
      </c>
      <c r="D938">
        <v>17417</v>
      </c>
      <c r="E938">
        <v>17135</v>
      </c>
      <c r="F938">
        <v>17197</v>
      </c>
      <c r="G938">
        <v>17588</v>
      </c>
    </row>
    <row r="939" spans="1:7">
      <c r="A939" t="s">
        <v>3853</v>
      </c>
      <c r="B939" t="s">
        <v>4141</v>
      </c>
      <c r="C939" t="s">
        <v>3940</v>
      </c>
      <c r="D939">
        <v>1349195</v>
      </c>
      <c r="E939">
        <v>1214823</v>
      </c>
      <c r="F939">
        <v>1249754</v>
      </c>
      <c r="G939">
        <v>1231060</v>
      </c>
    </row>
    <row r="940" spans="1:7">
      <c r="A940" t="s">
        <v>3853</v>
      </c>
      <c r="B940" t="s">
        <v>4141</v>
      </c>
      <c r="C940" t="s">
        <v>3941</v>
      </c>
      <c r="D940">
        <v>0</v>
      </c>
      <c r="E940">
        <v>0</v>
      </c>
      <c r="F940">
        <v>0</v>
      </c>
      <c r="G940">
        <v>0</v>
      </c>
    </row>
    <row r="941" spans="1:7">
      <c r="A941" t="s">
        <v>3853</v>
      </c>
      <c r="B941" t="s">
        <v>4141</v>
      </c>
      <c r="C941" t="s">
        <v>3942</v>
      </c>
      <c r="D941">
        <v>0</v>
      </c>
      <c r="E941">
        <v>0</v>
      </c>
      <c r="F941">
        <v>0</v>
      </c>
      <c r="G941">
        <v>0</v>
      </c>
    </row>
    <row r="942" spans="1:7">
      <c r="A942" t="s">
        <v>3853</v>
      </c>
      <c r="B942" t="s">
        <v>4141</v>
      </c>
      <c r="C942" t="s">
        <v>3943</v>
      </c>
      <c r="D942">
        <v>0</v>
      </c>
      <c r="E942">
        <v>0</v>
      </c>
      <c r="F942">
        <v>0</v>
      </c>
      <c r="G942">
        <v>0</v>
      </c>
    </row>
    <row r="943" spans="1:7">
      <c r="A943" t="s">
        <v>3853</v>
      </c>
      <c r="B943" t="s">
        <v>4141</v>
      </c>
      <c r="C943" t="s">
        <v>3944</v>
      </c>
      <c r="D943">
        <v>375545</v>
      </c>
      <c r="E943">
        <v>386443.5</v>
      </c>
      <c r="F943">
        <v>432279.8</v>
      </c>
      <c r="G943">
        <v>475653.7</v>
      </c>
    </row>
    <row r="944" spans="1:7">
      <c r="A944" t="s">
        <v>3853</v>
      </c>
      <c r="B944" t="s">
        <v>4141</v>
      </c>
      <c r="C944" t="s">
        <v>3945</v>
      </c>
      <c r="D944">
        <v>359645.7</v>
      </c>
      <c r="E944">
        <v>362603.5</v>
      </c>
      <c r="F944">
        <v>390805.2</v>
      </c>
      <c r="G944">
        <v>403474.2</v>
      </c>
    </row>
    <row r="945" spans="1:7">
      <c r="A945" t="s">
        <v>3853</v>
      </c>
      <c r="B945" t="s">
        <v>4141</v>
      </c>
      <c r="C945" t="s">
        <v>3946</v>
      </c>
      <c r="D945">
        <v>0</v>
      </c>
      <c r="E945">
        <v>0</v>
      </c>
      <c r="F945">
        <v>0</v>
      </c>
      <c r="G945">
        <v>0</v>
      </c>
    </row>
    <row r="946" spans="1:7">
      <c r="A946" t="s">
        <v>3853</v>
      </c>
      <c r="B946" t="s">
        <v>4141</v>
      </c>
      <c r="C946" t="s">
        <v>3947</v>
      </c>
      <c r="D946">
        <v>48</v>
      </c>
      <c r="E946">
        <v>48</v>
      </c>
      <c r="F946">
        <v>48</v>
      </c>
      <c r="G946">
        <v>48</v>
      </c>
    </row>
    <row r="947" spans="1:7">
      <c r="A947" t="s">
        <v>3853</v>
      </c>
      <c r="B947" t="s">
        <v>4141</v>
      </c>
      <c r="C947" t="s">
        <v>3948</v>
      </c>
      <c r="D947">
        <v>0</v>
      </c>
      <c r="E947">
        <v>0</v>
      </c>
      <c r="F947">
        <v>0</v>
      </c>
      <c r="G947">
        <v>0</v>
      </c>
    </row>
    <row r="948" spans="1:7">
      <c r="A948" t="s">
        <v>3853</v>
      </c>
      <c r="B948" t="s">
        <v>4141</v>
      </c>
      <c r="C948" t="s">
        <v>3949</v>
      </c>
      <c r="D948">
        <v>0</v>
      </c>
      <c r="E948">
        <v>0</v>
      </c>
      <c r="F948">
        <v>0</v>
      </c>
      <c r="G948">
        <v>0</v>
      </c>
    </row>
    <row r="949" spans="1:7">
      <c r="A949" t="s">
        <v>3853</v>
      </c>
      <c r="B949" t="s">
        <v>4141</v>
      </c>
      <c r="C949" t="s">
        <v>3950</v>
      </c>
      <c r="D949">
        <v>247</v>
      </c>
      <c r="E949">
        <v>247</v>
      </c>
      <c r="F949">
        <v>247</v>
      </c>
      <c r="G949">
        <v>247</v>
      </c>
    </row>
    <row r="950" spans="1:7">
      <c r="A950" t="s">
        <v>3853</v>
      </c>
      <c r="B950" t="s">
        <v>4141</v>
      </c>
      <c r="C950" t="s">
        <v>3951</v>
      </c>
      <c r="D950">
        <v>50</v>
      </c>
      <c r="E950">
        <v>50</v>
      </c>
      <c r="F950">
        <v>50</v>
      </c>
      <c r="G950">
        <v>50</v>
      </c>
    </row>
    <row r="951" spans="1:7">
      <c r="A951" t="s">
        <v>3853</v>
      </c>
      <c r="B951" t="s">
        <v>4141</v>
      </c>
      <c r="C951" t="s">
        <v>3952</v>
      </c>
      <c r="D951">
        <v>345</v>
      </c>
      <c r="E951">
        <v>345</v>
      </c>
      <c r="F951">
        <v>345</v>
      </c>
      <c r="G951">
        <v>345</v>
      </c>
    </row>
    <row r="952" spans="1:7">
      <c r="A952" t="s">
        <v>3853</v>
      </c>
      <c r="B952" t="s">
        <v>4141</v>
      </c>
      <c r="C952" t="s">
        <v>3953</v>
      </c>
      <c r="D952">
        <v>345</v>
      </c>
      <c r="E952">
        <v>345</v>
      </c>
      <c r="F952">
        <v>345</v>
      </c>
      <c r="G952">
        <v>345</v>
      </c>
    </row>
    <row r="953" spans="1:7">
      <c r="A953" t="s">
        <v>3853</v>
      </c>
      <c r="B953" t="s">
        <v>4141</v>
      </c>
      <c r="C953" t="s">
        <v>3954</v>
      </c>
      <c r="D953">
        <v>388</v>
      </c>
      <c r="E953">
        <v>320</v>
      </c>
      <c r="F953">
        <v>557</v>
      </c>
      <c r="G953">
        <v>316</v>
      </c>
    </row>
    <row r="954" spans="1:7">
      <c r="A954" t="s">
        <v>3853</v>
      </c>
      <c r="B954" t="s">
        <v>4141</v>
      </c>
      <c r="C954" t="s">
        <v>3955</v>
      </c>
      <c r="D954">
        <v>3457</v>
      </c>
      <c r="E954">
        <v>3381</v>
      </c>
      <c r="F954">
        <v>3614</v>
      </c>
      <c r="G954">
        <v>3286</v>
      </c>
    </row>
    <row r="955" spans="1:7">
      <c r="A955" t="s">
        <v>3853</v>
      </c>
      <c r="B955" t="s">
        <v>4141</v>
      </c>
      <c r="C955" t="s">
        <v>3956</v>
      </c>
      <c r="D955">
        <v>1383</v>
      </c>
      <c r="E955">
        <v>1197</v>
      </c>
      <c r="F955">
        <v>1258</v>
      </c>
      <c r="G955">
        <v>2550</v>
      </c>
    </row>
    <row r="956" spans="1:7">
      <c r="A956" t="s">
        <v>3853</v>
      </c>
      <c r="B956" t="s">
        <v>4141</v>
      </c>
      <c r="C956" t="s">
        <v>3957</v>
      </c>
      <c r="D956">
        <v>5545</v>
      </c>
      <c r="E956">
        <v>5029</v>
      </c>
      <c r="F956">
        <v>5101</v>
      </c>
      <c r="G956">
        <v>4780</v>
      </c>
    </row>
    <row r="957" spans="1:7">
      <c r="A957" t="s">
        <v>3853</v>
      </c>
      <c r="B957" t="s">
        <v>4141</v>
      </c>
      <c r="C957" t="s">
        <v>3958</v>
      </c>
      <c r="D957">
        <v>10774</v>
      </c>
      <c r="E957">
        <v>9927</v>
      </c>
      <c r="F957">
        <v>10531</v>
      </c>
      <c r="G957">
        <v>10932</v>
      </c>
    </row>
    <row r="958" spans="1:7">
      <c r="A958" t="s">
        <v>3853</v>
      </c>
      <c r="B958" t="s">
        <v>4141</v>
      </c>
      <c r="C958" t="s">
        <v>3959</v>
      </c>
      <c r="D958">
        <v>10774</v>
      </c>
      <c r="E958">
        <v>9927</v>
      </c>
      <c r="F958">
        <v>10531</v>
      </c>
      <c r="G958">
        <v>10932</v>
      </c>
    </row>
    <row r="959" spans="1:7">
      <c r="A959" t="s">
        <v>3853</v>
      </c>
      <c r="B959" t="s">
        <v>4141</v>
      </c>
      <c r="C959" t="s">
        <v>3960</v>
      </c>
      <c r="D959">
        <v>6.9</v>
      </c>
      <c r="E959">
        <v>11.2</v>
      </c>
      <c r="F959">
        <v>13.1</v>
      </c>
      <c r="G959">
        <v>10</v>
      </c>
    </row>
    <row r="960" spans="1:7">
      <c r="A960" t="s">
        <v>3853</v>
      </c>
      <c r="B960" t="s">
        <v>4141</v>
      </c>
      <c r="C960" t="s">
        <v>3961</v>
      </c>
      <c r="D960">
        <v>216</v>
      </c>
      <c r="E960">
        <v>216</v>
      </c>
      <c r="F960">
        <v>216</v>
      </c>
      <c r="G960">
        <v>216</v>
      </c>
    </row>
    <row r="961" spans="1:7">
      <c r="A961" t="s">
        <v>3853</v>
      </c>
      <c r="B961" t="s">
        <v>4141</v>
      </c>
      <c r="C961" t="s">
        <v>3962</v>
      </c>
      <c r="D961">
        <v>26</v>
      </c>
      <c r="E961">
        <v>26.9</v>
      </c>
      <c r="F961">
        <v>25.1</v>
      </c>
      <c r="G961">
        <v>22.2</v>
      </c>
    </row>
    <row r="962" spans="1:7">
      <c r="A962" t="s">
        <v>3853</v>
      </c>
      <c r="B962" t="s">
        <v>4141</v>
      </c>
      <c r="C962" t="s">
        <v>3963</v>
      </c>
      <c r="D962">
        <v>2721</v>
      </c>
      <c r="E962">
        <v>2721</v>
      </c>
      <c r="F962">
        <v>2721</v>
      </c>
      <c r="G962">
        <v>2720</v>
      </c>
    </row>
    <row r="963" spans="1:7">
      <c r="A963" t="s">
        <v>3853</v>
      </c>
      <c r="B963" t="s">
        <v>4141</v>
      </c>
      <c r="C963" t="s">
        <v>3964</v>
      </c>
      <c r="D963">
        <v>0</v>
      </c>
      <c r="E963">
        <v>0</v>
      </c>
      <c r="F963">
        <v>0</v>
      </c>
      <c r="G963">
        <v>0</v>
      </c>
    </row>
    <row r="964" spans="1:7">
      <c r="A964" t="s">
        <v>3853</v>
      </c>
      <c r="B964" t="s">
        <v>4141</v>
      </c>
      <c r="C964" t="s">
        <v>3965</v>
      </c>
      <c r="D964">
        <v>21170</v>
      </c>
      <c r="E964">
        <v>21917</v>
      </c>
      <c r="F964">
        <v>20379</v>
      </c>
      <c r="G964">
        <v>18075</v>
      </c>
    </row>
    <row r="965" spans="1:7">
      <c r="A965" t="s">
        <v>3853</v>
      </c>
      <c r="B965" t="s">
        <v>4141</v>
      </c>
      <c r="C965" t="s">
        <v>3966</v>
      </c>
      <c r="D965">
        <v>0</v>
      </c>
      <c r="E965">
        <v>0</v>
      </c>
      <c r="F965">
        <v>0</v>
      </c>
      <c r="G965">
        <v>0</v>
      </c>
    </row>
    <row r="966" spans="1:7">
      <c r="A966" t="s">
        <v>3853</v>
      </c>
      <c r="B966" t="s">
        <v>4141</v>
      </c>
      <c r="C966" t="s">
        <v>3967</v>
      </c>
      <c r="D966">
        <v>21170</v>
      </c>
      <c r="E966">
        <v>21917</v>
      </c>
      <c r="F966">
        <v>20379</v>
      </c>
      <c r="G966">
        <v>18075</v>
      </c>
    </row>
    <row r="967" spans="1:7">
      <c r="A967" t="s">
        <v>3853</v>
      </c>
      <c r="B967" t="s">
        <v>4141</v>
      </c>
      <c r="C967" t="s">
        <v>3968</v>
      </c>
      <c r="D967">
        <v>0</v>
      </c>
      <c r="E967">
        <v>0</v>
      </c>
      <c r="F967">
        <v>0</v>
      </c>
      <c r="G967">
        <v>0</v>
      </c>
    </row>
    <row r="968" spans="1:7">
      <c r="A968" t="s">
        <v>3853</v>
      </c>
      <c r="B968" t="s">
        <v>4141</v>
      </c>
      <c r="C968" t="s">
        <v>3969</v>
      </c>
      <c r="D968">
        <v>0</v>
      </c>
      <c r="E968">
        <v>0</v>
      </c>
      <c r="F968">
        <v>0</v>
      </c>
      <c r="G968">
        <v>0</v>
      </c>
    </row>
    <row r="969" spans="1:7">
      <c r="A969" t="s">
        <v>3853</v>
      </c>
      <c r="B969" t="s">
        <v>4141</v>
      </c>
      <c r="C969" t="s">
        <v>3970</v>
      </c>
      <c r="D969">
        <v>0</v>
      </c>
      <c r="E969">
        <v>0</v>
      </c>
      <c r="F969">
        <v>0</v>
      </c>
      <c r="G969">
        <v>0</v>
      </c>
    </row>
    <row r="970" spans="1:7">
      <c r="A970" t="s">
        <v>3853</v>
      </c>
      <c r="B970" t="s">
        <v>4141</v>
      </c>
      <c r="C970" t="s">
        <v>3971</v>
      </c>
      <c r="D970">
        <v>0</v>
      </c>
      <c r="E970">
        <v>0</v>
      </c>
      <c r="F970">
        <v>0</v>
      </c>
      <c r="G970">
        <v>0</v>
      </c>
    </row>
    <row r="971" spans="1:7">
      <c r="A971" t="s">
        <v>3853</v>
      </c>
      <c r="B971" t="s">
        <v>4141</v>
      </c>
      <c r="C971" t="s">
        <v>3972</v>
      </c>
      <c r="D971">
        <v>0</v>
      </c>
      <c r="E971">
        <v>0</v>
      </c>
      <c r="F971">
        <v>0</v>
      </c>
      <c r="G971">
        <v>0</v>
      </c>
    </row>
    <row r="972" spans="1:7">
      <c r="A972" t="s">
        <v>3853</v>
      </c>
      <c r="B972" t="s">
        <v>4141</v>
      </c>
      <c r="C972" t="s">
        <v>3973</v>
      </c>
      <c r="D972">
        <v>79145</v>
      </c>
      <c r="E972">
        <v>55659</v>
      </c>
      <c r="F972">
        <v>72094</v>
      </c>
      <c r="G972">
        <v>74606</v>
      </c>
    </row>
    <row r="973" spans="1:7">
      <c r="A973" t="s">
        <v>3853</v>
      </c>
      <c r="B973" t="s">
        <v>4141</v>
      </c>
      <c r="C973" t="s">
        <v>3974</v>
      </c>
      <c r="D973">
        <v>79145</v>
      </c>
      <c r="E973">
        <v>55659</v>
      </c>
      <c r="F973">
        <v>72094</v>
      </c>
      <c r="G973">
        <v>74606</v>
      </c>
    </row>
    <row r="974" spans="1:7">
      <c r="A974" t="s">
        <v>3853</v>
      </c>
      <c r="B974" t="s">
        <v>4141</v>
      </c>
      <c r="C974" t="s">
        <v>3975</v>
      </c>
      <c r="D974">
        <v>79145</v>
      </c>
      <c r="E974">
        <v>55659</v>
      </c>
      <c r="F974">
        <v>72094</v>
      </c>
      <c r="G974">
        <v>74606</v>
      </c>
    </row>
    <row r="975" spans="1:7">
      <c r="A975" t="s">
        <v>3853</v>
      </c>
      <c r="B975" t="s">
        <v>4141</v>
      </c>
      <c r="C975" t="s">
        <v>3976</v>
      </c>
      <c r="D975">
        <v>0</v>
      </c>
      <c r="E975">
        <v>0</v>
      </c>
      <c r="F975">
        <v>1</v>
      </c>
      <c r="G975">
        <v>1</v>
      </c>
    </row>
    <row r="976" spans="1:7">
      <c r="A976" t="s">
        <v>3853</v>
      </c>
      <c r="B976" t="s">
        <v>4141</v>
      </c>
      <c r="C976" t="s">
        <v>3977</v>
      </c>
      <c r="D976">
        <v>1</v>
      </c>
      <c r="E976">
        <v>0</v>
      </c>
      <c r="F976">
        <v>0</v>
      </c>
      <c r="G976">
        <v>0</v>
      </c>
    </row>
    <row r="977" spans="1:7">
      <c r="A977" t="s">
        <v>3853</v>
      </c>
      <c r="B977" t="s">
        <v>4141</v>
      </c>
      <c r="C977" t="s">
        <v>3978</v>
      </c>
      <c r="D977">
        <v>2</v>
      </c>
      <c r="E977">
        <v>0</v>
      </c>
      <c r="F977">
        <v>1</v>
      </c>
      <c r="G977">
        <v>1</v>
      </c>
    </row>
    <row r="978" spans="1:7">
      <c r="A978" t="s">
        <v>3853</v>
      </c>
      <c r="B978" t="s">
        <v>4141</v>
      </c>
      <c r="C978" t="s">
        <v>3979</v>
      </c>
      <c r="D978">
        <v>3</v>
      </c>
      <c r="E978">
        <v>1</v>
      </c>
      <c r="F978">
        <v>2</v>
      </c>
      <c r="G978">
        <v>1</v>
      </c>
    </row>
    <row r="979" spans="1:7">
      <c r="A979" t="s">
        <v>3853</v>
      </c>
      <c r="B979" t="s">
        <v>4141</v>
      </c>
      <c r="C979" t="s">
        <v>3980</v>
      </c>
      <c r="D979">
        <v>3</v>
      </c>
      <c r="E979">
        <v>1</v>
      </c>
      <c r="F979">
        <v>2</v>
      </c>
      <c r="G979">
        <v>1</v>
      </c>
    </row>
    <row r="980" spans="1:7">
      <c r="A980" t="s">
        <v>3853</v>
      </c>
      <c r="B980" t="s">
        <v>4141</v>
      </c>
      <c r="C980" t="s">
        <v>3981</v>
      </c>
      <c r="D980">
        <v>5880.2</v>
      </c>
      <c r="E980">
        <v>5871.8</v>
      </c>
      <c r="F980">
        <v>5957.8</v>
      </c>
      <c r="G980">
        <v>6038.5</v>
      </c>
    </row>
    <row r="981" spans="1:7">
      <c r="A981" t="s">
        <v>3853</v>
      </c>
      <c r="B981" t="s">
        <v>4141</v>
      </c>
      <c r="C981" t="s">
        <v>3982</v>
      </c>
      <c r="D981">
        <v>64</v>
      </c>
      <c r="E981">
        <v>62</v>
      </c>
      <c r="F981">
        <v>56</v>
      </c>
      <c r="G981">
        <v>55</v>
      </c>
    </row>
    <row r="982" spans="1:7">
      <c r="A982" t="s">
        <v>3853</v>
      </c>
      <c r="B982" t="s">
        <v>4141</v>
      </c>
      <c r="C982" t="s">
        <v>3983</v>
      </c>
      <c r="D982">
        <v>169157</v>
      </c>
      <c r="E982">
        <v>158865</v>
      </c>
      <c r="F982">
        <v>158669</v>
      </c>
      <c r="G982">
        <v>169843</v>
      </c>
    </row>
    <row r="983" spans="1:7">
      <c r="A983" t="s">
        <v>3853</v>
      </c>
      <c r="B983" t="s">
        <v>4141</v>
      </c>
      <c r="C983" t="s">
        <v>3984</v>
      </c>
      <c r="D983">
        <v>79260</v>
      </c>
      <c r="E983">
        <v>76973</v>
      </c>
      <c r="F983">
        <v>74541</v>
      </c>
      <c r="G983">
        <v>77149</v>
      </c>
    </row>
    <row r="984" spans="1:7">
      <c r="A984" t="s">
        <v>3853</v>
      </c>
      <c r="B984" t="s">
        <v>4141</v>
      </c>
      <c r="C984" t="s">
        <v>3985</v>
      </c>
      <c r="D984">
        <v>199663</v>
      </c>
      <c r="E984">
        <v>211110</v>
      </c>
      <c r="F984">
        <v>196446</v>
      </c>
      <c r="G984">
        <v>206826</v>
      </c>
    </row>
    <row r="985" spans="1:7">
      <c r="A985" t="s">
        <v>3853</v>
      </c>
      <c r="B985" t="s">
        <v>4141</v>
      </c>
      <c r="C985" t="s">
        <v>3986</v>
      </c>
      <c r="D985">
        <v>448144</v>
      </c>
      <c r="E985">
        <v>447009</v>
      </c>
      <c r="F985">
        <v>429713</v>
      </c>
      <c r="G985">
        <v>453873</v>
      </c>
    </row>
    <row r="986" spans="1:7">
      <c r="A986" t="s">
        <v>3853</v>
      </c>
      <c r="B986" t="s">
        <v>4141</v>
      </c>
      <c r="C986" t="s">
        <v>3987</v>
      </c>
      <c r="D986">
        <v>448144</v>
      </c>
      <c r="E986">
        <v>447009</v>
      </c>
      <c r="F986">
        <v>429713</v>
      </c>
      <c r="G986">
        <v>453873</v>
      </c>
    </row>
    <row r="987" spans="1:7">
      <c r="A987" t="s">
        <v>3853</v>
      </c>
      <c r="B987" t="s">
        <v>4141</v>
      </c>
      <c r="C987" t="s">
        <v>3988</v>
      </c>
      <c r="D987">
        <v>2569</v>
      </c>
      <c r="E987">
        <v>2342</v>
      </c>
      <c r="F987">
        <v>2568</v>
      </c>
      <c r="G987">
        <v>2729</v>
      </c>
    </row>
    <row r="988" spans="1:7">
      <c r="A988" t="s">
        <v>3853</v>
      </c>
      <c r="B988" t="s">
        <v>4141</v>
      </c>
      <c r="C988" t="s">
        <v>3989</v>
      </c>
      <c r="D988">
        <v>1444</v>
      </c>
      <c r="E988">
        <v>1555</v>
      </c>
      <c r="F988">
        <v>1648</v>
      </c>
      <c r="G988">
        <v>1739</v>
      </c>
    </row>
    <row r="989" spans="1:7">
      <c r="A989" t="s">
        <v>3853</v>
      </c>
      <c r="B989" t="s">
        <v>4141</v>
      </c>
      <c r="C989" t="s">
        <v>3990</v>
      </c>
      <c r="D989">
        <v>4013</v>
      </c>
      <c r="E989">
        <v>3897</v>
      </c>
      <c r="F989">
        <v>4216</v>
      </c>
      <c r="G989">
        <v>4469</v>
      </c>
    </row>
    <row r="990" spans="1:7">
      <c r="A990" t="s">
        <v>3853</v>
      </c>
      <c r="B990" t="s">
        <v>4141</v>
      </c>
      <c r="C990" t="s">
        <v>3991</v>
      </c>
      <c r="D990">
        <v>4013</v>
      </c>
      <c r="E990">
        <v>3897</v>
      </c>
      <c r="F990">
        <v>4216</v>
      </c>
      <c r="G990">
        <v>4469</v>
      </c>
    </row>
    <row r="991" spans="1:7">
      <c r="A991" t="s">
        <v>3853</v>
      </c>
      <c r="B991" t="s">
        <v>4141</v>
      </c>
      <c r="C991" t="s">
        <v>3992</v>
      </c>
      <c r="D991">
        <v>0</v>
      </c>
      <c r="E991">
        <v>0</v>
      </c>
      <c r="F991">
        <v>0</v>
      </c>
      <c r="G991">
        <v>0</v>
      </c>
    </row>
    <row r="992" spans="1:7">
      <c r="A992" t="s">
        <v>3853</v>
      </c>
      <c r="B992" t="s">
        <v>4141</v>
      </c>
      <c r="C992" t="s">
        <v>3993</v>
      </c>
      <c r="D992">
        <v>342124</v>
      </c>
      <c r="E992">
        <v>302707</v>
      </c>
      <c r="F992">
        <v>334037</v>
      </c>
      <c r="G992">
        <v>332200</v>
      </c>
    </row>
    <row r="993" spans="1:7">
      <c r="A993" t="s">
        <v>3853</v>
      </c>
      <c r="B993" t="s">
        <v>4141</v>
      </c>
      <c r="C993" t="s">
        <v>3994</v>
      </c>
      <c r="D993">
        <v>9317</v>
      </c>
      <c r="E993">
        <v>9382</v>
      </c>
      <c r="F993">
        <v>9469</v>
      </c>
      <c r="G993">
        <v>9924</v>
      </c>
    </row>
    <row r="994" spans="1:7">
      <c r="A994" t="s">
        <v>3853</v>
      </c>
      <c r="B994" t="s">
        <v>4141</v>
      </c>
      <c r="C994" t="s">
        <v>3995</v>
      </c>
      <c r="D994">
        <v>8907</v>
      </c>
      <c r="E994">
        <v>9267</v>
      </c>
      <c r="F994">
        <v>8883</v>
      </c>
      <c r="G994">
        <v>9752</v>
      </c>
    </row>
    <row r="995" spans="1:7">
      <c r="A995" t="s">
        <v>3853</v>
      </c>
      <c r="B995" t="s">
        <v>4141</v>
      </c>
      <c r="C995" t="s">
        <v>3996</v>
      </c>
      <c r="D995">
        <v>360348</v>
      </c>
      <c r="E995">
        <v>321356</v>
      </c>
      <c r="F995">
        <v>352389</v>
      </c>
      <c r="G995">
        <v>351877</v>
      </c>
    </row>
    <row r="996" spans="1:7">
      <c r="A996" t="s">
        <v>3853</v>
      </c>
      <c r="B996" t="s">
        <v>4141</v>
      </c>
      <c r="C996" t="s">
        <v>3997</v>
      </c>
      <c r="D996">
        <v>360348</v>
      </c>
      <c r="E996">
        <v>321356</v>
      </c>
      <c r="F996">
        <v>352389</v>
      </c>
      <c r="G996">
        <v>351877</v>
      </c>
    </row>
    <row r="997" spans="1:7">
      <c r="A997" t="s">
        <v>3853</v>
      </c>
      <c r="B997" t="s">
        <v>4141</v>
      </c>
      <c r="C997" t="s">
        <v>3998</v>
      </c>
      <c r="D997">
        <v>317347</v>
      </c>
      <c r="E997">
        <v>280614</v>
      </c>
      <c r="F997">
        <v>309471</v>
      </c>
      <c r="G997">
        <v>307681</v>
      </c>
    </row>
    <row r="998" spans="1:7">
      <c r="A998" t="s">
        <v>3853</v>
      </c>
      <c r="B998" t="s">
        <v>4141</v>
      </c>
      <c r="C998" t="s">
        <v>3999</v>
      </c>
      <c r="D998">
        <v>8642</v>
      </c>
      <c r="E998">
        <v>8698</v>
      </c>
      <c r="F998">
        <v>8772</v>
      </c>
      <c r="G998">
        <v>9191</v>
      </c>
    </row>
    <row r="999" spans="1:7">
      <c r="A999" t="s">
        <v>3853</v>
      </c>
      <c r="B999" t="s">
        <v>4141</v>
      </c>
      <c r="C999" t="s">
        <v>4000</v>
      </c>
      <c r="D999">
        <v>8262</v>
      </c>
      <c r="E999">
        <v>8591</v>
      </c>
      <c r="F999">
        <v>8229</v>
      </c>
      <c r="G999">
        <v>9033</v>
      </c>
    </row>
    <row r="1000" spans="1:7">
      <c r="A1000" t="s">
        <v>3853</v>
      </c>
      <c r="B1000" t="s">
        <v>4141</v>
      </c>
      <c r="C1000" t="s">
        <v>4001</v>
      </c>
      <c r="D1000">
        <v>334251</v>
      </c>
      <c r="E1000">
        <v>297902</v>
      </c>
      <c r="F1000">
        <v>326472</v>
      </c>
      <c r="G1000">
        <v>325905</v>
      </c>
    </row>
    <row r="1001" spans="1:7">
      <c r="A1001" t="s">
        <v>3853</v>
      </c>
      <c r="B1001" t="s">
        <v>4141</v>
      </c>
      <c r="C1001" t="s">
        <v>4002</v>
      </c>
      <c r="D1001">
        <v>621</v>
      </c>
      <c r="E1001">
        <v>588</v>
      </c>
      <c r="F1001">
        <v>589</v>
      </c>
      <c r="G1001">
        <v>632</v>
      </c>
    </row>
    <row r="1002" spans="1:7">
      <c r="A1002" t="s">
        <v>3853</v>
      </c>
      <c r="B1002" t="s">
        <v>4141</v>
      </c>
      <c r="C1002" t="s">
        <v>4003</v>
      </c>
      <c r="D1002">
        <v>0</v>
      </c>
      <c r="E1002">
        <v>0</v>
      </c>
      <c r="F1002">
        <v>0</v>
      </c>
      <c r="G1002">
        <v>0</v>
      </c>
    </row>
    <row r="1003" spans="1:7">
      <c r="A1003" t="s">
        <v>3853</v>
      </c>
      <c r="B1003" t="s">
        <v>4141</v>
      </c>
      <c r="C1003" t="s">
        <v>4004</v>
      </c>
      <c r="D1003">
        <v>18076</v>
      </c>
      <c r="E1003">
        <v>18993</v>
      </c>
      <c r="F1003">
        <v>19303</v>
      </c>
      <c r="G1003">
        <v>18633</v>
      </c>
    </row>
    <row r="1004" spans="1:7">
      <c r="A1004" t="s">
        <v>3853</v>
      </c>
      <c r="B1004" t="s">
        <v>4141</v>
      </c>
      <c r="C1004" t="s">
        <v>4005</v>
      </c>
      <c r="D1004">
        <v>35780</v>
      </c>
      <c r="E1004">
        <v>32468</v>
      </c>
      <c r="F1004">
        <v>34431</v>
      </c>
      <c r="G1004">
        <v>36788</v>
      </c>
    </row>
    <row r="1005" spans="1:7">
      <c r="A1005" t="s">
        <v>3853</v>
      </c>
      <c r="B1005" t="s">
        <v>4141</v>
      </c>
      <c r="C1005" t="s">
        <v>4006</v>
      </c>
      <c r="D1005">
        <v>367765</v>
      </c>
      <c r="E1005">
        <v>399827</v>
      </c>
      <c r="F1005">
        <v>369372</v>
      </c>
      <c r="G1005">
        <v>348955</v>
      </c>
    </row>
    <row r="1006" spans="1:7">
      <c r="A1006" t="s">
        <v>3853</v>
      </c>
      <c r="B1006" t="s">
        <v>4141</v>
      </c>
      <c r="C1006" t="s">
        <v>4007</v>
      </c>
      <c r="D1006">
        <v>13998</v>
      </c>
      <c r="E1006">
        <v>14101</v>
      </c>
      <c r="F1006">
        <v>14167</v>
      </c>
      <c r="G1006">
        <v>14376</v>
      </c>
    </row>
    <row r="1007" spans="1:7">
      <c r="A1007" t="s">
        <v>3853</v>
      </c>
      <c r="B1007" t="s">
        <v>4141</v>
      </c>
      <c r="C1007" t="s">
        <v>4008</v>
      </c>
      <c r="D1007">
        <v>19217</v>
      </c>
      <c r="E1007">
        <v>19606</v>
      </c>
      <c r="F1007">
        <v>20648</v>
      </c>
      <c r="G1007">
        <v>20134</v>
      </c>
    </row>
    <row r="1008" spans="1:7">
      <c r="A1008" t="s">
        <v>3853</v>
      </c>
      <c r="B1008" t="s">
        <v>4141</v>
      </c>
      <c r="C1008" t="s">
        <v>4009</v>
      </c>
      <c r="D1008">
        <v>43411</v>
      </c>
      <c r="E1008">
        <v>42648</v>
      </c>
      <c r="F1008">
        <v>41207</v>
      </c>
      <c r="G1008">
        <v>43528</v>
      </c>
    </row>
    <row r="1009" spans="1:7">
      <c r="A1009" t="s">
        <v>3853</v>
      </c>
      <c r="B1009" t="s">
        <v>4141</v>
      </c>
      <c r="C1009" t="s">
        <v>4010</v>
      </c>
      <c r="D1009">
        <v>484249</v>
      </c>
      <c r="E1009">
        <v>513540</v>
      </c>
      <c r="F1009">
        <v>484962</v>
      </c>
      <c r="G1009">
        <v>468038</v>
      </c>
    </row>
    <row r="1010" spans="1:7">
      <c r="A1010" t="s">
        <v>3853</v>
      </c>
      <c r="B1010" t="s">
        <v>4141</v>
      </c>
      <c r="C1010" t="s">
        <v>4011</v>
      </c>
      <c r="D1010">
        <v>66.400000000000006</v>
      </c>
      <c r="E1010">
        <v>71.5</v>
      </c>
      <c r="F1010">
        <v>66.7</v>
      </c>
      <c r="G1010">
        <v>63.5</v>
      </c>
    </row>
    <row r="1011" spans="1:7">
      <c r="A1011" t="s">
        <v>3853</v>
      </c>
      <c r="B1011" t="s">
        <v>4141</v>
      </c>
      <c r="C1011" t="s">
        <v>4012</v>
      </c>
      <c r="D1011">
        <v>116483</v>
      </c>
      <c r="E1011">
        <v>113714</v>
      </c>
      <c r="F1011">
        <v>115590</v>
      </c>
      <c r="G1011">
        <v>119082</v>
      </c>
    </row>
    <row r="1012" spans="1:7">
      <c r="A1012" t="s">
        <v>3853</v>
      </c>
      <c r="B1012" t="s">
        <v>4141</v>
      </c>
      <c r="C1012" t="s">
        <v>4013</v>
      </c>
      <c r="D1012">
        <v>484249</v>
      </c>
      <c r="E1012">
        <v>513540</v>
      </c>
      <c r="F1012">
        <v>484962</v>
      </c>
      <c r="G1012">
        <v>468038</v>
      </c>
    </row>
    <row r="1013" spans="1:7">
      <c r="A1013" t="s">
        <v>3853</v>
      </c>
      <c r="B1013" t="s">
        <v>4141</v>
      </c>
      <c r="C1013" t="s">
        <v>4014</v>
      </c>
      <c r="D1013">
        <v>7.8</v>
      </c>
      <c r="E1013">
        <v>8.9</v>
      </c>
      <c r="F1013">
        <v>6.9</v>
      </c>
      <c r="G1013">
        <v>7.6</v>
      </c>
    </row>
    <row r="1014" spans="1:7">
      <c r="A1014" t="s">
        <v>3853</v>
      </c>
      <c r="B1014" t="s">
        <v>4141</v>
      </c>
      <c r="C1014" t="s">
        <v>4015</v>
      </c>
      <c r="D1014">
        <v>92.6</v>
      </c>
      <c r="E1014">
        <v>91.2</v>
      </c>
      <c r="F1014">
        <v>91.7</v>
      </c>
      <c r="G1014">
        <v>92.6</v>
      </c>
    </row>
    <row r="1015" spans="1:7">
      <c r="A1015" t="s">
        <v>3853</v>
      </c>
      <c r="B1015" t="s">
        <v>4141</v>
      </c>
      <c r="C1015" t="s">
        <v>4016</v>
      </c>
      <c r="D1015">
        <v>333312</v>
      </c>
      <c r="E1015">
        <v>329597</v>
      </c>
      <c r="F1015">
        <v>329868</v>
      </c>
      <c r="G1015">
        <v>333131</v>
      </c>
    </row>
    <row r="1016" spans="1:7">
      <c r="A1016" t="s">
        <v>3853</v>
      </c>
      <c r="B1016" t="s">
        <v>4141</v>
      </c>
      <c r="C1016" t="s">
        <v>4017</v>
      </c>
      <c r="D1016">
        <v>333312</v>
      </c>
      <c r="E1016">
        <v>329597</v>
      </c>
      <c r="F1016">
        <v>329868</v>
      </c>
      <c r="G1016">
        <v>333131</v>
      </c>
    </row>
    <row r="1017" spans="1:7">
      <c r="A1017" t="s">
        <v>3853</v>
      </c>
      <c r="B1017" t="s">
        <v>4141</v>
      </c>
      <c r="C1017" t="s">
        <v>4018</v>
      </c>
      <c r="D1017">
        <v>3937</v>
      </c>
      <c r="E1017">
        <v>3937</v>
      </c>
      <c r="F1017">
        <v>3937</v>
      </c>
      <c r="G1017">
        <v>3937</v>
      </c>
    </row>
    <row r="1018" spans="1:7">
      <c r="A1018" t="s">
        <v>3853</v>
      </c>
      <c r="B1018" t="s">
        <v>4141</v>
      </c>
      <c r="C1018" t="s">
        <v>4019</v>
      </c>
      <c r="D1018">
        <v>28.8</v>
      </c>
      <c r="E1018">
        <v>28.5</v>
      </c>
      <c r="F1018">
        <v>15.9</v>
      </c>
      <c r="G1018">
        <v>17.2</v>
      </c>
    </row>
    <row r="1019" spans="1:7">
      <c r="A1019" t="s">
        <v>3853</v>
      </c>
      <c r="B1019" t="s">
        <v>4141</v>
      </c>
      <c r="C1019" t="s">
        <v>4020</v>
      </c>
      <c r="D1019">
        <v>0</v>
      </c>
      <c r="E1019">
        <v>0</v>
      </c>
      <c r="F1019">
        <v>0</v>
      </c>
      <c r="G1019">
        <v>0</v>
      </c>
    </row>
    <row r="1020" spans="1:7">
      <c r="A1020" t="s">
        <v>3853</v>
      </c>
      <c r="B1020" t="s">
        <v>4141</v>
      </c>
      <c r="C1020" t="s">
        <v>4021</v>
      </c>
      <c r="D1020">
        <v>0</v>
      </c>
      <c r="E1020">
        <v>0</v>
      </c>
      <c r="F1020">
        <v>0</v>
      </c>
      <c r="G1020">
        <v>0</v>
      </c>
    </row>
    <row r="1021" spans="1:7">
      <c r="A1021" t="s">
        <v>3853</v>
      </c>
      <c r="B1021" t="s">
        <v>4141</v>
      </c>
      <c r="C1021" t="s">
        <v>4022</v>
      </c>
      <c r="D1021">
        <v>2189</v>
      </c>
      <c r="E1021">
        <v>2005</v>
      </c>
      <c r="F1021">
        <v>1947</v>
      </c>
      <c r="G1021">
        <v>2123</v>
      </c>
    </row>
    <row r="1022" spans="1:7">
      <c r="A1022" t="s">
        <v>3853</v>
      </c>
      <c r="B1022" t="s">
        <v>4141</v>
      </c>
      <c r="C1022" t="s">
        <v>4023</v>
      </c>
      <c r="D1022">
        <v>0</v>
      </c>
      <c r="E1022">
        <v>0</v>
      </c>
      <c r="F1022">
        <v>1280</v>
      </c>
      <c r="G1022">
        <v>1306</v>
      </c>
    </row>
    <row r="1023" spans="1:7">
      <c r="A1023" t="s">
        <v>3853</v>
      </c>
      <c r="B1023" t="s">
        <v>4141</v>
      </c>
      <c r="C1023" t="s">
        <v>4024</v>
      </c>
      <c r="D1023">
        <v>2189</v>
      </c>
      <c r="E1023">
        <v>2005</v>
      </c>
      <c r="F1023">
        <v>1947</v>
      </c>
      <c r="G1023">
        <v>2123</v>
      </c>
    </row>
    <row r="1024" spans="1:7">
      <c r="A1024" t="s">
        <v>3853</v>
      </c>
      <c r="B1024" t="s">
        <v>4141</v>
      </c>
      <c r="C1024" t="s">
        <v>4025</v>
      </c>
      <c r="D1024">
        <v>2189</v>
      </c>
      <c r="E1024">
        <v>2005</v>
      </c>
      <c r="F1024">
        <v>3227</v>
      </c>
      <c r="G1024">
        <v>3430</v>
      </c>
    </row>
    <row r="1025" spans="1:7">
      <c r="A1025" t="s">
        <v>3853</v>
      </c>
      <c r="B1025" t="s">
        <v>4141</v>
      </c>
      <c r="C1025" t="s">
        <v>4026</v>
      </c>
      <c r="D1025">
        <v>2189</v>
      </c>
      <c r="E1025">
        <v>2005</v>
      </c>
      <c r="F1025">
        <v>3227</v>
      </c>
      <c r="G1025">
        <v>3430</v>
      </c>
    </row>
    <row r="1026" spans="1:7">
      <c r="A1026" t="s">
        <v>3853</v>
      </c>
      <c r="B1026" t="s">
        <v>4141</v>
      </c>
      <c r="C1026" t="s">
        <v>4027</v>
      </c>
      <c r="D1026">
        <v>0</v>
      </c>
      <c r="E1026">
        <v>0</v>
      </c>
      <c r="F1026">
        <v>0</v>
      </c>
      <c r="G1026">
        <v>0</v>
      </c>
    </row>
    <row r="1027" spans="1:7">
      <c r="A1027" t="s">
        <v>3853</v>
      </c>
      <c r="B1027" t="s">
        <v>4141</v>
      </c>
      <c r="C1027" t="s">
        <v>4028</v>
      </c>
      <c r="D1027">
        <v>22976</v>
      </c>
      <c r="E1027">
        <v>21535</v>
      </c>
      <c r="F1027">
        <v>23873</v>
      </c>
      <c r="G1027">
        <v>23943</v>
      </c>
    </row>
    <row r="1028" spans="1:7">
      <c r="A1028" t="s">
        <v>3853</v>
      </c>
      <c r="B1028" t="s">
        <v>4141</v>
      </c>
      <c r="C1028" t="s">
        <v>4029</v>
      </c>
      <c r="D1028">
        <v>26589</v>
      </c>
      <c r="E1028">
        <v>24801</v>
      </c>
      <c r="F1028">
        <v>28570</v>
      </c>
      <c r="G1028">
        <v>28856</v>
      </c>
    </row>
    <row r="1029" spans="1:7">
      <c r="A1029" t="s">
        <v>3853</v>
      </c>
      <c r="B1029" t="s">
        <v>4141</v>
      </c>
      <c r="C1029" t="s">
        <v>4030</v>
      </c>
      <c r="D1029">
        <v>26589</v>
      </c>
      <c r="E1029">
        <v>24801</v>
      </c>
      <c r="F1029">
        <v>28570</v>
      </c>
      <c r="G1029">
        <v>28856</v>
      </c>
    </row>
    <row r="1030" spans="1:7">
      <c r="A1030" t="s">
        <v>3853</v>
      </c>
      <c r="B1030" t="s">
        <v>4141</v>
      </c>
      <c r="C1030" t="s">
        <v>4031</v>
      </c>
      <c r="D1030">
        <v>551938</v>
      </c>
      <c r="E1030">
        <v>489082</v>
      </c>
      <c r="F1030">
        <v>546909</v>
      </c>
      <c r="G1030">
        <v>548649</v>
      </c>
    </row>
    <row r="1031" spans="1:7">
      <c r="A1031" t="s">
        <v>3853</v>
      </c>
      <c r="B1031" t="s">
        <v>4141</v>
      </c>
      <c r="C1031" t="s">
        <v>4032</v>
      </c>
      <c r="D1031">
        <v>5.3</v>
      </c>
      <c r="E1031">
        <v>6</v>
      </c>
      <c r="F1031">
        <v>5.7</v>
      </c>
      <c r="G1031">
        <v>4.5999999999999996</v>
      </c>
    </row>
    <row r="1032" spans="1:7">
      <c r="A1032" t="s">
        <v>3853</v>
      </c>
      <c r="B1032" t="s">
        <v>4141</v>
      </c>
      <c r="C1032" t="s">
        <v>4033</v>
      </c>
      <c r="D1032">
        <v>16716</v>
      </c>
      <c r="E1032">
        <v>16175</v>
      </c>
      <c r="F1032">
        <v>18442</v>
      </c>
      <c r="G1032">
        <v>19193</v>
      </c>
    </row>
    <row r="1033" spans="1:7">
      <c r="A1033" t="s">
        <v>3853</v>
      </c>
      <c r="B1033" t="s">
        <v>4141</v>
      </c>
      <c r="C1033" t="s">
        <v>4034</v>
      </c>
      <c r="D1033">
        <v>717</v>
      </c>
      <c r="E1033">
        <v>454</v>
      </c>
      <c r="F1033">
        <v>493</v>
      </c>
      <c r="G1033">
        <v>359</v>
      </c>
    </row>
    <row r="1034" spans="1:7">
      <c r="A1034" t="s">
        <v>3853</v>
      </c>
      <c r="B1034" t="s">
        <v>4141</v>
      </c>
      <c r="C1034" t="s">
        <v>4035</v>
      </c>
      <c r="D1034">
        <v>91</v>
      </c>
      <c r="E1034">
        <v>91</v>
      </c>
      <c r="F1034">
        <v>88</v>
      </c>
      <c r="G1034">
        <v>269</v>
      </c>
    </row>
    <row r="1035" spans="1:7">
      <c r="A1035" t="s">
        <v>3853</v>
      </c>
      <c r="B1035" t="s">
        <v>4141</v>
      </c>
      <c r="C1035" t="s">
        <v>4036</v>
      </c>
      <c r="D1035">
        <v>63209</v>
      </c>
      <c r="E1035">
        <v>62393</v>
      </c>
      <c r="F1035">
        <v>63174</v>
      </c>
      <c r="G1035">
        <v>65723</v>
      </c>
    </row>
    <row r="1036" spans="1:7">
      <c r="A1036" t="s">
        <v>3853</v>
      </c>
      <c r="B1036" t="s">
        <v>4141</v>
      </c>
      <c r="C1036" t="s">
        <v>4037</v>
      </c>
      <c r="D1036">
        <v>5549</v>
      </c>
      <c r="E1036">
        <v>5053</v>
      </c>
      <c r="F1036">
        <v>5112</v>
      </c>
      <c r="G1036">
        <v>4791</v>
      </c>
    </row>
    <row r="1037" spans="1:7">
      <c r="A1037" t="s">
        <v>3853</v>
      </c>
      <c r="B1037" t="s">
        <v>4141</v>
      </c>
      <c r="C1037" t="s">
        <v>4038</v>
      </c>
      <c r="D1037">
        <v>638128</v>
      </c>
      <c r="E1037">
        <v>573157</v>
      </c>
      <c r="F1037">
        <v>634130</v>
      </c>
      <c r="G1037">
        <v>638715</v>
      </c>
    </row>
    <row r="1038" spans="1:7">
      <c r="A1038" t="s">
        <v>3853</v>
      </c>
      <c r="B1038" t="s">
        <v>4141</v>
      </c>
      <c r="C1038" t="s">
        <v>4039</v>
      </c>
      <c r="D1038">
        <v>87.5</v>
      </c>
      <c r="E1038">
        <v>79.8</v>
      </c>
      <c r="F1038">
        <v>87.2</v>
      </c>
      <c r="G1038">
        <v>86.7</v>
      </c>
    </row>
    <row r="1039" spans="1:7">
      <c r="A1039" t="s">
        <v>3853</v>
      </c>
      <c r="B1039" t="s">
        <v>4141</v>
      </c>
      <c r="C1039" t="s">
        <v>4040</v>
      </c>
      <c r="D1039">
        <v>637412</v>
      </c>
      <c r="E1039">
        <v>572703</v>
      </c>
      <c r="F1039">
        <v>633637</v>
      </c>
      <c r="G1039">
        <v>638356</v>
      </c>
    </row>
    <row r="1040" spans="1:7">
      <c r="A1040" t="s">
        <v>3853</v>
      </c>
      <c r="B1040" t="s">
        <v>4141</v>
      </c>
      <c r="C1040" t="s">
        <v>4041</v>
      </c>
      <c r="D1040">
        <v>0</v>
      </c>
      <c r="E1040">
        <v>0</v>
      </c>
      <c r="F1040">
        <v>0</v>
      </c>
      <c r="G1040">
        <v>0</v>
      </c>
    </row>
    <row r="1041" spans="1:7">
      <c r="A1041" t="s">
        <v>3853</v>
      </c>
      <c r="B1041" t="s">
        <v>4141</v>
      </c>
      <c r="C1041" t="s">
        <v>4042</v>
      </c>
      <c r="D1041">
        <v>0</v>
      </c>
      <c r="E1041">
        <v>0</v>
      </c>
      <c r="F1041">
        <v>0</v>
      </c>
      <c r="G1041">
        <v>0</v>
      </c>
    </row>
    <row r="1042" spans="1:7">
      <c r="A1042" t="s">
        <v>3853</v>
      </c>
      <c r="B1042" t="s">
        <v>4141</v>
      </c>
      <c r="C1042" t="s">
        <v>4043</v>
      </c>
      <c r="D1042">
        <v>0</v>
      </c>
      <c r="E1042">
        <v>0</v>
      </c>
      <c r="F1042">
        <v>0</v>
      </c>
      <c r="G1042">
        <v>0</v>
      </c>
    </row>
    <row r="1043" spans="1:7">
      <c r="A1043" t="s">
        <v>3853</v>
      </c>
      <c r="B1043" t="s">
        <v>4141</v>
      </c>
      <c r="C1043" t="s">
        <v>4044</v>
      </c>
      <c r="D1043">
        <v>0</v>
      </c>
      <c r="E1043">
        <v>0</v>
      </c>
      <c r="F1043">
        <v>0</v>
      </c>
      <c r="G1043">
        <v>0</v>
      </c>
    </row>
    <row r="1044" spans="1:7">
      <c r="A1044" t="s">
        <v>3853</v>
      </c>
      <c r="B1044" t="s">
        <v>4141</v>
      </c>
      <c r="C1044" t="s">
        <v>4045</v>
      </c>
      <c r="D1044">
        <v>0</v>
      </c>
      <c r="E1044">
        <v>0</v>
      </c>
      <c r="F1044">
        <v>0</v>
      </c>
      <c r="G1044">
        <v>0</v>
      </c>
    </row>
    <row r="1045" spans="1:7">
      <c r="A1045" t="s">
        <v>3853</v>
      </c>
      <c r="B1045" t="s">
        <v>4141</v>
      </c>
      <c r="C1045" t="s">
        <v>4046</v>
      </c>
      <c r="D1045">
        <v>10</v>
      </c>
      <c r="E1045">
        <v>11.6</v>
      </c>
      <c r="F1045">
        <v>15.3</v>
      </c>
      <c r="G1045">
        <v>18.899999999999999</v>
      </c>
    </row>
    <row r="1046" spans="1:7">
      <c r="A1046" t="s">
        <v>3853</v>
      </c>
      <c r="B1046" t="s">
        <v>4141</v>
      </c>
      <c r="C1046" t="s">
        <v>4047</v>
      </c>
      <c r="D1046">
        <v>15</v>
      </c>
      <c r="E1046">
        <v>21</v>
      </c>
      <c r="F1046">
        <v>26</v>
      </c>
      <c r="G1046">
        <v>34</v>
      </c>
    </row>
    <row r="1047" spans="1:7">
      <c r="A1047" t="s">
        <v>3853</v>
      </c>
      <c r="B1047" t="s">
        <v>4141</v>
      </c>
      <c r="C1047" t="s">
        <v>4048</v>
      </c>
      <c r="D1047">
        <v>0</v>
      </c>
      <c r="E1047">
        <v>0</v>
      </c>
      <c r="F1047">
        <v>0</v>
      </c>
      <c r="G1047">
        <v>0</v>
      </c>
    </row>
    <row r="1048" spans="1:7">
      <c r="A1048" t="s">
        <v>3853</v>
      </c>
      <c r="B1048" t="s">
        <v>4141</v>
      </c>
      <c r="C1048" t="s">
        <v>4049</v>
      </c>
      <c r="D1048">
        <v>522277</v>
      </c>
      <c r="E1048">
        <v>461665</v>
      </c>
      <c r="F1048">
        <v>518585</v>
      </c>
      <c r="G1048">
        <v>520369</v>
      </c>
    </row>
    <row r="1049" spans="1:7">
      <c r="A1049" t="s">
        <v>3853</v>
      </c>
      <c r="B1049" t="s">
        <v>4141</v>
      </c>
      <c r="C1049" t="s">
        <v>4050</v>
      </c>
      <c r="D1049">
        <v>16041</v>
      </c>
      <c r="E1049">
        <v>15490</v>
      </c>
      <c r="F1049">
        <v>17746</v>
      </c>
      <c r="G1049">
        <v>18460</v>
      </c>
    </row>
    <row r="1050" spans="1:7">
      <c r="A1050" t="s">
        <v>3853</v>
      </c>
      <c r="B1050" t="s">
        <v>4141</v>
      </c>
      <c r="C1050" t="s">
        <v>4051</v>
      </c>
      <c r="D1050">
        <v>62564</v>
      </c>
      <c r="E1050">
        <v>61717</v>
      </c>
      <c r="F1050">
        <v>62521</v>
      </c>
      <c r="G1050">
        <v>65003</v>
      </c>
    </row>
    <row r="1051" spans="1:7">
      <c r="A1051" t="s">
        <v>3853</v>
      </c>
      <c r="B1051" t="s">
        <v>4141</v>
      </c>
      <c r="C1051" t="s">
        <v>4052</v>
      </c>
      <c r="D1051">
        <v>607220</v>
      </c>
      <c r="E1051">
        <v>544462</v>
      </c>
      <c r="F1051">
        <v>604492</v>
      </c>
      <c r="G1051">
        <v>609015</v>
      </c>
    </row>
    <row r="1052" spans="1:7">
      <c r="A1052" t="s">
        <v>3853</v>
      </c>
      <c r="B1052" t="s">
        <v>4141</v>
      </c>
      <c r="C1052" t="s">
        <v>4053</v>
      </c>
      <c r="D1052">
        <v>0</v>
      </c>
      <c r="E1052">
        <v>0</v>
      </c>
      <c r="F1052">
        <v>0</v>
      </c>
      <c r="G1052">
        <v>0</v>
      </c>
    </row>
    <row r="1053" spans="1:7">
      <c r="A1053" t="s">
        <v>3853</v>
      </c>
      <c r="B1053" t="s">
        <v>4141</v>
      </c>
      <c r="C1053" t="s">
        <v>4054</v>
      </c>
      <c r="D1053">
        <v>0</v>
      </c>
      <c r="E1053">
        <v>0</v>
      </c>
      <c r="F1053">
        <v>0</v>
      </c>
      <c r="G1053">
        <v>0</v>
      </c>
    </row>
    <row r="1054" spans="1:7">
      <c r="A1054" t="s">
        <v>3853</v>
      </c>
      <c r="B1054" t="s">
        <v>4141</v>
      </c>
      <c r="C1054" t="s">
        <v>4055</v>
      </c>
      <c r="D1054">
        <v>388</v>
      </c>
      <c r="E1054">
        <v>320</v>
      </c>
      <c r="F1054">
        <v>557</v>
      </c>
      <c r="G1054">
        <v>316</v>
      </c>
    </row>
    <row r="1055" spans="1:7">
      <c r="A1055" t="s">
        <v>3853</v>
      </c>
      <c r="B1055" t="s">
        <v>4141</v>
      </c>
      <c r="C1055" t="s">
        <v>4056</v>
      </c>
      <c r="D1055">
        <v>3457</v>
      </c>
      <c r="E1055">
        <v>3381</v>
      </c>
      <c r="F1055">
        <v>3614</v>
      </c>
      <c r="G1055">
        <v>3286</v>
      </c>
    </row>
    <row r="1056" spans="1:7">
      <c r="A1056" t="s">
        <v>3853</v>
      </c>
      <c r="B1056" t="s">
        <v>4141</v>
      </c>
      <c r="C1056" t="s">
        <v>4057</v>
      </c>
      <c r="D1056">
        <v>1383</v>
      </c>
      <c r="E1056">
        <v>1197</v>
      </c>
      <c r="F1056">
        <v>1258</v>
      </c>
      <c r="G1056">
        <v>2550</v>
      </c>
    </row>
    <row r="1057" spans="1:7">
      <c r="A1057" t="s">
        <v>3853</v>
      </c>
      <c r="B1057" t="s">
        <v>4141</v>
      </c>
      <c r="C1057" t="s">
        <v>4058</v>
      </c>
      <c r="D1057">
        <v>5545</v>
      </c>
      <c r="E1057">
        <v>5029</v>
      </c>
      <c r="F1057">
        <v>5101</v>
      </c>
      <c r="G1057">
        <v>4780</v>
      </c>
    </row>
    <row r="1058" spans="1:7">
      <c r="A1058" t="s">
        <v>3853</v>
      </c>
      <c r="B1058" t="s">
        <v>4141</v>
      </c>
      <c r="C1058" t="s">
        <v>4059</v>
      </c>
      <c r="D1058">
        <v>10774</v>
      </c>
      <c r="E1058">
        <v>9927</v>
      </c>
      <c r="F1058">
        <v>10531</v>
      </c>
      <c r="G1058">
        <v>10932</v>
      </c>
    </row>
    <row r="1059" spans="1:7">
      <c r="A1059" t="s">
        <v>3853</v>
      </c>
      <c r="B1059" t="s">
        <v>4141</v>
      </c>
      <c r="C1059" t="s">
        <v>4060</v>
      </c>
      <c r="D1059">
        <v>10774</v>
      </c>
      <c r="E1059">
        <v>9927</v>
      </c>
      <c r="F1059">
        <v>10531</v>
      </c>
      <c r="G1059">
        <v>10932</v>
      </c>
    </row>
    <row r="1060" spans="1:7">
      <c r="A1060" t="s">
        <v>3853</v>
      </c>
      <c r="B1060" t="s">
        <v>4141</v>
      </c>
      <c r="C1060" t="s">
        <v>4061</v>
      </c>
      <c r="D1060">
        <v>0</v>
      </c>
      <c r="E1060">
        <v>0</v>
      </c>
      <c r="F1060">
        <v>0</v>
      </c>
      <c r="G1060">
        <v>0</v>
      </c>
    </row>
    <row r="1061" spans="1:7">
      <c r="A1061" t="s">
        <v>3853</v>
      </c>
      <c r="B1061" t="s">
        <v>4141</v>
      </c>
      <c r="C1061" t="s">
        <v>4062</v>
      </c>
      <c r="D1061">
        <v>0</v>
      </c>
      <c r="E1061">
        <v>0</v>
      </c>
      <c r="F1061">
        <v>0</v>
      </c>
      <c r="G1061">
        <v>0</v>
      </c>
    </row>
    <row r="1062" spans="1:7">
      <c r="A1062" t="s">
        <v>3853</v>
      </c>
      <c r="B1062" t="s">
        <v>4141</v>
      </c>
      <c r="C1062" t="s">
        <v>4063</v>
      </c>
      <c r="D1062">
        <v>27001</v>
      </c>
      <c r="E1062">
        <v>24317</v>
      </c>
      <c r="F1062">
        <v>26790</v>
      </c>
      <c r="G1062">
        <v>26743</v>
      </c>
    </row>
    <row r="1063" spans="1:7">
      <c r="A1063" t="s">
        <v>3853</v>
      </c>
      <c r="B1063" t="s">
        <v>4141</v>
      </c>
      <c r="C1063" t="s">
        <v>4064</v>
      </c>
      <c r="D1063">
        <v>4148</v>
      </c>
      <c r="E1063">
        <v>4374</v>
      </c>
      <c r="F1063">
        <v>4696</v>
      </c>
      <c r="G1063">
        <v>4545</v>
      </c>
    </row>
    <row r="1064" spans="1:7">
      <c r="A1064" t="s">
        <v>3853</v>
      </c>
      <c r="B1064" t="s">
        <v>4141</v>
      </c>
      <c r="C1064" t="s">
        <v>4065</v>
      </c>
      <c r="D1064">
        <v>44817</v>
      </c>
      <c r="E1064">
        <v>47554</v>
      </c>
      <c r="F1064">
        <v>51776</v>
      </c>
      <c r="G1064">
        <v>50423</v>
      </c>
    </row>
    <row r="1065" spans="1:7">
      <c r="A1065" t="s">
        <v>3853</v>
      </c>
      <c r="B1065" t="s">
        <v>4141</v>
      </c>
      <c r="C1065" t="s">
        <v>4066</v>
      </c>
      <c r="D1065">
        <v>5180</v>
      </c>
      <c r="E1065">
        <v>5785</v>
      </c>
      <c r="F1065">
        <v>6149</v>
      </c>
      <c r="G1065">
        <v>6364</v>
      </c>
    </row>
    <row r="1066" spans="1:7">
      <c r="A1066" t="s">
        <v>3853</v>
      </c>
      <c r="B1066" t="s">
        <v>4141</v>
      </c>
      <c r="C1066" t="s">
        <v>4067</v>
      </c>
      <c r="D1066">
        <v>3428</v>
      </c>
      <c r="E1066">
        <v>2283</v>
      </c>
      <c r="F1066">
        <v>2260</v>
      </c>
      <c r="G1066">
        <v>2390</v>
      </c>
    </row>
    <row r="1067" spans="1:7">
      <c r="A1067" t="s">
        <v>3853</v>
      </c>
      <c r="B1067" t="s">
        <v>4141</v>
      </c>
      <c r="C1067" t="s">
        <v>4068</v>
      </c>
      <c r="D1067">
        <v>14926</v>
      </c>
      <c r="E1067">
        <v>13469</v>
      </c>
      <c r="F1067">
        <v>14771</v>
      </c>
      <c r="G1067">
        <v>18328</v>
      </c>
    </row>
    <row r="1068" spans="1:7">
      <c r="A1068" t="s">
        <v>3853</v>
      </c>
      <c r="B1068" t="s">
        <v>4141</v>
      </c>
      <c r="C1068" t="s">
        <v>4069</v>
      </c>
      <c r="D1068">
        <v>94320</v>
      </c>
      <c r="E1068">
        <v>91997</v>
      </c>
      <c r="F1068">
        <v>100293</v>
      </c>
      <c r="G1068">
        <v>102430</v>
      </c>
    </row>
    <row r="1069" spans="1:7">
      <c r="A1069" t="s">
        <v>3853</v>
      </c>
      <c r="B1069" t="s">
        <v>4141</v>
      </c>
      <c r="C1069" t="s">
        <v>4070</v>
      </c>
      <c r="D1069">
        <v>0</v>
      </c>
      <c r="E1069">
        <v>0</v>
      </c>
      <c r="F1069">
        <v>0</v>
      </c>
      <c r="G1069">
        <v>0</v>
      </c>
    </row>
    <row r="1070" spans="1:7">
      <c r="A1070" t="s">
        <v>3853</v>
      </c>
      <c r="B1070" t="s">
        <v>4141</v>
      </c>
      <c r="C1070" t="s">
        <v>4071</v>
      </c>
      <c r="D1070">
        <v>0</v>
      </c>
      <c r="E1070">
        <v>0</v>
      </c>
      <c r="F1070">
        <v>0</v>
      </c>
      <c r="G1070">
        <v>0</v>
      </c>
    </row>
    <row r="1071" spans="1:7">
      <c r="A1071" t="s">
        <v>3853</v>
      </c>
      <c r="B1071" t="s">
        <v>4141</v>
      </c>
      <c r="C1071" t="s">
        <v>4072</v>
      </c>
      <c r="D1071">
        <v>0</v>
      </c>
      <c r="E1071">
        <v>0</v>
      </c>
      <c r="F1071">
        <v>0</v>
      </c>
      <c r="G1071">
        <v>0</v>
      </c>
    </row>
    <row r="1072" spans="1:7">
      <c r="A1072" t="s">
        <v>3853</v>
      </c>
      <c r="B1072" t="s">
        <v>4141</v>
      </c>
      <c r="C1072" t="s">
        <v>4073</v>
      </c>
      <c r="D1072">
        <v>0</v>
      </c>
      <c r="E1072">
        <v>0</v>
      </c>
      <c r="F1072">
        <v>0</v>
      </c>
      <c r="G1072">
        <v>0</v>
      </c>
    </row>
    <row r="1073" spans="1:7">
      <c r="A1073" t="s">
        <v>3853</v>
      </c>
      <c r="B1073" t="s">
        <v>4141</v>
      </c>
      <c r="C1073" t="s">
        <v>4074</v>
      </c>
      <c r="D1073">
        <v>0</v>
      </c>
      <c r="E1073">
        <v>0</v>
      </c>
      <c r="F1073">
        <v>0</v>
      </c>
      <c r="G1073">
        <v>0</v>
      </c>
    </row>
    <row r="1074" spans="1:7">
      <c r="A1074" t="s">
        <v>3853</v>
      </c>
      <c r="B1074" t="s">
        <v>4141</v>
      </c>
      <c r="C1074" t="s">
        <v>4075</v>
      </c>
      <c r="D1074">
        <v>0</v>
      </c>
      <c r="E1074">
        <v>0</v>
      </c>
      <c r="F1074">
        <v>0</v>
      </c>
      <c r="G1074">
        <v>0</v>
      </c>
    </row>
    <row r="1075" spans="1:7">
      <c r="A1075" t="s">
        <v>3853</v>
      </c>
      <c r="B1075" t="s">
        <v>4141</v>
      </c>
      <c r="C1075" t="s">
        <v>4076</v>
      </c>
      <c r="D1075">
        <v>0</v>
      </c>
      <c r="E1075">
        <v>0</v>
      </c>
      <c r="F1075">
        <v>0</v>
      </c>
      <c r="G1075">
        <v>0</v>
      </c>
    </row>
    <row r="1076" spans="1:7">
      <c r="A1076" t="s">
        <v>3853</v>
      </c>
      <c r="B1076" t="s">
        <v>4141</v>
      </c>
      <c r="C1076" t="s">
        <v>4077</v>
      </c>
      <c r="D1076">
        <v>0</v>
      </c>
      <c r="E1076">
        <v>0</v>
      </c>
      <c r="F1076">
        <v>0</v>
      </c>
      <c r="G1076">
        <v>0</v>
      </c>
    </row>
    <row r="1077" spans="1:7">
      <c r="A1077" t="s">
        <v>3853</v>
      </c>
      <c r="B1077" t="s">
        <v>4141</v>
      </c>
      <c r="C1077" t="s">
        <v>4078</v>
      </c>
      <c r="D1077">
        <v>0</v>
      </c>
      <c r="E1077">
        <v>0</v>
      </c>
      <c r="F1077">
        <v>0</v>
      </c>
      <c r="G1077">
        <v>0</v>
      </c>
    </row>
    <row r="1078" spans="1:7">
      <c r="A1078" t="s">
        <v>3853</v>
      </c>
      <c r="B1078" t="s">
        <v>4141</v>
      </c>
      <c r="C1078" t="s">
        <v>4079</v>
      </c>
      <c r="D1078">
        <v>0</v>
      </c>
      <c r="E1078">
        <v>0</v>
      </c>
      <c r="F1078">
        <v>0</v>
      </c>
      <c r="G1078">
        <v>0</v>
      </c>
    </row>
    <row r="1079" spans="1:7">
      <c r="A1079" t="s">
        <v>3853</v>
      </c>
      <c r="B1079" t="s">
        <v>4141</v>
      </c>
      <c r="C1079" t="s">
        <v>4080</v>
      </c>
      <c r="D1079">
        <v>0</v>
      </c>
      <c r="E1079">
        <v>0</v>
      </c>
      <c r="F1079">
        <v>0</v>
      </c>
      <c r="G1079">
        <v>0</v>
      </c>
    </row>
    <row r="1080" spans="1:7">
      <c r="A1080" t="s">
        <v>3853</v>
      </c>
      <c r="B1080" t="s">
        <v>4141</v>
      </c>
      <c r="C1080" t="s">
        <v>4081</v>
      </c>
      <c r="D1080">
        <v>0</v>
      </c>
      <c r="E1080">
        <v>0</v>
      </c>
      <c r="F1080">
        <v>0</v>
      </c>
      <c r="G1080">
        <v>0</v>
      </c>
    </row>
    <row r="1081" spans="1:7">
      <c r="A1081" t="s">
        <v>3853</v>
      </c>
      <c r="B1081" t="s">
        <v>4141</v>
      </c>
      <c r="C1081" t="s">
        <v>4082</v>
      </c>
      <c r="D1081">
        <v>30.6</v>
      </c>
      <c r="E1081">
        <v>29.9</v>
      </c>
      <c r="F1081">
        <v>26.8</v>
      </c>
      <c r="G1081">
        <v>26.9</v>
      </c>
    </row>
    <row r="1082" spans="1:7">
      <c r="A1082" t="s">
        <v>3853</v>
      </c>
      <c r="B1082" t="s">
        <v>4141</v>
      </c>
      <c r="C1082" t="s">
        <v>4083</v>
      </c>
      <c r="D1082">
        <v>1476</v>
      </c>
      <c r="E1082">
        <v>1336</v>
      </c>
      <c r="F1082">
        <v>1254</v>
      </c>
      <c r="G1082">
        <v>1376</v>
      </c>
    </row>
    <row r="1083" spans="1:7">
      <c r="A1083" t="s">
        <v>3853</v>
      </c>
      <c r="B1083" t="s">
        <v>4141</v>
      </c>
      <c r="C1083" t="s">
        <v>4084</v>
      </c>
      <c r="D1083">
        <v>2647</v>
      </c>
      <c r="E1083">
        <v>2943</v>
      </c>
      <c r="F1083">
        <v>3252</v>
      </c>
      <c r="G1083">
        <v>2973</v>
      </c>
    </row>
    <row r="1084" spans="1:7">
      <c r="A1084" t="s">
        <v>3853</v>
      </c>
      <c r="B1084" t="s">
        <v>4141</v>
      </c>
      <c r="C1084" t="s">
        <v>4085</v>
      </c>
      <c r="D1084">
        <v>17955</v>
      </c>
      <c r="E1084">
        <v>19875</v>
      </c>
      <c r="F1084">
        <v>22833</v>
      </c>
      <c r="G1084">
        <v>23976</v>
      </c>
    </row>
    <row r="1085" spans="1:7">
      <c r="A1085" t="s">
        <v>3853</v>
      </c>
      <c r="B1085" t="s">
        <v>4141</v>
      </c>
      <c r="C1085" t="s">
        <v>4086</v>
      </c>
      <c r="D1085">
        <v>2161</v>
      </c>
      <c r="E1085">
        <v>2419</v>
      </c>
      <c r="F1085">
        <v>2783</v>
      </c>
      <c r="G1085">
        <v>2999</v>
      </c>
    </row>
    <row r="1086" spans="1:7">
      <c r="A1086" t="s">
        <v>3853</v>
      </c>
      <c r="B1086" t="s">
        <v>4141</v>
      </c>
      <c r="C1086" t="s">
        <v>4087</v>
      </c>
      <c r="D1086">
        <v>47</v>
      </c>
      <c r="E1086">
        <v>47</v>
      </c>
      <c r="F1086">
        <v>47</v>
      </c>
      <c r="G1086">
        <v>111</v>
      </c>
    </row>
    <row r="1087" spans="1:7">
      <c r="A1087" t="s">
        <v>3853</v>
      </c>
      <c r="B1087" t="s">
        <v>4141</v>
      </c>
      <c r="C1087" t="s">
        <v>4088</v>
      </c>
      <c r="D1087">
        <v>9488</v>
      </c>
      <c r="E1087">
        <v>10356</v>
      </c>
      <c r="F1087">
        <v>11663</v>
      </c>
      <c r="G1087">
        <v>14032</v>
      </c>
    </row>
    <row r="1088" spans="1:7">
      <c r="A1088" t="s">
        <v>3853</v>
      </c>
      <c r="B1088" t="s">
        <v>4141</v>
      </c>
      <c r="C1088" t="s">
        <v>4089</v>
      </c>
      <c r="D1088">
        <v>30137</v>
      </c>
      <c r="E1088">
        <v>33221</v>
      </c>
      <c r="F1088">
        <v>37795</v>
      </c>
      <c r="G1088">
        <v>41092</v>
      </c>
    </row>
    <row r="1089" spans="1:7">
      <c r="A1089" t="s">
        <v>3853</v>
      </c>
      <c r="B1089" t="s">
        <v>4141</v>
      </c>
      <c r="C1089" t="s">
        <v>4090</v>
      </c>
      <c r="D1089">
        <v>12182</v>
      </c>
      <c r="E1089">
        <v>13346</v>
      </c>
      <c r="F1089">
        <v>14961</v>
      </c>
      <c r="G1089">
        <v>17116</v>
      </c>
    </row>
    <row r="1090" spans="1:7">
      <c r="A1090" t="s">
        <v>3853</v>
      </c>
      <c r="B1090" t="s">
        <v>4141</v>
      </c>
      <c r="C1090" t="s">
        <v>4091</v>
      </c>
      <c r="D1090">
        <v>28.2</v>
      </c>
      <c r="E1090">
        <v>28.5</v>
      </c>
      <c r="F1090">
        <v>28.7</v>
      </c>
      <c r="G1090">
        <v>28.2</v>
      </c>
    </row>
    <row r="1091" spans="1:7">
      <c r="A1091" t="s">
        <v>3853</v>
      </c>
      <c r="B1091" t="s">
        <v>4141</v>
      </c>
      <c r="C1091" t="s">
        <v>4092</v>
      </c>
      <c r="D1091">
        <v>570116</v>
      </c>
      <c r="E1091">
        <v>508175</v>
      </c>
      <c r="F1091">
        <v>566304</v>
      </c>
      <c r="G1091">
        <v>567372</v>
      </c>
    </row>
    <row r="1092" spans="1:7">
      <c r="A1092" t="s">
        <v>3853</v>
      </c>
      <c r="B1092" t="s">
        <v>4141</v>
      </c>
      <c r="C1092" t="s">
        <v>4093</v>
      </c>
      <c r="D1092">
        <v>78.2</v>
      </c>
      <c r="E1092">
        <v>70.7</v>
      </c>
      <c r="F1092">
        <v>77.900000000000006</v>
      </c>
      <c r="G1092">
        <v>77</v>
      </c>
    </row>
    <row r="1093" spans="1:7">
      <c r="A1093" t="s">
        <v>3853</v>
      </c>
      <c r="B1093" t="s">
        <v>4141</v>
      </c>
      <c r="C1093" t="s">
        <v>4094</v>
      </c>
      <c r="D1093">
        <v>325491</v>
      </c>
      <c r="E1093">
        <v>310582</v>
      </c>
      <c r="F1093">
        <v>317868</v>
      </c>
      <c r="G1093">
        <v>337139</v>
      </c>
    </row>
    <row r="1094" spans="1:7">
      <c r="A1094" t="s">
        <v>3853</v>
      </c>
      <c r="B1094" t="s">
        <v>4141</v>
      </c>
      <c r="C1094" t="s">
        <v>4095</v>
      </c>
      <c r="D1094">
        <v>44.6</v>
      </c>
      <c r="E1094">
        <v>43.2</v>
      </c>
      <c r="F1094">
        <v>43.7</v>
      </c>
      <c r="G1094">
        <v>45.8</v>
      </c>
    </row>
    <row r="1095" spans="1:7">
      <c r="A1095" t="s">
        <v>3853</v>
      </c>
      <c r="B1095" t="s">
        <v>4141</v>
      </c>
      <c r="C1095" t="s">
        <v>4096</v>
      </c>
      <c r="D1095">
        <v>997771</v>
      </c>
      <c r="E1095">
        <v>927733</v>
      </c>
      <c r="F1095">
        <v>905446</v>
      </c>
      <c r="G1095">
        <v>880876</v>
      </c>
    </row>
    <row r="1096" spans="1:7">
      <c r="A1096" t="s">
        <v>3853</v>
      </c>
      <c r="B1096" t="s">
        <v>4141</v>
      </c>
      <c r="C1096" t="s">
        <v>4097</v>
      </c>
      <c r="D1096">
        <v>218053</v>
      </c>
      <c r="E1096">
        <v>215241</v>
      </c>
      <c r="F1096">
        <v>214393</v>
      </c>
      <c r="G1096">
        <v>219493</v>
      </c>
    </row>
    <row r="1097" spans="1:7">
      <c r="A1097" t="s">
        <v>3853</v>
      </c>
      <c r="B1097" t="s">
        <v>4141</v>
      </c>
      <c r="C1097" t="s">
        <v>4098</v>
      </c>
      <c r="D1097">
        <v>29.9</v>
      </c>
      <c r="E1097">
        <v>29.9</v>
      </c>
      <c r="F1097">
        <v>29.5</v>
      </c>
      <c r="G1097">
        <v>29.8</v>
      </c>
    </row>
    <row r="1098" spans="1:7">
      <c r="A1098" t="s">
        <v>3853</v>
      </c>
      <c r="B1098" t="s">
        <v>4141</v>
      </c>
      <c r="C1098" t="s">
        <v>4099</v>
      </c>
      <c r="D1098">
        <v>382013</v>
      </c>
      <c r="E1098">
        <v>404349</v>
      </c>
      <c r="F1098">
        <v>384225</v>
      </c>
      <c r="G1098">
        <v>404383</v>
      </c>
    </row>
    <row r="1099" spans="1:7">
      <c r="A1099" t="s">
        <v>3853</v>
      </c>
      <c r="B1099" t="s">
        <v>4141</v>
      </c>
      <c r="C1099" t="s">
        <v>4100</v>
      </c>
      <c r="D1099">
        <v>52.4</v>
      </c>
      <c r="E1099">
        <v>56.3</v>
      </c>
      <c r="F1099">
        <v>52.8</v>
      </c>
      <c r="G1099">
        <v>54.9</v>
      </c>
    </row>
    <row r="1100" spans="1:7">
      <c r="A1100" t="s">
        <v>3853</v>
      </c>
      <c r="B1100" t="s">
        <v>4141</v>
      </c>
      <c r="C1100" t="s">
        <v>4101</v>
      </c>
      <c r="D1100">
        <v>1493085</v>
      </c>
      <c r="E1100">
        <v>1435329</v>
      </c>
      <c r="F1100">
        <v>1481293</v>
      </c>
      <c r="G1100">
        <v>1526882</v>
      </c>
    </row>
    <row r="1101" spans="1:7">
      <c r="A1101" t="s">
        <v>3853</v>
      </c>
      <c r="B1101" t="s">
        <v>4141</v>
      </c>
      <c r="C1101" t="s">
        <v>4102</v>
      </c>
      <c r="D1101">
        <v>4.1500000000000004</v>
      </c>
      <c r="E1101">
        <v>3.96</v>
      </c>
      <c r="F1101">
        <v>3.79</v>
      </c>
      <c r="G1101">
        <v>3.78</v>
      </c>
    </row>
    <row r="1102" spans="1:7">
      <c r="A1102" t="s">
        <v>3853</v>
      </c>
      <c r="B1102" t="s">
        <v>4141</v>
      </c>
      <c r="C1102" t="s">
        <v>4103</v>
      </c>
      <c r="D1102">
        <v>204.8</v>
      </c>
      <c r="E1102">
        <v>199.7</v>
      </c>
      <c r="F1102">
        <v>203.7</v>
      </c>
      <c r="G1102">
        <v>207.3</v>
      </c>
    </row>
    <row r="1103" spans="1:7">
      <c r="A1103" t="s">
        <v>3853</v>
      </c>
      <c r="B1103" t="s">
        <v>4141</v>
      </c>
      <c r="C1103" t="s">
        <v>4104</v>
      </c>
      <c r="D1103">
        <v>1495673</v>
      </c>
      <c r="E1103">
        <v>1438346</v>
      </c>
      <c r="F1103">
        <v>1482791</v>
      </c>
      <c r="G1103">
        <v>1528387</v>
      </c>
    </row>
    <row r="1104" spans="1:7">
      <c r="A1104" t="s">
        <v>3853</v>
      </c>
      <c r="B1104" t="s">
        <v>4141</v>
      </c>
      <c r="C1104" t="s">
        <v>4105</v>
      </c>
      <c r="D1104">
        <v>570052</v>
      </c>
      <c r="E1104">
        <v>508113</v>
      </c>
      <c r="F1104">
        <v>566249</v>
      </c>
      <c r="G1104">
        <v>567317</v>
      </c>
    </row>
    <row r="1105" spans="1:7">
      <c r="A1105" t="s">
        <v>3853</v>
      </c>
      <c r="B1105" t="s">
        <v>4141</v>
      </c>
      <c r="C1105" t="s">
        <v>4106</v>
      </c>
      <c r="D1105">
        <v>156333</v>
      </c>
      <c r="E1105">
        <v>151717</v>
      </c>
      <c r="F1105">
        <v>159199</v>
      </c>
      <c r="G1105">
        <v>167296</v>
      </c>
    </row>
    <row r="1106" spans="1:7">
      <c r="A1106" t="s">
        <v>3853</v>
      </c>
      <c r="B1106" t="s">
        <v>4141</v>
      </c>
      <c r="C1106" t="s">
        <v>4107</v>
      </c>
      <c r="D1106">
        <v>138793</v>
      </c>
      <c r="E1106">
        <v>138268</v>
      </c>
      <c r="F1106">
        <v>139852</v>
      </c>
      <c r="G1106">
        <v>142345</v>
      </c>
    </row>
    <row r="1107" spans="1:7">
      <c r="A1107" t="s">
        <v>3853</v>
      </c>
      <c r="B1107" t="s">
        <v>4141</v>
      </c>
      <c r="C1107" t="s">
        <v>4108</v>
      </c>
      <c r="D1107">
        <v>182350</v>
      </c>
      <c r="E1107">
        <v>193239</v>
      </c>
      <c r="F1107">
        <v>187779</v>
      </c>
      <c r="G1107">
        <v>197557</v>
      </c>
    </row>
    <row r="1108" spans="1:7">
      <c r="A1108" t="s">
        <v>3853</v>
      </c>
      <c r="B1108" t="s">
        <v>4141</v>
      </c>
      <c r="C1108" t="s">
        <v>4109</v>
      </c>
      <c r="D1108">
        <v>1047528</v>
      </c>
      <c r="E1108">
        <v>991337</v>
      </c>
      <c r="F1108">
        <v>1053078</v>
      </c>
      <c r="G1108">
        <v>1074515</v>
      </c>
    </row>
    <row r="1109" spans="1:7">
      <c r="A1109" t="s">
        <v>3853</v>
      </c>
      <c r="B1109" t="s">
        <v>4141</v>
      </c>
      <c r="C1109" t="s">
        <v>4110</v>
      </c>
      <c r="D1109">
        <v>7292</v>
      </c>
      <c r="E1109">
        <v>7187</v>
      </c>
      <c r="F1109">
        <v>7272</v>
      </c>
      <c r="G1109">
        <v>7366</v>
      </c>
    </row>
    <row r="1110" spans="1:7">
      <c r="A1110" t="s">
        <v>3853</v>
      </c>
      <c r="B1110" t="s">
        <v>4141</v>
      </c>
      <c r="C1110" t="s">
        <v>4111</v>
      </c>
      <c r="D1110">
        <v>0</v>
      </c>
      <c r="E1110">
        <v>0</v>
      </c>
      <c r="F1110">
        <v>0</v>
      </c>
      <c r="G1110">
        <v>0</v>
      </c>
    </row>
    <row r="1111" spans="1:7">
      <c r="A1111" t="s">
        <v>3853</v>
      </c>
      <c r="B1111" t="s">
        <v>4141</v>
      </c>
      <c r="C1111" t="s">
        <v>4112</v>
      </c>
      <c r="D1111">
        <v>0</v>
      </c>
      <c r="E1111">
        <v>0</v>
      </c>
      <c r="F1111">
        <v>0</v>
      </c>
      <c r="G1111">
        <v>0</v>
      </c>
    </row>
    <row r="1112" spans="1:7">
      <c r="A1112" t="s">
        <v>3853</v>
      </c>
      <c r="B1112" t="s">
        <v>4141</v>
      </c>
      <c r="C1112" t="s">
        <v>4113</v>
      </c>
      <c r="D1112">
        <v>778</v>
      </c>
      <c r="E1112">
        <v>699</v>
      </c>
      <c r="F1112">
        <v>700</v>
      </c>
      <c r="G1112">
        <v>791</v>
      </c>
    </row>
    <row r="1113" spans="1:7">
      <c r="A1113" t="s">
        <v>3853</v>
      </c>
      <c r="B1113" t="s">
        <v>4141</v>
      </c>
      <c r="C1113" t="s">
        <v>4114</v>
      </c>
      <c r="D1113">
        <v>3403</v>
      </c>
      <c r="E1113">
        <v>3325</v>
      </c>
      <c r="F1113">
        <v>2885</v>
      </c>
      <c r="G1113">
        <v>2824</v>
      </c>
    </row>
    <row r="1114" spans="1:7">
      <c r="A1114" t="s">
        <v>3853</v>
      </c>
      <c r="B1114" t="s">
        <v>4141</v>
      </c>
      <c r="C1114" t="s">
        <v>4115</v>
      </c>
      <c r="D1114">
        <v>25</v>
      </c>
      <c r="E1114">
        <v>25</v>
      </c>
      <c r="F1114">
        <v>25</v>
      </c>
      <c r="G1114">
        <v>25</v>
      </c>
    </row>
    <row r="1115" spans="1:7">
      <c r="A1115" t="s">
        <v>3853</v>
      </c>
      <c r="B1115" t="s">
        <v>4141</v>
      </c>
      <c r="C1115" t="s">
        <v>4116</v>
      </c>
      <c r="D1115">
        <v>1285</v>
      </c>
      <c r="E1115">
        <v>1285</v>
      </c>
      <c r="F1115">
        <v>1285</v>
      </c>
      <c r="G1115">
        <v>1285</v>
      </c>
    </row>
    <row r="1116" spans="1:7">
      <c r="A1116" t="s">
        <v>3853</v>
      </c>
      <c r="B1116" t="s">
        <v>4141</v>
      </c>
      <c r="C1116" t="s">
        <v>4117</v>
      </c>
      <c r="D1116">
        <v>5388</v>
      </c>
      <c r="E1116">
        <v>3063</v>
      </c>
      <c r="F1116">
        <v>3059</v>
      </c>
      <c r="G1116">
        <v>4246</v>
      </c>
    </row>
    <row r="1117" spans="1:7">
      <c r="A1117" t="s">
        <v>3853</v>
      </c>
      <c r="B1117" t="s">
        <v>4141</v>
      </c>
      <c r="C1117" t="s">
        <v>4118</v>
      </c>
      <c r="D1117">
        <v>10855</v>
      </c>
      <c r="E1117">
        <v>8372</v>
      </c>
      <c r="F1117">
        <v>7929</v>
      </c>
      <c r="G1117">
        <v>9146</v>
      </c>
    </row>
    <row r="1118" spans="1:7">
      <c r="A1118" t="s">
        <v>3853</v>
      </c>
      <c r="B1118" t="s">
        <v>4141</v>
      </c>
      <c r="C1118" t="s">
        <v>4119</v>
      </c>
      <c r="D1118">
        <v>0</v>
      </c>
      <c r="E1118">
        <v>0</v>
      </c>
      <c r="F1118">
        <v>0</v>
      </c>
      <c r="G1118">
        <v>0</v>
      </c>
    </row>
    <row r="1119" spans="1:7">
      <c r="A1119" t="s">
        <v>3853</v>
      </c>
      <c r="B1119" t="s">
        <v>4141</v>
      </c>
      <c r="C1119" t="s">
        <v>4120</v>
      </c>
      <c r="D1119">
        <v>398</v>
      </c>
      <c r="E1119">
        <v>238</v>
      </c>
      <c r="F1119">
        <v>218</v>
      </c>
      <c r="G1119">
        <v>211</v>
      </c>
    </row>
    <row r="1120" spans="1:7">
      <c r="A1120" t="s">
        <v>3853</v>
      </c>
      <c r="B1120" t="s">
        <v>4141</v>
      </c>
      <c r="C1120" t="s">
        <v>4121</v>
      </c>
      <c r="D1120">
        <v>6</v>
      </c>
      <c r="E1120">
        <v>3</v>
      </c>
      <c r="F1120">
        <v>3</v>
      </c>
      <c r="G1120">
        <v>3</v>
      </c>
    </row>
    <row r="1121" spans="1:7">
      <c r="A1121" t="s">
        <v>3853</v>
      </c>
      <c r="B1121" t="s">
        <v>4141</v>
      </c>
      <c r="C1121" t="s">
        <v>4122</v>
      </c>
      <c r="D1121">
        <v>27</v>
      </c>
      <c r="E1121">
        <v>27</v>
      </c>
      <c r="F1121">
        <v>27</v>
      </c>
      <c r="G1121">
        <v>27</v>
      </c>
    </row>
    <row r="1122" spans="1:7">
      <c r="A1122" t="s">
        <v>3853</v>
      </c>
      <c r="B1122" t="s">
        <v>4141</v>
      </c>
      <c r="C1122" t="s">
        <v>4123</v>
      </c>
      <c r="D1122">
        <v>425</v>
      </c>
      <c r="E1122">
        <v>265</v>
      </c>
      <c r="F1122">
        <v>245</v>
      </c>
      <c r="G1122">
        <v>238</v>
      </c>
    </row>
    <row r="1123" spans="1:7">
      <c r="A1123" t="s">
        <v>3853</v>
      </c>
      <c r="B1123" t="s">
        <v>4141</v>
      </c>
      <c r="C1123" t="s">
        <v>4124</v>
      </c>
      <c r="D1123">
        <v>778</v>
      </c>
      <c r="E1123">
        <v>699</v>
      </c>
      <c r="F1123">
        <v>700</v>
      </c>
      <c r="G1123">
        <v>791</v>
      </c>
    </row>
    <row r="1124" spans="1:7">
      <c r="A1124" t="s">
        <v>3853</v>
      </c>
      <c r="B1124" t="s">
        <v>4141</v>
      </c>
      <c r="C1124" t="s">
        <v>4125</v>
      </c>
      <c r="D1124">
        <v>3802</v>
      </c>
      <c r="E1124">
        <v>3563</v>
      </c>
      <c r="F1124">
        <v>3103</v>
      </c>
      <c r="G1124">
        <v>3034</v>
      </c>
    </row>
    <row r="1125" spans="1:7">
      <c r="A1125" t="s">
        <v>3853</v>
      </c>
      <c r="B1125" t="s">
        <v>4141</v>
      </c>
      <c r="C1125" t="s">
        <v>4126</v>
      </c>
      <c r="D1125">
        <v>1312</v>
      </c>
      <c r="E1125">
        <v>1312</v>
      </c>
      <c r="F1125">
        <v>1312</v>
      </c>
      <c r="G1125">
        <v>1312</v>
      </c>
    </row>
    <row r="1126" spans="1:7">
      <c r="A1126" t="s">
        <v>3853</v>
      </c>
      <c r="B1126" t="s">
        <v>4141</v>
      </c>
      <c r="C1126" t="s">
        <v>4127</v>
      </c>
      <c r="D1126">
        <v>11280</v>
      </c>
      <c r="E1126">
        <v>8637</v>
      </c>
      <c r="F1126">
        <v>8174</v>
      </c>
      <c r="G1126">
        <v>9384</v>
      </c>
    </row>
    <row r="1127" spans="1:7">
      <c r="A1127" t="s">
        <v>3853</v>
      </c>
      <c r="B1127" t="s">
        <v>4141</v>
      </c>
      <c r="C1127" t="s">
        <v>4128</v>
      </c>
      <c r="D1127">
        <v>7478</v>
      </c>
      <c r="E1127">
        <v>5074</v>
      </c>
      <c r="F1127">
        <v>5071</v>
      </c>
      <c r="G1127">
        <v>6349</v>
      </c>
    </row>
    <row r="1128" spans="1:7">
      <c r="A1128" t="s">
        <v>3853</v>
      </c>
      <c r="B1128" t="s">
        <v>4141</v>
      </c>
      <c r="C1128" t="s">
        <v>4129</v>
      </c>
      <c r="D1128">
        <v>92</v>
      </c>
      <c r="E1128">
        <v>81</v>
      </c>
      <c r="F1128">
        <v>104</v>
      </c>
      <c r="G1128">
        <v>115</v>
      </c>
    </row>
    <row r="1129" spans="1:7">
      <c r="A1129" t="s">
        <v>3853</v>
      </c>
      <c r="B1129" t="s">
        <v>4141</v>
      </c>
      <c r="C1129" t="s">
        <v>4130</v>
      </c>
      <c r="D1129">
        <v>23.7</v>
      </c>
      <c r="E1129">
        <v>22.7</v>
      </c>
      <c r="F1129">
        <v>29.6</v>
      </c>
      <c r="G1129">
        <v>28.9</v>
      </c>
    </row>
    <row r="1130" spans="1:7">
      <c r="A1130" t="s">
        <v>3853</v>
      </c>
      <c r="B1130" t="s">
        <v>4141</v>
      </c>
      <c r="C1130" t="s">
        <v>4131</v>
      </c>
      <c r="D1130">
        <v>0</v>
      </c>
      <c r="E1130">
        <v>0</v>
      </c>
      <c r="F1130">
        <v>0</v>
      </c>
      <c r="G1130">
        <v>0</v>
      </c>
    </row>
    <row r="1131" spans="1:7">
      <c r="A1131" t="s">
        <v>3853</v>
      </c>
      <c r="B1131" t="s">
        <v>4141</v>
      </c>
      <c r="C1131" t="s">
        <v>4132</v>
      </c>
      <c r="D1131">
        <v>1892</v>
      </c>
      <c r="E1131">
        <v>2198</v>
      </c>
      <c r="F1131">
        <v>5460</v>
      </c>
      <c r="G1131">
        <v>5338</v>
      </c>
    </row>
    <row r="1132" spans="1:7">
      <c r="A1132" t="s">
        <v>3853</v>
      </c>
      <c r="B1132" t="s">
        <v>4141</v>
      </c>
      <c r="C1132" t="s">
        <v>4133</v>
      </c>
      <c r="D1132">
        <v>267</v>
      </c>
      <c r="E1132">
        <v>617</v>
      </c>
      <c r="F1132">
        <v>617</v>
      </c>
      <c r="G1132">
        <v>617</v>
      </c>
    </row>
    <row r="1133" spans="1:7">
      <c r="A1133" t="s">
        <v>3853</v>
      </c>
      <c r="B1133" t="s">
        <v>4141</v>
      </c>
      <c r="C1133" t="s">
        <v>4134</v>
      </c>
      <c r="D1133">
        <v>0</v>
      </c>
      <c r="E1133">
        <v>0</v>
      </c>
      <c r="F1133">
        <v>0</v>
      </c>
      <c r="G1133">
        <v>0</v>
      </c>
    </row>
    <row r="1134" spans="1:7">
      <c r="A1134" t="s">
        <v>3853</v>
      </c>
      <c r="B1134" t="s">
        <v>4141</v>
      </c>
      <c r="C1134" t="s">
        <v>4135</v>
      </c>
      <c r="D1134">
        <v>1892</v>
      </c>
      <c r="E1134">
        <v>2198</v>
      </c>
      <c r="F1134">
        <v>5460</v>
      </c>
      <c r="G1134">
        <v>5338</v>
      </c>
    </row>
    <row r="1135" spans="1:7">
      <c r="A1135" t="s">
        <v>3853</v>
      </c>
      <c r="B1135" t="s">
        <v>4141</v>
      </c>
      <c r="C1135" t="s">
        <v>4136</v>
      </c>
      <c r="D1135">
        <v>0</v>
      </c>
      <c r="E1135">
        <v>0</v>
      </c>
      <c r="F1135">
        <v>0</v>
      </c>
      <c r="G1135">
        <v>0</v>
      </c>
    </row>
    <row r="1136" spans="1:7">
      <c r="A1136" t="s">
        <v>3853</v>
      </c>
      <c r="B1136" t="s">
        <v>4141</v>
      </c>
      <c r="C1136" t="s">
        <v>4137</v>
      </c>
      <c r="D1136">
        <v>2975</v>
      </c>
      <c r="E1136">
        <v>3557</v>
      </c>
      <c r="F1136">
        <v>3152</v>
      </c>
      <c r="G1136">
        <v>3187</v>
      </c>
    </row>
    <row r="1137" spans="1:7">
      <c r="A1137" t="s">
        <v>3853</v>
      </c>
      <c r="B1137" t="s">
        <v>4141</v>
      </c>
      <c r="C1137" t="s">
        <v>4138</v>
      </c>
      <c r="D1137">
        <v>2087</v>
      </c>
      <c r="E1137">
        <v>1834</v>
      </c>
      <c r="F1137">
        <v>1723</v>
      </c>
      <c r="G1137">
        <v>2061</v>
      </c>
    </row>
    <row r="1138" spans="1:7">
      <c r="A1138" t="s">
        <v>3853</v>
      </c>
      <c r="B1138" t="s">
        <v>4142</v>
      </c>
      <c r="C1138" t="s">
        <v>3855</v>
      </c>
      <c r="D1138">
        <v>-121</v>
      </c>
      <c r="E1138">
        <v>-79</v>
      </c>
      <c r="F1138">
        <v>-81</v>
      </c>
      <c r="G1138">
        <v>-64</v>
      </c>
    </row>
    <row r="1139" spans="1:7">
      <c r="A1139" t="s">
        <v>3853</v>
      </c>
      <c r="B1139" t="s">
        <v>4142</v>
      </c>
      <c r="C1139" t="s">
        <v>3856</v>
      </c>
      <c r="D1139">
        <v>55481</v>
      </c>
      <c r="E1139">
        <v>56008</v>
      </c>
      <c r="F1139">
        <v>60568</v>
      </c>
      <c r="G1139">
        <v>59384</v>
      </c>
    </row>
    <row r="1140" spans="1:7">
      <c r="A1140" t="s">
        <v>3853</v>
      </c>
      <c r="B1140" t="s">
        <v>4142</v>
      </c>
      <c r="C1140" t="s">
        <v>3857</v>
      </c>
      <c r="D1140">
        <v>55481</v>
      </c>
      <c r="E1140">
        <v>56008</v>
      </c>
      <c r="F1140">
        <v>60568</v>
      </c>
      <c r="G1140">
        <v>59384</v>
      </c>
    </row>
    <row r="1141" spans="1:7">
      <c r="A1141" t="s">
        <v>3853</v>
      </c>
      <c r="B1141" t="s">
        <v>4142</v>
      </c>
      <c r="C1141" t="s">
        <v>3858</v>
      </c>
      <c r="D1141">
        <v>55481</v>
      </c>
      <c r="E1141">
        <v>56008</v>
      </c>
      <c r="F1141">
        <v>60568</v>
      </c>
      <c r="G1141">
        <v>59384</v>
      </c>
    </row>
    <row r="1142" spans="1:7">
      <c r="A1142" t="s">
        <v>3853</v>
      </c>
      <c r="B1142" t="s">
        <v>4142</v>
      </c>
      <c r="C1142" t="s">
        <v>3859</v>
      </c>
      <c r="D1142">
        <v>2510</v>
      </c>
      <c r="E1142">
        <v>1919</v>
      </c>
      <c r="F1142">
        <v>1970</v>
      </c>
      <c r="G1142">
        <v>2040</v>
      </c>
    </row>
    <row r="1143" spans="1:7">
      <c r="A1143" t="s">
        <v>3853</v>
      </c>
      <c r="B1143" t="s">
        <v>4142</v>
      </c>
      <c r="C1143" t="s">
        <v>3860</v>
      </c>
      <c r="D1143">
        <v>2510</v>
      </c>
      <c r="E1143">
        <v>1919</v>
      </c>
      <c r="F1143">
        <v>1970</v>
      </c>
      <c r="G1143">
        <v>2040</v>
      </c>
    </row>
    <row r="1144" spans="1:7">
      <c r="A1144" t="s">
        <v>3853</v>
      </c>
      <c r="B1144" t="s">
        <v>4142</v>
      </c>
      <c r="C1144" t="s">
        <v>3861</v>
      </c>
      <c r="D1144">
        <v>2510</v>
      </c>
      <c r="E1144">
        <v>1919</v>
      </c>
      <c r="F1144">
        <v>1970</v>
      </c>
      <c r="G1144">
        <v>2040</v>
      </c>
    </row>
    <row r="1145" spans="1:7">
      <c r="A1145" t="s">
        <v>3853</v>
      </c>
      <c r="B1145" t="s">
        <v>4142</v>
      </c>
      <c r="C1145" t="s">
        <v>3862</v>
      </c>
      <c r="D1145">
        <v>96863</v>
      </c>
      <c r="E1145">
        <v>104369</v>
      </c>
      <c r="F1145">
        <v>156458</v>
      </c>
      <c r="G1145">
        <v>217266</v>
      </c>
    </row>
    <row r="1146" spans="1:7">
      <c r="A1146" t="s">
        <v>3853</v>
      </c>
      <c r="B1146" t="s">
        <v>4142</v>
      </c>
      <c r="C1146" t="s">
        <v>3863</v>
      </c>
      <c r="D1146">
        <v>96863</v>
      </c>
      <c r="E1146">
        <v>104369</v>
      </c>
      <c r="F1146">
        <v>156458</v>
      </c>
      <c r="G1146">
        <v>217266</v>
      </c>
    </row>
    <row r="1147" spans="1:7">
      <c r="A1147" t="s">
        <v>3853</v>
      </c>
      <c r="B1147" t="s">
        <v>4142</v>
      </c>
      <c r="C1147" t="s">
        <v>3864</v>
      </c>
      <c r="D1147">
        <v>26995</v>
      </c>
      <c r="E1147">
        <v>33997</v>
      </c>
      <c r="F1147">
        <v>37012</v>
      </c>
      <c r="G1147">
        <v>35933</v>
      </c>
    </row>
    <row r="1148" spans="1:7">
      <c r="A1148" t="s">
        <v>3853</v>
      </c>
      <c r="B1148" t="s">
        <v>4142</v>
      </c>
      <c r="C1148" t="s">
        <v>3865</v>
      </c>
      <c r="D1148">
        <v>75</v>
      </c>
      <c r="E1148">
        <v>66</v>
      </c>
      <c r="F1148">
        <v>73</v>
      </c>
      <c r="G1148">
        <v>94</v>
      </c>
    </row>
    <row r="1149" spans="1:7">
      <c r="A1149" t="s">
        <v>3853</v>
      </c>
      <c r="B1149" t="s">
        <v>4142</v>
      </c>
      <c r="C1149" t="s">
        <v>3866</v>
      </c>
      <c r="D1149">
        <v>26995</v>
      </c>
      <c r="E1149">
        <v>33997</v>
      </c>
      <c r="F1149">
        <v>37012</v>
      </c>
      <c r="G1149">
        <v>35933</v>
      </c>
    </row>
    <row r="1150" spans="1:7">
      <c r="A1150" t="s">
        <v>3853</v>
      </c>
      <c r="B1150" t="s">
        <v>4142</v>
      </c>
      <c r="C1150" t="s">
        <v>3867</v>
      </c>
      <c r="D1150">
        <v>10333</v>
      </c>
      <c r="E1150">
        <v>6042</v>
      </c>
      <c r="F1150">
        <v>5119</v>
      </c>
      <c r="G1150">
        <v>4410</v>
      </c>
    </row>
    <row r="1151" spans="1:7">
      <c r="A1151" t="s">
        <v>3853</v>
      </c>
      <c r="B1151" t="s">
        <v>4142</v>
      </c>
      <c r="C1151" t="s">
        <v>3868</v>
      </c>
      <c r="D1151">
        <v>265993</v>
      </c>
      <c r="E1151">
        <v>251307</v>
      </c>
      <c r="F1151">
        <v>317256</v>
      </c>
      <c r="G1151">
        <v>375528</v>
      </c>
    </row>
    <row r="1152" spans="1:7">
      <c r="A1152" t="s">
        <v>3853</v>
      </c>
      <c r="B1152" t="s">
        <v>4142</v>
      </c>
      <c r="C1152" t="s">
        <v>3869</v>
      </c>
      <c r="D1152">
        <v>58.7</v>
      </c>
      <c r="E1152">
        <v>56.4</v>
      </c>
      <c r="F1152">
        <v>57.1</v>
      </c>
      <c r="G1152">
        <v>56.5</v>
      </c>
    </row>
    <row r="1153" spans="1:7">
      <c r="A1153" t="s">
        <v>3853</v>
      </c>
      <c r="B1153" t="s">
        <v>4142</v>
      </c>
      <c r="C1153" t="s">
        <v>3870</v>
      </c>
      <c r="D1153">
        <v>405383</v>
      </c>
      <c r="E1153">
        <v>395720</v>
      </c>
      <c r="F1153">
        <v>462289</v>
      </c>
      <c r="G1153">
        <v>498637</v>
      </c>
    </row>
    <row r="1154" spans="1:7">
      <c r="A1154" t="s">
        <v>3853</v>
      </c>
      <c r="B1154" t="s">
        <v>4142</v>
      </c>
      <c r="C1154" t="s">
        <v>3871</v>
      </c>
      <c r="D1154">
        <v>0</v>
      </c>
      <c r="E1154">
        <v>0</v>
      </c>
      <c r="F1154">
        <v>0</v>
      </c>
      <c r="G1154">
        <v>0</v>
      </c>
    </row>
    <row r="1155" spans="1:7">
      <c r="A1155" t="s">
        <v>3853</v>
      </c>
      <c r="B1155" t="s">
        <v>4142</v>
      </c>
      <c r="C1155" t="s">
        <v>3872</v>
      </c>
      <c r="D1155">
        <v>0</v>
      </c>
      <c r="E1155">
        <v>0</v>
      </c>
      <c r="F1155">
        <v>0</v>
      </c>
      <c r="G1155">
        <v>0</v>
      </c>
    </row>
    <row r="1156" spans="1:7">
      <c r="A1156" t="s">
        <v>3853</v>
      </c>
      <c r="B1156" t="s">
        <v>4142</v>
      </c>
      <c r="C1156" t="s">
        <v>3873</v>
      </c>
      <c r="D1156">
        <v>5.3</v>
      </c>
      <c r="E1156">
        <v>5</v>
      </c>
      <c r="F1156">
        <v>8</v>
      </c>
      <c r="G1156">
        <v>8.8000000000000007</v>
      </c>
    </row>
    <row r="1157" spans="1:7">
      <c r="A1157" t="s">
        <v>3853</v>
      </c>
      <c r="B1157" t="s">
        <v>4142</v>
      </c>
      <c r="C1157" t="s">
        <v>3874</v>
      </c>
      <c r="D1157">
        <v>253</v>
      </c>
      <c r="E1157">
        <v>524</v>
      </c>
      <c r="F1157">
        <v>2328</v>
      </c>
      <c r="G1157">
        <v>4864</v>
      </c>
    </row>
    <row r="1158" spans="1:7">
      <c r="A1158" t="s">
        <v>3853</v>
      </c>
      <c r="B1158" t="s">
        <v>4142</v>
      </c>
      <c r="C1158" t="s">
        <v>3875</v>
      </c>
      <c r="D1158">
        <v>337.3</v>
      </c>
      <c r="E1158">
        <v>406.3</v>
      </c>
      <c r="F1158">
        <v>550.5</v>
      </c>
      <c r="G1158">
        <v>782.7</v>
      </c>
    </row>
    <row r="1159" spans="1:7">
      <c r="A1159" t="s">
        <v>3853</v>
      </c>
      <c r="B1159" t="s">
        <v>4142</v>
      </c>
      <c r="C1159" t="s">
        <v>3876</v>
      </c>
      <c r="D1159">
        <v>514</v>
      </c>
      <c r="E1159">
        <v>766</v>
      </c>
      <c r="F1159">
        <v>902</v>
      </c>
      <c r="G1159">
        <v>1273</v>
      </c>
    </row>
    <row r="1160" spans="1:7">
      <c r="A1160" t="s">
        <v>3853</v>
      </c>
      <c r="B1160" t="s">
        <v>4142</v>
      </c>
      <c r="C1160" t="s">
        <v>3877</v>
      </c>
      <c r="D1160">
        <v>0</v>
      </c>
      <c r="E1160">
        <v>0</v>
      </c>
      <c r="F1160">
        <v>0</v>
      </c>
      <c r="G1160">
        <v>0</v>
      </c>
    </row>
    <row r="1161" spans="1:7">
      <c r="A1161" t="s">
        <v>3853</v>
      </c>
      <c r="B1161" t="s">
        <v>4142</v>
      </c>
      <c r="C1161" t="s">
        <v>3878</v>
      </c>
      <c r="D1161">
        <v>0</v>
      </c>
      <c r="E1161">
        <v>0</v>
      </c>
      <c r="F1161">
        <v>0</v>
      </c>
      <c r="G1161">
        <v>0</v>
      </c>
    </row>
    <row r="1162" spans="1:7">
      <c r="A1162" t="s">
        <v>3853</v>
      </c>
      <c r="B1162" t="s">
        <v>4142</v>
      </c>
      <c r="C1162" t="s">
        <v>3879</v>
      </c>
      <c r="D1162">
        <v>0</v>
      </c>
      <c r="E1162">
        <v>0</v>
      </c>
      <c r="F1162">
        <v>0</v>
      </c>
      <c r="G1162">
        <v>0</v>
      </c>
    </row>
    <row r="1163" spans="1:7">
      <c r="A1163" t="s">
        <v>3853</v>
      </c>
      <c r="B1163" t="s">
        <v>4142</v>
      </c>
      <c r="C1163" t="s">
        <v>3880</v>
      </c>
      <c r="D1163">
        <v>50</v>
      </c>
      <c r="E1163">
        <v>63.3</v>
      </c>
      <c r="F1163">
        <v>61</v>
      </c>
      <c r="G1163">
        <v>57</v>
      </c>
    </row>
    <row r="1164" spans="1:7">
      <c r="A1164" t="s">
        <v>3853</v>
      </c>
      <c r="B1164" t="s">
        <v>4142</v>
      </c>
      <c r="C1164" t="s">
        <v>3881</v>
      </c>
      <c r="D1164">
        <v>0</v>
      </c>
      <c r="E1164">
        <v>0</v>
      </c>
      <c r="F1164">
        <v>0</v>
      </c>
      <c r="G1164">
        <v>0</v>
      </c>
    </row>
    <row r="1165" spans="1:7">
      <c r="A1165" t="s">
        <v>3853</v>
      </c>
      <c r="B1165" t="s">
        <v>4142</v>
      </c>
      <c r="C1165" t="s">
        <v>3882</v>
      </c>
      <c r="D1165">
        <v>0</v>
      </c>
      <c r="E1165">
        <v>0</v>
      </c>
      <c r="F1165">
        <v>0</v>
      </c>
      <c r="G1165">
        <v>0</v>
      </c>
    </row>
    <row r="1166" spans="1:7">
      <c r="A1166" t="s">
        <v>3853</v>
      </c>
      <c r="B1166" t="s">
        <v>4142</v>
      </c>
      <c r="C1166" t="s">
        <v>3883</v>
      </c>
      <c r="D1166">
        <v>57</v>
      </c>
      <c r="E1166">
        <v>57</v>
      </c>
      <c r="F1166">
        <v>57</v>
      </c>
      <c r="G1166">
        <v>57</v>
      </c>
    </row>
    <row r="1167" spans="1:7">
      <c r="A1167" t="s">
        <v>3853</v>
      </c>
      <c r="B1167" t="s">
        <v>4142</v>
      </c>
      <c r="C1167" t="s">
        <v>3884</v>
      </c>
      <c r="D1167">
        <v>30886</v>
      </c>
      <c r="E1167">
        <v>28034</v>
      </c>
      <c r="F1167">
        <v>28244</v>
      </c>
      <c r="G1167">
        <v>30049</v>
      </c>
    </row>
    <row r="1168" spans="1:7">
      <c r="A1168" t="s">
        <v>3853</v>
      </c>
      <c r="B1168" t="s">
        <v>4142</v>
      </c>
      <c r="C1168" t="s">
        <v>3885</v>
      </c>
      <c r="D1168">
        <v>0</v>
      </c>
      <c r="E1168">
        <v>0</v>
      </c>
      <c r="F1168">
        <v>0</v>
      </c>
      <c r="G1168">
        <v>0</v>
      </c>
    </row>
    <row r="1169" spans="1:7">
      <c r="A1169" t="s">
        <v>3853</v>
      </c>
      <c r="B1169" t="s">
        <v>4142</v>
      </c>
      <c r="C1169" t="s">
        <v>3886</v>
      </c>
      <c r="D1169">
        <v>30886</v>
      </c>
      <c r="E1169">
        <v>28034</v>
      </c>
      <c r="F1169">
        <v>28244</v>
      </c>
      <c r="G1169">
        <v>30049</v>
      </c>
    </row>
    <row r="1170" spans="1:7">
      <c r="A1170" t="s">
        <v>3853</v>
      </c>
      <c r="B1170" t="s">
        <v>4142</v>
      </c>
      <c r="C1170" t="s">
        <v>3887</v>
      </c>
      <c r="D1170">
        <v>0</v>
      </c>
      <c r="E1170">
        <v>0</v>
      </c>
      <c r="F1170">
        <v>0</v>
      </c>
      <c r="G1170">
        <v>0</v>
      </c>
    </row>
    <row r="1171" spans="1:7">
      <c r="A1171" t="s">
        <v>3853</v>
      </c>
      <c r="B1171" t="s">
        <v>4142</v>
      </c>
      <c r="C1171" t="s">
        <v>3888</v>
      </c>
      <c r="D1171">
        <v>30886</v>
      </c>
      <c r="E1171">
        <v>28034</v>
      </c>
      <c r="F1171">
        <v>28244</v>
      </c>
      <c r="G1171">
        <v>30049</v>
      </c>
    </row>
    <row r="1172" spans="1:7">
      <c r="A1172" t="s">
        <v>3853</v>
      </c>
      <c r="B1172" t="s">
        <v>4142</v>
      </c>
      <c r="C1172" t="s">
        <v>3889</v>
      </c>
      <c r="D1172">
        <v>30886</v>
      </c>
      <c r="E1172">
        <v>28034</v>
      </c>
      <c r="F1172">
        <v>28244</v>
      </c>
      <c r="G1172">
        <v>30049</v>
      </c>
    </row>
    <row r="1173" spans="1:7">
      <c r="A1173" t="s">
        <v>3853</v>
      </c>
      <c r="B1173" t="s">
        <v>4142</v>
      </c>
      <c r="C1173" t="s">
        <v>3890</v>
      </c>
      <c r="D1173">
        <v>0</v>
      </c>
      <c r="E1173">
        <v>0</v>
      </c>
      <c r="F1173">
        <v>0</v>
      </c>
      <c r="G1173">
        <v>0</v>
      </c>
    </row>
    <row r="1174" spans="1:7">
      <c r="A1174" t="s">
        <v>3853</v>
      </c>
      <c r="B1174" t="s">
        <v>4142</v>
      </c>
      <c r="C1174" t="s">
        <v>3891</v>
      </c>
      <c r="D1174">
        <v>40.4</v>
      </c>
      <c r="E1174">
        <v>42.5</v>
      </c>
      <c r="F1174">
        <v>45.9</v>
      </c>
      <c r="G1174">
        <v>45.7</v>
      </c>
    </row>
    <row r="1175" spans="1:7">
      <c r="A1175" t="s">
        <v>3853</v>
      </c>
      <c r="B1175" t="s">
        <v>4142</v>
      </c>
      <c r="C1175" t="s">
        <v>3892</v>
      </c>
      <c r="D1175">
        <v>478672</v>
      </c>
      <c r="E1175">
        <v>449676</v>
      </c>
      <c r="F1175">
        <v>471111</v>
      </c>
      <c r="G1175">
        <v>468001</v>
      </c>
    </row>
    <row r="1176" spans="1:7">
      <c r="A1176" t="s">
        <v>3853</v>
      </c>
      <c r="B1176" t="s">
        <v>4142</v>
      </c>
      <c r="C1176" t="s">
        <v>3893</v>
      </c>
      <c r="D1176">
        <v>20026</v>
      </c>
      <c r="E1176">
        <v>15543</v>
      </c>
      <c r="F1176">
        <v>22061</v>
      </c>
      <c r="G1176">
        <v>20483</v>
      </c>
    </row>
    <row r="1177" spans="1:7">
      <c r="A1177" t="s">
        <v>3853</v>
      </c>
      <c r="B1177" t="s">
        <v>4142</v>
      </c>
      <c r="C1177" t="s">
        <v>3894</v>
      </c>
      <c r="D1177">
        <v>392</v>
      </c>
      <c r="E1177">
        <v>359</v>
      </c>
      <c r="F1177">
        <v>391</v>
      </c>
      <c r="G1177">
        <v>337</v>
      </c>
    </row>
    <row r="1178" spans="1:7">
      <c r="A1178" t="s">
        <v>3853</v>
      </c>
      <c r="B1178" t="s">
        <v>4142</v>
      </c>
      <c r="C1178" t="s">
        <v>3895</v>
      </c>
      <c r="D1178">
        <v>67158</v>
      </c>
      <c r="E1178">
        <v>61974</v>
      </c>
      <c r="F1178">
        <v>73704</v>
      </c>
      <c r="G1178">
        <v>74506</v>
      </c>
    </row>
    <row r="1179" spans="1:7">
      <c r="A1179" t="s">
        <v>3853</v>
      </c>
      <c r="B1179" t="s">
        <v>4142</v>
      </c>
      <c r="C1179" t="s">
        <v>3896</v>
      </c>
      <c r="D1179">
        <v>480</v>
      </c>
      <c r="E1179">
        <v>429</v>
      </c>
      <c r="F1179">
        <v>539</v>
      </c>
      <c r="G1179">
        <v>507</v>
      </c>
    </row>
    <row r="1180" spans="1:7">
      <c r="A1180" t="s">
        <v>3853</v>
      </c>
      <c r="B1180" t="s">
        <v>4142</v>
      </c>
      <c r="C1180" t="s">
        <v>3897</v>
      </c>
      <c r="D1180">
        <v>566728</v>
      </c>
      <c r="E1180">
        <v>527981</v>
      </c>
      <c r="F1180">
        <v>567806</v>
      </c>
      <c r="G1180">
        <v>563835</v>
      </c>
    </row>
    <row r="1181" spans="1:7">
      <c r="A1181" t="s">
        <v>3853</v>
      </c>
      <c r="B1181" t="s">
        <v>4142</v>
      </c>
      <c r="C1181" t="s">
        <v>3898</v>
      </c>
      <c r="D1181">
        <v>566335</v>
      </c>
      <c r="E1181">
        <v>527622</v>
      </c>
      <c r="F1181">
        <v>567415</v>
      </c>
      <c r="G1181">
        <v>563497</v>
      </c>
    </row>
    <row r="1182" spans="1:7">
      <c r="A1182" t="s">
        <v>3853</v>
      </c>
      <c r="B1182" t="s">
        <v>4142</v>
      </c>
      <c r="C1182" t="s">
        <v>3899</v>
      </c>
      <c r="D1182">
        <v>392</v>
      </c>
      <c r="E1182">
        <v>359</v>
      </c>
      <c r="F1182">
        <v>391</v>
      </c>
      <c r="G1182">
        <v>337</v>
      </c>
    </row>
    <row r="1183" spans="1:7">
      <c r="A1183" t="s">
        <v>3853</v>
      </c>
      <c r="B1183" t="s">
        <v>4142</v>
      </c>
      <c r="C1183" t="s">
        <v>3900</v>
      </c>
      <c r="D1183">
        <v>460215</v>
      </c>
      <c r="E1183">
        <v>430845</v>
      </c>
      <c r="F1183">
        <v>462498</v>
      </c>
      <c r="G1183">
        <v>459594</v>
      </c>
    </row>
    <row r="1184" spans="1:7">
      <c r="A1184" t="s">
        <v>3853</v>
      </c>
      <c r="B1184" t="s">
        <v>4142</v>
      </c>
      <c r="C1184" t="s">
        <v>3901</v>
      </c>
      <c r="D1184">
        <v>548454</v>
      </c>
      <c r="E1184">
        <v>509340</v>
      </c>
      <c r="F1184">
        <v>559294</v>
      </c>
      <c r="G1184">
        <v>555511</v>
      </c>
    </row>
    <row r="1185" spans="1:7">
      <c r="A1185" t="s">
        <v>3853</v>
      </c>
      <c r="B1185" t="s">
        <v>4142</v>
      </c>
      <c r="C1185" t="s">
        <v>3902</v>
      </c>
      <c r="D1185">
        <v>6675</v>
      </c>
      <c r="E1185">
        <v>3604</v>
      </c>
      <c r="F1185">
        <v>4210</v>
      </c>
      <c r="G1185">
        <v>4883</v>
      </c>
    </row>
    <row r="1186" spans="1:7">
      <c r="A1186" t="s">
        <v>3853</v>
      </c>
      <c r="B1186" t="s">
        <v>4142</v>
      </c>
      <c r="C1186" t="s">
        <v>3903</v>
      </c>
      <c r="D1186">
        <v>75469</v>
      </c>
      <c r="E1186">
        <v>78055</v>
      </c>
      <c r="F1186">
        <v>81184</v>
      </c>
      <c r="G1186">
        <v>85981</v>
      </c>
    </row>
    <row r="1187" spans="1:7">
      <c r="A1187" t="s">
        <v>3853</v>
      </c>
      <c r="B1187" t="s">
        <v>4142</v>
      </c>
      <c r="C1187" t="s">
        <v>3904</v>
      </c>
      <c r="D1187">
        <v>22767</v>
      </c>
      <c r="E1187">
        <v>14649</v>
      </c>
      <c r="F1187">
        <v>16710</v>
      </c>
      <c r="G1187">
        <v>15813</v>
      </c>
    </row>
    <row r="1188" spans="1:7">
      <c r="A1188" t="s">
        <v>3853</v>
      </c>
      <c r="B1188" t="s">
        <v>4142</v>
      </c>
      <c r="C1188" t="s">
        <v>3905</v>
      </c>
      <c r="D1188">
        <v>636493</v>
      </c>
      <c r="E1188">
        <v>672644</v>
      </c>
      <c r="F1188">
        <v>623973</v>
      </c>
      <c r="G1188">
        <v>600358</v>
      </c>
    </row>
    <row r="1189" spans="1:7">
      <c r="A1189" t="s">
        <v>3853</v>
      </c>
      <c r="B1189" t="s">
        <v>4142</v>
      </c>
      <c r="C1189" t="s">
        <v>3906</v>
      </c>
      <c r="D1189">
        <v>16092</v>
      </c>
      <c r="E1189">
        <v>11045</v>
      </c>
      <c r="F1189">
        <v>12500</v>
      </c>
      <c r="G1189">
        <v>10930</v>
      </c>
    </row>
    <row r="1190" spans="1:7">
      <c r="A1190" t="s">
        <v>3853</v>
      </c>
      <c r="B1190" t="s">
        <v>4142</v>
      </c>
      <c r="C1190" t="s">
        <v>3907</v>
      </c>
      <c r="D1190">
        <v>595.9</v>
      </c>
      <c r="E1190">
        <v>680.1</v>
      </c>
      <c r="F1190">
        <v>861</v>
      </c>
      <c r="G1190">
        <v>1116.9000000000001</v>
      </c>
    </row>
    <row r="1191" spans="1:7">
      <c r="A1191" t="s">
        <v>3853</v>
      </c>
      <c r="B1191" t="s">
        <v>4142</v>
      </c>
      <c r="C1191" t="s">
        <v>3908</v>
      </c>
      <c r="D1191">
        <v>1.9</v>
      </c>
      <c r="E1191">
        <v>2.1</v>
      </c>
      <c r="F1191">
        <v>2.6</v>
      </c>
      <c r="G1191">
        <v>3.3</v>
      </c>
    </row>
    <row r="1192" spans="1:7">
      <c r="A1192" t="s">
        <v>3853</v>
      </c>
      <c r="B1192" t="s">
        <v>4142</v>
      </c>
      <c r="C1192" t="s">
        <v>3909</v>
      </c>
      <c r="D1192">
        <v>125743</v>
      </c>
      <c r="E1192">
        <v>100767</v>
      </c>
      <c r="F1192">
        <v>112489</v>
      </c>
      <c r="G1192">
        <v>111539</v>
      </c>
    </row>
    <row r="1193" spans="1:7">
      <c r="A1193" t="s">
        <v>3853</v>
      </c>
      <c r="B1193" t="s">
        <v>4142</v>
      </c>
      <c r="C1193" t="s">
        <v>3910</v>
      </c>
      <c r="D1193">
        <v>3826</v>
      </c>
      <c r="E1193">
        <v>3876</v>
      </c>
      <c r="F1193">
        <v>3938</v>
      </c>
      <c r="G1193">
        <v>4060</v>
      </c>
    </row>
    <row r="1194" spans="1:7">
      <c r="A1194" t="s">
        <v>3853</v>
      </c>
      <c r="B1194" t="s">
        <v>4142</v>
      </c>
      <c r="C1194" t="s">
        <v>3911</v>
      </c>
      <c r="D1194">
        <v>2233</v>
      </c>
      <c r="E1194">
        <v>2256</v>
      </c>
      <c r="F1194">
        <v>2239</v>
      </c>
      <c r="G1194">
        <v>2320</v>
      </c>
    </row>
    <row r="1195" spans="1:7">
      <c r="A1195" t="s">
        <v>3853</v>
      </c>
      <c r="B1195" t="s">
        <v>4142</v>
      </c>
      <c r="C1195" t="s">
        <v>3912</v>
      </c>
      <c r="D1195">
        <v>10258</v>
      </c>
      <c r="E1195">
        <v>5976</v>
      </c>
      <c r="F1195">
        <v>5045</v>
      </c>
      <c r="G1195">
        <v>4316</v>
      </c>
    </row>
    <row r="1196" spans="1:7">
      <c r="A1196" t="s">
        <v>3853</v>
      </c>
      <c r="B1196" t="s">
        <v>4142</v>
      </c>
      <c r="C1196" t="s">
        <v>3913</v>
      </c>
      <c r="D1196">
        <v>131802</v>
      </c>
      <c r="E1196">
        <v>106899</v>
      </c>
      <c r="F1196">
        <v>118667</v>
      </c>
      <c r="G1196">
        <v>117919</v>
      </c>
    </row>
    <row r="1197" spans="1:7">
      <c r="A1197" t="s">
        <v>3853</v>
      </c>
      <c r="B1197" t="s">
        <v>4142</v>
      </c>
      <c r="C1197" t="s">
        <v>3914</v>
      </c>
      <c r="D1197">
        <v>0</v>
      </c>
      <c r="E1197">
        <v>0</v>
      </c>
      <c r="F1197">
        <v>0</v>
      </c>
      <c r="G1197">
        <v>0</v>
      </c>
    </row>
    <row r="1198" spans="1:7">
      <c r="A1198" t="s">
        <v>3853</v>
      </c>
      <c r="B1198" t="s">
        <v>4142</v>
      </c>
      <c r="C1198" t="s">
        <v>3915</v>
      </c>
      <c r="D1198">
        <v>0</v>
      </c>
      <c r="E1198">
        <v>0</v>
      </c>
      <c r="F1198">
        <v>0</v>
      </c>
      <c r="G1198">
        <v>0</v>
      </c>
    </row>
    <row r="1199" spans="1:7">
      <c r="A1199" t="s">
        <v>3853</v>
      </c>
      <c r="B1199" t="s">
        <v>4142</v>
      </c>
      <c r="C1199" t="s">
        <v>3916</v>
      </c>
      <c r="D1199">
        <v>2619</v>
      </c>
      <c r="E1199">
        <v>2057</v>
      </c>
      <c r="F1199">
        <v>2118</v>
      </c>
      <c r="G1199">
        <v>2338</v>
      </c>
    </row>
    <row r="1200" spans="1:7">
      <c r="A1200" t="s">
        <v>3853</v>
      </c>
      <c r="B1200" t="s">
        <v>4142</v>
      </c>
      <c r="C1200" t="s">
        <v>3917</v>
      </c>
      <c r="D1200">
        <v>389921</v>
      </c>
      <c r="E1200">
        <v>365106</v>
      </c>
      <c r="F1200">
        <v>371095</v>
      </c>
      <c r="G1200">
        <v>389450</v>
      </c>
    </row>
    <row r="1201" spans="1:7">
      <c r="A1201" t="s">
        <v>3853</v>
      </c>
      <c r="B1201" t="s">
        <v>4142</v>
      </c>
      <c r="C1201" t="s">
        <v>3918</v>
      </c>
      <c r="D1201">
        <v>163120</v>
      </c>
      <c r="E1201">
        <v>162517</v>
      </c>
      <c r="F1201">
        <v>162354</v>
      </c>
      <c r="G1201">
        <v>162071</v>
      </c>
    </row>
    <row r="1202" spans="1:7">
      <c r="A1202" t="s">
        <v>3853</v>
      </c>
      <c r="B1202" t="s">
        <v>4142</v>
      </c>
      <c r="C1202" t="s">
        <v>3919</v>
      </c>
      <c r="D1202">
        <v>298632</v>
      </c>
      <c r="E1202">
        <v>323917</v>
      </c>
      <c r="F1202">
        <v>308049</v>
      </c>
      <c r="G1202">
        <v>305518</v>
      </c>
    </row>
    <row r="1203" spans="1:7">
      <c r="A1203" t="s">
        <v>3853</v>
      </c>
      <c r="B1203" t="s">
        <v>4142</v>
      </c>
      <c r="C1203" t="s">
        <v>3920</v>
      </c>
      <c r="D1203">
        <v>854292</v>
      </c>
      <c r="E1203">
        <v>853596</v>
      </c>
      <c r="F1203">
        <v>843617</v>
      </c>
      <c r="G1203">
        <v>859377</v>
      </c>
    </row>
    <row r="1204" spans="1:7">
      <c r="A1204" t="s">
        <v>3853</v>
      </c>
      <c r="B1204" t="s">
        <v>4142</v>
      </c>
      <c r="C1204" t="s">
        <v>3921</v>
      </c>
      <c r="D1204">
        <v>854292</v>
      </c>
      <c r="E1204">
        <v>853596</v>
      </c>
      <c r="F1204">
        <v>843617</v>
      </c>
      <c r="G1204">
        <v>859377</v>
      </c>
    </row>
    <row r="1205" spans="1:7">
      <c r="A1205" t="s">
        <v>3853</v>
      </c>
      <c r="B1205" t="s">
        <v>4142</v>
      </c>
      <c r="C1205" t="s">
        <v>3922</v>
      </c>
      <c r="D1205">
        <v>901</v>
      </c>
      <c r="E1205">
        <v>1232</v>
      </c>
      <c r="F1205">
        <v>1404</v>
      </c>
      <c r="G1205">
        <v>1846</v>
      </c>
    </row>
    <row r="1206" spans="1:7">
      <c r="A1206" t="s">
        <v>3853</v>
      </c>
      <c r="B1206" t="s">
        <v>4142</v>
      </c>
      <c r="C1206" t="s">
        <v>3923</v>
      </c>
      <c r="D1206">
        <v>80</v>
      </c>
      <c r="E1206">
        <v>49</v>
      </c>
      <c r="F1206">
        <v>44</v>
      </c>
      <c r="G1206">
        <v>33</v>
      </c>
    </row>
    <row r="1207" spans="1:7">
      <c r="A1207" t="s">
        <v>3853</v>
      </c>
      <c r="B1207" t="s">
        <v>4142</v>
      </c>
      <c r="C1207" t="s">
        <v>3924</v>
      </c>
      <c r="D1207">
        <v>671</v>
      </c>
      <c r="E1207">
        <v>514</v>
      </c>
      <c r="F1207">
        <v>732</v>
      </c>
      <c r="G1207">
        <v>703</v>
      </c>
    </row>
    <row r="1208" spans="1:7">
      <c r="A1208" t="s">
        <v>3853</v>
      </c>
      <c r="B1208" t="s">
        <v>4142</v>
      </c>
      <c r="C1208" t="s">
        <v>3925</v>
      </c>
      <c r="D1208">
        <v>31068</v>
      </c>
      <c r="E1208">
        <v>34862</v>
      </c>
      <c r="F1208">
        <v>38877</v>
      </c>
      <c r="G1208">
        <v>40439</v>
      </c>
    </row>
    <row r="1209" spans="1:7">
      <c r="A1209" t="s">
        <v>3853</v>
      </c>
      <c r="B1209" t="s">
        <v>4142</v>
      </c>
      <c r="C1209" t="s">
        <v>3926</v>
      </c>
      <c r="D1209">
        <v>5.04</v>
      </c>
      <c r="E1209">
        <v>5.03</v>
      </c>
      <c r="F1209">
        <v>3.03</v>
      </c>
      <c r="G1209">
        <v>2.99</v>
      </c>
    </row>
    <row r="1210" spans="1:7">
      <c r="A1210" t="s">
        <v>3853</v>
      </c>
      <c r="B1210" t="s">
        <v>4142</v>
      </c>
      <c r="C1210" t="s">
        <v>3927</v>
      </c>
      <c r="D1210">
        <v>36313</v>
      </c>
      <c r="E1210">
        <v>41716</v>
      </c>
      <c r="F1210">
        <v>47408</v>
      </c>
      <c r="G1210">
        <v>50055</v>
      </c>
    </row>
    <row r="1211" spans="1:7">
      <c r="A1211" t="s">
        <v>3853</v>
      </c>
      <c r="B1211" t="s">
        <v>4142</v>
      </c>
      <c r="C1211" t="s">
        <v>3928</v>
      </c>
      <c r="D1211">
        <v>6751</v>
      </c>
      <c r="E1211">
        <v>7654</v>
      </c>
      <c r="F1211">
        <v>14107</v>
      </c>
      <c r="G1211">
        <v>14983</v>
      </c>
    </row>
    <row r="1212" spans="1:7">
      <c r="A1212" t="s">
        <v>3853</v>
      </c>
      <c r="B1212" t="s">
        <v>4142</v>
      </c>
      <c r="C1212" t="s">
        <v>3929</v>
      </c>
      <c r="D1212">
        <v>4494</v>
      </c>
      <c r="E1212">
        <v>6291</v>
      </c>
      <c r="F1212">
        <v>7755</v>
      </c>
      <c r="G1212">
        <v>8880</v>
      </c>
    </row>
    <row r="1213" spans="1:7">
      <c r="A1213" t="s">
        <v>3853</v>
      </c>
      <c r="B1213" t="s">
        <v>4142</v>
      </c>
      <c r="C1213" t="s">
        <v>3930</v>
      </c>
      <c r="D1213">
        <v>4.54</v>
      </c>
      <c r="E1213">
        <v>5.13</v>
      </c>
      <c r="F1213">
        <v>4.66</v>
      </c>
      <c r="G1213">
        <v>4.83</v>
      </c>
    </row>
    <row r="1214" spans="1:7">
      <c r="A1214" t="s">
        <v>3853</v>
      </c>
      <c r="B1214" t="s">
        <v>4142</v>
      </c>
      <c r="C1214" t="s">
        <v>3931</v>
      </c>
      <c r="D1214">
        <v>485</v>
      </c>
      <c r="E1214">
        <v>474</v>
      </c>
      <c r="F1214">
        <v>474</v>
      </c>
      <c r="G1214">
        <v>67</v>
      </c>
    </row>
    <row r="1215" spans="1:7">
      <c r="A1215" t="s">
        <v>3853</v>
      </c>
      <c r="B1215" t="s">
        <v>4142</v>
      </c>
      <c r="C1215" t="s">
        <v>3932</v>
      </c>
      <c r="D1215">
        <v>1051</v>
      </c>
      <c r="E1215">
        <v>1063</v>
      </c>
      <c r="F1215">
        <v>1180</v>
      </c>
      <c r="G1215">
        <v>1272</v>
      </c>
    </row>
    <row r="1216" spans="1:7">
      <c r="A1216" t="s">
        <v>3853</v>
      </c>
      <c r="B1216" t="s">
        <v>4142</v>
      </c>
      <c r="C1216" t="s">
        <v>3933</v>
      </c>
      <c r="D1216">
        <v>5215</v>
      </c>
      <c r="E1216">
        <v>6117</v>
      </c>
      <c r="F1216">
        <v>12453</v>
      </c>
      <c r="G1216">
        <v>13644</v>
      </c>
    </row>
    <row r="1217" spans="1:7">
      <c r="A1217" t="s">
        <v>3853</v>
      </c>
      <c r="B1217" t="s">
        <v>4142</v>
      </c>
      <c r="C1217" t="s">
        <v>3934</v>
      </c>
      <c r="D1217">
        <v>210</v>
      </c>
      <c r="E1217">
        <v>200</v>
      </c>
      <c r="F1217">
        <v>184</v>
      </c>
      <c r="G1217">
        <v>181</v>
      </c>
    </row>
    <row r="1218" spans="1:7">
      <c r="A1218" t="s">
        <v>3853</v>
      </c>
      <c r="B1218" t="s">
        <v>4142</v>
      </c>
      <c r="C1218" t="s">
        <v>3935</v>
      </c>
      <c r="D1218">
        <v>5938</v>
      </c>
      <c r="E1218">
        <v>6942</v>
      </c>
      <c r="F1218">
        <v>13325</v>
      </c>
      <c r="G1218">
        <v>14190</v>
      </c>
    </row>
    <row r="1219" spans="1:7">
      <c r="A1219" t="s">
        <v>3853</v>
      </c>
      <c r="B1219" t="s">
        <v>4142</v>
      </c>
      <c r="C1219" t="s">
        <v>3936</v>
      </c>
      <c r="D1219">
        <v>603</v>
      </c>
      <c r="E1219">
        <v>512</v>
      </c>
      <c r="F1219">
        <v>598</v>
      </c>
      <c r="G1219">
        <v>612</v>
      </c>
    </row>
    <row r="1220" spans="1:7">
      <c r="A1220" t="s">
        <v>3853</v>
      </c>
      <c r="B1220" t="s">
        <v>4142</v>
      </c>
      <c r="C1220" t="s">
        <v>3937</v>
      </c>
      <c r="D1220">
        <v>0</v>
      </c>
      <c r="E1220">
        <v>0</v>
      </c>
      <c r="F1220">
        <v>0</v>
      </c>
      <c r="G1220">
        <v>0</v>
      </c>
    </row>
    <row r="1221" spans="1:7">
      <c r="A1221" t="s">
        <v>3853</v>
      </c>
      <c r="B1221" t="s">
        <v>4142</v>
      </c>
      <c r="C1221" t="s">
        <v>3938</v>
      </c>
      <c r="D1221">
        <v>0</v>
      </c>
      <c r="E1221">
        <v>0</v>
      </c>
      <c r="F1221">
        <v>0</v>
      </c>
      <c r="G1221">
        <v>0</v>
      </c>
    </row>
    <row r="1222" spans="1:7">
      <c r="A1222" t="s">
        <v>3853</v>
      </c>
      <c r="B1222" t="s">
        <v>4142</v>
      </c>
      <c r="C1222" t="s">
        <v>3939</v>
      </c>
      <c r="D1222">
        <v>37000</v>
      </c>
      <c r="E1222">
        <v>37665</v>
      </c>
      <c r="F1222">
        <v>37711</v>
      </c>
      <c r="G1222">
        <v>37926</v>
      </c>
    </row>
    <row r="1223" spans="1:7">
      <c r="A1223" t="s">
        <v>3853</v>
      </c>
      <c r="B1223" t="s">
        <v>4142</v>
      </c>
      <c r="C1223" t="s">
        <v>3940</v>
      </c>
      <c r="D1223">
        <v>5648082</v>
      </c>
      <c r="E1223">
        <v>4872308</v>
      </c>
      <c r="F1223">
        <v>5190312</v>
      </c>
      <c r="G1223">
        <v>5205693</v>
      </c>
    </row>
    <row r="1224" spans="1:7">
      <c r="A1224" t="s">
        <v>3853</v>
      </c>
      <c r="B1224" t="s">
        <v>4142</v>
      </c>
      <c r="C1224" t="s">
        <v>3941</v>
      </c>
      <c r="D1224">
        <v>0</v>
      </c>
      <c r="E1224">
        <v>0</v>
      </c>
      <c r="F1224">
        <v>0</v>
      </c>
      <c r="G1224">
        <v>0</v>
      </c>
    </row>
    <row r="1225" spans="1:7">
      <c r="A1225" t="s">
        <v>3853</v>
      </c>
      <c r="B1225" t="s">
        <v>4142</v>
      </c>
      <c r="C1225" t="s">
        <v>3942</v>
      </c>
      <c r="D1225">
        <v>0</v>
      </c>
      <c r="E1225">
        <v>0</v>
      </c>
      <c r="F1225">
        <v>0</v>
      </c>
      <c r="G1225">
        <v>0</v>
      </c>
    </row>
    <row r="1226" spans="1:7">
      <c r="A1226" t="s">
        <v>3853</v>
      </c>
      <c r="B1226" t="s">
        <v>4142</v>
      </c>
      <c r="C1226" t="s">
        <v>3943</v>
      </c>
      <c r="D1226">
        <v>0</v>
      </c>
      <c r="E1226">
        <v>0</v>
      </c>
      <c r="F1226">
        <v>0</v>
      </c>
      <c r="G1226">
        <v>0</v>
      </c>
    </row>
    <row r="1227" spans="1:7">
      <c r="A1227" t="s">
        <v>3853</v>
      </c>
      <c r="B1227" t="s">
        <v>4142</v>
      </c>
      <c r="C1227" t="s">
        <v>3944</v>
      </c>
      <c r="D1227">
        <v>3062158.9</v>
      </c>
      <c r="E1227">
        <v>3068809.4</v>
      </c>
      <c r="F1227">
        <v>3416939.4</v>
      </c>
      <c r="G1227">
        <v>3641643.4</v>
      </c>
    </row>
    <row r="1228" spans="1:7">
      <c r="A1228" t="s">
        <v>3853</v>
      </c>
      <c r="B1228" t="s">
        <v>4142</v>
      </c>
      <c r="C1228" t="s">
        <v>3945</v>
      </c>
      <c r="D1228">
        <v>2962792.1</v>
      </c>
      <c r="E1228">
        <v>2925146.9</v>
      </c>
      <c r="F1228">
        <v>3146185.3</v>
      </c>
      <c r="G1228">
        <v>3167460.8</v>
      </c>
    </row>
    <row r="1229" spans="1:7">
      <c r="A1229" t="s">
        <v>3853</v>
      </c>
      <c r="B1229" t="s">
        <v>4142</v>
      </c>
      <c r="C1229" t="s">
        <v>3946</v>
      </c>
      <c r="D1229">
        <v>67.900000000000006</v>
      </c>
      <c r="E1229">
        <v>68.900000000000006</v>
      </c>
      <c r="F1229">
        <v>68.7</v>
      </c>
      <c r="G1229">
        <v>68</v>
      </c>
    </row>
    <row r="1230" spans="1:7">
      <c r="A1230" t="s">
        <v>3853</v>
      </c>
      <c r="B1230" t="s">
        <v>4142</v>
      </c>
      <c r="C1230" t="s">
        <v>3947</v>
      </c>
      <c r="D1230">
        <v>634</v>
      </c>
      <c r="E1230">
        <v>634</v>
      </c>
      <c r="F1230">
        <v>634</v>
      </c>
      <c r="G1230">
        <v>634</v>
      </c>
    </row>
    <row r="1231" spans="1:7">
      <c r="A1231" t="s">
        <v>3853</v>
      </c>
      <c r="B1231" t="s">
        <v>4142</v>
      </c>
      <c r="C1231" t="s">
        <v>3948</v>
      </c>
      <c r="D1231">
        <v>37239</v>
      </c>
      <c r="E1231">
        <v>38783</v>
      </c>
      <c r="F1231">
        <v>37967</v>
      </c>
      <c r="G1231">
        <v>38149</v>
      </c>
    </row>
    <row r="1232" spans="1:7">
      <c r="A1232" t="s">
        <v>3853</v>
      </c>
      <c r="B1232" t="s">
        <v>4142</v>
      </c>
      <c r="C1232" t="s">
        <v>3949</v>
      </c>
      <c r="D1232">
        <v>1836</v>
      </c>
      <c r="E1232">
        <v>1850</v>
      </c>
      <c r="F1232">
        <v>1850</v>
      </c>
      <c r="G1232">
        <v>1867</v>
      </c>
    </row>
    <row r="1233" spans="1:7">
      <c r="A1233" t="s">
        <v>3853</v>
      </c>
      <c r="B1233" t="s">
        <v>4142</v>
      </c>
      <c r="C1233" t="s">
        <v>3950</v>
      </c>
      <c r="D1233">
        <v>1217</v>
      </c>
      <c r="E1233">
        <v>1217</v>
      </c>
      <c r="F1233">
        <v>1217</v>
      </c>
      <c r="G1233">
        <v>1217</v>
      </c>
    </row>
    <row r="1234" spans="1:7">
      <c r="A1234" t="s">
        <v>3853</v>
      </c>
      <c r="B1234" t="s">
        <v>4142</v>
      </c>
      <c r="C1234" t="s">
        <v>3951</v>
      </c>
      <c r="D1234">
        <v>287</v>
      </c>
      <c r="E1234">
        <v>287</v>
      </c>
      <c r="F1234">
        <v>287</v>
      </c>
      <c r="G1234">
        <v>287</v>
      </c>
    </row>
    <row r="1235" spans="1:7">
      <c r="A1235" t="s">
        <v>3853</v>
      </c>
      <c r="B1235" t="s">
        <v>4142</v>
      </c>
      <c r="C1235" t="s">
        <v>3952</v>
      </c>
      <c r="D1235">
        <v>39378</v>
      </c>
      <c r="E1235">
        <v>40921</v>
      </c>
      <c r="F1235">
        <v>40106</v>
      </c>
      <c r="G1235">
        <v>40288</v>
      </c>
    </row>
    <row r="1236" spans="1:7">
      <c r="A1236" t="s">
        <v>3853</v>
      </c>
      <c r="B1236" t="s">
        <v>4142</v>
      </c>
      <c r="C1236" t="s">
        <v>3953</v>
      </c>
      <c r="D1236">
        <v>2139</v>
      </c>
      <c r="E1236">
        <v>2139</v>
      </c>
      <c r="F1236">
        <v>2139</v>
      </c>
      <c r="G1236">
        <v>2139</v>
      </c>
    </row>
    <row r="1237" spans="1:7">
      <c r="A1237" t="s">
        <v>3853</v>
      </c>
      <c r="B1237" t="s">
        <v>4142</v>
      </c>
      <c r="C1237" t="s">
        <v>3954</v>
      </c>
      <c r="D1237">
        <v>961</v>
      </c>
      <c r="E1237">
        <v>558</v>
      </c>
      <c r="F1237">
        <v>503</v>
      </c>
      <c r="G1237">
        <v>704</v>
      </c>
    </row>
    <row r="1238" spans="1:7">
      <c r="A1238" t="s">
        <v>3853</v>
      </c>
      <c r="B1238" t="s">
        <v>4142</v>
      </c>
      <c r="C1238" t="s">
        <v>3955</v>
      </c>
      <c r="D1238">
        <v>13283</v>
      </c>
      <c r="E1238">
        <v>12512</v>
      </c>
      <c r="F1238">
        <v>14140</v>
      </c>
      <c r="G1238">
        <v>14091</v>
      </c>
    </row>
    <row r="1239" spans="1:7">
      <c r="A1239" t="s">
        <v>3853</v>
      </c>
      <c r="B1239" t="s">
        <v>4142</v>
      </c>
      <c r="C1239" t="s">
        <v>3956</v>
      </c>
      <c r="D1239">
        <v>21347</v>
      </c>
      <c r="E1239">
        <v>21396</v>
      </c>
      <c r="F1239">
        <v>21750</v>
      </c>
      <c r="G1239">
        <v>23227</v>
      </c>
    </row>
    <row r="1240" spans="1:7">
      <c r="A1240" t="s">
        <v>3853</v>
      </c>
      <c r="B1240" t="s">
        <v>4142</v>
      </c>
      <c r="C1240" t="s">
        <v>3957</v>
      </c>
      <c r="D1240">
        <v>25947</v>
      </c>
      <c r="E1240">
        <v>23715</v>
      </c>
      <c r="F1240">
        <v>24246</v>
      </c>
      <c r="G1240">
        <v>21931</v>
      </c>
    </row>
    <row r="1241" spans="1:7">
      <c r="A1241" t="s">
        <v>3853</v>
      </c>
      <c r="B1241" t="s">
        <v>4142</v>
      </c>
      <c r="C1241" t="s">
        <v>3958</v>
      </c>
      <c r="D1241">
        <v>61538</v>
      </c>
      <c r="E1241">
        <v>58181</v>
      </c>
      <c r="F1241">
        <v>60638</v>
      </c>
      <c r="G1241">
        <v>59954</v>
      </c>
    </row>
    <row r="1242" spans="1:7">
      <c r="A1242" t="s">
        <v>3853</v>
      </c>
      <c r="B1242" t="s">
        <v>4142</v>
      </c>
      <c r="C1242" t="s">
        <v>3959</v>
      </c>
      <c r="D1242">
        <v>61538</v>
      </c>
      <c r="E1242">
        <v>58181</v>
      </c>
      <c r="F1242">
        <v>60638</v>
      </c>
      <c r="G1242">
        <v>59954</v>
      </c>
    </row>
    <row r="1243" spans="1:7">
      <c r="A1243" t="s">
        <v>3853</v>
      </c>
      <c r="B1243" t="s">
        <v>4142</v>
      </c>
      <c r="C1243" t="s">
        <v>3960</v>
      </c>
      <c r="D1243">
        <v>5.3</v>
      </c>
      <c r="E1243">
        <v>4.4000000000000004</v>
      </c>
      <c r="F1243">
        <v>5.9</v>
      </c>
      <c r="G1243">
        <v>4.5</v>
      </c>
    </row>
    <row r="1244" spans="1:7">
      <c r="A1244" t="s">
        <v>3853</v>
      </c>
      <c r="B1244" t="s">
        <v>4142</v>
      </c>
      <c r="C1244" t="s">
        <v>3961</v>
      </c>
      <c r="D1244">
        <v>3807</v>
      </c>
      <c r="E1244">
        <v>3912</v>
      </c>
      <c r="F1244">
        <v>3912</v>
      </c>
      <c r="G1244">
        <v>3912</v>
      </c>
    </row>
    <row r="1245" spans="1:7">
      <c r="A1245" t="s">
        <v>3853</v>
      </c>
      <c r="B1245" t="s">
        <v>4142</v>
      </c>
      <c r="C1245" t="s">
        <v>3962</v>
      </c>
      <c r="D1245">
        <v>42.8</v>
      </c>
      <c r="E1245">
        <v>23.7</v>
      </c>
      <c r="F1245">
        <v>16.399999999999999</v>
      </c>
      <c r="G1245">
        <v>19.600000000000001</v>
      </c>
    </row>
    <row r="1246" spans="1:7">
      <c r="A1246" t="s">
        <v>3853</v>
      </c>
      <c r="B1246" t="s">
        <v>4142</v>
      </c>
      <c r="C1246" t="s">
        <v>3963</v>
      </c>
      <c r="D1246">
        <v>10232</v>
      </c>
      <c r="E1246">
        <v>10268</v>
      </c>
      <c r="F1246">
        <v>10268</v>
      </c>
      <c r="G1246">
        <v>10263</v>
      </c>
    </row>
    <row r="1247" spans="1:7">
      <c r="A1247" t="s">
        <v>3853</v>
      </c>
      <c r="B1247" t="s">
        <v>4142</v>
      </c>
      <c r="C1247" t="s">
        <v>3964</v>
      </c>
      <c r="D1247">
        <v>46</v>
      </c>
      <c r="E1247">
        <v>21</v>
      </c>
      <c r="F1247">
        <v>29</v>
      </c>
      <c r="G1247">
        <v>27</v>
      </c>
    </row>
    <row r="1248" spans="1:7">
      <c r="A1248" t="s">
        <v>3853</v>
      </c>
      <c r="B1248" t="s">
        <v>4142</v>
      </c>
      <c r="C1248" t="s">
        <v>3965</v>
      </c>
      <c r="D1248">
        <v>130820</v>
      </c>
      <c r="E1248">
        <v>72919</v>
      </c>
      <c r="F1248">
        <v>50051</v>
      </c>
      <c r="G1248">
        <v>60175</v>
      </c>
    </row>
    <row r="1249" spans="1:7">
      <c r="A1249" t="s">
        <v>3853</v>
      </c>
      <c r="B1249" t="s">
        <v>4142</v>
      </c>
      <c r="C1249" t="s">
        <v>3966</v>
      </c>
      <c r="D1249">
        <v>0</v>
      </c>
      <c r="E1249">
        <v>0</v>
      </c>
      <c r="F1249">
        <v>0</v>
      </c>
      <c r="G1249">
        <v>0</v>
      </c>
    </row>
    <row r="1250" spans="1:7">
      <c r="A1250" t="s">
        <v>3853</v>
      </c>
      <c r="B1250" t="s">
        <v>4142</v>
      </c>
      <c r="C1250" t="s">
        <v>3967</v>
      </c>
      <c r="D1250">
        <v>130866</v>
      </c>
      <c r="E1250">
        <v>72940</v>
      </c>
      <c r="F1250">
        <v>50080</v>
      </c>
      <c r="G1250">
        <v>60202</v>
      </c>
    </row>
    <row r="1251" spans="1:7">
      <c r="A1251" t="s">
        <v>3853</v>
      </c>
      <c r="B1251" t="s">
        <v>4142</v>
      </c>
      <c r="C1251" t="s">
        <v>3968</v>
      </c>
      <c r="D1251">
        <v>46</v>
      </c>
      <c r="E1251">
        <v>21</v>
      </c>
      <c r="F1251">
        <v>29</v>
      </c>
      <c r="G1251">
        <v>27</v>
      </c>
    </row>
    <row r="1252" spans="1:7">
      <c r="A1252" t="s">
        <v>3853</v>
      </c>
      <c r="B1252" t="s">
        <v>4142</v>
      </c>
      <c r="C1252" t="s">
        <v>3969</v>
      </c>
      <c r="D1252">
        <v>0</v>
      </c>
      <c r="E1252">
        <v>0</v>
      </c>
      <c r="F1252">
        <v>0</v>
      </c>
      <c r="G1252">
        <v>0</v>
      </c>
    </row>
    <row r="1253" spans="1:7">
      <c r="A1253" t="s">
        <v>3853</v>
      </c>
      <c r="B1253" t="s">
        <v>4142</v>
      </c>
      <c r="C1253" t="s">
        <v>3970</v>
      </c>
      <c r="D1253">
        <v>0</v>
      </c>
      <c r="E1253">
        <v>0</v>
      </c>
      <c r="F1253">
        <v>0</v>
      </c>
      <c r="G1253">
        <v>0</v>
      </c>
    </row>
    <row r="1254" spans="1:7">
      <c r="A1254" t="s">
        <v>3853</v>
      </c>
      <c r="B1254" t="s">
        <v>4142</v>
      </c>
      <c r="C1254" t="s">
        <v>3971</v>
      </c>
      <c r="D1254">
        <v>0</v>
      </c>
      <c r="E1254">
        <v>0</v>
      </c>
      <c r="F1254">
        <v>0</v>
      </c>
      <c r="G1254">
        <v>0</v>
      </c>
    </row>
    <row r="1255" spans="1:7">
      <c r="A1255" t="s">
        <v>3853</v>
      </c>
      <c r="B1255" t="s">
        <v>4142</v>
      </c>
      <c r="C1255" t="s">
        <v>3972</v>
      </c>
      <c r="D1255">
        <v>0</v>
      </c>
      <c r="E1255">
        <v>0</v>
      </c>
      <c r="F1255">
        <v>0</v>
      </c>
      <c r="G1255">
        <v>0</v>
      </c>
    </row>
    <row r="1256" spans="1:7">
      <c r="A1256" t="s">
        <v>3853</v>
      </c>
      <c r="B1256" t="s">
        <v>4142</v>
      </c>
      <c r="C1256" t="s">
        <v>3973</v>
      </c>
      <c r="D1256">
        <v>588368</v>
      </c>
      <c r="E1256">
        <v>337650</v>
      </c>
      <c r="F1256">
        <v>400082</v>
      </c>
      <c r="G1256">
        <v>469969</v>
      </c>
    </row>
    <row r="1257" spans="1:7">
      <c r="A1257" t="s">
        <v>3853</v>
      </c>
      <c r="B1257" t="s">
        <v>4142</v>
      </c>
      <c r="C1257" t="s">
        <v>3974</v>
      </c>
      <c r="D1257">
        <v>588368</v>
      </c>
      <c r="E1257">
        <v>337650</v>
      </c>
      <c r="F1257">
        <v>400082</v>
      </c>
      <c r="G1257">
        <v>469969</v>
      </c>
    </row>
    <row r="1258" spans="1:7">
      <c r="A1258" t="s">
        <v>3853</v>
      </c>
      <c r="B1258" t="s">
        <v>4142</v>
      </c>
      <c r="C1258" t="s">
        <v>3975</v>
      </c>
      <c r="D1258">
        <v>588368</v>
      </c>
      <c r="E1258">
        <v>337650</v>
      </c>
      <c r="F1258">
        <v>400082</v>
      </c>
      <c r="G1258">
        <v>469969</v>
      </c>
    </row>
    <row r="1259" spans="1:7">
      <c r="A1259" t="s">
        <v>3853</v>
      </c>
      <c r="B1259" t="s">
        <v>4142</v>
      </c>
      <c r="C1259" t="s">
        <v>3976</v>
      </c>
      <c r="D1259">
        <v>46</v>
      </c>
      <c r="E1259">
        <v>48</v>
      </c>
      <c r="F1259">
        <v>55</v>
      </c>
      <c r="G1259">
        <v>46</v>
      </c>
    </row>
    <row r="1260" spans="1:7">
      <c r="A1260" t="s">
        <v>3853</v>
      </c>
      <c r="B1260" t="s">
        <v>4142</v>
      </c>
      <c r="C1260" t="s">
        <v>3977</v>
      </c>
      <c r="D1260">
        <v>4</v>
      </c>
      <c r="E1260">
        <v>12</v>
      </c>
      <c r="F1260">
        <v>10</v>
      </c>
      <c r="G1260">
        <v>7</v>
      </c>
    </row>
    <row r="1261" spans="1:7">
      <c r="A1261" t="s">
        <v>3853</v>
      </c>
      <c r="B1261" t="s">
        <v>4142</v>
      </c>
      <c r="C1261" t="s">
        <v>3978</v>
      </c>
      <c r="D1261">
        <v>418</v>
      </c>
      <c r="E1261">
        <v>415</v>
      </c>
      <c r="F1261">
        <v>353</v>
      </c>
      <c r="G1261">
        <v>295</v>
      </c>
    </row>
    <row r="1262" spans="1:7">
      <c r="A1262" t="s">
        <v>3853</v>
      </c>
      <c r="B1262" t="s">
        <v>4142</v>
      </c>
      <c r="C1262" t="s">
        <v>3979</v>
      </c>
      <c r="D1262">
        <v>467</v>
      </c>
      <c r="E1262">
        <v>474</v>
      </c>
      <c r="F1262">
        <v>418</v>
      </c>
      <c r="G1262">
        <v>348</v>
      </c>
    </row>
    <row r="1263" spans="1:7">
      <c r="A1263" t="s">
        <v>3853</v>
      </c>
      <c r="B1263" t="s">
        <v>4142</v>
      </c>
      <c r="C1263" t="s">
        <v>3980</v>
      </c>
      <c r="D1263">
        <v>467</v>
      </c>
      <c r="E1263">
        <v>474</v>
      </c>
      <c r="F1263">
        <v>418</v>
      </c>
      <c r="G1263">
        <v>348</v>
      </c>
    </row>
    <row r="1264" spans="1:7">
      <c r="A1264" t="s">
        <v>3853</v>
      </c>
      <c r="B1264" t="s">
        <v>4142</v>
      </c>
      <c r="C1264" t="s">
        <v>3981</v>
      </c>
      <c r="D1264">
        <v>31844</v>
      </c>
      <c r="E1264">
        <v>32078.6</v>
      </c>
      <c r="F1264">
        <v>32791.199999999997</v>
      </c>
      <c r="G1264">
        <v>33604.300000000003</v>
      </c>
    </row>
    <row r="1265" spans="1:7">
      <c r="A1265" t="s">
        <v>3853</v>
      </c>
      <c r="B1265" t="s">
        <v>4142</v>
      </c>
      <c r="C1265" t="s">
        <v>3982</v>
      </c>
      <c r="D1265">
        <v>2860</v>
      </c>
      <c r="E1265">
        <v>2307</v>
      </c>
      <c r="F1265">
        <v>2383</v>
      </c>
      <c r="G1265">
        <v>2558</v>
      </c>
    </row>
    <row r="1266" spans="1:7">
      <c r="A1266" t="s">
        <v>3853</v>
      </c>
      <c r="B1266" t="s">
        <v>4142</v>
      </c>
      <c r="C1266" t="s">
        <v>3983</v>
      </c>
      <c r="D1266">
        <v>425736</v>
      </c>
      <c r="E1266">
        <v>409557</v>
      </c>
      <c r="F1266">
        <v>417495</v>
      </c>
      <c r="G1266">
        <v>426178</v>
      </c>
    </row>
    <row r="1267" spans="1:7">
      <c r="A1267" t="s">
        <v>3853</v>
      </c>
      <c r="B1267" t="s">
        <v>4142</v>
      </c>
      <c r="C1267" t="s">
        <v>3984</v>
      </c>
      <c r="D1267">
        <v>178103</v>
      </c>
      <c r="E1267">
        <v>182303</v>
      </c>
      <c r="F1267">
        <v>182655</v>
      </c>
      <c r="G1267">
        <v>177356</v>
      </c>
    </row>
    <row r="1268" spans="1:7">
      <c r="A1268" t="s">
        <v>3853</v>
      </c>
      <c r="B1268" t="s">
        <v>4142</v>
      </c>
      <c r="C1268" t="s">
        <v>3985</v>
      </c>
      <c r="D1268">
        <v>326062</v>
      </c>
      <c r="E1268">
        <v>363354</v>
      </c>
      <c r="F1268">
        <v>346567</v>
      </c>
      <c r="G1268">
        <v>334331</v>
      </c>
    </row>
    <row r="1269" spans="1:7">
      <c r="A1269" t="s">
        <v>3853</v>
      </c>
      <c r="B1269" t="s">
        <v>4142</v>
      </c>
      <c r="C1269" t="s">
        <v>3986</v>
      </c>
      <c r="D1269">
        <v>932761</v>
      </c>
      <c r="E1269">
        <v>957522</v>
      </c>
      <c r="F1269">
        <v>949101</v>
      </c>
      <c r="G1269">
        <v>940423</v>
      </c>
    </row>
    <row r="1270" spans="1:7">
      <c r="A1270" t="s">
        <v>3853</v>
      </c>
      <c r="B1270" t="s">
        <v>4142</v>
      </c>
      <c r="C1270" t="s">
        <v>3987</v>
      </c>
      <c r="D1270">
        <v>932761</v>
      </c>
      <c r="E1270">
        <v>957522</v>
      </c>
      <c r="F1270">
        <v>949101</v>
      </c>
      <c r="G1270">
        <v>940423</v>
      </c>
    </row>
    <row r="1271" spans="1:7">
      <c r="A1271" t="s">
        <v>3853</v>
      </c>
      <c r="B1271" t="s">
        <v>4142</v>
      </c>
      <c r="C1271" t="s">
        <v>3988</v>
      </c>
      <c r="D1271">
        <v>12735</v>
      </c>
      <c r="E1271">
        <v>10474</v>
      </c>
      <c r="F1271">
        <v>11412</v>
      </c>
      <c r="G1271">
        <v>11779</v>
      </c>
    </row>
    <row r="1272" spans="1:7">
      <c r="A1272" t="s">
        <v>3853</v>
      </c>
      <c r="B1272" t="s">
        <v>4142</v>
      </c>
      <c r="C1272" t="s">
        <v>3989</v>
      </c>
      <c r="D1272">
        <v>13615</v>
      </c>
      <c r="E1272">
        <v>12290</v>
      </c>
      <c r="F1272">
        <v>12690</v>
      </c>
      <c r="G1272">
        <v>12828</v>
      </c>
    </row>
    <row r="1273" spans="1:7">
      <c r="A1273" t="s">
        <v>3853</v>
      </c>
      <c r="B1273" t="s">
        <v>4142</v>
      </c>
      <c r="C1273" t="s">
        <v>3990</v>
      </c>
      <c r="D1273">
        <v>26349</v>
      </c>
      <c r="E1273">
        <v>22764</v>
      </c>
      <c r="F1273">
        <v>24101</v>
      </c>
      <c r="G1273">
        <v>24606</v>
      </c>
    </row>
    <row r="1274" spans="1:7">
      <c r="A1274" t="s">
        <v>3853</v>
      </c>
      <c r="B1274" t="s">
        <v>4142</v>
      </c>
      <c r="C1274" t="s">
        <v>3991</v>
      </c>
      <c r="D1274">
        <v>26349</v>
      </c>
      <c r="E1274">
        <v>22764</v>
      </c>
      <c r="F1274">
        <v>24101</v>
      </c>
      <c r="G1274">
        <v>24606</v>
      </c>
    </row>
    <row r="1275" spans="1:7">
      <c r="A1275" t="s">
        <v>3853</v>
      </c>
      <c r="B1275" t="s">
        <v>4142</v>
      </c>
      <c r="C1275" t="s">
        <v>3992</v>
      </c>
      <c r="D1275">
        <v>0</v>
      </c>
      <c r="E1275">
        <v>0</v>
      </c>
      <c r="F1275">
        <v>0</v>
      </c>
      <c r="G1275">
        <v>0</v>
      </c>
    </row>
    <row r="1276" spans="1:7">
      <c r="A1276" t="s">
        <v>3853</v>
      </c>
      <c r="B1276" t="s">
        <v>4142</v>
      </c>
      <c r="C1276" t="s">
        <v>3993</v>
      </c>
      <c r="D1276">
        <v>1736285</v>
      </c>
      <c r="E1276">
        <v>1380657</v>
      </c>
      <c r="F1276">
        <v>1529548</v>
      </c>
      <c r="G1276">
        <v>1511186</v>
      </c>
    </row>
    <row r="1277" spans="1:7">
      <c r="A1277" t="s">
        <v>3853</v>
      </c>
      <c r="B1277" t="s">
        <v>4142</v>
      </c>
      <c r="C1277" t="s">
        <v>3994</v>
      </c>
      <c r="D1277">
        <v>52829</v>
      </c>
      <c r="E1277">
        <v>53104</v>
      </c>
      <c r="F1277">
        <v>53550</v>
      </c>
      <c r="G1277">
        <v>55012</v>
      </c>
    </row>
    <row r="1278" spans="1:7">
      <c r="A1278" t="s">
        <v>3853</v>
      </c>
      <c r="B1278" t="s">
        <v>4142</v>
      </c>
      <c r="C1278" t="s">
        <v>3995</v>
      </c>
      <c r="D1278">
        <v>30833</v>
      </c>
      <c r="E1278">
        <v>30905</v>
      </c>
      <c r="F1278">
        <v>30450</v>
      </c>
      <c r="G1278">
        <v>31430</v>
      </c>
    </row>
    <row r="1279" spans="1:7">
      <c r="A1279" t="s">
        <v>3853</v>
      </c>
      <c r="B1279" t="s">
        <v>4142</v>
      </c>
      <c r="C1279" t="s">
        <v>3996</v>
      </c>
      <c r="D1279">
        <v>1819947</v>
      </c>
      <c r="E1279">
        <v>1464666</v>
      </c>
      <c r="F1279">
        <v>1613547</v>
      </c>
      <c r="G1279">
        <v>1597628</v>
      </c>
    </row>
    <row r="1280" spans="1:7">
      <c r="A1280" t="s">
        <v>3853</v>
      </c>
      <c r="B1280" t="s">
        <v>4142</v>
      </c>
      <c r="C1280" t="s">
        <v>3997</v>
      </c>
      <c r="D1280">
        <v>1819947</v>
      </c>
      <c r="E1280">
        <v>1464666</v>
      </c>
      <c r="F1280">
        <v>1613547</v>
      </c>
      <c r="G1280">
        <v>1597628</v>
      </c>
    </row>
    <row r="1281" spans="1:7">
      <c r="A1281" t="s">
        <v>3853</v>
      </c>
      <c r="B1281" t="s">
        <v>4142</v>
      </c>
      <c r="C1281" t="s">
        <v>3998</v>
      </c>
      <c r="D1281">
        <v>1610542</v>
      </c>
      <c r="E1281">
        <v>1279890</v>
      </c>
      <c r="F1281">
        <v>1417058</v>
      </c>
      <c r="G1281">
        <v>1399647</v>
      </c>
    </row>
    <row r="1282" spans="1:7">
      <c r="A1282" t="s">
        <v>3853</v>
      </c>
      <c r="B1282" t="s">
        <v>4142</v>
      </c>
      <c r="C1282" t="s">
        <v>3999</v>
      </c>
      <c r="D1282">
        <v>49003</v>
      </c>
      <c r="E1282">
        <v>49228</v>
      </c>
      <c r="F1282">
        <v>49611</v>
      </c>
      <c r="G1282">
        <v>50952</v>
      </c>
    </row>
    <row r="1283" spans="1:7">
      <c r="A1283" t="s">
        <v>3853</v>
      </c>
      <c r="B1283" t="s">
        <v>4142</v>
      </c>
      <c r="C1283" t="s">
        <v>4000</v>
      </c>
      <c r="D1283">
        <v>28600</v>
      </c>
      <c r="E1283">
        <v>28649</v>
      </c>
      <c r="F1283">
        <v>28211</v>
      </c>
      <c r="G1283">
        <v>29110</v>
      </c>
    </row>
    <row r="1284" spans="1:7">
      <c r="A1284" t="s">
        <v>3853</v>
      </c>
      <c r="B1284" t="s">
        <v>4142</v>
      </c>
      <c r="C1284" t="s">
        <v>4001</v>
      </c>
      <c r="D1284">
        <v>1688145</v>
      </c>
      <c r="E1284">
        <v>1357767</v>
      </c>
      <c r="F1284">
        <v>1494880</v>
      </c>
      <c r="G1284">
        <v>1479708</v>
      </c>
    </row>
    <row r="1285" spans="1:7">
      <c r="A1285" t="s">
        <v>3853</v>
      </c>
      <c r="B1285" t="s">
        <v>4142</v>
      </c>
      <c r="C1285" t="s">
        <v>4002</v>
      </c>
      <c r="D1285">
        <v>3600</v>
      </c>
      <c r="E1285">
        <v>3411</v>
      </c>
      <c r="F1285">
        <v>3413</v>
      </c>
      <c r="G1285">
        <v>3665</v>
      </c>
    </row>
    <row r="1286" spans="1:7">
      <c r="A1286" t="s">
        <v>3853</v>
      </c>
      <c r="B1286" t="s">
        <v>4142</v>
      </c>
      <c r="C1286" t="s">
        <v>4003</v>
      </c>
      <c r="D1286">
        <v>0</v>
      </c>
      <c r="E1286">
        <v>0</v>
      </c>
      <c r="F1286">
        <v>0</v>
      </c>
      <c r="G1286">
        <v>0</v>
      </c>
    </row>
    <row r="1287" spans="1:7">
      <c r="A1287" t="s">
        <v>3853</v>
      </c>
      <c r="B1287" t="s">
        <v>4142</v>
      </c>
      <c r="C1287" t="s">
        <v>4004</v>
      </c>
      <c r="D1287">
        <v>50252</v>
      </c>
      <c r="E1287">
        <v>43755</v>
      </c>
      <c r="F1287">
        <v>48511</v>
      </c>
      <c r="G1287">
        <v>50948</v>
      </c>
    </row>
    <row r="1288" spans="1:7">
      <c r="A1288" t="s">
        <v>3853</v>
      </c>
      <c r="B1288" t="s">
        <v>4142</v>
      </c>
      <c r="C1288" t="s">
        <v>4005</v>
      </c>
      <c r="D1288">
        <v>264692</v>
      </c>
      <c r="E1288">
        <v>240498</v>
      </c>
      <c r="F1288">
        <v>248273</v>
      </c>
      <c r="G1288">
        <v>255224</v>
      </c>
    </row>
    <row r="1289" spans="1:7">
      <c r="A1289" t="s">
        <v>3853</v>
      </c>
      <c r="B1289" t="s">
        <v>4142</v>
      </c>
      <c r="C1289" t="s">
        <v>4006</v>
      </c>
      <c r="D1289">
        <v>587611</v>
      </c>
      <c r="E1289">
        <v>635462</v>
      </c>
      <c r="F1289">
        <v>667481</v>
      </c>
      <c r="G1289">
        <v>668119</v>
      </c>
    </row>
    <row r="1290" spans="1:7">
      <c r="A1290" t="s">
        <v>3853</v>
      </c>
      <c r="B1290" t="s">
        <v>4142</v>
      </c>
      <c r="C1290" t="s">
        <v>4007</v>
      </c>
      <c r="D1290">
        <v>36247</v>
      </c>
      <c r="E1290">
        <v>36980</v>
      </c>
      <c r="F1290">
        <v>37040</v>
      </c>
      <c r="G1290">
        <v>37239</v>
      </c>
    </row>
    <row r="1291" spans="1:7">
      <c r="A1291" t="s">
        <v>3853</v>
      </c>
      <c r="B1291" t="s">
        <v>4142</v>
      </c>
      <c r="C1291" t="s">
        <v>4008</v>
      </c>
      <c r="D1291">
        <v>835687</v>
      </c>
      <c r="E1291">
        <v>759557</v>
      </c>
      <c r="F1291">
        <v>743728</v>
      </c>
      <c r="G1291">
        <v>708919</v>
      </c>
    </row>
    <row r="1292" spans="1:7">
      <c r="A1292" t="s">
        <v>3853</v>
      </c>
      <c r="B1292" t="s">
        <v>4142</v>
      </c>
      <c r="C1292" t="s">
        <v>4009</v>
      </c>
      <c r="D1292">
        <v>480485</v>
      </c>
      <c r="E1292">
        <v>473981</v>
      </c>
      <c r="F1292">
        <v>464763</v>
      </c>
      <c r="G1292">
        <v>447722</v>
      </c>
    </row>
    <row r="1293" spans="1:7">
      <c r="A1293" t="s">
        <v>3853</v>
      </c>
      <c r="B1293" t="s">
        <v>4142</v>
      </c>
      <c r="C1293" t="s">
        <v>4010</v>
      </c>
      <c r="D1293">
        <v>2218732</v>
      </c>
      <c r="E1293">
        <v>2153254</v>
      </c>
      <c r="F1293">
        <v>2172757</v>
      </c>
      <c r="G1293">
        <v>2130928</v>
      </c>
    </row>
    <row r="1294" spans="1:7">
      <c r="A1294" t="s">
        <v>3853</v>
      </c>
      <c r="B1294" t="s">
        <v>4142</v>
      </c>
      <c r="C1294" t="s">
        <v>4011</v>
      </c>
      <c r="D1294">
        <v>56.3</v>
      </c>
      <c r="E1294">
        <v>54.5</v>
      </c>
      <c r="F1294">
        <v>55.5</v>
      </c>
      <c r="G1294">
        <v>54.6</v>
      </c>
    </row>
    <row r="1295" spans="1:7">
      <c r="A1295" t="s">
        <v>3853</v>
      </c>
      <c r="B1295" t="s">
        <v>4142</v>
      </c>
      <c r="C1295" t="s">
        <v>4012</v>
      </c>
      <c r="D1295">
        <v>1631115</v>
      </c>
      <c r="E1295">
        <v>1517792</v>
      </c>
      <c r="F1295">
        <v>1505276</v>
      </c>
      <c r="G1295">
        <v>1462813</v>
      </c>
    </row>
    <row r="1296" spans="1:7">
      <c r="A1296" t="s">
        <v>3853</v>
      </c>
      <c r="B1296" t="s">
        <v>4142</v>
      </c>
      <c r="C1296" t="s">
        <v>4013</v>
      </c>
      <c r="D1296">
        <v>2218732</v>
      </c>
      <c r="E1296">
        <v>2153254</v>
      </c>
      <c r="F1296">
        <v>2172757</v>
      </c>
      <c r="G1296">
        <v>2130928</v>
      </c>
    </row>
    <row r="1297" spans="1:7">
      <c r="A1297" t="s">
        <v>3853</v>
      </c>
      <c r="B1297" t="s">
        <v>4142</v>
      </c>
      <c r="C1297" t="s">
        <v>4014</v>
      </c>
      <c r="D1297">
        <v>12.4</v>
      </c>
      <c r="E1297">
        <v>12.5</v>
      </c>
      <c r="F1297">
        <v>11.6</v>
      </c>
      <c r="G1297">
        <v>10.8</v>
      </c>
    </row>
    <row r="1298" spans="1:7">
      <c r="A1298" t="s">
        <v>3853</v>
      </c>
      <c r="B1298" t="s">
        <v>4142</v>
      </c>
      <c r="C1298" t="s">
        <v>4015</v>
      </c>
      <c r="D1298">
        <v>82.4</v>
      </c>
      <c r="E1298">
        <v>82.6</v>
      </c>
      <c r="F1298">
        <v>84</v>
      </c>
      <c r="G1298">
        <v>89.7</v>
      </c>
    </row>
    <row r="1299" spans="1:7">
      <c r="A1299" t="s">
        <v>3853</v>
      </c>
      <c r="B1299" t="s">
        <v>4142</v>
      </c>
      <c r="C1299" t="s">
        <v>4016</v>
      </c>
      <c r="D1299">
        <v>168799</v>
      </c>
      <c r="E1299">
        <v>169838</v>
      </c>
      <c r="F1299">
        <v>171842</v>
      </c>
      <c r="G1299">
        <v>183480</v>
      </c>
    </row>
    <row r="1300" spans="1:7">
      <c r="A1300" t="s">
        <v>3853</v>
      </c>
      <c r="B1300" t="s">
        <v>4142</v>
      </c>
      <c r="C1300" t="s">
        <v>4017</v>
      </c>
      <c r="D1300">
        <v>168799</v>
      </c>
      <c r="E1300">
        <v>169838</v>
      </c>
      <c r="F1300">
        <v>171842</v>
      </c>
      <c r="G1300">
        <v>183480</v>
      </c>
    </row>
    <row r="1301" spans="1:7">
      <c r="A1301" t="s">
        <v>3853</v>
      </c>
      <c r="B1301" t="s">
        <v>4142</v>
      </c>
      <c r="C1301" t="s">
        <v>4018</v>
      </c>
      <c r="D1301">
        <v>2240</v>
      </c>
      <c r="E1301">
        <v>2240</v>
      </c>
      <c r="F1301">
        <v>2240</v>
      </c>
      <c r="G1301">
        <v>2240</v>
      </c>
    </row>
    <row r="1302" spans="1:7">
      <c r="A1302" t="s">
        <v>3853</v>
      </c>
      <c r="B1302" t="s">
        <v>4142</v>
      </c>
      <c r="C1302" t="s">
        <v>4019</v>
      </c>
      <c r="D1302">
        <v>2.9</v>
      </c>
      <c r="E1302">
        <v>5.5</v>
      </c>
      <c r="F1302">
        <v>4.0999999999999996</v>
      </c>
      <c r="G1302">
        <v>4</v>
      </c>
    </row>
    <row r="1303" spans="1:7">
      <c r="A1303" t="s">
        <v>3853</v>
      </c>
      <c r="B1303" t="s">
        <v>4142</v>
      </c>
      <c r="C1303" t="s">
        <v>4020</v>
      </c>
      <c r="D1303">
        <v>10696</v>
      </c>
      <c r="E1303">
        <v>10696</v>
      </c>
      <c r="F1303">
        <v>10696</v>
      </c>
      <c r="G1303">
        <v>10696</v>
      </c>
    </row>
    <row r="1304" spans="1:7">
      <c r="A1304" t="s">
        <v>3853</v>
      </c>
      <c r="B1304" t="s">
        <v>4142</v>
      </c>
      <c r="C1304" t="s">
        <v>4021</v>
      </c>
      <c r="D1304">
        <v>221</v>
      </c>
      <c r="E1304">
        <v>208</v>
      </c>
      <c r="F1304">
        <v>194</v>
      </c>
      <c r="G1304">
        <v>195</v>
      </c>
    </row>
    <row r="1305" spans="1:7">
      <c r="A1305" t="s">
        <v>3853</v>
      </c>
      <c r="B1305" t="s">
        <v>4142</v>
      </c>
      <c r="C1305" t="s">
        <v>4022</v>
      </c>
      <c r="D1305">
        <v>180209</v>
      </c>
      <c r="E1305">
        <v>168910</v>
      </c>
      <c r="F1305">
        <v>157463</v>
      </c>
      <c r="G1305">
        <v>157526</v>
      </c>
    </row>
    <row r="1306" spans="1:7">
      <c r="A1306" t="s">
        <v>3853</v>
      </c>
      <c r="B1306" t="s">
        <v>4142</v>
      </c>
      <c r="C1306" t="s">
        <v>4023</v>
      </c>
      <c r="D1306">
        <v>0</v>
      </c>
      <c r="E1306">
        <v>0</v>
      </c>
      <c r="F1306">
        <v>156792</v>
      </c>
      <c r="G1306">
        <v>214308</v>
      </c>
    </row>
    <row r="1307" spans="1:7">
      <c r="A1307" t="s">
        <v>3853</v>
      </c>
      <c r="B1307" t="s">
        <v>4142</v>
      </c>
      <c r="C1307" t="s">
        <v>4024</v>
      </c>
      <c r="D1307">
        <v>180209</v>
      </c>
      <c r="E1307">
        <v>168910</v>
      </c>
      <c r="F1307">
        <v>157463</v>
      </c>
      <c r="G1307">
        <v>157526</v>
      </c>
    </row>
    <row r="1308" spans="1:7">
      <c r="A1308" t="s">
        <v>3853</v>
      </c>
      <c r="B1308" t="s">
        <v>4142</v>
      </c>
      <c r="C1308" t="s">
        <v>4025</v>
      </c>
      <c r="D1308">
        <v>180209</v>
      </c>
      <c r="E1308">
        <v>168910</v>
      </c>
      <c r="F1308">
        <v>314255</v>
      </c>
      <c r="G1308">
        <v>371834</v>
      </c>
    </row>
    <row r="1309" spans="1:7">
      <c r="A1309" t="s">
        <v>3853</v>
      </c>
      <c r="B1309" t="s">
        <v>4142</v>
      </c>
      <c r="C1309" t="s">
        <v>4026</v>
      </c>
      <c r="D1309">
        <v>180209</v>
      </c>
      <c r="E1309">
        <v>168910</v>
      </c>
      <c r="F1309">
        <v>314255</v>
      </c>
      <c r="G1309">
        <v>371834</v>
      </c>
    </row>
    <row r="1310" spans="1:7">
      <c r="A1310" t="s">
        <v>3853</v>
      </c>
      <c r="B1310" t="s">
        <v>4142</v>
      </c>
      <c r="C1310" t="s">
        <v>4027</v>
      </c>
      <c r="D1310">
        <v>106</v>
      </c>
      <c r="E1310">
        <v>124</v>
      </c>
      <c r="F1310">
        <v>125</v>
      </c>
      <c r="G1310">
        <v>94</v>
      </c>
    </row>
    <row r="1311" spans="1:7">
      <c r="A1311" t="s">
        <v>3853</v>
      </c>
      <c r="B1311" t="s">
        <v>4142</v>
      </c>
      <c r="C1311" t="s">
        <v>4028</v>
      </c>
      <c r="D1311">
        <v>311851</v>
      </c>
      <c r="E1311">
        <v>289144</v>
      </c>
      <c r="F1311">
        <v>282944</v>
      </c>
      <c r="G1311">
        <v>283341</v>
      </c>
    </row>
    <row r="1312" spans="1:7">
      <c r="A1312" t="s">
        <v>3853</v>
      </c>
      <c r="B1312" t="s">
        <v>4142</v>
      </c>
      <c r="C1312" t="s">
        <v>4029</v>
      </c>
      <c r="D1312">
        <v>327559</v>
      </c>
      <c r="E1312">
        <v>301999</v>
      </c>
      <c r="F1312">
        <v>453526</v>
      </c>
      <c r="G1312">
        <v>511809</v>
      </c>
    </row>
    <row r="1313" spans="1:7">
      <c r="A1313" t="s">
        <v>3853</v>
      </c>
      <c r="B1313" t="s">
        <v>4142</v>
      </c>
      <c r="C1313" t="s">
        <v>4030</v>
      </c>
      <c r="D1313">
        <v>327559</v>
      </c>
      <c r="E1313">
        <v>301999</v>
      </c>
      <c r="F1313">
        <v>453526</v>
      </c>
      <c r="G1313">
        <v>511809</v>
      </c>
    </row>
    <row r="1314" spans="1:7">
      <c r="A1314" t="s">
        <v>3853</v>
      </c>
      <c r="B1314" t="s">
        <v>4142</v>
      </c>
      <c r="C1314" t="s">
        <v>4031</v>
      </c>
      <c r="D1314">
        <v>3003862</v>
      </c>
      <c r="E1314">
        <v>2306957</v>
      </c>
      <c r="F1314">
        <v>2749015</v>
      </c>
      <c r="G1314">
        <v>2859973</v>
      </c>
    </row>
    <row r="1315" spans="1:7">
      <c r="A1315" t="s">
        <v>3853</v>
      </c>
      <c r="B1315" t="s">
        <v>4142</v>
      </c>
      <c r="C1315" t="s">
        <v>4032</v>
      </c>
      <c r="D1315">
        <v>2.9</v>
      </c>
      <c r="E1315">
        <v>3.2</v>
      </c>
      <c r="F1315">
        <v>4.0999999999999996</v>
      </c>
      <c r="G1315">
        <v>4.2</v>
      </c>
    </row>
    <row r="1316" spans="1:7">
      <c r="A1316" t="s">
        <v>3853</v>
      </c>
      <c r="B1316" t="s">
        <v>4142</v>
      </c>
      <c r="C1316" t="s">
        <v>4033</v>
      </c>
      <c r="D1316">
        <v>86183</v>
      </c>
      <c r="E1316">
        <v>81207</v>
      </c>
      <c r="F1316">
        <v>89806</v>
      </c>
      <c r="G1316">
        <v>89633</v>
      </c>
    </row>
    <row r="1317" spans="1:7">
      <c r="A1317" t="s">
        <v>3853</v>
      </c>
      <c r="B1317" t="s">
        <v>4142</v>
      </c>
      <c r="C1317" t="s">
        <v>4034</v>
      </c>
      <c r="D1317">
        <v>392</v>
      </c>
      <c r="E1317">
        <v>359</v>
      </c>
      <c r="F1317">
        <v>391</v>
      </c>
      <c r="G1317">
        <v>337</v>
      </c>
    </row>
    <row r="1318" spans="1:7">
      <c r="A1318" t="s">
        <v>3853</v>
      </c>
      <c r="B1318" t="s">
        <v>4142</v>
      </c>
      <c r="C1318" t="s">
        <v>4035</v>
      </c>
      <c r="D1318">
        <v>475</v>
      </c>
      <c r="E1318">
        <v>420</v>
      </c>
      <c r="F1318">
        <v>419</v>
      </c>
      <c r="G1318">
        <v>435</v>
      </c>
    </row>
    <row r="1319" spans="1:7">
      <c r="A1319" t="s">
        <v>3853</v>
      </c>
      <c r="B1319" t="s">
        <v>4142</v>
      </c>
      <c r="C1319" t="s">
        <v>4036</v>
      </c>
      <c r="D1319">
        <v>431257</v>
      </c>
      <c r="E1319">
        <v>403478</v>
      </c>
      <c r="F1319">
        <v>408932</v>
      </c>
      <c r="G1319">
        <v>412592</v>
      </c>
    </row>
    <row r="1320" spans="1:7">
      <c r="A1320" t="s">
        <v>3853</v>
      </c>
      <c r="B1320" t="s">
        <v>4142</v>
      </c>
      <c r="C1320" t="s">
        <v>4037</v>
      </c>
      <c r="D1320">
        <v>26845</v>
      </c>
      <c r="E1320">
        <v>24558</v>
      </c>
      <c r="F1320">
        <v>25137</v>
      </c>
      <c r="G1320">
        <v>22732</v>
      </c>
    </row>
    <row r="1321" spans="1:7">
      <c r="A1321" t="s">
        <v>3853</v>
      </c>
      <c r="B1321" t="s">
        <v>4142</v>
      </c>
      <c r="C1321" t="s">
        <v>4038</v>
      </c>
      <c r="D1321">
        <v>3548539</v>
      </c>
      <c r="E1321">
        <v>2816559</v>
      </c>
      <c r="F1321">
        <v>3273281</v>
      </c>
      <c r="G1321">
        <v>3385267</v>
      </c>
    </row>
    <row r="1322" spans="1:7">
      <c r="A1322" t="s">
        <v>3853</v>
      </c>
      <c r="B1322" t="s">
        <v>4142</v>
      </c>
      <c r="C1322" t="s">
        <v>4039</v>
      </c>
      <c r="D1322">
        <v>90</v>
      </c>
      <c r="E1322">
        <v>71.3</v>
      </c>
      <c r="F1322">
        <v>83.6</v>
      </c>
      <c r="G1322">
        <v>86.7</v>
      </c>
    </row>
    <row r="1323" spans="1:7">
      <c r="A1323" t="s">
        <v>3853</v>
      </c>
      <c r="B1323" t="s">
        <v>4142</v>
      </c>
      <c r="C1323" t="s">
        <v>4040</v>
      </c>
      <c r="D1323">
        <v>3548147</v>
      </c>
      <c r="E1323">
        <v>2816200</v>
      </c>
      <c r="F1323">
        <v>3272890</v>
      </c>
      <c r="G1323">
        <v>3384930</v>
      </c>
    </row>
    <row r="1324" spans="1:7">
      <c r="A1324" t="s">
        <v>3853</v>
      </c>
      <c r="B1324" t="s">
        <v>4142</v>
      </c>
      <c r="C1324" t="s">
        <v>4041</v>
      </c>
      <c r="D1324">
        <v>0</v>
      </c>
      <c r="E1324">
        <v>0</v>
      </c>
      <c r="F1324">
        <v>0</v>
      </c>
      <c r="G1324">
        <v>0</v>
      </c>
    </row>
    <row r="1325" spans="1:7">
      <c r="A1325" t="s">
        <v>3853</v>
      </c>
      <c r="B1325" t="s">
        <v>4142</v>
      </c>
      <c r="C1325" t="s">
        <v>4042</v>
      </c>
      <c r="D1325">
        <v>0</v>
      </c>
      <c r="E1325">
        <v>0</v>
      </c>
      <c r="F1325">
        <v>0</v>
      </c>
      <c r="G1325">
        <v>0</v>
      </c>
    </row>
    <row r="1326" spans="1:7">
      <c r="A1326" t="s">
        <v>3853</v>
      </c>
      <c r="B1326" t="s">
        <v>4142</v>
      </c>
      <c r="C1326" t="s">
        <v>4043</v>
      </c>
      <c r="D1326">
        <v>62543</v>
      </c>
      <c r="E1326">
        <v>51924</v>
      </c>
      <c r="F1326">
        <v>52214</v>
      </c>
      <c r="G1326">
        <v>53597</v>
      </c>
    </row>
    <row r="1327" spans="1:7">
      <c r="A1327" t="s">
        <v>3853</v>
      </c>
      <c r="B1327" t="s">
        <v>4142</v>
      </c>
      <c r="C1327" t="s">
        <v>4044</v>
      </c>
      <c r="D1327">
        <v>62543</v>
      </c>
      <c r="E1327">
        <v>51924</v>
      </c>
      <c r="F1327">
        <v>52214</v>
      </c>
      <c r="G1327">
        <v>53597</v>
      </c>
    </row>
    <row r="1328" spans="1:7">
      <c r="A1328" t="s">
        <v>3853</v>
      </c>
      <c r="B1328" t="s">
        <v>4142</v>
      </c>
      <c r="C1328" t="s">
        <v>4045</v>
      </c>
      <c r="D1328">
        <v>62543</v>
      </c>
      <c r="E1328">
        <v>51924</v>
      </c>
      <c r="F1328">
        <v>52214</v>
      </c>
      <c r="G1328">
        <v>53597</v>
      </c>
    </row>
    <row r="1329" spans="1:7">
      <c r="A1329" t="s">
        <v>3853</v>
      </c>
      <c r="B1329" t="s">
        <v>4142</v>
      </c>
      <c r="C1329" t="s">
        <v>4046</v>
      </c>
      <c r="D1329">
        <v>258.60000000000002</v>
      </c>
      <c r="E1329">
        <v>273.8</v>
      </c>
      <c r="F1329">
        <v>310.5</v>
      </c>
      <c r="G1329">
        <v>334.2</v>
      </c>
    </row>
    <row r="1330" spans="1:7">
      <c r="A1330" t="s">
        <v>3853</v>
      </c>
      <c r="B1330" t="s">
        <v>4142</v>
      </c>
      <c r="C1330" t="s">
        <v>4047</v>
      </c>
      <c r="D1330">
        <v>388</v>
      </c>
      <c r="E1330">
        <v>466</v>
      </c>
      <c r="F1330">
        <v>502</v>
      </c>
      <c r="G1330">
        <v>574</v>
      </c>
    </row>
    <row r="1331" spans="1:7">
      <c r="A1331" t="s">
        <v>3853</v>
      </c>
      <c r="B1331" t="s">
        <v>4142</v>
      </c>
      <c r="C1331" t="s">
        <v>4048</v>
      </c>
      <c r="D1331">
        <v>0</v>
      </c>
      <c r="E1331">
        <v>0</v>
      </c>
      <c r="F1331">
        <v>0</v>
      </c>
      <c r="G1331">
        <v>0</v>
      </c>
    </row>
    <row r="1332" spans="1:7">
      <c r="A1332" t="s">
        <v>3853</v>
      </c>
      <c r="B1332" t="s">
        <v>4142</v>
      </c>
      <c r="C1332" t="s">
        <v>4049</v>
      </c>
      <c r="D1332">
        <v>2859662</v>
      </c>
      <c r="E1332">
        <v>2187358</v>
      </c>
      <c r="F1332">
        <v>2471121</v>
      </c>
      <c r="G1332">
        <v>2525719</v>
      </c>
    </row>
    <row r="1333" spans="1:7">
      <c r="A1333" t="s">
        <v>3853</v>
      </c>
      <c r="B1333" t="s">
        <v>4142</v>
      </c>
      <c r="C1333" t="s">
        <v>4050</v>
      </c>
      <c r="D1333">
        <v>82357</v>
      </c>
      <c r="E1333">
        <v>77332</v>
      </c>
      <c r="F1333">
        <v>85868</v>
      </c>
      <c r="G1333">
        <v>85573</v>
      </c>
    </row>
    <row r="1334" spans="1:7">
      <c r="A1334" t="s">
        <v>3853</v>
      </c>
      <c r="B1334" t="s">
        <v>4142</v>
      </c>
      <c r="C1334" t="s">
        <v>4051</v>
      </c>
      <c r="D1334">
        <v>429024</v>
      </c>
      <c r="E1334">
        <v>401223</v>
      </c>
      <c r="F1334">
        <v>406693</v>
      </c>
      <c r="G1334">
        <v>410272</v>
      </c>
    </row>
    <row r="1335" spans="1:7">
      <c r="A1335" t="s">
        <v>3853</v>
      </c>
      <c r="B1335" t="s">
        <v>4142</v>
      </c>
      <c r="C1335" t="s">
        <v>4052</v>
      </c>
      <c r="D1335">
        <v>3398464</v>
      </c>
      <c r="E1335">
        <v>2691020</v>
      </c>
      <c r="F1335">
        <v>2989310</v>
      </c>
      <c r="G1335">
        <v>3044716</v>
      </c>
    </row>
    <row r="1336" spans="1:7">
      <c r="A1336" t="s">
        <v>3853</v>
      </c>
      <c r="B1336" t="s">
        <v>4142</v>
      </c>
      <c r="C1336" t="s">
        <v>4053</v>
      </c>
      <c r="D1336">
        <v>0</v>
      </c>
      <c r="E1336">
        <v>0</v>
      </c>
      <c r="F1336">
        <v>0</v>
      </c>
      <c r="G1336">
        <v>0</v>
      </c>
    </row>
    <row r="1337" spans="1:7">
      <c r="A1337" t="s">
        <v>3853</v>
      </c>
      <c r="B1337" t="s">
        <v>4142</v>
      </c>
      <c r="C1337" t="s">
        <v>4054</v>
      </c>
      <c r="D1337">
        <v>0</v>
      </c>
      <c r="E1337">
        <v>0</v>
      </c>
      <c r="F1337">
        <v>0</v>
      </c>
      <c r="G1337">
        <v>0</v>
      </c>
    </row>
    <row r="1338" spans="1:7">
      <c r="A1338" t="s">
        <v>3853</v>
      </c>
      <c r="B1338" t="s">
        <v>4142</v>
      </c>
      <c r="C1338" t="s">
        <v>4055</v>
      </c>
      <c r="D1338">
        <v>961</v>
      </c>
      <c r="E1338">
        <v>558</v>
      </c>
      <c r="F1338">
        <v>503</v>
      </c>
      <c r="G1338">
        <v>704</v>
      </c>
    </row>
    <row r="1339" spans="1:7">
      <c r="A1339" t="s">
        <v>3853</v>
      </c>
      <c r="B1339" t="s">
        <v>4142</v>
      </c>
      <c r="C1339" t="s">
        <v>4056</v>
      </c>
      <c r="D1339">
        <v>13283</v>
      </c>
      <c r="E1339">
        <v>12512</v>
      </c>
      <c r="F1339">
        <v>14140</v>
      </c>
      <c r="G1339">
        <v>14091</v>
      </c>
    </row>
    <row r="1340" spans="1:7">
      <c r="A1340" t="s">
        <v>3853</v>
      </c>
      <c r="B1340" t="s">
        <v>4142</v>
      </c>
      <c r="C1340" t="s">
        <v>4057</v>
      </c>
      <c r="D1340">
        <v>10651</v>
      </c>
      <c r="E1340">
        <v>10700</v>
      </c>
      <c r="F1340">
        <v>11054</v>
      </c>
      <c r="G1340">
        <v>12532</v>
      </c>
    </row>
    <row r="1341" spans="1:7">
      <c r="A1341" t="s">
        <v>3853</v>
      </c>
      <c r="B1341" t="s">
        <v>4142</v>
      </c>
      <c r="C1341" t="s">
        <v>4058</v>
      </c>
      <c r="D1341">
        <v>25947</v>
      </c>
      <c r="E1341">
        <v>23715</v>
      </c>
      <c r="F1341">
        <v>24246</v>
      </c>
      <c r="G1341">
        <v>21931</v>
      </c>
    </row>
    <row r="1342" spans="1:7">
      <c r="A1342" t="s">
        <v>3853</v>
      </c>
      <c r="B1342" t="s">
        <v>4142</v>
      </c>
      <c r="C1342" t="s">
        <v>4059</v>
      </c>
      <c r="D1342">
        <v>50842</v>
      </c>
      <c r="E1342">
        <v>47485</v>
      </c>
      <c r="F1342">
        <v>49943</v>
      </c>
      <c r="G1342">
        <v>49258</v>
      </c>
    </row>
    <row r="1343" spans="1:7">
      <c r="A1343" t="s">
        <v>3853</v>
      </c>
      <c r="B1343" t="s">
        <v>4142</v>
      </c>
      <c r="C1343" t="s">
        <v>4060</v>
      </c>
      <c r="D1343">
        <v>50842</v>
      </c>
      <c r="E1343">
        <v>47485</v>
      </c>
      <c r="F1343">
        <v>49943</v>
      </c>
      <c r="G1343">
        <v>49258</v>
      </c>
    </row>
    <row r="1344" spans="1:7">
      <c r="A1344" t="s">
        <v>3853</v>
      </c>
      <c r="B1344" t="s">
        <v>4142</v>
      </c>
      <c r="C1344" t="s">
        <v>4061</v>
      </c>
      <c r="D1344">
        <v>10696</v>
      </c>
      <c r="E1344">
        <v>10696</v>
      </c>
      <c r="F1344">
        <v>10696</v>
      </c>
      <c r="G1344">
        <v>10696</v>
      </c>
    </row>
    <row r="1345" spans="1:7">
      <c r="A1345" t="s">
        <v>3853</v>
      </c>
      <c r="B1345" t="s">
        <v>4142</v>
      </c>
      <c r="C1345" t="s">
        <v>4062</v>
      </c>
      <c r="D1345">
        <v>10696</v>
      </c>
      <c r="E1345">
        <v>10696</v>
      </c>
      <c r="F1345">
        <v>10696</v>
      </c>
      <c r="G1345">
        <v>10696</v>
      </c>
    </row>
    <row r="1346" spans="1:7">
      <c r="A1346" t="s">
        <v>3853</v>
      </c>
      <c r="B1346" t="s">
        <v>4142</v>
      </c>
      <c r="C1346" t="s">
        <v>4063</v>
      </c>
      <c r="D1346">
        <v>249601</v>
      </c>
      <c r="E1346">
        <v>239134</v>
      </c>
      <c r="F1346">
        <v>305959</v>
      </c>
      <c r="G1346">
        <v>364738</v>
      </c>
    </row>
    <row r="1347" spans="1:7">
      <c r="A1347" t="s">
        <v>3853</v>
      </c>
      <c r="B1347" t="s">
        <v>4142</v>
      </c>
      <c r="C1347" t="s">
        <v>4064</v>
      </c>
      <c r="D1347">
        <v>30425</v>
      </c>
      <c r="E1347">
        <v>31904</v>
      </c>
      <c r="F1347">
        <v>34087</v>
      </c>
      <c r="G1347">
        <v>36640</v>
      </c>
    </row>
    <row r="1348" spans="1:7">
      <c r="A1348" t="s">
        <v>3853</v>
      </c>
      <c r="B1348" t="s">
        <v>4142</v>
      </c>
      <c r="C1348" t="s">
        <v>4065</v>
      </c>
      <c r="D1348">
        <v>377665</v>
      </c>
      <c r="E1348">
        <v>321770</v>
      </c>
      <c r="F1348">
        <v>316530</v>
      </c>
      <c r="G1348">
        <v>336576</v>
      </c>
    </row>
    <row r="1349" spans="1:7">
      <c r="A1349" t="s">
        <v>3853</v>
      </c>
      <c r="B1349" t="s">
        <v>4142</v>
      </c>
      <c r="C1349" t="s">
        <v>4066</v>
      </c>
      <c r="D1349">
        <v>32062</v>
      </c>
      <c r="E1349">
        <v>33590</v>
      </c>
      <c r="F1349">
        <v>34869</v>
      </c>
      <c r="G1349">
        <v>36945</v>
      </c>
    </row>
    <row r="1350" spans="1:7">
      <c r="A1350" t="s">
        <v>3853</v>
      </c>
      <c r="B1350" t="s">
        <v>4142</v>
      </c>
      <c r="C1350" t="s">
        <v>4067</v>
      </c>
      <c r="D1350">
        <v>53814</v>
      </c>
      <c r="E1350">
        <v>72031</v>
      </c>
      <c r="F1350">
        <v>73779</v>
      </c>
      <c r="G1350">
        <v>50592</v>
      </c>
    </row>
    <row r="1351" spans="1:7">
      <c r="A1351" t="s">
        <v>3853</v>
      </c>
      <c r="B1351" t="s">
        <v>4142</v>
      </c>
      <c r="C1351" t="s">
        <v>4068</v>
      </c>
      <c r="D1351">
        <v>77692</v>
      </c>
      <c r="E1351">
        <v>72157</v>
      </c>
      <c r="F1351">
        <v>79125</v>
      </c>
      <c r="G1351">
        <v>93435</v>
      </c>
    </row>
    <row r="1352" spans="1:7">
      <c r="A1352" t="s">
        <v>3853</v>
      </c>
      <c r="B1352" t="s">
        <v>4142</v>
      </c>
      <c r="C1352" t="s">
        <v>4069</v>
      </c>
      <c r="D1352">
        <v>789197</v>
      </c>
      <c r="E1352">
        <v>736995</v>
      </c>
      <c r="F1352">
        <v>809480</v>
      </c>
      <c r="G1352">
        <v>881980</v>
      </c>
    </row>
    <row r="1353" spans="1:7">
      <c r="A1353" t="s">
        <v>3853</v>
      </c>
      <c r="B1353" t="s">
        <v>4142</v>
      </c>
      <c r="C1353" t="s">
        <v>4070</v>
      </c>
      <c r="D1353">
        <v>184332</v>
      </c>
      <c r="E1353">
        <v>126023</v>
      </c>
      <c r="F1353">
        <v>177597</v>
      </c>
      <c r="G1353">
        <v>181987</v>
      </c>
    </row>
    <row r="1354" spans="1:7">
      <c r="A1354" t="s">
        <v>3853</v>
      </c>
      <c r="B1354" t="s">
        <v>4142</v>
      </c>
      <c r="C1354" t="s">
        <v>4071</v>
      </c>
      <c r="D1354">
        <v>0</v>
      </c>
      <c r="E1354">
        <v>0</v>
      </c>
      <c r="F1354">
        <v>0</v>
      </c>
      <c r="G1354">
        <v>0</v>
      </c>
    </row>
    <row r="1355" spans="1:7">
      <c r="A1355" t="s">
        <v>3853</v>
      </c>
      <c r="B1355" t="s">
        <v>4142</v>
      </c>
      <c r="C1355" t="s">
        <v>4072</v>
      </c>
      <c r="D1355">
        <v>0</v>
      </c>
      <c r="E1355">
        <v>0</v>
      </c>
      <c r="F1355">
        <v>0</v>
      </c>
      <c r="G1355">
        <v>0</v>
      </c>
    </row>
    <row r="1356" spans="1:7">
      <c r="A1356" t="s">
        <v>3853</v>
      </c>
      <c r="B1356" t="s">
        <v>4142</v>
      </c>
      <c r="C1356" t="s">
        <v>4073</v>
      </c>
      <c r="D1356">
        <v>68</v>
      </c>
      <c r="E1356">
        <v>60</v>
      </c>
      <c r="F1356">
        <v>85</v>
      </c>
      <c r="G1356">
        <v>87</v>
      </c>
    </row>
    <row r="1357" spans="1:7">
      <c r="A1357" t="s">
        <v>3853</v>
      </c>
      <c r="B1357" t="s">
        <v>4142</v>
      </c>
      <c r="C1357" t="s">
        <v>4074</v>
      </c>
      <c r="D1357">
        <v>184400</v>
      </c>
      <c r="E1357">
        <v>126083</v>
      </c>
      <c r="F1357">
        <v>177682</v>
      </c>
      <c r="G1357">
        <v>182074</v>
      </c>
    </row>
    <row r="1358" spans="1:7">
      <c r="A1358" t="s">
        <v>3853</v>
      </c>
      <c r="B1358" t="s">
        <v>4142</v>
      </c>
      <c r="C1358" t="s">
        <v>4075</v>
      </c>
      <c r="D1358">
        <v>184400</v>
      </c>
      <c r="E1358">
        <v>126083</v>
      </c>
      <c r="F1358">
        <v>177682</v>
      </c>
      <c r="G1358">
        <v>182074</v>
      </c>
    </row>
    <row r="1359" spans="1:7">
      <c r="A1359" t="s">
        <v>3853</v>
      </c>
      <c r="B1359" t="s">
        <v>4142</v>
      </c>
      <c r="C1359" t="s">
        <v>4076</v>
      </c>
      <c r="D1359">
        <v>0</v>
      </c>
      <c r="E1359">
        <v>0</v>
      </c>
      <c r="F1359">
        <v>0</v>
      </c>
      <c r="G1359">
        <v>0</v>
      </c>
    </row>
    <row r="1360" spans="1:7">
      <c r="A1360" t="s">
        <v>3853</v>
      </c>
      <c r="B1360" t="s">
        <v>4142</v>
      </c>
      <c r="C1360" t="s">
        <v>4077</v>
      </c>
      <c r="D1360">
        <v>0</v>
      </c>
      <c r="E1360">
        <v>0</v>
      </c>
      <c r="F1360">
        <v>0</v>
      </c>
      <c r="G1360">
        <v>0</v>
      </c>
    </row>
    <row r="1361" spans="1:7">
      <c r="A1361" t="s">
        <v>3853</v>
      </c>
      <c r="B1361" t="s">
        <v>4142</v>
      </c>
      <c r="C1361" t="s">
        <v>4078</v>
      </c>
      <c r="D1361">
        <v>0</v>
      </c>
      <c r="E1361">
        <v>0</v>
      </c>
      <c r="F1361">
        <v>0</v>
      </c>
      <c r="G1361">
        <v>0</v>
      </c>
    </row>
    <row r="1362" spans="1:7">
      <c r="A1362" t="s">
        <v>3853</v>
      </c>
      <c r="B1362" t="s">
        <v>4142</v>
      </c>
      <c r="C1362" t="s">
        <v>4079</v>
      </c>
      <c r="D1362">
        <v>0</v>
      </c>
      <c r="E1362">
        <v>0</v>
      </c>
      <c r="F1362">
        <v>0</v>
      </c>
      <c r="G1362">
        <v>0</v>
      </c>
    </row>
    <row r="1363" spans="1:7">
      <c r="A1363" t="s">
        <v>3853</v>
      </c>
      <c r="B1363" t="s">
        <v>4142</v>
      </c>
      <c r="C1363" t="s">
        <v>4080</v>
      </c>
      <c r="D1363">
        <v>0</v>
      </c>
      <c r="E1363">
        <v>0</v>
      </c>
      <c r="F1363">
        <v>0</v>
      </c>
      <c r="G1363">
        <v>0</v>
      </c>
    </row>
    <row r="1364" spans="1:7">
      <c r="A1364" t="s">
        <v>3853</v>
      </c>
      <c r="B1364" t="s">
        <v>4142</v>
      </c>
      <c r="C1364" t="s">
        <v>4081</v>
      </c>
      <c r="D1364">
        <v>156148</v>
      </c>
      <c r="E1364">
        <v>140456</v>
      </c>
      <c r="F1364">
        <v>143256</v>
      </c>
      <c r="G1364">
        <v>147199</v>
      </c>
    </row>
    <row r="1365" spans="1:7">
      <c r="A1365" t="s">
        <v>3853</v>
      </c>
      <c r="B1365" t="s">
        <v>4142</v>
      </c>
      <c r="C1365" t="s">
        <v>4082</v>
      </c>
      <c r="D1365">
        <v>20.5</v>
      </c>
      <c r="E1365">
        <v>20.399999999999999</v>
      </c>
      <c r="F1365">
        <v>20.399999999999999</v>
      </c>
      <c r="G1365">
        <v>23.8</v>
      </c>
    </row>
    <row r="1366" spans="1:7">
      <c r="A1366" t="s">
        <v>3853</v>
      </c>
      <c r="B1366" t="s">
        <v>4142</v>
      </c>
      <c r="C1366" t="s">
        <v>4083</v>
      </c>
      <c r="D1366">
        <v>5359</v>
      </c>
      <c r="E1366">
        <v>4851</v>
      </c>
      <c r="F1366">
        <v>4553</v>
      </c>
      <c r="G1366">
        <v>4997</v>
      </c>
    </row>
    <row r="1367" spans="1:7">
      <c r="A1367" t="s">
        <v>3853</v>
      </c>
      <c r="B1367" t="s">
        <v>4142</v>
      </c>
      <c r="C1367" t="s">
        <v>4084</v>
      </c>
      <c r="D1367">
        <v>12890</v>
      </c>
      <c r="E1367">
        <v>14572</v>
      </c>
      <c r="F1367">
        <v>16515</v>
      </c>
      <c r="G1367">
        <v>18871</v>
      </c>
    </row>
    <row r="1368" spans="1:7">
      <c r="A1368" t="s">
        <v>3853</v>
      </c>
      <c r="B1368" t="s">
        <v>4142</v>
      </c>
      <c r="C1368" t="s">
        <v>4085</v>
      </c>
      <c r="D1368">
        <v>96013</v>
      </c>
      <c r="E1368">
        <v>102565</v>
      </c>
      <c r="F1368">
        <v>118023</v>
      </c>
      <c r="G1368">
        <v>130997</v>
      </c>
    </row>
    <row r="1369" spans="1:7">
      <c r="A1369" t="s">
        <v>3853</v>
      </c>
      <c r="B1369" t="s">
        <v>4142</v>
      </c>
      <c r="C1369" t="s">
        <v>4086</v>
      </c>
      <c r="D1369">
        <v>12664</v>
      </c>
      <c r="E1369">
        <v>14344</v>
      </c>
      <c r="F1369">
        <v>15446</v>
      </c>
      <c r="G1369">
        <v>17551</v>
      </c>
    </row>
    <row r="1370" spans="1:7">
      <c r="A1370" t="s">
        <v>3853</v>
      </c>
      <c r="B1370" t="s">
        <v>4142</v>
      </c>
      <c r="C1370" t="s">
        <v>4087</v>
      </c>
      <c r="D1370">
        <v>7551</v>
      </c>
      <c r="E1370">
        <v>8623</v>
      </c>
      <c r="F1370">
        <v>9758</v>
      </c>
      <c r="G1370">
        <v>10489</v>
      </c>
    </row>
    <row r="1371" spans="1:7">
      <c r="A1371" t="s">
        <v>3853</v>
      </c>
      <c r="B1371" t="s">
        <v>4142</v>
      </c>
      <c r="C1371" t="s">
        <v>4088</v>
      </c>
      <c r="D1371">
        <v>50252</v>
      </c>
      <c r="E1371">
        <v>55307</v>
      </c>
      <c r="F1371">
        <v>60925</v>
      </c>
      <c r="G1371">
        <v>72550</v>
      </c>
    </row>
    <row r="1372" spans="1:7">
      <c r="A1372" t="s">
        <v>3853</v>
      </c>
      <c r="B1372" t="s">
        <v>4142</v>
      </c>
      <c r="C1372" t="s">
        <v>4089</v>
      </c>
      <c r="D1372">
        <v>166707</v>
      </c>
      <c r="E1372">
        <v>181068</v>
      </c>
      <c r="F1372">
        <v>205221</v>
      </c>
      <c r="G1372">
        <v>232908</v>
      </c>
    </row>
    <row r="1373" spans="1:7">
      <c r="A1373" t="s">
        <v>3853</v>
      </c>
      <c r="B1373" t="s">
        <v>4142</v>
      </c>
      <c r="C1373" t="s">
        <v>4090</v>
      </c>
      <c r="D1373">
        <v>70694</v>
      </c>
      <c r="E1373">
        <v>78503</v>
      </c>
      <c r="F1373">
        <v>87198</v>
      </c>
      <c r="G1373">
        <v>101911</v>
      </c>
    </row>
    <row r="1374" spans="1:7">
      <c r="A1374" t="s">
        <v>3853</v>
      </c>
      <c r="B1374" t="s">
        <v>4142</v>
      </c>
      <c r="C1374" t="s">
        <v>4091</v>
      </c>
      <c r="D1374">
        <v>27.5</v>
      </c>
      <c r="E1374">
        <v>26.9</v>
      </c>
      <c r="F1374">
        <v>27.7</v>
      </c>
      <c r="G1374">
        <v>27.3</v>
      </c>
    </row>
    <row r="1375" spans="1:7">
      <c r="A1375" t="s">
        <v>3853</v>
      </c>
      <c r="B1375" t="s">
        <v>4142</v>
      </c>
      <c r="C1375" t="s">
        <v>4092</v>
      </c>
      <c r="D1375">
        <v>3059593</v>
      </c>
      <c r="E1375">
        <v>2355076</v>
      </c>
      <c r="F1375">
        <v>2802027</v>
      </c>
      <c r="G1375">
        <v>2915818</v>
      </c>
    </row>
    <row r="1376" spans="1:7">
      <c r="A1376" t="s">
        <v>3853</v>
      </c>
      <c r="B1376" t="s">
        <v>4142</v>
      </c>
      <c r="C1376" t="s">
        <v>4093</v>
      </c>
      <c r="D1376">
        <v>77.599999999999994</v>
      </c>
      <c r="E1376">
        <v>59.6</v>
      </c>
      <c r="F1376">
        <v>71.599999999999994</v>
      </c>
      <c r="G1376">
        <v>74.7</v>
      </c>
    </row>
    <row r="1377" spans="1:7">
      <c r="A1377" t="s">
        <v>3853</v>
      </c>
      <c r="B1377" t="s">
        <v>4142</v>
      </c>
      <c r="C1377" t="s">
        <v>4094</v>
      </c>
      <c r="D1377">
        <v>1193132</v>
      </c>
      <c r="E1377">
        <v>1124397</v>
      </c>
      <c r="F1377">
        <v>1156818</v>
      </c>
      <c r="G1377">
        <v>1193066</v>
      </c>
    </row>
    <row r="1378" spans="1:7">
      <c r="A1378" t="s">
        <v>3853</v>
      </c>
      <c r="B1378" t="s">
        <v>4142</v>
      </c>
      <c r="C1378" t="s">
        <v>4095</v>
      </c>
      <c r="D1378">
        <v>30.3</v>
      </c>
      <c r="E1378">
        <v>28.5</v>
      </c>
      <c r="F1378">
        <v>29.6</v>
      </c>
      <c r="G1378">
        <v>30.6</v>
      </c>
    </row>
    <row r="1379" spans="1:7">
      <c r="A1379" t="s">
        <v>3853</v>
      </c>
      <c r="B1379" t="s">
        <v>4142</v>
      </c>
      <c r="C1379" t="s">
        <v>4096</v>
      </c>
      <c r="D1379">
        <v>1150559</v>
      </c>
      <c r="E1379">
        <v>1138474</v>
      </c>
      <c r="F1379">
        <v>1168744</v>
      </c>
      <c r="G1379">
        <v>1199442</v>
      </c>
    </row>
    <row r="1380" spans="1:7">
      <c r="A1380" t="s">
        <v>3853</v>
      </c>
      <c r="B1380" t="s">
        <v>4142</v>
      </c>
      <c r="C1380" t="s">
        <v>4097</v>
      </c>
      <c r="D1380">
        <v>1690633</v>
      </c>
      <c r="E1380">
        <v>1605664</v>
      </c>
      <c r="F1380">
        <v>1597453</v>
      </c>
      <c r="G1380">
        <v>1539259</v>
      </c>
    </row>
    <row r="1381" spans="1:7">
      <c r="A1381" t="s">
        <v>3853</v>
      </c>
      <c r="B1381" t="s">
        <v>4142</v>
      </c>
      <c r="C1381" t="s">
        <v>4098</v>
      </c>
      <c r="D1381">
        <v>42.9</v>
      </c>
      <c r="E1381">
        <v>40.6</v>
      </c>
      <c r="F1381">
        <v>40.799999999999997</v>
      </c>
      <c r="G1381">
        <v>39.4</v>
      </c>
    </row>
    <row r="1382" spans="1:7">
      <c r="A1382" t="s">
        <v>3853</v>
      </c>
      <c r="B1382" t="s">
        <v>4142</v>
      </c>
      <c r="C1382" t="s">
        <v>4099</v>
      </c>
      <c r="D1382">
        <v>1209715</v>
      </c>
      <c r="E1382">
        <v>1257967</v>
      </c>
      <c r="F1382">
        <v>1223642</v>
      </c>
      <c r="G1382">
        <v>1203738</v>
      </c>
    </row>
    <row r="1383" spans="1:7">
      <c r="A1383" t="s">
        <v>3853</v>
      </c>
      <c r="B1383" t="s">
        <v>4142</v>
      </c>
      <c r="C1383" t="s">
        <v>4100</v>
      </c>
      <c r="D1383">
        <v>30.7</v>
      </c>
      <c r="E1383">
        <v>31.8</v>
      </c>
      <c r="F1383">
        <v>31.3</v>
      </c>
      <c r="G1383">
        <v>30.8</v>
      </c>
    </row>
    <row r="1384" spans="1:7">
      <c r="A1384" t="s">
        <v>3853</v>
      </c>
      <c r="B1384" t="s">
        <v>4142</v>
      </c>
      <c r="C1384" t="s">
        <v>4101</v>
      </c>
      <c r="D1384">
        <v>7258664</v>
      </c>
      <c r="E1384">
        <v>6462830</v>
      </c>
      <c r="F1384">
        <v>6808107</v>
      </c>
      <c r="G1384">
        <v>6882442</v>
      </c>
    </row>
    <row r="1385" spans="1:7">
      <c r="A1385" t="s">
        <v>3853</v>
      </c>
      <c r="B1385" t="s">
        <v>4142</v>
      </c>
      <c r="C1385" t="s">
        <v>4102</v>
      </c>
      <c r="D1385">
        <v>2.4500000000000002</v>
      </c>
      <c r="E1385">
        <v>2.21</v>
      </c>
      <c r="F1385">
        <v>2.16</v>
      </c>
      <c r="G1385">
        <v>2.17</v>
      </c>
    </row>
    <row r="1386" spans="1:7">
      <c r="A1386" t="s">
        <v>3853</v>
      </c>
      <c r="B1386" t="s">
        <v>4142</v>
      </c>
      <c r="C1386" t="s">
        <v>4103</v>
      </c>
      <c r="D1386">
        <v>184.1</v>
      </c>
      <c r="E1386">
        <v>163.6</v>
      </c>
      <c r="F1386">
        <v>173.9</v>
      </c>
      <c r="G1386">
        <v>176.3</v>
      </c>
    </row>
    <row r="1387" spans="1:7">
      <c r="A1387" t="s">
        <v>3853</v>
      </c>
      <c r="B1387" t="s">
        <v>4142</v>
      </c>
      <c r="C1387" t="s">
        <v>4104</v>
      </c>
      <c r="D1387">
        <v>7153073</v>
      </c>
      <c r="E1387">
        <v>6343104</v>
      </c>
      <c r="F1387">
        <v>6779940</v>
      </c>
      <c r="G1387">
        <v>6851880</v>
      </c>
    </row>
    <row r="1388" spans="1:7">
      <c r="A1388" t="s">
        <v>3853</v>
      </c>
      <c r="B1388" t="s">
        <v>4142</v>
      </c>
      <c r="C1388" t="s">
        <v>4105</v>
      </c>
      <c r="D1388">
        <v>3056733</v>
      </c>
      <c r="E1388">
        <v>2352769</v>
      </c>
      <c r="F1388">
        <v>2799644</v>
      </c>
      <c r="G1388">
        <v>2913259</v>
      </c>
    </row>
    <row r="1389" spans="1:7">
      <c r="A1389" t="s">
        <v>3853</v>
      </c>
      <c r="B1389" t="s">
        <v>4142</v>
      </c>
      <c r="C1389" t="s">
        <v>4106</v>
      </c>
      <c r="D1389">
        <v>767396</v>
      </c>
      <c r="E1389">
        <v>714839</v>
      </c>
      <c r="F1389">
        <v>739322</v>
      </c>
      <c r="G1389">
        <v>766887</v>
      </c>
    </row>
    <row r="1390" spans="1:7">
      <c r="A1390" t="s">
        <v>3853</v>
      </c>
      <c r="B1390" t="s">
        <v>4142</v>
      </c>
      <c r="C1390" t="s">
        <v>4107</v>
      </c>
      <c r="D1390">
        <v>1512530</v>
      </c>
      <c r="E1390">
        <v>1423361</v>
      </c>
      <c r="F1390">
        <v>1414798</v>
      </c>
      <c r="G1390">
        <v>1361903</v>
      </c>
    </row>
    <row r="1391" spans="1:7">
      <c r="A1391" t="s">
        <v>3853</v>
      </c>
      <c r="B1391" t="s">
        <v>4142</v>
      </c>
      <c r="C1391" t="s">
        <v>4108</v>
      </c>
      <c r="D1391">
        <v>883654</v>
      </c>
      <c r="E1391">
        <v>894613</v>
      </c>
      <c r="F1391">
        <v>877075</v>
      </c>
      <c r="G1391">
        <v>869407</v>
      </c>
    </row>
    <row r="1392" spans="1:7">
      <c r="A1392" t="s">
        <v>3853</v>
      </c>
      <c r="B1392" t="s">
        <v>4142</v>
      </c>
      <c r="C1392" t="s">
        <v>4109</v>
      </c>
      <c r="D1392">
        <v>6220313</v>
      </c>
      <c r="E1392">
        <v>5385583</v>
      </c>
      <c r="F1392">
        <v>5830839</v>
      </c>
      <c r="G1392">
        <v>5911457</v>
      </c>
    </row>
    <row r="1393" spans="1:7">
      <c r="A1393" t="s">
        <v>3853</v>
      </c>
      <c r="B1393" t="s">
        <v>4142</v>
      </c>
      <c r="C1393" t="s">
        <v>4110</v>
      </c>
      <c r="D1393">
        <v>39438</v>
      </c>
      <c r="E1393">
        <v>39503</v>
      </c>
      <c r="F1393">
        <v>39145</v>
      </c>
      <c r="G1393">
        <v>39041</v>
      </c>
    </row>
    <row r="1394" spans="1:7">
      <c r="A1394" t="s">
        <v>3853</v>
      </c>
      <c r="B1394" t="s">
        <v>4142</v>
      </c>
      <c r="C1394" t="s">
        <v>4111</v>
      </c>
      <c r="D1394">
        <v>13840</v>
      </c>
      <c r="E1394">
        <v>19050</v>
      </c>
      <c r="F1394">
        <v>4757</v>
      </c>
      <c r="G1394">
        <v>0</v>
      </c>
    </row>
    <row r="1395" spans="1:7">
      <c r="A1395" t="s">
        <v>3853</v>
      </c>
      <c r="B1395" t="s">
        <v>4142</v>
      </c>
      <c r="C1395" t="s">
        <v>4112</v>
      </c>
      <c r="D1395">
        <v>0</v>
      </c>
      <c r="E1395">
        <v>0</v>
      </c>
      <c r="F1395">
        <v>0</v>
      </c>
      <c r="G1395">
        <v>0</v>
      </c>
    </row>
    <row r="1396" spans="1:7">
      <c r="A1396" t="s">
        <v>3853</v>
      </c>
      <c r="B1396" t="s">
        <v>4142</v>
      </c>
      <c r="C1396" t="s">
        <v>4113</v>
      </c>
      <c r="D1396">
        <v>3920</v>
      </c>
      <c r="E1396">
        <v>3779</v>
      </c>
      <c r="F1396">
        <v>4099</v>
      </c>
      <c r="G1396">
        <v>3839</v>
      </c>
    </row>
    <row r="1397" spans="1:7">
      <c r="A1397" t="s">
        <v>3853</v>
      </c>
      <c r="B1397" t="s">
        <v>4142</v>
      </c>
      <c r="C1397" t="s">
        <v>4114</v>
      </c>
      <c r="D1397">
        <v>43026</v>
      </c>
      <c r="E1397">
        <v>38432</v>
      </c>
      <c r="F1397">
        <v>35908</v>
      </c>
      <c r="G1397">
        <v>36698</v>
      </c>
    </row>
    <row r="1398" spans="1:7">
      <c r="A1398" t="s">
        <v>3853</v>
      </c>
      <c r="B1398" t="s">
        <v>4142</v>
      </c>
      <c r="C1398" t="s">
        <v>4115</v>
      </c>
      <c r="D1398">
        <v>692</v>
      </c>
      <c r="E1398">
        <v>680</v>
      </c>
      <c r="F1398">
        <v>656</v>
      </c>
      <c r="G1398">
        <v>643</v>
      </c>
    </row>
    <row r="1399" spans="1:7">
      <c r="A1399" t="s">
        <v>3853</v>
      </c>
      <c r="B1399" t="s">
        <v>4142</v>
      </c>
      <c r="C1399" t="s">
        <v>4116</v>
      </c>
      <c r="D1399">
        <v>24317</v>
      </c>
      <c r="E1399">
        <v>45946</v>
      </c>
      <c r="F1399">
        <v>47710</v>
      </c>
      <c r="G1399">
        <v>24611</v>
      </c>
    </row>
    <row r="1400" spans="1:7">
      <c r="A1400" t="s">
        <v>3853</v>
      </c>
      <c r="B1400" t="s">
        <v>4142</v>
      </c>
      <c r="C1400" t="s">
        <v>4117</v>
      </c>
      <c r="D1400">
        <v>27153</v>
      </c>
      <c r="E1400">
        <v>16562</v>
      </c>
      <c r="F1400">
        <v>17913</v>
      </c>
      <c r="G1400">
        <v>20597</v>
      </c>
    </row>
    <row r="1401" spans="1:7">
      <c r="A1401" t="s">
        <v>3853</v>
      </c>
      <c r="B1401" t="s">
        <v>4142</v>
      </c>
      <c r="C1401" t="s">
        <v>4118</v>
      </c>
      <c r="D1401">
        <v>98415</v>
      </c>
      <c r="E1401">
        <v>104719</v>
      </c>
      <c r="F1401">
        <v>105630</v>
      </c>
      <c r="G1401">
        <v>85745</v>
      </c>
    </row>
    <row r="1402" spans="1:7">
      <c r="A1402" t="s">
        <v>3853</v>
      </c>
      <c r="B1402" t="s">
        <v>4142</v>
      </c>
      <c r="C1402" t="s">
        <v>4119</v>
      </c>
      <c r="D1402">
        <v>9089</v>
      </c>
      <c r="E1402">
        <v>9001</v>
      </c>
      <c r="F1402">
        <v>8850</v>
      </c>
      <c r="G1402">
        <v>9187</v>
      </c>
    </row>
    <row r="1403" spans="1:7">
      <c r="A1403" t="s">
        <v>3853</v>
      </c>
      <c r="B1403" t="s">
        <v>4142</v>
      </c>
      <c r="C1403" t="s">
        <v>4120</v>
      </c>
      <c r="D1403">
        <v>23741</v>
      </c>
      <c r="E1403">
        <v>22763</v>
      </c>
      <c r="F1403">
        <v>22838</v>
      </c>
      <c r="G1403">
        <v>20648</v>
      </c>
    </row>
    <row r="1404" spans="1:7">
      <c r="A1404" t="s">
        <v>3853</v>
      </c>
      <c r="B1404" t="s">
        <v>4142</v>
      </c>
      <c r="C1404" t="s">
        <v>4121</v>
      </c>
      <c r="D1404">
        <v>498</v>
      </c>
      <c r="E1404">
        <v>500</v>
      </c>
      <c r="F1404">
        <v>474</v>
      </c>
      <c r="G1404">
        <v>475</v>
      </c>
    </row>
    <row r="1405" spans="1:7">
      <c r="A1405" t="s">
        <v>3853</v>
      </c>
      <c r="B1405" t="s">
        <v>4142</v>
      </c>
      <c r="C1405" t="s">
        <v>4122</v>
      </c>
      <c r="D1405">
        <v>8144</v>
      </c>
      <c r="E1405">
        <v>7931</v>
      </c>
      <c r="F1405">
        <v>7715</v>
      </c>
      <c r="G1405">
        <v>7529</v>
      </c>
    </row>
    <row r="1406" spans="1:7">
      <c r="A1406" t="s">
        <v>3853</v>
      </c>
      <c r="B1406" t="s">
        <v>4142</v>
      </c>
      <c r="C1406" t="s">
        <v>4123</v>
      </c>
      <c r="D1406">
        <v>40974</v>
      </c>
      <c r="E1406">
        <v>39694</v>
      </c>
      <c r="F1406">
        <v>39404</v>
      </c>
      <c r="G1406">
        <v>37363</v>
      </c>
    </row>
    <row r="1407" spans="1:7">
      <c r="A1407" t="s">
        <v>3853</v>
      </c>
      <c r="B1407" t="s">
        <v>4142</v>
      </c>
      <c r="C1407" t="s">
        <v>4124</v>
      </c>
      <c r="D1407">
        <v>13009</v>
      </c>
      <c r="E1407">
        <v>12780</v>
      </c>
      <c r="F1407">
        <v>12950</v>
      </c>
      <c r="G1407">
        <v>13026</v>
      </c>
    </row>
    <row r="1408" spans="1:7">
      <c r="A1408" t="s">
        <v>3853</v>
      </c>
      <c r="B1408" t="s">
        <v>4142</v>
      </c>
      <c r="C1408" t="s">
        <v>4125</v>
      </c>
      <c r="D1408">
        <v>66766</v>
      </c>
      <c r="E1408">
        <v>61194</v>
      </c>
      <c r="F1408">
        <v>58746</v>
      </c>
      <c r="G1408">
        <v>57345</v>
      </c>
    </row>
    <row r="1409" spans="1:7">
      <c r="A1409" t="s">
        <v>3853</v>
      </c>
      <c r="B1409" t="s">
        <v>4142</v>
      </c>
      <c r="C1409" t="s">
        <v>4126</v>
      </c>
      <c r="D1409">
        <v>32461</v>
      </c>
      <c r="E1409">
        <v>53877</v>
      </c>
      <c r="F1409">
        <v>55425</v>
      </c>
      <c r="G1409">
        <v>32140</v>
      </c>
    </row>
    <row r="1410" spans="1:7">
      <c r="A1410" t="s">
        <v>3853</v>
      </c>
      <c r="B1410" t="s">
        <v>4142</v>
      </c>
      <c r="C1410" t="s">
        <v>4127</v>
      </c>
      <c r="D1410">
        <v>139389</v>
      </c>
      <c r="E1410">
        <v>144413</v>
      </c>
      <c r="F1410">
        <v>145033</v>
      </c>
      <c r="G1410">
        <v>123109</v>
      </c>
    </row>
    <row r="1411" spans="1:7">
      <c r="A1411" t="s">
        <v>3853</v>
      </c>
      <c r="B1411" t="s">
        <v>4142</v>
      </c>
      <c r="C1411" t="s">
        <v>4128</v>
      </c>
      <c r="D1411">
        <v>72623</v>
      </c>
      <c r="E1411">
        <v>83219</v>
      </c>
      <c r="F1411">
        <v>86287</v>
      </c>
      <c r="G1411">
        <v>65763</v>
      </c>
    </row>
    <row r="1412" spans="1:7">
      <c r="A1412" t="s">
        <v>3853</v>
      </c>
      <c r="B1412" t="s">
        <v>4142</v>
      </c>
      <c r="C1412" t="s">
        <v>4129</v>
      </c>
      <c r="D1412">
        <v>1383</v>
      </c>
      <c r="E1412">
        <v>1221</v>
      </c>
      <c r="F1412">
        <v>1564</v>
      </c>
      <c r="G1412">
        <v>1730</v>
      </c>
    </row>
    <row r="1413" spans="1:7">
      <c r="A1413" t="s">
        <v>3853</v>
      </c>
      <c r="B1413" t="s">
        <v>4142</v>
      </c>
      <c r="C1413" t="s">
        <v>4130</v>
      </c>
      <c r="D1413">
        <v>25.9</v>
      </c>
      <c r="E1413">
        <v>25.7</v>
      </c>
      <c r="F1413">
        <v>28.2</v>
      </c>
      <c r="G1413">
        <v>27.1</v>
      </c>
    </row>
    <row r="1414" spans="1:7">
      <c r="A1414" t="s">
        <v>3853</v>
      </c>
      <c r="B1414" t="s">
        <v>4142</v>
      </c>
      <c r="C1414" t="s">
        <v>4131</v>
      </c>
      <c r="D1414">
        <v>20</v>
      </c>
      <c r="E1414">
        <v>21</v>
      </c>
      <c r="F1414">
        <v>21</v>
      </c>
      <c r="G1414">
        <v>21</v>
      </c>
    </row>
    <row r="1415" spans="1:7">
      <c r="A1415" t="s">
        <v>3853</v>
      </c>
      <c r="B1415" t="s">
        <v>4142</v>
      </c>
      <c r="C1415" t="s">
        <v>4132</v>
      </c>
      <c r="D1415">
        <v>46826</v>
      </c>
      <c r="E1415">
        <v>46308</v>
      </c>
      <c r="F1415">
        <v>51742</v>
      </c>
      <c r="G1415">
        <v>49909</v>
      </c>
    </row>
    <row r="1416" spans="1:7">
      <c r="A1416" t="s">
        <v>3853</v>
      </c>
      <c r="B1416" t="s">
        <v>4142</v>
      </c>
      <c r="C1416" t="s">
        <v>4133</v>
      </c>
      <c r="D1416">
        <v>6141</v>
      </c>
      <c r="E1416">
        <v>5949</v>
      </c>
      <c r="F1416">
        <v>6176</v>
      </c>
      <c r="G1416">
        <v>6146</v>
      </c>
    </row>
    <row r="1417" spans="1:7">
      <c r="A1417" t="s">
        <v>3853</v>
      </c>
      <c r="B1417" t="s">
        <v>4142</v>
      </c>
      <c r="C1417" t="s">
        <v>4134</v>
      </c>
      <c r="D1417">
        <v>18</v>
      </c>
      <c r="E1417">
        <v>16</v>
      </c>
      <c r="F1417">
        <v>21</v>
      </c>
      <c r="G1417">
        <v>15</v>
      </c>
    </row>
    <row r="1418" spans="1:7">
      <c r="A1418" t="s">
        <v>3853</v>
      </c>
      <c r="B1418" t="s">
        <v>4142</v>
      </c>
      <c r="C1418" t="s">
        <v>4135</v>
      </c>
      <c r="D1418">
        <v>46864</v>
      </c>
      <c r="E1418">
        <v>46345</v>
      </c>
      <c r="F1418">
        <v>51784</v>
      </c>
      <c r="G1418">
        <v>49945</v>
      </c>
    </row>
    <row r="1419" spans="1:7">
      <c r="A1419" t="s">
        <v>3853</v>
      </c>
      <c r="B1419" t="s">
        <v>4142</v>
      </c>
      <c r="C1419" t="s">
        <v>4136</v>
      </c>
      <c r="D1419">
        <v>38</v>
      </c>
      <c r="E1419">
        <v>37</v>
      </c>
      <c r="F1419">
        <v>42</v>
      </c>
      <c r="G1419">
        <v>36</v>
      </c>
    </row>
    <row r="1420" spans="1:7">
      <c r="A1420" t="s">
        <v>3853</v>
      </c>
      <c r="B1420" t="s">
        <v>4142</v>
      </c>
      <c r="C1420" t="s">
        <v>4137</v>
      </c>
      <c r="D1420">
        <v>896</v>
      </c>
      <c r="E1420">
        <v>1206</v>
      </c>
      <c r="F1420">
        <v>1146</v>
      </c>
      <c r="G1420">
        <v>1205</v>
      </c>
    </row>
    <row r="1421" spans="1:7">
      <c r="A1421" t="s">
        <v>3853</v>
      </c>
      <c r="B1421" t="s">
        <v>4142</v>
      </c>
      <c r="C1421" t="s">
        <v>4138</v>
      </c>
      <c r="D1421">
        <v>2950</v>
      </c>
      <c r="E1421">
        <v>2570</v>
      </c>
      <c r="F1421">
        <v>2689</v>
      </c>
      <c r="G1421">
        <v>2672</v>
      </c>
    </row>
    <row r="1422" spans="1:7">
      <c r="A1422" t="s">
        <v>3853</v>
      </c>
      <c r="B1422" t="s">
        <v>4143</v>
      </c>
      <c r="C1422" t="s">
        <v>3855</v>
      </c>
      <c r="D1422">
        <v>-7</v>
      </c>
      <c r="E1422">
        <v>-5</v>
      </c>
      <c r="F1422">
        <v>-5</v>
      </c>
      <c r="G1422">
        <v>-4</v>
      </c>
    </row>
    <row r="1423" spans="1:7">
      <c r="A1423" t="s">
        <v>3853</v>
      </c>
      <c r="B1423" t="s">
        <v>4143</v>
      </c>
      <c r="C1423" t="s">
        <v>3856</v>
      </c>
      <c r="D1423">
        <v>17815</v>
      </c>
      <c r="E1423">
        <v>19017</v>
      </c>
      <c r="F1423">
        <v>18944</v>
      </c>
      <c r="G1423">
        <v>20597</v>
      </c>
    </row>
    <row r="1424" spans="1:7">
      <c r="A1424" t="s">
        <v>3853</v>
      </c>
      <c r="B1424" t="s">
        <v>4143</v>
      </c>
      <c r="C1424" t="s">
        <v>3857</v>
      </c>
      <c r="D1424">
        <v>17815</v>
      </c>
      <c r="E1424">
        <v>19017</v>
      </c>
      <c r="F1424">
        <v>18944</v>
      </c>
      <c r="G1424">
        <v>20597</v>
      </c>
    </row>
    <row r="1425" spans="1:7">
      <c r="A1425" t="s">
        <v>3853</v>
      </c>
      <c r="B1425" t="s">
        <v>4143</v>
      </c>
      <c r="C1425" t="s">
        <v>3858</v>
      </c>
      <c r="D1425">
        <v>17815</v>
      </c>
      <c r="E1425">
        <v>19017</v>
      </c>
      <c r="F1425">
        <v>18944</v>
      </c>
      <c r="G1425">
        <v>20597</v>
      </c>
    </row>
    <row r="1426" spans="1:7">
      <c r="A1426" t="s">
        <v>3853</v>
      </c>
      <c r="B1426" t="s">
        <v>4143</v>
      </c>
      <c r="C1426" t="s">
        <v>3859</v>
      </c>
      <c r="D1426">
        <v>506</v>
      </c>
      <c r="E1426">
        <v>529</v>
      </c>
      <c r="F1426">
        <v>547</v>
      </c>
      <c r="G1426">
        <v>566</v>
      </c>
    </row>
    <row r="1427" spans="1:7">
      <c r="A1427" t="s">
        <v>3853</v>
      </c>
      <c r="B1427" t="s">
        <v>4143</v>
      </c>
      <c r="C1427" t="s">
        <v>3860</v>
      </c>
      <c r="D1427">
        <v>506</v>
      </c>
      <c r="E1427">
        <v>529</v>
      </c>
      <c r="F1427">
        <v>547</v>
      </c>
      <c r="G1427">
        <v>566</v>
      </c>
    </row>
    <row r="1428" spans="1:7">
      <c r="A1428" t="s">
        <v>3853</v>
      </c>
      <c r="B1428" t="s">
        <v>4143</v>
      </c>
      <c r="C1428" t="s">
        <v>3861</v>
      </c>
      <c r="D1428">
        <v>506</v>
      </c>
      <c r="E1428">
        <v>529</v>
      </c>
      <c r="F1428">
        <v>547</v>
      </c>
      <c r="G1428">
        <v>566</v>
      </c>
    </row>
    <row r="1429" spans="1:7">
      <c r="A1429" t="s">
        <v>3853</v>
      </c>
      <c r="B1429" t="s">
        <v>4143</v>
      </c>
      <c r="C1429" t="s">
        <v>3862</v>
      </c>
      <c r="D1429">
        <v>0</v>
      </c>
      <c r="E1429">
        <v>0</v>
      </c>
      <c r="F1429">
        <v>0</v>
      </c>
      <c r="G1429">
        <v>0</v>
      </c>
    </row>
    <row r="1430" spans="1:7">
      <c r="A1430" t="s">
        <v>3853</v>
      </c>
      <c r="B1430" t="s">
        <v>4143</v>
      </c>
      <c r="C1430" t="s">
        <v>3863</v>
      </c>
      <c r="D1430">
        <v>0</v>
      </c>
      <c r="E1430">
        <v>0</v>
      </c>
      <c r="F1430">
        <v>0</v>
      </c>
      <c r="G1430">
        <v>0</v>
      </c>
    </row>
    <row r="1431" spans="1:7">
      <c r="A1431" t="s">
        <v>3853</v>
      </c>
      <c r="B1431" t="s">
        <v>4143</v>
      </c>
      <c r="C1431" t="s">
        <v>3864</v>
      </c>
      <c r="D1431">
        <v>1532</v>
      </c>
      <c r="E1431">
        <v>1343</v>
      </c>
      <c r="F1431">
        <v>860</v>
      </c>
      <c r="G1431">
        <v>635</v>
      </c>
    </row>
    <row r="1432" spans="1:7">
      <c r="A1432" t="s">
        <v>3853</v>
      </c>
      <c r="B1432" t="s">
        <v>4143</v>
      </c>
      <c r="C1432" t="s">
        <v>3865</v>
      </c>
      <c r="D1432">
        <v>0</v>
      </c>
      <c r="E1432">
        <v>0</v>
      </c>
      <c r="F1432">
        <v>0</v>
      </c>
      <c r="G1432">
        <v>0</v>
      </c>
    </row>
    <row r="1433" spans="1:7">
      <c r="A1433" t="s">
        <v>3853</v>
      </c>
      <c r="B1433" t="s">
        <v>4143</v>
      </c>
      <c r="C1433" t="s">
        <v>3866</v>
      </c>
      <c r="D1433">
        <v>1532</v>
      </c>
      <c r="E1433">
        <v>1343</v>
      </c>
      <c r="F1433">
        <v>860</v>
      </c>
      <c r="G1433">
        <v>635</v>
      </c>
    </row>
    <row r="1434" spans="1:7">
      <c r="A1434" t="s">
        <v>3853</v>
      </c>
      <c r="B1434" t="s">
        <v>4143</v>
      </c>
      <c r="C1434" t="s">
        <v>3867</v>
      </c>
      <c r="D1434">
        <v>7280</v>
      </c>
      <c r="E1434">
        <v>7083</v>
      </c>
      <c r="F1434">
        <v>7440</v>
      </c>
      <c r="G1434">
        <v>7971</v>
      </c>
    </row>
    <row r="1435" spans="1:7">
      <c r="A1435" t="s">
        <v>3853</v>
      </c>
      <c r="B1435" t="s">
        <v>4143</v>
      </c>
      <c r="C1435" t="s">
        <v>3868</v>
      </c>
      <c r="D1435">
        <v>29740</v>
      </c>
      <c r="E1435">
        <v>26424</v>
      </c>
      <c r="F1435">
        <v>27235</v>
      </c>
      <c r="G1435">
        <v>28241</v>
      </c>
    </row>
    <row r="1436" spans="1:7">
      <c r="A1436" t="s">
        <v>3853</v>
      </c>
      <c r="B1436" t="s">
        <v>4143</v>
      </c>
      <c r="C1436" t="s">
        <v>3869</v>
      </c>
      <c r="D1436">
        <v>64.900000000000006</v>
      </c>
      <c r="E1436">
        <v>67</v>
      </c>
      <c r="F1436">
        <v>67.5</v>
      </c>
      <c r="G1436">
        <v>64.900000000000006</v>
      </c>
    </row>
    <row r="1437" spans="1:7">
      <c r="A1437" t="s">
        <v>3853</v>
      </c>
      <c r="B1437" t="s">
        <v>4143</v>
      </c>
      <c r="C1437" t="s">
        <v>3870</v>
      </c>
      <c r="D1437">
        <v>47807</v>
      </c>
      <c r="E1437">
        <v>39539</v>
      </c>
      <c r="F1437">
        <v>40228</v>
      </c>
      <c r="G1437">
        <v>44900</v>
      </c>
    </row>
    <row r="1438" spans="1:7">
      <c r="A1438" t="s">
        <v>3853</v>
      </c>
      <c r="B1438" t="s">
        <v>4143</v>
      </c>
      <c r="C1438" t="s">
        <v>3871</v>
      </c>
      <c r="D1438">
        <v>0</v>
      </c>
      <c r="E1438">
        <v>0</v>
      </c>
      <c r="F1438">
        <v>0</v>
      </c>
      <c r="G1438">
        <v>0</v>
      </c>
    </row>
    <row r="1439" spans="1:7">
      <c r="A1439" t="s">
        <v>3853</v>
      </c>
      <c r="B1439" t="s">
        <v>4143</v>
      </c>
      <c r="C1439" t="s">
        <v>3872</v>
      </c>
      <c r="D1439">
        <v>0</v>
      </c>
      <c r="E1439">
        <v>0</v>
      </c>
      <c r="F1439">
        <v>0</v>
      </c>
      <c r="G1439">
        <v>0</v>
      </c>
    </row>
    <row r="1440" spans="1:7">
      <c r="A1440" t="s">
        <v>3853</v>
      </c>
      <c r="B1440" t="s">
        <v>4143</v>
      </c>
      <c r="C1440" t="s">
        <v>3873</v>
      </c>
      <c r="D1440">
        <v>1.3</v>
      </c>
      <c r="E1440">
        <v>2.9</v>
      </c>
      <c r="F1440">
        <v>1.3</v>
      </c>
      <c r="G1440">
        <v>1.9</v>
      </c>
    </row>
    <row r="1441" spans="1:7">
      <c r="A1441" t="s">
        <v>3853</v>
      </c>
      <c r="B1441" t="s">
        <v>4143</v>
      </c>
      <c r="C1441" t="s">
        <v>3874</v>
      </c>
      <c r="D1441">
        <v>11</v>
      </c>
      <c r="E1441">
        <v>9</v>
      </c>
      <c r="F1441">
        <v>10</v>
      </c>
      <c r="G1441">
        <v>10</v>
      </c>
    </row>
    <row r="1442" spans="1:7">
      <c r="A1442" t="s">
        <v>3853</v>
      </c>
      <c r="B1442" t="s">
        <v>4143</v>
      </c>
      <c r="C1442" t="s">
        <v>3875</v>
      </c>
      <c r="D1442">
        <v>18.5</v>
      </c>
      <c r="E1442">
        <v>23.6</v>
      </c>
      <c r="F1442">
        <v>36.200000000000003</v>
      </c>
      <c r="G1442">
        <v>51.9</v>
      </c>
    </row>
    <row r="1443" spans="1:7">
      <c r="A1443" t="s">
        <v>3853</v>
      </c>
      <c r="B1443" t="s">
        <v>4143</v>
      </c>
      <c r="C1443" t="s">
        <v>3876</v>
      </c>
      <c r="D1443">
        <v>33</v>
      </c>
      <c r="E1443">
        <v>51</v>
      </c>
      <c r="F1443">
        <v>62</v>
      </c>
      <c r="G1443">
        <v>101</v>
      </c>
    </row>
    <row r="1444" spans="1:7">
      <c r="A1444" t="s">
        <v>3853</v>
      </c>
      <c r="B1444" t="s">
        <v>4143</v>
      </c>
      <c r="C1444" t="s">
        <v>3877</v>
      </c>
      <c r="D1444">
        <v>0</v>
      </c>
      <c r="E1444">
        <v>0</v>
      </c>
      <c r="F1444">
        <v>0</v>
      </c>
      <c r="G1444">
        <v>0</v>
      </c>
    </row>
    <row r="1445" spans="1:7">
      <c r="A1445" t="s">
        <v>3853</v>
      </c>
      <c r="B1445" t="s">
        <v>4143</v>
      </c>
      <c r="C1445" t="s">
        <v>3878</v>
      </c>
      <c r="D1445">
        <v>0</v>
      </c>
      <c r="E1445">
        <v>0</v>
      </c>
      <c r="F1445">
        <v>0</v>
      </c>
      <c r="G1445">
        <v>0</v>
      </c>
    </row>
    <row r="1446" spans="1:7">
      <c r="A1446" t="s">
        <v>3853</v>
      </c>
      <c r="B1446" t="s">
        <v>4143</v>
      </c>
      <c r="C1446" t="s">
        <v>3879</v>
      </c>
      <c r="D1446">
        <v>0</v>
      </c>
      <c r="E1446">
        <v>0</v>
      </c>
      <c r="F1446">
        <v>0</v>
      </c>
      <c r="G1446">
        <v>0</v>
      </c>
    </row>
    <row r="1447" spans="1:7">
      <c r="A1447" t="s">
        <v>3853</v>
      </c>
      <c r="B1447" t="s">
        <v>4143</v>
      </c>
      <c r="C1447" t="s">
        <v>3880</v>
      </c>
      <c r="D1447">
        <v>66.2</v>
      </c>
      <c r="E1447">
        <v>53.4</v>
      </c>
      <c r="F1447">
        <v>65.400000000000006</v>
      </c>
      <c r="G1447">
        <v>60.2</v>
      </c>
    </row>
    <row r="1448" spans="1:7">
      <c r="A1448" t="s">
        <v>3853</v>
      </c>
      <c r="B1448" t="s">
        <v>4143</v>
      </c>
      <c r="C1448" t="s">
        <v>3881</v>
      </c>
      <c r="D1448">
        <v>0</v>
      </c>
      <c r="E1448">
        <v>32</v>
      </c>
      <c r="F1448">
        <v>7</v>
      </c>
      <c r="G1448">
        <v>4</v>
      </c>
    </row>
    <row r="1449" spans="1:7">
      <c r="A1449" t="s">
        <v>3853</v>
      </c>
      <c r="B1449" t="s">
        <v>4143</v>
      </c>
      <c r="C1449" t="s">
        <v>3882</v>
      </c>
      <c r="D1449">
        <v>269056</v>
      </c>
      <c r="E1449">
        <v>213212</v>
      </c>
      <c r="F1449">
        <v>248967</v>
      </c>
      <c r="G1449">
        <v>229644</v>
      </c>
    </row>
    <row r="1450" spans="1:7">
      <c r="A1450" t="s">
        <v>3853</v>
      </c>
      <c r="B1450" t="s">
        <v>4143</v>
      </c>
      <c r="C1450" t="s">
        <v>3883</v>
      </c>
      <c r="D1450">
        <v>4340</v>
      </c>
      <c r="E1450">
        <v>4206</v>
      </c>
      <c r="F1450">
        <v>4129</v>
      </c>
      <c r="G1450">
        <v>3804</v>
      </c>
    </row>
    <row r="1451" spans="1:7">
      <c r="A1451" t="s">
        <v>3853</v>
      </c>
      <c r="B1451" t="s">
        <v>4143</v>
      </c>
      <c r="C1451" t="s">
        <v>3884</v>
      </c>
      <c r="D1451">
        <v>4282</v>
      </c>
      <c r="E1451">
        <v>3838</v>
      </c>
      <c r="F1451">
        <v>3467</v>
      </c>
      <c r="G1451">
        <v>3608</v>
      </c>
    </row>
    <row r="1452" spans="1:7">
      <c r="A1452" t="s">
        <v>3853</v>
      </c>
      <c r="B1452" t="s">
        <v>4143</v>
      </c>
      <c r="C1452" t="s">
        <v>3885</v>
      </c>
      <c r="D1452">
        <v>0</v>
      </c>
      <c r="E1452">
        <v>0</v>
      </c>
      <c r="F1452">
        <v>0</v>
      </c>
      <c r="G1452">
        <v>0</v>
      </c>
    </row>
    <row r="1453" spans="1:7">
      <c r="A1453" t="s">
        <v>3853</v>
      </c>
      <c r="B1453" t="s">
        <v>4143</v>
      </c>
      <c r="C1453" t="s">
        <v>3886</v>
      </c>
      <c r="D1453">
        <v>4282</v>
      </c>
      <c r="E1453">
        <v>3838</v>
      </c>
      <c r="F1453">
        <v>3467</v>
      </c>
      <c r="G1453">
        <v>3608</v>
      </c>
    </row>
    <row r="1454" spans="1:7">
      <c r="A1454" t="s">
        <v>3853</v>
      </c>
      <c r="B1454" t="s">
        <v>4143</v>
      </c>
      <c r="C1454" t="s">
        <v>3887</v>
      </c>
      <c r="D1454">
        <v>0</v>
      </c>
      <c r="E1454">
        <v>0</v>
      </c>
      <c r="F1454">
        <v>0</v>
      </c>
      <c r="G1454">
        <v>0</v>
      </c>
    </row>
    <row r="1455" spans="1:7">
      <c r="A1455" t="s">
        <v>3853</v>
      </c>
      <c r="B1455" t="s">
        <v>4143</v>
      </c>
      <c r="C1455" t="s">
        <v>3888</v>
      </c>
      <c r="D1455">
        <v>273338</v>
      </c>
      <c r="E1455">
        <v>217082</v>
      </c>
      <c r="F1455">
        <v>252442</v>
      </c>
      <c r="G1455">
        <v>233256</v>
      </c>
    </row>
    <row r="1456" spans="1:7">
      <c r="A1456" t="s">
        <v>3853</v>
      </c>
      <c r="B1456" t="s">
        <v>4143</v>
      </c>
      <c r="C1456" t="s">
        <v>3889</v>
      </c>
      <c r="D1456">
        <v>4282</v>
      </c>
      <c r="E1456">
        <v>3870</v>
      </c>
      <c r="F1456">
        <v>3474</v>
      </c>
      <c r="G1456">
        <v>3611</v>
      </c>
    </row>
    <row r="1457" spans="1:7">
      <c r="A1457" t="s">
        <v>3853</v>
      </c>
      <c r="B1457" t="s">
        <v>4143</v>
      </c>
      <c r="C1457" t="s">
        <v>3890</v>
      </c>
      <c r="D1457">
        <v>0</v>
      </c>
      <c r="E1457">
        <v>0</v>
      </c>
      <c r="F1457">
        <v>0</v>
      </c>
      <c r="G1457">
        <v>0</v>
      </c>
    </row>
    <row r="1458" spans="1:7">
      <c r="A1458" t="s">
        <v>3853</v>
      </c>
      <c r="B1458" t="s">
        <v>4143</v>
      </c>
      <c r="C1458" t="s">
        <v>3891</v>
      </c>
      <c r="D1458">
        <v>49.4</v>
      </c>
      <c r="E1458">
        <v>51.6</v>
      </c>
      <c r="F1458">
        <v>40</v>
      </c>
      <c r="G1458">
        <v>41.2</v>
      </c>
    </row>
    <row r="1459" spans="1:7">
      <c r="A1459" t="s">
        <v>3853</v>
      </c>
      <c r="B1459" t="s">
        <v>4143</v>
      </c>
      <c r="C1459" t="s">
        <v>3892</v>
      </c>
      <c r="D1459">
        <v>89794</v>
      </c>
      <c r="E1459">
        <v>87404</v>
      </c>
      <c r="F1459">
        <v>94489</v>
      </c>
      <c r="G1459">
        <v>124505</v>
      </c>
    </row>
    <row r="1460" spans="1:7">
      <c r="A1460" t="s">
        <v>3853</v>
      </c>
      <c r="B1460" t="s">
        <v>4143</v>
      </c>
      <c r="C1460" t="s">
        <v>3893</v>
      </c>
      <c r="D1460">
        <v>6149</v>
      </c>
      <c r="E1460">
        <v>4481</v>
      </c>
      <c r="F1460">
        <v>4784</v>
      </c>
      <c r="G1460">
        <v>4857</v>
      </c>
    </row>
    <row r="1461" spans="1:7">
      <c r="A1461" t="s">
        <v>3853</v>
      </c>
      <c r="B1461" t="s">
        <v>4143</v>
      </c>
      <c r="C1461" t="s">
        <v>3894</v>
      </c>
      <c r="D1461">
        <v>115</v>
      </c>
      <c r="E1461">
        <v>113</v>
      </c>
      <c r="F1461">
        <v>379</v>
      </c>
      <c r="G1461">
        <v>383</v>
      </c>
    </row>
    <row r="1462" spans="1:7">
      <c r="A1462" t="s">
        <v>3853</v>
      </c>
      <c r="B1462" t="s">
        <v>4143</v>
      </c>
      <c r="C1462" t="s">
        <v>3895</v>
      </c>
      <c r="D1462">
        <v>31516</v>
      </c>
      <c r="E1462">
        <v>23077</v>
      </c>
      <c r="F1462">
        <v>26438</v>
      </c>
      <c r="G1462">
        <v>26726</v>
      </c>
    </row>
    <row r="1463" spans="1:7">
      <c r="A1463" t="s">
        <v>3853</v>
      </c>
      <c r="B1463" t="s">
        <v>4143</v>
      </c>
      <c r="C1463" t="s">
        <v>3896</v>
      </c>
      <c r="D1463">
        <v>207</v>
      </c>
      <c r="E1463">
        <v>313</v>
      </c>
      <c r="F1463">
        <v>131</v>
      </c>
      <c r="G1463">
        <v>135</v>
      </c>
    </row>
    <row r="1464" spans="1:7">
      <c r="A1464" t="s">
        <v>3853</v>
      </c>
      <c r="B1464" t="s">
        <v>4143</v>
      </c>
      <c r="C1464" t="s">
        <v>3897</v>
      </c>
      <c r="D1464">
        <v>127782</v>
      </c>
      <c r="E1464">
        <v>115387</v>
      </c>
      <c r="F1464">
        <v>126223</v>
      </c>
      <c r="G1464">
        <v>156606</v>
      </c>
    </row>
    <row r="1465" spans="1:7">
      <c r="A1465" t="s">
        <v>3853</v>
      </c>
      <c r="B1465" t="s">
        <v>4143</v>
      </c>
      <c r="C1465" t="s">
        <v>3898</v>
      </c>
      <c r="D1465">
        <v>127667</v>
      </c>
      <c r="E1465">
        <v>115274</v>
      </c>
      <c r="F1465">
        <v>125844</v>
      </c>
      <c r="G1465">
        <v>156223</v>
      </c>
    </row>
    <row r="1466" spans="1:7">
      <c r="A1466" t="s">
        <v>3853</v>
      </c>
      <c r="B1466" t="s">
        <v>4143</v>
      </c>
      <c r="C1466" t="s">
        <v>3899</v>
      </c>
      <c r="D1466">
        <v>115</v>
      </c>
      <c r="E1466">
        <v>113</v>
      </c>
      <c r="F1466">
        <v>379</v>
      </c>
      <c r="G1466">
        <v>383</v>
      </c>
    </row>
    <row r="1467" spans="1:7">
      <c r="A1467" t="s">
        <v>3853</v>
      </c>
      <c r="B1467" t="s">
        <v>4143</v>
      </c>
      <c r="C1467" t="s">
        <v>3900</v>
      </c>
      <c r="D1467">
        <v>86332</v>
      </c>
      <c r="E1467">
        <v>83743</v>
      </c>
      <c r="F1467">
        <v>92762</v>
      </c>
      <c r="G1467">
        <v>122268</v>
      </c>
    </row>
    <row r="1468" spans="1:7">
      <c r="A1468" t="s">
        <v>3853</v>
      </c>
      <c r="B1468" t="s">
        <v>4143</v>
      </c>
      <c r="C1468" t="s">
        <v>3901</v>
      </c>
      <c r="D1468">
        <v>124399</v>
      </c>
      <c r="E1468">
        <v>111795</v>
      </c>
      <c r="F1468">
        <v>124528</v>
      </c>
      <c r="G1468">
        <v>154398</v>
      </c>
    </row>
    <row r="1469" spans="1:7">
      <c r="A1469" t="s">
        <v>3853</v>
      </c>
      <c r="B1469" t="s">
        <v>4143</v>
      </c>
      <c r="C1469" t="s">
        <v>3902</v>
      </c>
      <c r="D1469">
        <v>0</v>
      </c>
      <c r="E1469">
        <v>0</v>
      </c>
      <c r="F1469">
        <v>0</v>
      </c>
      <c r="G1469">
        <v>0</v>
      </c>
    </row>
    <row r="1470" spans="1:7">
      <c r="A1470" t="s">
        <v>3853</v>
      </c>
      <c r="B1470" t="s">
        <v>4143</v>
      </c>
      <c r="C1470" t="s">
        <v>3903</v>
      </c>
      <c r="D1470">
        <v>16592</v>
      </c>
      <c r="E1470">
        <v>17632</v>
      </c>
      <c r="F1470">
        <v>18296</v>
      </c>
      <c r="G1470">
        <v>18092</v>
      </c>
    </row>
    <row r="1471" spans="1:7">
      <c r="A1471" t="s">
        <v>3853</v>
      </c>
      <c r="B1471" t="s">
        <v>4143</v>
      </c>
      <c r="C1471" t="s">
        <v>3904</v>
      </c>
      <c r="D1471">
        <v>0</v>
      </c>
      <c r="E1471">
        <v>0</v>
      </c>
      <c r="F1471">
        <v>0</v>
      </c>
      <c r="G1471">
        <v>0</v>
      </c>
    </row>
    <row r="1472" spans="1:7">
      <c r="A1472" t="s">
        <v>3853</v>
      </c>
      <c r="B1472" t="s">
        <v>4143</v>
      </c>
      <c r="C1472" t="s">
        <v>3905</v>
      </c>
      <c r="D1472">
        <v>31139</v>
      </c>
      <c r="E1472">
        <v>42528</v>
      </c>
      <c r="F1472">
        <v>22305</v>
      </c>
      <c r="G1472">
        <v>16036</v>
      </c>
    </row>
    <row r="1473" spans="1:7">
      <c r="A1473" t="s">
        <v>3853</v>
      </c>
      <c r="B1473" t="s">
        <v>4143</v>
      </c>
      <c r="C1473" t="s">
        <v>3906</v>
      </c>
      <c r="D1473">
        <v>0</v>
      </c>
      <c r="E1473">
        <v>0</v>
      </c>
      <c r="F1473">
        <v>0</v>
      </c>
      <c r="G1473">
        <v>0</v>
      </c>
    </row>
    <row r="1474" spans="1:7">
      <c r="A1474" t="s">
        <v>3853</v>
      </c>
      <c r="B1474" t="s">
        <v>4143</v>
      </c>
      <c r="C1474" t="s">
        <v>3907</v>
      </c>
      <c r="D1474">
        <v>28.2</v>
      </c>
      <c r="E1474">
        <v>34.700000000000003</v>
      </c>
      <c r="F1474">
        <v>52.1</v>
      </c>
      <c r="G1474">
        <v>74.099999999999994</v>
      </c>
    </row>
    <row r="1475" spans="1:7">
      <c r="A1475" t="s">
        <v>3853</v>
      </c>
      <c r="B1475" t="s">
        <v>4143</v>
      </c>
      <c r="C1475" t="s">
        <v>3908</v>
      </c>
      <c r="D1475">
        <v>0.6</v>
      </c>
      <c r="E1475">
        <v>0.7</v>
      </c>
      <c r="F1475">
        <v>1.1000000000000001</v>
      </c>
      <c r="G1475">
        <v>1.5</v>
      </c>
    </row>
    <row r="1476" spans="1:7">
      <c r="A1476" t="s">
        <v>3853</v>
      </c>
      <c r="B1476" t="s">
        <v>4143</v>
      </c>
      <c r="C1476" t="s">
        <v>3909</v>
      </c>
      <c r="D1476">
        <v>19929</v>
      </c>
      <c r="E1476">
        <v>16984</v>
      </c>
      <c r="F1476">
        <v>17982</v>
      </c>
      <c r="G1476">
        <v>18705</v>
      </c>
    </row>
    <row r="1477" spans="1:7">
      <c r="A1477" t="s">
        <v>3853</v>
      </c>
      <c r="B1477" t="s">
        <v>4143</v>
      </c>
      <c r="C1477" t="s">
        <v>3910</v>
      </c>
      <c r="D1477">
        <v>544</v>
      </c>
      <c r="E1477">
        <v>552</v>
      </c>
      <c r="F1477">
        <v>530</v>
      </c>
      <c r="G1477">
        <v>509</v>
      </c>
    </row>
    <row r="1478" spans="1:7">
      <c r="A1478" t="s">
        <v>3853</v>
      </c>
      <c r="B1478" t="s">
        <v>4143</v>
      </c>
      <c r="C1478" t="s">
        <v>3911</v>
      </c>
      <c r="D1478">
        <v>454</v>
      </c>
      <c r="E1478">
        <v>462</v>
      </c>
      <c r="F1478">
        <v>422</v>
      </c>
      <c r="G1478">
        <v>420</v>
      </c>
    </row>
    <row r="1479" spans="1:7">
      <c r="A1479" t="s">
        <v>3853</v>
      </c>
      <c r="B1479" t="s">
        <v>4143</v>
      </c>
      <c r="C1479" t="s">
        <v>3912</v>
      </c>
      <c r="D1479">
        <v>7280</v>
      </c>
      <c r="E1479">
        <v>7083</v>
      </c>
      <c r="F1479">
        <v>7440</v>
      </c>
      <c r="G1479">
        <v>7971</v>
      </c>
    </row>
    <row r="1480" spans="1:7">
      <c r="A1480" t="s">
        <v>3853</v>
      </c>
      <c r="B1480" t="s">
        <v>4143</v>
      </c>
      <c r="C1480" t="s">
        <v>3913</v>
      </c>
      <c r="D1480">
        <v>20928</v>
      </c>
      <c r="E1480">
        <v>17999</v>
      </c>
      <c r="F1480">
        <v>18934</v>
      </c>
      <c r="G1480">
        <v>19635</v>
      </c>
    </row>
    <row r="1481" spans="1:7">
      <c r="A1481" t="s">
        <v>3853</v>
      </c>
      <c r="B1481" t="s">
        <v>4143</v>
      </c>
      <c r="C1481" t="s">
        <v>3914</v>
      </c>
      <c r="D1481">
        <v>0</v>
      </c>
      <c r="E1481">
        <v>0</v>
      </c>
      <c r="F1481">
        <v>0</v>
      </c>
      <c r="G1481">
        <v>0</v>
      </c>
    </row>
    <row r="1482" spans="1:7">
      <c r="A1482" t="s">
        <v>3853</v>
      </c>
      <c r="B1482" t="s">
        <v>4143</v>
      </c>
      <c r="C1482" t="s">
        <v>3915</v>
      </c>
      <c r="D1482">
        <v>0</v>
      </c>
      <c r="E1482">
        <v>0</v>
      </c>
      <c r="F1482">
        <v>0</v>
      </c>
      <c r="G1482">
        <v>0</v>
      </c>
    </row>
    <row r="1483" spans="1:7">
      <c r="A1483" t="s">
        <v>3853</v>
      </c>
      <c r="B1483" t="s">
        <v>4143</v>
      </c>
      <c r="C1483" t="s">
        <v>3916</v>
      </c>
      <c r="D1483">
        <v>388</v>
      </c>
      <c r="E1483">
        <v>321</v>
      </c>
      <c r="F1483">
        <v>302</v>
      </c>
      <c r="G1483">
        <v>312</v>
      </c>
    </row>
    <row r="1484" spans="1:7">
      <c r="A1484" t="s">
        <v>3853</v>
      </c>
      <c r="B1484" t="s">
        <v>4143</v>
      </c>
      <c r="C1484" t="s">
        <v>3917</v>
      </c>
      <c r="D1484">
        <v>72032</v>
      </c>
      <c r="E1484">
        <v>68384</v>
      </c>
      <c r="F1484">
        <v>70234</v>
      </c>
      <c r="G1484">
        <v>71855</v>
      </c>
    </row>
    <row r="1485" spans="1:7">
      <c r="A1485" t="s">
        <v>3853</v>
      </c>
      <c r="B1485" t="s">
        <v>4143</v>
      </c>
      <c r="C1485" t="s">
        <v>3918</v>
      </c>
      <c r="D1485">
        <v>54220</v>
      </c>
      <c r="E1485">
        <v>52652</v>
      </c>
      <c r="F1485">
        <v>51361</v>
      </c>
      <c r="G1485">
        <v>51243</v>
      </c>
    </row>
    <row r="1486" spans="1:7">
      <c r="A1486" t="s">
        <v>3853</v>
      </c>
      <c r="B1486" t="s">
        <v>4143</v>
      </c>
      <c r="C1486" t="s">
        <v>3919</v>
      </c>
      <c r="D1486">
        <v>66209</v>
      </c>
      <c r="E1486">
        <v>69886</v>
      </c>
      <c r="F1486">
        <v>70373</v>
      </c>
      <c r="G1486">
        <v>70267</v>
      </c>
    </row>
    <row r="1487" spans="1:7">
      <c r="A1487" t="s">
        <v>3853</v>
      </c>
      <c r="B1487" t="s">
        <v>4143</v>
      </c>
      <c r="C1487" t="s">
        <v>3920</v>
      </c>
      <c r="D1487">
        <v>192849</v>
      </c>
      <c r="E1487">
        <v>191244</v>
      </c>
      <c r="F1487">
        <v>192270</v>
      </c>
      <c r="G1487">
        <v>193675</v>
      </c>
    </row>
    <row r="1488" spans="1:7">
      <c r="A1488" t="s">
        <v>3853</v>
      </c>
      <c r="B1488" t="s">
        <v>4143</v>
      </c>
      <c r="C1488" t="s">
        <v>3921</v>
      </c>
      <c r="D1488">
        <v>192849</v>
      </c>
      <c r="E1488">
        <v>191244</v>
      </c>
      <c r="F1488">
        <v>192270</v>
      </c>
      <c r="G1488">
        <v>193675</v>
      </c>
    </row>
    <row r="1489" spans="1:7">
      <c r="A1489" t="s">
        <v>3853</v>
      </c>
      <c r="B1489" t="s">
        <v>4143</v>
      </c>
      <c r="C1489" t="s">
        <v>3922</v>
      </c>
      <c r="D1489">
        <v>50</v>
      </c>
      <c r="E1489">
        <v>73</v>
      </c>
      <c r="F1489">
        <v>89</v>
      </c>
      <c r="G1489">
        <v>141</v>
      </c>
    </row>
    <row r="1490" spans="1:7">
      <c r="A1490" t="s">
        <v>3853</v>
      </c>
      <c r="B1490" t="s">
        <v>4143</v>
      </c>
      <c r="C1490" t="s">
        <v>3923</v>
      </c>
      <c r="D1490">
        <v>0</v>
      </c>
      <c r="E1490">
        <v>0</v>
      </c>
      <c r="F1490">
        <v>0</v>
      </c>
      <c r="G1490">
        <v>0</v>
      </c>
    </row>
    <row r="1491" spans="1:7">
      <c r="A1491" t="s">
        <v>3853</v>
      </c>
      <c r="B1491" t="s">
        <v>4143</v>
      </c>
      <c r="C1491" t="s">
        <v>3924</v>
      </c>
      <c r="D1491">
        <v>78</v>
      </c>
      <c r="E1491">
        <v>70</v>
      </c>
      <c r="F1491">
        <v>90</v>
      </c>
      <c r="G1491">
        <v>90</v>
      </c>
    </row>
    <row r="1492" spans="1:7">
      <c r="A1492" t="s">
        <v>3853</v>
      </c>
      <c r="B1492" t="s">
        <v>4143</v>
      </c>
      <c r="C1492" t="s">
        <v>3925</v>
      </c>
      <c r="D1492">
        <v>2918</v>
      </c>
      <c r="E1492">
        <v>3537</v>
      </c>
      <c r="F1492">
        <v>4119</v>
      </c>
      <c r="G1492">
        <v>4658</v>
      </c>
    </row>
    <row r="1493" spans="1:7">
      <c r="A1493" t="s">
        <v>3853</v>
      </c>
      <c r="B1493" t="s">
        <v>4143</v>
      </c>
      <c r="C1493" t="s">
        <v>3926</v>
      </c>
      <c r="D1493">
        <v>3.47</v>
      </c>
      <c r="E1493">
        <v>3.59</v>
      </c>
      <c r="F1493">
        <v>2.84</v>
      </c>
      <c r="G1493">
        <v>2.74</v>
      </c>
    </row>
    <row r="1494" spans="1:7">
      <c r="A1494" t="s">
        <v>3853</v>
      </c>
      <c r="B1494" t="s">
        <v>4143</v>
      </c>
      <c r="C1494" t="s">
        <v>3927</v>
      </c>
      <c r="D1494">
        <v>3285</v>
      </c>
      <c r="E1494">
        <v>4077</v>
      </c>
      <c r="F1494">
        <v>4857</v>
      </c>
      <c r="G1494">
        <v>5519</v>
      </c>
    </row>
    <row r="1495" spans="1:7">
      <c r="A1495" t="s">
        <v>3853</v>
      </c>
      <c r="B1495" t="s">
        <v>4143</v>
      </c>
      <c r="C1495" t="s">
        <v>3928</v>
      </c>
      <c r="D1495">
        <v>894</v>
      </c>
      <c r="E1495">
        <v>1074</v>
      </c>
      <c r="F1495">
        <v>1630</v>
      </c>
      <c r="G1495">
        <v>1938</v>
      </c>
    </row>
    <row r="1496" spans="1:7">
      <c r="A1496" t="s">
        <v>3853</v>
      </c>
      <c r="B1496" t="s">
        <v>4143</v>
      </c>
      <c r="C1496" t="s">
        <v>3929</v>
      </c>
      <c r="D1496">
        <v>289</v>
      </c>
      <c r="E1496">
        <v>470</v>
      </c>
      <c r="F1496">
        <v>648</v>
      </c>
      <c r="G1496">
        <v>771</v>
      </c>
    </row>
    <row r="1497" spans="1:7">
      <c r="A1497" t="s">
        <v>3853</v>
      </c>
      <c r="B1497" t="s">
        <v>4143</v>
      </c>
      <c r="C1497" t="s">
        <v>3930</v>
      </c>
      <c r="D1497">
        <v>2.89</v>
      </c>
      <c r="E1497">
        <v>3.48</v>
      </c>
      <c r="F1497">
        <v>2.99</v>
      </c>
      <c r="G1497">
        <v>2.78</v>
      </c>
    </row>
    <row r="1498" spans="1:7">
      <c r="A1498" t="s">
        <v>3853</v>
      </c>
      <c r="B1498" t="s">
        <v>4143</v>
      </c>
      <c r="C1498" t="s">
        <v>3931</v>
      </c>
      <c r="D1498">
        <v>67</v>
      </c>
      <c r="E1498">
        <v>66</v>
      </c>
      <c r="F1498">
        <v>66</v>
      </c>
      <c r="G1498">
        <v>6</v>
      </c>
    </row>
    <row r="1499" spans="1:7">
      <c r="A1499" t="s">
        <v>3853</v>
      </c>
      <c r="B1499" t="s">
        <v>4143</v>
      </c>
      <c r="C1499" t="s">
        <v>3932</v>
      </c>
      <c r="D1499">
        <v>179</v>
      </c>
      <c r="E1499">
        <v>214</v>
      </c>
      <c r="F1499">
        <v>221</v>
      </c>
      <c r="G1499">
        <v>240</v>
      </c>
    </row>
    <row r="1500" spans="1:7">
      <c r="A1500" t="s">
        <v>3853</v>
      </c>
      <c r="B1500" t="s">
        <v>4143</v>
      </c>
      <c r="C1500" t="s">
        <v>3933</v>
      </c>
      <c r="D1500">
        <v>648</v>
      </c>
      <c r="E1500">
        <v>794</v>
      </c>
      <c r="F1500">
        <v>1343</v>
      </c>
      <c r="G1500">
        <v>1692</v>
      </c>
    </row>
    <row r="1501" spans="1:7">
      <c r="A1501" t="s">
        <v>3853</v>
      </c>
      <c r="B1501" t="s">
        <v>4143</v>
      </c>
      <c r="C1501" t="s">
        <v>3934</v>
      </c>
      <c r="D1501">
        <v>22</v>
      </c>
      <c r="E1501">
        <v>23</v>
      </c>
      <c r="F1501">
        <v>25</v>
      </c>
      <c r="G1501">
        <v>24</v>
      </c>
    </row>
    <row r="1502" spans="1:7">
      <c r="A1502" t="s">
        <v>3853</v>
      </c>
      <c r="B1502" t="s">
        <v>4143</v>
      </c>
      <c r="C1502" t="s">
        <v>3935</v>
      </c>
      <c r="D1502">
        <v>823</v>
      </c>
      <c r="E1502">
        <v>977</v>
      </c>
      <c r="F1502">
        <v>1520</v>
      </c>
      <c r="G1502">
        <v>1822</v>
      </c>
    </row>
    <row r="1503" spans="1:7">
      <c r="A1503" t="s">
        <v>3853</v>
      </c>
      <c r="B1503" t="s">
        <v>4143</v>
      </c>
      <c r="C1503" t="s">
        <v>3936</v>
      </c>
      <c r="D1503">
        <v>49</v>
      </c>
      <c r="E1503">
        <v>74</v>
      </c>
      <c r="F1503">
        <v>85</v>
      </c>
      <c r="G1503">
        <v>92</v>
      </c>
    </row>
    <row r="1504" spans="1:7">
      <c r="A1504" t="s">
        <v>3853</v>
      </c>
      <c r="B1504" t="s">
        <v>4143</v>
      </c>
      <c r="C1504" t="s">
        <v>3937</v>
      </c>
      <c r="D1504">
        <v>0</v>
      </c>
      <c r="E1504">
        <v>0</v>
      </c>
      <c r="F1504">
        <v>0</v>
      </c>
      <c r="G1504">
        <v>0</v>
      </c>
    </row>
    <row r="1505" spans="1:7">
      <c r="A1505" t="s">
        <v>3853</v>
      </c>
      <c r="B1505" t="s">
        <v>4143</v>
      </c>
      <c r="C1505" t="s">
        <v>3938</v>
      </c>
      <c r="D1505">
        <v>0</v>
      </c>
      <c r="E1505">
        <v>0</v>
      </c>
      <c r="F1505">
        <v>0</v>
      </c>
      <c r="G1505">
        <v>0</v>
      </c>
    </row>
    <row r="1506" spans="1:7">
      <c r="A1506" t="s">
        <v>3853</v>
      </c>
      <c r="B1506" t="s">
        <v>4143</v>
      </c>
      <c r="C1506" t="s">
        <v>3939</v>
      </c>
      <c r="D1506">
        <v>10933</v>
      </c>
      <c r="E1506">
        <v>10922</v>
      </c>
      <c r="F1506">
        <v>10925</v>
      </c>
      <c r="G1506">
        <v>10335</v>
      </c>
    </row>
    <row r="1507" spans="1:7">
      <c r="A1507" t="s">
        <v>3853</v>
      </c>
      <c r="B1507" t="s">
        <v>4143</v>
      </c>
      <c r="C1507" t="s">
        <v>3940</v>
      </c>
      <c r="D1507">
        <v>1352978</v>
      </c>
      <c r="E1507">
        <v>1206649</v>
      </c>
      <c r="F1507">
        <v>1258745</v>
      </c>
      <c r="G1507">
        <v>1326868</v>
      </c>
    </row>
    <row r="1508" spans="1:7">
      <c r="A1508" t="s">
        <v>3853</v>
      </c>
      <c r="B1508" t="s">
        <v>4143</v>
      </c>
      <c r="C1508" t="s">
        <v>3941</v>
      </c>
      <c r="D1508">
        <v>0</v>
      </c>
      <c r="E1508">
        <v>0</v>
      </c>
      <c r="F1508">
        <v>0</v>
      </c>
      <c r="G1508">
        <v>0</v>
      </c>
    </row>
    <row r="1509" spans="1:7">
      <c r="A1509" t="s">
        <v>3853</v>
      </c>
      <c r="B1509" t="s">
        <v>4143</v>
      </c>
      <c r="C1509" t="s">
        <v>3942</v>
      </c>
      <c r="D1509">
        <v>0</v>
      </c>
      <c r="E1509">
        <v>0</v>
      </c>
      <c r="F1509">
        <v>0</v>
      </c>
      <c r="G1509">
        <v>0</v>
      </c>
    </row>
    <row r="1510" spans="1:7">
      <c r="A1510" t="s">
        <v>3853</v>
      </c>
      <c r="B1510" t="s">
        <v>4143</v>
      </c>
      <c r="C1510" t="s">
        <v>3943</v>
      </c>
      <c r="D1510">
        <v>0</v>
      </c>
      <c r="E1510">
        <v>0</v>
      </c>
      <c r="F1510">
        <v>0</v>
      </c>
      <c r="G1510">
        <v>0</v>
      </c>
    </row>
    <row r="1511" spans="1:7">
      <c r="A1511" t="s">
        <v>3853</v>
      </c>
      <c r="B1511" t="s">
        <v>4143</v>
      </c>
      <c r="C1511" t="s">
        <v>3944</v>
      </c>
      <c r="D1511">
        <v>397701.6</v>
      </c>
      <c r="E1511">
        <v>397612.2</v>
      </c>
      <c r="F1511">
        <v>447051.7</v>
      </c>
      <c r="G1511">
        <v>491289</v>
      </c>
    </row>
    <row r="1512" spans="1:7">
      <c r="A1512" t="s">
        <v>3853</v>
      </c>
      <c r="B1512" t="s">
        <v>4143</v>
      </c>
      <c r="C1512" t="s">
        <v>3945</v>
      </c>
      <c r="D1512">
        <v>383596</v>
      </c>
      <c r="E1512">
        <v>380921.9</v>
      </c>
      <c r="F1512">
        <v>406961.5</v>
      </c>
      <c r="G1512">
        <v>416114.4</v>
      </c>
    </row>
    <row r="1513" spans="1:7">
      <c r="A1513" t="s">
        <v>3853</v>
      </c>
      <c r="B1513" t="s">
        <v>4143</v>
      </c>
      <c r="C1513" t="s">
        <v>3946</v>
      </c>
      <c r="D1513">
        <v>0</v>
      </c>
      <c r="E1513">
        <v>0</v>
      </c>
      <c r="F1513">
        <v>0</v>
      </c>
      <c r="G1513">
        <v>0</v>
      </c>
    </row>
    <row r="1514" spans="1:7">
      <c r="A1514" t="s">
        <v>3853</v>
      </c>
      <c r="B1514" t="s">
        <v>4143</v>
      </c>
      <c r="C1514" t="s">
        <v>3947</v>
      </c>
      <c r="D1514">
        <v>221</v>
      </c>
      <c r="E1514">
        <v>221</v>
      </c>
      <c r="F1514">
        <v>221</v>
      </c>
      <c r="G1514">
        <v>221</v>
      </c>
    </row>
    <row r="1515" spans="1:7">
      <c r="A1515" t="s">
        <v>3853</v>
      </c>
      <c r="B1515" t="s">
        <v>4143</v>
      </c>
      <c r="C1515" t="s">
        <v>3948</v>
      </c>
      <c r="D1515">
        <v>0</v>
      </c>
      <c r="E1515">
        <v>0</v>
      </c>
      <c r="F1515">
        <v>0</v>
      </c>
      <c r="G1515">
        <v>0</v>
      </c>
    </row>
    <row r="1516" spans="1:7">
      <c r="A1516" t="s">
        <v>3853</v>
      </c>
      <c r="B1516" t="s">
        <v>4143</v>
      </c>
      <c r="C1516" t="s">
        <v>3949</v>
      </c>
      <c r="D1516">
        <v>0</v>
      </c>
      <c r="E1516">
        <v>0</v>
      </c>
      <c r="F1516">
        <v>0</v>
      </c>
      <c r="G1516">
        <v>0</v>
      </c>
    </row>
    <row r="1517" spans="1:7">
      <c r="A1517" t="s">
        <v>3853</v>
      </c>
      <c r="B1517" t="s">
        <v>4143</v>
      </c>
      <c r="C1517" t="s">
        <v>3950</v>
      </c>
      <c r="D1517">
        <v>266</v>
      </c>
      <c r="E1517">
        <v>266</v>
      </c>
      <c r="F1517">
        <v>266</v>
      </c>
      <c r="G1517">
        <v>266</v>
      </c>
    </row>
    <row r="1518" spans="1:7">
      <c r="A1518" t="s">
        <v>3853</v>
      </c>
      <c r="B1518" t="s">
        <v>4143</v>
      </c>
      <c r="C1518" t="s">
        <v>3951</v>
      </c>
      <c r="D1518">
        <v>271</v>
      </c>
      <c r="E1518">
        <v>271</v>
      </c>
      <c r="F1518">
        <v>271</v>
      </c>
      <c r="G1518">
        <v>271</v>
      </c>
    </row>
    <row r="1519" spans="1:7">
      <c r="A1519" t="s">
        <v>3853</v>
      </c>
      <c r="B1519" t="s">
        <v>4143</v>
      </c>
      <c r="C1519" t="s">
        <v>3952</v>
      </c>
      <c r="D1519">
        <v>759</v>
      </c>
      <c r="E1519">
        <v>759</v>
      </c>
      <c r="F1519">
        <v>759</v>
      </c>
      <c r="G1519">
        <v>759</v>
      </c>
    </row>
    <row r="1520" spans="1:7">
      <c r="A1520" t="s">
        <v>3853</v>
      </c>
      <c r="B1520" t="s">
        <v>4143</v>
      </c>
      <c r="C1520" t="s">
        <v>3953</v>
      </c>
      <c r="D1520">
        <v>759</v>
      </c>
      <c r="E1520">
        <v>759</v>
      </c>
      <c r="F1520">
        <v>759</v>
      </c>
      <c r="G1520">
        <v>759</v>
      </c>
    </row>
    <row r="1521" spans="1:7">
      <c r="A1521" t="s">
        <v>3853</v>
      </c>
      <c r="B1521" t="s">
        <v>4143</v>
      </c>
      <c r="C1521" t="s">
        <v>3954</v>
      </c>
      <c r="D1521">
        <v>241</v>
      </c>
      <c r="E1521">
        <v>149</v>
      </c>
      <c r="F1521">
        <v>229</v>
      </c>
      <c r="G1521">
        <v>259</v>
      </c>
    </row>
    <row r="1522" spans="1:7">
      <c r="A1522" t="s">
        <v>3853</v>
      </c>
      <c r="B1522" t="s">
        <v>4143</v>
      </c>
      <c r="C1522" t="s">
        <v>3955</v>
      </c>
      <c r="D1522">
        <v>3584</v>
      </c>
      <c r="E1522">
        <v>3398</v>
      </c>
      <c r="F1522">
        <v>3535</v>
      </c>
      <c r="G1522">
        <v>4511</v>
      </c>
    </row>
    <row r="1523" spans="1:7">
      <c r="A1523" t="s">
        <v>3853</v>
      </c>
      <c r="B1523" t="s">
        <v>4143</v>
      </c>
      <c r="C1523" t="s">
        <v>3956</v>
      </c>
      <c r="D1523">
        <v>2670</v>
      </c>
      <c r="E1523">
        <v>2216</v>
      </c>
      <c r="F1523">
        <v>2316</v>
      </c>
      <c r="G1523">
        <v>2991</v>
      </c>
    </row>
    <row r="1524" spans="1:7">
      <c r="A1524" t="s">
        <v>3853</v>
      </c>
      <c r="B1524" t="s">
        <v>4143</v>
      </c>
      <c r="C1524" t="s">
        <v>3957</v>
      </c>
      <c r="D1524">
        <v>13185</v>
      </c>
      <c r="E1524">
        <v>11885</v>
      </c>
      <c r="F1524">
        <v>11804</v>
      </c>
      <c r="G1524">
        <v>12025</v>
      </c>
    </row>
    <row r="1525" spans="1:7">
      <c r="A1525" t="s">
        <v>3853</v>
      </c>
      <c r="B1525" t="s">
        <v>4143</v>
      </c>
      <c r="C1525" t="s">
        <v>3958</v>
      </c>
      <c r="D1525">
        <v>19681</v>
      </c>
      <c r="E1525">
        <v>17649</v>
      </c>
      <c r="F1525">
        <v>17884</v>
      </c>
      <c r="G1525">
        <v>19786</v>
      </c>
    </row>
    <row r="1526" spans="1:7">
      <c r="A1526" t="s">
        <v>3853</v>
      </c>
      <c r="B1526" t="s">
        <v>4143</v>
      </c>
      <c r="C1526" t="s">
        <v>3959</v>
      </c>
      <c r="D1526">
        <v>19681</v>
      </c>
      <c r="E1526">
        <v>17649</v>
      </c>
      <c r="F1526">
        <v>17884</v>
      </c>
      <c r="G1526">
        <v>19786</v>
      </c>
    </row>
    <row r="1527" spans="1:7">
      <c r="A1527" t="s">
        <v>3853</v>
      </c>
      <c r="B1527" t="s">
        <v>4143</v>
      </c>
      <c r="C1527" t="s">
        <v>3960</v>
      </c>
      <c r="D1527">
        <v>8.6999999999999993</v>
      </c>
      <c r="E1527">
        <v>7</v>
      </c>
      <c r="F1527">
        <v>4.2</v>
      </c>
      <c r="G1527">
        <v>6.9</v>
      </c>
    </row>
    <row r="1528" spans="1:7">
      <c r="A1528" t="s">
        <v>3853</v>
      </c>
      <c r="B1528" t="s">
        <v>4143</v>
      </c>
      <c r="C1528" t="s">
        <v>3961</v>
      </c>
      <c r="D1528">
        <v>563</v>
      </c>
      <c r="E1528">
        <v>581</v>
      </c>
      <c r="F1528">
        <v>581</v>
      </c>
      <c r="G1528">
        <v>581</v>
      </c>
    </row>
    <row r="1529" spans="1:7">
      <c r="A1529" t="s">
        <v>3853</v>
      </c>
      <c r="B1529" t="s">
        <v>4143</v>
      </c>
      <c r="C1529" t="s">
        <v>3962</v>
      </c>
      <c r="D1529">
        <v>30.2</v>
      </c>
      <c r="E1529">
        <v>27.5</v>
      </c>
      <c r="F1529">
        <v>26.4</v>
      </c>
      <c r="G1529">
        <v>22.3</v>
      </c>
    </row>
    <row r="1530" spans="1:7">
      <c r="A1530" t="s">
        <v>3853</v>
      </c>
      <c r="B1530" t="s">
        <v>4143</v>
      </c>
      <c r="C1530" t="s">
        <v>3963</v>
      </c>
      <c r="D1530">
        <v>684</v>
      </c>
      <c r="E1530">
        <v>691</v>
      </c>
      <c r="F1530">
        <v>691</v>
      </c>
      <c r="G1530">
        <v>690</v>
      </c>
    </row>
    <row r="1531" spans="1:7">
      <c r="A1531" t="s">
        <v>3853</v>
      </c>
      <c r="B1531" t="s">
        <v>4143</v>
      </c>
      <c r="C1531" t="s">
        <v>3964</v>
      </c>
      <c r="D1531">
        <v>45</v>
      </c>
      <c r="E1531">
        <v>50</v>
      </c>
      <c r="F1531">
        <v>48</v>
      </c>
      <c r="G1531">
        <v>53</v>
      </c>
    </row>
    <row r="1532" spans="1:7">
      <c r="A1532" t="s">
        <v>3853</v>
      </c>
      <c r="B1532" t="s">
        <v>4143</v>
      </c>
      <c r="C1532" t="s">
        <v>3965</v>
      </c>
      <c r="D1532">
        <v>6134</v>
      </c>
      <c r="E1532">
        <v>5643</v>
      </c>
      <c r="F1532">
        <v>5406</v>
      </c>
      <c r="G1532">
        <v>4535</v>
      </c>
    </row>
    <row r="1533" spans="1:7">
      <c r="A1533" t="s">
        <v>3853</v>
      </c>
      <c r="B1533" t="s">
        <v>4143</v>
      </c>
      <c r="C1533" t="s">
        <v>3966</v>
      </c>
      <c r="D1533">
        <v>0</v>
      </c>
      <c r="E1533">
        <v>0</v>
      </c>
      <c r="F1533">
        <v>0</v>
      </c>
      <c r="G1533">
        <v>0</v>
      </c>
    </row>
    <row r="1534" spans="1:7">
      <c r="A1534" t="s">
        <v>3853</v>
      </c>
      <c r="B1534" t="s">
        <v>4143</v>
      </c>
      <c r="C1534" t="s">
        <v>3967</v>
      </c>
      <c r="D1534">
        <v>6179</v>
      </c>
      <c r="E1534">
        <v>5693</v>
      </c>
      <c r="F1534">
        <v>5453</v>
      </c>
      <c r="G1534">
        <v>4588</v>
      </c>
    </row>
    <row r="1535" spans="1:7">
      <c r="A1535" t="s">
        <v>3853</v>
      </c>
      <c r="B1535" t="s">
        <v>4143</v>
      </c>
      <c r="C1535" t="s">
        <v>3968</v>
      </c>
      <c r="D1535">
        <v>45</v>
      </c>
      <c r="E1535">
        <v>50</v>
      </c>
      <c r="F1535">
        <v>48</v>
      </c>
      <c r="G1535">
        <v>53</v>
      </c>
    </row>
    <row r="1536" spans="1:7">
      <c r="A1536" t="s">
        <v>3853</v>
      </c>
      <c r="B1536" t="s">
        <v>4143</v>
      </c>
      <c r="C1536" t="s">
        <v>3969</v>
      </c>
      <c r="D1536">
        <v>0</v>
      </c>
      <c r="E1536">
        <v>0</v>
      </c>
      <c r="F1536">
        <v>0</v>
      </c>
      <c r="G1536">
        <v>0</v>
      </c>
    </row>
    <row r="1537" spans="1:7">
      <c r="A1537" t="s">
        <v>3853</v>
      </c>
      <c r="B1537" t="s">
        <v>4143</v>
      </c>
      <c r="C1537" t="s">
        <v>3970</v>
      </c>
      <c r="D1537">
        <v>0</v>
      </c>
      <c r="E1537">
        <v>0</v>
      </c>
      <c r="F1537">
        <v>0</v>
      </c>
      <c r="G1537">
        <v>0</v>
      </c>
    </row>
    <row r="1538" spans="1:7">
      <c r="A1538" t="s">
        <v>3853</v>
      </c>
      <c r="B1538" t="s">
        <v>4143</v>
      </c>
      <c r="C1538" t="s">
        <v>3971</v>
      </c>
      <c r="D1538">
        <v>0</v>
      </c>
      <c r="E1538">
        <v>0</v>
      </c>
      <c r="F1538">
        <v>0</v>
      </c>
      <c r="G1538">
        <v>0</v>
      </c>
    </row>
    <row r="1539" spans="1:7">
      <c r="A1539" t="s">
        <v>3853</v>
      </c>
      <c r="B1539" t="s">
        <v>4143</v>
      </c>
      <c r="C1539" t="s">
        <v>3972</v>
      </c>
      <c r="D1539">
        <v>0</v>
      </c>
      <c r="E1539">
        <v>0</v>
      </c>
      <c r="F1539">
        <v>0</v>
      </c>
      <c r="G1539">
        <v>0</v>
      </c>
    </row>
    <row r="1540" spans="1:7">
      <c r="A1540" t="s">
        <v>3853</v>
      </c>
      <c r="B1540" t="s">
        <v>4143</v>
      </c>
      <c r="C1540" t="s">
        <v>3973</v>
      </c>
      <c r="D1540">
        <v>78021</v>
      </c>
      <c r="E1540">
        <v>43134</v>
      </c>
      <c r="F1540">
        <v>65264</v>
      </c>
      <c r="G1540">
        <v>73776</v>
      </c>
    </row>
    <row r="1541" spans="1:7">
      <c r="A1541" t="s">
        <v>3853</v>
      </c>
      <c r="B1541" t="s">
        <v>4143</v>
      </c>
      <c r="C1541" t="s">
        <v>3974</v>
      </c>
      <c r="D1541">
        <v>78021</v>
      </c>
      <c r="E1541">
        <v>43134</v>
      </c>
      <c r="F1541">
        <v>65264</v>
      </c>
      <c r="G1541">
        <v>73776</v>
      </c>
    </row>
    <row r="1542" spans="1:7">
      <c r="A1542" t="s">
        <v>3853</v>
      </c>
      <c r="B1542" t="s">
        <v>4143</v>
      </c>
      <c r="C1542" t="s">
        <v>3975</v>
      </c>
      <c r="D1542">
        <v>78021</v>
      </c>
      <c r="E1542">
        <v>43134</v>
      </c>
      <c r="F1542">
        <v>65264</v>
      </c>
      <c r="G1542">
        <v>73776</v>
      </c>
    </row>
    <row r="1543" spans="1:7">
      <c r="A1543" t="s">
        <v>3853</v>
      </c>
      <c r="B1543" t="s">
        <v>4143</v>
      </c>
      <c r="C1543" t="s">
        <v>3976</v>
      </c>
      <c r="D1543">
        <v>6</v>
      </c>
      <c r="E1543">
        <v>5</v>
      </c>
      <c r="F1543">
        <v>5</v>
      </c>
      <c r="G1543">
        <v>5</v>
      </c>
    </row>
    <row r="1544" spans="1:7">
      <c r="A1544" t="s">
        <v>3853</v>
      </c>
      <c r="B1544" t="s">
        <v>4143</v>
      </c>
      <c r="C1544" t="s">
        <v>3977</v>
      </c>
      <c r="D1544">
        <v>5</v>
      </c>
      <c r="E1544">
        <v>3</v>
      </c>
      <c r="F1544">
        <v>2</v>
      </c>
      <c r="G1544">
        <v>2</v>
      </c>
    </row>
    <row r="1545" spans="1:7">
      <c r="A1545" t="s">
        <v>3853</v>
      </c>
      <c r="B1545" t="s">
        <v>4143</v>
      </c>
      <c r="C1545" t="s">
        <v>3978</v>
      </c>
      <c r="D1545">
        <v>9</v>
      </c>
      <c r="E1545">
        <v>5</v>
      </c>
      <c r="F1545">
        <v>6</v>
      </c>
      <c r="G1545">
        <v>5</v>
      </c>
    </row>
    <row r="1546" spans="1:7">
      <c r="A1546" t="s">
        <v>3853</v>
      </c>
      <c r="B1546" t="s">
        <v>4143</v>
      </c>
      <c r="C1546" t="s">
        <v>3979</v>
      </c>
      <c r="D1546">
        <v>20</v>
      </c>
      <c r="E1546">
        <v>14</v>
      </c>
      <c r="F1546">
        <v>13</v>
      </c>
      <c r="G1546">
        <v>11</v>
      </c>
    </row>
    <row r="1547" spans="1:7">
      <c r="A1547" t="s">
        <v>3853</v>
      </c>
      <c r="B1547" t="s">
        <v>4143</v>
      </c>
      <c r="C1547" t="s">
        <v>3980</v>
      </c>
      <c r="D1547">
        <v>20</v>
      </c>
      <c r="E1547">
        <v>14</v>
      </c>
      <c r="F1547">
        <v>13</v>
      </c>
      <c r="G1547">
        <v>11</v>
      </c>
    </row>
    <row r="1548" spans="1:7">
      <c r="A1548" t="s">
        <v>3853</v>
      </c>
      <c r="B1548" t="s">
        <v>4143</v>
      </c>
      <c r="C1548" t="s">
        <v>3981</v>
      </c>
      <c r="D1548">
        <v>4964.3999999999996</v>
      </c>
      <c r="E1548">
        <v>4851.1000000000004</v>
      </c>
      <c r="F1548">
        <v>4952.7</v>
      </c>
      <c r="G1548">
        <v>5011.8999999999996</v>
      </c>
    </row>
    <row r="1549" spans="1:7">
      <c r="A1549" t="s">
        <v>3853</v>
      </c>
      <c r="B1549" t="s">
        <v>4143</v>
      </c>
      <c r="C1549" t="s">
        <v>3982</v>
      </c>
      <c r="D1549">
        <v>607</v>
      </c>
      <c r="E1549">
        <v>463</v>
      </c>
      <c r="F1549">
        <v>424</v>
      </c>
      <c r="G1549">
        <v>418</v>
      </c>
    </row>
    <row r="1550" spans="1:7">
      <c r="A1550" t="s">
        <v>3853</v>
      </c>
      <c r="B1550" t="s">
        <v>4143</v>
      </c>
      <c r="C1550" t="s">
        <v>3983</v>
      </c>
      <c r="D1550">
        <v>112544</v>
      </c>
      <c r="E1550">
        <v>98570</v>
      </c>
      <c r="F1550">
        <v>98583</v>
      </c>
      <c r="G1550">
        <v>96424</v>
      </c>
    </row>
    <row r="1551" spans="1:7">
      <c r="A1551" t="s">
        <v>3853</v>
      </c>
      <c r="B1551" t="s">
        <v>4143</v>
      </c>
      <c r="C1551" t="s">
        <v>3984</v>
      </c>
      <c r="D1551">
        <v>84715</v>
      </c>
      <c r="E1551">
        <v>75894</v>
      </c>
      <c r="F1551">
        <v>72092</v>
      </c>
      <c r="G1551">
        <v>68764</v>
      </c>
    </row>
    <row r="1552" spans="1:7">
      <c r="A1552" t="s">
        <v>3853</v>
      </c>
      <c r="B1552" t="s">
        <v>4143</v>
      </c>
      <c r="C1552" t="s">
        <v>3985</v>
      </c>
      <c r="D1552">
        <v>103447</v>
      </c>
      <c r="E1552">
        <v>100736</v>
      </c>
      <c r="F1552">
        <v>98777</v>
      </c>
      <c r="G1552">
        <v>94293</v>
      </c>
    </row>
    <row r="1553" spans="1:7">
      <c r="A1553" t="s">
        <v>3853</v>
      </c>
      <c r="B1553" t="s">
        <v>4143</v>
      </c>
      <c r="C1553" t="s">
        <v>3986</v>
      </c>
      <c r="D1553">
        <v>301313</v>
      </c>
      <c r="E1553">
        <v>275662</v>
      </c>
      <c r="F1553">
        <v>269876</v>
      </c>
      <c r="G1553">
        <v>259900</v>
      </c>
    </row>
    <row r="1554" spans="1:7">
      <c r="A1554" t="s">
        <v>3853</v>
      </c>
      <c r="B1554" t="s">
        <v>4143</v>
      </c>
      <c r="C1554" t="s">
        <v>3987</v>
      </c>
      <c r="D1554">
        <v>301313</v>
      </c>
      <c r="E1554">
        <v>275662</v>
      </c>
      <c r="F1554">
        <v>269876</v>
      </c>
      <c r="G1554">
        <v>259900</v>
      </c>
    </row>
    <row r="1555" spans="1:7">
      <c r="A1555" t="s">
        <v>3853</v>
      </c>
      <c r="B1555" t="s">
        <v>4143</v>
      </c>
      <c r="C1555" t="s">
        <v>3988</v>
      </c>
      <c r="D1555">
        <v>1933</v>
      </c>
      <c r="E1555">
        <v>1697</v>
      </c>
      <c r="F1555">
        <v>1882</v>
      </c>
      <c r="G1555">
        <v>2418</v>
      </c>
    </row>
    <row r="1556" spans="1:7">
      <c r="A1556" t="s">
        <v>3853</v>
      </c>
      <c r="B1556" t="s">
        <v>4143</v>
      </c>
      <c r="C1556" t="s">
        <v>3989</v>
      </c>
      <c r="D1556">
        <v>2612</v>
      </c>
      <c r="E1556">
        <v>2395</v>
      </c>
      <c r="F1556">
        <v>2274</v>
      </c>
      <c r="G1556">
        <v>2331</v>
      </c>
    </row>
    <row r="1557" spans="1:7">
      <c r="A1557" t="s">
        <v>3853</v>
      </c>
      <c r="B1557" t="s">
        <v>4143</v>
      </c>
      <c r="C1557" t="s">
        <v>3990</v>
      </c>
      <c r="D1557">
        <v>4545</v>
      </c>
      <c r="E1557">
        <v>4092</v>
      </c>
      <c r="F1557">
        <v>4155</v>
      </c>
      <c r="G1557">
        <v>4750</v>
      </c>
    </row>
    <row r="1558" spans="1:7">
      <c r="A1558" t="s">
        <v>3853</v>
      </c>
      <c r="B1558" t="s">
        <v>4143</v>
      </c>
      <c r="C1558" t="s">
        <v>3991</v>
      </c>
      <c r="D1558">
        <v>4545</v>
      </c>
      <c r="E1558">
        <v>4092</v>
      </c>
      <c r="F1558">
        <v>4155</v>
      </c>
      <c r="G1558">
        <v>4750</v>
      </c>
    </row>
    <row r="1559" spans="1:7">
      <c r="A1559" t="s">
        <v>3853</v>
      </c>
      <c r="B1559" t="s">
        <v>4143</v>
      </c>
      <c r="C1559" t="s">
        <v>3992</v>
      </c>
      <c r="D1559">
        <v>0</v>
      </c>
      <c r="E1559">
        <v>0</v>
      </c>
      <c r="F1559">
        <v>0</v>
      </c>
      <c r="G1559">
        <v>0</v>
      </c>
    </row>
    <row r="1560" spans="1:7">
      <c r="A1560" t="s">
        <v>3853</v>
      </c>
      <c r="B1560" t="s">
        <v>4143</v>
      </c>
      <c r="C1560" t="s">
        <v>3993</v>
      </c>
      <c r="D1560">
        <v>275189</v>
      </c>
      <c r="E1560">
        <v>232707</v>
      </c>
      <c r="F1560">
        <v>258990</v>
      </c>
      <c r="G1560">
        <v>288659</v>
      </c>
    </row>
    <row r="1561" spans="1:7">
      <c r="A1561" t="s">
        <v>3853</v>
      </c>
      <c r="B1561" t="s">
        <v>4143</v>
      </c>
      <c r="C1561" t="s">
        <v>3994</v>
      </c>
      <c r="D1561">
        <v>7516</v>
      </c>
      <c r="E1561">
        <v>7569</v>
      </c>
      <c r="F1561">
        <v>7637</v>
      </c>
      <c r="G1561">
        <v>7860</v>
      </c>
    </row>
    <row r="1562" spans="1:7">
      <c r="A1562" t="s">
        <v>3853</v>
      </c>
      <c r="B1562" t="s">
        <v>4143</v>
      </c>
      <c r="C1562" t="s">
        <v>3995</v>
      </c>
      <c r="D1562">
        <v>6273</v>
      </c>
      <c r="E1562">
        <v>6333</v>
      </c>
      <c r="F1562">
        <v>6082</v>
      </c>
      <c r="G1562">
        <v>6479</v>
      </c>
    </row>
    <row r="1563" spans="1:7">
      <c r="A1563" t="s">
        <v>3853</v>
      </c>
      <c r="B1563" t="s">
        <v>4143</v>
      </c>
      <c r="C1563" t="s">
        <v>3996</v>
      </c>
      <c r="D1563">
        <v>288978</v>
      </c>
      <c r="E1563">
        <v>246609</v>
      </c>
      <c r="F1563">
        <v>272709</v>
      </c>
      <c r="G1563">
        <v>302998</v>
      </c>
    </row>
    <row r="1564" spans="1:7">
      <c r="A1564" t="s">
        <v>3853</v>
      </c>
      <c r="B1564" t="s">
        <v>4143</v>
      </c>
      <c r="C1564" t="s">
        <v>3997</v>
      </c>
      <c r="D1564">
        <v>288978</v>
      </c>
      <c r="E1564">
        <v>246609</v>
      </c>
      <c r="F1564">
        <v>272709</v>
      </c>
      <c r="G1564">
        <v>302998</v>
      </c>
    </row>
    <row r="1565" spans="1:7">
      <c r="A1565" t="s">
        <v>3853</v>
      </c>
      <c r="B1565" t="s">
        <v>4143</v>
      </c>
      <c r="C1565" t="s">
        <v>3998</v>
      </c>
      <c r="D1565">
        <v>255259</v>
      </c>
      <c r="E1565">
        <v>215723</v>
      </c>
      <c r="F1565">
        <v>241008</v>
      </c>
      <c r="G1565">
        <v>269954</v>
      </c>
    </row>
    <row r="1566" spans="1:7">
      <c r="A1566" t="s">
        <v>3853</v>
      </c>
      <c r="B1566" t="s">
        <v>4143</v>
      </c>
      <c r="C1566" t="s">
        <v>3999</v>
      </c>
      <c r="D1566">
        <v>6972</v>
      </c>
      <c r="E1566">
        <v>7017</v>
      </c>
      <c r="F1566">
        <v>7107</v>
      </c>
      <c r="G1566">
        <v>7351</v>
      </c>
    </row>
    <row r="1567" spans="1:7">
      <c r="A1567" t="s">
        <v>3853</v>
      </c>
      <c r="B1567" t="s">
        <v>4143</v>
      </c>
      <c r="C1567" t="s">
        <v>4000</v>
      </c>
      <c r="D1567">
        <v>5819</v>
      </c>
      <c r="E1567">
        <v>5871</v>
      </c>
      <c r="F1567">
        <v>5660</v>
      </c>
      <c r="G1567">
        <v>6059</v>
      </c>
    </row>
    <row r="1568" spans="1:7">
      <c r="A1568" t="s">
        <v>3853</v>
      </c>
      <c r="B1568" t="s">
        <v>4143</v>
      </c>
      <c r="C1568" t="s">
        <v>4001</v>
      </c>
      <c r="D1568">
        <v>268050</v>
      </c>
      <c r="E1568">
        <v>228610</v>
      </c>
      <c r="F1568">
        <v>253774</v>
      </c>
      <c r="G1568">
        <v>283364</v>
      </c>
    </row>
    <row r="1569" spans="1:7">
      <c r="A1569" t="s">
        <v>3853</v>
      </c>
      <c r="B1569" t="s">
        <v>4143</v>
      </c>
      <c r="C1569" t="s">
        <v>4002</v>
      </c>
      <c r="D1569">
        <v>275</v>
      </c>
      <c r="E1569">
        <v>260</v>
      </c>
      <c r="F1569">
        <v>260</v>
      </c>
      <c r="G1569">
        <v>280</v>
      </c>
    </row>
    <row r="1570" spans="1:7">
      <c r="A1570" t="s">
        <v>3853</v>
      </c>
      <c r="B1570" t="s">
        <v>4143</v>
      </c>
      <c r="C1570" t="s">
        <v>4003</v>
      </c>
      <c r="D1570">
        <v>0</v>
      </c>
      <c r="E1570">
        <v>0</v>
      </c>
      <c r="F1570">
        <v>0</v>
      </c>
      <c r="G1570">
        <v>0</v>
      </c>
    </row>
    <row r="1571" spans="1:7">
      <c r="A1571" t="s">
        <v>3853</v>
      </c>
      <c r="B1571" t="s">
        <v>4143</v>
      </c>
      <c r="C1571" t="s">
        <v>4004</v>
      </c>
      <c r="D1571">
        <v>13717</v>
      </c>
      <c r="E1571">
        <v>11886</v>
      </c>
      <c r="F1571">
        <v>10777</v>
      </c>
      <c r="G1571">
        <v>9797</v>
      </c>
    </row>
    <row r="1572" spans="1:7">
      <c r="A1572" t="s">
        <v>3853</v>
      </c>
      <c r="B1572" t="s">
        <v>4143</v>
      </c>
      <c r="C1572" t="s">
        <v>4005</v>
      </c>
      <c r="D1572">
        <v>66656</v>
      </c>
      <c r="E1572">
        <v>61238</v>
      </c>
      <c r="F1572">
        <v>62515</v>
      </c>
      <c r="G1572">
        <v>64641</v>
      </c>
    </row>
    <row r="1573" spans="1:7">
      <c r="A1573" t="s">
        <v>3853</v>
      </c>
      <c r="B1573" t="s">
        <v>4143</v>
      </c>
      <c r="C1573" t="s">
        <v>4006</v>
      </c>
      <c r="D1573">
        <v>146107</v>
      </c>
      <c r="E1573">
        <v>154009</v>
      </c>
      <c r="F1573">
        <v>126537</v>
      </c>
      <c r="G1573">
        <v>136585</v>
      </c>
    </row>
    <row r="1574" spans="1:7">
      <c r="A1574" t="s">
        <v>3853</v>
      </c>
      <c r="B1574" t="s">
        <v>4143</v>
      </c>
      <c r="C1574" t="s">
        <v>4007</v>
      </c>
      <c r="D1574">
        <v>6427</v>
      </c>
      <c r="E1574">
        <v>6561</v>
      </c>
      <c r="F1574">
        <v>6643</v>
      </c>
      <c r="G1574">
        <v>6378</v>
      </c>
    </row>
    <row r="1575" spans="1:7">
      <c r="A1575" t="s">
        <v>3853</v>
      </c>
      <c r="B1575" t="s">
        <v>4143</v>
      </c>
      <c r="C1575" t="s">
        <v>4008</v>
      </c>
      <c r="D1575">
        <v>179221</v>
      </c>
      <c r="E1575">
        <v>184050</v>
      </c>
      <c r="F1575">
        <v>171391</v>
      </c>
      <c r="G1575">
        <v>170475</v>
      </c>
    </row>
    <row r="1576" spans="1:7">
      <c r="A1576" t="s">
        <v>3853</v>
      </c>
      <c r="B1576" t="s">
        <v>4143</v>
      </c>
      <c r="C1576" t="s">
        <v>4009</v>
      </c>
      <c r="D1576">
        <v>154016</v>
      </c>
      <c r="E1576">
        <v>146020</v>
      </c>
      <c r="F1576">
        <v>142946</v>
      </c>
      <c r="G1576">
        <v>148922</v>
      </c>
    </row>
    <row r="1577" spans="1:7">
      <c r="A1577" t="s">
        <v>3853</v>
      </c>
      <c r="B1577" t="s">
        <v>4143</v>
      </c>
      <c r="C1577" t="s">
        <v>4010</v>
      </c>
      <c r="D1577">
        <v>559718</v>
      </c>
      <c r="E1577">
        <v>557204</v>
      </c>
      <c r="F1577">
        <v>514166</v>
      </c>
      <c r="G1577">
        <v>530418</v>
      </c>
    </row>
    <row r="1578" spans="1:7">
      <c r="A1578" t="s">
        <v>3853</v>
      </c>
      <c r="B1578" t="s">
        <v>4143</v>
      </c>
      <c r="C1578" t="s">
        <v>4011</v>
      </c>
      <c r="D1578">
        <v>97.2</v>
      </c>
      <c r="E1578">
        <v>96.3</v>
      </c>
      <c r="F1578">
        <v>88.5</v>
      </c>
      <c r="G1578">
        <v>90.8</v>
      </c>
    </row>
    <row r="1579" spans="1:7">
      <c r="A1579" t="s">
        <v>3853</v>
      </c>
      <c r="B1579" t="s">
        <v>4143</v>
      </c>
      <c r="C1579" t="s">
        <v>4012</v>
      </c>
      <c r="D1579">
        <v>413610</v>
      </c>
      <c r="E1579">
        <v>403194</v>
      </c>
      <c r="F1579">
        <v>387629</v>
      </c>
      <c r="G1579">
        <v>393835</v>
      </c>
    </row>
    <row r="1580" spans="1:7">
      <c r="A1580" t="s">
        <v>3853</v>
      </c>
      <c r="B1580" t="s">
        <v>4143</v>
      </c>
      <c r="C1580" t="s">
        <v>4013</v>
      </c>
      <c r="D1580">
        <v>553842</v>
      </c>
      <c r="E1580">
        <v>552070</v>
      </c>
      <c r="F1580">
        <v>509970</v>
      </c>
      <c r="G1580">
        <v>524717</v>
      </c>
    </row>
    <row r="1581" spans="1:7">
      <c r="A1581" t="s">
        <v>3853</v>
      </c>
      <c r="B1581" t="s">
        <v>4143</v>
      </c>
      <c r="C1581" t="s">
        <v>4014</v>
      </c>
      <c r="D1581">
        <v>7.6</v>
      </c>
      <c r="E1581">
        <v>9.3000000000000007</v>
      </c>
      <c r="F1581">
        <v>7.2</v>
      </c>
      <c r="G1581">
        <v>8.1</v>
      </c>
    </row>
    <row r="1582" spans="1:7">
      <c r="A1582" t="s">
        <v>3853</v>
      </c>
      <c r="B1582" t="s">
        <v>4143</v>
      </c>
      <c r="C1582" t="s">
        <v>4015</v>
      </c>
      <c r="D1582">
        <v>0</v>
      </c>
      <c r="E1582">
        <v>0</v>
      </c>
      <c r="F1582">
        <v>0</v>
      </c>
      <c r="G1582">
        <v>0</v>
      </c>
    </row>
    <row r="1583" spans="1:7">
      <c r="A1583" t="s">
        <v>3853</v>
      </c>
      <c r="B1583" t="s">
        <v>4143</v>
      </c>
      <c r="C1583" t="s">
        <v>4016</v>
      </c>
      <c r="D1583">
        <v>0</v>
      </c>
      <c r="E1583">
        <v>0</v>
      </c>
      <c r="F1583">
        <v>0</v>
      </c>
      <c r="G1583">
        <v>0</v>
      </c>
    </row>
    <row r="1584" spans="1:7">
      <c r="A1584" t="s">
        <v>3853</v>
      </c>
      <c r="B1584" t="s">
        <v>4143</v>
      </c>
      <c r="C1584" t="s">
        <v>4017</v>
      </c>
      <c r="D1584">
        <v>0</v>
      </c>
      <c r="E1584">
        <v>0</v>
      </c>
      <c r="F1584">
        <v>0</v>
      </c>
      <c r="G1584">
        <v>0</v>
      </c>
    </row>
    <row r="1585" spans="1:7">
      <c r="A1585" t="s">
        <v>3853</v>
      </c>
      <c r="B1585" t="s">
        <v>4143</v>
      </c>
      <c r="C1585" t="s">
        <v>4018</v>
      </c>
      <c r="D1585">
        <v>0</v>
      </c>
      <c r="E1585">
        <v>0</v>
      </c>
      <c r="F1585">
        <v>0</v>
      </c>
      <c r="G1585">
        <v>0</v>
      </c>
    </row>
    <row r="1586" spans="1:7">
      <c r="A1586" t="s">
        <v>3853</v>
      </c>
      <c r="B1586" t="s">
        <v>4143</v>
      </c>
      <c r="C1586" t="s">
        <v>4019</v>
      </c>
      <c r="D1586">
        <v>31.5</v>
      </c>
      <c r="E1586">
        <v>24</v>
      </c>
      <c r="F1586">
        <v>28.5</v>
      </c>
      <c r="G1586">
        <v>38</v>
      </c>
    </row>
    <row r="1587" spans="1:7">
      <c r="A1587" t="s">
        <v>3853</v>
      </c>
      <c r="B1587" t="s">
        <v>4143</v>
      </c>
      <c r="C1587" t="s">
        <v>4020</v>
      </c>
      <c r="D1587">
        <v>0</v>
      </c>
      <c r="E1587">
        <v>0</v>
      </c>
      <c r="F1587">
        <v>0</v>
      </c>
      <c r="G1587">
        <v>0</v>
      </c>
    </row>
    <row r="1588" spans="1:7">
      <c r="A1588" t="s">
        <v>3853</v>
      </c>
      <c r="B1588" t="s">
        <v>4143</v>
      </c>
      <c r="C1588" t="s">
        <v>4021</v>
      </c>
      <c r="D1588">
        <v>0</v>
      </c>
      <c r="E1588">
        <v>3</v>
      </c>
      <c r="F1588">
        <v>3</v>
      </c>
      <c r="G1588">
        <v>3</v>
      </c>
    </row>
    <row r="1589" spans="1:7">
      <c r="A1589" t="s">
        <v>3853</v>
      </c>
      <c r="B1589" t="s">
        <v>4143</v>
      </c>
      <c r="C1589" t="s">
        <v>4022</v>
      </c>
      <c r="D1589">
        <v>9637</v>
      </c>
      <c r="E1589">
        <v>9571</v>
      </c>
      <c r="F1589">
        <v>8991</v>
      </c>
      <c r="G1589">
        <v>9271</v>
      </c>
    </row>
    <row r="1590" spans="1:7">
      <c r="A1590" t="s">
        <v>3853</v>
      </c>
      <c r="B1590" t="s">
        <v>4143</v>
      </c>
      <c r="C1590" t="s">
        <v>4023</v>
      </c>
      <c r="D1590">
        <v>0</v>
      </c>
      <c r="E1590">
        <v>0</v>
      </c>
      <c r="F1590">
        <v>495</v>
      </c>
      <c r="G1590">
        <v>373</v>
      </c>
    </row>
    <row r="1591" spans="1:7">
      <c r="A1591" t="s">
        <v>3853</v>
      </c>
      <c r="B1591" t="s">
        <v>4143</v>
      </c>
      <c r="C1591" t="s">
        <v>4024</v>
      </c>
      <c r="D1591">
        <v>9637</v>
      </c>
      <c r="E1591">
        <v>9571</v>
      </c>
      <c r="F1591">
        <v>8991</v>
      </c>
      <c r="G1591">
        <v>9271</v>
      </c>
    </row>
    <row r="1592" spans="1:7">
      <c r="A1592" t="s">
        <v>3853</v>
      </c>
      <c r="B1592" t="s">
        <v>4143</v>
      </c>
      <c r="C1592" t="s">
        <v>4025</v>
      </c>
      <c r="D1592">
        <v>9637</v>
      </c>
      <c r="E1592">
        <v>9571</v>
      </c>
      <c r="F1592">
        <v>9487</v>
      </c>
      <c r="G1592">
        <v>9644</v>
      </c>
    </row>
    <row r="1593" spans="1:7">
      <c r="A1593" t="s">
        <v>3853</v>
      </c>
      <c r="B1593" t="s">
        <v>4143</v>
      </c>
      <c r="C1593" t="s">
        <v>4026</v>
      </c>
      <c r="D1593">
        <v>9637</v>
      </c>
      <c r="E1593">
        <v>9571</v>
      </c>
      <c r="F1593">
        <v>9487</v>
      </c>
      <c r="G1593">
        <v>9644</v>
      </c>
    </row>
    <row r="1594" spans="1:7">
      <c r="A1594" t="s">
        <v>3853</v>
      </c>
      <c r="B1594" t="s">
        <v>4143</v>
      </c>
      <c r="C1594" t="s">
        <v>4027</v>
      </c>
      <c r="D1594">
        <v>9</v>
      </c>
      <c r="E1594">
        <v>9</v>
      </c>
      <c r="F1594">
        <v>9</v>
      </c>
      <c r="G1594">
        <v>9</v>
      </c>
    </row>
    <row r="1595" spans="1:7">
      <c r="A1595" t="s">
        <v>3853</v>
      </c>
      <c r="B1595" t="s">
        <v>4143</v>
      </c>
      <c r="C1595" t="s">
        <v>4028</v>
      </c>
      <c r="D1595">
        <v>33194</v>
      </c>
      <c r="E1595">
        <v>34073</v>
      </c>
      <c r="F1595">
        <v>32444</v>
      </c>
      <c r="G1595">
        <v>34578</v>
      </c>
    </row>
    <row r="1596" spans="1:7">
      <c r="A1596" t="s">
        <v>3853</v>
      </c>
      <c r="B1596" t="s">
        <v>4143</v>
      </c>
      <c r="C1596" t="s">
        <v>4029</v>
      </c>
      <c r="D1596">
        <v>35648</v>
      </c>
      <c r="E1596">
        <v>36309</v>
      </c>
      <c r="F1596">
        <v>35378</v>
      </c>
      <c r="G1596">
        <v>37945</v>
      </c>
    </row>
    <row r="1597" spans="1:7">
      <c r="A1597" t="s">
        <v>3853</v>
      </c>
      <c r="B1597" t="s">
        <v>4143</v>
      </c>
      <c r="C1597" t="s">
        <v>4030</v>
      </c>
      <c r="D1597">
        <v>35648</v>
      </c>
      <c r="E1597">
        <v>36309</v>
      </c>
      <c r="F1597">
        <v>35378</v>
      </c>
      <c r="G1597">
        <v>37945</v>
      </c>
    </row>
    <row r="1598" spans="1:7">
      <c r="A1598" t="s">
        <v>3853</v>
      </c>
      <c r="B1598" t="s">
        <v>4143</v>
      </c>
      <c r="C1598" t="s">
        <v>4031</v>
      </c>
      <c r="D1598">
        <v>445684</v>
      </c>
      <c r="E1598">
        <v>365619</v>
      </c>
      <c r="F1598">
        <v>421896</v>
      </c>
      <c r="G1598">
        <v>490556</v>
      </c>
    </row>
    <row r="1599" spans="1:7">
      <c r="A1599" t="s">
        <v>3853</v>
      </c>
      <c r="B1599" t="s">
        <v>4143</v>
      </c>
      <c r="C1599" t="s">
        <v>4032</v>
      </c>
      <c r="D1599">
        <v>0.2</v>
      </c>
      <c r="E1599">
        <v>0.2</v>
      </c>
      <c r="F1599">
        <v>0.4</v>
      </c>
      <c r="G1599">
        <v>0.3</v>
      </c>
    </row>
    <row r="1600" spans="1:7">
      <c r="A1600" t="s">
        <v>3853</v>
      </c>
      <c r="B1600" t="s">
        <v>4143</v>
      </c>
      <c r="C1600" t="s">
        <v>4033</v>
      </c>
      <c r="D1600">
        <v>17256</v>
      </c>
      <c r="E1600">
        <v>15453</v>
      </c>
      <c r="F1600">
        <v>15962</v>
      </c>
      <c r="G1600">
        <v>17233</v>
      </c>
    </row>
    <row r="1601" spans="1:7">
      <c r="A1601" t="s">
        <v>3853</v>
      </c>
      <c r="B1601" t="s">
        <v>4143</v>
      </c>
      <c r="C1601" t="s">
        <v>4034</v>
      </c>
      <c r="D1601">
        <v>115</v>
      </c>
      <c r="E1601">
        <v>113</v>
      </c>
      <c r="F1601">
        <v>379</v>
      </c>
      <c r="G1601">
        <v>383</v>
      </c>
    </row>
    <row r="1602" spans="1:7">
      <c r="A1602" t="s">
        <v>3853</v>
      </c>
      <c r="B1602" t="s">
        <v>4143</v>
      </c>
      <c r="C1602" t="s">
        <v>4035</v>
      </c>
      <c r="D1602">
        <v>166</v>
      </c>
      <c r="E1602">
        <v>152</v>
      </c>
      <c r="F1602">
        <v>151</v>
      </c>
      <c r="G1602">
        <v>151</v>
      </c>
    </row>
    <row r="1603" spans="1:7">
      <c r="A1603" t="s">
        <v>3853</v>
      </c>
      <c r="B1603" t="s">
        <v>4143</v>
      </c>
      <c r="C1603" t="s">
        <v>4036</v>
      </c>
      <c r="D1603">
        <v>73653</v>
      </c>
      <c r="E1603">
        <v>65700</v>
      </c>
      <c r="F1603">
        <v>67280</v>
      </c>
      <c r="G1603">
        <v>70774</v>
      </c>
    </row>
    <row r="1604" spans="1:7">
      <c r="A1604" t="s">
        <v>3853</v>
      </c>
      <c r="B1604" t="s">
        <v>4143</v>
      </c>
      <c r="C1604" t="s">
        <v>4037</v>
      </c>
      <c r="D1604">
        <v>13402</v>
      </c>
      <c r="E1604">
        <v>12203</v>
      </c>
      <c r="F1604">
        <v>11941</v>
      </c>
      <c r="G1604">
        <v>12165</v>
      </c>
    </row>
    <row r="1605" spans="1:7">
      <c r="A1605" t="s">
        <v>3853</v>
      </c>
      <c r="B1605" t="s">
        <v>4143</v>
      </c>
      <c r="C1605" t="s">
        <v>4038</v>
      </c>
      <c r="D1605">
        <v>550109</v>
      </c>
      <c r="E1605">
        <v>459088</v>
      </c>
      <c r="F1605">
        <v>517457</v>
      </c>
      <c r="G1605">
        <v>591111</v>
      </c>
    </row>
    <row r="1606" spans="1:7">
      <c r="A1606" t="s">
        <v>3853</v>
      </c>
      <c r="B1606" t="s">
        <v>4143</v>
      </c>
      <c r="C1606" t="s">
        <v>4039</v>
      </c>
      <c r="D1606">
        <v>95.5</v>
      </c>
      <c r="E1606">
        <v>79.400000000000006</v>
      </c>
      <c r="F1606">
        <v>89</v>
      </c>
      <c r="G1606">
        <v>101.2</v>
      </c>
    </row>
    <row r="1607" spans="1:7">
      <c r="A1607" t="s">
        <v>3853</v>
      </c>
      <c r="B1607" t="s">
        <v>4143</v>
      </c>
      <c r="C1607" t="s">
        <v>4040</v>
      </c>
      <c r="D1607">
        <v>549994</v>
      </c>
      <c r="E1607">
        <v>458976</v>
      </c>
      <c r="F1607">
        <v>517078</v>
      </c>
      <c r="G1607">
        <v>590728</v>
      </c>
    </row>
    <row r="1608" spans="1:7">
      <c r="A1608" t="s">
        <v>3853</v>
      </c>
      <c r="B1608" t="s">
        <v>4143</v>
      </c>
      <c r="C1608" t="s">
        <v>4041</v>
      </c>
      <c r="D1608">
        <v>0</v>
      </c>
      <c r="E1608">
        <v>0</v>
      </c>
      <c r="F1608">
        <v>0</v>
      </c>
      <c r="G1608">
        <v>0</v>
      </c>
    </row>
    <row r="1609" spans="1:7">
      <c r="A1609" t="s">
        <v>3853</v>
      </c>
      <c r="B1609" t="s">
        <v>4143</v>
      </c>
      <c r="C1609" t="s">
        <v>4042</v>
      </c>
      <c r="D1609">
        <v>0</v>
      </c>
      <c r="E1609">
        <v>0</v>
      </c>
      <c r="F1609">
        <v>0</v>
      </c>
      <c r="G1609">
        <v>0</v>
      </c>
    </row>
    <row r="1610" spans="1:7">
      <c r="A1610" t="s">
        <v>3853</v>
      </c>
      <c r="B1610" t="s">
        <v>4143</v>
      </c>
      <c r="C1610" t="s">
        <v>4043</v>
      </c>
      <c r="D1610">
        <v>3125</v>
      </c>
      <c r="E1610">
        <v>3087</v>
      </c>
      <c r="F1610">
        <v>2232</v>
      </c>
      <c r="G1610">
        <v>2376</v>
      </c>
    </row>
    <row r="1611" spans="1:7">
      <c r="A1611" t="s">
        <v>3853</v>
      </c>
      <c r="B1611" t="s">
        <v>4143</v>
      </c>
      <c r="C1611" t="s">
        <v>4044</v>
      </c>
      <c r="D1611">
        <v>3125</v>
      </c>
      <c r="E1611">
        <v>3087</v>
      </c>
      <c r="F1611">
        <v>2232</v>
      </c>
      <c r="G1611">
        <v>2376</v>
      </c>
    </row>
    <row r="1612" spans="1:7">
      <c r="A1612" t="s">
        <v>3853</v>
      </c>
      <c r="B1612" t="s">
        <v>4143</v>
      </c>
      <c r="C1612" t="s">
        <v>4045</v>
      </c>
      <c r="D1612">
        <v>3125</v>
      </c>
      <c r="E1612">
        <v>3087</v>
      </c>
      <c r="F1612">
        <v>2232</v>
      </c>
      <c r="G1612">
        <v>2376</v>
      </c>
    </row>
    <row r="1613" spans="1:7">
      <c r="A1613" t="s">
        <v>3853</v>
      </c>
      <c r="B1613" t="s">
        <v>4143</v>
      </c>
      <c r="C1613" t="s">
        <v>4046</v>
      </c>
      <c r="D1613">
        <v>9.6999999999999993</v>
      </c>
      <c r="E1613">
        <v>11.1</v>
      </c>
      <c r="F1613">
        <v>15.9</v>
      </c>
      <c r="G1613">
        <v>22.2</v>
      </c>
    </row>
    <row r="1614" spans="1:7">
      <c r="A1614" t="s">
        <v>3853</v>
      </c>
      <c r="B1614" t="s">
        <v>4143</v>
      </c>
      <c r="C1614" t="s">
        <v>4047</v>
      </c>
      <c r="D1614">
        <v>17</v>
      </c>
      <c r="E1614">
        <v>22</v>
      </c>
      <c r="F1614">
        <v>27</v>
      </c>
      <c r="G1614">
        <v>40</v>
      </c>
    </row>
    <row r="1615" spans="1:7">
      <c r="A1615" t="s">
        <v>3853</v>
      </c>
      <c r="B1615" t="s">
        <v>4143</v>
      </c>
      <c r="C1615" t="s">
        <v>4048</v>
      </c>
      <c r="D1615">
        <v>0</v>
      </c>
      <c r="E1615">
        <v>0</v>
      </c>
      <c r="F1615">
        <v>0</v>
      </c>
      <c r="G1615">
        <v>0</v>
      </c>
    </row>
    <row r="1616" spans="1:7">
      <c r="A1616" t="s">
        <v>3853</v>
      </c>
      <c r="B1616" t="s">
        <v>4143</v>
      </c>
      <c r="C1616" t="s">
        <v>4049</v>
      </c>
      <c r="D1616">
        <v>422292</v>
      </c>
      <c r="E1616">
        <v>344975</v>
      </c>
      <c r="F1616">
        <v>401691</v>
      </c>
      <c r="G1616">
        <v>469241</v>
      </c>
    </row>
    <row r="1617" spans="1:7">
      <c r="A1617" t="s">
        <v>3853</v>
      </c>
      <c r="B1617" t="s">
        <v>4143</v>
      </c>
      <c r="C1617" t="s">
        <v>4050</v>
      </c>
      <c r="D1617">
        <v>16711</v>
      </c>
      <c r="E1617">
        <v>14901</v>
      </c>
      <c r="F1617">
        <v>15431</v>
      </c>
      <c r="G1617">
        <v>16723</v>
      </c>
    </row>
    <row r="1618" spans="1:7">
      <c r="A1618" t="s">
        <v>3853</v>
      </c>
      <c r="B1618" t="s">
        <v>4143</v>
      </c>
      <c r="C1618" t="s">
        <v>4051</v>
      </c>
      <c r="D1618">
        <v>73199</v>
      </c>
      <c r="E1618">
        <v>65238</v>
      </c>
      <c r="F1618">
        <v>66857</v>
      </c>
      <c r="G1618">
        <v>70354</v>
      </c>
    </row>
    <row r="1619" spans="1:7">
      <c r="A1619" t="s">
        <v>3853</v>
      </c>
      <c r="B1619" t="s">
        <v>4143</v>
      </c>
      <c r="C1619" t="s">
        <v>4052</v>
      </c>
      <c r="D1619">
        <v>525798</v>
      </c>
      <c r="E1619">
        <v>437497</v>
      </c>
      <c r="F1619">
        <v>496333</v>
      </c>
      <c r="G1619">
        <v>568895</v>
      </c>
    </row>
    <row r="1620" spans="1:7">
      <c r="A1620" t="s">
        <v>3853</v>
      </c>
      <c r="B1620" t="s">
        <v>4143</v>
      </c>
      <c r="C1620" t="s">
        <v>4053</v>
      </c>
      <c r="D1620">
        <v>0</v>
      </c>
      <c r="E1620">
        <v>0</v>
      </c>
      <c r="F1620">
        <v>0</v>
      </c>
      <c r="G1620">
        <v>0</v>
      </c>
    </row>
    <row r="1621" spans="1:7">
      <c r="A1621" t="s">
        <v>3853</v>
      </c>
      <c r="B1621" t="s">
        <v>4143</v>
      </c>
      <c r="C1621" t="s">
        <v>4054</v>
      </c>
      <c r="D1621">
        <v>0</v>
      </c>
      <c r="E1621">
        <v>0</v>
      </c>
      <c r="F1621">
        <v>0</v>
      </c>
      <c r="G1621">
        <v>0</v>
      </c>
    </row>
    <row r="1622" spans="1:7">
      <c r="A1622" t="s">
        <v>3853</v>
      </c>
      <c r="B1622" t="s">
        <v>4143</v>
      </c>
      <c r="C1622" t="s">
        <v>4055</v>
      </c>
      <c r="D1622">
        <v>241</v>
      </c>
      <c r="E1622">
        <v>149</v>
      </c>
      <c r="F1622">
        <v>229</v>
      </c>
      <c r="G1622">
        <v>259</v>
      </c>
    </row>
    <row r="1623" spans="1:7">
      <c r="A1623" t="s">
        <v>3853</v>
      </c>
      <c r="B1623" t="s">
        <v>4143</v>
      </c>
      <c r="C1623" t="s">
        <v>4056</v>
      </c>
      <c r="D1623">
        <v>3584</v>
      </c>
      <c r="E1623">
        <v>3398</v>
      </c>
      <c r="F1623">
        <v>3535</v>
      </c>
      <c r="G1623">
        <v>4511</v>
      </c>
    </row>
    <row r="1624" spans="1:7">
      <c r="A1624" t="s">
        <v>3853</v>
      </c>
      <c r="B1624" t="s">
        <v>4143</v>
      </c>
      <c r="C1624" t="s">
        <v>4057</v>
      </c>
      <c r="D1624">
        <v>2670</v>
      </c>
      <c r="E1624">
        <v>2216</v>
      </c>
      <c r="F1624">
        <v>2316</v>
      </c>
      <c r="G1624">
        <v>2991</v>
      </c>
    </row>
    <row r="1625" spans="1:7">
      <c r="A1625" t="s">
        <v>3853</v>
      </c>
      <c r="B1625" t="s">
        <v>4143</v>
      </c>
      <c r="C1625" t="s">
        <v>4058</v>
      </c>
      <c r="D1625">
        <v>13185</v>
      </c>
      <c r="E1625">
        <v>11885</v>
      </c>
      <c r="F1625">
        <v>11804</v>
      </c>
      <c r="G1625">
        <v>12025</v>
      </c>
    </row>
    <row r="1626" spans="1:7">
      <c r="A1626" t="s">
        <v>3853</v>
      </c>
      <c r="B1626" t="s">
        <v>4143</v>
      </c>
      <c r="C1626" t="s">
        <v>4059</v>
      </c>
      <c r="D1626">
        <v>19681</v>
      </c>
      <c r="E1626">
        <v>17649</v>
      </c>
      <c r="F1626">
        <v>17884</v>
      </c>
      <c r="G1626">
        <v>19786</v>
      </c>
    </row>
    <row r="1627" spans="1:7">
      <c r="A1627" t="s">
        <v>3853</v>
      </c>
      <c r="B1627" t="s">
        <v>4143</v>
      </c>
      <c r="C1627" t="s">
        <v>4060</v>
      </c>
      <c r="D1627">
        <v>19681</v>
      </c>
      <c r="E1627">
        <v>17649</v>
      </c>
      <c r="F1627">
        <v>17884</v>
      </c>
      <c r="G1627">
        <v>19786</v>
      </c>
    </row>
    <row r="1628" spans="1:7">
      <c r="A1628" t="s">
        <v>3853</v>
      </c>
      <c r="B1628" t="s">
        <v>4143</v>
      </c>
      <c r="C1628" t="s">
        <v>4061</v>
      </c>
      <c r="D1628">
        <v>0</v>
      </c>
      <c r="E1628">
        <v>0</v>
      </c>
      <c r="F1628">
        <v>0</v>
      </c>
      <c r="G1628">
        <v>0</v>
      </c>
    </row>
    <row r="1629" spans="1:7">
      <c r="A1629" t="s">
        <v>3853</v>
      </c>
      <c r="B1629" t="s">
        <v>4143</v>
      </c>
      <c r="C1629" t="s">
        <v>4062</v>
      </c>
      <c r="D1629">
        <v>0</v>
      </c>
      <c r="E1629">
        <v>0</v>
      </c>
      <c r="F1629">
        <v>0</v>
      </c>
      <c r="G1629">
        <v>0</v>
      </c>
    </row>
    <row r="1630" spans="1:7">
      <c r="A1630" t="s">
        <v>3853</v>
      </c>
      <c r="B1630" t="s">
        <v>4143</v>
      </c>
      <c r="C1630" t="s">
        <v>4063</v>
      </c>
      <c r="D1630">
        <v>21461</v>
      </c>
      <c r="E1630">
        <v>18327</v>
      </c>
      <c r="F1630">
        <v>18842</v>
      </c>
      <c r="G1630">
        <v>19341</v>
      </c>
    </row>
    <row r="1631" spans="1:7">
      <c r="A1631" t="s">
        <v>3853</v>
      </c>
      <c r="B1631" t="s">
        <v>4143</v>
      </c>
      <c r="C1631" t="s">
        <v>4064</v>
      </c>
      <c r="D1631">
        <v>3542</v>
      </c>
      <c r="E1631">
        <v>3542</v>
      </c>
      <c r="F1631">
        <v>3704</v>
      </c>
      <c r="G1631">
        <v>4161</v>
      </c>
    </row>
    <row r="1632" spans="1:7">
      <c r="A1632" t="s">
        <v>3853</v>
      </c>
      <c r="B1632" t="s">
        <v>4143</v>
      </c>
      <c r="C1632" t="s">
        <v>4065</v>
      </c>
      <c r="D1632">
        <v>49588</v>
      </c>
      <c r="E1632">
        <v>58796</v>
      </c>
      <c r="F1632">
        <v>65212</v>
      </c>
      <c r="G1632">
        <v>72673</v>
      </c>
    </row>
    <row r="1633" spans="1:7">
      <c r="A1633" t="s">
        <v>3853</v>
      </c>
      <c r="B1633" t="s">
        <v>4143</v>
      </c>
      <c r="C1633" t="s">
        <v>4066</v>
      </c>
      <c r="D1633">
        <v>5077</v>
      </c>
      <c r="E1633">
        <v>6111</v>
      </c>
      <c r="F1633">
        <v>6771</v>
      </c>
      <c r="G1633">
        <v>7157</v>
      </c>
    </row>
    <row r="1634" spans="1:7">
      <c r="A1634" t="s">
        <v>3853</v>
      </c>
      <c r="B1634" t="s">
        <v>4143</v>
      </c>
      <c r="C1634" t="s">
        <v>4067</v>
      </c>
      <c r="D1634">
        <v>8511</v>
      </c>
      <c r="E1634">
        <v>8323</v>
      </c>
      <c r="F1634">
        <v>8696</v>
      </c>
      <c r="G1634">
        <v>9233</v>
      </c>
    </row>
    <row r="1635" spans="1:7">
      <c r="A1635" t="s">
        <v>3853</v>
      </c>
      <c r="B1635" t="s">
        <v>4143</v>
      </c>
      <c r="C1635" t="s">
        <v>4068</v>
      </c>
      <c r="D1635">
        <v>15279</v>
      </c>
      <c r="E1635">
        <v>10489</v>
      </c>
      <c r="F1635">
        <v>11396</v>
      </c>
      <c r="G1635">
        <v>15697</v>
      </c>
    </row>
    <row r="1636" spans="1:7">
      <c r="A1636" t="s">
        <v>3853</v>
      </c>
      <c r="B1636" t="s">
        <v>4143</v>
      </c>
      <c r="C1636" t="s">
        <v>4069</v>
      </c>
      <c r="D1636">
        <v>98381</v>
      </c>
      <c r="E1636">
        <v>99477</v>
      </c>
      <c r="F1636">
        <v>107850</v>
      </c>
      <c r="G1636">
        <v>121106</v>
      </c>
    </row>
    <row r="1637" spans="1:7">
      <c r="A1637" t="s">
        <v>3853</v>
      </c>
      <c r="B1637" t="s">
        <v>4143</v>
      </c>
      <c r="C1637" t="s">
        <v>4070</v>
      </c>
      <c r="D1637">
        <v>0</v>
      </c>
      <c r="E1637">
        <v>0</v>
      </c>
      <c r="F1637">
        <v>0</v>
      </c>
      <c r="G1637">
        <v>0</v>
      </c>
    </row>
    <row r="1638" spans="1:7">
      <c r="A1638" t="s">
        <v>3853</v>
      </c>
      <c r="B1638" t="s">
        <v>4143</v>
      </c>
      <c r="C1638" t="s">
        <v>4071</v>
      </c>
      <c r="D1638">
        <v>0</v>
      </c>
      <c r="E1638">
        <v>0</v>
      </c>
      <c r="F1638">
        <v>0</v>
      </c>
      <c r="G1638">
        <v>0</v>
      </c>
    </row>
    <row r="1639" spans="1:7">
      <c r="A1639" t="s">
        <v>3853</v>
      </c>
      <c r="B1639" t="s">
        <v>4143</v>
      </c>
      <c r="C1639" t="s">
        <v>4072</v>
      </c>
      <c r="D1639">
        <v>0</v>
      </c>
      <c r="E1639">
        <v>0</v>
      </c>
      <c r="F1639">
        <v>0</v>
      </c>
      <c r="G1639">
        <v>0</v>
      </c>
    </row>
    <row r="1640" spans="1:7">
      <c r="A1640" t="s">
        <v>3853</v>
      </c>
      <c r="B1640" t="s">
        <v>4143</v>
      </c>
      <c r="C1640" t="s">
        <v>4073</v>
      </c>
      <c r="D1640">
        <v>0</v>
      </c>
      <c r="E1640">
        <v>0</v>
      </c>
      <c r="F1640">
        <v>0</v>
      </c>
      <c r="G1640">
        <v>0</v>
      </c>
    </row>
    <row r="1641" spans="1:7">
      <c r="A1641" t="s">
        <v>3853</v>
      </c>
      <c r="B1641" t="s">
        <v>4143</v>
      </c>
      <c r="C1641" t="s">
        <v>4074</v>
      </c>
      <c r="D1641">
        <v>0</v>
      </c>
      <c r="E1641">
        <v>0</v>
      </c>
      <c r="F1641">
        <v>0</v>
      </c>
      <c r="G1641">
        <v>0</v>
      </c>
    </row>
    <row r="1642" spans="1:7">
      <c r="A1642" t="s">
        <v>3853</v>
      </c>
      <c r="B1642" t="s">
        <v>4143</v>
      </c>
      <c r="C1642" t="s">
        <v>4075</v>
      </c>
      <c r="D1642">
        <v>0</v>
      </c>
      <c r="E1642">
        <v>0</v>
      </c>
      <c r="F1642">
        <v>0</v>
      </c>
      <c r="G1642">
        <v>0</v>
      </c>
    </row>
    <row r="1643" spans="1:7">
      <c r="A1643" t="s">
        <v>3853</v>
      </c>
      <c r="B1643" t="s">
        <v>4143</v>
      </c>
      <c r="C1643" t="s">
        <v>4076</v>
      </c>
      <c r="D1643">
        <v>841</v>
      </c>
      <c r="E1643">
        <v>697</v>
      </c>
      <c r="F1643">
        <v>619</v>
      </c>
      <c r="G1643">
        <v>827</v>
      </c>
    </row>
    <row r="1644" spans="1:7">
      <c r="A1644" t="s">
        <v>3853</v>
      </c>
      <c r="B1644" t="s">
        <v>4143</v>
      </c>
      <c r="C1644" t="s">
        <v>4077</v>
      </c>
      <c r="D1644">
        <v>1843</v>
      </c>
      <c r="E1644">
        <v>1753</v>
      </c>
      <c r="F1644">
        <v>1254</v>
      </c>
      <c r="G1644">
        <v>1747</v>
      </c>
    </row>
    <row r="1645" spans="1:7">
      <c r="A1645" t="s">
        <v>3853</v>
      </c>
      <c r="B1645" t="s">
        <v>4143</v>
      </c>
      <c r="C1645" t="s">
        <v>4078</v>
      </c>
      <c r="D1645">
        <v>1249</v>
      </c>
      <c r="E1645">
        <v>1023</v>
      </c>
      <c r="F1645">
        <v>907</v>
      </c>
      <c r="G1645">
        <v>1223</v>
      </c>
    </row>
    <row r="1646" spans="1:7">
      <c r="A1646" t="s">
        <v>3853</v>
      </c>
      <c r="B1646" t="s">
        <v>4143</v>
      </c>
      <c r="C1646" t="s">
        <v>4079</v>
      </c>
      <c r="D1646">
        <v>1943</v>
      </c>
      <c r="E1646">
        <v>1662</v>
      </c>
      <c r="F1646">
        <v>1416</v>
      </c>
      <c r="G1646">
        <v>1905</v>
      </c>
    </row>
    <row r="1647" spans="1:7">
      <c r="A1647" t="s">
        <v>3853</v>
      </c>
      <c r="B1647" t="s">
        <v>4143</v>
      </c>
      <c r="C1647" t="s">
        <v>4080</v>
      </c>
      <c r="D1647">
        <v>5876</v>
      </c>
      <c r="E1647">
        <v>5134</v>
      </c>
      <c r="F1647">
        <v>4196</v>
      </c>
      <c r="G1647">
        <v>5701</v>
      </c>
    </row>
    <row r="1648" spans="1:7">
      <c r="A1648" t="s">
        <v>3853</v>
      </c>
      <c r="B1648" t="s">
        <v>4143</v>
      </c>
      <c r="C1648" t="s">
        <v>4081</v>
      </c>
      <c r="D1648">
        <v>8424</v>
      </c>
      <c r="E1648">
        <v>8047</v>
      </c>
      <c r="F1648">
        <v>8264</v>
      </c>
      <c r="G1648">
        <v>8778</v>
      </c>
    </row>
    <row r="1649" spans="1:7">
      <c r="A1649" t="s">
        <v>3853</v>
      </c>
      <c r="B1649" t="s">
        <v>4143</v>
      </c>
      <c r="C1649" t="s">
        <v>4082</v>
      </c>
      <c r="D1649">
        <v>0</v>
      </c>
      <c r="E1649">
        <v>0</v>
      </c>
      <c r="F1649">
        <v>0</v>
      </c>
      <c r="G1649">
        <v>0</v>
      </c>
    </row>
    <row r="1650" spans="1:7">
      <c r="A1650" t="s">
        <v>3853</v>
      </c>
      <c r="B1650" t="s">
        <v>4143</v>
      </c>
      <c r="C1650" t="s">
        <v>4083</v>
      </c>
      <c r="D1650">
        <v>98</v>
      </c>
      <c r="E1650">
        <v>89</v>
      </c>
      <c r="F1650">
        <v>83</v>
      </c>
      <c r="G1650">
        <v>92</v>
      </c>
    </row>
    <row r="1651" spans="1:7">
      <c r="A1651" t="s">
        <v>3853</v>
      </c>
      <c r="B1651" t="s">
        <v>4143</v>
      </c>
      <c r="C1651" t="s">
        <v>4084</v>
      </c>
      <c r="D1651">
        <v>804</v>
      </c>
      <c r="E1651">
        <v>822</v>
      </c>
      <c r="F1651">
        <v>1012</v>
      </c>
      <c r="G1651">
        <v>1197</v>
      </c>
    </row>
    <row r="1652" spans="1:7">
      <c r="A1652" t="s">
        <v>3853</v>
      </c>
      <c r="B1652" t="s">
        <v>4143</v>
      </c>
      <c r="C1652" t="s">
        <v>4085</v>
      </c>
      <c r="D1652">
        <v>4104</v>
      </c>
      <c r="E1652">
        <v>5073</v>
      </c>
      <c r="F1652">
        <v>5868</v>
      </c>
      <c r="G1652">
        <v>8162</v>
      </c>
    </row>
    <row r="1653" spans="1:7">
      <c r="A1653" t="s">
        <v>3853</v>
      </c>
      <c r="B1653" t="s">
        <v>4143</v>
      </c>
      <c r="C1653" t="s">
        <v>4086</v>
      </c>
      <c r="D1653">
        <v>607</v>
      </c>
      <c r="E1653">
        <v>681</v>
      </c>
      <c r="F1653">
        <v>1060</v>
      </c>
      <c r="G1653">
        <v>1302</v>
      </c>
    </row>
    <row r="1654" spans="1:7">
      <c r="A1654" t="s">
        <v>3853</v>
      </c>
      <c r="B1654" t="s">
        <v>4143</v>
      </c>
      <c r="C1654" t="s">
        <v>4087</v>
      </c>
      <c r="D1654">
        <v>8</v>
      </c>
      <c r="E1654">
        <v>11</v>
      </c>
      <c r="F1654">
        <v>66</v>
      </c>
      <c r="G1654">
        <v>78</v>
      </c>
    </row>
    <row r="1655" spans="1:7">
      <c r="A1655" t="s">
        <v>3853</v>
      </c>
      <c r="B1655" t="s">
        <v>4143</v>
      </c>
      <c r="C1655" t="s">
        <v>4088</v>
      </c>
      <c r="D1655">
        <v>1692</v>
      </c>
      <c r="E1655">
        <v>1907</v>
      </c>
      <c r="F1655">
        <v>2855</v>
      </c>
      <c r="G1655">
        <v>3723</v>
      </c>
    </row>
    <row r="1656" spans="1:7">
      <c r="A1656" t="s">
        <v>3853</v>
      </c>
      <c r="B1656" t="s">
        <v>4143</v>
      </c>
      <c r="C1656" t="s">
        <v>4089</v>
      </c>
      <c r="D1656">
        <v>6609</v>
      </c>
      <c r="E1656">
        <v>7813</v>
      </c>
      <c r="F1656">
        <v>9801</v>
      </c>
      <c r="G1656">
        <v>13159</v>
      </c>
    </row>
    <row r="1657" spans="1:7">
      <c r="A1657" t="s">
        <v>3853</v>
      </c>
      <c r="B1657" t="s">
        <v>4143</v>
      </c>
      <c r="C1657" t="s">
        <v>4090</v>
      </c>
      <c r="D1657">
        <v>2504</v>
      </c>
      <c r="E1657">
        <v>2740</v>
      </c>
      <c r="F1657">
        <v>3933</v>
      </c>
      <c r="G1657">
        <v>4997</v>
      </c>
    </row>
    <row r="1658" spans="1:7">
      <c r="A1658" t="s">
        <v>3853</v>
      </c>
      <c r="B1658" t="s">
        <v>4143</v>
      </c>
      <c r="C1658" t="s">
        <v>4091</v>
      </c>
      <c r="D1658">
        <v>25</v>
      </c>
      <c r="E1658">
        <v>26</v>
      </c>
      <c r="F1658">
        <v>24.5</v>
      </c>
      <c r="G1658">
        <v>25</v>
      </c>
    </row>
    <row r="1659" spans="1:7">
      <c r="A1659" t="s">
        <v>3853</v>
      </c>
      <c r="B1659" t="s">
        <v>4143</v>
      </c>
      <c r="C1659" t="s">
        <v>4092</v>
      </c>
      <c r="D1659">
        <v>460396</v>
      </c>
      <c r="E1659">
        <v>378289</v>
      </c>
      <c r="F1659">
        <v>433399</v>
      </c>
      <c r="G1659">
        <v>501084</v>
      </c>
    </row>
    <row r="1660" spans="1:7">
      <c r="A1660" t="s">
        <v>3853</v>
      </c>
      <c r="B1660" t="s">
        <v>4143</v>
      </c>
      <c r="C1660" t="s">
        <v>4093</v>
      </c>
      <c r="D1660">
        <v>80</v>
      </c>
      <c r="E1660">
        <v>65.400000000000006</v>
      </c>
      <c r="F1660">
        <v>74.599999999999994</v>
      </c>
      <c r="G1660">
        <v>85.8</v>
      </c>
    </row>
    <row r="1661" spans="1:7">
      <c r="A1661" t="s">
        <v>3853</v>
      </c>
      <c r="B1661" t="s">
        <v>4143</v>
      </c>
      <c r="C1661" t="s">
        <v>4094</v>
      </c>
      <c r="D1661">
        <v>270644</v>
      </c>
      <c r="E1661">
        <v>245970</v>
      </c>
      <c r="F1661">
        <v>249854</v>
      </c>
      <c r="G1661">
        <v>252981</v>
      </c>
    </row>
    <row r="1662" spans="1:7">
      <c r="A1662" t="s">
        <v>3853</v>
      </c>
      <c r="B1662" t="s">
        <v>4143</v>
      </c>
      <c r="C1662" t="s">
        <v>4095</v>
      </c>
      <c r="D1662">
        <v>47</v>
      </c>
      <c r="E1662">
        <v>42.5</v>
      </c>
      <c r="F1662">
        <v>43</v>
      </c>
      <c r="G1662">
        <v>43.3</v>
      </c>
    </row>
    <row r="1663" spans="1:7">
      <c r="A1663" t="s">
        <v>3853</v>
      </c>
      <c r="B1663" t="s">
        <v>4143</v>
      </c>
      <c r="C1663" t="s">
        <v>4096</v>
      </c>
      <c r="D1663">
        <v>463024</v>
      </c>
      <c r="E1663">
        <v>424378</v>
      </c>
      <c r="F1663">
        <v>439842</v>
      </c>
      <c r="G1663">
        <v>437539</v>
      </c>
    </row>
    <row r="1664" spans="1:7">
      <c r="A1664" t="s">
        <v>3853</v>
      </c>
      <c r="B1664" t="s">
        <v>4143</v>
      </c>
      <c r="C1664" t="s">
        <v>4097</v>
      </c>
      <c r="D1664">
        <v>402899</v>
      </c>
      <c r="E1664">
        <v>388972</v>
      </c>
      <c r="F1664">
        <v>372958</v>
      </c>
      <c r="G1664">
        <v>372454</v>
      </c>
    </row>
    <row r="1665" spans="1:7">
      <c r="A1665" t="s">
        <v>3853</v>
      </c>
      <c r="B1665" t="s">
        <v>4143</v>
      </c>
      <c r="C1665" t="s">
        <v>4098</v>
      </c>
      <c r="D1665">
        <v>70</v>
      </c>
      <c r="E1665">
        <v>67.2</v>
      </c>
      <c r="F1665">
        <v>64.2</v>
      </c>
      <c r="G1665">
        <v>63.8</v>
      </c>
    </row>
    <row r="1666" spans="1:7">
      <c r="A1666" t="s">
        <v>3853</v>
      </c>
      <c r="B1666" t="s">
        <v>4143</v>
      </c>
      <c r="C1666" t="s">
        <v>4099</v>
      </c>
      <c r="D1666">
        <v>350409</v>
      </c>
      <c r="E1666">
        <v>337672</v>
      </c>
      <c r="F1666">
        <v>334017</v>
      </c>
      <c r="G1666">
        <v>339439</v>
      </c>
    </row>
    <row r="1667" spans="1:7">
      <c r="A1667" t="s">
        <v>3853</v>
      </c>
      <c r="B1667" t="s">
        <v>4143</v>
      </c>
      <c r="C1667" t="s">
        <v>4100</v>
      </c>
      <c r="D1667">
        <v>60.9</v>
      </c>
      <c r="E1667">
        <v>58.4</v>
      </c>
      <c r="F1667">
        <v>57.5</v>
      </c>
      <c r="G1667">
        <v>58.1</v>
      </c>
    </row>
    <row r="1668" spans="1:7">
      <c r="A1668" t="s">
        <v>3853</v>
      </c>
      <c r="B1668" t="s">
        <v>4143</v>
      </c>
      <c r="C1668" t="s">
        <v>4101</v>
      </c>
      <c r="D1668">
        <v>1482498</v>
      </c>
      <c r="E1668">
        <v>1348654</v>
      </c>
      <c r="F1668">
        <v>1388899</v>
      </c>
      <c r="G1668">
        <v>1464010</v>
      </c>
    </row>
    <row r="1669" spans="1:7">
      <c r="A1669" t="s">
        <v>3853</v>
      </c>
      <c r="B1669" t="s">
        <v>4143</v>
      </c>
      <c r="C1669" t="s">
        <v>4102</v>
      </c>
      <c r="D1669">
        <v>3.86</v>
      </c>
      <c r="E1669">
        <v>3.54</v>
      </c>
      <c r="F1669">
        <v>3.41</v>
      </c>
      <c r="G1669">
        <v>3.52</v>
      </c>
    </row>
    <row r="1670" spans="1:7">
      <c r="A1670" t="s">
        <v>3853</v>
      </c>
      <c r="B1670" t="s">
        <v>4143</v>
      </c>
      <c r="C1670" t="s">
        <v>4103</v>
      </c>
      <c r="D1670">
        <v>257.39999999999998</v>
      </c>
      <c r="E1670">
        <v>233.1</v>
      </c>
      <c r="F1670">
        <v>239</v>
      </c>
      <c r="G1670">
        <v>250.6</v>
      </c>
    </row>
    <row r="1671" spans="1:7">
      <c r="A1671" t="s">
        <v>3853</v>
      </c>
      <c r="B1671" t="s">
        <v>4143</v>
      </c>
      <c r="C1671" t="s">
        <v>4104</v>
      </c>
      <c r="D1671">
        <v>1484348</v>
      </c>
      <c r="E1671">
        <v>1350903</v>
      </c>
      <c r="F1671">
        <v>1390228</v>
      </c>
      <c r="G1671">
        <v>1465958</v>
      </c>
    </row>
    <row r="1672" spans="1:7">
      <c r="A1672" t="s">
        <v>3853</v>
      </c>
      <c r="B1672" t="s">
        <v>4143</v>
      </c>
      <c r="C1672" t="s">
        <v>4105</v>
      </c>
      <c r="D1672">
        <v>459789</v>
      </c>
      <c r="E1672">
        <v>377826</v>
      </c>
      <c r="F1672">
        <v>432975</v>
      </c>
      <c r="G1672">
        <v>500665</v>
      </c>
    </row>
    <row r="1673" spans="1:7">
      <c r="A1673" t="s">
        <v>3853</v>
      </c>
      <c r="B1673" t="s">
        <v>4143</v>
      </c>
      <c r="C1673" t="s">
        <v>4106</v>
      </c>
      <c r="D1673">
        <v>158100</v>
      </c>
      <c r="E1673">
        <v>147400</v>
      </c>
      <c r="F1673">
        <v>151272</v>
      </c>
      <c r="G1673">
        <v>156557</v>
      </c>
    </row>
    <row r="1674" spans="1:7">
      <c r="A1674" t="s">
        <v>3853</v>
      </c>
      <c r="B1674" t="s">
        <v>4143</v>
      </c>
      <c r="C1674" t="s">
        <v>4107</v>
      </c>
      <c r="D1674">
        <v>318184</v>
      </c>
      <c r="E1674">
        <v>313078</v>
      </c>
      <c r="F1674">
        <v>300866</v>
      </c>
      <c r="G1674">
        <v>303690</v>
      </c>
    </row>
    <row r="1675" spans="1:7">
      <c r="A1675" t="s">
        <v>3853</v>
      </c>
      <c r="B1675" t="s">
        <v>4143</v>
      </c>
      <c r="C1675" t="s">
        <v>4108</v>
      </c>
      <c r="D1675">
        <v>246962</v>
      </c>
      <c r="E1675">
        <v>236937</v>
      </c>
      <c r="F1675">
        <v>235240</v>
      </c>
      <c r="G1675">
        <v>245146</v>
      </c>
    </row>
    <row r="1676" spans="1:7">
      <c r="A1676" t="s">
        <v>3853</v>
      </c>
      <c r="B1676" t="s">
        <v>4143</v>
      </c>
      <c r="C1676" t="s">
        <v>4109</v>
      </c>
      <c r="D1676">
        <v>1183035</v>
      </c>
      <c r="E1676">
        <v>1075241</v>
      </c>
      <c r="F1676">
        <v>1120352</v>
      </c>
      <c r="G1676">
        <v>1206059</v>
      </c>
    </row>
    <row r="1677" spans="1:7">
      <c r="A1677" t="s">
        <v>3853</v>
      </c>
      <c r="B1677" t="s">
        <v>4143</v>
      </c>
      <c r="C1677" t="s">
        <v>4110</v>
      </c>
      <c r="D1677">
        <v>5758</v>
      </c>
      <c r="E1677">
        <v>5785</v>
      </c>
      <c r="F1677">
        <v>5812</v>
      </c>
      <c r="G1677">
        <v>5841</v>
      </c>
    </row>
    <row r="1678" spans="1:7">
      <c r="A1678" t="s">
        <v>3853</v>
      </c>
      <c r="B1678" t="s">
        <v>4143</v>
      </c>
      <c r="C1678" t="s">
        <v>4111</v>
      </c>
      <c r="D1678">
        <v>747</v>
      </c>
      <c r="E1678">
        <v>1091</v>
      </c>
      <c r="F1678">
        <v>274</v>
      </c>
      <c r="G1678">
        <v>0</v>
      </c>
    </row>
    <row r="1679" spans="1:7">
      <c r="A1679" t="s">
        <v>3853</v>
      </c>
      <c r="B1679" t="s">
        <v>4143</v>
      </c>
      <c r="C1679" t="s">
        <v>4112</v>
      </c>
      <c r="D1679">
        <v>0</v>
      </c>
      <c r="E1679">
        <v>0</v>
      </c>
      <c r="F1679">
        <v>0</v>
      </c>
      <c r="G1679">
        <v>0</v>
      </c>
    </row>
    <row r="1680" spans="1:7">
      <c r="A1680" t="s">
        <v>3853</v>
      </c>
      <c r="B1680" t="s">
        <v>4143</v>
      </c>
      <c r="C1680" t="s">
        <v>4113</v>
      </c>
      <c r="D1680">
        <v>1922</v>
      </c>
      <c r="E1680">
        <v>1896</v>
      </c>
      <c r="F1680">
        <v>1892</v>
      </c>
      <c r="G1680">
        <v>2181</v>
      </c>
    </row>
    <row r="1681" spans="1:7">
      <c r="A1681" t="s">
        <v>3853</v>
      </c>
      <c r="B1681" t="s">
        <v>4143</v>
      </c>
      <c r="C1681" t="s">
        <v>4114</v>
      </c>
      <c r="D1681">
        <v>1267</v>
      </c>
      <c r="E1681">
        <v>1356</v>
      </c>
      <c r="F1681">
        <v>1282</v>
      </c>
      <c r="G1681">
        <v>1219</v>
      </c>
    </row>
    <row r="1682" spans="1:7">
      <c r="A1682" t="s">
        <v>3853</v>
      </c>
      <c r="B1682" t="s">
        <v>4143</v>
      </c>
      <c r="C1682" t="s">
        <v>4115</v>
      </c>
      <c r="D1682">
        <v>13</v>
      </c>
      <c r="E1682">
        <v>13</v>
      </c>
      <c r="F1682">
        <v>13</v>
      </c>
      <c r="G1682">
        <v>13</v>
      </c>
    </row>
    <row r="1683" spans="1:7">
      <c r="A1683" t="s">
        <v>3853</v>
      </c>
      <c r="B1683" t="s">
        <v>4143</v>
      </c>
      <c r="C1683" t="s">
        <v>4116</v>
      </c>
      <c r="D1683">
        <v>467</v>
      </c>
      <c r="E1683">
        <v>467</v>
      </c>
      <c r="F1683">
        <v>467</v>
      </c>
      <c r="G1683">
        <v>467</v>
      </c>
    </row>
    <row r="1684" spans="1:7">
      <c r="A1684" t="s">
        <v>3853</v>
      </c>
      <c r="B1684" t="s">
        <v>4143</v>
      </c>
      <c r="C1684" t="s">
        <v>4117</v>
      </c>
      <c r="D1684">
        <v>13316</v>
      </c>
      <c r="E1684">
        <v>8311</v>
      </c>
      <c r="F1684">
        <v>8270</v>
      </c>
      <c r="G1684">
        <v>11703</v>
      </c>
    </row>
    <row r="1685" spans="1:7">
      <c r="A1685" t="s">
        <v>3853</v>
      </c>
      <c r="B1685" t="s">
        <v>4143</v>
      </c>
      <c r="C1685" t="s">
        <v>4118</v>
      </c>
      <c r="D1685">
        <v>16972</v>
      </c>
      <c r="E1685">
        <v>12030</v>
      </c>
      <c r="F1685">
        <v>11912</v>
      </c>
      <c r="G1685">
        <v>15570</v>
      </c>
    </row>
    <row r="1686" spans="1:7">
      <c r="A1686" t="s">
        <v>3853</v>
      </c>
      <c r="B1686" t="s">
        <v>4143</v>
      </c>
      <c r="C1686" t="s">
        <v>4119</v>
      </c>
      <c r="D1686">
        <v>0</v>
      </c>
      <c r="E1686">
        <v>0</v>
      </c>
      <c r="F1686">
        <v>0</v>
      </c>
      <c r="G1686">
        <v>0</v>
      </c>
    </row>
    <row r="1687" spans="1:7">
      <c r="A1687" t="s">
        <v>3853</v>
      </c>
      <c r="B1687" t="s">
        <v>4143</v>
      </c>
      <c r="C1687" t="s">
        <v>4120</v>
      </c>
      <c r="D1687">
        <v>1070</v>
      </c>
      <c r="E1687">
        <v>1059</v>
      </c>
      <c r="F1687">
        <v>1056</v>
      </c>
      <c r="G1687">
        <v>1063</v>
      </c>
    </row>
    <row r="1688" spans="1:7">
      <c r="A1688" t="s">
        <v>3853</v>
      </c>
      <c r="B1688" t="s">
        <v>4143</v>
      </c>
      <c r="C1688" t="s">
        <v>4121</v>
      </c>
      <c r="D1688">
        <v>16</v>
      </c>
      <c r="E1688">
        <v>16</v>
      </c>
      <c r="F1688">
        <v>16</v>
      </c>
      <c r="G1688">
        <v>16</v>
      </c>
    </row>
    <row r="1689" spans="1:7">
      <c r="A1689" t="s">
        <v>3853</v>
      </c>
      <c r="B1689" t="s">
        <v>4143</v>
      </c>
      <c r="C1689" t="s">
        <v>4122</v>
      </c>
      <c r="D1689">
        <v>25</v>
      </c>
      <c r="E1689">
        <v>25</v>
      </c>
      <c r="F1689">
        <v>25</v>
      </c>
      <c r="G1689">
        <v>25</v>
      </c>
    </row>
    <row r="1690" spans="1:7">
      <c r="A1690" t="s">
        <v>3853</v>
      </c>
      <c r="B1690" t="s">
        <v>4143</v>
      </c>
      <c r="C1690" t="s">
        <v>4123</v>
      </c>
      <c r="D1690">
        <v>1095</v>
      </c>
      <c r="E1690">
        <v>1084</v>
      </c>
      <c r="F1690">
        <v>1082</v>
      </c>
      <c r="G1690">
        <v>1089</v>
      </c>
    </row>
    <row r="1691" spans="1:7">
      <c r="A1691" t="s">
        <v>3853</v>
      </c>
      <c r="B1691" t="s">
        <v>4143</v>
      </c>
      <c r="C1691" t="s">
        <v>4124</v>
      </c>
      <c r="D1691">
        <v>1922</v>
      </c>
      <c r="E1691">
        <v>1896</v>
      </c>
      <c r="F1691">
        <v>1892</v>
      </c>
      <c r="G1691">
        <v>2181</v>
      </c>
    </row>
    <row r="1692" spans="1:7">
      <c r="A1692" t="s">
        <v>3853</v>
      </c>
      <c r="B1692" t="s">
        <v>4143</v>
      </c>
      <c r="C1692" t="s">
        <v>4125</v>
      </c>
      <c r="D1692">
        <v>2337</v>
      </c>
      <c r="E1692">
        <v>2415</v>
      </c>
      <c r="F1692">
        <v>2339</v>
      </c>
      <c r="G1692">
        <v>2282</v>
      </c>
    </row>
    <row r="1693" spans="1:7">
      <c r="A1693" t="s">
        <v>3853</v>
      </c>
      <c r="B1693" t="s">
        <v>4143</v>
      </c>
      <c r="C1693" t="s">
        <v>4126</v>
      </c>
      <c r="D1693">
        <v>492</v>
      </c>
      <c r="E1693">
        <v>492</v>
      </c>
      <c r="F1693">
        <v>492</v>
      </c>
      <c r="G1693">
        <v>492</v>
      </c>
    </row>
    <row r="1694" spans="1:7">
      <c r="A1694" t="s">
        <v>3853</v>
      </c>
      <c r="B1694" t="s">
        <v>4143</v>
      </c>
      <c r="C1694" t="s">
        <v>4127</v>
      </c>
      <c r="D1694">
        <v>18067</v>
      </c>
      <c r="E1694">
        <v>13114</v>
      </c>
      <c r="F1694">
        <v>12993</v>
      </c>
      <c r="G1694">
        <v>16659</v>
      </c>
    </row>
    <row r="1695" spans="1:7">
      <c r="A1695" t="s">
        <v>3853</v>
      </c>
      <c r="B1695" t="s">
        <v>4143</v>
      </c>
      <c r="C1695" t="s">
        <v>4128</v>
      </c>
      <c r="D1695">
        <v>15730</v>
      </c>
      <c r="E1695">
        <v>10699</v>
      </c>
      <c r="F1695">
        <v>10655</v>
      </c>
      <c r="G1695">
        <v>14377</v>
      </c>
    </row>
    <row r="1696" spans="1:7">
      <c r="A1696" t="s">
        <v>3853</v>
      </c>
      <c r="B1696" t="s">
        <v>4143</v>
      </c>
      <c r="C1696" t="s">
        <v>4129</v>
      </c>
      <c r="D1696">
        <v>100</v>
      </c>
      <c r="E1696">
        <v>89</v>
      </c>
      <c r="F1696">
        <v>113</v>
      </c>
      <c r="G1696">
        <v>125</v>
      </c>
    </row>
    <row r="1697" spans="1:7">
      <c r="A1697" t="s">
        <v>3853</v>
      </c>
      <c r="B1697" t="s">
        <v>4143</v>
      </c>
      <c r="C1697" t="s">
        <v>4130</v>
      </c>
      <c r="D1697">
        <v>33.4</v>
      </c>
      <c r="E1697">
        <v>36.5</v>
      </c>
      <c r="F1697">
        <v>35.700000000000003</v>
      </c>
      <c r="G1697">
        <v>38</v>
      </c>
    </row>
    <row r="1698" spans="1:7">
      <c r="A1698" t="s">
        <v>3853</v>
      </c>
      <c r="B1698" t="s">
        <v>4143</v>
      </c>
      <c r="C1698" t="s">
        <v>4131</v>
      </c>
      <c r="D1698">
        <v>5</v>
      </c>
      <c r="E1698">
        <v>0</v>
      </c>
      <c r="F1698">
        <v>0</v>
      </c>
      <c r="G1698">
        <v>0</v>
      </c>
    </row>
    <row r="1699" spans="1:7">
      <c r="A1699" t="s">
        <v>3853</v>
      </c>
      <c r="B1699" t="s">
        <v>4143</v>
      </c>
      <c r="C1699" t="s">
        <v>4132</v>
      </c>
      <c r="D1699">
        <v>37013</v>
      </c>
      <c r="E1699">
        <v>45665</v>
      </c>
      <c r="F1699">
        <v>51599</v>
      </c>
      <c r="G1699">
        <v>57695</v>
      </c>
    </row>
    <row r="1700" spans="1:7">
      <c r="A1700" t="s">
        <v>3853</v>
      </c>
      <c r="B1700" t="s">
        <v>4143</v>
      </c>
      <c r="C1700" t="s">
        <v>4133</v>
      </c>
      <c r="D1700">
        <v>3758</v>
      </c>
      <c r="E1700">
        <v>4711</v>
      </c>
      <c r="F1700">
        <v>4991</v>
      </c>
      <c r="G1700">
        <v>5136</v>
      </c>
    </row>
    <row r="1701" spans="1:7">
      <c r="A1701" t="s">
        <v>3853</v>
      </c>
      <c r="B1701" t="s">
        <v>4143</v>
      </c>
      <c r="C1701" t="s">
        <v>4134</v>
      </c>
      <c r="D1701">
        <v>10</v>
      </c>
      <c r="E1701">
        <v>9</v>
      </c>
      <c r="F1701">
        <v>10</v>
      </c>
      <c r="G1701">
        <v>6</v>
      </c>
    </row>
    <row r="1702" spans="1:7">
      <c r="A1702" t="s">
        <v>3853</v>
      </c>
      <c r="B1702" t="s">
        <v>4143</v>
      </c>
      <c r="C1702" t="s">
        <v>4135</v>
      </c>
      <c r="D1702">
        <v>37028</v>
      </c>
      <c r="E1702">
        <v>45674</v>
      </c>
      <c r="F1702">
        <v>51609</v>
      </c>
      <c r="G1702">
        <v>57701</v>
      </c>
    </row>
    <row r="1703" spans="1:7">
      <c r="A1703" t="s">
        <v>3853</v>
      </c>
      <c r="B1703" t="s">
        <v>4143</v>
      </c>
      <c r="C1703" t="s">
        <v>4136</v>
      </c>
      <c r="D1703">
        <v>15</v>
      </c>
      <c r="E1703">
        <v>9</v>
      </c>
      <c r="F1703">
        <v>10</v>
      </c>
      <c r="G1703">
        <v>6</v>
      </c>
    </row>
    <row r="1704" spans="1:7">
      <c r="A1704" t="s">
        <v>3853</v>
      </c>
      <c r="B1704" t="s">
        <v>4143</v>
      </c>
      <c r="C1704" t="s">
        <v>4137</v>
      </c>
      <c r="D1704">
        <v>372</v>
      </c>
      <c r="E1704">
        <v>452</v>
      </c>
      <c r="F1704">
        <v>428</v>
      </c>
      <c r="G1704">
        <v>444</v>
      </c>
    </row>
    <row r="1705" spans="1:7">
      <c r="A1705" t="s">
        <v>3853</v>
      </c>
      <c r="B1705" t="s">
        <v>4143</v>
      </c>
      <c r="C1705" t="s">
        <v>4138</v>
      </c>
      <c r="D1705">
        <v>7498</v>
      </c>
      <c r="E1705">
        <v>6814</v>
      </c>
      <c r="F1705">
        <v>6723</v>
      </c>
      <c r="G1705">
        <v>7212</v>
      </c>
    </row>
    <row r="1706" spans="1:7">
      <c r="A1706" t="s">
        <v>3853</v>
      </c>
      <c r="B1706" t="s">
        <v>4144</v>
      </c>
      <c r="C1706" t="s">
        <v>3855</v>
      </c>
      <c r="D1706">
        <v>0</v>
      </c>
      <c r="E1706">
        <v>0</v>
      </c>
      <c r="F1706">
        <v>0</v>
      </c>
      <c r="G1706">
        <v>0</v>
      </c>
    </row>
    <row r="1707" spans="1:7">
      <c r="A1707" t="s">
        <v>3853</v>
      </c>
      <c r="B1707" t="s">
        <v>4144</v>
      </c>
      <c r="C1707" t="s">
        <v>3856</v>
      </c>
      <c r="D1707">
        <v>10180</v>
      </c>
      <c r="E1707">
        <v>10548</v>
      </c>
      <c r="F1707">
        <v>6246</v>
      </c>
      <c r="G1707">
        <v>10882</v>
      </c>
    </row>
    <row r="1708" spans="1:7">
      <c r="A1708" t="s">
        <v>3853</v>
      </c>
      <c r="B1708" t="s">
        <v>4144</v>
      </c>
      <c r="C1708" t="s">
        <v>3857</v>
      </c>
      <c r="D1708">
        <v>10180</v>
      </c>
      <c r="E1708">
        <v>10548</v>
      </c>
      <c r="F1708">
        <v>6246</v>
      </c>
      <c r="G1708">
        <v>10882</v>
      </c>
    </row>
    <row r="1709" spans="1:7">
      <c r="A1709" t="s">
        <v>3853</v>
      </c>
      <c r="B1709" t="s">
        <v>4144</v>
      </c>
      <c r="C1709" t="s">
        <v>3858</v>
      </c>
      <c r="D1709">
        <v>10180</v>
      </c>
      <c r="E1709">
        <v>10548</v>
      </c>
      <c r="F1709">
        <v>6246</v>
      </c>
      <c r="G1709">
        <v>10882</v>
      </c>
    </row>
    <row r="1710" spans="1:7">
      <c r="A1710" t="s">
        <v>3853</v>
      </c>
      <c r="B1710" t="s">
        <v>4144</v>
      </c>
      <c r="C1710" t="s">
        <v>3859</v>
      </c>
      <c r="D1710">
        <v>117</v>
      </c>
      <c r="E1710">
        <v>95</v>
      </c>
      <c r="F1710">
        <v>109</v>
      </c>
      <c r="G1710">
        <v>112</v>
      </c>
    </row>
    <row r="1711" spans="1:7">
      <c r="A1711" t="s">
        <v>3853</v>
      </c>
      <c r="B1711" t="s">
        <v>4144</v>
      </c>
      <c r="C1711" t="s">
        <v>3860</v>
      </c>
      <c r="D1711">
        <v>117</v>
      </c>
      <c r="E1711">
        <v>95</v>
      </c>
      <c r="F1711">
        <v>109</v>
      </c>
      <c r="G1711">
        <v>112</v>
      </c>
    </row>
    <row r="1712" spans="1:7">
      <c r="A1712" t="s">
        <v>3853</v>
      </c>
      <c r="B1712" t="s">
        <v>4144</v>
      </c>
      <c r="C1712" t="s">
        <v>3861</v>
      </c>
      <c r="D1712">
        <v>117</v>
      </c>
      <c r="E1712">
        <v>95</v>
      </c>
      <c r="F1712">
        <v>109</v>
      </c>
      <c r="G1712">
        <v>112</v>
      </c>
    </row>
    <row r="1713" spans="1:7">
      <c r="A1713" t="s">
        <v>3853</v>
      </c>
      <c r="B1713" t="s">
        <v>4144</v>
      </c>
      <c r="C1713" t="s">
        <v>3862</v>
      </c>
      <c r="D1713">
        <v>0</v>
      </c>
      <c r="E1713">
        <v>0</v>
      </c>
      <c r="F1713">
        <v>0</v>
      </c>
      <c r="G1713">
        <v>0</v>
      </c>
    </row>
    <row r="1714" spans="1:7">
      <c r="A1714" t="s">
        <v>3853</v>
      </c>
      <c r="B1714" t="s">
        <v>4144</v>
      </c>
      <c r="C1714" t="s">
        <v>3863</v>
      </c>
      <c r="D1714">
        <v>0</v>
      </c>
      <c r="E1714">
        <v>0</v>
      </c>
      <c r="F1714">
        <v>0</v>
      </c>
      <c r="G1714">
        <v>0</v>
      </c>
    </row>
    <row r="1715" spans="1:7">
      <c r="A1715" t="s">
        <v>3853</v>
      </c>
      <c r="B1715" t="s">
        <v>4144</v>
      </c>
      <c r="C1715" t="s">
        <v>3864</v>
      </c>
      <c r="D1715">
        <v>1057</v>
      </c>
      <c r="E1715">
        <v>1082</v>
      </c>
      <c r="F1715">
        <v>965</v>
      </c>
      <c r="G1715">
        <v>772</v>
      </c>
    </row>
    <row r="1716" spans="1:7">
      <c r="A1716" t="s">
        <v>3853</v>
      </c>
      <c r="B1716" t="s">
        <v>4144</v>
      </c>
      <c r="C1716" t="s">
        <v>3865</v>
      </c>
      <c r="D1716">
        <v>32</v>
      </c>
      <c r="E1716">
        <v>36</v>
      </c>
      <c r="F1716">
        <v>41</v>
      </c>
      <c r="G1716">
        <v>39</v>
      </c>
    </row>
    <row r="1717" spans="1:7">
      <c r="A1717" t="s">
        <v>3853</v>
      </c>
      <c r="B1717" t="s">
        <v>4144</v>
      </c>
      <c r="C1717" t="s">
        <v>3866</v>
      </c>
      <c r="D1717">
        <v>1057</v>
      </c>
      <c r="E1717">
        <v>1082</v>
      </c>
      <c r="F1717">
        <v>965</v>
      </c>
      <c r="G1717">
        <v>772</v>
      </c>
    </row>
    <row r="1718" spans="1:7">
      <c r="A1718" t="s">
        <v>3853</v>
      </c>
      <c r="B1718" t="s">
        <v>4144</v>
      </c>
      <c r="C1718" t="s">
        <v>3867</v>
      </c>
      <c r="D1718">
        <v>32</v>
      </c>
      <c r="E1718">
        <v>36</v>
      </c>
      <c r="F1718">
        <v>41</v>
      </c>
      <c r="G1718">
        <v>39</v>
      </c>
    </row>
    <row r="1719" spans="1:7">
      <c r="A1719" t="s">
        <v>3853</v>
      </c>
      <c r="B1719" t="s">
        <v>4144</v>
      </c>
      <c r="C1719" t="s">
        <v>3868</v>
      </c>
      <c r="D1719">
        <v>14058</v>
      </c>
      <c r="E1719">
        <v>12027</v>
      </c>
      <c r="F1719">
        <v>12991</v>
      </c>
      <c r="G1719">
        <v>13723</v>
      </c>
    </row>
    <row r="1720" spans="1:7">
      <c r="A1720" t="s">
        <v>3853</v>
      </c>
      <c r="B1720" t="s">
        <v>4144</v>
      </c>
      <c r="C1720" t="s">
        <v>3869</v>
      </c>
      <c r="D1720">
        <v>76</v>
      </c>
      <c r="E1720">
        <v>78.3</v>
      </c>
      <c r="F1720">
        <v>76.400000000000006</v>
      </c>
      <c r="G1720">
        <v>68.3</v>
      </c>
    </row>
    <row r="1721" spans="1:7">
      <c r="A1721" t="s">
        <v>3853</v>
      </c>
      <c r="B1721" t="s">
        <v>4144</v>
      </c>
      <c r="C1721" t="s">
        <v>3870</v>
      </c>
      <c r="D1721">
        <v>37386</v>
      </c>
      <c r="E1721">
        <v>33371</v>
      </c>
      <c r="F1721">
        <v>35091</v>
      </c>
      <c r="G1721">
        <v>31887</v>
      </c>
    </row>
    <row r="1722" spans="1:7">
      <c r="A1722" t="s">
        <v>3853</v>
      </c>
      <c r="B1722" t="s">
        <v>4144</v>
      </c>
      <c r="C1722" t="s">
        <v>3871</v>
      </c>
      <c r="D1722">
        <v>0</v>
      </c>
      <c r="E1722">
        <v>0</v>
      </c>
      <c r="F1722">
        <v>0</v>
      </c>
      <c r="G1722">
        <v>0</v>
      </c>
    </row>
    <row r="1723" spans="1:7">
      <c r="A1723" t="s">
        <v>3853</v>
      </c>
      <c r="B1723" t="s">
        <v>4144</v>
      </c>
      <c r="C1723" t="s">
        <v>3872</v>
      </c>
      <c r="D1723">
        <v>0</v>
      </c>
      <c r="E1723">
        <v>0</v>
      </c>
      <c r="F1723">
        <v>0</v>
      </c>
      <c r="G1723">
        <v>0</v>
      </c>
    </row>
    <row r="1724" spans="1:7">
      <c r="A1724" t="s">
        <v>3853</v>
      </c>
      <c r="B1724" t="s">
        <v>4144</v>
      </c>
      <c r="C1724" t="s">
        <v>3873</v>
      </c>
      <c r="D1724">
        <v>0</v>
      </c>
      <c r="E1724">
        <v>0</v>
      </c>
      <c r="F1724">
        <v>1.2</v>
      </c>
      <c r="G1724">
        <v>0.8</v>
      </c>
    </row>
    <row r="1725" spans="1:7">
      <c r="A1725" t="s">
        <v>3853</v>
      </c>
      <c r="B1725" t="s">
        <v>4144</v>
      </c>
      <c r="C1725" t="s">
        <v>3874</v>
      </c>
      <c r="D1725">
        <v>2</v>
      </c>
      <c r="E1725">
        <v>2</v>
      </c>
      <c r="F1725">
        <v>2</v>
      </c>
      <c r="G1725">
        <v>2</v>
      </c>
    </row>
    <row r="1726" spans="1:7">
      <c r="A1726" t="s">
        <v>3853</v>
      </c>
      <c r="B1726" t="s">
        <v>4144</v>
      </c>
      <c r="C1726" t="s">
        <v>3875</v>
      </c>
      <c r="D1726">
        <v>6.7</v>
      </c>
      <c r="E1726">
        <v>8.6</v>
      </c>
      <c r="F1726">
        <v>13</v>
      </c>
      <c r="G1726">
        <v>19.100000000000001</v>
      </c>
    </row>
    <row r="1727" spans="1:7">
      <c r="A1727" t="s">
        <v>3853</v>
      </c>
      <c r="B1727" t="s">
        <v>4144</v>
      </c>
      <c r="C1727" t="s">
        <v>3876</v>
      </c>
      <c r="D1727">
        <v>11</v>
      </c>
      <c r="E1727">
        <v>17</v>
      </c>
      <c r="F1727">
        <v>21</v>
      </c>
      <c r="G1727">
        <v>35</v>
      </c>
    </row>
    <row r="1728" spans="1:7">
      <c r="A1728" t="s">
        <v>3853</v>
      </c>
      <c r="B1728" t="s">
        <v>4144</v>
      </c>
      <c r="C1728" t="s">
        <v>3877</v>
      </c>
      <c r="D1728">
        <v>0</v>
      </c>
      <c r="E1728">
        <v>0</v>
      </c>
      <c r="F1728">
        <v>0</v>
      </c>
      <c r="G1728">
        <v>0</v>
      </c>
    </row>
    <row r="1729" spans="1:7">
      <c r="A1729" t="s">
        <v>3853</v>
      </c>
      <c r="B1729" t="s">
        <v>4144</v>
      </c>
      <c r="C1729" t="s">
        <v>3878</v>
      </c>
      <c r="D1729">
        <v>0</v>
      </c>
      <c r="E1729">
        <v>0</v>
      </c>
      <c r="F1729">
        <v>0</v>
      </c>
      <c r="G1729">
        <v>0</v>
      </c>
    </row>
    <row r="1730" spans="1:7">
      <c r="A1730" t="s">
        <v>3853</v>
      </c>
      <c r="B1730" t="s">
        <v>4144</v>
      </c>
      <c r="C1730" t="s">
        <v>3879</v>
      </c>
      <c r="D1730">
        <v>0</v>
      </c>
      <c r="E1730">
        <v>0</v>
      </c>
      <c r="F1730">
        <v>0</v>
      </c>
      <c r="G1730">
        <v>0</v>
      </c>
    </row>
    <row r="1731" spans="1:7">
      <c r="A1731" t="s">
        <v>3853</v>
      </c>
      <c r="B1731" t="s">
        <v>4144</v>
      </c>
      <c r="C1731" t="s">
        <v>3880</v>
      </c>
      <c r="D1731">
        <v>2</v>
      </c>
      <c r="E1731">
        <v>0</v>
      </c>
      <c r="F1731">
        <v>26.8</v>
      </c>
      <c r="G1731">
        <v>0</v>
      </c>
    </row>
    <row r="1732" spans="1:7">
      <c r="A1732" t="s">
        <v>3853</v>
      </c>
      <c r="B1732" t="s">
        <v>4144</v>
      </c>
      <c r="C1732" t="s">
        <v>3881</v>
      </c>
      <c r="D1732">
        <v>0</v>
      </c>
      <c r="E1732">
        <v>0</v>
      </c>
      <c r="F1732">
        <v>0</v>
      </c>
      <c r="G1732">
        <v>0</v>
      </c>
    </row>
    <row r="1733" spans="1:7">
      <c r="A1733" t="s">
        <v>3853</v>
      </c>
      <c r="B1733" t="s">
        <v>4144</v>
      </c>
      <c r="C1733" t="s">
        <v>3882</v>
      </c>
      <c r="D1733">
        <v>867</v>
      </c>
      <c r="E1733">
        <v>67</v>
      </c>
      <c r="F1733">
        <v>2880</v>
      </c>
      <c r="G1733">
        <v>0</v>
      </c>
    </row>
    <row r="1734" spans="1:7">
      <c r="A1734" t="s">
        <v>3853</v>
      </c>
      <c r="B1734" t="s">
        <v>4144</v>
      </c>
      <c r="C1734" t="s">
        <v>3883</v>
      </c>
      <c r="D1734">
        <v>383</v>
      </c>
      <c r="E1734">
        <v>258</v>
      </c>
      <c r="F1734">
        <v>0</v>
      </c>
      <c r="G1734">
        <v>0</v>
      </c>
    </row>
    <row r="1735" spans="1:7">
      <c r="A1735" t="s">
        <v>3853</v>
      </c>
      <c r="B1735" t="s">
        <v>4144</v>
      </c>
      <c r="C1735" t="s">
        <v>3884</v>
      </c>
      <c r="D1735">
        <v>0</v>
      </c>
      <c r="E1735">
        <v>0</v>
      </c>
      <c r="F1735">
        <v>0</v>
      </c>
      <c r="G1735">
        <v>0</v>
      </c>
    </row>
    <row r="1736" spans="1:7">
      <c r="A1736" t="s">
        <v>3853</v>
      </c>
      <c r="B1736" t="s">
        <v>4144</v>
      </c>
      <c r="C1736" t="s">
        <v>3885</v>
      </c>
      <c r="D1736">
        <v>0</v>
      </c>
      <c r="E1736">
        <v>0</v>
      </c>
      <c r="F1736">
        <v>0</v>
      </c>
      <c r="G1736">
        <v>0</v>
      </c>
    </row>
    <row r="1737" spans="1:7">
      <c r="A1737" t="s">
        <v>3853</v>
      </c>
      <c r="B1737" t="s">
        <v>4144</v>
      </c>
      <c r="C1737" t="s">
        <v>3886</v>
      </c>
      <c r="D1737">
        <v>0</v>
      </c>
      <c r="E1737">
        <v>0</v>
      </c>
      <c r="F1737">
        <v>0</v>
      </c>
      <c r="G1737">
        <v>0</v>
      </c>
    </row>
    <row r="1738" spans="1:7">
      <c r="A1738" t="s">
        <v>3853</v>
      </c>
      <c r="B1738" t="s">
        <v>4144</v>
      </c>
      <c r="C1738" t="s">
        <v>3887</v>
      </c>
      <c r="D1738">
        <v>0</v>
      </c>
      <c r="E1738">
        <v>0</v>
      </c>
      <c r="F1738">
        <v>0</v>
      </c>
      <c r="G1738">
        <v>0</v>
      </c>
    </row>
    <row r="1739" spans="1:7">
      <c r="A1739" t="s">
        <v>3853</v>
      </c>
      <c r="B1739" t="s">
        <v>4144</v>
      </c>
      <c r="C1739" t="s">
        <v>3888</v>
      </c>
      <c r="D1739">
        <v>867</v>
      </c>
      <c r="E1739">
        <v>67</v>
      </c>
      <c r="F1739">
        <v>2880</v>
      </c>
      <c r="G1739">
        <v>0</v>
      </c>
    </row>
    <row r="1740" spans="1:7">
      <c r="A1740" t="s">
        <v>3853</v>
      </c>
      <c r="B1740" t="s">
        <v>4144</v>
      </c>
      <c r="C1740" t="s">
        <v>3889</v>
      </c>
      <c r="D1740">
        <v>0</v>
      </c>
      <c r="E1740">
        <v>0</v>
      </c>
      <c r="F1740">
        <v>0</v>
      </c>
      <c r="G1740">
        <v>0</v>
      </c>
    </row>
    <row r="1741" spans="1:7">
      <c r="A1741" t="s">
        <v>3853</v>
      </c>
      <c r="B1741" t="s">
        <v>4144</v>
      </c>
      <c r="C1741" t="s">
        <v>3890</v>
      </c>
      <c r="D1741">
        <v>0</v>
      </c>
      <c r="E1741">
        <v>0</v>
      </c>
      <c r="F1741">
        <v>0</v>
      </c>
      <c r="G1741">
        <v>0</v>
      </c>
    </row>
    <row r="1742" spans="1:7">
      <c r="A1742" t="s">
        <v>3853</v>
      </c>
      <c r="B1742" t="s">
        <v>4144</v>
      </c>
      <c r="C1742" t="s">
        <v>3891</v>
      </c>
      <c r="D1742">
        <v>61.3</v>
      </c>
      <c r="E1742">
        <v>64</v>
      </c>
      <c r="F1742">
        <v>67.599999999999994</v>
      </c>
      <c r="G1742">
        <v>67.7</v>
      </c>
    </row>
    <row r="1743" spans="1:7">
      <c r="A1743" t="s">
        <v>3853</v>
      </c>
      <c r="B1743" t="s">
        <v>4144</v>
      </c>
      <c r="C1743" t="s">
        <v>3892</v>
      </c>
      <c r="D1743">
        <v>39649</v>
      </c>
      <c r="E1743">
        <v>38070</v>
      </c>
      <c r="F1743">
        <v>39301</v>
      </c>
      <c r="G1743">
        <v>38116</v>
      </c>
    </row>
    <row r="1744" spans="1:7">
      <c r="A1744" t="s">
        <v>3853</v>
      </c>
      <c r="B1744" t="s">
        <v>4144</v>
      </c>
      <c r="C1744" t="s">
        <v>3893</v>
      </c>
      <c r="D1744">
        <v>7212</v>
      </c>
      <c r="E1744">
        <v>5892</v>
      </c>
      <c r="F1744">
        <v>9797</v>
      </c>
      <c r="G1744">
        <v>9596</v>
      </c>
    </row>
    <row r="1745" spans="1:7">
      <c r="A1745" t="s">
        <v>3853</v>
      </c>
      <c r="B1745" t="s">
        <v>4144</v>
      </c>
      <c r="C1745" t="s">
        <v>3894</v>
      </c>
      <c r="D1745">
        <v>176</v>
      </c>
      <c r="E1745">
        <v>174</v>
      </c>
      <c r="F1745">
        <v>245</v>
      </c>
      <c r="G1745">
        <v>464</v>
      </c>
    </row>
    <row r="1746" spans="1:7">
      <c r="A1746" t="s">
        <v>3853</v>
      </c>
      <c r="B1746" t="s">
        <v>4144</v>
      </c>
      <c r="C1746" t="s">
        <v>3895</v>
      </c>
      <c r="D1746">
        <v>3069</v>
      </c>
      <c r="E1746">
        <v>3596</v>
      </c>
      <c r="F1746">
        <v>3028</v>
      </c>
      <c r="G1746">
        <v>3061</v>
      </c>
    </row>
    <row r="1747" spans="1:7">
      <c r="A1747" t="s">
        <v>3853</v>
      </c>
      <c r="B1747" t="s">
        <v>4144</v>
      </c>
      <c r="C1747" t="s">
        <v>3896</v>
      </c>
      <c r="D1747">
        <v>53200</v>
      </c>
      <c r="E1747">
        <v>46423</v>
      </c>
      <c r="F1747">
        <v>53380</v>
      </c>
      <c r="G1747">
        <v>52968</v>
      </c>
    </row>
    <row r="1748" spans="1:7">
      <c r="A1748" t="s">
        <v>3853</v>
      </c>
      <c r="B1748" t="s">
        <v>4144</v>
      </c>
      <c r="C1748" t="s">
        <v>3897</v>
      </c>
      <c r="D1748">
        <v>103305</v>
      </c>
      <c r="E1748">
        <v>94155</v>
      </c>
      <c r="F1748">
        <v>105751</v>
      </c>
      <c r="G1748">
        <v>104205</v>
      </c>
    </row>
    <row r="1749" spans="1:7">
      <c r="A1749" t="s">
        <v>3853</v>
      </c>
      <c r="B1749" t="s">
        <v>4144</v>
      </c>
      <c r="C1749" t="s">
        <v>3898</v>
      </c>
      <c r="D1749">
        <v>103129</v>
      </c>
      <c r="E1749">
        <v>93980</v>
      </c>
      <c r="F1749">
        <v>105506</v>
      </c>
      <c r="G1749">
        <v>103741</v>
      </c>
    </row>
    <row r="1750" spans="1:7">
      <c r="A1750" t="s">
        <v>3853</v>
      </c>
      <c r="B1750" t="s">
        <v>4144</v>
      </c>
      <c r="C1750" t="s">
        <v>3899</v>
      </c>
      <c r="D1750">
        <v>176</v>
      </c>
      <c r="E1750">
        <v>174</v>
      </c>
      <c r="F1750">
        <v>245</v>
      </c>
      <c r="G1750">
        <v>464</v>
      </c>
    </row>
    <row r="1751" spans="1:7">
      <c r="A1751" t="s">
        <v>3853</v>
      </c>
      <c r="B1751" t="s">
        <v>4144</v>
      </c>
      <c r="C1751" t="s">
        <v>3900</v>
      </c>
      <c r="D1751">
        <v>38120</v>
      </c>
      <c r="E1751">
        <v>36475</v>
      </c>
      <c r="F1751">
        <v>38583</v>
      </c>
      <c r="G1751">
        <v>37431</v>
      </c>
    </row>
    <row r="1752" spans="1:7">
      <c r="A1752" t="s">
        <v>3853</v>
      </c>
      <c r="B1752" t="s">
        <v>4144</v>
      </c>
      <c r="C1752" t="s">
        <v>3901</v>
      </c>
      <c r="D1752">
        <v>101909</v>
      </c>
      <c r="E1752">
        <v>92697</v>
      </c>
      <c r="F1752">
        <v>105102</v>
      </c>
      <c r="G1752">
        <v>103577</v>
      </c>
    </row>
    <row r="1753" spans="1:7">
      <c r="A1753" t="s">
        <v>3853</v>
      </c>
      <c r="B1753" t="s">
        <v>4144</v>
      </c>
      <c r="C1753" t="s">
        <v>3902</v>
      </c>
      <c r="D1753">
        <v>0</v>
      </c>
      <c r="E1753">
        <v>0</v>
      </c>
      <c r="F1753">
        <v>0</v>
      </c>
      <c r="G1753">
        <v>0</v>
      </c>
    </row>
    <row r="1754" spans="1:7">
      <c r="A1754" t="s">
        <v>3853</v>
      </c>
      <c r="B1754" t="s">
        <v>4144</v>
      </c>
      <c r="C1754" t="s">
        <v>3903</v>
      </c>
      <c r="D1754">
        <v>10454</v>
      </c>
      <c r="E1754">
        <v>10276</v>
      </c>
      <c r="F1754">
        <v>10112</v>
      </c>
      <c r="G1754">
        <v>10108</v>
      </c>
    </row>
    <row r="1755" spans="1:7">
      <c r="A1755" t="s">
        <v>3853</v>
      </c>
      <c r="B1755" t="s">
        <v>4144</v>
      </c>
      <c r="C1755" t="s">
        <v>3904</v>
      </c>
      <c r="D1755">
        <v>0</v>
      </c>
      <c r="E1755">
        <v>0</v>
      </c>
      <c r="F1755">
        <v>0</v>
      </c>
      <c r="G1755">
        <v>0</v>
      </c>
    </row>
    <row r="1756" spans="1:7">
      <c r="A1756" t="s">
        <v>3853</v>
      </c>
      <c r="B1756" t="s">
        <v>4144</v>
      </c>
      <c r="C1756" t="s">
        <v>3905</v>
      </c>
      <c r="D1756">
        <v>-86195</v>
      </c>
      <c r="E1756">
        <v>-103376</v>
      </c>
      <c r="F1756">
        <v>-122761</v>
      </c>
      <c r="G1756">
        <v>-113553</v>
      </c>
    </row>
    <row r="1757" spans="1:7">
      <c r="A1757" t="s">
        <v>3853</v>
      </c>
      <c r="B1757" t="s">
        <v>4144</v>
      </c>
      <c r="C1757" t="s">
        <v>3906</v>
      </c>
      <c r="D1757">
        <v>0</v>
      </c>
      <c r="E1757">
        <v>0</v>
      </c>
      <c r="F1757">
        <v>0</v>
      </c>
      <c r="G1757">
        <v>0</v>
      </c>
    </row>
    <row r="1758" spans="1:7">
      <c r="A1758" t="s">
        <v>3853</v>
      </c>
      <c r="B1758" t="s">
        <v>4144</v>
      </c>
      <c r="C1758" t="s">
        <v>3907</v>
      </c>
      <c r="D1758">
        <v>12.7</v>
      </c>
      <c r="E1758">
        <v>15</v>
      </c>
      <c r="F1758">
        <v>22.1</v>
      </c>
      <c r="G1758">
        <v>31.2</v>
      </c>
    </row>
    <row r="1759" spans="1:7">
      <c r="A1759" t="s">
        <v>3853</v>
      </c>
      <c r="B1759" t="s">
        <v>4144</v>
      </c>
      <c r="C1759" t="s">
        <v>3908</v>
      </c>
      <c r="D1759">
        <v>0.5</v>
      </c>
      <c r="E1759">
        <v>0.5</v>
      </c>
      <c r="F1759">
        <v>0.8</v>
      </c>
      <c r="G1759">
        <v>1.1000000000000001</v>
      </c>
    </row>
    <row r="1760" spans="1:7">
      <c r="A1760" t="s">
        <v>3853</v>
      </c>
      <c r="B1760" t="s">
        <v>4144</v>
      </c>
      <c r="C1760" t="s">
        <v>3909</v>
      </c>
      <c r="D1760">
        <v>12492</v>
      </c>
      <c r="E1760">
        <v>10424</v>
      </c>
      <c r="F1760">
        <v>11492</v>
      </c>
      <c r="G1760">
        <v>12402</v>
      </c>
    </row>
    <row r="1761" spans="1:7">
      <c r="A1761" t="s">
        <v>3853</v>
      </c>
      <c r="B1761" t="s">
        <v>4144</v>
      </c>
      <c r="C1761" t="s">
        <v>3910</v>
      </c>
      <c r="D1761">
        <v>335</v>
      </c>
      <c r="E1761">
        <v>341</v>
      </c>
      <c r="F1761">
        <v>347</v>
      </c>
      <c r="G1761">
        <v>360</v>
      </c>
    </row>
    <row r="1762" spans="1:7">
      <c r="A1762" t="s">
        <v>3853</v>
      </c>
      <c r="B1762" t="s">
        <v>4144</v>
      </c>
      <c r="C1762" t="s">
        <v>3911</v>
      </c>
      <c r="D1762">
        <v>141</v>
      </c>
      <c r="E1762">
        <v>143</v>
      </c>
      <c r="F1762">
        <v>146</v>
      </c>
      <c r="G1762">
        <v>150</v>
      </c>
    </row>
    <row r="1763" spans="1:7">
      <c r="A1763" t="s">
        <v>3853</v>
      </c>
      <c r="B1763" t="s">
        <v>4144</v>
      </c>
      <c r="C1763" t="s">
        <v>3912</v>
      </c>
      <c r="D1763">
        <v>0</v>
      </c>
      <c r="E1763">
        <v>0</v>
      </c>
      <c r="F1763">
        <v>0</v>
      </c>
      <c r="G1763">
        <v>0</v>
      </c>
    </row>
    <row r="1764" spans="1:7">
      <c r="A1764" t="s">
        <v>3853</v>
      </c>
      <c r="B1764" t="s">
        <v>4144</v>
      </c>
      <c r="C1764" t="s">
        <v>3913</v>
      </c>
      <c r="D1764">
        <v>12969</v>
      </c>
      <c r="E1764">
        <v>10908</v>
      </c>
      <c r="F1764">
        <v>11985</v>
      </c>
      <c r="G1764">
        <v>12912</v>
      </c>
    </row>
    <row r="1765" spans="1:7">
      <c r="A1765" t="s">
        <v>3853</v>
      </c>
      <c r="B1765" t="s">
        <v>4144</v>
      </c>
      <c r="C1765" t="s">
        <v>3914</v>
      </c>
      <c r="D1765">
        <v>0</v>
      </c>
      <c r="E1765">
        <v>0</v>
      </c>
      <c r="F1765">
        <v>0</v>
      </c>
      <c r="G1765">
        <v>0</v>
      </c>
    </row>
    <row r="1766" spans="1:7">
      <c r="A1766" t="s">
        <v>3853</v>
      </c>
      <c r="B1766" t="s">
        <v>4144</v>
      </c>
      <c r="C1766" t="s">
        <v>3915</v>
      </c>
      <c r="D1766">
        <v>0</v>
      </c>
      <c r="E1766">
        <v>0</v>
      </c>
      <c r="F1766">
        <v>0</v>
      </c>
      <c r="G1766">
        <v>0</v>
      </c>
    </row>
    <row r="1767" spans="1:7">
      <c r="A1767" t="s">
        <v>3853</v>
      </c>
      <c r="B1767" t="s">
        <v>4144</v>
      </c>
      <c r="C1767" t="s">
        <v>3916</v>
      </c>
      <c r="D1767">
        <v>603</v>
      </c>
      <c r="E1767">
        <v>429</v>
      </c>
      <c r="F1767">
        <v>495</v>
      </c>
      <c r="G1767">
        <v>582</v>
      </c>
    </row>
    <row r="1768" spans="1:7">
      <c r="A1768" t="s">
        <v>3853</v>
      </c>
      <c r="B1768" t="s">
        <v>4144</v>
      </c>
      <c r="C1768" t="s">
        <v>3917</v>
      </c>
      <c r="D1768">
        <v>41482</v>
      </c>
      <c r="E1768">
        <v>38030</v>
      </c>
      <c r="F1768">
        <v>39924</v>
      </c>
      <c r="G1768">
        <v>39667</v>
      </c>
    </row>
    <row r="1769" spans="1:7">
      <c r="A1769" t="s">
        <v>3853</v>
      </c>
      <c r="B1769" t="s">
        <v>4144</v>
      </c>
      <c r="C1769" t="s">
        <v>3918</v>
      </c>
      <c r="D1769">
        <v>10481</v>
      </c>
      <c r="E1769">
        <v>9759</v>
      </c>
      <c r="F1769">
        <v>9551</v>
      </c>
      <c r="G1769">
        <v>9486</v>
      </c>
    </row>
    <row r="1770" spans="1:7">
      <c r="A1770" t="s">
        <v>3853</v>
      </c>
      <c r="B1770" t="s">
        <v>4144</v>
      </c>
      <c r="C1770" t="s">
        <v>3919</v>
      </c>
      <c r="D1770">
        <v>42628</v>
      </c>
      <c r="E1770">
        <v>44294</v>
      </c>
      <c r="F1770">
        <v>44670</v>
      </c>
      <c r="G1770">
        <v>45007</v>
      </c>
    </row>
    <row r="1771" spans="1:7">
      <c r="A1771" t="s">
        <v>3853</v>
      </c>
      <c r="B1771" t="s">
        <v>4144</v>
      </c>
      <c r="C1771" t="s">
        <v>3920</v>
      </c>
      <c r="D1771">
        <v>95195</v>
      </c>
      <c r="E1771">
        <v>92512</v>
      </c>
      <c r="F1771">
        <v>94641</v>
      </c>
      <c r="G1771">
        <v>94742</v>
      </c>
    </row>
    <row r="1772" spans="1:7">
      <c r="A1772" t="s">
        <v>3853</v>
      </c>
      <c r="B1772" t="s">
        <v>4144</v>
      </c>
      <c r="C1772" t="s">
        <v>3921</v>
      </c>
      <c r="D1772">
        <v>95195</v>
      </c>
      <c r="E1772">
        <v>92512</v>
      </c>
      <c r="F1772">
        <v>94641</v>
      </c>
      <c r="G1772">
        <v>94742</v>
      </c>
    </row>
    <row r="1773" spans="1:7">
      <c r="A1773" t="s">
        <v>3853</v>
      </c>
      <c r="B1773" t="s">
        <v>4144</v>
      </c>
      <c r="C1773" t="s">
        <v>3922</v>
      </c>
      <c r="D1773">
        <v>21</v>
      </c>
      <c r="E1773">
        <v>28</v>
      </c>
      <c r="F1773">
        <v>35</v>
      </c>
      <c r="G1773">
        <v>56</v>
      </c>
    </row>
    <row r="1774" spans="1:7">
      <c r="A1774" t="s">
        <v>3853</v>
      </c>
      <c r="B1774" t="s">
        <v>4144</v>
      </c>
      <c r="C1774" t="s">
        <v>3923</v>
      </c>
      <c r="D1774">
        <v>2</v>
      </c>
      <c r="E1774">
        <v>2</v>
      </c>
      <c r="F1774">
        <v>2</v>
      </c>
      <c r="G1774">
        <v>2</v>
      </c>
    </row>
    <row r="1775" spans="1:7">
      <c r="A1775" t="s">
        <v>3853</v>
      </c>
      <c r="B1775" t="s">
        <v>4144</v>
      </c>
      <c r="C1775" t="s">
        <v>3924</v>
      </c>
      <c r="D1775">
        <v>83</v>
      </c>
      <c r="E1775">
        <v>74</v>
      </c>
      <c r="F1775">
        <v>80</v>
      </c>
      <c r="G1775">
        <v>71</v>
      </c>
    </row>
    <row r="1776" spans="1:7">
      <c r="A1776" t="s">
        <v>3853</v>
      </c>
      <c r="B1776" t="s">
        <v>4144</v>
      </c>
      <c r="C1776" t="s">
        <v>3925</v>
      </c>
      <c r="D1776">
        <v>984</v>
      </c>
      <c r="E1776">
        <v>1060</v>
      </c>
      <c r="F1776">
        <v>1140</v>
      </c>
      <c r="G1776">
        <v>1544</v>
      </c>
    </row>
    <row r="1777" spans="1:7">
      <c r="A1777" t="s">
        <v>3853</v>
      </c>
      <c r="B1777" t="s">
        <v>4144</v>
      </c>
      <c r="C1777" t="s">
        <v>3926</v>
      </c>
      <c r="D1777">
        <v>2.64</v>
      </c>
      <c r="E1777">
        <v>2.75</v>
      </c>
      <c r="F1777">
        <v>2.57</v>
      </c>
      <c r="G1777">
        <v>2.76</v>
      </c>
    </row>
    <row r="1778" spans="1:7">
      <c r="A1778" t="s">
        <v>3853</v>
      </c>
      <c r="B1778" t="s">
        <v>4144</v>
      </c>
      <c r="C1778" t="s">
        <v>3927</v>
      </c>
      <c r="D1778">
        <v>1286</v>
      </c>
      <c r="E1778">
        <v>1405</v>
      </c>
      <c r="F1778">
        <v>1561</v>
      </c>
      <c r="G1778">
        <v>1972</v>
      </c>
    </row>
    <row r="1779" spans="1:7">
      <c r="A1779" t="s">
        <v>3853</v>
      </c>
      <c r="B1779" t="s">
        <v>4144</v>
      </c>
      <c r="C1779" t="s">
        <v>3928</v>
      </c>
      <c r="D1779">
        <v>410</v>
      </c>
      <c r="E1779">
        <v>429</v>
      </c>
      <c r="F1779">
        <v>499</v>
      </c>
      <c r="G1779">
        <v>624</v>
      </c>
    </row>
    <row r="1780" spans="1:7">
      <c r="A1780" t="s">
        <v>3853</v>
      </c>
      <c r="B1780" t="s">
        <v>4144</v>
      </c>
      <c r="C1780" t="s">
        <v>3929</v>
      </c>
      <c r="D1780">
        <v>217</v>
      </c>
      <c r="E1780">
        <v>269</v>
      </c>
      <c r="F1780">
        <v>339</v>
      </c>
      <c r="G1780">
        <v>355</v>
      </c>
    </row>
    <row r="1781" spans="1:7">
      <c r="A1781" t="s">
        <v>3853</v>
      </c>
      <c r="B1781" t="s">
        <v>4144</v>
      </c>
      <c r="C1781" t="s">
        <v>3930</v>
      </c>
      <c r="D1781">
        <v>4.09</v>
      </c>
      <c r="E1781">
        <v>4.72</v>
      </c>
      <c r="F1781">
        <v>5.22</v>
      </c>
      <c r="G1781">
        <v>4.49</v>
      </c>
    </row>
    <row r="1782" spans="1:7">
      <c r="A1782" t="s">
        <v>3853</v>
      </c>
      <c r="B1782" t="s">
        <v>4144</v>
      </c>
      <c r="C1782" t="s">
        <v>3931</v>
      </c>
      <c r="D1782">
        <v>16</v>
      </c>
      <c r="E1782">
        <v>19</v>
      </c>
      <c r="F1782">
        <v>18</v>
      </c>
      <c r="G1782">
        <v>4</v>
      </c>
    </row>
    <row r="1783" spans="1:7">
      <c r="A1783" t="s">
        <v>3853</v>
      </c>
      <c r="B1783" t="s">
        <v>4144</v>
      </c>
      <c r="C1783" t="s">
        <v>3932</v>
      </c>
      <c r="D1783">
        <v>235</v>
      </c>
      <c r="E1783">
        <v>233</v>
      </c>
      <c r="F1783">
        <v>238</v>
      </c>
      <c r="G1783">
        <v>255</v>
      </c>
    </row>
    <row r="1784" spans="1:7">
      <c r="A1784" t="s">
        <v>3853</v>
      </c>
      <c r="B1784" t="s">
        <v>4144</v>
      </c>
      <c r="C1784" t="s">
        <v>3933</v>
      </c>
      <c r="D1784">
        <v>159</v>
      </c>
      <c r="E1784">
        <v>177</v>
      </c>
      <c r="F1784">
        <v>243</v>
      </c>
      <c r="G1784">
        <v>365</v>
      </c>
    </row>
    <row r="1785" spans="1:7">
      <c r="A1785" t="s">
        <v>3853</v>
      </c>
      <c r="B1785" t="s">
        <v>4144</v>
      </c>
      <c r="C1785" t="s">
        <v>3934</v>
      </c>
      <c r="D1785">
        <v>26</v>
      </c>
      <c r="E1785">
        <v>26</v>
      </c>
      <c r="F1785">
        <v>26</v>
      </c>
      <c r="G1785">
        <v>28</v>
      </c>
    </row>
    <row r="1786" spans="1:7">
      <c r="A1786" t="s">
        <v>3853</v>
      </c>
      <c r="B1786" t="s">
        <v>4144</v>
      </c>
      <c r="C1786" t="s">
        <v>3935</v>
      </c>
      <c r="D1786">
        <v>352</v>
      </c>
      <c r="E1786">
        <v>378</v>
      </c>
      <c r="F1786">
        <v>439</v>
      </c>
      <c r="G1786">
        <v>533</v>
      </c>
    </row>
    <row r="1787" spans="1:7">
      <c r="A1787" t="s">
        <v>3853</v>
      </c>
      <c r="B1787" t="s">
        <v>4144</v>
      </c>
      <c r="C1787" t="s">
        <v>3936</v>
      </c>
      <c r="D1787">
        <v>32</v>
      </c>
      <c r="E1787">
        <v>25</v>
      </c>
      <c r="F1787">
        <v>34</v>
      </c>
      <c r="G1787">
        <v>63</v>
      </c>
    </row>
    <row r="1788" spans="1:7">
      <c r="A1788" t="s">
        <v>3853</v>
      </c>
      <c r="B1788" t="s">
        <v>4144</v>
      </c>
      <c r="C1788" t="s">
        <v>3937</v>
      </c>
      <c r="D1788">
        <v>0</v>
      </c>
      <c r="E1788">
        <v>0</v>
      </c>
      <c r="F1788">
        <v>0</v>
      </c>
      <c r="G1788">
        <v>0</v>
      </c>
    </row>
    <row r="1789" spans="1:7">
      <c r="A1789" t="s">
        <v>3853</v>
      </c>
      <c r="B1789" t="s">
        <v>4144</v>
      </c>
      <c r="C1789" t="s">
        <v>3938</v>
      </c>
      <c r="D1789">
        <v>0</v>
      </c>
      <c r="E1789">
        <v>0</v>
      </c>
      <c r="F1789">
        <v>0</v>
      </c>
      <c r="G1789">
        <v>0</v>
      </c>
    </row>
    <row r="1790" spans="1:7">
      <c r="A1790" t="s">
        <v>3853</v>
      </c>
      <c r="B1790" t="s">
        <v>4144</v>
      </c>
      <c r="C1790" t="s">
        <v>3939</v>
      </c>
      <c r="D1790">
        <v>7866</v>
      </c>
      <c r="E1790">
        <v>7689</v>
      </c>
      <c r="F1790">
        <v>7412</v>
      </c>
      <c r="G1790">
        <v>7433</v>
      </c>
    </row>
    <row r="1791" spans="1:7">
      <c r="A1791" t="s">
        <v>3853</v>
      </c>
      <c r="B1791" t="s">
        <v>4144</v>
      </c>
      <c r="C1791" t="s">
        <v>3940</v>
      </c>
      <c r="D1791">
        <v>598886</v>
      </c>
      <c r="E1791">
        <v>560773</v>
      </c>
      <c r="F1791">
        <v>594463</v>
      </c>
      <c r="G1791">
        <v>610485</v>
      </c>
    </row>
    <row r="1792" spans="1:7">
      <c r="A1792" t="s">
        <v>3853</v>
      </c>
      <c r="B1792" t="s">
        <v>4144</v>
      </c>
      <c r="C1792" t="s">
        <v>3941</v>
      </c>
      <c r="D1792">
        <v>0</v>
      </c>
      <c r="E1792">
        <v>0</v>
      </c>
      <c r="F1792">
        <v>0</v>
      </c>
      <c r="G1792">
        <v>0</v>
      </c>
    </row>
    <row r="1793" spans="1:7">
      <c r="A1793" t="s">
        <v>3853</v>
      </c>
      <c r="B1793" t="s">
        <v>4144</v>
      </c>
      <c r="C1793" t="s">
        <v>3942</v>
      </c>
      <c r="D1793">
        <v>0</v>
      </c>
      <c r="E1793">
        <v>0</v>
      </c>
      <c r="F1793">
        <v>0</v>
      </c>
      <c r="G1793">
        <v>0</v>
      </c>
    </row>
    <row r="1794" spans="1:7">
      <c r="A1794" t="s">
        <v>3853</v>
      </c>
      <c r="B1794" t="s">
        <v>4144</v>
      </c>
      <c r="C1794" t="s">
        <v>3943</v>
      </c>
      <c r="D1794">
        <v>0</v>
      </c>
      <c r="E1794">
        <v>0</v>
      </c>
      <c r="F1794">
        <v>0</v>
      </c>
      <c r="G1794">
        <v>0</v>
      </c>
    </row>
    <row r="1795" spans="1:7">
      <c r="A1795" t="s">
        <v>3853</v>
      </c>
      <c r="B1795" t="s">
        <v>4144</v>
      </c>
      <c r="C1795" t="s">
        <v>3944</v>
      </c>
      <c r="D1795">
        <v>285466.40000000002</v>
      </c>
      <c r="E1795">
        <v>275801.90000000002</v>
      </c>
      <c r="F1795">
        <v>295907.5</v>
      </c>
      <c r="G1795">
        <v>319344.8</v>
      </c>
    </row>
    <row r="1796" spans="1:7">
      <c r="A1796" t="s">
        <v>3853</v>
      </c>
      <c r="B1796" t="s">
        <v>4144</v>
      </c>
      <c r="C1796" t="s">
        <v>3945</v>
      </c>
      <c r="D1796">
        <v>274219.40000000002</v>
      </c>
      <c r="E1796">
        <v>258625</v>
      </c>
      <c r="F1796">
        <v>268846.7</v>
      </c>
      <c r="G1796">
        <v>276668.79999999999</v>
      </c>
    </row>
    <row r="1797" spans="1:7">
      <c r="A1797" t="s">
        <v>3853</v>
      </c>
      <c r="B1797" t="s">
        <v>4144</v>
      </c>
      <c r="C1797" t="s">
        <v>3946</v>
      </c>
      <c r="D1797">
        <v>0</v>
      </c>
      <c r="E1797">
        <v>0</v>
      </c>
      <c r="F1797">
        <v>0</v>
      </c>
      <c r="G1797">
        <v>0</v>
      </c>
    </row>
    <row r="1798" spans="1:7">
      <c r="A1798" t="s">
        <v>3853</v>
      </c>
      <c r="B1798" t="s">
        <v>4144</v>
      </c>
      <c r="C1798" t="s">
        <v>3947</v>
      </c>
      <c r="D1798">
        <v>0</v>
      </c>
      <c r="E1798">
        <v>0</v>
      </c>
      <c r="F1798">
        <v>0</v>
      </c>
      <c r="G1798">
        <v>0</v>
      </c>
    </row>
    <row r="1799" spans="1:7">
      <c r="A1799" t="s">
        <v>3853</v>
      </c>
      <c r="B1799" t="s">
        <v>4144</v>
      </c>
      <c r="C1799" t="s">
        <v>3948</v>
      </c>
      <c r="D1799">
        <v>0</v>
      </c>
      <c r="E1799">
        <v>0</v>
      </c>
      <c r="F1799">
        <v>0</v>
      </c>
      <c r="G1799">
        <v>0</v>
      </c>
    </row>
    <row r="1800" spans="1:7">
      <c r="A1800" t="s">
        <v>3853</v>
      </c>
      <c r="B1800" t="s">
        <v>4144</v>
      </c>
      <c r="C1800" t="s">
        <v>3949</v>
      </c>
      <c r="D1800">
        <v>0</v>
      </c>
      <c r="E1800">
        <v>0</v>
      </c>
      <c r="F1800">
        <v>0</v>
      </c>
      <c r="G1800">
        <v>0</v>
      </c>
    </row>
    <row r="1801" spans="1:7">
      <c r="A1801" t="s">
        <v>3853</v>
      </c>
      <c r="B1801" t="s">
        <v>4144</v>
      </c>
      <c r="C1801" t="s">
        <v>3950</v>
      </c>
      <c r="D1801">
        <v>0</v>
      </c>
      <c r="E1801">
        <v>0</v>
      </c>
      <c r="F1801">
        <v>0</v>
      </c>
      <c r="G1801">
        <v>0</v>
      </c>
    </row>
    <row r="1802" spans="1:7">
      <c r="A1802" t="s">
        <v>3853</v>
      </c>
      <c r="B1802" t="s">
        <v>4144</v>
      </c>
      <c r="C1802" t="s">
        <v>3951</v>
      </c>
      <c r="D1802">
        <v>21</v>
      </c>
      <c r="E1802">
        <v>21</v>
      </c>
      <c r="F1802">
        <v>21</v>
      </c>
      <c r="G1802">
        <v>21</v>
      </c>
    </row>
    <row r="1803" spans="1:7">
      <c r="A1803" t="s">
        <v>3853</v>
      </c>
      <c r="B1803" t="s">
        <v>4144</v>
      </c>
      <c r="C1803" t="s">
        <v>3952</v>
      </c>
      <c r="D1803">
        <v>21</v>
      </c>
      <c r="E1803">
        <v>21</v>
      </c>
      <c r="F1803">
        <v>21</v>
      </c>
      <c r="G1803">
        <v>21</v>
      </c>
    </row>
    <row r="1804" spans="1:7">
      <c r="A1804" t="s">
        <v>3853</v>
      </c>
      <c r="B1804" t="s">
        <v>4144</v>
      </c>
      <c r="C1804" t="s">
        <v>3953</v>
      </c>
      <c r="D1804">
        <v>21</v>
      </c>
      <c r="E1804">
        <v>21</v>
      </c>
      <c r="F1804">
        <v>21</v>
      </c>
      <c r="G1804">
        <v>21</v>
      </c>
    </row>
    <row r="1805" spans="1:7">
      <c r="A1805" t="s">
        <v>3853</v>
      </c>
      <c r="B1805" t="s">
        <v>4144</v>
      </c>
      <c r="C1805" t="s">
        <v>3954</v>
      </c>
      <c r="D1805">
        <v>147</v>
      </c>
      <c r="E1805">
        <v>142</v>
      </c>
      <c r="F1805">
        <v>164</v>
      </c>
      <c r="G1805">
        <v>161</v>
      </c>
    </row>
    <row r="1806" spans="1:7">
      <c r="A1806" t="s">
        <v>3853</v>
      </c>
      <c r="B1806" t="s">
        <v>4144</v>
      </c>
      <c r="C1806" t="s">
        <v>3955</v>
      </c>
      <c r="D1806">
        <v>2886</v>
      </c>
      <c r="E1806">
        <v>3121</v>
      </c>
      <c r="F1806">
        <v>3282</v>
      </c>
      <c r="G1806">
        <v>2745</v>
      </c>
    </row>
    <row r="1807" spans="1:7">
      <c r="A1807" t="s">
        <v>3853</v>
      </c>
      <c r="B1807" t="s">
        <v>4144</v>
      </c>
      <c r="C1807" t="s">
        <v>3956</v>
      </c>
      <c r="D1807">
        <v>621</v>
      </c>
      <c r="E1807">
        <v>376</v>
      </c>
      <c r="F1807">
        <v>424</v>
      </c>
      <c r="G1807">
        <v>468</v>
      </c>
    </row>
    <row r="1808" spans="1:7">
      <c r="A1808" t="s">
        <v>3853</v>
      </c>
      <c r="B1808" t="s">
        <v>4144</v>
      </c>
      <c r="C1808" t="s">
        <v>3957</v>
      </c>
      <c r="D1808">
        <v>8413</v>
      </c>
      <c r="E1808">
        <v>7852</v>
      </c>
      <c r="F1808">
        <v>7826</v>
      </c>
      <c r="G1808">
        <v>6826</v>
      </c>
    </row>
    <row r="1809" spans="1:7">
      <c r="A1809" t="s">
        <v>3853</v>
      </c>
      <c r="B1809" t="s">
        <v>4144</v>
      </c>
      <c r="C1809" t="s">
        <v>3958</v>
      </c>
      <c r="D1809">
        <v>12067</v>
      </c>
      <c r="E1809">
        <v>11490</v>
      </c>
      <c r="F1809">
        <v>11695</v>
      </c>
      <c r="G1809">
        <v>10200</v>
      </c>
    </row>
    <row r="1810" spans="1:7">
      <c r="A1810" t="s">
        <v>3853</v>
      </c>
      <c r="B1810" t="s">
        <v>4144</v>
      </c>
      <c r="C1810" t="s">
        <v>3959</v>
      </c>
      <c r="D1810">
        <v>12067</v>
      </c>
      <c r="E1810">
        <v>11490</v>
      </c>
      <c r="F1810">
        <v>11695</v>
      </c>
      <c r="G1810">
        <v>10200</v>
      </c>
    </row>
    <row r="1811" spans="1:7">
      <c r="A1811" t="s">
        <v>3853</v>
      </c>
      <c r="B1811" t="s">
        <v>4144</v>
      </c>
      <c r="C1811" t="s">
        <v>3960</v>
      </c>
      <c r="D1811">
        <v>7.3</v>
      </c>
      <c r="E1811">
        <v>5.5</v>
      </c>
      <c r="F1811">
        <v>7.1</v>
      </c>
      <c r="G1811">
        <v>6.3</v>
      </c>
    </row>
    <row r="1812" spans="1:7">
      <c r="A1812" t="s">
        <v>3853</v>
      </c>
      <c r="B1812" t="s">
        <v>4144</v>
      </c>
      <c r="C1812" t="s">
        <v>3961</v>
      </c>
      <c r="D1812">
        <v>29</v>
      </c>
      <c r="E1812">
        <v>29</v>
      </c>
      <c r="F1812">
        <v>29</v>
      </c>
      <c r="G1812">
        <v>29</v>
      </c>
    </row>
    <row r="1813" spans="1:7">
      <c r="A1813" t="s">
        <v>3853</v>
      </c>
      <c r="B1813" t="s">
        <v>4144</v>
      </c>
      <c r="C1813" t="s">
        <v>3962</v>
      </c>
      <c r="D1813">
        <v>40.5</v>
      </c>
      <c r="E1813">
        <v>31.1</v>
      </c>
      <c r="F1813">
        <v>45.7</v>
      </c>
      <c r="G1813">
        <v>29.9</v>
      </c>
    </row>
    <row r="1814" spans="1:7">
      <c r="A1814" t="s">
        <v>3853</v>
      </c>
      <c r="B1814" t="s">
        <v>4144</v>
      </c>
      <c r="C1814" t="s">
        <v>3963</v>
      </c>
      <c r="D1814">
        <v>119</v>
      </c>
      <c r="E1814">
        <v>119</v>
      </c>
      <c r="F1814">
        <v>119</v>
      </c>
      <c r="G1814">
        <v>119</v>
      </c>
    </row>
    <row r="1815" spans="1:7">
      <c r="A1815" t="s">
        <v>3853</v>
      </c>
      <c r="B1815" t="s">
        <v>4144</v>
      </c>
      <c r="C1815" t="s">
        <v>3964</v>
      </c>
      <c r="D1815">
        <v>0</v>
      </c>
      <c r="E1815">
        <v>0</v>
      </c>
      <c r="F1815">
        <v>0</v>
      </c>
      <c r="G1815">
        <v>0</v>
      </c>
    </row>
    <row r="1816" spans="1:7">
      <c r="A1816" t="s">
        <v>3853</v>
      </c>
      <c r="B1816" t="s">
        <v>4144</v>
      </c>
      <c r="C1816" t="s">
        <v>3965</v>
      </c>
      <c r="D1816">
        <v>1460</v>
      </c>
      <c r="E1816">
        <v>1112</v>
      </c>
      <c r="F1816">
        <v>1629</v>
      </c>
      <c r="G1816">
        <v>1065</v>
      </c>
    </row>
    <row r="1817" spans="1:7">
      <c r="A1817" t="s">
        <v>3853</v>
      </c>
      <c r="B1817" t="s">
        <v>4144</v>
      </c>
      <c r="C1817" t="s">
        <v>3966</v>
      </c>
      <c r="D1817">
        <v>0</v>
      </c>
      <c r="E1817">
        <v>0</v>
      </c>
      <c r="F1817">
        <v>0</v>
      </c>
      <c r="G1817">
        <v>0</v>
      </c>
    </row>
    <row r="1818" spans="1:7">
      <c r="A1818" t="s">
        <v>3853</v>
      </c>
      <c r="B1818" t="s">
        <v>4144</v>
      </c>
      <c r="C1818" t="s">
        <v>3967</v>
      </c>
      <c r="D1818">
        <v>1460</v>
      </c>
      <c r="E1818">
        <v>1112</v>
      </c>
      <c r="F1818">
        <v>1629</v>
      </c>
      <c r="G1818">
        <v>1065</v>
      </c>
    </row>
    <row r="1819" spans="1:7">
      <c r="A1819" t="s">
        <v>3853</v>
      </c>
      <c r="B1819" t="s">
        <v>4144</v>
      </c>
      <c r="C1819" t="s">
        <v>3968</v>
      </c>
      <c r="D1819">
        <v>0</v>
      </c>
      <c r="E1819">
        <v>0</v>
      </c>
      <c r="F1819">
        <v>0</v>
      </c>
      <c r="G1819">
        <v>0</v>
      </c>
    </row>
    <row r="1820" spans="1:7">
      <c r="A1820" t="s">
        <v>3853</v>
      </c>
      <c r="B1820" t="s">
        <v>4144</v>
      </c>
      <c r="C1820" t="s">
        <v>3969</v>
      </c>
      <c r="D1820">
        <v>0</v>
      </c>
      <c r="E1820">
        <v>0</v>
      </c>
      <c r="F1820">
        <v>0</v>
      </c>
      <c r="G1820">
        <v>0</v>
      </c>
    </row>
    <row r="1821" spans="1:7">
      <c r="A1821" t="s">
        <v>3853</v>
      </c>
      <c r="B1821" t="s">
        <v>4144</v>
      </c>
      <c r="C1821" t="s">
        <v>3970</v>
      </c>
      <c r="D1821">
        <v>0</v>
      </c>
      <c r="E1821">
        <v>0</v>
      </c>
      <c r="F1821">
        <v>0</v>
      </c>
      <c r="G1821">
        <v>0</v>
      </c>
    </row>
    <row r="1822" spans="1:7">
      <c r="A1822" t="s">
        <v>3853</v>
      </c>
      <c r="B1822" t="s">
        <v>4144</v>
      </c>
      <c r="C1822" t="s">
        <v>3971</v>
      </c>
      <c r="D1822">
        <v>0</v>
      </c>
      <c r="E1822">
        <v>0</v>
      </c>
      <c r="F1822">
        <v>0</v>
      </c>
      <c r="G1822">
        <v>0</v>
      </c>
    </row>
    <row r="1823" spans="1:7">
      <c r="A1823" t="s">
        <v>3853</v>
      </c>
      <c r="B1823" t="s">
        <v>4144</v>
      </c>
      <c r="C1823" t="s">
        <v>3972</v>
      </c>
      <c r="D1823">
        <v>0</v>
      </c>
      <c r="E1823">
        <v>0</v>
      </c>
      <c r="F1823">
        <v>0</v>
      </c>
      <c r="G1823">
        <v>0</v>
      </c>
    </row>
    <row r="1824" spans="1:7">
      <c r="A1824" t="s">
        <v>3853</v>
      </c>
      <c r="B1824" t="s">
        <v>4144</v>
      </c>
      <c r="C1824" t="s">
        <v>3973</v>
      </c>
      <c r="D1824">
        <v>11252</v>
      </c>
      <c r="E1824">
        <v>5964</v>
      </c>
      <c r="F1824">
        <v>8782</v>
      </c>
      <c r="G1824">
        <v>10100</v>
      </c>
    </row>
    <row r="1825" spans="1:7">
      <c r="A1825" t="s">
        <v>3853</v>
      </c>
      <c r="B1825" t="s">
        <v>4144</v>
      </c>
      <c r="C1825" t="s">
        <v>3974</v>
      </c>
      <c r="D1825">
        <v>11252</v>
      </c>
      <c r="E1825">
        <v>5964</v>
      </c>
      <c r="F1825">
        <v>8782</v>
      </c>
      <c r="G1825">
        <v>10100</v>
      </c>
    </row>
    <row r="1826" spans="1:7">
      <c r="A1826" t="s">
        <v>3853</v>
      </c>
      <c r="B1826" t="s">
        <v>4144</v>
      </c>
      <c r="C1826" t="s">
        <v>3975</v>
      </c>
      <c r="D1826">
        <v>11252</v>
      </c>
      <c r="E1826">
        <v>5964</v>
      </c>
      <c r="F1826">
        <v>8782</v>
      </c>
      <c r="G1826">
        <v>10100</v>
      </c>
    </row>
    <row r="1827" spans="1:7">
      <c r="A1827" t="s">
        <v>3853</v>
      </c>
      <c r="B1827" t="s">
        <v>4144</v>
      </c>
      <c r="C1827" t="s">
        <v>3976</v>
      </c>
      <c r="D1827">
        <v>23</v>
      </c>
      <c r="E1827">
        <v>21</v>
      </c>
      <c r="F1827">
        <v>19</v>
      </c>
      <c r="G1827">
        <v>17</v>
      </c>
    </row>
    <row r="1828" spans="1:7">
      <c r="A1828" t="s">
        <v>3853</v>
      </c>
      <c r="B1828" t="s">
        <v>4144</v>
      </c>
      <c r="C1828" t="s">
        <v>3977</v>
      </c>
      <c r="D1828">
        <v>47</v>
      </c>
      <c r="E1828">
        <v>109</v>
      </c>
      <c r="F1828">
        <v>142</v>
      </c>
      <c r="G1828">
        <v>106</v>
      </c>
    </row>
    <row r="1829" spans="1:7">
      <c r="A1829" t="s">
        <v>3853</v>
      </c>
      <c r="B1829" t="s">
        <v>4144</v>
      </c>
      <c r="C1829" t="s">
        <v>3978</v>
      </c>
      <c r="D1829">
        <v>64</v>
      </c>
      <c r="E1829">
        <v>60</v>
      </c>
      <c r="F1829">
        <v>54</v>
      </c>
      <c r="G1829">
        <v>47</v>
      </c>
    </row>
    <row r="1830" spans="1:7">
      <c r="A1830" t="s">
        <v>3853</v>
      </c>
      <c r="B1830" t="s">
        <v>4144</v>
      </c>
      <c r="C1830" t="s">
        <v>3979</v>
      </c>
      <c r="D1830">
        <v>133</v>
      </c>
      <c r="E1830">
        <v>190</v>
      </c>
      <c r="F1830">
        <v>215</v>
      </c>
      <c r="G1830">
        <v>170</v>
      </c>
    </row>
    <row r="1831" spans="1:7">
      <c r="A1831" t="s">
        <v>3853</v>
      </c>
      <c r="B1831" t="s">
        <v>4144</v>
      </c>
      <c r="C1831" t="s">
        <v>3980</v>
      </c>
      <c r="D1831">
        <v>133</v>
      </c>
      <c r="E1831">
        <v>190</v>
      </c>
      <c r="F1831">
        <v>215</v>
      </c>
      <c r="G1831">
        <v>170</v>
      </c>
    </row>
    <row r="1832" spans="1:7">
      <c r="A1832" t="s">
        <v>3853</v>
      </c>
      <c r="B1832" t="s">
        <v>4144</v>
      </c>
      <c r="C1832" t="s">
        <v>3981</v>
      </c>
      <c r="D1832">
        <v>2811.3</v>
      </c>
      <c r="E1832">
        <v>2730.4</v>
      </c>
      <c r="F1832">
        <v>2690.7</v>
      </c>
      <c r="G1832">
        <v>2745.8</v>
      </c>
    </row>
    <row r="1833" spans="1:7">
      <c r="A1833" t="s">
        <v>3853</v>
      </c>
      <c r="B1833" t="s">
        <v>4144</v>
      </c>
      <c r="C1833" t="s">
        <v>3982</v>
      </c>
      <c r="D1833">
        <v>990</v>
      </c>
      <c r="E1833">
        <v>677</v>
      </c>
      <c r="F1833">
        <v>780</v>
      </c>
      <c r="G1833">
        <v>910</v>
      </c>
    </row>
    <row r="1834" spans="1:7">
      <c r="A1834" t="s">
        <v>3853</v>
      </c>
      <c r="B1834" t="s">
        <v>4144</v>
      </c>
      <c r="C1834" t="s">
        <v>3983</v>
      </c>
      <c r="D1834">
        <v>68055</v>
      </c>
      <c r="E1834">
        <v>60071</v>
      </c>
      <c r="F1834">
        <v>62862</v>
      </c>
      <c r="G1834">
        <v>62053</v>
      </c>
    </row>
    <row r="1835" spans="1:7">
      <c r="A1835" t="s">
        <v>3853</v>
      </c>
      <c r="B1835" t="s">
        <v>4144</v>
      </c>
      <c r="C1835" t="s">
        <v>3984</v>
      </c>
      <c r="D1835">
        <v>17195</v>
      </c>
      <c r="E1835">
        <v>15415</v>
      </c>
      <c r="F1835">
        <v>15038</v>
      </c>
      <c r="G1835">
        <v>14839</v>
      </c>
    </row>
    <row r="1836" spans="1:7">
      <c r="A1836" t="s">
        <v>3853</v>
      </c>
      <c r="B1836" t="s">
        <v>4144</v>
      </c>
      <c r="C1836" t="s">
        <v>3985</v>
      </c>
      <c r="D1836">
        <v>69934</v>
      </c>
      <c r="E1836">
        <v>69965</v>
      </c>
      <c r="F1836">
        <v>70335</v>
      </c>
      <c r="G1836">
        <v>70406</v>
      </c>
    </row>
    <row r="1837" spans="1:7">
      <c r="A1837" t="s">
        <v>3853</v>
      </c>
      <c r="B1837" t="s">
        <v>4144</v>
      </c>
      <c r="C1837" t="s">
        <v>3986</v>
      </c>
      <c r="D1837">
        <v>156174</v>
      </c>
      <c r="E1837">
        <v>146129</v>
      </c>
      <c r="F1837">
        <v>149015</v>
      </c>
      <c r="G1837">
        <v>148208</v>
      </c>
    </row>
    <row r="1838" spans="1:7">
      <c r="A1838" t="s">
        <v>3853</v>
      </c>
      <c r="B1838" t="s">
        <v>4144</v>
      </c>
      <c r="C1838" t="s">
        <v>3987</v>
      </c>
      <c r="D1838">
        <v>156174</v>
      </c>
      <c r="E1838">
        <v>146129</v>
      </c>
      <c r="F1838">
        <v>149015</v>
      </c>
      <c r="G1838">
        <v>148208</v>
      </c>
    </row>
    <row r="1839" spans="1:7">
      <c r="A1839" t="s">
        <v>3853</v>
      </c>
      <c r="B1839" t="s">
        <v>4144</v>
      </c>
      <c r="C1839" t="s">
        <v>3988</v>
      </c>
      <c r="D1839">
        <v>1066</v>
      </c>
      <c r="E1839">
        <v>912</v>
      </c>
      <c r="F1839">
        <v>976</v>
      </c>
      <c r="G1839">
        <v>1069</v>
      </c>
    </row>
    <row r="1840" spans="1:7">
      <c r="A1840" t="s">
        <v>3853</v>
      </c>
      <c r="B1840" t="s">
        <v>4144</v>
      </c>
      <c r="C1840" t="s">
        <v>3989</v>
      </c>
      <c r="D1840">
        <v>1041</v>
      </c>
      <c r="E1840">
        <v>991</v>
      </c>
      <c r="F1840">
        <v>969</v>
      </c>
      <c r="G1840">
        <v>1023</v>
      </c>
    </row>
    <row r="1841" spans="1:7">
      <c r="A1841" t="s">
        <v>3853</v>
      </c>
      <c r="B1841" t="s">
        <v>4144</v>
      </c>
      <c r="C1841" t="s">
        <v>3990</v>
      </c>
      <c r="D1841">
        <v>2107</v>
      </c>
      <c r="E1841">
        <v>1903</v>
      </c>
      <c r="F1841">
        <v>1945</v>
      </c>
      <c r="G1841">
        <v>2092</v>
      </c>
    </row>
    <row r="1842" spans="1:7">
      <c r="A1842" t="s">
        <v>3853</v>
      </c>
      <c r="B1842" t="s">
        <v>4144</v>
      </c>
      <c r="C1842" t="s">
        <v>3991</v>
      </c>
      <c r="D1842">
        <v>2107</v>
      </c>
      <c r="E1842">
        <v>1903</v>
      </c>
      <c r="F1842">
        <v>1945</v>
      </c>
      <c r="G1842">
        <v>2092</v>
      </c>
    </row>
    <row r="1843" spans="1:7">
      <c r="A1843" t="s">
        <v>3853</v>
      </c>
      <c r="B1843" t="s">
        <v>4144</v>
      </c>
      <c r="C1843" t="s">
        <v>3992</v>
      </c>
      <c r="D1843">
        <v>0</v>
      </c>
      <c r="E1843">
        <v>0</v>
      </c>
      <c r="F1843">
        <v>0</v>
      </c>
      <c r="G1843">
        <v>0</v>
      </c>
    </row>
    <row r="1844" spans="1:7">
      <c r="A1844" t="s">
        <v>3853</v>
      </c>
      <c r="B1844" t="s">
        <v>4144</v>
      </c>
      <c r="C1844" t="s">
        <v>3993</v>
      </c>
      <c r="D1844">
        <v>172498</v>
      </c>
      <c r="E1844">
        <v>142828</v>
      </c>
      <c r="F1844">
        <v>156257</v>
      </c>
      <c r="G1844">
        <v>168040</v>
      </c>
    </row>
    <row r="1845" spans="1:7">
      <c r="A1845" t="s">
        <v>3853</v>
      </c>
      <c r="B1845" t="s">
        <v>4144</v>
      </c>
      <c r="C1845" t="s">
        <v>3994</v>
      </c>
      <c r="D1845">
        <v>4630</v>
      </c>
      <c r="E1845">
        <v>4671</v>
      </c>
      <c r="F1845">
        <v>4722</v>
      </c>
      <c r="G1845">
        <v>4879</v>
      </c>
    </row>
    <row r="1846" spans="1:7">
      <c r="A1846" t="s">
        <v>3853</v>
      </c>
      <c r="B1846" t="s">
        <v>4144</v>
      </c>
      <c r="C1846" t="s">
        <v>3995</v>
      </c>
      <c r="D1846">
        <v>1946</v>
      </c>
      <c r="E1846">
        <v>1962</v>
      </c>
      <c r="F1846">
        <v>1979</v>
      </c>
      <c r="G1846">
        <v>2029</v>
      </c>
    </row>
    <row r="1847" spans="1:7">
      <c r="A1847" t="s">
        <v>3853</v>
      </c>
      <c r="B1847" t="s">
        <v>4144</v>
      </c>
      <c r="C1847" t="s">
        <v>3996</v>
      </c>
      <c r="D1847">
        <v>179073</v>
      </c>
      <c r="E1847">
        <v>149461</v>
      </c>
      <c r="F1847">
        <v>162958</v>
      </c>
      <c r="G1847">
        <v>174949</v>
      </c>
    </row>
    <row r="1848" spans="1:7">
      <c r="A1848" t="s">
        <v>3853</v>
      </c>
      <c r="B1848" t="s">
        <v>4144</v>
      </c>
      <c r="C1848" t="s">
        <v>3997</v>
      </c>
      <c r="D1848">
        <v>179073</v>
      </c>
      <c r="E1848">
        <v>149461</v>
      </c>
      <c r="F1848">
        <v>162958</v>
      </c>
      <c r="G1848">
        <v>174949</v>
      </c>
    </row>
    <row r="1849" spans="1:7">
      <c r="A1849" t="s">
        <v>3853</v>
      </c>
      <c r="B1849" t="s">
        <v>4144</v>
      </c>
      <c r="C1849" t="s">
        <v>3998</v>
      </c>
      <c r="D1849">
        <v>160006</v>
      </c>
      <c r="E1849">
        <v>132404</v>
      </c>
      <c r="F1849">
        <v>144765</v>
      </c>
      <c r="G1849">
        <v>155638</v>
      </c>
    </row>
    <row r="1850" spans="1:7">
      <c r="A1850" t="s">
        <v>3853</v>
      </c>
      <c r="B1850" t="s">
        <v>4144</v>
      </c>
      <c r="C1850" t="s">
        <v>3999</v>
      </c>
      <c r="D1850">
        <v>4294</v>
      </c>
      <c r="E1850">
        <v>4330</v>
      </c>
      <c r="F1850">
        <v>4375</v>
      </c>
      <c r="G1850">
        <v>4519</v>
      </c>
    </row>
    <row r="1851" spans="1:7">
      <c r="A1851" t="s">
        <v>3853</v>
      </c>
      <c r="B1851" t="s">
        <v>4144</v>
      </c>
      <c r="C1851" t="s">
        <v>4000</v>
      </c>
      <c r="D1851">
        <v>1805</v>
      </c>
      <c r="E1851">
        <v>1819</v>
      </c>
      <c r="F1851">
        <v>1833</v>
      </c>
      <c r="G1851">
        <v>1879</v>
      </c>
    </row>
    <row r="1852" spans="1:7">
      <c r="A1852" t="s">
        <v>3853</v>
      </c>
      <c r="B1852" t="s">
        <v>4144</v>
      </c>
      <c r="C1852" t="s">
        <v>4001</v>
      </c>
      <c r="D1852">
        <v>166105</v>
      </c>
      <c r="E1852">
        <v>138552</v>
      </c>
      <c r="F1852">
        <v>150973</v>
      </c>
      <c r="G1852">
        <v>162037</v>
      </c>
    </row>
    <row r="1853" spans="1:7">
      <c r="A1853" t="s">
        <v>3853</v>
      </c>
      <c r="B1853" t="s">
        <v>4144</v>
      </c>
      <c r="C1853" t="s">
        <v>4002</v>
      </c>
      <c r="D1853">
        <v>566</v>
      </c>
      <c r="E1853">
        <v>536</v>
      </c>
      <c r="F1853">
        <v>536</v>
      </c>
      <c r="G1853">
        <v>576</v>
      </c>
    </row>
    <row r="1854" spans="1:7">
      <c r="A1854" t="s">
        <v>3853</v>
      </c>
      <c r="B1854" t="s">
        <v>4144</v>
      </c>
      <c r="C1854" t="s">
        <v>4003</v>
      </c>
      <c r="D1854">
        <v>0</v>
      </c>
      <c r="E1854">
        <v>0</v>
      </c>
      <c r="F1854">
        <v>0</v>
      </c>
      <c r="G1854">
        <v>0</v>
      </c>
    </row>
    <row r="1855" spans="1:7">
      <c r="A1855" t="s">
        <v>3853</v>
      </c>
      <c r="B1855" t="s">
        <v>4144</v>
      </c>
      <c r="C1855" t="s">
        <v>4004</v>
      </c>
      <c r="D1855">
        <v>6977</v>
      </c>
      <c r="E1855">
        <v>7901</v>
      </c>
      <c r="F1855">
        <v>7341</v>
      </c>
      <c r="G1855">
        <v>6313</v>
      </c>
    </row>
    <row r="1856" spans="1:7">
      <c r="A1856" t="s">
        <v>3853</v>
      </c>
      <c r="B1856" t="s">
        <v>4144</v>
      </c>
      <c r="C1856" t="s">
        <v>4005</v>
      </c>
      <c r="D1856">
        <v>59386</v>
      </c>
      <c r="E1856">
        <v>53717</v>
      </c>
      <c r="F1856">
        <v>55067</v>
      </c>
      <c r="G1856">
        <v>56718</v>
      </c>
    </row>
    <row r="1857" spans="1:7">
      <c r="A1857" t="s">
        <v>3853</v>
      </c>
      <c r="B1857" t="s">
        <v>4144</v>
      </c>
      <c r="C1857" t="s">
        <v>4006</v>
      </c>
      <c r="D1857">
        <v>147715</v>
      </c>
      <c r="E1857">
        <v>162680</v>
      </c>
      <c r="F1857">
        <v>168272</v>
      </c>
      <c r="G1857">
        <v>169688</v>
      </c>
    </row>
    <row r="1858" spans="1:7">
      <c r="A1858" t="s">
        <v>3853</v>
      </c>
      <c r="B1858" t="s">
        <v>4144</v>
      </c>
      <c r="C1858" t="s">
        <v>4007</v>
      </c>
      <c r="D1858">
        <v>5448</v>
      </c>
      <c r="E1858">
        <v>5469</v>
      </c>
      <c r="F1858">
        <v>5472</v>
      </c>
      <c r="G1858">
        <v>5060</v>
      </c>
    </row>
    <row r="1859" spans="1:7">
      <c r="A1859" t="s">
        <v>3853</v>
      </c>
      <c r="B1859" t="s">
        <v>4144</v>
      </c>
      <c r="C1859" t="s">
        <v>4008</v>
      </c>
      <c r="D1859">
        <v>25262</v>
      </c>
      <c r="E1859">
        <v>23695</v>
      </c>
      <c r="F1859">
        <v>23198</v>
      </c>
      <c r="G1859">
        <v>22271</v>
      </c>
    </row>
    <row r="1860" spans="1:7">
      <c r="A1860" t="s">
        <v>3853</v>
      </c>
      <c r="B1860" t="s">
        <v>4144</v>
      </c>
      <c r="C1860" t="s">
        <v>4009</v>
      </c>
      <c r="D1860">
        <v>53808</v>
      </c>
      <c r="E1860">
        <v>50131</v>
      </c>
      <c r="F1860">
        <v>51306</v>
      </c>
      <c r="G1860">
        <v>52224</v>
      </c>
    </row>
    <row r="1861" spans="1:7">
      <c r="A1861" t="s">
        <v>3853</v>
      </c>
      <c r="B1861" t="s">
        <v>4144</v>
      </c>
      <c r="C1861" t="s">
        <v>4010</v>
      </c>
      <c r="D1861">
        <v>293149</v>
      </c>
      <c r="E1861">
        <v>298125</v>
      </c>
      <c r="F1861">
        <v>305184</v>
      </c>
      <c r="G1861">
        <v>307213</v>
      </c>
    </row>
    <row r="1862" spans="1:7">
      <c r="A1862" t="s">
        <v>3853</v>
      </c>
      <c r="B1862" t="s">
        <v>4144</v>
      </c>
      <c r="C1862" t="s">
        <v>4011</v>
      </c>
      <c r="D1862">
        <v>82.2</v>
      </c>
      <c r="E1862">
        <v>83.3</v>
      </c>
      <c r="F1862">
        <v>84.7</v>
      </c>
      <c r="G1862">
        <v>85.1</v>
      </c>
    </row>
    <row r="1863" spans="1:7">
      <c r="A1863" t="s">
        <v>3853</v>
      </c>
      <c r="B1863" t="s">
        <v>4144</v>
      </c>
      <c r="C1863" t="s">
        <v>4012</v>
      </c>
      <c r="D1863">
        <v>145434</v>
      </c>
      <c r="E1863">
        <v>135444</v>
      </c>
      <c r="F1863">
        <v>136912</v>
      </c>
      <c r="G1863">
        <v>137525</v>
      </c>
    </row>
    <row r="1864" spans="1:7">
      <c r="A1864" t="s">
        <v>3853</v>
      </c>
      <c r="B1864" t="s">
        <v>4144</v>
      </c>
      <c r="C1864" t="s">
        <v>4013</v>
      </c>
      <c r="D1864">
        <v>293149</v>
      </c>
      <c r="E1864">
        <v>298125</v>
      </c>
      <c r="F1864">
        <v>305184</v>
      </c>
      <c r="G1864">
        <v>307213</v>
      </c>
    </row>
    <row r="1865" spans="1:7">
      <c r="A1865" t="s">
        <v>3853</v>
      </c>
      <c r="B1865" t="s">
        <v>4144</v>
      </c>
      <c r="C1865" t="s">
        <v>4014</v>
      </c>
      <c r="D1865">
        <v>13.3</v>
      </c>
      <c r="E1865">
        <v>14.2</v>
      </c>
      <c r="F1865">
        <v>13.6</v>
      </c>
      <c r="G1865">
        <v>12.5</v>
      </c>
    </row>
    <row r="1866" spans="1:7">
      <c r="A1866" t="s">
        <v>3853</v>
      </c>
      <c r="B1866" t="s">
        <v>4144</v>
      </c>
      <c r="C1866" t="s">
        <v>4015</v>
      </c>
      <c r="D1866">
        <v>92.1</v>
      </c>
      <c r="E1866">
        <v>86.3</v>
      </c>
      <c r="F1866">
        <v>93.7</v>
      </c>
      <c r="G1866">
        <v>89.5</v>
      </c>
    </row>
    <row r="1867" spans="1:7">
      <c r="A1867" t="s">
        <v>3853</v>
      </c>
      <c r="B1867" t="s">
        <v>4144</v>
      </c>
      <c r="C1867" t="s">
        <v>4016</v>
      </c>
      <c r="D1867">
        <v>174730</v>
      </c>
      <c r="E1867">
        <v>164157</v>
      </c>
      <c r="F1867">
        <v>179551</v>
      </c>
      <c r="G1867">
        <v>171705</v>
      </c>
    </row>
    <row r="1868" spans="1:7">
      <c r="A1868" t="s">
        <v>3853</v>
      </c>
      <c r="B1868" t="s">
        <v>4144</v>
      </c>
      <c r="C1868" t="s">
        <v>4017</v>
      </c>
      <c r="D1868">
        <v>174730</v>
      </c>
      <c r="E1868">
        <v>164157</v>
      </c>
      <c r="F1868">
        <v>179551</v>
      </c>
      <c r="G1868">
        <v>171705</v>
      </c>
    </row>
    <row r="1869" spans="1:7">
      <c r="A1869" t="s">
        <v>3853</v>
      </c>
      <c r="B1869" t="s">
        <v>4144</v>
      </c>
      <c r="C1869" t="s">
        <v>4018</v>
      </c>
      <c r="D1869">
        <v>2073</v>
      </c>
      <c r="E1869">
        <v>2073</v>
      </c>
      <c r="F1869">
        <v>2097</v>
      </c>
      <c r="G1869">
        <v>2108</v>
      </c>
    </row>
    <row r="1870" spans="1:7">
      <c r="A1870" t="s">
        <v>3853</v>
      </c>
      <c r="B1870" t="s">
        <v>4144</v>
      </c>
      <c r="C1870" t="s">
        <v>4019</v>
      </c>
      <c r="D1870">
        <v>3.4</v>
      </c>
      <c r="E1870">
        <v>4.3</v>
      </c>
      <c r="F1870">
        <v>2.7</v>
      </c>
      <c r="G1870">
        <v>5.0999999999999996</v>
      </c>
    </row>
    <row r="1871" spans="1:7">
      <c r="A1871" t="s">
        <v>3853</v>
      </c>
      <c r="B1871" t="s">
        <v>4144</v>
      </c>
      <c r="C1871" t="s">
        <v>4020</v>
      </c>
      <c r="D1871">
        <v>0</v>
      </c>
      <c r="E1871">
        <v>0</v>
      </c>
      <c r="F1871">
        <v>0</v>
      </c>
      <c r="G1871">
        <v>0</v>
      </c>
    </row>
    <row r="1872" spans="1:7">
      <c r="A1872" t="s">
        <v>3853</v>
      </c>
      <c r="B1872" t="s">
        <v>4144</v>
      </c>
      <c r="C1872" t="s">
        <v>4021</v>
      </c>
      <c r="D1872">
        <v>0</v>
      </c>
      <c r="E1872">
        <v>0</v>
      </c>
      <c r="F1872">
        <v>0</v>
      </c>
      <c r="G1872">
        <v>0</v>
      </c>
    </row>
    <row r="1873" spans="1:7">
      <c r="A1873" t="s">
        <v>3853</v>
      </c>
      <c r="B1873" t="s">
        <v>4144</v>
      </c>
      <c r="C1873" t="s">
        <v>4022</v>
      </c>
      <c r="D1873">
        <v>748</v>
      </c>
      <c r="E1873">
        <v>700</v>
      </c>
      <c r="F1873">
        <v>706</v>
      </c>
      <c r="G1873">
        <v>763</v>
      </c>
    </row>
    <row r="1874" spans="1:7">
      <c r="A1874" t="s">
        <v>3853</v>
      </c>
      <c r="B1874" t="s">
        <v>4144</v>
      </c>
      <c r="C1874" t="s">
        <v>4023</v>
      </c>
      <c r="D1874">
        <v>0</v>
      </c>
      <c r="E1874">
        <v>0</v>
      </c>
      <c r="F1874">
        <v>555</v>
      </c>
      <c r="G1874">
        <v>454</v>
      </c>
    </row>
    <row r="1875" spans="1:7">
      <c r="A1875" t="s">
        <v>3853</v>
      </c>
      <c r="B1875" t="s">
        <v>4144</v>
      </c>
      <c r="C1875" t="s">
        <v>4024</v>
      </c>
      <c r="D1875">
        <v>748</v>
      </c>
      <c r="E1875">
        <v>700</v>
      </c>
      <c r="F1875">
        <v>706</v>
      </c>
      <c r="G1875">
        <v>763</v>
      </c>
    </row>
    <row r="1876" spans="1:7">
      <c r="A1876" t="s">
        <v>3853</v>
      </c>
      <c r="B1876" t="s">
        <v>4144</v>
      </c>
      <c r="C1876" t="s">
        <v>4025</v>
      </c>
      <c r="D1876">
        <v>748</v>
      </c>
      <c r="E1876">
        <v>700</v>
      </c>
      <c r="F1876">
        <v>1261</v>
      </c>
      <c r="G1876">
        <v>1216</v>
      </c>
    </row>
    <row r="1877" spans="1:7">
      <c r="A1877" t="s">
        <v>3853</v>
      </c>
      <c r="B1877" t="s">
        <v>4144</v>
      </c>
      <c r="C1877" t="s">
        <v>4026</v>
      </c>
      <c r="D1877">
        <v>748</v>
      </c>
      <c r="E1877">
        <v>700</v>
      </c>
      <c r="F1877">
        <v>1261</v>
      </c>
      <c r="G1877">
        <v>1216</v>
      </c>
    </row>
    <row r="1878" spans="1:7">
      <c r="A1878" t="s">
        <v>3853</v>
      </c>
      <c r="B1878" t="s">
        <v>4144</v>
      </c>
      <c r="C1878" t="s">
        <v>4027</v>
      </c>
      <c r="D1878">
        <v>26</v>
      </c>
      <c r="E1878">
        <v>0</v>
      </c>
      <c r="F1878">
        <v>0</v>
      </c>
      <c r="G1878">
        <v>0</v>
      </c>
    </row>
    <row r="1879" spans="1:7">
      <c r="A1879" t="s">
        <v>3853</v>
      </c>
      <c r="B1879" t="s">
        <v>4144</v>
      </c>
      <c r="C1879" t="s">
        <v>4028</v>
      </c>
      <c r="D1879">
        <v>12016</v>
      </c>
      <c r="E1879">
        <v>12348</v>
      </c>
      <c r="F1879">
        <v>8062</v>
      </c>
      <c r="G1879">
        <v>12774</v>
      </c>
    </row>
    <row r="1880" spans="1:7">
      <c r="A1880" t="s">
        <v>3853</v>
      </c>
      <c r="B1880" t="s">
        <v>4144</v>
      </c>
      <c r="C1880" t="s">
        <v>4029</v>
      </c>
      <c r="D1880">
        <v>13285</v>
      </c>
      <c r="E1880">
        <v>13436</v>
      </c>
      <c r="F1880">
        <v>9775</v>
      </c>
      <c r="G1880">
        <v>14474</v>
      </c>
    </row>
    <row r="1881" spans="1:7">
      <c r="A1881" t="s">
        <v>3853</v>
      </c>
      <c r="B1881" t="s">
        <v>4144</v>
      </c>
      <c r="C1881" t="s">
        <v>4030</v>
      </c>
      <c r="D1881">
        <v>13285</v>
      </c>
      <c r="E1881">
        <v>13436</v>
      </c>
      <c r="F1881">
        <v>9775</v>
      </c>
      <c r="G1881">
        <v>14474</v>
      </c>
    </row>
    <row r="1882" spans="1:7">
      <c r="A1882" t="s">
        <v>3853</v>
      </c>
      <c r="B1882" t="s">
        <v>4144</v>
      </c>
      <c r="C1882" t="s">
        <v>4031</v>
      </c>
      <c r="D1882">
        <v>224728</v>
      </c>
      <c r="E1882">
        <v>188011</v>
      </c>
      <c r="F1882">
        <v>206144</v>
      </c>
      <c r="G1882">
        <v>218053</v>
      </c>
    </row>
    <row r="1883" spans="1:7">
      <c r="A1883" t="s">
        <v>3853</v>
      </c>
      <c r="B1883" t="s">
        <v>4144</v>
      </c>
      <c r="C1883" t="s">
        <v>4032</v>
      </c>
      <c r="D1883">
        <v>0.1</v>
      </c>
      <c r="E1883">
        <v>0.2</v>
      </c>
      <c r="F1883">
        <v>0.2</v>
      </c>
      <c r="G1883">
        <v>1</v>
      </c>
    </row>
    <row r="1884" spans="1:7">
      <c r="A1884" t="s">
        <v>3853</v>
      </c>
      <c r="B1884" t="s">
        <v>4144</v>
      </c>
      <c r="C1884" t="s">
        <v>4033</v>
      </c>
      <c r="D1884">
        <v>14900</v>
      </c>
      <c r="E1884">
        <v>13773</v>
      </c>
      <c r="F1884">
        <v>18020</v>
      </c>
      <c r="G1884">
        <v>17442</v>
      </c>
    </row>
    <row r="1885" spans="1:7">
      <c r="A1885" t="s">
        <v>3853</v>
      </c>
      <c r="B1885" t="s">
        <v>4144</v>
      </c>
      <c r="C1885" t="s">
        <v>4034</v>
      </c>
      <c r="D1885">
        <v>279</v>
      </c>
      <c r="E1885">
        <v>549</v>
      </c>
      <c r="F1885">
        <v>663</v>
      </c>
      <c r="G1885">
        <v>3586</v>
      </c>
    </row>
    <row r="1886" spans="1:7">
      <c r="A1886" t="s">
        <v>3853</v>
      </c>
      <c r="B1886" t="s">
        <v>4144</v>
      </c>
      <c r="C1886" t="s">
        <v>4035</v>
      </c>
      <c r="D1886">
        <v>2035</v>
      </c>
      <c r="E1886">
        <v>1962</v>
      </c>
      <c r="F1886">
        <v>1940</v>
      </c>
      <c r="G1886">
        <v>2372</v>
      </c>
    </row>
    <row r="1887" spans="1:7">
      <c r="A1887" t="s">
        <v>3853</v>
      </c>
      <c r="B1887" t="s">
        <v>4144</v>
      </c>
      <c r="C1887" t="s">
        <v>4036</v>
      </c>
      <c r="D1887">
        <v>17651</v>
      </c>
      <c r="E1887">
        <v>18281</v>
      </c>
      <c r="F1887">
        <v>13502</v>
      </c>
      <c r="G1887">
        <v>18341</v>
      </c>
    </row>
    <row r="1888" spans="1:7">
      <c r="A1888" t="s">
        <v>3853</v>
      </c>
      <c r="B1888" t="s">
        <v>4144</v>
      </c>
      <c r="C1888" t="s">
        <v>4037</v>
      </c>
      <c r="D1888">
        <v>61677</v>
      </c>
      <c r="E1888">
        <v>54334</v>
      </c>
      <c r="F1888">
        <v>61260</v>
      </c>
      <c r="G1888">
        <v>59842</v>
      </c>
    </row>
    <row r="1889" spans="1:7">
      <c r="A1889" t="s">
        <v>3853</v>
      </c>
      <c r="B1889" t="s">
        <v>4144</v>
      </c>
      <c r="C1889" t="s">
        <v>4038</v>
      </c>
      <c r="D1889">
        <v>319235</v>
      </c>
      <c r="E1889">
        <v>274948</v>
      </c>
      <c r="F1889">
        <v>299588</v>
      </c>
      <c r="G1889">
        <v>317265</v>
      </c>
    </row>
    <row r="1890" spans="1:7">
      <c r="A1890" t="s">
        <v>3853</v>
      </c>
      <c r="B1890" t="s">
        <v>4144</v>
      </c>
      <c r="C1890" t="s">
        <v>4039</v>
      </c>
      <c r="D1890">
        <v>89.5</v>
      </c>
      <c r="E1890">
        <v>76.900000000000006</v>
      </c>
      <c r="F1890">
        <v>83.1</v>
      </c>
      <c r="G1890">
        <v>87.9</v>
      </c>
    </row>
    <row r="1891" spans="1:7">
      <c r="A1891" t="s">
        <v>3853</v>
      </c>
      <c r="B1891" t="s">
        <v>4144</v>
      </c>
      <c r="C1891" t="s">
        <v>4040</v>
      </c>
      <c r="D1891">
        <v>318956</v>
      </c>
      <c r="E1891">
        <v>274399</v>
      </c>
      <c r="F1891">
        <v>298925</v>
      </c>
      <c r="G1891">
        <v>313678</v>
      </c>
    </row>
    <row r="1892" spans="1:7">
      <c r="A1892" t="s">
        <v>3853</v>
      </c>
      <c r="B1892" t="s">
        <v>4144</v>
      </c>
      <c r="C1892" t="s">
        <v>4041</v>
      </c>
      <c r="D1892">
        <v>0</v>
      </c>
      <c r="E1892">
        <v>0</v>
      </c>
      <c r="F1892">
        <v>0</v>
      </c>
      <c r="G1892">
        <v>0</v>
      </c>
    </row>
    <row r="1893" spans="1:7">
      <c r="A1893" t="s">
        <v>3853</v>
      </c>
      <c r="B1893" t="s">
        <v>4144</v>
      </c>
      <c r="C1893" t="s">
        <v>4042</v>
      </c>
      <c r="D1893">
        <v>0</v>
      </c>
      <c r="E1893">
        <v>0</v>
      </c>
      <c r="F1893">
        <v>0</v>
      </c>
      <c r="G1893">
        <v>0</v>
      </c>
    </row>
    <row r="1894" spans="1:7">
      <c r="A1894" t="s">
        <v>3853</v>
      </c>
      <c r="B1894" t="s">
        <v>4144</v>
      </c>
      <c r="C1894" t="s">
        <v>4043</v>
      </c>
      <c r="D1894">
        <v>0</v>
      </c>
      <c r="E1894">
        <v>0</v>
      </c>
      <c r="F1894">
        <v>0</v>
      </c>
      <c r="G1894">
        <v>0</v>
      </c>
    </row>
    <row r="1895" spans="1:7">
      <c r="A1895" t="s">
        <v>3853</v>
      </c>
      <c r="B1895" t="s">
        <v>4144</v>
      </c>
      <c r="C1895" t="s">
        <v>4044</v>
      </c>
      <c r="D1895">
        <v>0</v>
      </c>
      <c r="E1895">
        <v>0</v>
      </c>
      <c r="F1895">
        <v>0</v>
      </c>
      <c r="G1895">
        <v>0</v>
      </c>
    </row>
    <row r="1896" spans="1:7">
      <c r="A1896" t="s">
        <v>3853</v>
      </c>
      <c r="B1896" t="s">
        <v>4144</v>
      </c>
      <c r="C1896" t="s">
        <v>4045</v>
      </c>
      <c r="D1896">
        <v>0</v>
      </c>
      <c r="E1896">
        <v>0</v>
      </c>
      <c r="F1896">
        <v>0</v>
      </c>
      <c r="G1896">
        <v>0</v>
      </c>
    </row>
    <row r="1897" spans="1:7">
      <c r="A1897" t="s">
        <v>3853</v>
      </c>
      <c r="B1897" t="s">
        <v>4144</v>
      </c>
      <c r="C1897" t="s">
        <v>4046</v>
      </c>
      <c r="D1897">
        <v>6</v>
      </c>
      <c r="E1897">
        <v>6.4</v>
      </c>
      <c r="F1897">
        <v>9.1</v>
      </c>
      <c r="G1897">
        <v>12.1</v>
      </c>
    </row>
    <row r="1898" spans="1:7">
      <c r="A1898" t="s">
        <v>3853</v>
      </c>
      <c r="B1898" t="s">
        <v>4144</v>
      </c>
      <c r="C1898" t="s">
        <v>4047</v>
      </c>
      <c r="D1898">
        <v>10</v>
      </c>
      <c r="E1898">
        <v>11</v>
      </c>
      <c r="F1898">
        <v>14</v>
      </c>
      <c r="G1898">
        <v>21</v>
      </c>
    </row>
    <row r="1899" spans="1:7">
      <c r="A1899" t="s">
        <v>3853</v>
      </c>
      <c r="B1899" t="s">
        <v>4144</v>
      </c>
      <c r="C1899" t="s">
        <v>4048</v>
      </c>
      <c r="D1899">
        <v>0</v>
      </c>
      <c r="E1899">
        <v>0</v>
      </c>
      <c r="F1899">
        <v>0</v>
      </c>
      <c r="G1899">
        <v>0</v>
      </c>
    </row>
    <row r="1900" spans="1:7">
      <c r="A1900" t="s">
        <v>3853</v>
      </c>
      <c r="B1900" t="s">
        <v>4144</v>
      </c>
      <c r="C1900" t="s">
        <v>4049</v>
      </c>
      <c r="D1900">
        <v>210707</v>
      </c>
      <c r="E1900">
        <v>175993</v>
      </c>
      <c r="F1900">
        <v>193379</v>
      </c>
      <c r="G1900">
        <v>204513</v>
      </c>
    </row>
    <row r="1901" spans="1:7">
      <c r="A1901" t="s">
        <v>3853</v>
      </c>
      <c r="B1901" t="s">
        <v>4144</v>
      </c>
      <c r="C1901" t="s">
        <v>4050</v>
      </c>
      <c r="D1901">
        <v>14564</v>
      </c>
      <c r="E1901">
        <v>13432</v>
      </c>
      <c r="F1901">
        <v>17673</v>
      </c>
      <c r="G1901">
        <v>17082</v>
      </c>
    </row>
    <row r="1902" spans="1:7">
      <c r="A1902" t="s">
        <v>3853</v>
      </c>
      <c r="B1902" t="s">
        <v>4144</v>
      </c>
      <c r="C1902" t="s">
        <v>4051</v>
      </c>
      <c r="D1902">
        <v>17510</v>
      </c>
      <c r="E1902">
        <v>18138</v>
      </c>
      <c r="F1902">
        <v>13356</v>
      </c>
      <c r="G1902">
        <v>18192</v>
      </c>
    </row>
    <row r="1903" spans="1:7">
      <c r="A1903" t="s">
        <v>3853</v>
      </c>
      <c r="B1903" t="s">
        <v>4144</v>
      </c>
      <c r="C1903" t="s">
        <v>4052</v>
      </c>
      <c r="D1903">
        <v>304871</v>
      </c>
      <c r="E1903">
        <v>262582</v>
      </c>
      <c r="F1903">
        <v>286399</v>
      </c>
      <c r="G1903">
        <v>303272</v>
      </c>
    </row>
    <row r="1904" spans="1:7">
      <c r="A1904" t="s">
        <v>3853</v>
      </c>
      <c r="B1904" t="s">
        <v>4144</v>
      </c>
      <c r="C1904" t="s">
        <v>4053</v>
      </c>
      <c r="D1904">
        <v>0</v>
      </c>
      <c r="E1904">
        <v>0</v>
      </c>
      <c r="F1904">
        <v>0</v>
      </c>
      <c r="G1904">
        <v>0</v>
      </c>
    </row>
    <row r="1905" spans="1:7">
      <c r="A1905" t="s">
        <v>3853</v>
      </c>
      <c r="B1905" t="s">
        <v>4144</v>
      </c>
      <c r="C1905" t="s">
        <v>4054</v>
      </c>
      <c r="D1905">
        <v>0</v>
      </c>
      <c r="E1905">
        <v>0</v>
      </c>
      <c r="F1905">
        <v>0</v>
      </c>
      <c r="G1905">
        <v>0</v>
      </c>
    </row>
    <row r="1906" spans="1:7">
      <c r="A1906" t="s">
        <v>3853</v>
      </c>
      <c r="B1906" t="s">
        <v>4144</v>
      </c>
      <c r="C1906" t="s">
        <v>4055</v>
      </c>
      <c r="D1906">
        <v>147</v>
      </c>
      <c r="E1906">
        <v>142</v>
      </c>
      <c r="F1906">
        <v>164</v>
      </c>
      <c r="G1906">
        <v>161</v>
      </c>
    </row>
    <row r="1907" spans="1:7">
      <c r="A1907" t="s">
        <v>3853</v>
      </c>
      <c r="B1907" t="s">
        <v>4144</v>
      </c>
      <c r="C1907" t="s">
        <v>4056</v>
      </c>
      <c r="D1907">
        <v>2886</v>
      </c>
      <c r="E1907">
        <v>3121</v>
      </c>
      <c r="F1907">
        <v>3282</v>
      </c>
      <c r="G1907">
        <v>2745</v>
      </c>
    </row>
    <row r="1908" spans="1:7">
      <c r="A1908" t="s">
        <v>3853</v>
      </c>
      <c r="B1908" t="s">
        <v>4144</v>
      </c>
      <c r="C1908" t="s">
        <v>4057</v>
      </c>
      <c r="D1908">
        <v>621</v>
      </c>
      <c r="E1908">
        <v>376</v>
      </c>
      <c r="F1908">
        <v>424</v>
      </c>
      <c r="G1908">
        <v>468</v>
      </c>
    </row>
    <row r="1909" spans="1:7">
      <c r="A1909" t="s">
        <v>3853</v>
      </c>
      <c r="B1909" t="s">
        <v>4144</v>
      </c>
      <c r="C1909" t="s">
        <v>4058</v>
      </c>
      <c r="D1909">
        <v>8413</v>
      </c>
      <c r="E1909">
        <v>7852</v>
      </c>
      <c r="F1909">
        <v>7826</v>
      </c>
      <c r="G1909">
        <v>6826</v>
      </c>
    </row>
    <row r="1910" spans="1:7">
      <c r="A1910" t="s">
        <v>3853</v>
      </c>
      <c r="B1910" t="s">
        <v>4144</v>
      </c>
      <c r="C1910" t="s">
        <v>4059</v>
      </c>
      <c r="D1910">
        <v>12067</v>
      </c>
      <c r="E1910">
        <v>11490</v>
      </c>
      <c r="F1910">
        <v>11695</v>
      </c>
      <c r="G1910">
        <v>10200</v>
      </c>
    </row>
    <row r="1911" spans="1:7">
      <c r="A1911" t="s">
        <v>3853</v>
      </c>
      <c r="B1911" t="s">
        <v>4144</v>
      </c>
      <c r="C1911" t="s">
        <v>4060</v>
      </c>
      <c r="D1911">
        <v>12067</v>
      </c>
      <c r="E1911">
        <v>11490</v>
      </c>
      <c r="F1911">
        <v>11695</v>
      </c>
      <c r="G1911">
        <v>10200</v>
      </c>
    </row>
    <row r="1912" spans="1:7">
      <c r="A1912" t="s">
        <v>3853</v>
      </c>
      <c r="B1912" t="s">
        <v>4144</v>
      </c>
      <c r="C1912" t="s">
        <v>4061</v>
      </c>
      <c r="D1912">
        <v>0</v>
      </c>
      <c r="E1912">
        <v>0</v>
      </c>
      <c r="F1912">
        <v>0</v>
      </c>
      <c r="G1912">
        <v>0</v>
      </c>
    </row>
    <row r="1913" spans="1:7">
      <c r="A1913" t="s">
        <v>3853</v>
      </c>
      <c r="B1913" t="s">
        <v>4144</v>
      </c>
      <c r="C1913" t="s">
        <v>4062</v>
      </c>
      <c r="D1913">
        <v>0</v>
      </c>
      <c r="E1913">
        <v>0</v>
      </c>
      <c r="F1913">
        <v>0</v>
      </c>
      <c r="G1913">
        <v>0</v>
      </c>
    </row>
    <row r="1914" spans="1:7">
      <c r="A1914" t="s">
        <v>3853</v>
      </c>
      <c r="B1914" t="s">
        <v>4144</v>
      </c>
      <c r="C1914" t="s">
        <v>4063</v>
      </c>
      <c r="D1914">
        <v>13550</v>
      </c>
      <c r="E1914">
        <v>11507</v>
      </c>
      <c r="F1914">
        <v>12456</v>
      </c>
      <c r="G1914">
        <v>13174</v>
      </c>
    </row>
    <row r="1915" spans="1:7">
      <c r="A1915" t="s">
        <v>3853</v>
      </c>
      <c r="B1915" t="s">
        <v>4144</v>
      </c>
      <c r="C1915" t="s">
        <v>4064</v>
      </c>
      <c r="D1915">
        <v>2076</v>
      </c>
      <c r="E1915">
        <v>2227</v>
      </c>
      <c r="F1915">
        <v>2629</v>
      </c>
      <c r="G1915">
        <v>2536</v>
      </c>
    </row>
    <row r="1916" spans="1:7">
      <c r="A1916" t="s">
        <v>3853</v>
      </c>
      <c r="B1916" t="s">
        <v>4144</v>
      </c>
      <c r="C1916" t="s">
        <v>4065</v>
      </c>
      <c r="D1916">
        <v>13972</v>
      </c>
      <c r="E1916">
        <v>14563</v>
      </c>
      <c r="F1916">
        <v>15051</v>
      </c>
      <c r="G1916">
        <v>11524</v>
      </c>
    </row>
    <row r="1917" spans="1:7">
      <c r="A1917" t="s">
        <v>3853</v>
      </c>
      <c r="B1917" t="s">
        <v>4144</v>
      </c>
      <c r="C1917" t="s">
        <v>4066</v>
      </c>
      <c r="D1917">
        <v>458</v>
      </c>
      <c r="E1917">
        <v>483</v>
      </c>
      <c r="F1917">
        <v>571</v>
      </c>
      <c r="G1917">
        <v>537</v>
      </c>
    </row>
    <row r="1918" spans="1:7">
      <c r="A1918" t="s">
        <v>3853</v>
      </c>
      <c r="B1918" t="s">
        <v>4144</v>
      </c>
      <c r="C1918" t="s">
        <v>4067</v>
      </c>
      <c r="D1918">
        <v>3908</v>
      </c>
      <c r="E1918">
        <v>3951</v>
      </c>
      <c r="F1918">
        <v>3972</v>
      </c>
      <c r="G1918">
        <v>3940</v>
      </c>
    </row>
    <row r="1919" spans="1:7">
      <c r="A1919" t="s">
        <v>3853</v>
      </c>
      <c r="B1919" t="s">
        <v>4144</v>
      </c>
      <c r="C1919" t="s">
        <v>4068</v>
      </c>
      <c r="D1919">
        <v>8889</v>
      </c>
      <c r="E1919">
        <v>6507</v>
      </c>
      <c r="F1919">
        <v>7507</v>
      </c>
      <c r="G1919">
        <v>7825</v>
      </c>
    </row>
    <row r="1920" spans="1:7">
      <c r="A1920" t="s">
        <v>3853</v>
      </c>
      <c r="B1920" t="s">
        <v>4144</v>
      </c>
      <c r="C1920" t="s">
        <v>4069</v>
      </c>
      <c r="D1920">
        <v>42395</v>
      </c>
      <c r="E1920">
        <v>38755</v>
      </c>
      <c r="F1920">
        <v>41615</v>
      </c>
      <c r="G1920">
        <v>38999</v>
      </c>
    </row>
    <row r="1921" spans="1:7">
      <c r="A1921" t="s">
        <v>3853</v>
      </c>
      <c r="B1921" t="s">
        <v>4144</v>
      </c>
      <c r="C1921" t="s">
        <v>4070</v>
      </c>
      <c r="D1921">
        <v>0</v>
      </c>
      <c r="E1921">
        <v>0</v>
      </c>
      <c r="F1921">
        <v>0</v>
      </c>
      <c r="G1921">
        <v>0</v>
      </c>
    </row>
    <row r="1922" spans="1:7">
      <c r="A1922" t="s">
        <v>3853</v>
      </c>
      <c r="B1922" t="s">
        <v>4144</v>
      </c>
      <c r="C1922" t="s">
        <v>4071</v>
      </c>
      <c r="D1922">
        <v>150</v>
      </c>
      <c r="E1922">
        <v>68</v>
      </c>
      <c r="F1922">
        <v>200</v>
      </c>
      <c r="G1922">
        <v>205</v>
      </c>
    </row>
    <row r="1923" spans="1:7">
      <c r="A1923" t="s">
        <v>3853</v>
      </c>
      <c r="B1923" t="s">
        <v>4144</v>
      </c>
      <c r="C1923" t="s">
        <v>4072</v>
      </c>
      <c r="D1923">
        <v>103</v>
      </c>
      <c r="E1923">
        <v>375</v>
      </c>
      <c r="F1923">
        <v>417</v>
      </c>
      <c r="G1923">
        <v>3122</v>
      </c>
    </row>
    <row r="1924" spans="1:7">
      <c r="A1924" t="s">
        <v>3853</v>
      </c>
      <c r="B1924" t="s">
        <v>4144</v>
      </c>
      <c r="C1924" t="s">
        <v>4073</v>
      </c>
      <c r="D1924">
        <v>0</v>
      </c>
      <c r="E1924">
        <v>0</v>
      </c>
      <c r="F1924">
        <v>9</v>
      </c>
      <c r="G1924">
        <v>9</v>
      </c>
    </row>
    <row r="1925" spans="1:7">
      <c r="A1925" t="s">
        <v>3853</v>
      </c>
      <c r="B1925" t="s">
        <v>4144</v>
      </c>
      <c r="C1925" t="s">
        <v>4074</v>
      </c>
      <c r="D1925">
        <v>253</v>
      </c>
      <c r="E1925">
        <v>443</v>
      </c>
      <c r="F1925">
        <v>626</v>
      </c>
      <c r="G1925">
        <v>3337</v>
      </c>
    </row>
    <row r="1926" spans="1:7">
      <c r="A1926" t="s">
        <v>3853</v>
      </c>
      <c r="B1926" t="s">
        <v>4144</v>
      </c>
      <c r="C1926" t="s">
        <v>4075</v>
      </c>
      <c r="D1926">
        <v>150</v>
      </c>
      <c r="E1926">
        <v>68</v>
      </c>
      <c r="F1926">
        <v>209</v>
      </c>
      <c r="G1926">
        <v>214</v>
      </c>
    </row>
    <row r="1927" spans="1:7">
      <c r="A1927" t="s">
        <v>3853</v>
      </c>
      <c r="B1927" t="s">
        <v>4144</v>
      </c>
      <c r="C1927" t="s">
        <v>4076</v>
      </c>
      <c r="D1927">
        <v>0</v>
      </c>
      <c r="E1927">
        <v>0</v>
      </c>
      <c r="F1927">
        <v>0</v>
      </c>
      <c r="G1927">
        <v>0</v>
      </c>
    </row>
    <row r="1928" spans="1:7">
      <c r="A1928" t="s">
        <v>3853</v>
      </c>
      <c r="B1928" t="s">
        <v>4144</v>
      </c>
      <c r="C1928" t="s">
        <v>4077</v>
      </c>
      <c r="D1928">
        <v>0</v>
      </c>
      <c r="E1928">
        <v>0</v>
      </c>
      <c r="F1928">
        <v>0</v>
      </c>
      <c r="G1928">
        <v>0</v>
      </c>
    </row>
    <row r="1929" spans="1:7">
      <c r="A1929" t="s">
        <v>3853</v>
      </c>
      <c r="B1929" t="s">
        <v>4144</v>
      </c>
      <c r="C1929" t="s">
        <v>4078</v>
      </c>
      <c r="D1929">
        <v>0</v>
      </c>
      <c r="E1929">
        <v>0</v>
      </c>
      <c r="F1929">
        <v>0</v>
      </c>
      <c r="G1929">
        <v>0</v>
      </c>
    </row>
    <row r="1930" spans="1:7">
      <c r="A1930" t="s">
        <v>3853</v>
      </c>
      <c r="B1930" t="s">
        <v>4144</v>
      </c>
      <c r="C1930" t="s">
        <v>4079</v>
      </c>
      <c r="D1930">
        <v>0</v>
      </c>
      <c r="E1930">
        <v>0</v>
      </c>
      <c r="F1930">
        <v>0</v>
      </c>
      <c r="G1930">
        <v>0</v>
      </c>
    </row>
    <row r="1931" spans="1:7">
      <c r="A1931" t="s">
        <v>3853</v>
      </c>
      <c r="B1931" t="s">
        <v>4144</v>
      </c>
      <c r="C1931" t="s">
        <v>4080</v>
      </c>
      <c r="D1931">
        <v>0</v>
      </c>
      <c r="E1931">
        <v>0</v>
      </c>
      <c r="F1931">
        <v>0</v>
      </c>
      <c r="G1931">
        <v>0</v>
      </c>
    </row>
    <row r="1932" spans="1:7">
      <c r="A1932" t="s">
        <v>3853</v>
      </c>
      <c r="B1932" t="s">
        <v>4144</v>
      </c>
      <c r="C1932" t="s">
        <v>4081</v>
      </c>
      <c r="D1932">
        <v>0</v>
      </c>
      <c r="E1932">
        <v>0</v>
      </c>
      <c r="F1932">
        <v>0</v>
      </c>
      <c r="G1932">
        <v>0</v>
      </c>
    </row>
    <row r="1933" spans="1:7">
      <c r="A1933" t="s">
        <v>3853</v>
      </c>
      <c r="B1933" t="s">
        <v>4144</v>
      </c>
      <c r="C1933" t="s">
        <v>4082</v>
      </c>
      <c r="D1933">
        <v>0</v>
      </c>
      <c r="E1933">
        <v>0</v>
      </c>
      <c r="F1933">
        <v>0</v>
      </c>
      <c r="G1933">
        <v>0</v>
      </c>
    </row>
    <row r="1934" spans="1:7">
      <c r="A1934" t="s">
        <v>3853</v>
      </c>
      <c r="B1934" t="s">
        <v>4144</v>
      </c>
      <c r="C1934" t="s">
        <v>4083</v>
      </c>
      <c r="D1934">
        <v>129</v>
      </c>
      <c r="E1934">
        <v>117</v>
      </c>
      <c r="F1934">
        <v>110</v>
      </c>
      <c r="G1934">
        <v>121</v>
      </c>
    </row>
    <row r="1935" spans="1:7">
      <c r="A1935" t="s">
        <v>3853</v>
      </c>
      <c r="B1935" t="s">
        <v>4144</v>
      </c>
      <c r="C1935" t="s">
        <v>4084</v>
      </c>
      <c r="D1935">
        <v>772</v>
      </c>
      <c r="E1935">
        <v>953</v>
      </c>
      <c r="F1935">
        <v>1167</v>
      </c>
      <c r="G1935">
        <v>1304</v>
      </c>
    </row>
    <row r="1936" spans="1:7">
      <c r="A1936" t="s">
        <v>3853</v>
      </c>
      <c r="B1936" t="s">
        <v>4144</v>
      </c>
      <c r="C1936" t="s">
        <v>4085</v>
      </c>
      <c r="D1936">
        <v>456</v>
      </c>
      <c r="E1936">
        <v>714</v>
      </c>
      <c r="F1936">
        <v>893</v>
      </c>
      <c r="G1936">
        <v>1387</v>
      </c>
    </row>
    <row r="1937" spans="1:7">
      <c r="A1937" t="s">
        <v>3853</v>
      </c>
      <c r="B1937" t="s">
        <v>4144</v>
      </c>
      <c r="C1937" t="s">
        <v>4086</v>
      </c>
      <c r="D1937">
        <v>137</v>
      </c>
      <c r="E1937">
        <v>163</v>
      </c>
      <c r="F1937">
        <v>248</v>
      </c>
      <c r="G1937">
        <v>273</v>
      </c>
    </row>
    <row r="1938" spans="1:7">
      <c r="A1938" t="s">
        <v>3853</v>
      </c>
      <c r="B1938" t="s">
        <v>4144</v>
      </c>
      <c r="C1938" t="s">
        <v>4087</v>
      </c>
      <c r="D1938">
        <v>102</v>
      </c>
      <c r="E1938">
        <v>143</v>
      </c>
      <c r="F1938">
        <v>157</v>
      </c>
      <c r="G1938">
        <v>167</v>
      </c>
    </row>
    <row r="1939" spans="1:7">
      <c r="A1939" t="s">
        <v>3853</v>
      </c>
      <c r="B1939" t="s">
        <v>4144</v>
      </c>
      <c r="C1939" t="s">
        <v>4088</v>
      </c>
      <c r="D1939">
        <v>2158</v>
      </c>
      <c r="E1939">
        <v>2399</v>
      </c>
      <c r="F1939">
        <v>2614</v>
      </c>
      <c r="G1939">
        <v>3124</v>
      </c>
    </row>
    <row r="1940" spans="1:7">
      <c r="A1940" t="s">
        <v>3853</v>
      </c>
      <c r="B1940" t="s">
        <v>4144</v>
      </c>
      <c r="C1940" t="s">
        <v>4089</v>
      </c>
      <c r="D1940">
        <v>3487</v>
      </c>
      <c r="E1940">
        <v>4209</v>
      </c>
      <c r="F1940">
        <v>4831</v>
      </c>
      <c r="G1940">
        <v>5982</v>
      </c>
    </row>
    <row r="1941" spans="1:7">
      <c r="A1941" t="s">
        <v>3853</v>
      </c>
      <c r="B1941" t="s">
        <v>4144</v>
      </c>
      <c r="C1941" t="s">
        <v>4090</v>
      </c>
      <c r="D1941">
        <v>3032</v>
      </c>
      <c r="E1941">
        <v>3496</v>
      </c>
      <c r="F1941">
        <v>3938</v>
      </c>
      <c r="G1941">
        <v>4595</v>
      </c>
    </row>
    <row r="1942" spans="1:7">
      <c r="A1942" t="s">
        <v>3853</v>
      </c>
      <c r="B1942" t="s">
        <v>4144</v>
      </c>
      <c r="C1942" t="s">
        <v>4091</v>
      </c>
      <c r="D1942">
        <v>16.399999999999999</v>
      </c>
      <c r="E1942">
        <v>17.100000000000001</v>
      </c>
      <c r="F1942">
        <v>16.8</v>
      </c>
      <c r="G1942">
        <v>18.2</v>
      </c>
    </row>
    <row r="1943" spans="1:7">
      <c r="A1943" t="s">
        <v>3853</v>
      </c>
      <c r="B1943" t="s">
        <v>4144</v>
      </c>
      <c r="C1943" t="s">
        <v>4092</v>
      </c>
      <c r="D1943">
        <v>233299</v>
      </c>
      <c r="E1943">
        <v>197018</v>
      </c>
      <c r="F1943">
        <v>214760</v>
      </c>
      <c r="G1943">
        <v>225858</v>
      </c>
    </row>
    <row r="1944" spans="1:7">
      <c r="A1944" t="s">
        <v>3853</v>
      </c>
      <c r="B1944" t="s">
        <v>4144</v>
      </c>
      <c r="C1944" t="s">
        <v>4093</v>
      </c>
      <c r="D1944">
        <v>65.400000000000006</v>
      </c>
      <c r="E1944">
        <v>55.1</v>
      </c>
      <c r="F1944">
        <v>59.6</v>
      </c>
      <c r="G1944">
        <v>62.6</v>
      </c>
    </row>
    <row r="1945" spans="1:7">
      <c r="A1945" t="s">
        <v>3853</v>
      </c>
      <c r="B1945" t="s">
        <v>4144</v>
      </c>
      <c r="C1945" t="s">
        <v>4094</v>
      </c>
      <c r="D1945">
        <v>185564</v>
      </c>
      <c r="E1945">
        <v>167476</v>
      </c>
      <c r="F1945">
        <v>178155</v>
      </c>
      <c r="G1945">
        <v>178057</v>
      </c>
    </row>
    <row r="1946" spans="1:7">
      <c r="A1946" t="s">
        <v>3853</v>
      </c>
      <c r="B1946" t="s">
        <v>4144</v>
      </c>
      <c r="C1946" t="s">
        <v>4095</v>
      </c>
      <c r="D1946">
        <v>52</v>
      </c>
      <c r="E1946">
        <v>46.8</v>
      </c>
      <c r="F1946">
        <v>49.4</v>
      </c>
      <c r="G1946">
        <v>49.3</v>
      </c>
    </row>
    <row r="1947" spans="1:7">
      <c r="A1947" t="s">
        <v>3853</v>
      </c>
      <c r="B1947" t="s">
        <v>4144</v>
      </c>
      <c r="C1947" t="s">
        <v>4096</v>
      </c>
      <c r="D1947">
        <v>337564</v>
      </c>
      <c r="E1947">
        <v>342016</v>
      </c>
      <c r="F1947">
        <v>366417</v>
      </c>
      <c r="G1947">
        <v>356503</v>
      </c>
    </row>
    <row r="1948" spans="1:7">
      <c r="A1948" t="s">
        <v>3853</v>
      </c>
      <c r="B1948" t="s">
        <v>4144</v>
      </c>
      <c r="C1948" t="s">
        <v>4097</v>
      </c>
      <c r="D1948">
        <v>74356</v>
      </c>
      <c r="E1948">
        <v>70959</v>
      </c>
      <c r="F1948">
        <v>65115</v>
      </c>
      <c r="G1948">
        <v>68726</v>
      </c>
    </row>
    <row r="1949" spans="1:7">
      <c r="A1949" t="s">
        <v>3853</v>
      </c>
      <c r="B1949" t="s">
        <v>4144</v>
      </c>
      <c r="C1949" t="s">
        <v>4098</v>
      </c>
      <c r="D1949">
        <v>20.9</v>
      </c>
      <c r="E1949">
        <v>19.8</v>
      </c>
      <c r="F1949">
        <v>18.100000000000001</v>
      </c>
      <c r="G1949">
        <v>19</v>
      </c>
    </row>
    <row r="1950" spans="1:7">
      <c r="A1950" t="s">
        <v>3853</v>
      </c>
      <c r="B1950" t="s">
        <v>4144</v>
      </c>
      <c r="C1950" t="s">
        <v>4099</v>
      </c>
      <c r="D1950">
        <v>236937</v>
      </c>
      <c r="E1950">
        <v>225231</v>
      </c>
      <c r="F1950">
        <v>235078</v>
      </c>
      <c r="G1950">
        <v>235302</v>
      </c>
    </row>
    <row r="1951" spans="1:7">
      <c r="A1951" t="s">
        <v>3853</v>
      </c>
      <c r="B1951" t="s">
        <v>4144</v>
      </c>
      <c r="C1951" t="s">
        <v>4100</v>
      </c>
      <c r="D1951">
        <v>66.400000000000006</v>
      </c>
      <c r="E1951">
        <v>63</v>
      </c>
      <c r="F1951">
        <v>65.2</v>
      </c>
      <c r="G1951">
        <v>65.2</v>
      </c>
    </row>
    <row r="1952" spans="1:7">
      <c r="A1952" t="s">
        <v>3853</v>
      </c>
      <c r="B1952" t="s">
        <v>4144</v>
      </c>
      <c r="C1952" t="s">
        <v>4101</v>
      </c>
      <c r="D1952">
        <v>729817</v>
      </c>
      <c r="E1952">
        <v>660310</v>
      </c>
      <c r="F1952">
        <v>692868</v>
      </c>
      <c r="G1952">
        <v>707635</v>
      </c>
    </row>
    <row r="1953" spans="1:7">
      <c r="A1953" t="s">
        <v>3853</v>
      </c>
      <c r="B1953" t="s">
        <v>4144</v>
      </c>
      <c r="C1953" t="s">
        <v>4102</v>
      </c>
      <c r="D1953">
        <v>2.66</v>
      </c>
      <c r="E1953">
        <v>2.5499999999999998</v>
      </c>
      <c r="F1953">
        <v>2.58</v>
      </c>
      <c r="G1953">
        <v>2.56</v>
      </c>
    </row>
    <row r="1954" spans="1:7">
      <c r="A1954" t="s">
        <v>3853</v>
      </c>
      <c r="B1954" t="s">
        <v>4144</v>
      </c>
      <c r="C1954" t="s">
        <v>4103</v>
      </c>
      <c r="D1954">
        <v>204.7</v>
      </c>
      <c r="E1954">
        <v>184.6</v>
      </c>
      <c r="F1954">
        <v>192.3</v>
      </c>
      <c r="G1954">
        <v>196.1</v>
      </c>
    </row>
    <row r="1955" spans="1:7">
      <c r="A1955" t="s">
        <v>3853</v>
      </c>
      <c r="B1955" t="s">
        <v>4144</v>
      </c>
      <c r="C1955" t="s">
        <v>4104</v>
      </c>
      <c r="D1955">
        <v>730156</v>
      </c>
      <c r="E1955">
        <v>660685</v>
      </c>
      <c r="F1955">
        <v>693108</v>
      </c>
      <c r="G1955">
        <v>707944</v>
      </c>
    </row>
    <row r="1956" spans="1:7">
      <c r="A1956" t="s">
        <v>3853</v>
      </c>
      <c r="B1956" t="s">
        <v>4144</v>
      </c>
      <c r="C1956" t="s">
        <v>4105</v>
      </c>
      <c r="D1956">
        <v>232309</v>
      </c>
      <c r="E1956">
        <v>196341</v>
      </c>
      <c r="F1956">
        <v>213980</v>
      </c>
      <c r="G1956">
        <v>224948</v>
      </c>
    </row>
    <row r="1957" spans="1:7">
      <c r="A1957" t="s">
        <v>3853</v>
      </c>
      <c r="B1957" t="s">
        <v>4144</v>
      </c>
      <c r="C1957" t="s">
        <v>4106</v>
      </c>
      <c r="D1957">
        <v>117509</v>
      </c>
      <c r="E1957">
        <v>107406</v>
      </c>
      <c r="F1957">
        <v>115293</v>
      </c>
      <c r="G1957">
        <v>116004</v>
      </c>
    </row>
    <row r="1958" spans="1:7">
      <c r="A1958" t="s">
        <v>3853</v>
      </c>
      <c r="B1958" t="s">
        <v>4144</v>
      </c>
      <c r="C1958" t="s">
        <v>4107</v>
      </c>
      <c r="D1958">
        <v>57161</v>
      </c>
      <c r="E1958">
        <v>55544</v>
      </c>
      <c r="F1958">
        <v>50077</v>
      </c>
      <c r="G1958">
        <v>53887</v>
      </c>
    </row>
    <row r="1959" spans="1:7">
      <c r="A1959" t="s">
        <v>3853</v>
      </c>
      <c r="B1959" t="s">
        <v>4144</v>
      </c>
      <c r="C1959" t="s">
        <v>4108</v>
      </c>
      <c r="D1959">
        <v>167003</v>
      </c>
      <c r="E1959">
        <v>155266</v>
      </c>
      <c r="F1959">
        <v>164743</v>
      </c>
      <c r="G1959">
        <v>164897</v>
      </c>
    </row>
    <row r="1960" spans="1:7">
      <c r="A1960" t="s">
        <v>3853</v>
      </c>
      <c r="B1960" t="s">
        <v>4144</v>
      </c>
      <c r="C1960" t="s">
        <v>4109</v>
      </c>
      <c r="D1960">
        <v>573981</v>
      </c>
      <c r="E1960">
        <v>514556</v>
      </c>
      <c r="F1960">
        <v>544093</v>
      </c>
      <c r="G1960">
        <v>559736</v>
      </c>
    </row>
    <row r="1961" spans="1:7">
      <c r="A1961" t="s">
        <v>3853</v>
      </c>
      <c r="B1961" t="s">
        <v>4144</v>
      </c>
      <c r="C1961" t="s">
        <v>4110</v>
      </c>
      <c r="D1961">
        <v>3566</v>
      </c>
      <c r="E1961">
        <v>3578</v>
      </c>
      <c r="F1961">
        <v>3604</v>
      </c>
      <c r="G1961">
        <v>3609</v>
      </c>
    </row>
    <row r="1962" spans="1:7">
      <c r="A1962" t="s">
        <v>3853</v>
      </c>
      <c r="B1962" t="s">
        <v>4144</v>
      </c>
      <c r="C1962" t="s">
        <v>4111</v>
      </c>
      <c r="D1962">
        <v>0</v>
      </c>
      <c r="E1962">
        <v>0</v>
      </c>
      <c r="F1962">
        <v>0</v>
      </c>
      <c r="G1962">
        <v>0</v>
      </c>
    </row>
    <row r="1963" spans="1:7">
      <c r="A1963" t="s">
        <v>3853</v>
      </c>
      <c r="B1963" t="s">
        <v>4144</v>
      </c>
      <c r="C1963" t="s">
        <v>4112</v>
      </c>
      <c r="D1963">
        <v>0</v>
      </c>
      <c r="E1963">
        <v>0</v>
      </c>
      <c r="F1963">
        <v>0</v>
      </c>
      <c r="G1963">
        <v>0</v>
      </c>
    </row>
    <row r="1964" spans="1:7">
      <c r="A1964" t="s">
        <v>3853</v>
      </c>
      <c r="B1964" t="s">
        <v>4144</v>
      </c>
      <c r="C1964" t="s">
        <v>4113</v>
      </c>
      <c r="D1964">
        <v>969</v>
      </c>
      <c r="E1964">
        <v>933</v>
      </c>
      <c r="F1964">
        <v>1115</v>
      </c>
      <c r="G1964">
        <v>872</v>
      </c>
    </row>
    <row r="1965" spans="1:7">
      <c r="A1965" t="s">
        <v>3853</v>
      </c>
      <c r="B1965" t="s">
        <v>4144</v>
      </c>
      <c r="C1965" t="s">
        <v>4114</v>
      </c>
      <c r="D1965">
        <v>3157</v>
      </c>
      <c r="E1965">
        <v>3478</v>
      </c>
      <c r="F1965">
        <v>3368</v>
      </c>
      <c r="G1965">
        <v>1345</v>
      </c>
    </row>
    <row r="1966" spans="1:7">
      <c r="A1966" t="s">
        <v>3853</v>
      </c>
      <c r="B1966" t="s">
        <v>4144</v>
      </c>
      <c r="C1966" t="s">
        <v>4115</v>
      </c>
      <c r="D1966">
        <v>38</v>
      </c>
      <c r="E1966">
        <v>38</v>
      </c>
      <c r="F1966">
        <v>38</v>
      </c>
      <c r="G1966">
        <v>38</v>
      </c>
    </row>
    <row r="1967" spans="1:7">
      <c r="A1967" t="s">
        <v>3853</v>
      </c>
      <c r="B1967" t="s">
        <v>4144</v>
      </c>
      <c r="C1967" t="s">
        <v>4116</v>
      </c>
      <c r="D1967">
        <v>3491</v>
      </c>
      <c r="E1967">
        <v>3491</v>
      </c>
      <c r="F1967">
        <v>3491</v>
      </c>
      <c r="G1967">
        <v>3491</v>
      </c>
    </row>
    <row r="1968" spans="1:7">
      <c r="A1968" t="s">
        <v>3853</v>
      </c>
      <c r="B1968" t="s">
        <v>4144</v>
      </c>
      <c r="C1968" t="s">
        <v>4117</v>
      </c>
      <c r="D1968">
        <v>6711</v>
      </c>
      <c r="E1968">
        <v>4087</v>
      </c>
      <c r="F1968">
        <v>4872</v>
      </c>
      <c r="G1968">
        <v>4681</v>
      </c>
    </row>
    <row r="1969" spans="1:7">
      <c r="A1969" t="s">
        <v>3853</v>
      </c>
      <c r="B1969" t="s">
        <v>4144</v>
      </c>
      <c r="C1969" t="s">
        <v>4118</v>
      </c>
      <c r="D1969">
        <v>14328</v>
      </c>
      <c r="E1969">
        <v>11989</v>
      </c>
      <c r="F1969">
        <v>12846</v>
      </c>
      <c r="G1969">
        <v>10389</v>
      </c>
    </row>
    <row r="1970" spans="1:7">
      <c r="A1970" t="s">
        <v>3853</v>
      </c>
      <c r="B1970" t="s">
        <v>4144</v>
      </c>
      <c r="C1970" t="s">
        <v>4119</v>
      </c>
      <c r="D1970">
        <v>0</v>
      </c>
      <c r="E1970">
        <v>0</v>
      </c>
      <c r="F1970">
        <v>0</v>
      </c>
      <c r="G1970">
        <v>0</v>
      </c>
    </row>
    <row r="1971" spans="1:7">
      <c r="A1971" t="s">
        <v>3853</v>
      </c>
      <c r="B1971" t="s">
        <v>4144</v>
      </c>
      <c r="C1971" t="s">
        <v>4120</v>
      </c>
      <c r="D1971">
        <v>8858</v>
      </c>
      <c r="E1971">
        <v>9218</v>
      </c>
      <c r="F1971">
        <v>9117</v>
      </c>
      <c r="G1971">
        <v>7682</v>
      </c>
    </row>
    <row r="1972" spans="1:7">
      <c r="A1972" t="s">
        <v>3853</v>
      </c>
      <c r="B1972" t="s">
        <v>4144</v>
      </c>
      <c r="C1972" t="s">
        <v>4121</v>
      </c>
      <c r="D1972">
        <v>162</v>
      </c>
      <c r="E1972">
        <v>162</v>
      </c>
      <c r="F1972">
        <v>162</v>
      </c>
      <c r="G1972">
        <v>102</v>
      </c>
    </row>
    <row r="1973" spans="1:7">
      <c r="A1973" t="s">
        <v>3853</v>
      </c>
      <c r="B1973" t="s">
        <v>4144</v>
      </c>
      <c r="C1973" t="s">
        <v>4122</v>
      </c>
      <c r="D1973">
        <v>142</v>
      </c>
      <c r="E1973">
        <v>138</v>
      </c>
      <c r="F1973">
        <v>137</v>
      </c>
      <c r="G1973">
        <v>92</v>
      </c>
    </row>
    <row r="1974" spans="1:7">
      <c r="A1974" t="s">
        <v>3853</v>
      </c>
      <c r="B1974" t="s">
        <v>4144</v>
      </c>
      <c r="C1974" t="s">
        <v>4123</v>
      </c>
      <c r="D1974">
        <v>9000</v>
      </c>
      <c r="E1974">
        <v>9356</v>
      </c>
      <c r="F1974">
        <v>9254</v>
      </c>
      <c r="G1974">
        <v>7774</v>
      </c>
    </row>
    <row r="1975" spans="1:7">
      <c r="A1975" t="s">
        <v>3853</v>
      </c>
      <c r="B1975" t="s">
        <v>4144</v>
      </c>
      <c r="C1975" t="s">
        <v>4124</v>
      </c>
      <c r="D1975">
        <v>969</v>
      </c>
      <c r="E1975">
        <v>933</v>
      </c>
      <c r="F1975">
        <v>1115</v>
      </c>
      <c r="G1975">
        <v>872</v>
      </c>
    </row>
    <row r="1976" spans="1:7">
      <c r="A1976" t="s">
        <v>3853</v>
      </c>
      <c r="B1976" t="s">
        <v>4144</v>
      </c>
      <c r="C1976" t="s">
        <v>4125</v>
      </c>
      <c r="D1976">
        <v>12015</v>
      </c>
      <c r="E1976">
        <v>12696</v>
      </c>
      <c r="F1976">
        <v>12485</v>
      </c>
      <c r="G1976">
        <v>9027</v>
      </c>
    </row>
    <row r="1977" spans="1:7">
      <c r="A1977" t="s">
        <v>3853</v>
      </c>
      <c r="B1977" t="s">
        <v>4144</v>
      </c>
      <c r="C1977" t="s">
        <v>4126</v>
      </c>
      <c r="D1977">
        <v>3633</v>
      </c>
      <c r="E1977">
        <v>3629</v>
      </c>
      <c r="F1977">
        <v>3628</v>
      </c>
      <c r="G1977">
        <v>3584</v>
      </c>
    </row>
    <row r="1978" spans="1:7">
      <c r="A1978" t="s">
        <v>3853</v>
      </c>
      <c r="B1978" t="s">
        <v>4144</v>
      </c>
      <c r="C1978" t="s">
        <v>4127</v>
      </c>
      <c r="D1978">
        <v>23328</v>
      </c>
      <c r="E1978">
        <v>21345</v>
      </c>
      <c r="F1978">
        <v>22100</v>
      </c>
      <c r="G1978">
        <v>18164</v>
      </c>
    </row>
    <row r="1979" spans="1:7">
      <c r="A1979" t="s">
        <v>3853</v>
      </c>
      <c r="B1979" t="s">
        <v>4144</v>
      </c>
      <c r="C1979" t="s">
        <v>4128</v>
      </c>
      <c r="D1979">
        <v>11313</v>
      </c>
      <c r="E1979">
        <v>8649</v>
      </c>
      <c r="F1979">
        <v>9615</v>
      </c>
      <c r="G1979">
        <v>9137</v>
      </c>
    </row>
    <row r="1980" spans="1:7">
      <c r="A1980" t="s">
        <v>3853</v>
      </c>
      <c r="B1980" t="s">
        <v>4144</v>
      </c>
      <c r="C1980" t="s">
        <v>4129</v>
      </c>
      <c r="D1980">
        <v>53</v>
      </c>
      <c r="E1980">
        <v>47</v>
      </c>
      <c r="F1980">
        <v>60</v>
      </c>
      <c r="G1980">
        <v>66</v>
      </c>
    </row>
    <row r="1981" spans="1:7">
      <c r="A1981" t="s">
        <v>3853</v>
      </c>
      <c r="B1981" t="s">
        <v>4144</v>
      </c>
      <c r="C1981" t="s">
        <v>4130</v>
      </c>
      <c r="D1981">
        <v>139.4</v>
      </c>
      <c r="E1981">
        <v>138.69999999999999</v>
      </c>
      <c r="F1981">
        <v>29.1</v>
      </c>
      <c r="G1981">
        <v>29.3</v>
      </c>
    </row>
    <row r="1982" spans="1:7">
      <c r="A1982" t="s">
        <v>3853</v>
      </c>
      <c r="B1982" t="s">
        <v>4144</v>
      </c>
      <c r="C1982" t="s">
        <v>4131</v>
      </c>
      <c r="D1982">
        <v>0</v>
      </c>
      <c r="E1982">
        <v>0</v>
      </c>
      <c r="F1982">
        <v>0</v>
      </c>
      <c r="G1982">
        <v>0</v>
      </c>
    </row>
    <row r="1983" spans="1:7">
      <c r="A1983" t="s">
        <v>3853</v>
      </c>
      <c r="B1983" t="s">
        <v>4144</v>
      </c>
      <c r="C1983" t="s">
        <v>4132</v>
      </c>
      <c r="D1983">
        <v>42</v>
      </c>
      <c r="E1983">
        <v>42</v>
      </c>
      <c r="F1983">
        <v>44</v>
      </c>
      <c r="G1983">
        <v>44</v>
      </c>
    </row>
    <row r="1984" spans="1:7">
      <c r="A1984" t="s">
        <v>3853</v>
      </c>
      <c r="B1984" t="s">
        <v>4144</v>
      </c>
      <c r="C1984" t="s">
        <v>4133</v>
      </c>
      <c r="D1984">
        <v>1</v>
      </c>
      <c r="E1984">
        <v>1</v>
      </c>
      <c r="F1984">
        <v>5</v>
      </c>
      <c r="G1984">
        <v>5</v>
      </c>
    </row>
    <row r="1985" spans="1:7">
      <c r="A1985" t="s">
        <v>3853</v>
      </c>
      <c r="B1985" t="s">
        <v>4144</v>
      </c>
      <c r="C1985" t="s">
        <v>4134</v>
      </c>
      <c r="D1985">
        <v>0</v>
      </c>
      <c r="E1985">
        <v>0</v>
      </c>
      <c r="F1985">
        <v>0</v>
      </c>
      <c r="G1985">
        <v>0</v>
      </c>
    </row>
    <row r="1986" spans="1:7">
      <c r="A1986" t="s">
        <v>3853</v>
      </c>
      <c r="B1986" t="s">
        <v>4144</v>
      </c>
      <c r="C1986" t="s">
        <v>4135</v>
      </c>
      <c r="D1986">
        <v>42</v>
      </c>
      <c r="E1986">
        <v>42</v>
      </c>
      <c r="F1986">
        <v>44</v>
      </c>
      <c r="G1986">
        <v>44</v>
      </c>
    </row>
    <row r="1987" spans="1:7">
      <c r="A1987" t="s">
        <v>3853</v>
      </c>
      <c r="B1987" t="s">
        <v>4144</v>
      </c>
      <c r="C1987" t="s">
        <v>4136</v>
      </c>
      <c r="D1987">
        <v>0</v>
      </c>
      <c r="E1987">
        <v>0</v>
      </c>
      <c r="F1987">
        <v>0</v>
      </c>
      <c r="G1987">
        <v>0</v>
      </c>
    </row>
    <row r="1988" spans="1:7">
      <c r="A1988" t="s">
        <v>3853</v>
      </c>
      <c r="B1988" t="s">
        <v>4144</v>
      </c>
      <c r="C1988" t="s">
        <v>4137</v>
      </c>
      <c r="D1988">
        <v>666</v>
      </c>
      <c r="E1988">
        <v>772</v>
      </c>
      <c r="F1988">
        <v>706</v>
      </c>
      <c r="G1988">
        <v>774</v>
      </c>
    </row>
    <row r="1989" spans="1:7">
      <c r="A1989" t="s">
        <v>3853</v>
      </c>
      <c r="B1989" t="s">
        <v>4144</v>
      </c>
      <c r="C1989" t="s">
        <v>4138</v>
      </c>
      <c r="D1989">
        <v>5937</v>
      </c>
      <c r="E1989">
        <v>5344</v>
      </c>
      <c r="F1989">
        <v>5410</v>
      </c>
      <c r="G1989">
        <v>5627</v>
      </c>
    </row>
    <row r="1990" spans="1:7">
      <c r="A1990" t="s">
        <v>3853</v>
      </c>
      <c r="B1990" t="s">
        <v>4145</v>
      </c>
      <c r="C1990" t="s">
        <v>3855</v>
      </c>
      <c r="D1990">
        <v>0</v>
      </c>
      <c r="E1990">
        <v>0</v>
      </c>
      <c r="F1990">
        <v>0</v>
      </c>
      <c r="G1990">
        <v>0</v>
      </c>
    </row>
    <row r="1991" spans="1:7">
      <c r="A1991" t="s">
        <v>3853</v>
      </c>
      <c r="B1991" t="s">
        <v>4145</v>
      </c>
      <c r="C1991" t="s">
        <v>3856</v>
      </c>
      <c r="D1991">
        <v>2698</v>
      </c>
      <c r="E1991">
        <v>2625</v>
      </c>
      <c r="F1991">
        <v>3191</v>
      </c>
      <c r="G1991">
        <v>3207</v>
      </c>
    </row>
    <row r="1992" spans="1:7">
      <c r="A1992" t="s">
        <v>3853</v>
      </c>
      <c r="B1992" t="s">
        <v>4145</v>
      </c>
      <c r="C1992" t="s">
        <v>3857</v>
      </c>
      <c r="D1992">
        <v>2698</v>
      </c>
      <c r="E1992">
        <v>2625</v>
      </c>
      <c r="F1992">
        <v>3191</v>
      </c>
      <c r="G1992">
        <v>3207</v>
      </c>
    </row>
    <row r="1993" spans="1:7">
      <c r="A1993" t="s">
        <v>3853</v>
      </c>
      <c r="B1993" t="s">
        <v>4145</v>
      </c>
      <c r="C1993" t="s">
        <v>3858</v>
      </c>
      <c r="D1993">
        <v>2698</v>
      </c>
      <c r="E1993">
        <v>2625</v>
      </c>
      <c r="F1993">
        <v>3191</v>
      </c>
      <c r="G1993">
        <v>3207</v>
      </c>
    </row>
    <row r="1994" spans="1:7">
      <c r="A1994" t="s">
        <v>3853</v>
      </c>
      <c r="B1994" t="s">
        <v>4145</v>
      </c>
      <c r="C1994" t="s">
        <v>3859</v>
      </c>
      <c r="D1994">
        <v>0</v>
      </c>
      <c r="E1994">
        <v>0</v>
      </c>
      <c r="F1994">
        <v>0</v>
      </c>
      <c r="G1994">
        <v>0</v>
      </c>
    </row>
    <row r="1995" spans="1:7">
      <c r="A1995" t="s">
        <v>3853</v>
      </c>
      <c r="B1995" t="s">
        <v>4145</v>
      </c>
      <c r="C1995" t="s">
        <v>3860</v>
      </c>
      <c r="D1995">
        <v>0</v>
      </c>
      <c r="E1995">
        <v>0</v>
      </c>
      <c r="F1995">
        <v>0</v>
      </c>
      <c r="G1995">
        <v>0</v>
      </c>
    </row>
    <row r="1996" spans="1:7">
      <c r="A1996" t="s">
        <v>3853</v>
      </c>
      <c r="B1996" t="s">
        <v>4145</v>
      </c>
      <c r="C1996" t="s">
        <v>3861</v>
      </c>
      <c r="D1996">
        <v>0</v>
      </c>
      <c r="E1996">
        <v>0</v>
      </c>
      <c r="F1996">
        <v>0</v>
      </c>
      <c r="G1996">
        <v>0</v>
      </c>
    </row>
    <row r="1997" spans="1:7">
      <c r="A1997" t="s">
        <v>3853</v>
      </c>
      <c r="B1997" t="s">
        <v>4145</v>
      </c>
      <c r="C1997" t="s">
        <v>3862</v>
      </c>
      <c r="D1997">
        <v>0</v>
      </c>
      <c r="E1997">
        <v>0</v>
      </c>
      <c r="F1997">
        <v>0</v>
      </c>
      <c r="G1997">
        <v>0</v>
      </c>
    </row>
    <row r="1998" spans="1:7">
      <c r="A1998" t="s">
        <v>3853</v>
      </c>
      <c r="B1998" t="s">
        <v>4145</v>
      </c>
      <c r="C1998" t="s">
        <v>3863</v>
      </c>
      <c r="D1998">
        <v>0</v>
      </c>
      <c r="E1998">
        <v>0</v>
      </c>
      <c r="F1998">
        <v>0</v>
      </c>
      <c r="G1998">
        <v>0</v>
      </c>
    </row>
    <row r="1999" spans="1:7">
      <c r="A1999" t="s">
        <v>3853</v>
      </c>
      <c r="B1999" t="s">
        <v>4145</v>
      </c>
      <c r="C1999" t="s">
        <v>3864</v>
      </c>
      <c r="D1999">
        <v>28</v>
      </c>
      <c r="E1999">
        <v>23</v>
      </c>
      <c r="F1999">
        <v>33</v>
      </c>
      <c r="G1999">
        <v>27</v>
      </c>
    </row>
    <row r="2000" spans="1:7">
      <c r="A2000" t="s">
        <v>3853</v>
      </c>
      <c r="B2000" t="s">
        <v>4145</v>
      </c>
      <c r="C2000" t="s">
        <v>3865</v>
      </c>
      <c r="D2000">
        <v>0</v>
      </c>
      <c r="E2000">
        <v>0</v>
      </c>
      <c r="F2000">
        <v>0</v>
      </c>
      <c r="G2000">
        <v>0</v>
      </c>
    </row>
    <row r="2001" spans="1:7">
      <c r="A2001" t="s">
        <v>3853</v>
      </c>
      <c r="B2001" t="s">
        <v>4145</v>
      </c>
      <c r="C2001" t="s">
        <v>3866</v>
      </c>
      <c r="D2001">
        <v>28</v>
      </c>
      <c r="E2001">
        <v>23</v>
      </c>
      <c r="F2001">
        <v>33</v>
      </c>
      <c r="G2001">
        <v>27</v>
      </c>
    </row>
    <row r="2002" spans="1:7">
      <c r="A2002" t="s">
        <v>3853</v>
      </c>
      <c r="B2002" t="s">
        <v>4145</v>
      </c>
      <c r="C2002" t="s">
        <v>3867</v>
      </c>
      <c r="D2002">
        <v>0</v>
      </c>
      <c r="E2002">
        <v>0</v>
      </c>
      <c r="F2002">
        <v>0</v>
      </c>
      <c r="G2002">
        <v>0</v>
      </c>
    </row>
    <row r="2003" spans="1:7">
      <c r="A2003" t="s">
        <v>3853</v>
      </c>
      <c r="B2003" t="s">
        <v>4145</v>
      </c>
      <c r="C2003" t="s">
        <v>3868</v>
      </c>
      <c r="D2003">
        <v>1048</v>
      </c>
      <c r="E2003">
        <v>878</v>
      </c>
      <c r="F2003">
        <v>940</v>
      </c>
      <c r="G2003">
        <v>896</v>
      </c>
    </row>
    <row r="2004" spans="1:7">
      <c r="A2004" t="s">
        <v>3853</v>
      </c>
      <c r="B2004" t="s">
        <v>4145</v>
      </c>
      <c r="C2004" t="s">
        <v>3869</v>
      </c>
      <c r="D2004">
        <v>52.4</v>
      </c>
      <c r="E2004">
        <v>52.8</v>
      </c>
      <c r="F2004">
        <v>53.8</v>
      </c>
      <c r="G2004">
        <v>55.4</v>
      </c>
    </row>
    <row r="2005" spans="1:7">
      <c r="A2005" t="s">
        <v>3853</v>
      </c>
      <c r="B2005" t="s">
        <v>4145</v>
      </c>
      <c r="C2005" t="s">
        <v>3870</v>
      </c>
      <c r="D2005">
        <v>2108</v>
      </c>
      <c r="E2005">
        <v>1849</v>
      </c>
      <c r="F2005">
        <v>1873</v>
      </c>
      <c r="G2005">
        <v>1897</v>
      </c>
    </row>
    <row r="2006" spans="1:7">
      <c r="A2006" t="s">
        <v>3853</v>
      </c>
      <c r="B2006" t="s">
        <v>4145</v>
      </c>
      <c r="C2006" t="s">
        <v>3871</v>
      </c>
      <c r="D2006">
        <v>0</v>
      </c>
      <c r="E2006">
        <v>0</v>
      </c>
      <c r="F2006">
        <v>0</v>
      </c>
      <c r="G2006">
        <v>0</v>
      </c>
    </row>
    <row r="2007" spans="1:7">
      <c r="A2007" t="s">
        <v>3853</v>
      </c>
      <c r="B2007" t="s">
        <v>4145</v>
      </c>
      <c r="C2007" t="s">
        <v>3872</v>
      </c>
      <c r="D2007">
        <v>0</v>
      </c>
      <c r="E2007">
        <v>0</v>
      </c>
      <c r="F2007">
        <v>0</v>
      </c>
      <c r="G2007">
        <v>0</v>
      </c>
    </row>
    <row r="2008" spans="1:7">
      <c r="A2008" t="s">
        <v>3853</v>
      </c>
      <c r="B2008" t="s">
        <v>4145</v>
      </c>
      <c r="C2008" t="s">
        <v>3873</v>
      </c>
      <c r="D2008">
        <v>0</v>
      </c>
      <c r="E2008">
        <v>0</v>
      </c>
      <c r="F2008">
        <v>0</v>
      </c>
      <c r="G2008">
        <v>0</v>
      </c>
    </row>
    <row r="2009" spans="1:7">
      <c r="A2009" t="s">
        <v>3853</v>
      </c>
      <c r="B2009" t="s">
        <v>4145</v>
      </c>
      <c r="C2009" t="s">
        <v>3874</v>
      </c>
      <c r="D2009">
        <v>0</v>
      </c>
      <c r="E2009">
        <v>0</v>
      </c>
      <c r="F2009">
        <v>0</v>
      </c>
      <c r="G2009">
        <v>0</v>
      </c>
    </row>
    <row r="2010" spans="1:7">
      <c r="A2010" t="s">
        <v>3853</v>
      </c>
      <c r="B2010" t="s">
        <v>4145</v>
      </c>
      <c r="C2010" t="s">
        <v>3875</v>
      </c>
      <c r="D2010">
        <v>1.7</v>
      </c>
      <c r="E2010">
        <v>2.2999999999999998</v>
      </c>
      <c r="F2010">
        <v>3.6</v>
      </c>
      <c r="G2010">
        <v>5.0999999999999996</v>
      </c>
    </row>
    <row r="2011" spans="1:7">
      <c r="A2011" t="s">
        <v>3853</v>
      </c>
      <c r="B2011" t="s">
        <v>4145</v>
      </c>
      <c r="C2011" t="s">
        <v>3876</v>
      </c>
      <c r="D2011">
        <v>2</v>
      </c>
      <c r="E2011">
        <v>4</v>
      </c>
      <c r="F2011">
        <v>6</v>
      </c>
      <c r="G2011">
        <v>9</v>
      </c>
    </row>
    <row r="2012" spans="1:7">
      <c r="A2012" t="s">
        <v>3853</v>
      </c>
      <c r="B2012" t="s">
        <v>4145</v>
      </c>
      <c r="C2012" t="s">
        <v>3877</v>
      </c>
      <c r="D2012">
        <v>0</v>
      </c>
      <c r="E2012">
        <v>0</v>
      </c>
      <c r="F2012">
        <v>0</v>
      </c>
      <c r="G2012">
        <v>0</v>
      </c>
    </row>
    <row r="2013" spans="1:7">
      <c r="A2013" t="s">
        <v>3853</v>
      </c>
      <c r="B2013" t="s">
        <v>4145</v>
      </c>
      <c r="C2013" t="s">
        <v>3878</v>
      </c>
      <c r="D2013">
        <v>0</v>
      </c>
      <c r="E2013">
        <v>0</v>
      </c>
      <c r="F2013">
        <v>0</v>
      </c>
      <c r="G2013">
        <v>0</v>
      </c>
    </row>
    <row r="2014" spans="1:7">
      <c r="A2014" t="s">
        <v>3853</v>
      </c>
      <c r="B2014" t="s">
        <v>4145</v>
      </c>
      <c r="C2014" t="s">
        <v>3879</v>
      </c>
      <c r="D2014">
        <v>0</v>
      </c>
      <c r="E2014">
        <v>0</v>
      </c>
      <c r="F2014">
        <v>0</v>
      </c>
      <c r="G2014">
        <v>0</v>
      </c>
    </row>
    <row r="2015" spans="1:7">
      <c r="A2015" t="s">
        <v>3853</v>
      </c>
      <c r="B2015" t="s">
        <v>4145</v>
      </c>
      <c r="C2015" t="s">
        <v>3880</v>
      </c>
      <c r="D2015">
        <v>0</v>
      </c>
      <c r="E2015">
        <v>0</v>
      </c>
      <c r="F2015">
        <v>0</v>
      </c>
      <c r="G2015">
        <v>0</v>
      </c>
    </row>
    <row r="2016" spans="1:7">
      <c r="A2016" t="s">
        <v>3853</v>
      </c>
      <c r="B2016" t="s">
        <v>4145</v>
      </c>
      <c r="C2016" t="s">
        <v>3881</v>
      </c>
      <c r="D2016">
        <v>5</v>
      </c>
      <c r="E2016">
        <v>0</v>
      </c>
      <c r="F2016">
        <v>0</v>
      </c>
      <c r="G2016">
        <v>0</v>
      </c>
    </row>
    <row r="2017" spans="1:7">
      <c r="A2017" t="s">
        <v>3853</v>
      </c>
      <c r="B2017" t="s">
        <v>4145</v>
      </c>
      <c r="C2017" t="s">
        <v>3882</v>
      </c>
      <c r="D2017">
        <v>0</v>
      </c>
      <c r="E2017">
        <v>0</v>
      </c>
      <c r="F2017">
        <v>0</v>
      </c>
      <c r="G2017">
        <v>0</v>
      </c>
    </row>
    <row r="2018" spans="1:7">
      <c r="A2018" t="s">
        <v>3853</v>
      </c>
      <c r="B2018" t="s">
        <v>4145</v>
      </c>
      <c r="C2018" t="s">
        <v>3883</v>
      </c>
      <c r="D2018">
        <v>0</v>
      </c>
      <c r="E2018">
        <v>0</v>
      </c>
      <c r="F2018">
        <v>0</v>
      </c>
      <c r="G2018">
        <v>0</v>
      </c>
    </row>
    <row r="2019" spans="1:7">
      <c r="A2019" t="s">
        <v>3853</v>
      </c>
      <c r="B2019" t="s">
        <v>4145</v>
      </c>
      <c r="C2019" t="s">
        <v>3884</v>
      </c>
      <c r="D2019">
        <v>0</v>
      </c>
      <c r="E2019">
        <v>0</v>
      </c>
      <c r="F2019">
        <v>0</v>
      </c>
      <c r="G2019">
        <v>0</v>
      </c>
    </row>
    <row r="2020" spans="1:7">
      <c r="A2020" t="s">
        <v>3853</v>
      </c>
      <c r="B2020" t="s">
        <v>4145</v>
      </c>
      <c r="C2020" t="s">
        <v>3885</v>
      </c>
      <c r="D2020">
        <v>0</v>
      </c>
      <c r="E2020">
        <v>0</v>
      </c>
      <c r="F2020">
        <v>0</v>
      </c>
      <c r="G2020">
        <v>0</v>
      </c>
    </row>
    <row r="2021" spans="1:7">
      <c r="A2021" t="s">
        <v>3853</v>
      </c>
      <c r="B2021" t="s">
        <v>4145</v>
      </c>
      <c r="C2021" t="s">
        <v>3886</v>
      </c>
      <c r="D2021">
        <v>0</v>
      </c>
      <c r="E2021">
        <v>0</v>
      </c>
      <c r="F2021">
        <v>0</v>
      </c>
      <c r="G2021">
        <v>0</v>
      </c>
    </row>
    <row r="2022" spans="1:7">
      <c r="A2022" t="s">
        <v>3853</v>
      </c>
      <c r="B2022" t="s">
        <v>4145</v>
      </c>
      <c r="C2022" t="s">
        <v>3887</v>
      </c>
      <c r="D2022">
        <v>0</v>
      </c>
      <c r="E2022">
        <v>0</v>
      </c>
      <c r="F2022">
        <v>0</v>
      </c>
      <c r="G2022">
        <v>0</v>
      </c>
    </row>
    <row r="2023" spans="1:7">
      <c r="A2023" t="s">
        <v>3853</v>
      </c>
      <c r="B2023" t="s">
        <v>4145</v>
      </c>
      <c r="C2023" t="s">
        <v>3888</v>
      </c>
      <c r="D2023">
        <v>5</v>
      </c>
      <c r="E2023">
        <v>0</v>
      </c>
      <c r="F2023">
        <v>0</v>
      </c>
      <c r="G2023">
        <v>0</v>
      </c>
    </row>
    <row r="2024" spans="1:7">
      <c r="A2024" t="s">
        <v>3853</v>
      </c>
      <c r="B2024" t="s">
        <v>4145</v>
      </c>
      <c r="C2024" t="s">
        <v>3889</v>
      </c>
      <c r="D2024">
        <v>5</v>
      </c>
      <c r="E2024">
        <v>0</v>
      </c>
      <c r="F2024">
        <v>0</v>
      </c>
      <c r="G2024">
        <v>0</v>
      </c>
    </row>
    <row r="2025" spans="1:7">
      <c r="A2025" t="s">
        <v>3853</v>
      </c>
      <c r="B2025" t="s">
        <v>4145</v>
      </c>
      <c r="C2025" t="s">
        <v>3890</v>
      </c>
      <c r="D2025">
        <v>0</v>
      </c>
      <c r="E2025">
        <v>0</v>
      </c>
      <c r="F2025">
        <v>0</v>
      </c>
      <c r="G2025">
        <v>0</v>
      </c>
    </row>
    <row r="2026" spans="1:7">
      <c r="A2026" t="s">
        <v>3853</v>
      </c>
      <c r="B2026" t="s">
        <v>4145</v>
      </c>
      <c r="C2026" t="s">
        <v>3891</v>
      </c>
      <c r="D2026">
        <v>0</v>
      </c>
      <c r="E2026">
        <v>0</v>
      </c>
      <c r="F2026">
        <v>0</v>
      </c>
      <c r="G2026">
        <v>0</v>
      </c>
    </row>
    <row r="2027" spans="1:7">
      <c r="A2027" t="s">
        <v>3853</v>
      </c>
      <c r="B2027" t="s">
        <v>4145</v>
      </c>
      <c r="C2027" t="s">
        <v>3892</v>
      </c>
      <c r="D2027">
        <v>2208</v>
      </c>
      <c r="E2027">
        <v>1526</v>
      </c>
      <c r="F2027">
        <v>2315</v>
      </c>
      <c r="G2027">
        <v>2337</v>
      </c>
    </row>
    <row r="2028" spans="1:7">
      <c r="A2028" t="s">
        <v>3853</v>
      </c>
      <c r="B2028" t="s">
        <v>4145</v>
      </c>
      <c r="C2028" t="s">
        <v>3893</v>
      </c>
      <c r="D2028">
        <v>391</v>
      </c>
      <c r="E2028">
        <v>268</v>
      </c>
      <c r="F2028">
        <v>603</v>
      </c>
      <c r="G2028">
        <v>620</v>
      </c>
    </row>
    <row r="2029" spans="1:7">
      <c r="A2029" t="s">
        <v>3853</v>
      </c>
      <c r="B2029" t="s">
        <v>4145</v>
      </c>
      <c r="C2029" t="s">
        <v>3894</v>
      </c>
      <c r="D2029">
        <v>0</v>
      </c>
      <c r="E2029">
        <v>0</v>
      </c>
      <c r="F2029">
        <v>0</v>
      </c>
      <c r="G2029">
        <v>0</v>
      </c>
    </row>
    <row r="2030" spans="1:7">
      <c r="A2030" t="s">
        <v>3853</v>
      </c>
      <c r="B2030" t="s">
        <v>4145</v>
      </c>
      <c r="C2030" t="s">
        <v>3895</v>
      </c>
      <c r="D2030">
        <v>103</v>
      </c>
      <c r="E2030">
        <v>130</v>
      </c>
      <c r="F2030">
        <v>119</v>
      </c>
      <c r="G2030">
        <v>120</v>
      </c>
    </row>
    <row r="2031" spans="1:7">
      <c r="A2031" t="s">
        <v>3853</v>
      </c>
      <c r="B2031" t="s">
        <v>4145</v>
      </c>
      <c r="C2031" t="s">
        <v>3896</v>
      </c>
      <c r="D2031">
        <v>51</v>
      </c>
      <c r="E2031">
        <v>40</v>
      </c>
      <c r="F2031">
        <v>582</v>
      </c>
      <c r="G2031">
        <v>605</v>
      </c>
    </row>
    <row r="2032" spans="1:7">
      <c r="A2032" t="s">
        <v>3853</v>
      </c>
      <c r="B2032" t="s">
        <v>4145</v>
      </c>
      <c r="C2032" t="s">
        <v>3897</v>
      </c>
      <c r="D2032">
        <v>2754</v>
      </c>
      <c r="E2032">
        <v>1963</v>
      </c>
      <c r="F2032">
        <v>3620</v>
      </c>
      <c r="G2032">
        <v>3682</v>
      </c>
    </row>
    <row r="2033" spans="1:7">
      <c r="A2033" t="s">
        <v>3853</v>
      </c>
      <c r="B2033" t="s">
        <v>4145</v>
      </c>
      <c r="C2033" t="s">
        <v>3898</v>
      </c>
      <c r="D2033">
        <v>2754</v>
      </c>
      <c r="E2033">
        <v>1963</v>
      </c>
      <c r="F2033">
        <v>3620</v>
      </c>
      <c r="G2033">
        <v>3682</v>
      </c>
    </row>
    <row r="2034" spans="1:7">
      <c r="A2034" t="s">
        <v>3853</v>
      </c>
      <c r="B2034" t="s">
        <v>4145</v>
      </c>
      <c r="C2034" t="s">
        <v>3899</v>
      </c>
      <c r="D2034">
        <v>0</v>
      </c>
      <c r="E2034">
        <v>0</v>
      </c>
      <c r="F2034">
        <v>0</v>
      </c>
      <c r="G2034">
        <v>0</v>
      </c>
    </row>
    <row r="2035" spans="1:7">
      <c r="A2035" t="s">
        <v>3853</v>
      </c>
      <c r="B2035" t="s">
        <v>4145</v>
      </c>
      <c r="C2035" t="s">
        <v>3900</v>
      </c>
      <c r="D2035">
        <v>2123</v>
      </c>
      <c r="E2035">
        <v>1462</v>
      </c>
      <c r="F2035">
        <v>2273</v>
      </c>
      <c r="G2035">
        <v>2295</v>
      </c>
    </row>
    <row r="2036" spans="1:7">
      <c r="A2036" t="s">
        <v>3853</v>
      </c>
      <c r="B2036" t="s">
        <v>4145</v>
      </c>
      <c r="C2036" t="s">
        <v>3901</v>
      </c>
      <c r="D2036">
        <v>2670</v>
      </c>
      <c r="E2036">
        <v>1900</v>
      </c>
      <c r="F2036">
        <v>3579</v>
      </c>
      <c r="G2036">
        <v>3641</v>
      </c>
    </row>
    <row r="2037" spans="1:7">
      <c r="A2037" t="s">
        <v>3853</v>
      </c>
      <c r="B2037" t="s">
        <v>4145</v>
      </c>
      <c r="C2037" t="s">
        <v>3902</v>
      </c>
      <c r="D2037">
        <v>0</v>
      </c>
      <c r="E2037">
        <v>0</v>
      </c>
      <c r="F2037">
        <v>0</v>
      </c>
      <c r="G2037">
        <v>0</v>
      </c>
    </row>
    <row r="2038" spans="1:7">
      <c r="A2038" t="s">
        <v>3853</v>
      </c>
      <c r="B2038" t="s">
        <v>4145</v>
      </c>
      <c r="C2038" t="s">
        <v>3903</v>
      </c>
      <c r="D2038">
        <v>40</v>
      </c>
      <c r="E2038">
        <v>42</v>
      </c>
      <c r="F2038">
        <v>48</v>
      </c>
      <c r="G2038">
        <v>51</v>
      </c>
    </row>
    <row r="2039" spans="1:7">
      <c r="A2039" t="s">
        <v>3853</v>
      </c>
      <c r="B2039" t="s">
        <v>4145</v>
      </c>
      <c r="C2039" t="s">
        <v>3904</v>
      </c>
      <c r="D2039">
        <v>0</v>
      </c>
      <c r="E2039">
        <v>0</v>
      </c>
      <c r="F2039">
        <v>0</v>
      </c>
      <c r="G2039">
        <v>0</v>
      </c>
    </row>
    <row r="2040" spans="1:7">
      <c r="A2040" t="s">
        <v>3853</v>
      </c>
      <c r="B2040" t="s">
        <v>4145</v>
      </c>
      <c r="C2040" t="s">
        <v>3905</v>
      </c>
      <c r="D2040">
        <v>104602</v>
      </c>
      <c r="E2040">
        <v>86305</v>
      </c>
      <c r="F2040">
        <v>90619</v>
      </c>
      <c r="G2040">
        <v>90309</v>
      </c>
    </row>
    <row r="2041" spans="1:7">
      <c r="A2041" t="s">
        <v>3853</v>
      </c>
      <c r="B2041" t="s">
        <v>4145</v>
      </c>
      <c r="C2041" t="s">
        <v>3906</v>
      </c>
      <c r="D2041">
        <v>0</v>
      </c>
      <c r="E2041">
        <v>0</v>
      </c>
      <c r="F2041">
        <v>0</v>
      </c>
      <c r="G2041">
        <v>0</v>
      </c>
    </row>
    <row r="2042" spans="1:7">
      <c r="A2042" t="s">
        <v>3853</v>
      </c>
      <c r="B2042" t="s">
        <v>4145</v>
      </c>
      <c r="C2042" t="s">
        <v>3907</v>
      </c>
      <c r="D2042">
        <v>3.1</v>
      </c>
      <c r="E2042">
        <v>4</v>
      </c>
      <c r="F2042">
        <v>6.1</v>
      </c>
      <c r="G2042">
        <v>8.1</v>
      </c>
    </row>
    <row r="2043" spans="1:7">
      <c r="A2043" t="s">
        <v>3853</v>
      </c>
      <c r="B2043" t="s">
        <v>4145</v>
      </c>
      <c r="C2043" t="s">
        <v>3908</v>
      </c>
      <c r="D2043">
        <v>1</v>
      </c>
      <c r="E2043">
        <v>1.3</v>
      </c>
      <c r="F2043">
        <v>2</v>
      </c>
      <c r="G2043">
        <v>2.7</v>
      </c>
    </row>
    <row r="2044" spans="1:7">
      <c r="A2044" t="s">
        <v>3853</v>
      </c>
      <c r="B2044" t="s">
        <v>4145</v>
      </c>
      <c r="C2044" t="s">
        <v>3909</v>
      </c>
      <c r="D2044">
        <v>976</v>
      </c>
      <c r="E2044">
        <v>811</v>
      </c>
      <c r="F2044">
        <v>864</v>
      </c>
      <c r="G2044">
        <v>825</v>
      </c>
    </row>
    <row r="2045" spans="1:7">
      <c r="A2045" t="s">
        <v>3853</v>
      </c>
      <c r="B2045" t="s">
        <v>4145</v>
      </c>
      <c r="C2045" t="s">
        <v>3910</v>
      </c>
      <c r="D2045">
        <v>30</v>
      </c>
      <c r="E2045">
        <v>30</v>
      </c>
      <c r="F2045">
        <v>30</v>
      </c>
      <c r="G2045">
        <v>29</v>
      </c>
    </row>
    <row r="2046" spans="1:7">
      <c r="A2046" t="s">
        <v>3853</v>
      </c>
      <c r="B2046" t="s">
        <v>4145</v>
      </c>
      <c r="C2046" t="s">
        <v>3911</v>
      </c>
      <c r="D2046">
        <v>14</v>
      </c>
      <c r="E2046">
        <v>14</v>
      </c>
      <c r="F2046">
        <v>14</v>
      </c>
      <c r="G2046">
        <v>14</v>
      </c>
    </row>
    <row r="2047" spans="1:7">
      <c r="A2047" t="s">
        <v>3853</v>
      </c>
      <c r="B2047" t="s">
        <v>4145</v>
      </c>
      <c r="C2047" t="s">
        <v>3912</v>
      </c>
      <c r="D2047">
        <v>0</v>
      </c>
      <c r="E2047">
        <v>0</v>
      </c>
      <c r="F2047">
        <v>0</v>
      </c>
      <c r="G2047">
        <v>0</v>
      </c>
    </row>
    <row r="2048" spans="1:7">
      <c r="A2048" t="s">
        <v>3853</v>
      </c>
      <c r="B2048" t="s">
        <v>4145</v>
      </c>
      <c r="C2048" t="s">
        <v>3913</v>
      </c>
      <c r="D2048">
        <v>1020</v>
      </c>
      <c r="E2048">
        <v>855</v>
      </c>
      <c r="F2048">
        <v>907</v>
      </c>
      <c r="G2048">
        <v>869</v>
      </c>
    </row>
    <row r="2049" spans="1:7">
      <c r="A2049" t="s">
        <v>3853</v>
      </c>
      <c r="B2049" t="s">
        <v>4145</v>
      </c>
      <c r="C2049" t="s">
        <v>3914</v>
      </c>
      <c r="D2049">
        <v>0</v>
      </c>
      <c r="E2049">
        <v>0</v>
      </c>
      <c r="F2049">
        <v>0</v>
      </c>
      <c r="G2049">
        <v>0</v>
      </c>
    </row>
    <row r="2050" spans="1:7">
      <c r="A2050" t="s">
        <v>3853</v>
      </c>
      <c r="B2050" t="s">
        <v>4145</v>
      </c>
      <c r="C2050" t="s">
        <v>3915</v>
      </c>
      <c r="D2050">
        <v>0</v>
      </c>
      <c r="E2050">
        <v>0</v>
      </c>
      <c r="F2050">
        <v>0</v>
      </c>
      <c r="G2050">
        <v>0</v>
      </c>
    </row>
    <row r="2051" spans="1:7">
      <c r="A2051" t="s">
        <v>3853</v>
      </c>
      <c r="B2051" t="s">
        <v>4145</v>
      </c>
      <c r="C2051" t="s">
        <v>3916</v>
      </c>
      <c r="D2051">
        <v>1193</v>
      </c>
      <c r="E2051">
        <v>1134</v>
      </c>
      <c r="F2051">
        <v>928</v>
      </c>
      <c r="G2051">
        <v>855</v>
      </c>
    </row>
    <row r="2052" spans="1:7">
      <c r="A2052" t="s">
        <v>3853</v>
      </c>
      <c r="B2052" t="s">
        <v>4145</v>
      </c>
      <c r="C2052" t="s">
        <v>3917</v>
      </c>
      <c r="D2052">
        <v>27133</v>
      </c>
      <c r="E2052">
        <v>23251</v>
      </c>
      <c r="F2052">
        <v>24033</v>
      </c>
      <c r="G2052">
        <v>24874</v>
      </c>
    </row>
    <row r="2053" spans="1:7">
      <c r="A2053" t="s">
        <v>3853</v>
      </c>
      <c r="B2053" t="s">
        <v>4145</v>
      </c>
      <c r="C2053" t="s">
        <v>3918</v>
      </c>
      <c r="D2053">
        <v>613</v>
      </c>
      <c r="E2053">
        <v>636</v>
      </c>
      <c r="F2053">
        <v>817</v>
      </c>
      <c r="G2053">
        <v>620</v>
      </c>
    </row>
    <row r="2054" spans="1:7">
      <c r="A2054" t="s">
        <v>3853</v>
      </c>
      <c r="B2054" t="s">
        <v>4145</v>
      </c>
      <c r="C2054" t="s">
        <v>3919</v>
      </c>
      <c r="D2054">
        <v>8690</v>
      </c>
      <c r="E2054">
        <v>8368</v>
      </c>
      <c r="F2054">
        <v>8626</v>
      </c>
      <c r="G2054">
        <v>8595</v>
      </c>
    </row>
    <row r="2055" spans="1:7">
      <c r="A2055" t="s">
        <v>3853</v>
      </c>
      <c r="B2055" t="s">
        <v>4145</v>
      </c>
      <c r="C2055" t="s">
        <v>3920</v>
      </c>
      <c r="D2055">
        <v>37629</v>
      </c>
      <c r="E2055">
        <v>33389</v>
      </c>
      <c r="F2055">
        <v>34404</v>
      </c>
      <c r="G2055">
        <v>34944</v>
      </c>
    </row>
    <row r="2056" spans="1:7">
      <c r="A2056" t="s">
        <v>3853</v>
      </c>
      <c r="B2056" t="s">
        <v>4145</v>
      </c>
      <c r="C2056" t="s">
        <v>3921</v>
      </c>
      <c r="D2056">
        <v>37629</v>
      </c>
      <c r="E2056">
        <v>33389</v>
      </c>
      <c r="F2056">
        <v>34404</v>
      </c>
      <c r="G2056">
        <v>34944</v>
      </c>
    </row>
    <row r="2057" spans="1:7">
      <c r="A2057" t="s">
        <v>3853</v>
      </c>
      <c r="B2057" t="s">
        <v>4145</v>
      </c>
      <c r="C2057" t="s">
        <v>3922</v>
      </c>
      <c r="D2057">
        <v>4</v>
      </c>
      <c r="E2057">
        <v>7</v>
      </c>
      <c r="F2057">
        <v>9</v>
      </c>
      <c r="G2057">
        <v>14</v>
      </c>
    </row>
    <row r="2058" spans="1:7">
      <c r="A2058" t="s">
        <v>3853</v>
      </c>
      <c r="B2058" t="s">
        <v>4145</v>
      </c>
      <c r="C2058" t="s">
        <v>3923</v>
      </c>
      <c r="D2058">
        <v>0</v>
      </c>
      <c r="E2058">
        <v>0</v>
      </c>
      <c r="F2058">
        <v>0</v>
      </c>
      <c r="G2058">
        <v>0</v>
      </c>
    </row>
    <row r="2059" spans="1:7">
      <c r="A2059" t="s">
        <v>3853</v>
      </c>
      <c r="B2059" t="s">
        <v>4145</v>
      </c>
      <c r="C2059" t="s">
        <v>3924</v>
      </c>
      <c r="D2059">
        <v>66</v>
      </c>
      <c r="E2059">
        <v>53</v>
      </c>
      <c r="F2059">
        <v>46</v>
      </c>
      <c r="G2059">
        <v>46</v>
      </c>
    </row>
    <row r="2060" spans="1:7">
      <c r="A2060" t="s">
        <v>3853</v>
      </c>
      <c r="B2060" t="s">
        <v>4145</v>
      </c>
      <c r="C2060" t="s">
        <v>3925</v>
      </c>
      <c r="D2060">
        <v>972</v>
      </c>
      <c r="E2060">
        <v>1071</v>
      </c>
      <c r="F2060">
        <v>1308</v>
      </c>
      <c r="G2060">
        <v>1439</v>
      </c>
    </row>
    <row r="2061" spans="1:7">
      <c r="A2061" t="s">
        <v>3853</v>
      </c>
      <c r="B2061" t="s">
        <v>4145</v>
      </c>
      <c r="C2061" t="s">
        <v>3926</v>
      </c>
      <c r="D2061">
        <v>4.76</v>
      </c>
      <c r="E2061">
        <v>4.9400000000000004</v>
      </c>
      <c r="F2061">
        <v>4.21</v>
      </c>
      <c r="G2061">
        <v>4.3099999999999996</v>
      </c>
    </row>
    <row r="2062" spans="1:7">
      <c r="A2062" t="s">
        <v>3853</v>
      </c>
      <c r="B2062" t="s">
        <v>4145</v>
      </c>
      <c r="C2062" t="s">
        <v>3927</v>
      </c>
      <c r="D2062">
        <v>1058</v>
      </c>
      <c r="E2062">
        <v>1166</v>
      </c>
      <c r="F2062">
        <v>1408</v>
      </c>
      <c r="G2062">
        <v>1524</v>
      </c>
    </row>
    <row r="2063" spans="1:7">
      <c r="A2063" t="s">
        <v>3853</v>
      </c>
      <c r="B2063" t="s">
        <v>4145</v>
      </c>
      <c r="C2063" t="s">
        <v>3928</v>
      </c>
      <c r="D2063">
        <v>207</v>
      </c>
      <c r="E2063">
        <v>222</v>
      </c>
      <c r="F2063">
        <v>320</v>
      </c>
      <c r="G2063">
        <v>342</v>
      </c>
    </row>
    <row r="2064" spans="1:7">
      <c r="A2064" t="s">
        <v>3853</v>
      </c>
      <c r="B2064" t="s">
        <v>4145</v>
      </c>
      <c r="C2064" t="s">
        <v>3929</v>
      </c>
      <c r="D2064">
        <v>20</v>
      </c>
      <c r="E2064">
        <v>42</v>
      </c>
      <c r="F2064">
        <v>54</v>
      </c>
      <c r="G2064">
        <v>39</v>
      </c>
    </row>
    <row r="2065" spans="1:7">
      <c r="A2065" t="s">
        <v>3853</v>
      </c>
      <c r="B2065" t="s">
        <v>4145</v>
      </c>
      <c r="C2065" t="s">
        <v>3930</v>
      </c>
      <c r="D2065">
        <v>10</v>
      </c>
      <c r="E2065">
        <v>7</v>
      </c>
      <c r="F2065">
        <v>6</v>
      </c>
      <c r="G2065">
        <v>4.88</v>
      </c>
    </row>
    <row r="2066" spans="1:7">
      <c r="A2066" t="s">
        <v>3853</v>
      </c>
      <c r="B2066" t="s">
        <v>4145</v>
      </c>
      <c r="C2066" t="s">
        <v>3931</v>
      </c>
      <c r="D2066">
        <v>25</v>
      </c>
      <c r="E2066">
        <v>25</v>
      </c>
      <c r="F2066">
        <v>27</v>
      </c>
      <c r="G2066">
        <v>3</v>
      </c>
    </row>
    <row r="2067" spans="1:7">
      <c r="A2067" t="s">
        <v>3853</v>
      </c>
      <c r="B2067" t="s">
        <v>4145</v>
      </c>
      <c r="C2067" t="s">
        <v>3932</v>
      </c>
      <c r="D2067">
        <v>21</v>
      </c>
      <c r="E2067">
        <v>19</v>
      </c>
      <c r="F2067">
        <v>37</v>
      </c>
      <c r="G2067">
        <v>37</v>
      </c>
    </row>
    <row r="2068" spans="1:7">
      <c r="A2068" t="s">
        <v>3853</v>
      </c>
      <c r="B2068" t="s">
        <v>4145</v>
      </c>
      <c r="C2068" t="s">
        <v>3933</v>
      </c>
      <c r="D2068">
        <v>161</v>
      </c>
      <c r="E2068">
        <v>178</v>
      </c>
      <c r="F2068">
        <v>256</v>
      </c>
      <c r="G2068">
        <v>302</v>
      </c>
    </row>
    <row r="2069" spans="1:7">
      <c r="A2069" t="s">
        <v>3853</v>
      </c>
      <c r="B2069" t="s">
        <v>4145</v>
      </c>
      <c r="C2069" t="s">
        <v>3934</v>
      </c>
      <c r="D2069">
        <v>3</v>
      </c>
      <c r="E2069">
        <v>3</v>
      </c>
      <c r="F2069">
        <v>6</v>
      </c>
      <c r="G2069">
        <v>6</v>
      </c>
    </row>
    <row r="2070" spans="1:7">
      <c r="A2070" t="s">
        <v>3853</v>
      </c>
      <c r="B2070" t="s">
        <v>4145</v>
      </c>
      <c r="C2070" t="s">
        <v>3935</v>
      </c>
      <c r="D2070">
        <v>179</v>
      </c>
      <c r="E2070">
        <v>200</v>
      </c>
      <c r="F2070">
        <v>278</v>
      </c>
      <c r="G2070">
        <v>300</v>
      </c>
    </row>
    <row r="2071" spans="1:7">
      <c r="A2071" t="s">
        <v>3853</v>
      </c>
      <c r="B2071" t="s">
        <v>4145</v>
      </c>
      <c r="C2071" t="s">
        <v>3936</v>
      </c>
      <c r="D2071">
        <v>25</v>
      </c>
      <c r="E2071">
        <v>19</v>
      </c>
      <c r="F2071">
        <v>36</v>
      </c>
      <c r="G2071">
        <v>36</v>
      </c>
    </row>
    <row r="2072" spans="1:7">
      <c r="A2072" t="s">
        <v>3853</v>
      </c>
      <c r="B2072" t="s">
        <v>4145</v>
      </c>
      <c r="C2072" t="s">
        <v>3937</v>
      </c>
      <c r="D2072">
        <v>0</v>
      </c>
      <c r="E2072">
        <v>0</v>
      </c>
      <c r="F2072">
        <v>0</v>
      </c>
      <c r="G2072">
        <v>0</v>
      </c>
    </row>
    <row r="2073" spans="1:7">
      <c r="A2073" t="s">
        <v>3853</v>
      </c>
      <c r="B2073" t="s">
        <v>4145</v>
      </c>
      <c r="C2073" t="s">
        <v>3938</v>
      </c>
      <c r="D2073">
        <v>0</v>
      </c>
      <c r="E2073">
        <v>0</v>
      </c>
      <c r="F2073">
        <v>0</v>
      </c>
      <c r="G2073">
        <v>0</v>
      </c>
    </row>
    <row r="2074" spans="1:7">
      <c r="A2074" t="s">
        <v>3853</v>
      </c>
      <c r="B2074" t="s">
        <v>4145</v>
      </c>
      <c r="C2074" t="s">
        <v>3939</v>
      </c>
      <c r="D2074">
        <v>21</v>
      </c>
      <c r="E2074">
        <v>21</v>
      </c>
      <c r="F2074">
        <v>21</v>
      </c>
      <c r="G2074">
        <v>21</v>
      </c>
    </row>
    <row r="2075" spans="1:7">
      <c r="A2075" t="s">
        <v>3853</v>
      </c>
      <c r="B2075" t="s">
        <v>4145</v>
      </c>
      <c r="C2075" t="s">
        <v>3940</v>
      </c>
      <c r="D2075">
        <v>50187</v>
      </c>
      <c r="E2075">
        <v>43499</v>
      </c>
      <c r="F2075">
        <v>46758</v>
      </c>
      <c r="G2075">
        <v>48141</v>
      </c>
    </row>
    <row r="2076" spans="1:7">
      <c r="A2076" t="s">
        <v>3853</v>
      </c>
      <c r="B2076" t="s">
        <v>4145</v>
      </c>
      <c r="C2076" t="s">
        <v>3941</v>
      </c>
      <c r="D2076">
        <v>0</v>
      </c>
      <c r="E2076">
        <v>0</v>
      </c>
      <c r="F2076">
        <v>0</v>
      </c>
      <c r="G2076">
        <v>0</v>
      </c>
    </row>
    <row r="2077" spans="1:7">
      <c r="A2077" t="s">
        <v>3853</v>
      </c>
      <c r="B2077" t="s">
        <v>4145</v>
      </c>
      <c r="C2077" t="s">
        <v>3942</v>
      </c>
      <c r="D2077">
        <v>0</v>
      </c>
      <c r="E2077">
        <v>0</v>
      </c>
      <c r="F2077">
        <v>0</v>
      </c>
      <c r="G2077">
        <v>0</v>
      </c>
    </row>
    <row r="2078" spans="1:7">
      <c r="A2078" t="s">
        <v>3853</v>
      </c>
      <c r="B2078" t="s">
        <v>4145</v>
      </c>
      <c r="C2078" t="s">
        <v>3943</v>
      </c>
      <c r="D2078">
        <v>0</v>
      </c>
      <c r="E2078">
        <v>0</v>
      </c>
      <c r="F2078">
        <v>0</v>
      </c>
      <c r="G2078">
        <v>0</v>
      </c>
    </row>
    <row r="2079" spans="1:7">
      <c r="A2079" t="s">
        <v>3853</v>
      </c>
      <c r="B2079" t="s">
        <v>4145</v>
      </c>
      <c r="C2079" t="s">
        <v>3944</v>
      </c>
      <c r="D2079">
        <v>145171</v>
      </c>
      <c r="E2079">
        <v>146935.29999999999</v>
      </c>
      <c r="F2079">
        <v>156139.9</v>
      </c>
      <c r="G2079">
        <v>165060.5</v>
      </c>
    </row>
    <row r="2080" spans="1:7">
      <c r="A2080" t="s">
        <v>3853</v>
      </c>
      <c r="B2080" t="s">
        <v>4145</v>
      </c>
      <c r="C2080" t="s">
        <v>3945</v>
      </c>
      <c r="D2080">
        <v>138867.4</v>
      </c>
      <c r="E2080">
        <v>137762.29999999999</v>
      </c>
      <c r="F2080">
        <v>142676.29999999999</v>
      </c>
      <c r="G2080">
        <v>144029.6</v>
      </c>
    </row>
    <row r="2081" spans="1:7">
      <c r="A2081" t="s">
        <v>3853</v>
      </c>
      <c r="B2081" t="s">
        <v>4145</v>
      </c>
      <c r="C2081" t="s">
        <v>3946</v>
      </c>
      <c r="D2081">
        <v>0</v>
      </c>
      <c r="E2081">
        <v>0</v>
      </c>
      <c r="F2081">
        <v>0</v>
      </c>
      <c r="G2081">
        <v>0</v>
      </c>
    </row>
    <row r="2082" spans="1:7">
      <c r="A2082" t="s">
        <v>3853</v>
      </c>
      <c r="B2082" t="s">
        <v>4145</v>
      </c>
      <c r="C2082" t="s">
        <v>3947</v>
      </c>
      <c r="D2082">
        <v>0</v>
      </c>
      <c r="E2082">
        <v>0</v>
      </c>
      <c r="F2082">
        <v>0</v>
      </c>
      <c r="G2082">
        <v>0</v>
      </c>
    </row>
    <row r="2083" spans="1:7">
      <c r="A2083" t="s">
        <v>3853</v>
      </c>
      <c r="B2083" t="s">
        <v>4145</v>
      </c>
      <c r="C2083" t="s">
        <v>3948</v>
      </c>
      <c r="D2083">
        <v>0</v>
      </c>
      <c r="E2083">
        <v>0</v>
      </c>
      <c r="F2083">
        <v>0</v>
      </c>
      <c r="G2083">
        <v>0</v>
      </c>
    </row>
    <row r="2084" spans="1:7">
      <c r="A2084" t="s">
        <v>3853</v>
      </c>
      <c r="B2084" t="s">
        <v>4145</v>
      </c>
      <c r="C2084" t="s">
        <v>3949</v>
      </c>
      <c r="D2084">
        <v>0</v>
      </c>
      <c r="E2084">
        <v>0</v>
      </c>
      <c r="F2084">
        <v>0</v>
      </c>
      <c r="G2084">
        <v>0</v>
      </c>
    </row>
    <row r="2085" spans="1:7">
      <c r="A2085" t="s">
        <v>3853</v>
      </c>
      <c r="B2085" t="s">
        <v>4145</v>
      </c>
      <c r="C2085" t="s">
        <v>3950</v>
      </c>
      <c r="D2085">
        <v>0</v>
      </c>
      <c r="E2085">
        <v>0</v>
      </c>
      <c r="F2085">
        <v>0</v>
      </c>
      <c r="G2085">
        <v>0</v>
      </c>
    </row>
    <row r="2086" spans="1:7">
      <c r="A2086" t="s">
        <v>3853</v>
      </c>
      <c r="B2086" t="s">
        <v>4145</v>
      </c>
      <c r="C2086" t="s">
        <v>3951</v>
      </c>
      <c r="D2086">
        <v>22</v>
      </c>
      <c r="E2086">
        <v>22</v>
      </c>
      <c r="F2086">
        <v>22</v>
      </c>
      <c r="G2086">
        <v>22</v>
      </c>
    </row>
    <row r="2087" spans="1:7">
      <c r="A2087" t="s">
        <v>3853</v>
      </c>
      <c r="B2087" t="s">
        <v>4145</v>
      </c>
      <c r="C2087" t="s">
        <v>3952</v>
      </c>
      <c r="D2087">
        <v>22</v>
      </c>
      <c r="E2087">
        <v>22</v>
      </c>
      <c r="F2087">
        <v>22</v>
      </c>
      <c r="G2087">
        <v>22</v>
      </c>
    </row>
    <row r="2088" spans="1:7">
      <c r="A2088" t="s">
        <v>3853</v>
      </c>
      <c r="B2088" t="s">
        <v>4145</v>
      </c>
      <c r="C2088" t="s">
        <v>3953</v>
      </c>
      <c r="D2088">
        <v>22</v>
      </c>
      <c r="E2088">
        <v>22</v>
      </c>
      <c r="F2088">
        <v>22</v>
      </c>
      <c r="G2088">
        <v>22</v>
      </c>
    </row>
    <row r="2089" spans="1:7">
      <c r="A2089" t="s">
        <v>3853</v>
      </c>
      <c r="B2089" t="s">
        <v>4145</v>
      </c>
      <c r="C2089" t="s">
        <v>3954</v>
      </c>
      <c r="D2089">
        <v>3</v>
      </c>
      <c r="E2089">
        <v>0</v>
      </c>
      <c r="F2089">
        <v>1</v>
      </c>
      <c r="G2089">
        <v>2</v>
      </c>
    </row>
    <row r="2090" spans="1:7">
      <c r="A2090" t="s">
        <v>3853</v>
      </c>
      <c r="B2090" t="s">
        <v>4145</v>
      </c>
      <c r="C2090" t="s">
        <v>3955</v>
      </c>
      <c r="D2090">
        <v>3</v>
      </c>
      <c r="E2090">
        <v>2</v>
      </c>
      <c r="F2090">
        <v>14</v>
      </c>
      <c r="G2090">
        <v>12</v>
      </c>
    </row>
    <row r="2091" spans="1:7">
      <c r="A2091" t="s">
        <v>3853</v>
      </c>
      <c r="B2091" t="s">
        <v>4145</v>
      </c>
      <c r="C2091" t="s">
        <v>3956</v>
      </c>
      <c r="D2091">
        <v>6</v>
      </c>
      <c r="E2091">
        <v>6</v>
      </c>
      <c r="F2091">
        <v>50</v>
      </c>
      <c r="G2091">
        <v>45</v>
      </c>
    </row>
    <row r="2092" spans="1:7">
      <c r="A2092" t="s">
        <v>3853</v>
      </c>
      <c r="B2092" t="s">
        <v>4145</v>
      </c>
      <c r="C2092" t="s">
        <v>3957</v>
      </c>
      <c r="D2092">
        <v>9</v>
      </c>
      <c r="E2092">
        <v>9</v>
      </c>
      <c r="F2092">
        <v>40</v>
      </c>
      <c r="G2092">
        <v>40</v>
      </c>
    </row>
    <row r="2093" spans="1:7">
      <c r="A2093" t="s">
        <v>3853</v>
      </c>
      <c r="B2093" t="s">
        <v>4145</v>
      </c>
      <c r="C2093" t="s">
        <v>3958</v>
      </c>
      <c r="D2093">
        <v>21</v>
      </c>
      <c r="E2093">
        <v>17</v>
      </c>
      <c r="F2093">
        <v>104</v>
      </c>
      <c r="G2093">
        <v>99</v>
      </c>
    </row>
    <row r="2094" spans="1:7">
      <c r="A2094" t="s">
        <v>3853</v>
      </c>
      <c r="B2094" t="s">
        <v>4145</v>
      </c>
      <c r="C2094" t="s">
        <v>3959</v>
      </c>
      <c r="D2094">
        <v>21</v>
      </c>
      <c r="E2094">
        <v>17</v>
      </c>
      <c r="F2094">
        <v>104</v>
      </c>
      <c r="G2094">
        <v>99</v>
      </c>
    </row>
    <row r="2095" spans="1:7">
      <c r="A2095" t="s">
        <v>3853</v>
      </c>
      <c r="B2095" t="s">
        <v>4145</v>
      </c>
      <c r="C2095" t="s">
        <v>3960</v>
      </c>
      <c r="D2095">
        <v>0</v>
      </c>
      <c r="E2095">
        <v>0</v>
      </c>
      <c r="F2095">
        <v>0</v>
      </c>
      <c r="G2095">
        <v>0</v>
      </c>
    </row>
    <row r="2096" spans="1:7">
      <c r="A2096" t="s">
        <v>3853</v>
      </c>
      <c r="B2096" t="s">
        <v>4145</v>
      </c>
      <c r="C2096" t="s">
        <v>3961</v>
      </c>
      <c r="D2096">
        <v>0</v>
      </c>
      <c r="E2096">
        <v>0</v>
      </c>
      <c r="F2096">
        <v>0</v>
      </c>
      <c r="G2096">
        <v>0</v>
      </c>
    </row>
    <row r="2097" spans="1:7">
      <c r="A2097" t="s">
        <v>3853</v>
      </c>
      <c r="B2097" t="s">
        <v>4145</v>
      </c>
      <c r="C2097" t="s">
        <v>3962</v>
      </c>
      <c r="D2097">
        <v>0</v>
      </c>
      <c r="E2097">
        <v>0</v>
      </c>
      <c r="F2097">
        <v>0</v>
      </c>
      <c r="G2097">
        <v>0</v>
      </c>
    </row>
    <row r="2098" spans="1:7">
      <c r="A2098" t="s">
        <v>3853</v>
      </c>
      <c r="B2098" t="s">
        <v>4145</v>
      </c>
      <c r="C2098" t="s">
        <v>3963</v>
      </c>
      <c r="D2098">
        <v>0</v>
      </c>
      <c r="E2098">
        <v>0</v>
      </c>
      <c r="F2098">
        <v>0</v>
      </c>
      <c r="G2098">
        <v>0</v>
      </c>
    </row>
    <row r="2099" spans="1:7">
      <c r="A2099" t="s">
        <v>3853</v>
      </c>
      <c r="B2099" t="s">
        <v>4145</v>
      </c>
      <c r="C2099" t="s">
        <v>3964</v>
      </c>
      <c r="D2099">
        <v>0</v>
      </c>
      <c r="E2099">
        <v>0</v>
      </c>
      <c r="F2099">
        <v>0</v>
      </c>
      <c r="G2099">
        <v>0</v>
      </c>
    </row>
    <row r="2100" spans="1:7">
      <c r="A2100" t="s">
        <v>3853</v>
      </c>
      <c r="B2100" t="s">
        <v>4145</v>
      </c>
      <c r="C2100" t="s">
        <v>3965</v>
      </c>
      <c r="D2100">
        <v>0</v>
      </c>
      <c r="E2100">
        <v>0</v>
      </c>
      <c r="F2100">
        <v>0</v>
      </c>
      <c r="G2100">
        <v>0</v>
      </c>
    </row>
    <row r="2101" spans="1:7">
      <c r="A2101" t="s">
        <v>3853</v>
      </c>
      <c r="B2101" t="s">
        <v>4145</v>
      </c>
      <c r="C2101" t="s">
        <v>3966</v>
      </c>
      <c r="D2101">
        <v>0</v>
      </c>
      <c r="E2101">
        <v>0</v>
      </c>
      <c r="F2101">
        <v>0</v>
      </c>
      <c r="G2101">
        <v>0</v>
      </c>
    </row>
    <row r="2102" spans="1:7">
      <c r="A2102" t="s">
        <v>3853</v>
      </c>
      <c r="B2102" t="s">
        <v>4145</v>
      </c>
      <c r="C2102" t="s">
        <v>3967</v>
      </c>
      <c r="D2102">
        <v>0</v>
      </c>
      <c r="E2102">
        <v>0</v>
      </c>
      <c r="F2102">
        <v>0</v>
      </c>
      <c r="G2102">
        <v>0</v>
      </c>
    </row>
    <row r="2103" spans="1:7">
      <c r="A2103" t="s">
        <v>3853</v>
      </c>
      <c r="B2103" t="s">
        <v>4145</v>
      </c>
      <c r="C2103" t="s">
        <v>3968</v>
      </c>
      <c r="D2103">
        <v>0</v>
      </c>
      <c r="E2103">
        <v>0</v>
      </c>
      <c r="F2103">
        <v>0</v>
      </c>
      <c r="G2103">
        <v>0</v>
      </c>
    </row>
    <row r="2104" spans="1:7">
      <c r="A2104" t="s">
        <v>3853</v>
      </c>
      <c r="B2104" t="s">
        <v>4145</v>
      </c>
      <c r="C2104" t="s">
        <v>3969</v>
      </c>
      <c r="D2104">
        <v>0</v>
      </c>
      <c r="E2104">
        <v>0</v>
      </c>
      <c r="F2104">
        <v>0</v>
      </c>
      <c r="G2104">
        <v>0</v>
      </c>
    </row>
    <row r="2105" spans="1:7">
      <c r="A2105" t="s">
        <v>3853</v>
      </c>
      <c r="B2105" t="s">
        <v>4145</v>
      </c>
      <c r="C2105" t="s">
        <v>3970</v>
      </c>
      <c r="D2105">
        <v>0</v>
      </c>
      <c r="E2105">
        <v>0</v>
      </c>
      <c r="F2105">
        <v>0</v>
      </c>
      <c r="G2105">
        <v>0</v>
      </c>
    </row>
    <row r="2106" spans="1:7">
      <c r="A2106" t="s">
        <v>3853</v>
      </c>
      <c r="B2106" t="s">
        <v>4145</v>
      </c>
      <c r="C2106" t="s">
        <v>3971</v>
      </c>
      <c r="D2106">
        <v>0</v>
      </c>
      <c r="E2106">
        <v>0</v>
      </c>
      <c r="F2106">
        <v>0</v>
      </c>
      <c r="G2106">
        <v>0</v>
      </c>
    </row>
    <row r="2107" spans="1:7">
      <c r="A2107" t="s">
        <v>3853</v>
      </c>
      <c r="B2107" t="s">
        <v>4145</v>
      </c>
      <c r="C2107" t="s">
        <v>3972</v>
      </c>
      <c r="D2107">
        <v>0</v>
      </c>
      <c r="E2107">
        <v>0</v>
      </c>
      <c r="F2107">
        <v>0</v>
      </c>
      <c r="G2107">
        <v>0</v>
      </c>
    </row>
    <row r="2108" spans="1:7">
      <c r="A2108" t="s">
        <v>3853</v>
      </c>
      <c r="B2108" t="s">
        <v>4145</v>
      </c>
      <c r="C2108" t="s">
        <v>3973</v>
      </c>
      <c r="D2108">
        <v>0</v>
      </c>
      <c r="E2108">
        <v>0</v>
      </c>
      <c r="F2108">
        <v>0</v>
      </c>
      <c r="G2108">
        <v>0</v>
      </c>
    </row>
    <row r="2109" spans="1:7">
      <c r="A2109" t="s">
        <v>3853</v>
      </c>
      <c r="B2109" t="s">
        <v>4145</v>
      </c>
      <c r="C2109" t="s">
        <v>3974</v>
      </c>
      <c r="D2109">
        <v>0</v>
      </c>
      <c r="E2109">
        <v>0</v>
      </c>
      <c r="F2109">
        <v>0</v>
      </c>
      <c r="G2109">
        <v>0</v>
      </c>
    </row>
    <row r="2110" spans="1:7">
      <c r="A2110" t="s">
        <v>3853</v>
      </c>
      <c r="B2110" t="s">
        <v>4145</v>
      </c>
      <c r="C2110" t="s">
        <v>3975</v>
      </c>
      <c r="D2110">
        <v>0</v>
      </c>
      <c r="E2110">
        <v>0</v>
      </c>
      <c r="F2110">
        <v>0</v>
      </c>
      <c r="G2110">
        <v>0</v>
      </c>
    </row>
    <row r="2111" spans="1:7">
      <c r="A2111" t="s">
        <v>3853</v>
      </c>
      <c r="B2111" t="s">
        <v>4145</v>
      </c>
      <c r="C2111" t="s">
        <v>3976</v>
      </c>
      <c r="D2111">
        <v>0</v>
      </c>
      <c r="E2111">
        <v>1</v>
      </c>
      <c r="F2111">
        <v>0</v>
      </c>
      <c r="G2111">
        <v>0</v>
      </c>
    </row>
    <row r="2112" spans="1:7">
      <c r="A2112" t="s">
        <v>3853</v>
      </c>
      <c r="B2112" t="s">
        <v>4145</v>
      </c>
      <c r="C2112" t="s">
        <v>3977</v>
      </c>
      <c r="D2112">
        <v>0</v>
      </c>
      <c r="E2112">
        <v>0</v>
      </c>
      <c r="F2112">
        <v>0</v>
      </c>
      <c r="G2112">
        <v>0</v>
      </c>
    </row>
    <row r="2113" spans="1:7">
      <c r="A2113" t="s">
        <v>3853</v>
      </c>
      <c r="B2113" t="s">
        <v>4145</v>
      </c>
      <c r="C2113" t="s">
        <v>3978</v>
      </c>
      <c r="D2113">
        <v>0</v>
      </c>
      <c r="E2113">
        <v>0</v>
      </c>
      <c r="F2113">
        <v>0</v>
      </c>
      <c r="G2113">
        <v>0</v>
      </c>
    </row>
    <row r="2114" spans="1:7">
      <c r="A2114" t="s">
        <v>3853</v>
      </c>
      <c r="B2114" t="s">
        <v>4145</v>
      </c>
      <c r="C2114" t="s">
        <v>3979</v>
      </c>
      <c r="D2114">
        <v>0</v>
      </c>
      <c r="E2114">
        <v>1</v>
      </c>
      <c r="F2114">
        <v>0</v>
      </c>
      <c r="G2114">
        <v>0</v>
      </c>
    </row>
    <row r="2115" spans="1:7">
      <c r="A2115" t="s">
        <v>3853</v>
      </c>
      <c r="B2115" t="s">
        <v>4145</v>
      </c>
      <c r="C2115" t="s">
        <v>3980</v>
      </c>
      <c r="D2115">
        <v>0</v>
      </c>
      <c r="E2115">
        <v>1</v>
      </c>
      <c r="F2115">
        <v>0</v>
      </c>
      <c r="G2115">
        <v>0</v>
      </c>
    </row>
    <row r="2116" spans="1:7">
      <c r="A2116" t="s">
        <v>3853</v>
      </c>
      <c r="B2116" t="s">
        <v>4145</v>
      </c>
      <c r="C2116" t="s">
        <v>3981</v>
      </c>
      <c r="D2116">
        <v>311.39999999999998</v>
      </c>
      <c r="E2116">
        <v>297.3</v>
      </c>
      <c r="F2116">
        <v>301.39999999999998</v>
      </c>
      <c r="G2116">
        <v>297.2</v>
      </c>
    </row>
    <row r="2117" spans="1:7">
      <c r="A2117" t="s">
        <v>3853</v>
      </c>
      <c r="B2117" t="s">
        <v>4145</v>
      </c>
      <c r="C2117" t="s">
        <v>3982</v>
      </c>
      <c r="D2117">
        <v>2124</v>
      </c>
      <c r="E2117">
        <v>1798</v>
      </c>
      <c r="F2117">
        <v>1519</v>
      </c>
      <c r="G2117">
        <v>1357</v>
      </c>
    </row>
    <row r="2118" spans="1:7">
      <c r="A2118" t="s">
        <v>3853</v>
      </c>
      <c r="B2118" t="s">
        <v>4145</v>
      </c>
      <c r="C2118" t="s">
        <v>3983</v>
      </c>
      <c r="D2118">
        <v>48314</v>
      </c>
      <c r="E2118">
        <v>36879</v>
      </c>
      <c r="F2118">
        <v>39312</v>
      </c>
      <c r="G2118">
        <v>39464</v>
      </c>
    </row>
    <row r="2119" spans="1:7">
      <c r="A2119" t="s">
        <v>3853</v>
      </c>
      <c r="B2119" t="s">
        <v>4145</v>
      </c>
      <c r="C2119" t="s">
        <v>3984</v>
      </c>
      <c r="D2119">
        <v>1091</v>
      </c>
      <c r="E2119">
        <v>1008</v>
      </c>
      <c r="F2119">
        <v>1337</v>
      </c>
      <c r="G2119">
        <v>984</v>
      </c>
    </row>
    <row r="2120" spans="1:7">
      <c r="A2120" t="s">
        <v>3853</v>
      </c>
      <c r="B2120" t="s">
        <v>4145</v>
      </c>
      <c r="C2120" t="s">
        <v>3985</v>
      </c>
      <c r="D2120">
        <v>15474</v>
      </c>
      <c r="E2120">
        <v>13273</v>
      </c>
      <c r="F2120">
        <v>14109</v>
      </c>
      <c r="G2120">
        <v>13637</v>
      </c>
    </row>
    <row r="2121" spans="1:7">
      <c r="A2121" t="s">
        <v>3853</v>
      </c>
      <c r="B2121" t="s">
        <v>4145</v>
      </c>
      <c r="C2121" t="s">
        <v>3986</v>
      </c>
      <c r="D2121">
        <v>67003</v>
      </c>
      <c r="E2121">
        <v>52959</v>
      </c>
      <c r="F2121">
        <v>56277</v>
      </c>
      <c r="G2121">
        <v>55441</v>
      </c>
    </row>
    <row r="2122" spans="1:7">
      <c r="A2122" t="s">
        <v>3853</v>
      </c>
      <c r="B2122" t="s">
        <v>4145</v>
      </c>
      <c r="C2122" t="s">
        <v>3987</v>
      </c>
      <c r="D2122">
        <v>67003</v>
      </c>
      <c r="E2122">
        <v>52959</v>
      </c>
      <c r="F2122">
        <v>56277</v>
      </c>
      <c r="G2122">
        <v>55441</v>
      </c>
    </row>
    <row r="2123" spans="1:7">
      <c r="A2123" t="s">
        <v>3853</v>
      </c>
      <c r="B2123" t="s">
        <v>4145</v>
      </c>
      <c r="C2123" t="s">
        <v>3988</v>
      </c>
      <c r="D2123">
        <v>71</v>
      </c>
      <c r="E2123">
        <v>56</v>
      </c>
      <c r="F2123">
        <v>65</v>
      </c>
      <c r="G2123">
        <v>67</v>
      </c>
    </row>
    <row r="2124" spans="1:7">
      <c r="A2124" t="s">
        <v>3853</v>
      </c>
      <c r="B2124" t="s">
        <v>4145</v>
      </c>
      <c r="C2124" t="s">
        <v>3989</v>
      </c>
      <c r="D2124">
        <v>60</v>
      </c>
      <c r="E2124">
        <v>55</v>
      </c>
      <c r="F2124">
        <v>55</v>
      </c>
      <c r="G2124">
        <v>53</v>
      </c>
    </row>
    <row r="2125" spans="1:7">
      <c r="A2125" t="s">
        <v>3853</v>
      </c>
      <c r="B2125" t="s">
        <v>4145</v>
      </c>
      <c r="C2125" t="s">
        <v>3990</v>
      </c>
      <c r="D2125">
        <v>131</v>
      </c>
      <c r="E2125">
        <v>111</v>
      </c>
      <c r="F2125">
        <v>120</v>
      </c>
      <c r="G2125">
        <v>119</v>
      </c>
    </row>
    <row r="2126" spans="1:7">
      <c r="A2126" t="s">
        <v>3853</v>
      </c>
      <c r="B2126" t="s">
        <v>4145</v>
      </c>
      <c r="C2126" t="s">
        <v>3991</v>
      </c>
      <c r="D2126">
        <v>131</v>
      </c>
      <c r="E2126">
        <v>111</v>
      </c>
      <c r="F2126">
        <v>120</v>
      </c>
      <c r="G2126">
        <v>119</v>
      </c>
    </row>
    <row r="2127" spans="1:7">
      <c r="A2127" t="s">
        <v>3853</v>
      </c>
      <c r="B2127" t="s">
        <v>4145</v>
      </c>
      <c r="C2127" t="s">
        <v>3992</v>
      </c>
      <c r="D2127">
        <v>0</v>
      </c>
      <c r="E2127">
        <v>0</v>
      </c>
      <c r="F2127">
        <v>0</v>
      </c>
      <c r="G2127">
        <v>0</v>
      </c>
    </row>
    <row r="2128" spans="1:7">
      <c r="A2128" t="s">
        <v>3853</v>
      </c>
      <c r="B2128" t="s">
        <v>4145</v>
      </c>
      <c r="C2128" t="s">
        <v>3993</v>
      </c>
      <c r="D2128">
        <v>13476</v>
      </c>
      <c r="E2128">
        <v>11112</v>
      </c>
      <c r="F2128">
        <v>11742</v>
      </c>
      <c r="G2128">
        <v>11180</v>
      </c>
    </row>
    <row r="2129" spans="1:7">
      <c r="A2129" t="s">
        <v>3853</v>
      </c>
      <c r="B2129" t="s">
        <v>4145</v>
      </c>
      <c r="C2129" t="s">
        <v>3994</v>
      </c>
      <c r="D2129">
        <v>414</v>
      </c>
      <c r="E2129">
        <v>412</v>
      </c>
      <c r="F2129">
        <v>404</v>
      </c>
      <c r="G2129">
        <v>393</v>
      </c>
    </row>
    <row r="2130" spans="1:7">
      <c r="A2130" t="s">
        <v>3853</v>
      </c>
      <c r="B2130" t="s">
        <v>4145</v>
      </c>
      <c r="C2130" t="s">
        <v>3995</v>
      </c>
      <c r="D2130">
        <v>190</v>
      </c>
      <c r="E2130">
        <v>191</v>
      </c>
      <c r="F2130">
        <v>189</v>
      </c>
      <c r="G2130">
        <v>195</v>
      </c>
    </row>
    <row r="2131" spans="1:7">
      <c r="A2131" t="s">
        <v>3853</v>
      </c>
      <c r="B2131" t="s">
        <v>4145</v>
      </c>
      <c r="C2131" t="s">
        <v>3996</v>
      </c>
      <c r="D2131">
        <v>14080</v>
      </c>
      <c r="E2131">
        <v>11715</v>
      </c>
      <c r="F2131">
        <v>12335</v>
      </c>
      <c r="G2131">
        <v>11768</v>
      </c>
    </row>
    <row r="2132" spans="1:7">
      <c r="A2132" t="s">
        <v>3853</v>
      </c>
      <c r="B2132" t="s">
        <v>4145</v>
      </c>
      <c r="C2132" t="s">
        <v>3997</v>
      </c>
      <c r="D2132">
        <v>14080</v>
      </c>
      <c r="E2132">
        <v>11715</v>
      </c>
      <c r="F2132">
        <v>12335</v>
      </c>
      <c r="G2132">
        <v>11768</v>
      </c>
    </row>
    <row r="2133" spans="1:7">
      <c r="A2133" t="s">
        <v>3853</v>
      </c>
      <c r="B2133" t="s">
        <v>4145</v>
      </c>
      <c r="C2133" t="s">
        <v>3998</v>
      </c>
      <c r="D2133">
        <v>12500</v>
      </c>
      <c r="E2133">
        <v>10301</v>
      </c>
      <c r="F2133">
        <v>10878</v>
      </c>
      <c r="G2133">
        <v>10355</v>
      </c>
    </row>
    <row r="2134" spans="1:7">
      <c r="A2134" t="s">
        <v>3853</v>
      </c>
      <c r="B2134" t="s">
        <v>4145</v>
      </c>
      <c r="C2134" t="s">
        <v>3999</v>
      </c>
      <c r="D2134">
        <v>384</v>
      </c>
      <c r="E2134">
        <v>382</v>
      </c>
      <c r="F2134">
        <v>374</v>
      </c>
      <c r="G2134">
        <v>364</v>
      </c>
    </row>
    <row r="2135" spans="1:7">
      <c r="A2135" t="s">
        <v>3853</v>
      </c>
      <c r="B2135" t="s">
        <v>4145</v>
      </c>
      <c r="C2135" t="s">
        <v>4000</v>
      </c>
      <c r="D2135">
        <v>176</v>
      </c>
      <c r="E2135">
        <v>177</v>
      </c>
      <c r="F2135">
        <v>175</v>
      </c>
      <c r="G2135">
        <v>180</v>
      </c>
    </row>
    <row r="2136" spans="1:7">
      <c r="A2136" t="s">
        <v>3853</v>
      </c>
      <c r="B2136" t="s">
        <v>4145</v>
      </c>
      <c r="C2136" t="s">
        <v>4001</v>
      </c>
      <c r="D2136">
        <v>13060</v>
      </c>
      <c r="E2136">
        <v>10860</v>
      </c>
      <c r="F2136">
        <v>11428</v>
      </c>
      <c r="G2136">
        <v>10900</v>
      </c>
    </row>
    <row r="2137" spans="1:7">
      <c r="A2137" t="s">
        <v>3853</v>
      </c>
      <c r="B2137" t="s">
        <v>4145</v>
      </c>
      <c r="C2137" t="s">
        <v>4002</v>
      </c>
      <c r="D2137">
        <v>0</v>
      </c>
      <c r="E2137">
        <v>0</v>
      </c>
      <c r="F2137">
        <v>0</v>
      </c>
      <c r="G2137">
        <v>0</v>
      </c>
    </row>
    <row r="2138" spans="1:7">
      <c r="A2138" t="s">
        <v>3853</v>
      </c>
      <c r="B2138" t="s">
        <v>4145</v>
      </c>
      <c r="C2138" t="s">
        <v>4003</v>
      </c>
      <c r="D2138">
        <v>0</v>
      </c>
      <c r="E2138">
        <v>0</v>
      </c>
      <c r="F2138">
        <v>0</v>
      </c>
      <c r="G2138">
        <v>0</v>
      </c>
    </row>
    <row r="2139" spans="1:7">
      <c r="A2139" t="s">
        <v>3853</v>
      </c>
      <c r="B2139" t="s">
        <v>4145</v>
      </c>
      <c r="C2139" t="s">
        <v>4004</v>
      </c>
      <c r="D2139">
        <v>2426</v>
      </c>
      <c r="E2139">
        <v>808</v>
      </c>
      <c r="F2139">
        <v>1214</v>
      </c>
      <c r="G2139">
        <v>1870</v>
      </c>
    </row>
    <row r="2140" spans="1:7">
      <c r="A2140" t="s">
        <v>3853</v>
      </c>
      <c r="B2140" t="s">
        <v>4145</v>
      </c>
      <c r="C2140" t="s">
        <v>4005</v>
      </c>
      <c r="D2140">
        <v>16689</v>
      </c>
      <c r="E2140">
        <v>15569</v>
      </c>
      <c r="F2140">
        <v>15232</v>
      </c>
      <c r="G2140">
        <v>16016</v>
      </c>
    </row>
    <row r="2141" spans="1:7">
      <c r="A2141" t="s">
        <v>3853</v>
      </c>
      <c r="B2141" t="s">
        <v>4145</v>
      </c>
      <c r="C2141" t="s">
        <v>4006</v>
      </c>
      <c r="D2141">
        <v>0</v>
      </c>
      <c r="E2141">
        <v>0</v>
      </c>
      <c r="F2141">
        <v>0</v>
      </c>
      <c r="G2141">
        <v>0</v>
      </c>
    </row>
    <row r="2142" spans="1:7">
      <c r="A2142" t="s">
        <v>3853</v>
      </c>
      <c r="B2142" t="s">
        <v>4145</v>
      </c>
      <c r="C2142" t="s">
        <v>4007</v>
      </c>
      <c r="D2142">
        <v>21</v>
      </c>
      <c r="E2142">
        <v>21</v>
      </c>
      <c r="F2142">
        <v>21</v>
      </c>
      <c r="G2142">
        <v>21</v>
      </c>
    </row>
    <row r="2143" spans="1:7">
      <c r="A2143" t="s">
        <v>3853</v>
      </c>
      <c r="B2143" t="s">
        <v>4145</v>
      </c>
      <c r="C2143" t="s">
        <v>4008</v>
      </c>
      <c r="D2143">
        <v>0</v>
      </c>
      <c r="E2143">
        <v>0</v>
      </c>
      <c r="F2143">
        <v>0</v>
      </c>
      <c r="G2143">
        <v>0</v>
      </c>
    </row>
    <row r="2144" spans="1:7">
      <c r="A2144" t="s">
        <v>3853</v>
      </c>
      <c r="B2144" t="s">
        <v>4145</v>
      </c>
      <c r="C2144" t="s">
        <v>4009</v>
      </c>
      <c r="D2144">
        <v>12487</v>
      </c>
      <c r="E2144">
        <v>11607</v>
      </c>
      <c r="F2144">
        <v>11890</v>
      </c>
      <c r="G2144">
        <v>12288</v>
      </c>
    </row>
    <row r="2145" spans="1:7">
      <c r="A2145" t="s">
        <v>3853</v>
      </c>
      <c r="B2145" t="s">
        <v>4145</v>
      </c>
      <c r="C2145" t="s">
        <v>4010</v>
      </c>
      <c r="D2145">
        <v>31603</v>
      </c>
      <c r="E2145">
        <v>27984</v>
      </c>
      <c r="F2145">
        <v>28336</v>
      </c>
      <c r="G2145">
        <v>30174</v>
      </c>
    </row>
    <row r="2146" spans="1:7">
      <c r="A2146" t="s">
        <v>3853</v>
      </c>
      <c r="B2146" t="s">
        <v>4145</v>
      </c>
      <c r="C2146" t="s">
        <v>4011</v>
      </c>
      <c r="D2146">
        <v>44.6</v>
      </c>
      <c r="E2146">
        <v>41.7</v>
      </c>
      <c r="F2146">
        <v>42.4</v>
      </c>
      <c r="G2146">
        <v>45</v>
      </c>
    </row>
    <row r="2147" spans="1:7">
      <c r="A2147" t="s">
        <v>3853</v>
      </c>
      <c r="B2147" t="s">
        <v>4145</v>
      </c>
      <c r="C2147" t="s">
        <v>4012</v>
      </c>
      <c r="D2147">
        <v>31603</v>
      </c>
      <c r="E2147">
        <v>27984</v>
      </c>
      <c r="F2147">
        <v>28336</v>
      </c>
      <c r="G2147">
        <v>30174</v>
      </c>
    </row>
    <row r="2148" spans="1:7">
      <c r="A2148" t="s">
        <v>3853</v>
      </c>
      <c r="B2148" t="s">
        <v>4145</v>
      </c>
      <c r="C2148" t="s">
        <v>4013</v>
      </c>
      <c r="D2148">
        <v>31603</v>
      </c>
      <c r="E2148">
        <v>27984</v>
      </c>
      <c r="F2148">
        <v>28336</v>
      </c>
      <c r="G2148">
        <v>30174</v>
      </c>
    </row>
    <row r="2149" spans="1:7">
      <c r="A2149" t="s">
        <v>3853</v>
      </c>
      <c r="B2149" t="s">
        <v>4145</v>
      </c>
      <c r="C2149" t="s">
        <v>4014</v>
      </c>
      <c r="D2149">
        <v>61</v>
      </c>
      <c r="E2149">
        <v>73.400000000000006</v>
      </c>
      <c r="F2149">
        <v>75.5</v>
      </c>
      <c r="G2149">
        <v>44.2</v>
      </c>
    </row>
    <row r="2150" spans="1:7">
      <c r="A2150" t="s">
        <v>3853</v>
      </c>
      <c r="B2150" t="s">
        <v>4145</v>
      </c>
      <c r="C2150" t="s">
        <v>4015</v>
      </c>
      <c r="D2150">
        <v>0</v>
      </c>
      <c r="E2150">
        <v>0</v>
      </c>
      <c r="F2150">
        <v>0</v>
      </c>
      <c r="G2150">
        <v>0</v>
      </c>
    </row>
    <row r="2151" spans="1:7">
      <c r="A2151" t="s">
        <v>3853</v>
      </c>
      <c r="B2151" t="s">
        <v>4145</v>
      </c>
      <c r="C2151" t="s">
        <v>4016</v>
      </c>
      <c r="D2151">
        <v>0</v>
      </c>
      <c r="E2151">
        <v>0</v>
      </c>
      <c r="F2151">
        <v>0</v>
      </c>
      <c r="G2151">
        <v>0</v>
      </c>
    </row>
    <row r="2152" spans="1:7">
      <c r="A2152" t="s">
        <v>3853</v>
      </c>
      <c r="B2152" t="s">
        <v>4145</v>
      </c>
      <c r="C2152" t="s">
        <v>4017</v>
      </c>
      <c r="D2152">
        <v>0</v>
      </c>
      <c r="E2152">
        <v>0</v>
      </c>
      <c r="F2152">
        <v>0</v>
      </c>
      <c r="G2152">
        <v>0</v>
      </c>
    </row>
    <row r="2153" spans="1:7">
      <c r="A2153" t="s">
        <v>3853</v>
      </c>
      <c r="B2153" t="s">
        <v>4145</v>
      </c>
      <c r="C2153" t="s">
        <v>4018</v>
      </c>
      <c r="D2153">
        <v>0</v>
      </c>
      <c r="E2153">
        <v>0</v>
      </c>
      <c r="F2153">
        <v>0</v>
      </c>
      <c r="G2153">
        <v>0</v>
      </c>
    </row>
    <row r="2154" spans="1:7">
      <c r="A2154" t="s">
        <v>3853</v>
      </c>
      <c r="B2154" t="s">
        <v>4145</v>
      </c>
      <c r="C2154" t="s">
        <v>4019</v>
      </c>
      <c r="D2154">
        <v>0</v>
      </c>
      <c r="E2154">
        <v>0</v>
      </c>
      <c r="F2154">
        <v>0</v>
      </c>
      <c r="G2154">
        <v>0</v>
      </c>
    </row>
    <row r="2155" spans="1:7">
      <c r="A2155" t="s">
        <v>3853</v>
      </c>
      <c r="B2155" t="s">
        <v>4145</v>
      </c>
      <c r="C2155" t="s">
        <v>4020</v>
      </c>
      <c r="D2155">
        <v>0</v>
      </c>
      <c r="E2155">
        <v>0</v>
      </c>
      <c r="F2155">
        <v>0</v>
      </c>
      <c r="G2155">
        <v>0</v>
      </c>
    </row>
    <row r="2156" spans="1:7">
      <c r="A2156" t="s">
        <v>3853</v>
      </c>
      <c r="B2156" t="s">
        <v>4145</v>
      </c>
      <c r="C2156" t="s">
        <v>4021</v>
      </c>
      <c r="D2156">
        <v>0</v>
      </c>
      <c r="E2156">
        <v>0</v>
      </c>
      <c r="F2156">
        <v>0</v>
      </c>
      <c r="G2156">
        <v>0</v>
      </c>
    </row>
    <row r="2157" spans="1:7">
      <c r="A2157" t="s">
        <v>3853</v>
      </c>
      <c r="B2157" t="s">
        <v>4145</v>
      </c>
      <c r="C2157" t="s">
        <v>4022</v>
      </c>
      <c r="D2157">
        <v>0</v>
      </c>
      <c r="E2157">
        <v>0</v>
      </c>
      <c r="F2157">
        <v>0</v>
      </c>
      <c r="G2157">
        <v>0</v>
      </c>
    </row>
    <row r="2158" spans="1:7">
      <c r="A2158" t="s">
        <v>3853</v>
      </c>
      <c r="B2158" t="s">
        <v>4145</v>
      </c>
      <c r="C2158" t="s">
        <v>4023</v>
      </c>
      <c r="D2158">
        <v>0</v>
      </c>
      <c r="E2158">
        <v>0</v>
      </c>
      <c r="F2158">
        <v>19</v>
      </c>
      <c r="G2158">
        <v>16</v>
      </c>
    </row>
    <row r="2159" spans="1:7">
      <c r="A2159" t="s">
        <v>3853</v>
      </c>
      <c r="B2159" t="s">
        <v>4145</v>
      </c>
      <c r="C2159" t="s">
        <v>4024</v>
      </c>
      <c r="D2159">
        <v>0</v>
      </c>
      <c r="E2159">
        <v>0</v>
      </c>
      <c r="F2159">
        <v>0</v>
      </c>
      <c r="G2159">
        <v>0</v>
      </c>
    </row>
    <row r="2160" spans="1:7">
      <c r="A2160" t="s">
        <v>3853</v>
      </c>
      <c r="B2160" t="s">
        <v>4145</v>
      </c>
      <c r="C2160" t="s">
        <v>4025</v>
      </c>
      <c r="D2160">
        <v>0</v>
      </c>
      <c r="E2160">
        <v>0</v>
      </c>
      <c r="F2160">
        <v>19</v>
      </c>
      <c r="G2160">
        <v>16</v>
      </c>
    </row>
    <row r="2161" spans="1:7">
      <c r="A2161" t="s">
        <v>3853</v>
      </c>
      <c r="B2161" t="s">
        <v>4145</v>
      </c>
      <c r="C2161" t="s">
        <v>4026</v>
      </c>
      <c r="D2161">
        <v>0</v>
      </c>
      <c r="E2161">
        <v>0</v>
      </c>
      <c r="F2161">
        <v>19</v>
      </c>
      <c r="G2161">
        <v>16</v>
      </c>
    </row>
    <row r="2162" spans="1:7">
      <c r="A2162" t="s">
        <v>3853</v>
      </c>
      <c r="B2162" t="s">
        <v>4145</v>
      </c>
      <c r="C2162" t="s">
        <v>4027</v>
      </c>
      <c r="D2162">
        <v>0</v>
      </c>
      <c r="E2162">
        <v>0</v>
      </c>
      <c r="F2162">
        <v>0</v>
      </c>
      <c r="G2162">
        <v>0</v>
      </c>
    </row>
    <row r="2163" spans="1:7">
      <c r="A2163" t="s">
        <v>3853</v>
      </c>
      <c r="B2163" t="s">
        <v>4145</v>
      </c>
      <c r="C2163" t="s">
        <v>4028</v>
      </c>
      <c r="D2163">
        <v>2758</v>
      </c>
      <c r="E2163">
        <v>2681</v>
      </c>
      <c r="F2163">
        <v>3246</v>
      </c>
      <c r="G2163">
        <v>3260</v>
      </c>
    </row>
    <row r="2164" spans="1:7">
      <c r="A2164" t="s">
        <v>3853</v>
      </c>
      <c r="B2164" t="s">
        <v>4145</v>
      </c>
      <c r="C2164" t="s">
        <v>4029</v>
      </c>
      <c r="D2164">
        <v>2829</v>
      </c>
      <c r="E2164">
        <v>2738</v>
      </c>
      <c r="F2164">
        <v>3330</v>
      </c>
      <c r="G2164">
        <v>3343</v>
      </c>
    </row>
    <row r="2165" spans="1:7">
      <c r="A2165" t="s">
        <v>3853</v>
      </c>
      <c r="B2165" t="s">
        <v>4145</v>
      </c>
      <c r="C2165" t="s">
        <v>4030</v>
      </c>
      <c r="D2165">
        <v>2829</v>
      </c>
      <c r="E2165">
        <v>2738</v>
      </c>
      <c r="F2165">
        <v>3330</v>
      </c>
      <c r="G2165">
        <v>3343</v>
      </c>
    </row>
    <row r="2166" spans="1:7">
      <c r="A2166" t="s">
        <v>3853</v>
      </c>
      <c r="B2166" t="s">
        <v>4145</v>
      </c>
      <c r="C2166" t="s">
        <v>4031</v>
      </c>
      <c r="D2166">
        <v>15758</v>
      </c>
      <c r="E2166">
        <v>12694</v>
      </c>
      <c r="F2166">
        <v>14142</v>
      </c>
      <c r="G2166">
        <v>13602</v>
      </c>
    </row>
    <row r="2167" spans="1:7">
      <c r="A2167" t="s">
        <v>3853</v>
      </c>
      <c r="B2167" t="s">
        <v>4145</v>
      </c>
      <c r="C2167" t="s">
        <v>4032</v>
      </c>
      <c r="D2167">
        <v>0</v>
      </c>
      <c r="E2167">
        <v>0</v>
      </c>
      <c r="F2167">
        <v>0</v>
      </c>
      <c r="G2167">
        <v>0</v>
      </c>
    </row>
    <row r="2168" spans="1:7">
      <c r="A2168" t="s">
        <v>3853</v>
      </c>
      <c r="B2168" t="s">
        <v>4145</v>
      </c>
      <c r="C2168" t="s">
        <v>4033</v>
      </c>
      <c r="D2168">
        <v>809</v>
      </c>
      <c r="E2168">
        <v>683</v>
      </c>
      <c r="F2168">
        <v>1022</v>
      </c>
      <c r="G2168">
        <v>1025</v>
      </c>
    </row>
    <row r="2169" spans="1:7">
      <c r="A2169" t="s">
        <v>3853</v>
      </c>
      <c r="B2169" t="s">
        <v>4145</v>
      </c>
      <c r="C2169" t="s">
        <v>4034</v>
      </c>
      <c r="D2169">
        <v>0</v>
      </c>
      <c r="E2169">
        <v>0</v>
      </c>
      <c r="F2169">
        <v>0</v>
      </c>
      <c r="G2169">
        <v>0</v>
      </c>
    </row>
    <row r="2170" spans="1:7">
      <c r="A2170" t="s">
        <v>3853</v>
      </c>
      <c r="B2170" t="s">
        <v>4145</v>
      </c>
      <c r="C2170" t="s">
        <v>4035</v>
      </c>
      <c r="D2170">
        <v>0</v>
      </c>
      <c r="E2170">
        <v>0</v>
      </c>
      <c r="F2170">
        <v>0</v>
      </c>
      <c r="G2170">
        <v>0</v>
      </c>
    </row>
    <row r="2171" spans="1:7">
      <c r="A2171" t="s">
        <v>3853</v>
      </c>
      <c r="B2171" t="s">
        <v>4145</v>
      </c>
      <c r="C2171" t="s">
        <v>4036</v>
      </c>
      <c r="D2171">
        <v>3058</v>
      </c>
      <c r="E2171">
        <v>3008</v>
      </c>
      <c r="F2171">
        <v>3604</v>
      </c>
      <c r="G2171">
        <v>3619</v>
      </c>
    </row>
    <row r="2172" spans="1:7">
      <c r="A2172" t="s">
        <v>3853</v>
      </c>
      <c r="B2172" t="s">
        <v>4145</v>
      </c>
      <c r="C2172" t="s">
        <v>4037</v>
      </c>
      <c r="D2172">
        <v>60</v>
      </c>
      <c r="E2172">
        <v>49</v>
      </c>
      <c r="F2172">
        <v>622</v>
      </c>
      <c r="G2172">
        <v>645</v>
      </c>
    </row>
    <row r="2173" spans="1:7">
      <c r="A2173" t="s">
        <v>3853</v>
      </c>
      <c r="B2173" t="s">
        <v>4145</v>
      </c>
      <c r="C2173" t="s">
        <v>4038</v>
      </c>
      <c r="D2173">
        <v>19684</v>
      </c>
      <c r="E2173">
        <v>16433</v>
      </c>
      <c r="F2173">
        <v>19389</v>
      </c>
      <c r="G2173">
        <v>18892</v>
      </c>
    </row>
    <row r="2174" spans="1:7">
      <c r="A2174" t="s">
        <v>3853</v>
      </c>
      <c r="B2174" t="s">
        <v>4145</v>
      </c>
      <c r="C2174" t="s">
        <v>4039</v>
      </c>
      <c r="D2174">
        <v>27.8</v>
      </c>
      <c r="E2174">
        <v>24.5</v>
      </c>
      <c r="F2174">
        <v>29</v>
      </c>
      <c r="G2174">
        <v>28.2</v>
      </c>
    </row>
    <row r="2175" spans="1:7">
      <c r="A2175" t="s">
        <v>3853</v>
      </c>
      <c r="B2175" t="s">
        <v>4145</v>
      </c>
      <c r="C2175" t="s">
        <v>4040</v>
      </c>
      <c r="D2175">
        <v>19684</v>
      </c>
      <c r="E2175">
        <v>16433</v>
      </c>
      <c r="F2175">
        <v>19389</v>
      </c>
      <c r="G2175">
        <v>18892</v>
      </c>
    </row>
    <row r="2176" spans="1:7">
      <c r="A2176" t="s">
        <v>3853</v>
      </c>
      <c r="B2176" t="s">
        <v>4145</v>
      </c>
      <c r="C2176" t="s">
        <v>4041</v>
      </c>
      <c r="D2176">
        <v>0</v>
      </c>
      <c r="E2176">
        <v>0</v>
      </c>
      <c r="F2176">
        <v>0</v>
      </c>
      <c r="G2176">
        <v>0</v>
      </c>
    </row>
    <row r="2177" spans="1:7">
      <c r="A2177" t="s">
        <v>3853</v>
      </c>
      <c r="B2177" t="s">
        <v>4145</v>
      </c>
      <c r="C2177" t="s">
        <v>4042</v>
      </c>
      <c r="D2177">
        <v>0</v>
      </c>
      <c r="E2177">
        <v>0</v>
      </c>
      <c r="F2177">
        <v>0</v>
      </c>
      <c r="G2177">
        <v>0</v>
      </c>
    </row>
    <row r="2178" spans="1:7">
      <c r="A2178" t="s">
        <v>3853</v>
      </c>
      <c r="B2178" t="s">
        <v>4145</v>
      </c>
      <c r="C2178" t="s">
        <v>4043</v>
      </c>
      <c r="D2178">
        <v>0</v>
      </c>
      <c r="E2178">
        <v>0</v>
      </c>
      <c r="F2178">
        <v>0</v>
      </c>
      <c r="G2178">
        <v>0</v>
      </c>
    </row>
    <row r="2179" spans="1:7">
      <c r="A2179" t="s">
        <v>3853</v>
      </c>
      <c r="B2179" t="s">
        <v>4145</v>
      </c>
      <c r="C2179" t="s">
        <v>4044</v>
      </c>
      <c r="D2179">
        <v>0</v>
      </c>
      <c r="E2179">
        <v>0</v>
      </c>
      <c r="F2179">
        <v>0</v>
      </c>
      <c r="G2179">
        <v>0</v>
      </c>
    </row>
    <row r="2180" spans="1:7">
      <c r="A2180" t="s">
        <v>3853</v>
      </c>
      <c r="B2180" t="s">
        <v>4145</v>
      </c>
      <c r="C2180" t="s">
        <v>4045</v>
      </c>
      <c r="D2180">
        <v>0</v>
      </c>
      <c r="E2180">
        <v>0</v>
      </c>
      <c r="F2180">
        <v>0</v>
      </c>
      <c r="G2180">
        <v>0</v>
      </c>
    </row>
    <row r="2181" spans="1:7">
      <c r="A2181" t="s">
        <v>3853</v>
      </c>
      <c r="B2181" t="s">
        <v>4145</v>
      </c>
      <c r="C2181" t="s">
        <v>4046</v>
      </c>
      <c r="D2181">
        <v>1.4</v>
      </c>
      <c r="E2181">
        <v>1.7</v>
      </c>
      <c r="F2181">
        <v>2.5</v>
      </c>
      <c r="G2181">
        <v>3</v>
      </c>
    </row>
    <row r="2182" spans="1:7">
      <c r="A2182" t="s">
        <v>3853</v>
      </c>
      <c r="B2182" t="s">
        <v>4145</v>
      </c>
      <c r="C2182" t="s">
        <v>4047</v>
      </c>
      <c r="D2182">
        <v>2</v>
      </c>
      <c r="E2182">
        <v>3</v>
      </c>
      <c r="F2182">
        <v>4</v>
      </c>
      <c r="G2182">
        <v>5</v>
      </c>
    </row>
    <row r="2183" spans="1:7">
      <c r="A2183" t="s">
        <v>3853</v>
      </c>
      <c r="B2183" t="s">
        <v>4145</v>
      </c>
      <c r="C2183" t="s">
        <v>4048</v>
      </c>
      <c r="D2183">
        <v>0</v>
      </c>
      <c r="E2183">
        <v>0</v>
      </c>
      <c r="F2183">
        <v>0</v>
      </c>
      <c r="G2183">
        <v>0</v>
      </c>
    </row>
    <row r="2184" spans="1:7">
      <c r="A2184" t="s">
        <v>3853</v>
      </c>
      <c r="B2184" t="s">
        <v>4145</v>
      </c>
      <c r="C2184" t="s">
        <v>4049</v>
      </c>
      <c r="D2184">
        <v>14697</v>
      </c>
      <c r="E2184">
        <v>11819</v>
      </c>
      <c r="F2184">
        <v>13217</v>
      </c>
      <c r="G2184">
        <v>12719</v>
      </c>
    </row>
    <row r="2185" spans="1:7">
      <c r="A2185" t="s">
        <v>3853</v>
      </c>
      <c r="B2185" t="s">
        <v>4145</v>
      </c>
      <c r="C2185" t="s">
        <v>4050</v>
      </c>
      <c r="D2185">
        <v>779</v>
      </c>
      <c r="E2185">
        <v>653</v>
      </c>
      <c r="F2185">
        <v>992</v>
      </c>
      <c r="G2185">
        <v>996</v>
      </c>
    </row>
    <row r="2186" spans="1:7">
      <c r="A2186" t="s">
        <v>3853</v>
      </c>
      <c r="B2186" t="s">
        <v>4145</v>
      </c>
      <c r="C2186" t="s">
        <v>4051</v>
      </c>
      <c r="D2186">
        <v>3044</v>
      </c>
      <c r="E2186">
        <v>2994</v>
      </c>
      <c r="F2186">
        <v>3590</v>
      </c>
      <c r="G2186">
        <v>3605</v>
      </c>
    </row>
    <row r="2187" spans="1:7">
      <c r="A2187" t="s">
        <v>3853</v>
      </c>
      <c r="B2187" t="s">
        <v>4145</v>
      </c>
      <c r="C2187" t="s">
        <v>4052</v>
      </c>
      <c r="D2187">
        <v>18580</v>
      </c>
      <c r="E2187">
        <v>15515</v>
      </c>
      <c r="F2187">
        <v>18422</v>
      </c>
      <c r="G2187">
        <v>17967</v>
      </c>
    </row>
    <row r="2188" spans="1:7">
      <c r="A2188" t="s">
        <v>3853</v>
      </c>
      <c r="B2188" t="s">
        <v>4145</v>
      </c>
      <c r="C2188" t="s">
        <v>4053</v>
      </c>
      <c r="D2188">
        <v>0</v>
      </c>
      <c r="E2188">
        <v>0</v>
      </c>
      <c r="F2188">
        <v>0</v>
      </c>
      <c r="G2188">
        <v>0</v>
      </c>
    </row>
    <row r="2189" spans="1:7">
      <c r="A2189" t="s">
        <v>3853</v>
      </c>
      <c r="B2189" t="s">
        <v>4145</v>
      </c>
      <c r="C2189" t="s">
        <v>4054</v>
      </c>
      <c r="D2189">
        <v>0</v>
      </c>
      <c r="E2189">
        <v>0</v>
      </c>
      <c r="F2189">
        <v>0</v>
      </c>
      <c r="G2189">
        <v>0</v>
      </c>
    </row>
    <row r="2190" spans="1:7">
      <c r="A2190" t="s">
        <v>3853</v>
      </c>
      <c r="B2190" t="s">
        <v>4145</v>
      </c>
      <c r="C2190" t="s">
        <v>4055</v>
      </c>
      <c r="D2190">
        <v>3</v>
      </c>
      <c r="E2190">
        <v>0</v>
      </c>
      <c r="F2190">
        <v>1</v>
      </c>
      <c r="G2190">
        <v>2</v>
      </c>
    </row>
    <row r="2191" spans="1:7">
      <c r="A2191" t="s">
        <v>3853</v>
      </c>
      <c r="B2191" t="s">
        <v>4145</v>
      </c>
      <c r="C2191" t="s">
        <v>4056</v>
      </c>
      <c r="D2191">
        <v>3</v>
      </c>
      <c r="E2191">
        <v>2</v>
      </c>
      <c r="F2191">
        <v>14</v>
      </c>
      <c r="G2191">
        <v>12</v>
      </c>
    </row>
    <row r="2192" spans="1:7">
      <c r="A2192" t="s">
        <v>3853</v>
      </c>
      <c r="B2192" t="s">
        <v>4145</v>
      </c>
      <c r="C2192" t="s">
        <v>4057</v>
      </c>
      <c r="D2192">
        <v>6</v>
      </c>
      <c r="E2192">
        <v>6</v>
      </c>
      <c r="F2192">
        <v>50</v>
      </c>
      <c r="G2192">
        <v>45</v>
      </c>
    </row>
    <row r="2193" spans="1:7">
      <c r="A2193" t="s">
        <v>3853</v>
      </c>
      <c r="B2193" t="s">
        <v>4145</v>
      </c>
      <c r="C2193" t="s">
        <v>4058</v>
      </c>
      <c r="D2193">
        <v>9</v>
      </c>
      <c r="E2193">
        <v>9</v>
      </c>
      <c r="F2193">
        <v>40</v>
      </c>
      <c r="G2193">
        <v>40</v>
      </c>
    </row>
    <row r="2194" spans="1:7">
      <c r="A2194" t="s">
        <v>3853</v>
      </c>
      <c r="B2194" t="s">
        <v>4145</v>
      </c>
      <c r="C2194" t="s">
        <v>4059</v>
      </c>
      <c r="D2194">
        <v>21</v>
      </c>
      <c r="E2194">
        <v>17</v>
      </c>
      <c r="F2194">
        <v>104</v>
      </c>
      <c r="G2194">
        <v>99</v>
      </c>
    </row>
    <row r="2195" spans="1:7">
      <c r="A2195" t="s">
        <v>3853</v>
      </c>
      <c r="B2195" t="s">
        <v>4145</v>
      </c>
      <c r="C2195" t="s">
        <v>4060</v>
      </c>
      <c r="D2195">
        <v>21</v>
      </c>
      <c r="E2195">
        <v>17</v>
      </c>
      <c r="F2195">
        <v>104</v>
      </c>
      <c r="G2195">
        <v>99</v>
      </c>
    </row>
    <row r="2196" spans="1:7">
      <c r="A2196" t="s">
        <v>3853</v>
      </c>
      <c r="B2196" t="s">
        <v>4145</v>
      </c>
      <c r="C2196" t="s">
        <v>4061</v>
      </c>
      <c r="D2196">
        <v>0</v>
      </c>
      <c r="E2196">
        <v>0</v>
      </c>
      <c r="F2196">
        <v>0</v>
      </c>
      <c r="G2196">
        <v>0</v>
      </c>
    </row>
    <row r="2197" spans="1:7">
      <c r="A2197" t="s">
        <v>3853</v>
      </c>
      <c r="B2197" t="s">
        <v>4145</v>
      </c>
      <c r="C2197" t="s">
        <v>4062</v>
      </c>
      <c r="D2197">
        <v>0</v>
      </c>
      <c r="E2197">
        <v>0</v>
      </c>
      <c r="F2197">
        <v>0</v>
      </c>
      <c r="G2197">
        <v>0</v>
      </c>
    </row>
    <row r="2198" spans="1:7">
      <c r="A2198" t="s">
        <v>3853</v>
      </c>
      <c r="B2198" t="s">
        <v>4145</v>
      </c>
      <c r="C2198" t="s">
        <v>4063</v>
      </c>
      <c r="D2198">
        <v>1004</v>
      </c>
      <c r="E2198">
        <v>834</v>
      </c>
      <c r="F2198">
        <v>897</v>
      </c>
      <c r="G2198">
        <v>852</v>
      </c>
    </row>
    <row r="2199" spans="1:7">
      <c r="A2199" t="s">
        <v>3853</v>
      </c>
      <c r="B2199" t="s">
        <v>4145</v>
      </c>
      <c r="C2199" t="s">
        <v>4064</v>
      </c>
      <c r="D2199">
        <v>1261</v>
      </c>
      <c r="E2199">
        <v>1191</v>
      </c>
      <c r="F2199">
        <v>1172</v>
      </c>
      <c r="G2199">
        <v>1263</v>
      </c>
    </row>
    <row r="2200" spans="1:7">
      <c r="A2200" t="s">
        <v>3853</v>
      </c>
      <c r="B2200" t="s">
        <v>4145</v>
      </c>
      <c r="C2200" t="s">
        <v>4065</v>
      </c>
      <c r="D2200">
        <v>30</v>
      </c>
      <c r="E2200">
        <v>43</v>
      </c>
      <c r="F2200">
        <v>62</v>
      </c>
      <c r="G2200">
        <v>76</v>
      </c>
    </row>
    <row r="2201" spans="1:7">
      <c r="A2201" t="s">
        <v>3853</v>
      </c>
      <c r="B2201" t="s">
        <v>4145</v>
      </c>
      <c r="C2201" t="s">
        <v>4066</v>
      </c>
      <c r="D2201">
        <v>19</v>
      </c>
      <c r="E2201">
        <v>21</v>
      </c>
      <c r="F2201">
        <v>27</v>
      </c>
      <c r="G2201">
        <v>31</v>
      </c>
    </row>
    <row r="2202" spans="1:7">
      <c r="A2202" t="s">
        <v>3853</v>
      </c>
      <c r="B2202" t="s">
        <v>4145</v>
      </c>
      <c r="C2202" t="s">
        <v>4067</v>
      </c>
      <c r="D2202">
        <v>14</v>
      </c>
      <c r="E2202">
        <v>14</v>
      </c>
      <c r="F2202">
        <v>14</v>
      </c>
      <c r="G2202">
        <v>14</v>
      </c>
    </row>
    <row r="2203" spans="1:7">
      <c r="A2203" t="s">
        <v>3853</v>
      </c>
      <c r="B2203" t="s">
        <v>4145</v>
      </c>
      <c r="C2203" t="s">
        <v>4068</v>
      </c>
      <c r="D2203">
        <v>173</v>
      </c>
      <c r="E2203">
        <v>239</v>
      </c>
      <c r="F2203">
        <v>319</v>
      </c>
      <c r="G2203">
        <v>391</v>
      </c>
    </row>
    <row r="2204" spans="1:7">
      <c r="A2204" t="s">
        <v>3853</v>
      </c>
      <c r="B2204" t="s">
        <v>4145</v>
      </c>
      <c r="C2204" t="s">
        <v>4069</v>
      </c>
      <c r="D2204">
        <v>2483</v>
      </c>
      <c r="E2204">
        <v>2320</v>
      </c>
      <c r="F2204">
        <v>2463</v>
      </c>
      <c r="G2204">
        <v>2596</v>
      </c>
    </row>
    <row r="2205" spans="1:7">
      <c r="A2205" t="s">
        <v>3853</v>
      </c>
      <c r="B2205" t="s">
        <v>4145</v>
      </c>
      <c r="C2205" t="s">
        <v>4070</v>
      </c>
      <c r="D2205">
        <v>0</v>
      </c>
      <c r="E2205">
        <v>0</v>
      </c>
      <c r="F2205">
        <v>0</v>
      </c>
      <c r="G2205">
        <v>0</v>
      </c>
    </row>
    <row r="2206" spans="1:7">
      <c r="A2206" t="s">
        <v>3853</v>
      </c>
      <c r="B2206" t="s">
        <v>4145</v>
      </c>
      <c r="C2206" t="s">
        <v>4071</v>
      </c>
      <c r="D2206">
        <v>0</v>
      </c>
      <c r="E2206">
        <v>0</v>
      </c>
      <c r="F2206">
        <v>0</v>
      </c>
      <c r="G2206">
        <v>0</v>
      </c>
    </row>
    <row r="2207" spans="1:7">
      <c r="A2207" t="s">
        <v>3853</v>
      </c>
      <c r="B2207" t="s">
        <v>4145</v>
      </c>
      <c r="C2207" t="s">
        <v>4072</v>
      </c>
      <c r="D2207">
        <v>0</v>
      </c>
      <c r="E2207">
        <v>0</v>
      </c>
      <c r="F2207">
        <v>0</v>
      </c>
      <c r="G2207">
        <v>0</v>
      </c>
    </row>
    <row r="2208" spans="1:7">
      <c r="A2208" t="s">
        <v>3853</v>
      </c>
      <c r="B2208" t="s">
        <v>4145</v>
      </c>
      <c r="C2208" t="s">
        <v>4073</v>
      </c>
      <c r="D2208">
        <v>0</v>
      </c>
      <c r="E2208">
        <v>0</v>
      </c>
      <c r="F2208">
        <v>0</v>
      </c>
      <c r="G2208">
        <v>0</v>
      </c>
    </row>
    <row r="2209" spans="1:7">
      <c r="A2209" t="s">
        <v>3853</v>
      </c>
      <c r="B2209" t="s">
        <v>4145</v>
      </c>
      <c r="C2209" t="s">
        <v>4074</v>
      </c>
      <c r="D2209">
        <v>0</v>
      </c>
      <c r="E2209">
        <v>0</v>
      </c>
      <c r="F2209">
        <v>0</v>
      </c>
      <c r="G2209">
        <v>0</v>
      </c>
    </row>
    <row r="2210" spans="1:7">
      <c r="A2210" t="s">
        <v>3853</v>
      </c>
      <c r="B2210" t="s">
        <v>4145</v>
      </c>
      <c r="C2210" t="s">
        <v>4075</v>
      </c>
      <c r="D2210">
        <v>0</v>
      </c>
      <c r="E2210">
        <v>0</v>
      </c>
      <c r="F2210">
        <v>0</v>
      </c>
      <c r="G2210">
        <v>0</v>
      </c>
    </row>
    <row r="2211" spans="1:7">
      <c r="A2211" t="s">
        <v>3853</v>
      </c>
      <c r="B2211" t="s">
        <v>4145</v>
      </c>
      <c r="C2211" t="s">
        <v>4076</v>
      </c>
      <c r="D2211">
        <v>0</v>
      </c>
      <c r="E2211">
        <v>0</v>
      </c>
      <c r="F2211">
        <v>0</v>
      </c>
      <c r="G2211">
        <v>0</v>
      </c>
    </row>
    <row r="2212" spans="1:7">
      <c r="A2212" t="s">
        <v>3853</v>
      </c>
      <c r="B2212" t="s">
        <v>4145</v>
      </c>
      <c r="C2212" t="s">
        <v>4077</v>
      </c>
      <c r="D2212">
        <v>0</v>
      </c>
      <c r="E2212">
        <v>0</v>
      </c>
      <c r="F2212">
        <v>0</v>
      </c>
      <c r="G2212">
        <v>0</v>
      </c>
    </row>
    <row r="2213" spans="1:7">
      <c r="A2213" t="s">
        <v>3853</v>
      </c>
      <c r="B2213" t="s">
        <v>4145</v>
      </c>
      <c r="C2213" t="s">
        <v>4078</v>
      </c>
      <c r="D2213">
        <v>0</v>
      </c>
      <c r="E2213">
        <v>0</v>
      </c>
      <c r="F2213">
        <v>0</v>
      </c>
      <c r="G2213">
        <v>0</v>
      </c>
    </row>
    <row r="2214" spans="1:7">
      <c r="A2214" t="s">
        <v>3853</v>
      </c>
      <c r="B2214" t="s">
        <v>4145</v>
      </c>
      <c r="C2214" t="s">
        <v>4079</v>
      </c>
      <c r="D2214">
        <v>0</v>
      </c>
      <c r="E2214">
        <v>0</v>
      </c>
      <c r="F2214">
        <v>0</v>
      </c>
      <c r="G2214">
        <v>0</v>
      </c>
    </row>
    <row r="2215" spans="1:7">
      <c r="A2215" t="s">
        <v>3853</v>
      </c>
      <c r="B2215" t="s">
        <v>4145</v>
      </c>
      <c r="C2215" t="s">
        <v>4080</v>
      </c>
      <c r="D2215">
        <v>0</v>
      </c>
      <c r="E2215">
        <v>0</v>
      </c>
      <c r="F2215">
        <v>0</v>
      </c>
      <c r="G2215">
        <v>0</v>
      </c>
    </row>
    <row r="2216" spans="1:7">
      <c r="A2216" t="s">
        <v>3853</v>
      </c>
      <c r="B2216" t="s">
        <v>4145</v>
      </c>
      <c r="C2216" t="s">
        <v>4081</v>
      </c>
      <c r="D2216">
        <v>0</v>
      </c>
      <c r="E2216">
        <v>0</v>
      </c>
      <c r="F2216">
        <v>0</v>
      </c>
      <c r="G2216">
        <v>0</v>
      </c>
    </row>
    <row r="2217" spans="1:7">
      <c r="A2217" t="s">
        <v>3853</v>
      </c>
      <c r="B2217" t="s">
        <v>4145</v>
      </c>
      <c r="C2217" t="s">
        <v>4082</v>
      </c>
      <c r="D2217">
        <v>0</v>
      </c>
      <c r="E2217">
        <v>0</v>
      </c>
      <c r="F2217">
        <v>0</v>
      </c>
      <c r="G2217">
        <v>0</v>
      </c>
    </row>
    <row r="2218" spans="1:7">
      <c r="A2218" t="s">
        <v>3853</v>
      </c>
      <c r="B2218" t="s">
        <v>4145</v>
      </c>
      <c r="C2218" t="s">
        <v>4083</v>
      </c>
      <c r="D2218">
        <v>0</v>
      </c>
      <c r="E2218">
        <v>0</v>
      </c>
      <c r="F2218">
        <v>0</v>
      </c>
      <c r="G2218">
        <v>0</v>
      </c>
    </row>
    <row r="2219" spans="1:7">
      <c r="A2219" t="s">
        <v>3853</v>
      </c>
      <c r="B2219" t="s">
        <v>4145</v>
      </c>
      <c r="C2219" t="s">
        <v>4084</v>
      </c>
      <c r="D2219">
        <v>172</v>
      </c>
      <c r="E2219">
        <v>191</v>
      </c>
      <c r="F2219">
        <v>209</v>
      </c>
      <c r="G2219">
        <v>232</v>
      </c>
    </row>
    <row r="2220" spans="1:7">
      <c r="A2220" t="s">
        <v>3853</v>
      </c>
      <c r="B2220" t="s">
        <v>4145</v>
      </c>
      <c r="C2220" t="s">
        <v>4085</v>
      </c>
      <c r="D2220">
        <v>30</v>
      </c>
      <c r="E2220">
        <v>43</v>
      </c>
      <c r="F2220">
        <v>62</v>
      </c>
      <c r="G2220">
        <v>76</v>
      </c>
    </row>
    <row r="2221" spans="1:7">
      <c r="A2221" t="s">
        <v>3853</v>
      </c>
      <c r="B2221" t="s">
        <v>4145</v>
      </c>
      <c r="C2221" t="s">
        <v>4086</v>
      </c>
      <c r="D2221">
        <v>7</v>
      </c>
      <c r="E2221">
        <v>9</v>
      </c>
      <c r="F2221">
        <v>15</v>
      </c>
      <c r="G2221">
        <v>19</v>
      </c>
    </row>
    <row r="2222" spans="1:7">
      <c r="A2222" t="s">
        <v>3853</v>
      </c>
      <c r="B2222" t="s">
        <v>4145</v>
      </c>
      <c r="C2222" t="s">
        <v>4087</v>
      </c>
      <c r="D2222">
        <v>0</v>
      </c>
      <c r="E2222">
        <v>0</v>
      </c>
      <c r="F2222">
        <v>0</v>
      </c>
      <c r="G2222">
        <v>0</v>
      </c>
    </row>
    <row r="2223" spans="1:7">
      <c r="A2223" t="s">
        <v>3853</v>
      </c>
      <c r="B2223" t="s">
        <v>4145</v>
      </c>
      <c r="C2223" t="s">
        <v>4088</v>
      </c>
      <c r="D2223">
        <v>152</v>
      </c>
      <c r="E2223">
        <v>215</v>
      </c>
      <c r="F2223">
        <v>297</v>
      </c>
      <c r="G2223">
        <v>369</v>
      </c>
    </row>
    <row r="2224" spans="1:7">
      <c r="A2224" t="s">
        <v>3853</v>
      </c>
      <c r="B2224" t="s">
        <v>4145</v>
      </c>
      <c r="C2224" t="s">
        <v>4089</v>
      </c>
      <c r="D2224">
        <v>354</v>
      </c>
      <c r="E2224">
        <v>449</v>
      </c>
      <c r="F2224">
        <v>568</v>
      </c>
      <c r="G2224">
        <v>678</v>
      </c>
    </row>
    <row r="2225" spans="1:7">
      <c r="A2225" t="s">
        <v>3853</v>
      </c>
      <c r="B2225" t="s">
        <v>4145</v>
      </c>
      <c r="C2225" t="s">
        <v>4090</v>
      </c>
      <c r="D2225">
        <v>324</v>
      </c>
      <c r="E2225">
        <v>406</v>
      </c>
      <c r="F2225">
        <v>506</v>
      </c>
      <c r="G2225">
        <v>602</v>
      </c>
    </row>
    <row r="2226" spans="1:7">
      <c r="A2226" t="s">
        <v>3853</v>
      </c>
      <c r="B2226" t="s">
        <v>4145</v>
      </c>
      <c r="C2226" t="s">
        <v>4091</v>
      </c>
      <c r="D2226">
        <v>15.5</v>
      </c>
      <c r="E2226">
        <v>16</v>
      </c>
      <c r="F2226">
        <v>16.100000000000001</v>
      </c>
      <c r="G2226">
        <v>14</v>
      </c>
    </row>
    <row r="2227" spans="1:7">
      <c r="A2227" t="s">
        <v>3853</v>
      </c>
      <c r="B2227" t="s">
        <v>4145</v>
      </c>
      <c r="C2227" t="s">
        <v>4092</v>
      </c>
      <c r="D2227">
        <v>21500</v>
      </c>
      <c r="E2227">
        <v>16434</v>
      </c>
      <c r="F2227">
        <v>17803</v>
      </c>
      <c r="G2227">
        <v>17685</v>
      </c>
    </row>
    <row r="2228" spans="1:7">
      <c r="A2228" t="s">
        <v>3853</v>
      </c>
      <c r="B2228" t="s">
        <v>4145</v>
      </c>
      <c r="C2228" t="s">
        <v>4093</v>
      </c>
      <c r="D2228">
        <v>30.4</v>
      </c>
      <c r="E2228">
        <v>24.5</v>
      </c>
      <c r="F2228">
        <v>26.6</v>
      </c>
      <c r="G2228">
        <v>26.4</v>
      </c>
    </row>
    <row r="2229" spans="1:7">
      <c r="A2229" t="s">
        <v>3853</v>
      </c>
      <c r="B2229" t="s">
        <v>4145</v>
      </c>
      <c r="C2229" t="s">
        <v>4094</v>
      </c>
      <c r="D2229">
        <v>94182</v>
      </c>
      <c r="E2229">
        <v>77544</v>
      </c>
      <c r="F2229">
        <v>80741</v>
      </c>
      <c r="G2229">
        <v>82612</v>
      </c>
    </row>
    <row r="2230" spans="1:7">
      <c r="A2230" t="s">
        <v>3853</v>
      </c>
      <c r="B2230" t="s">
        <v>4145</v>
      </c>
      <c r="C2230" t="s">
        <v>4095</v>
      </c>
      <c r="D2230">
        <v>133</v>
      </c>
      <c r="E2230">
        <v>115.6</v>
      </c>
      <c r="F2230">
        <v>120.7</v>
      </c>
      <c r="G2230">
        <v>123.1</v>
      </c>
    </row>
    <row r="2231" spans="1:7">
      <c r="A2231" t="s">
        <v>3853</v>
      </c>
      <c r="B2231" t="s">
        <v>4145</v>
      </c>
      <c r="C2231" t="s">
        <v>4096</v>
      </c>
      <c r="D2231">
        <v>30</v>
      </c>
      <c r="E2231">
        <v>43</v>
      </c>
      <c r="F2231">
        <v>62</v>
      </c>
      <c r="G2231">
        <v>76</v>
      </c>
    </row>
    <row r="2232" spans="1:7">
      <c r="A2232" t="s">
        <v>3853</v>
      </c>
      <c r="B2232" t="s">
        <v>4145</v>
      </c>
      <c r="C2232" t="s">
        <v>4097</v>
      </c>
      <c r="D2232">
        <v>4762</v>
      </c>
      <c r="E2232">
        <v>4652</v>
      </c>
      <c r="F2232">
        <v>5758</v>
      </c>
      <c r="G2232">
        <v>5223</v>
      </c>
    </row>
    <row r="2233" spans="1:7">
      <c r="A2233" t="s">
        <v>3853</v>
      </c>
      <c r="B2233" t="s">
        <v>4145</v>
      </c>
      <c r="C2233" t="s">
        <v>4098</v>
      </c>
      <c r="D2233">
        <v>6.7</v>
      </c>
      <c r="E2233">
        <v>6.9</v>
      </c>
      <c r="F2233">
        <v>8.6</v>
      </c>
      <c r="G2233">
        <v>7.8</v>
      </c>
    </row>
    <row r="2234" spans="1:7">
      <c r="A2234" t="s">
        <v>3853</v>
      </c>
      <c r="B2234" t="s">
        <v>4145</v>
      </c>
      <c r="C2234" t="s">
        <v>4099</v>
      </c>
      <c r="D2234">
        <v>36884</v>
      </c>
      <c r="E2234">
        <v>33536</v>
      </c>
      <c r="F2234">
        <v>35566</v>
      </c>
      <c r="G2234">
        <v>35556</v>
      </c>
    </row>
    <row r="2235" spans="1:7">
      <c r="A2235" t="s">
        <v>3853</v>
      </c>
      <c r="B2235" t="s">
        <v>4145</v>
      </c>
      <c r="C2235" t="s">
        <v>4100</v>
      </c>
      <c r="D2235">
        <v>52.1</v>
      </c>
      <c r="E2235">
        <v>50</v>
      </c>
      <c r="F2235">
        <v>53.2</v>
      </c>
      <c r="G2235">
        <v>53</v>
      </c>
    </row>
    <row r="2236" spans="1:7">
      <c r="A2236" t="s">
        <v>3853</v>
      </c>
      <c r="B2236" t="s">
        <v>4145</v>
      </c>
      <c r="C2236" t="s">
        <v>4101</v>
      </c>
      <c r="D2236">
        <v>157272</v>
      </c>
      <c r="E2236">
        <v>132125</v>
      </c>
      <c r="F2236">
        <v>139840</v>
      </c>
      <c r="G2236">
        <v>141046</v>
      </c>
    </row>
    <row r="2237" spans="1:7">
      <c r="A2237" t="s">
        <v>3853</v>
      </c>
      <c r="B2237" t="s">
        <v>4145</v>
      </c>
      <c r="C2237" t="s">
        <v>4102</v>
      </c>
      <c r="D2237">
        <v>1.1299999999999999</v>
      </c>
      <c r="E2237">
        <v>0.96</v>
      </c>
      <c r="F2237">
        <v>0.98</v>
      </c>
      <c r="G2237">
        <v>0.98</v>
      </c>
    </row>
    <row r="2238" spans="1:7">
      <c r="A2238" t="s">
        <v>3853</v>
      </c>
      <c r="B2238" t="s">
        <v>4145</v>
      </c>
      <c r="C2238" t="s">
        <v>4103</v>
      </c>
      <c r="D2238">
        <v>222.1</v>
      </c>
      <c r="E2238">
        <v>197</v>
      </c>
      <c r="F2238">
        <v>209</v>
      </c>
      <c r="G2238">
        <v>210.2</v>
      </c>
    </row>
    <row r="2239" spans="1:7">
      <c r="A2239" t="s">
        <v>3853</v>
      </c>
      <c r="B2239" t="s">
        <v>4145</v>
      </c>
      <c r="C2239" t="s">
        <v>4104</v>
      </c>
      <c r="D2239">
        <v>157328</v>
      </c>
      <c r="E2239">
        <v>132165</v>
      </c>
      <c r="F2239">
        <v>139867</v>
      </c>
      <c r="G2239">
        <v>141076</v>
      </c>
    </row>
    <row r="2240" spans="1:7">
      <c r="A2240" t="s">
        <v>3853</v>
      </c>
      <c r="B2240" t="s">
        <v>4145</v>
      </c>
      <c r="C2240" t="s">
        <v>4105</v>
      </c>
      <c r="D2240">
        <v>19376</v>
      </c>
      <c r="E2240">
        <v>14635</v>
      </c>
      <c r="F2240">
        <v>16284</v>
      </c>
      <c r="G2240">
        <v>16328</v>
      </c>
    </row>
    <row r="2241" spans="1:7">
      <c r="A2241" t="s">
        <v>3853</v>
      </c>
      <c r="B2241" t="s">
        <v>4145</v>
      </c>
      <c r="C2241" t="s">
        <v>4106</v>
      </c>
      <c r="D2241">
        <v>45867</v>
      </c>
      <c r="E2241">
        <v>40665</v>
      </c>
      <c r="F2241">
        <v>41429</v>
      </c>
      <c r="G2241">
        <v>43148</v>
      </c>
    </row>
    <row r="2242" spans="1:7">
      <c r="A2242" t="s">
        <v>3853</v>
      </c>
      <c r="B2242" t="s">
        <v>4145</v>
      </c>
      <c r="C2242" t="s">
        <v>4107</v>
      </c>
      <c r="D2242">
        <v>3671</v>
      </c>
      <c r="E2242">
        <v>3643</v>
      </c>
      <c r="F2242">
        <v>4421</v>
      </c>
      <c r="G2242">
        <v>4239</v>
      </c>
    </row>
    <row r="2243" spans="1:7">
      <c r="A2243" t="s">
        <v>3853</v>
      </c>
      <c r="B2243" t="s">
        <v>4145</v>
      </c>
      <c r="C2243" t="s">
        <v>4108</v>
      </c>
      <c r="D2243">
        <v>21411</v>
      </c>
      <c r="E2243">
        <v>20263</v>
      </c>
      <c r="F2243">
        <v>21456</v>
      </c>
      <c r="G2243">
        <v>21920</v>
      </c>
    </row>
    <row r="2244" spans="1:7">
      <c r="A2244" t="s">
        <v>3853</v>
      </c>
      <c r="B2244" t="s">
        <v>4145</v>
      </c>
      <c r="C2244" t="s">
        <v>4109</v>
      </c>
      <c r="D2244">
        <v>90325</v>
      </c>
      <c r="E2244">
        <v>79206</v>
      </c>
      <c r="F2244">
        <v>83590</v>
      </c>
      <c r="G2244">
        <v>85635</v>
      </c>
    </row>
    <row r="2245" spans="1:7">
      <c r="A2245" t="s">
        <v>3853</v>
      </c>
      <c r="B2245" t="s">
        <v>4145</v>
      </c>
      <c r="C2245" t="s">
        <v>4110</v>
      </c>
      <c r="D2245">
        <v>708</v>
      </c>
      <c r="E2245">
        <v>671</v>
      </c>
      <c r="F2245">
        <v>669</v>
      </c>
      <c r="G2245">
        <v>671</v>
      </c>
    </row>
    <row r="2246" spans="1:7">
      <c r="A2246" t="s">
        <v>3853</v>
      </c>
      <c r="B2246" t="s">
        <v>4145</v>
      </c>
      <c r="C2246" t="s">
        <v>4111</v>
      </c>
      <c r="D2246">
        <v>0</v>
      </c>
      <c r="E2246">
        <v>0</v>
      </c>
      <c r="F2246">
        <v>0</v>
      </c>
      <c r="G2246">
        <v>0</v>
      </c>
    </row>
    <row r="2247" spans="1:7">
      <c r="A2247" t="s">
        <v>3853</v>
      </c>
      <c r="B2247" t="s">
        <v>4145</v>
      </c>
      <c r="C2247" t="s">
        <v>4112</v>
      </c>
      <c r="D2247">
        <v>0</v>
      </c>
      <c r="E2247">
        <v>0</v>
      </c>
      <c r="F2247">
        <v>0</v>
      </c>
      <c r="G2247">
        <v>0</v>
      </c>
    </row>
    <row r="2248" spans="1:7">
      <c r="A2248" t="s">
        <v>3853</v>
      </c>
      <c r="B2248" t="s">
        <v>4145</v>
      </c>
      <c r="C2248" t="s">
        <v>4113</v>
      </c>
      <c r="D2248">
        <v>0</v>
      </c>
      <c r="E2248">
        <v>0</v>
      </c>
      <c r="F2248">
        <v>0</v>
      </c>
      <c r="G2248">
        <v>0</v>
      </c>
    </row>
    <row r="2249" spans="1:7">
      <c r="A2249" t="s">
        <v>3853</v>
      </c>
      <c r="B2249" t="s">
        <v>4145</v>
      </c>
      <c r="C2249" t="s">
        <v>4114</v>
      </c>
      <c r="D2249">
        <v>0</v>
      </c>
      <c r="E2249">
        <v>0</v>
      </c>
      <c r="F2249">
        <v>0</v>
      </c>
      <c r="G2249">
        <v>0</v>
      </c>
    </row>
    <row r="2250" spans="1:7">
      <c r="A2250" t="s">
        <v>3853</v>
      </c>
      <c r="B2250" t="s">
        <v>4145</v>
      </c>
      <c r="C2250" t="s">
        <v>4115</v>
      </c>
      <c r="D2250">
        <v>0</v>
      </c>
      <c r="E2250">
        <v>0</v>
      </c>
      <c r="F2250">
        <v>0</v>
      </c>
      <c r="G2250">
        <v>0</v>
      </c>
    </row>
    <row r="2251" spans="1:7">
      <c r="A2251" t="s">
        <v>3853</v>
      </c>
      <c r="B2251" t="s">
        <v>4145</v>
      </c>
      <c r="C2251" t="s">
        <v>4116</v>
      </c>
      <c r="D2251">
        <v>0</v>
      </c>
      <c r="E2251">
        <v>0</v>
      </c>
      <c r="F2251">
        <v>0</v>
      </c>
      <c r="G2251">
        <v>0</v>
      </c>
    </row>
    <row r="2252" spans="1:7">
      <c r="A2252" t="s">
        <v>3853</v>
      </c>
      <c r="B2252" t="s">
        <v>4145</v>
      </c>
      <c r="C2252" t="s">
        <v>4117</v>
      </c>
      <c r="D2252">
        <v>0</v>
      </c>
      <c r="E2252">
        <v>2</v>
      </c>
      <c r="F2252">
        <v>0</v>
      </c>
      <c r="G2252">
        <v>0</v>
      </c>
    </row>
    <row r="2253" spans="1:7">
      <c r="A2253" t="s">
        <v>3853</v>
      </c>
      <c r="B2253" t="s">
        <v>4145</v>
      </c>
      <c r="C2253" t="s">
        <v>4118</v>
      </c>
      <c r="D2253">
        <v>0</v>
      </c>
      <c r="E2253">
        <v>2</v>
      </c>
      <c r="F2253">
        <v>0</v>
      </c>
      <c r="G2253">
        <v>0</v>
      </c>
    </row>
    <row r="2254" spans="1:7">
      <c r="A2254" t="s">
        <v>3853</v>
      </c>
      <c r="B2254" t="s">
        <v>4145</v>
      </c>
      <c r="C2254" t="s">
        <v>4119</v>
      </c>
      <c r="D2254">
        <v>1060</v>
      </c>
      <c r="E2254">
        <v>970</v>
      </c>
      <c r="F2254">
        <v>933</v>
      </c>
      <c r="G2254">
        <v>1001</v>
      </c>
    </row>
    <row r="2255" spans="1:7">
      <c r="A2255" t="s">
        <v>3853</v>
      </c>
      <c r="B2255" t="s">
        <v>4145</v>
      </c>
      <c r="C2255" t="s">
        <v>4120</v>
      </c>
      <c r="D2255">
        <v>0</v>
      </c>
      <c r="E2255">
        <v>0</v>
      </c>
      <c r="F2255">
        <v>0</v>
      </c>
      <c r="G2255">
        <v>0</v>
      </c>
    </row>
    <row r="2256" spans="1:7">
      <c r="A2256" t="s">
        <v>3853</v>
      </c>
      <c r="B2256" t="s">
        <v>4145</v>
      </c>
      <c r="C2256" t="s">
        <v>4121</v>
      </c>
      <c r="D2256">
        <v>12</v>
      </c>
      <c r="E2256">
        <v>12</v>
      </c>
      <c r="F2256">
        <v>12</v>
      </c>
      <c r="G2256">
        <v>12</v>
      </c>
    </row>
    <row r="2257" spans="1:7">
      <c r="A2257" t="s">
        <v>3853</v>
      </c>
      <c r="B2257" t="s">
        <v>4145</v>
      </c>
      <c r="C2257" t="s">
        <v>4122</v>
      </c>
      <c r="D2257">
        <v>0</v>
      </c>
      <c r="E2257">
        <v>0</v>
      </c>
      <c r="F2257">
        <v>0</v>
      </c>
      <c r="G2257">
        <v>0</v>
      </c>
    </row>
    <row r="2258" spans="1:7">
      <c r="A2258" t="s">
        <v>3853</v>
      </c>
      <c r="B2258" t="s">
        <v>4145</v>
      </c>
      <c r="C2258" t="s">
        <v>4123</v>
      </c>
      <c r="D2258">
        <v>1060</v>
      </c>
      <c r="E2258">
        <v>970</v>
      </c>
      <c r="F2258">
        <v>933</v>
      </c>
      <c r="G2258">
        <v>1001</v>
      </c>
    </row>
    <row r="2259" spans="1:7">
      <c r="A2259" t="s">
        <v>3853</v>
      </c>
      <c r="B2259" t="s">
        <v>4145</v>
      </c>
      <c r="C2259" t="s">
        <v>4124</v>
      </c>
      <c r="D2259">
        <v>1060</v>
      </c>
      <c r="E2259">
        <v>970</v>
      </c>
      <c r="F2259">
        <v>933</v>
      </c>
      <c r="G2259">
        <v>1001</v>
      </c>
    </row>
    <row r="2260" spans="1:7">
      <c r="A2260" t="s">
        <v>3853</v>
      </c>
      <c r="B2260" t="s">
        <v>4145</v>
      </c>
      <c r="C2260" t="s">
        <v>4125</v>
      </c>
      <c r="D2260">
        <v>0</v>
      </c>
      <c r="E2260">
        <v>0</v>
      </c>
      <c r="F2260">
        <v>0</v>
      </c>
      <c r="G2260">
        <v>0</v>
      </c>
    </row>
    <row r="2261" spans="1:7">
      <c r="A2261" t="s">
        <v>3853</v>
      </c>
      <c r="B2261" t="s">
        <v>4145</v>
      </c>
      <c r="C2261" t="s">
        <v>4126</v>
      </c>
      <c r="D2261">
        <v>0</v>
      </c>
      <c r="E2261">
        <v>0</v>
      </c>
      <c r="F2261">
        <v>0</v>
      </c>
      <c r="G2261">
        <v>0</v>
      </c>
    </row>
    <row r="2262" spans="1:7">
      <c r="A2262" t="s">
        <v>3853</v>
      </c>
      <c r="B2262" t="s">
        <v>4145</v>
      </c>
      <c r="C2262" t="s">
        <v>4127</v>
      </c>
      <c r="D2262">
        <v>1060</v>
      </c>
      <c r="E2262">
        <v>972</v>
      </c>
      <c r="F2262">
        <v>933</v>
      </c>
      <c r="G2262">
        <v>1001</v>
      </c>
    </row>
    <row r="2263" spans="1:7">
      <c r="A2263" t="s">
        <v>3853</v>
      </c>
      <c r="B2263" t="s">
        <v>4145</v>
      </c>
      <c r="C2263" t="s">
        <v>4128</v>
      </c>
      <c r="D2263">
        <v>1060</v>
      </c>
      <c r="E2263">
        <v>972</v>
      </c>
      <c r="F2263">
        <v>933</v>
      </c>
      <c r="G2263">
        <v>1001</v>
      </c>
    </row>
    <row r="2264" spans="1:7">
      <c r="A2264" t="s">
        <v>3853</v>
      </c>
      <c r="B2264" t="s">
        <v>4145</v>
      </c>
      <c r="C2264" t="s">
        <v>4129</v>
      </c>
      <c r="D2264">
        <v>0</v>
      </c>
      <c r="E2264">
        <v>0</v>
      </c>
      <c r="F2264">
        <v>0</v>
      </c>
      <c r="G2264">
        <v>0</v>
      </c>
    </row>
    <row r="2265" spans="1:7">
      <c r="A2265" t="s">
        <v>3853</v>
      </c>
      <c r="B2265" t="s">
        <v>4145</v>
      </c>
      <c r="C2265" t="s">
        <v>4130</v>
      </c>
      <c r="D2265">
        <v>0</v>
      </c>
      <c r="E2265">
        <v>0</v>
      </c>
      <c r="F2265">
        <v>0</v>
      </c>
      <c r="G2265">
        <v>0</v>
      </c>
    </row>
    <row r="2266" spans="1:7">
      <c r="A2266" t="s">
        <v>3853</v>
      </c>
      <c r="B2266" t="s">
        <v>4145</v>
      </c>
      <c r="C2266" t="s">
        <v>4131</v>
      </c>
      <c r="D2266">
        <v>0</v>
      </c>
      <c r="E2266">
        <v>0</v>
      </c>
      <c r="F2266">
        <v>0</v>
      </c>
      <c r="G2266">
        <v>0</v>
      </c>
    </row>
    <row r="2267" spans="1:7">
      <c r="A2267" t="s">
        <v>3853</v>
      </c>
      <c r="B2267" t="s">
        <v>4145</v>
      </c>
      <c r="C2267" t="s">
        <v>4132</v>
      </c>
      <c r="D2267">
        <v>0</v>
      </c>
      <c r="E2267">
        <v>0</v>
      </c>
      <c r="F2267">
        <v>0</v>
      </c>
      <c r="G2267">
        <v>0</v>
      </c>
    </row>
    <row r="2268" spans="1:7">
      <c r="A2268" t="s">
        <v>3853</v>
      </c>
      <c r="B2268" t="s">
        <v>4145</v>
      </c>
      <c r="C2268" t="s">
        <v>4133</v>
      </c>
      <c r="D2268">
        <v>0</v>
      </c>
      <c r="E2268">
        <v>0</v>
      </c>
      <c r="F2268">
        <v>0</v>
      </c>
      <c r="G2268">
        <v>0</v>
      </c>
    </row>
    <row r="2269" spans="1:7">
      <c r="A2269" t="s">
        <v>3853</v>
      </c>
      <c r="B2269" t="s">
        <v>4145</v>
      </c>
      <c r="C2269" t="s">
        <v>4134</v>
      </c>
      <c r="D2269">
        <v>0</v>
      </c>
      <c r="E2269">
        <v>0</v>
      </c>
      <c r="F2269">
        <v>0</v>
      </c>
      <c r="G2269">
        <v>0</v>
      </c>
    </row>
    <row r="2270" spans="1:7">
      <c r="A2270" t="s">
        <v>3853</v>
      </c>
      <c r="B2270" t="s">
        <v>4145</v>
      </c>
      <c r="C2270" t="s">
        <v>4135</v>
      </c>
      <c r="D2270">
        <v>0</v>
      </c>
      <c r="E2270">
        <v>0</v>
      </c>
      <c r="F2270">
        <v>0</v>
      </c>
      <c r="G2270">
        <v>0</v>
      </c>
    </row>
    <row r="2271" spans="1:7">
      <c r="A2271" t="s">
        <v>3853</v>
      </c>
      <c r="B2271" t="s">
        <v>4145</v>
      </c>
      <c r="C2271" t="s">
        <v>4136</v>
      </c>
      <c r="D2271">
        <v>0</v>
      </c>
      <c r="E2271">
        <v>0</v>
      </c>
      <c r="F2271">
        <v>0</v>
      </c>
      <c r="G2271">
        <v>0</v>
      </c>
    </row>
    <row r="2272" spans="1:7">
      <c r="A2272" t="s">
        <v>3853</v>
      </c>
      <c r="B2272" t="s">
        <v>4145</v>
      </c>
      <c r="C2272" t="s">
        <v>4137</v>
      </c>
      <c r="D2272">
        <v>2050</v>
      </c>
      <c r="E2272">
        <v>1735</v>
      </c>
      <c r="F2272">
        <v>1855</v>
      </c>
      <c r="G2272">
        <v>1769</v>
      </c>
    </row>
    <row r="2273" spans="1:7">
      <c r="A2273" t="s">
        <v>3853</v>
      </c>
      <c r="B2273" t="s">
        <v>4145</v>
      </c>
      <c r="C2273" t="s">
        <v>4138</v>
      </c>
      <c r="D2273">
        <v>3571</v>
      </c>
      <c r="E2273">
        <v>3317</v>
      </c>
      <c r="F2273">
        <v>3435</v>
      </c>
      <c r="G2273">
        <v>3736</v>
      </c>
    </row>
    <row r="2274" spans="1:7">
      <c r="A2274" t="s">
        <v>3853</v>
      </c>
      <c r="B2274" t="s">
        <v>4146</v>
      </c>
      <c r="C2274" t="s">
        <v>3855</v>
      </c>
      <c r="D2274">
        <v>-12</v>
      </c>
      <c r="E2274">
        <v>-7</v>
      </c>
      <c r="F2274">
        <v>-8</v>
      </c>
      <c r="G2274">
        <v>-6</v>
      </c>
    </row>
    <row r="2275" spans="1:7">
      <c r="A2275" t="s">
        <v>3853</v>
      </c>
      <c r="B2275" t="s">
        <v>4146</v>
      </c>
      <c r="C2275" t="s">
        <v>3856</v>
      </c>
      <c r="D2275">
        <v>2373</v>
      </c>
      <c r="E2275">
        <v>2555</v>
      </c>
      <c r="F2275">
        <v>2942</v>
      </c>
      <c r="G2275">
        <v>2962</v>
      </c>
    </row>
    <row r="2276" spans="1:7">
      <c r="A2276" t="s">
        <v>3853</v>
      </c>
      <c r="B2276" t="s">
        <v>4146</v>
      </c>
      <c r="C2276" t="s">
        <v>3857</v>
      </c>
      <c r="D2276">
        <v>2373</v>
      </c>
      <c r="E2276">
        <v>2555</v>
      </c>
      <c r="F2276">
        <v>2942</v>
      </c>
      <c r="G2276">
        <v>2962</v>
      </c>
    </row>
    <row r="2277" spans="1:7">
      <c r="A2277" t="s">
        <v>3853</v>
      </c>
      <c r="B2277" t="s">
        <v>4146</v>
      </c>
      <c r="C2277" t="s">
        <v>3858</v>
      </c>
      <c r="D2277">
        <v>2373</v>
      </c>
      <c r="E2277">
        <v>2555</v>
      </c>
      <c r="F2277">
        <v>2942</v>
      </c>
      <c r="G2277">
        <v>2962</v>
      </c>
    </row>
    <row r="2278" spans="1:7">
      <c r="A2278" t="s">
        <v>3853</v>
      </c>
      <c r="B2278" t="s">
        <v>4146</v>
      </c>
      <c r="C2278" t="s">
        <v>3859</v>
      </c>
      <c r="D2278">
        <v>53</v>
      </c>
      <c r="E2278">
        <v>36</v>
      </c>
      <c r="F2278">
        <v>41</v>
      </c>
      <c r="G2278">
        <v>43</v>
      </c>
    </row>
    <row r="2279" spans="1:7">
      <c r="A2279" t="s">
        <v>3853</v>
      </c>
      <c r="B2279" t="s">
        <v>4146</v>
      </c>
      <c r="C2279" t="s">
        <v>3860</v>
      </c>
      <c r="D2279">
        <v>53</v>
      </c>
      <c r="E2279">
        <v>36</v>
      </c>
      <c r="F2279">
        <v>41</v>
      </c>
      <c r="G2279">
        <v>43</v>
      </c>
    </row>
    <row r="2280" spans="1:7">
      <c r="A2280" t="s">
        <v>3853</v>
      </c>
      <c r="B2280" t="s">
        <v>4146</v>
      </c>
      <c r="C2280" t="s">
        <v>3861</v>
      </c>
      <c r="D2280">
        <v>53</v>
      </c>
      <c r="E2280">
        <v>36</v>
      </c>
      <c r="F2280">
        <v>41</v>
      </c>
      <c r="G2280">
        <v>43</v>
      </c>
    </row>
    <row r="2281" spans="1:7">
      <c r="A2281" t="s">
        <v>3853</v>
      </c>
      <c r="B2281" t="s">
        <v>4146</v>
      </c>
      <c r="C2281" t="s">
        <v>3862</v>
      </c>
      <c r="D2281">
        <v>0</v>
      </c>
      <c r="E2281">
        <v>0</v>
      </c>
      <c r="F2281">
        <v>0</v>
      </c>
      <c r="G2281">
        <v>0</v>
      </c>
    </row>
    <row r="2282" spans="1:7">
      <c r="A2282" t="s">
        <v>3853</v>
      </c>
      <c r="B2282" t="s">
        <v>4146</v>
      </c>
      <c r="C2282" t="s">
        <v>3863</v>
      </c>
      <c r="D2282">
        <v>0</v>
      </c>
      <c r="E2282">
        <v>0</v>
      </c>
      <c r="F2282">
        <v>0</v>
      </c>
      <c r="G2282">
        <v>0</v>
      </c>
    </row>
    <row r="2283" spans="1:7">
      <c r="A2283" t="s">
        <v>3853</v>
      </c>
      <c r="B2283" t="s">
        <v>4146</v>
      </c>
      <c r="C2283" t="s">
        <v>3864</v>
      </c>
      <c r="D2283">
        <v>166</v>
      </c>
      <c r="E2283">
        <v>162</v>
      </c>
      <c r="F2283">
        <v>141</v>
      </c>
      <c r="G2283">
        <v>119</v>
      </c>
    </row>
    <row r="2284" spans="1:7">
      <c r="A2284" t="s">
        <v>3853</v>
      </c>
      <c r="B2284" t="s">
        <v>4146</v>
      </c>
      <c r="C2284" t="s">
        <v>3865</v>
      </c>
      <c r="D2284">
        <v>0</v>
      </c>
      <c r="E2284">
        <v>0</v>
      </c>
      <c r="F2284">
        <v>0</v>
      </c>
      <c r="G2284">
        <v>0</v>
      </c>
    </row>
    <row r="2285" spans="1:7">
      <c r="A2285" t="s">
        <v>3853</v>
      </c>
      <c r="B2285" t="s">
        <v>4146</v>
      </c>
      <c r="C2285" t="s">
        <v>3866</v>
      </c>
      <c r="D2285">
        <v>166</v>
      </c>
      <c r="E2285">
        <v>162</v>
      </c>
      <c r="F2285">
        <v>141</v>
      </c>
      <c r="G2285">
        <v>119</v>
      </c>
    </row>
    <row r="2286" spans="1:7">
      <c r="A2286" t="s">
        <v>3853</v>
      </c>
      <c r="B2286" t="s">
        <v>4146</v>
      </c>
      <c r="C2286" t="s">
        <v>3867</v>
      </c>
      <c r="D2286">
        <v>0</v>
      </c>
      <c r="E2286">
        <v>0</v>
      </c>
      <c r="F2286">
        <v>0</v>
      </c>
      <c r="G2286">
        <v>0</v>
      </c>
    </row>
    <row r="2287" spans="1:7">
      <c r="A2287" t="s">
        <v>3853</v>
      </c>
      <c r="B2287" t="s">
        <v>4146</v>
      </c>
      <c r="C2287" t="s">
        <v>3868</v>
      </c>
      <c r="D2287">
        <v>4935</v>
      </c>
      <c r="E2287">
        <v>4152</v>
      </c>
      <c r="F2287">
        <v>4455</v>
      </c>
      <c r="G2287">
        <v>4374</v>
      </c>
    </row>
    <row r="2288" spans="1:7">
      <c r="A2288" t="s">
        <v>3853</v>
      </c>
      <c r="B2288" t="s">
        <v>4146</v>
      </c>
      <c r="C2288" t="s">
        <v>3869</v>
      </c>
      <c r="D2288">
        <v>57.5</v>
      </c>
      <c r="E2288">
        <v>67.2</v>
      </c>
      <c r="F2288">
        <v>63.3</v>
      </c>
      <c r="G2288">
        <v>63.5</v>
      </c>
    </row>
    <row r="2289" spans="1:7">
      <c r="A2289" t="s">
        <v>3853</v>
      </c>
      <c r="B2289" t="s">
        <v>4146</v>
      </c>
      <c r="C2289" t="s">
        <v>3870</v>
      </c>
      <c r="D2289">
        <v>6439</v>
      </c>
      <c r="E2289">
        <v>5491</v>
      </c>
      <c r="F2289">
        <v>5787</v>
      </c>
      <c r="G2289">
        <v>5960</v>
      </c>
    </row>
    <row r="2290" spans="1:7">
      <c r="A2290" t="s">
        <v>3853</v>
      </c>
      <c r="B2290" t="s">
        <v>4146</v>
      </c>
      <c r="C2290" t="s">
        <v>3871</v>
      </c>
      <c r="D2290">
        <v>0</v>
      </c>
      <c r="E2290">
        <v>0</v>
      </c>
      <c r="F2290">
        <v>0</v>
      </c>
      <c r="G2290">
        <v>0</v>
      </c>
    </row>
    <row r="2291" spans="1:7">
      <c r="A2291" t="s">
        <v>3853</v>
      </c>
      <c r="B2291" t="s">
        <v>4146</v>
      </c>
      <c r="C2291" t="s">
        <v>3872</v>
      </c>
      <c r="D2291">
        <v>0</v>
      </c>
      <c r="E2291">
        <v>0</v>
      </c>
      <c r="F2291">
        <v>0</v>
      </c>
      <c r="G2291">
        <v>0</v>
      </c>
    </row>
    <row r="2292" spans="1:7">
      <c r="A2292" t="s">
        <v>3853</v>
      </c>
      <c r="B2292" t="s">
        <v>4146</v>
      </c>
      <c r="C2292" t="s">
        <v>3873</v>
      </c>
      <c r="D2292">
        <v>0</v>
      </c>
      <c r="E2292">
        <v>0</v>
      </c>
      <c r="F2292">
        <v>0</v>
      </c>
      <c r="G2292">
        <v>0</v>
      </c>
    </row>
    <row r="2293" spans="1:7">
      <c r="A2293" t="s">
        <v>3853</v>
      </c>
      <c r="B2293" t="s">
        <v>4146</v>
      </c>
      <c r="C2293" t="s">
        <v>3874</v>
      </c>
      <c r="D2293">
        <v>0</v>
      </c>
      <c r="E2293">
        <v>0</v>
      </c>
      <c r="F2293">
        <v>0</v>
      </c>
      <c r="G2293">
        <v>0</v>
      </c>
    </row>
    <row r="2294" spans="1:7">
      <c r="A2294" t="s">
        <v>3853</v>
      </c>
      <c r="B2294" t="s">
        <v>4146</v>
      </c>
      <c r="C2294" t="s">
        <v>3875</v>
      </c>
      <c r="D2294">
        <v>1.3</v>
      </c>
      <c r="E2294">
        <v>1.8</v>
      </c>
      <c r="F2294">
        <v>2.9</v>
      </c>
      <c r="G2294">
        <v>4.7</v>
      </c>
    </row>
    <row r="2295" spans="1:7">
      <c r="A2295" t="s">
        <v>3853</v>
      </c>
      <c r="B2295" t="s">
        <v>4146</v>
      </c>
      <c r="C2295" t="s">
        <v>3876</v>
      </c>
      <c r="D2295">
        <v>2</v>
      </c>
      <c r="E2295">
        <v>3</v>
      </c>
      <c r="F2295">
        <v>5</v>
      </c>
      <c r="G2295">
        <v>8</v>
      </c>
    </row>
    <row r="2296" spans="1:7">
      <c r="A2296" t="s">
        <v>3853</v>
      </c>
      <c r="B2296" t="s">
        <v>4146</v>
      </c>
      <c r="C2296" t="s">
        <v>3877</v>
      </c>
      <c r="D2296">
        <v>0</v>
      </c>
      <c r="E2296">
        <v>0</v>
      </c>
      <c r="F2296">
        <v>0</v>
      </c>
      <c r="G2296">
        <v>0</v>
      </c>
    </row>
    <row r="2297" spans="1:7">
      <c r="A2297" t="s">
        <v>3853</v>
      </c>
      <c r="B2297" t="s">
        <v>4146</v>
      </c>
      <c r="C2297" t="s">
        <v>3878</v>
      </c>
      <c r="D2297">
        <v>0</v>
      </c>
      <c r="E2297">
        <v>0</v>
      </c>
      <c r="F2297">
        <v>0</v>
      </c>
      <c r="G2297">
        <v>0</v>
      </c>
    </row>
    <row r="2298" spans="1:7">
      <c r="A2298" t="s">
        <v>3853</v>
      </c>
      <c r="B2298" t="s">
        <v>4146</v>
      </c>
      <c r="C2298" t="s">
        <v>3879</v>
      </c>
      <c r="D2298">
        <v>0</v>
      </c>
      <c r="E2298">
        <v>0</v>
      </c>
      <c r="F2298">
        <v>0</v>
      </c>
      <c r="G2298">
        <v>0</v>
      </c>
    </row>
    <row r="2299" spans="1:7">
      <c r="A2299" t="s">
        <v>3853</v>
      </c>
      <c r="B2299" t="s">
        <v>4146</v>
      </c>
      <c r="C2299" t="s">
        <v>3880</v>
      </c>
      <c r="D2299">
        <v>3.8</v>
      </c>
      <c r="E2299">
        <v>3.4</v>
      </c>
      <c r="F2299">
        <v>8.1</v>
      </c>
      <c r="G2299">
        <v>3.5</v>
      </c>
    </row>
    <row r="2300" spans="1:7">
      <c r="A2300" t="s">
        <v>3853</v>
      </c>
      <c r="B2300" t="s">
        <v>4146</v>
      </c>
      <c r="C2300" t="s">
        <v>3881</v>
      </c>
      <c r="D2300">
        <v>0</v>
      </c>
      <c r="E2300">
        <v>0</v>
      </c>
      <c r="F2300">
        <v>0</v>
      </c>
      <c r="G2300">
        <v>0</v>
      </c>
    </row>
    <row r="2301" spans="1:7">
      <c r="A2301" t="s">
        <v>3853</v>
      </c>
      <c r="B2301" t="s">
        <v>4146</v>
      </c>
      <c r="C2301" t="s">
        <v>3882</v>
      </c>
      <c r="D2301">
        <v>2179</v>
      </c>
      <c r="E2301">
        <v>1956</v>
      </c>
      <c r="F2301">
        <v>4542</v>
      </c>
      <c r="G2301">
        <v>1846</v>
      </c>
    </row>
    <row r="2302" spans="1:7">
      <c r="A2302" t="s">
        <v>3853</v>
      </c>
      <c r="B2302" t="s">
        <v>4146</v>
      </c>
      <c r="C2302" t="s">
        <v>3883</v>
      </c>
      <c r="D2302">
        <v>410</v>
      </c>
      <c r="E2302">
        <v>410</v>
      </c>
      <c r="F2302">
        <v>410</v>
      </c>
      <c r="G2302">
        <v>410</v>
      </c>
    </row>
    <row r="2303" spans="1:7">
      <c r="A2303" t="s">
        <v>3853</v>
      </c>
      <c r="B2303" t="s">
        <v>4146</v>
      </c>
      <c r="C2303" t="s">
        <v>3884</v>
      </c>
      <c r="D2303">
        <v>0</v>
      </c>
      <c r="E2303">
        <v>0</v>
      </c>
      <c r="F2303">
        <v>0</v>
      </c>
      <c r="G2303">
        <v>0</v>
      </c>
    </row>
    <row r="2304" spans="1:7">
      <c r="A2304" t="s">
        <v>3853</v>
      </c>
      <c r="B2304" t="s">
        <v>4146</v>
      </c>
      <c r="C2304" t="s">
        <v>3885</v>
      </c>
      <c r="D2304">
        <v>0</v>
      </c>
      <c r="E2304">
        <v>0</v>
      </c>
      <c r="F2304">
        <v>0</v>
      </c>
      <c r="G2304">
        <v>0</v>
      </c>
    </row>
    <row r="2305" spans="1:7">
      <c r="A2305" t="s">
        <v>3853</v>
      </c>
      <c r="B2305" t="s">
        <v>4146</v>
      </c>
      <c r="C2305" t="s">
        <v>3886</v>
      </c>
      <c r="D2305">
        <v>0</v>
      </c>
      <c r="E2305">
        <v>0</v>
      </c>
      <c r="F2305">
        <v>0</v>
      </c>
      <c r="G2305">
        <v>0</v>
      </c>
    </row>
    <row r="2306" spans="1:7">
      <c r="A2306" t="s">
        <v>3853</v>
      </c>
      <c r="B2306" t="s">
        <v>4146</v>
      </c>
      <c r="C2306" t="s">
        <v>3887</v>
      </c>
      <c r="D2306">
        <v>0</v>
      </c>
      <c r="E2306">
        <v>0</v>
      </c>
      <c r="F2306">
        <v>0</v>
      </c>
      <c r="G2306">
        <v>0</v>
      </c>
    </row>
    <row r="2307" spans="1:7">
      <c r="A2307" t="s">
        <v>3853</v>
      </c>
      <c r="B2307" t="s">
        <v>4146</v>
      </c>
      <c r="C2307" t="s">
        <v>3888</v>
      </c>
      <c r="D2307">
        <v>2179</v>
      </c>
      <c r="E2307">
        <v>1956</v>
      </c>
      <c r="F2307">
        <v>4542</v>
      </c>
      <c r="G2307">
        <v>1846</v>
      </c>
    </row>
    <row r="2308" spans="1:7">
      <c r="A2308" t="s">
        <v>3853</v>
      </c>
      <c r="B2308" t="s">
        <v>4146</v>
      </c>
      <c r="C2308" t="s">
        <v>3889</v>
      </c>
      <c r="D2308">
        <v>0</v>
      </c>
      <c r="E2308">
        <v>0</v>
      </c>
      <c r="F2308">
        <v>0</v>
      </c>
      <c r="G2308">
        <v>0</v>
      </c>
    </row>
    <row r="2309" spans="1:7">
      <c r="A2309" t="s">
        <v>3853</v>
      </c>
      <c r="B2309" t="s">
        <v>4146</v>
      </c>
      <c r="C2309" t="s">
        <v>3890</v>
      </c>
      <c r="D2309">
        <v>0</v>
      </c>
      <c r="E2309">
        <v>0</v>
      </c>
      <c r="F2309">
        <v>0</v>
      </c>
      <c r="G2309">
        <v>0</v>
      </c>
    </row>
    <row r="2310" spans="1:7">
      <c r="A2310" t="s">
        <v>3853</v>
      </c>
      <c r="B2310" t="s">
        <v>4146</v>
      </c>
      <c r="C2310" t="s">
        <v>3891</v>
      </c>
      <c r="D2310">
        <v>24.9</v>
      </c>
      <c r="E2310">
        <v>25.3</v>
      </c>
      <c r="F2310">
        <v>18.2</v>
      </c>
      <c r="G2310">
        <v>25.3</v>
      </c>
    </row>
    <row r="2311" spans="1:7">
      <c r="A2311" t="s">
        <v>3853</v>
      </c>
      <c r="B2311" t="s">
        <v>4146</v>
      </c>
      <c r="C2311" t="s">
        <v>3892</v>
      </c>
      <c r="D2311">
        <v>10832</v>
      </c>
      <c r="E2311">
        <v>10027</v>
      </c>
      <c r="F2311">
        <v>10163</v>
      </c>
      <c r="G2311">
        <v>9956</v>
      </c>
    </row>
    <row r="2312" spans="1:7">
      <c r="A2312" t="s">
        <v>3853</v>
      </c>
      <c r="B2312" t="s">
        <v>4146</v>
      </c>
      <c r="C2312" t="s">
        <v>3893</v>
      </c>
      <c r="D2312">
        <v>1009</v>
      </c>
      <c r="E2312">
        <v>740</v>
      </c>
      <c r="F2312">
        <v>1145</v>
      </c>
      <c r="G2312">
        <v>1160</v>
      </c>
    </row>
    <row r="2313" spans="1:7">
      <c r="A2313" t="s">
        <v>3853</v>
      </c>
      <c r="B2313" t="s">
        <v>4146</v>
      </c>
      <c r="C2313" t="s">
        <v>3894</v>
      </c>
      <c r="D2313">
        <v>128</v>
      </c>
      <c r="E2313">
        <v>92</v>
      </c>
      <c r="F2313">
        <v>205</v>
      </c>
      <c r="G2313">
        <v>903</v>
      </c>
    </row>
    <row r="2314" spans="1:7">
      <c r="A2314" t="s">
        <v>3853</v>
      </c>
      <c r="B2314" t="s">
        <v>4146</v>
      </c>
      <c r="C2314" t="s">
        <v>3895</v>
      </c>
      <c r="D2314">
        <v>1782</v>
      </c>
      <c r="E2314">
        <v>1420</v>
      </c>
      <c r="F2314">
        <v>1596</v>
      </c>
      <c r="G2314">
        <v>1614</v>
      </c>
    </row>
    <row r="2315" spans="1:7">
      <c r="A2315" t="s">
        <v>3853</v>
      </c>
      <c r="B2315" t="s">
        <v>4146</v>
      </c>
      <c r="C2315" t="s">
        <v>3896</v>
      </c>
      <c r="D2315">
        <v>2470</v>
      </c>
      <c r="E2315">
        <v>1806</v>
      </c>
      <c r="F2315">
        <v>2397</v>
      </c>
      <c r="G2315">
        <v>2461</v>
      </c>
    </row>
    <row r="2316" spans="1:7">
      <c r="A2316" t="s">
        <v>3853</v>
      </c>
      <c r="B2316" t="s">
        <v>4146</v>
      </c>
      <c r="C2316" t="s">
        <v>3897</v>
      </c>
      <c r="D2316">
        <v>16221</v>
      </c>
      <c r="E2316">
        <v>14084</v>
      </c>
      <c r="F2316">
        <v>15506</v>
      </c>
      <c r="G2316">
        <v>16094</v>
      </c>
    </row>
    <row r="2317" spans="1:7">
      <c r="A2317" t="s">
        <v>3853</v>
      </c>
      <c r="B2317" t="s">
        <v>4146</v>
      </c>
      <c r="C2317" t="s">
        <v>3898</v>
      </c>
      <c r="D2317">
        <v>16093</v>
      </c>
      <c r="E2317">
        <v>13993</v>
      </c>
      <c r="F2317">
        <v>15301</v>
      </c>
      <c r="G2317">
        <v>15191</v>
      </c>
    </row>
    <row r="2318" spans="1:7">
      <c r="A2318" t="s">
        <v>3853</v>
      </c>
      <c r="B2318" t="s">
        <v>4146</v>
      </c>
      <c r="C2318" t="s">
        <v>3899</v>
      </c>
      <c r="D2318">
        <v>128</v>
      </c>
      <c r="E2318">
        <v>92</v>
      </c>
      <c r="F2318">
        <v>205</v>
      </c>
      <c r="G2318">
        <v>903</v>
      </c>
    </row>
    <row r="2319" spans="1:7">
      <c r="A2319" t="s">
        <v>3853</v>
      </c>
      <c r="B2319" t="s">
        <v>4146</v>
      </c>
      <c r="C2319" t="s">
        <v>3900</v>
      </c>
      <c r="D2319">
        <v>10414</v>
      </c>
      <c r="E2319">
        <v>9607</v>
      </c>
      <c r="F2319">
        <v>9977</v>
      </c>
      <c r="G2319">
        <v>9777</v>
      </c>
    </row>
    <row r="2320" spans="1:7">
      <c r="A2320" t="s">
        <v>3853</v>
      </c>
      <c r="B2320" t="s">
        <v>4146</v>
      </c>
      <c r="C2320" t="s">
        <v>3901</v>
      </c>
      <c r="D2320">
        <v>15815</v>
      </c>
      <c r="E2320">
        <v>13674</v>
      </c>
      <c r="F2320">
        <v>15326</v>
      </c>
      <c r="G2320">
        <v>15920</v>
      </c>
    </row>
    <row r="2321" spans="1:7">
      <c r="A2321" t="s">
        <v>3853</v>
      </c>
      <c r="B2321" t="s">
        <v>4146</v>
      </c>
      <c r="C2321" t="s">
        <v>3902</v>
      </c>
      <c r="D2321">
        <v>0</v>
      </c>
      <c r="E2321">
        <v>0</v>
      </c>
      <c r="F2321">
        <v>0</v>
      </c>
      <c r="G2321">
        <v>0</v>
      </c>
    </row>
    <row r="2322" spans="1:7">
      <c r="A2322" t="s">
        <v>3853</v>
      </c>
      <c r="B2322" t="s">
        <v>4146</v>
      </c>
      <c r="C2322" t="s">
        <v>3903</v>
      </c>
      <c r="D2322">
        <v>3372</v>
      </c>
      <c r="E2322">
        <v>3372</v>
      </c>
      <c r="F2322">
        <v>3273</v>
      </c>
      <c r="G2322">
        <v>3322</v>
      </c>
    </row>
    <row r="2323" spans="1:7">
      <c r="A2323" t="s">
        <v>3853</v>
      </c>
      <c r="B2323" t="s">
        <v>4146</v>
      </c>
      <c r="C2323" t="s">
        <v>3904</v>
      </c>
      <c r="D2323">
        <v>0</v>
      </c>
      <c r="E2323">
        <v>0</v>
      </c>
      <c r="F2323">
        <v>0</v>
      </c>
      <c r="G2323">
        <v>0</v>
      </c>
    </row>
    <row r="2324" spans="1:7">
      <c r="A2324" t="s">
        <v>3853</v>
      </c>
      <c r="B2324" t="s">
        <v>4146</v>
      </c>
      <c r="C2324" t="s">
        <v>3905</v>
      </c>
      <c r="D2324">
        <v>67772</v>
      </c>
      <c r="E2324">
        <v>60950</v>
      </c>
      <c r="F2324">
        <v>73063</v>
      </c>
      <c r="G2324">
        <v>64206</v>
      </c>
    </row>
    <row r="2325" spans="1:7">
      <c r="A2325" t="s">
        <v>3853</v>
      </c>
      <c r="B2325" t="s">
        <v>4146</v>
      </c>
      <c r="C2325" t="s">
        <v>3906</v>
      </c>
      <c r="D2325">
        <v>0</v>
      </c>
      <c r="E2325">
        <v>0</v>
      </c>
      <c r="F2325">
        <v>0</v>
      </c>
      <c r="G2325">
        <v>0</v>
      </c>
    </row>
    <row r="2326" spans="1:7">
      <c r="A2326" t="s">
        <v>3853</v>
      </c>
      <c r="B2326" t="s">
        <v>4146</v>
      </c>
      <c r="C2326" t="s">
        <v>3907</v>
      </c>
      <c r="D2326">
        <v>2.7</v>
      </c>
      <c r="E2326">
        <v>3.3</v>
      </c>
      <c r="F2326">
        <v>4.9000000000000004</v>
      </c>
      <c r="G2326">
        <v>7.3</v>
      </c>
    </row>
    <row r="2327" spans="1:7">
      <c r="A2327" t="s">
        <v>3853</v>
      </c>
      <c r="B2327" t="s">
        <v>4146</v>
      </c>
      <c r="C2327" t="s">
        <v>3908</v>
      </c>
      <c r="D2327">
        <v>0.3</v>
      </c>
      <c r="E2327">
        <v>0.4</v>
      </c>
      <c r="F2327">
        <v>0.6</v>
      </c>
      <c r="G2327">
        <v>0.9</v>
      </c>
    </row>
    <row r="2328" spans="1:7">
      <c r="A2328" t="s">
        <v>3853</v>
      </c>
      <c r="B2328" t="s">
        <v>4146</v>
      </c>
      <c r="C2328" t="s">
        <v>3909</v>
      </c>
      <c r="D2328">
        <v>4629</v>
      </c>
      <c r="E2328">
        <v>3848</v>
      </c>
      <c r="F2328">
        <v>4173</v>
      </c>
      <c r="G2328">
        <v>4105</v>
      </c>
    </row>
    <row r="2329" spans="1:7">
      <c r="A2329" t="s">
        <v>3853</v>
      </c>
      <c r="B2329" t="s">
        <v>4146</v>
      </c>
      <c r="C2329" t="s">
        <v>3910</v>
      </c>
      <c r="D2329">
        <v>88</v>
      </c>
      <c r="E2329">
        <v>90</v>
      </c>
      <c r="F2329">
        <v>91</v>
      </c>
      <c r="G2329">
        <v>95</v>
      </c>
    </row>
    <row r="2330" spans="1:7">
      <c r="A2330" t="s">
        <v>3853</v>
      </c>
      <c r="B2330" t="s">
        <v>4146</v>
      </c>
      <c r="C2330" t="s">
        <v>3911</v>
      </c>
      <c r="D2330">
        <v>52</v>
      </c>
      <c r="E2330">
        <v>52</v>
      </c>
      <c r="F2330">
        <v>50</v>
      </c>
      <c r="G2330">
        <v>54</v>
      </c>
    </row>
    <row r="2331" spans="1:7">
      <c r="A2331" t="s">
        <v>3853</v>
      </c>
      <c r="B2331" t="s">
        <v>4146</v>
      </c>
      <c r="C2331" t="s">
        <v>3912</v>
      </c>
      <c r="D2331">
        <v>0</v>
      </c>
      <c r="E2331">
        <v>0</v>
      </c>
      <c r="F2331">
        <v>0</v>
      </c>
      <c r="G2331">
        <v>0</v>
      </c>
    </row>
    <row r="2332" spans="1:7">
      <c r="A2332" t="s">
        <v>3853</v>
      </c>
      <c r="B2332" t="s">
        <v>4146</v>
      </c>
      <c r="C2332" t="s">
        <v>3913</v>
      </c>
      <c r="D2332">
        <v>4769</v>
      </c>
      <c r="E2332">
        <v>3990</v>
      </c>
      <c r="F2332">
        <v>4313</v>
      </c>
      <c r="G2332">
        <v>4254</v>
      </c>
    </row>
    <row r="2333" spans="1:7">
      <c r="A2333" t="s">
        <v>3853</v>
      </c>
      <c r="B2333" t="s">
        <v>4146</v>
      </c>
      <c r="C2333" t="s">
        <v>3914</v>
      </c>
      <c r="D2333">
        <v>0</v>
      </c>
      <c r="E2333">
        <v>0</v>
      </c>
      <c r="F2333">
        <v>0</v>
      </c>
      <c r="G2333">
        <v>0</v>
      </c>
    </row>
    <row r="2334" spans="1:7">
      <c r="A2334" t="s">
        <v>3853</v>
      </c>
      <c r="B2334" t="s">
        <v>4146</v>
      </c>
      <c r="C2334" t="s">
        <v>3915</v>
      </c>
      <c r="D2334">
        <v>0</v>
      </c>
      <c r="E2334">
        <v>0</v>
      </c>
      <c r="F2334">
        <v>0</v>
      </c>
      <c r="G2334">
        <v>0</v>
      </c>
    </row>
    <row r="2335" spans="1:7">
      <c r="A2335" t="s">
        <v>3853</v>
      </c>
      <c r="B2335" t="s">
        <v>4146</v>
      </c>
      <c r="C2335" t="s">
        <v>3916</v>
      </c>
      <c r="D2335">
        <v>0</v>
      </c>
      <c r="E2335">
        <v>0</v>
      </c>
      <c r="F2335">
        <v>0</v>
      </c>
      <c r="G2335">
        <v>0</v>
      </c>
    </row>
    <row r="2336" spans="1:7">
      <c r="A2336" t="s">
        <v>3853</v>
      </c>
      <c r="B2336" t="s">
        <v>4146</v>
      </c>
      <c r="C2336" t="s">
        <v>3917</v>
      </c>
      <c r="D2336">
        <v>15086</v>
      </c>
      <c r="E2336">
        <v>13929</v>
      </c>
      <c r="F2336">
        <v>14318</v>
      </c>
      <c r="G2336">
        <v>14668</v>
      </c>
    </row>
    <row r="2337" spans="1:7">
      <c r="A2337" t="s">
        <v>3853</v>
      </c>
      <c r="B2337" t="s">
        <v>4146</v>
      </c>
      <c r="C2337" t="s">
        <v>3918</v>
      </c>
      <c r="D2337">
        <v>6974</v>
      </c>
      <c r="E2337">
        <v>7013</v>
      </c>
      <c r="F2337">
        <v>7210</v>
      </c>
      <c r="G2337">
        <v>6928</v>
      </c>
    </row>
    <row r="2338" spans="1:7">
      <c r="A2338" t="s">
        <v>3853</v>
      </c>
      <c r="B2338" t="s">
        <v>4146</v>
      </c>
      <c r="C2338" t="s">
        <v>3919</v>
      </c>
      <c r="D2338">
        <v>17074</v>
      </c>
      <c r="E2338">
        <v>17030</v>
      </c>
      <c r="F2338">
        <v>17641</v>
      </c>
      <c r="G2338">
        <v>17777</v>
      </c>
    </row>
    <row r="2339" spans="1:7">
      <c r="A2339" t="s">
        <v>3853</v>
      </c>
      <c r="B2339" t="s">
        <v>4146</v>
      </c>
      <c r="C2339" t="s">
        <v>3920</v>
      </c>
      <c r="D2339">
        <v>39134</v>
      </c>
      <c r="E2339">
        <v>37972</v>
      </c>
      <c r="F2339">
        <v>39169</v>
      </c>
      <c r="G2339">
        <v>39372</v>
      </c>
    </row>
    <row r="2340" spans="1:7">
      <c r="A2340" t="s">
        <v>3853</v>
      </c>
      <c r="B2340" t="s">
        <v>4146</v>
      </c>
      <c r="C2340" t="s">
        <v>3921</v>
      </c>
      <c r="D2340">
        <v>39134</v>
      </c>
      <c r="E2340">
        <v>37972</v>
      </c>
      <c r="F2340">
        <v>39169</v>
      </c>
      <c r="G2340">
        <v>39372</v>
      </c>
    </row>
    <row r="2341" spans="1:7">
      <c r="A2341" t="s">
        <v>3853</v>
      </c>
      <c r="B2341" t="s">
        <v>4146</v>
      </c>
      <c r="C2341" t="s">
        <v>3922</v>
      </c>
      <c r="D2341">
        <v>4</v>
      </c>
      <c r="E2341">
        <v>6</v>
      </c>
      <c r="F2341">
        <v>8</v>
      </c>
      <c r="G2341">
        <v>12</v>
      </c>
    </row>
    <row r="2342" spans="1:7">
      <c r="A2342" t="s">
        <v>3853</v>
      </c>
      <c r="B2342" t="s">
        <v>4146</v>
      </c>
      <c r="C2342" t="s">
        <v>3923</v>
      </c>
      <c r="D2342">
        <v>0</v>
      </c>
      <c r="E2342">
        <v>0</v>
      </c>
      <c r="F2342">
        <v>0</v>
      </c>
      <c r="G2342">
        <v>0</v>
      </c>
    </row>
    <row r="2343" spans="1:7">
      <c r="A2343" t="s">
        <v>3853</v>
      </c>
      <c r="B2343" t="s">
        <v>4146</v>
      </c>
      <c r="C2343" t="s">
        <v>3924</v>
      </c>
      <c r="D2343">
        <v>2</v>
      </c>
      <c r="E2343">
        <v>2</v>
      </c>
      <c r="F2343">
        <v>5</v>
      </c>
      <c r="G2343">
        <v>5</v>
      </c>
    </row>
    <row r="2344" spans="1:7">
      <c r="A2344" t="s">
        <v>3853</v>
      </c>
      <c r="B2344" t="s">
        <v>4146</v>
      </c>
      <c r="C2344" t="s">
        <v>3925</v>
      </c>
      <c r="D2344">
        <v>163</v>
      </c>
      <c r="E2344">
        <v>215</v>
      </c>
      <c r="F2344">
        <v>325</v>
      </c>
      <c r="G2344">
        <v>359</v>
      </c>
    </row>
    <row r="2345" spans="1:7">
      <c r="A2345" t="s">
        <v>3853</v>
      </c>
      <c r="B2345" t="s">
        <v>4146</v>
      </c>
      <c r="C2345" t="s">
        <v>3926</v>
      </c>
      <c r="D2345">
        <v>3.26</v>
      </c>
      <c r="E2345">
        <v>3.26</v>
      </c>
      <c r="F2345">
        <v>2.93</v>
      </c>
      <c r="G2345">
        <v>2.66</v>
      </c>
    </row>
    <row r="2346" spans="1:7">
      <c r="A2346" t="s">
        <v>3853</v>
      </c>
      <c r="B2346" t="s">
        <v>4146</v>
      </c>
      <c r="C2346" t="s">
        <v>3927</v>
      </c>
      <c r="D2346">
        <v>232</v>
      </c>
      <c r="E2346">
        <v>291</v>
      </c>
      <c r="F2346">
        <v>422</v>
      </c>
      <c r="G2346">
        <v>470</v>
      </c>
    </row>
    <row r="2347" spans="1:7">
      <c r="A2347" t="s">
        <v>3853</v>
      </c>
      <c r="B2347" t="s">
        <v>4146</v>
      </c>
      <c r="C2347" t="s">
        <v>3928</v>
      </c>
      <c r="D2347">
        <v>62</v>
      </c>
      <c r="E2347">
        <v>79</v>
      </c>
      <c r="F2347">
        <v>136</v>
      </c>
      <c r="G2347">
        <v>160</v>
      </c>
    </row>
    <row r="2348" spans="1:7">
      <c r="A2348" t="s">
        <v>3853</v>
      </c>
      <c r="B2348" t="s">
        <v>4146</v>
      </c>
      <c r="C2348" t="s">
        <v>3929</v>
      </c>
      <c r="D2348">
        <v>67</v>
      </c>
      <c r="E2348">
        <v>74</v>
      </c>
      <c r="F2348">
        <v>92</v>
      </c>
      <c r="G2348">
        <v>106</v>
      </c>
    </row>
    <row r="2349" spans="1:7">
      <c r="A2349" t="s">
        <v>3853</v>
      </c>
      <c r="B2349" t="s">
        <v>4146</v>
      </c>
      <c r="C2349" t="s">
        <v>3930</v>
      </c>
      <c r="D2349">
        <v>5.15</v>
      </c>
      <c r="E2349">
        <v>4.93</v>
      </c>
      <c r="F2349">
        <v>3.41</v>
      </c>
      <c r="G2349">
        <v>3.93</v>
      </c>
    </row>
    <row r="2350" spans="1:7">
      <c r="A2350" t="s">
        <v>3853</v>
      </c>
      <c r="B2350" t="s">
        <v>4146</v>
      </c>
      <c r="C2350" t="s">
        <v>3931</v>
      </c>
      <c r="D2350">
        <v>5</v>
      </c>
      <c r="E2350">
        <v>5</v>
      </c>
      <c r="F2350">
        <v>6</v>
      </c>
      <c r="G2350">
        <v>2</v>
      </c>
    </row>
    <row r="2351" spans="1:7">
      <c r="A2351" t="s">
        <v>3853</v>
      </c>
      <c r="B2351" t="s">
        <v>4146</v>
      </c>
      <c r="C2351" t="s">
        <v>3932</v>
      </c>
      <c r="D2351">
        <v>17</v>
      </c>
      <c r="E2351">
        <v>19</v>
      </c>
      <c r="F2351">
        <v>17</v>
      </c>
      <c r="G2351">
        <v>37</v>
      </c>
    </row>
    <row r="2352" spans="1:7">
      <c r="A2352" t="s">
        <v>3853</v>
      </c>
      <c r="B2352" t="s">
        <v>4146</v>
      </c>
      <c r="C2352" t="s">
        <v>3933</v>
      </c>
      <c r="D2352">
        <v>40</v>
      </c>
      <c r="E2352">
        <v>55</v>
      </c>
      <c r="F2352">
        <v>113</v>
      </c>
      <c r="G2352">
        <v>121</v>
      </c>
    </row>
    <row r="2353" spans="1:7">
      <c r="A2353" t="s">
        <v>3853</v>
      </c>
      <c r="B2353" t="s">
        <v>4146</v>
      </c>
      <c r="C2353" t="s">
        <v>3934</v>
      </c>
      <c r="D2353">
        <v>2</v>
      </c>
      <c r="E2353">
        <v>2</v>
      </c>
      <c r="F2353">
        <v>3</v>
      </c>
      <c r="G2353">
        <v>3</v>
      </c>
    </row>
    <row r="2354" spans="1:7">
      <c r="A2354" t="s">
        <v>3853</v>
      </c>
      <c r="B2354" t="s">
        <v>4146</v>
      </c>
      <c r="C2354" t="s">
        <v>3935</v>
      </c>
      <c r="D2354">
        <v>56</v>
      </c>
      <c r="E2354">
        <v>70</v>
      </c>
      <c r="F2354">
        <v>126</v>
      </c>
      <c r="G2354">
        <v>149</v>
      </c>
    </row>
    <row r="2355" spans="1:7">
      <c r="A2355" t="s">
        <v>3853</v>
      </c>
      <c r="B2355" t="s">
        <v>4146</v>
      </c>
      <c r="C2355" t="s">
        <v>3936</v>
      </c>
      <c r="D2355">
        <v>4</v>
      </c>
      <c r="E2355">
        <v>7</v>
      </c>
      <c r="F2355">
        <v>7</v>
      </c>
      <c r="G2355">
        <v>8</v>
      </c>
    </row>
    <row r="2356" spans="1:7">
      <c r="A2356" t="s">
        <v>3853</v>
      </c>
      <c r="B2356" t="s">
        <v>4146</v>
      </c>
      <c r="C2356" t="s">
        <v>3937</v>
      </c>
      <c r="D2356">
        <v>0</v>
      </c>
      <c r="E2356">
        <v>0</v>
      </c>
      <c r="F2356">
        <v>0</v>
      </c>
      <c r="G2356">
        <v>0</v>
      </c>
    </row>
    <row r="2357" spans="1:7">
      <c r="A2357" t="s">
        <v>3853</v>
      </c>
      <c r="B2357" t="s">
        <v>4146</v>
      </c>
      <c r="C2357" t="s">
        <v>3938</v>
      </c>
      <c r="D2357">
        <v>0</v>
      </c>
      <c r="E2357">
        <v>0</v>
      </c>
      <c r="F2357">
        <v>0</v>
      </c>
      <c r="G2357">
        <v>0</v>
      </c>
    </row>
    <row r="2358" spans="1:7">
      <c r="A2358" t="s">
        <v>3853</v>
      </c>
      <c r="B2358" t="s">
        <v>4146</v>
      </c>
      <c r="C2358" t="s">
        <v>3939</v>
      </c>
      <c r="D2358">
        <v>3322</v>
      </c>
      <c r="E2358">
        <v>3322</v>
      </c>
      <c r="F2358">
        <v>3218</v>
      </c>
      <c r="G2358">
        <v>3216</v>
      </c>
    </row>
    <row r="2359" spans="1:7">
      <c r="A2359" t="s">
        <v>3853</v>
      </c>
      <c r="B2359" t="s">
        <v>4146</v>
      </c>
      <c r="C2359" t="s">
        <v>3940</v>
      </c>
      <c r="D2359">
        <v>216035</v>
      </c>
      <c r="E2359">
        <v>195941</v>
      </c>
      <c r="F2359">
        <v>200805</v>
      </c>
      <c r="G2359">
        <v>203389</v>
      </c>
    </row>
    <row r="2360" spans="1:7">
      <c r="A2360" t="s">
        <v>3853</v>
      </c>
      <c r="B2360" t="s">
        <v>4146</v>
      </c>
      <c r="C2360" t="s">
        <v>3941</v>
      </c>
      <c r="D2360">
        <v>0</v>
      </c>
      <c r="E2360">
        <v>0</v>
      </c>
      <c r="F2360">
        <v>0</v>
      </c>
      <c r="G2360">
        <v>0</v>
      </c>
    </row>
    <row r="2361" spans="1:7">
      <c r="A2361" t="s">
        <v>3853</v>
      </c>
      <c r="B2361" t="s">
        <v>4146</v>
      </c>
      <c r="C2361" t="s">
        <v>3942</v>
      </c>
      <c r="D2361">
        <v>0</v>
      </c>
      <c r="E2361">
        <v>0</v>
      </c>
      <c r="F2361">
        <v>0</v>
      </c>
      <c r="G2361">
        <v>0</v>
      </c>
    </row>
    <row r="2362" spans="1:7">
      <c r="A2362" t="s">
        <v>3853</v>
      </c>
      <c r="B2362" t="s">
        <v>4146</v>
      </c>
      <c r="C2362" t="s">
        <v>3943</v>
      </c>
      <c r="D2362">
        <v>0</v>
      </c>
      <c r="E2362">
        <v>0</v>
      </c>
      <c r="F2362">
        <v>0</v>
      </c>
      <c r="G2362">
        <v>0</v>
      </c>
    </row>
    <row r="2363" spans="1:7">
      <c r="A2363" t="s">
        <v>3853</v>
      </c>
      <c r="B2363" t="s">
        <v>4146</v>
      </c>
      <c r="C2363" t="s">
        <v>3944</v>
      </c>
      <c r="D2363">
        <v>78685.8</v>
      </c>
      <c r="E2363">
        <v>77615.100000000006</v>
      </c>
      <c r="F2363">
        <v>82952.800000000003</v>
      </c>
      <c r="G2363">
        <v>90208.3</v>
      </c>
    </row>
    <row r="2364" spans="1:7">
      <c r="A2364" t="s">
        <v>3853</v>
      </c>
      <c r="B2364" t="s">
        <v>4146</v>
      </c>
      <c r="C2364" t="s">
        <v>3945</v>
      </c>
      <c r="D2364">
        <v>74597.399999999994</v>
      </c>
      <c r="E2364">
        <v>72550.3</v>
      </c>
      <c r="F2364">
        <v>74436.7</v>
      </c>
      <c r="G2364">
        <v>75172.600000000006</v>
      </c>
    </row>
    <row r="2365" spans="1:7">
      <c r="A2365" t="s">
        <v>3853</v>
      </c>
      <c r="B2365" t="s">
        <v>4146</v>
      </c>
      <c r="C2365" t="s">
        <v>3946</v>
      </c>
      <c r="D2365">
        <v>0</v>
      </c>
      <c r="E2365">
        <v>0</v>
      </c>
      <c r="F2365">
        <v>0</v>
      </c>
      <c r="G2365">
        <v>0</v>
      </c>
    </row>
    <row r="2366" spans="1:7">
      <c r="A2366" t="s">
        <v>3853</v>
      </c>
      <c r="B2366" t="s">
        <v>4146</v>
      </c>
      <c r="C2366" t="s">
        <v>3947</v>
      </c>
      <c r="D2366">
        <v>0</v>
      </c>
      <c r="E2366">
        <v>0</v>
      </c>
      <c r="F2366">
        <v>0</v>
      </c>
      <c r="G2366">
        <v>0</v>
      </c>
    </row>
    <row r="2367" spans="1:7">
      <c r="A2367" t="s">
        <v>3853</v>
      </c>
      <c r="B2367" t="s">
        <v>4146</v>
      </c>
      <c r="C2367" t="s">
        <v>3948</v>
      </c>
      <c r="D2367">
        <v>0</v>
      </c>
      <c r="E2367">
        <v>0</v>
      </c>
      <c r="F2367">
        <v>0</v>
      </c>
      <c r="G2367">
        <v>0</v>
      </c>
    </row>
    <row r="2368" spans="1:7">
      <c r="A2368" t="s">
        <v>3853</v>
      </c>
      <c r="B2368" t="s">
        <v>4146</v>
      </c>
      <c r="C2368" t="s">
        <v>3949</v>
      </c>
      <c r="D2368">
        <v>0</v>
      </c>
      <c r="E2368">
        <v>0</v>
      </c>
      <c r="F2368">
        <v>0</v>
      </c>
      <c r="G2368">
        <v>0</v>
      </c>
    </row>
    <row r="2369" spans="1:7">
      <c r="A2369" t="s">
        <v>3853</v>
      </c>
      <c r="B2369" t="s">
        <v>4146</v>
      </c>
      <c r="C2369" t="s">
        <v>3950</v>
      </c>
      <c r="D2369">
        <v>0</v>
      </c>
      <c r="E2369">
        <v>0</v>
      </c>
      <c r="F2369">
        <v>0</v>
      </c>
      <c r="G2369">
        <v>0</v>
      </c>
    </row>
    <row r="2370" spans="1:7">
      <c r="A2370" t="s">
        <v>3853</v>
      </c>
      <c r="B2370" t="s">
        <v>4146</v>
      </c>
      <c r="C2370" t="s">
        <v>3951</v>
      </c>
      <c r="D2370">
        <v>430</v>
      </c>
      <c r="E2370">
        <v>430</v>
      </c>
      <c r="F2370">
        <v>430</v>
      </c>
      <c r="G2370">
        <v>430</v>
      </c>
    </row>
    <row r="2371" spans="1:7">
      <c r="A2371" t="s">
        <v>3853</v>
      </c>
      <c r="B2371" t="s">
        <v>4146</v>
      </c>
      <c r="C2371" t="s">
        <v>3952</v>
      </c>
      <c r="D2371">
        <v>430</v>
      </c>
      <c r="E2371">
        <v>430</v>
      </c>
      <c r="F2371">
        <v>430</v>
      </c>
      <c r="G2371">
        <v>430</v>
      </c>
    </row>
    <row r="2372" spans="1:7">
      <c r="A2372" t="s">
        <v>3853</v>
      </c>
      <c r="B2372" t="s">
        <v>4146</v>
      </c>
      <c r="C2372" t="s">
        <v>3953</v>
      </c>
      <c r="D2372">
        <v>430</v>
      </c>
      <c r="E2372">
        <v>430</v>
      </c>
      <c r="F2372">
        <v>430</v>
      </c>
      <c r="G2372">
        <v>430</v>
      </c>
    </row>
    <row r="2373" spans="1:7">
      <c r="A2373" t="s">
        <v>3853</v>
      </c>
      <c r="B2373" t="s">
        <v>4146</v>
      </c>
      <c r="C2373" t="s">
        <v>3954</v>
      </c>
      <c r="D2373">
        <v>236</v>
      </c>
      <c r="E2373">
        <v>249</v>
      </c>
      <c r="F2373">
        <v>213</v>
      </c>
      <c r="G2373">
        <v>346</v>
      </c>
    </row>
    <row r="2374" spans="1:7">
      <c r="A2374" t="s">
        <v>3853</v>
      </c>
      <c r="B2374" t="s">
        <v>4146</v>
      </c>
      <c r="C2374" t="s">
        <v>3955</v>
      </c>
      <c r="D2374">
        <v>1048</v>
      </c>
      <c r="E2374">
        <v>778</v>
      </c>
      <c r="F2374">
        <v>657</v>
      </c>
      <c r="G2374">
        <v>866</v>
      </c>
    </row>
    <row r="2375" spans="1:7">
      <c r="A2375" t="s">
        <v>3853</v>
      </c>
      <c r="B2375" t="s">
        <v>4146</v>
      </c>
      <c r="C2375" t="s">
        <v>3956</v>
      </c>
      <c r="D2375">
        <v>913</v>
      </c>
      <c r="E2375">
        <v>1110</v>
      </c>
      <c r="F2375">
        <v>1286</v>
      </c>
      <c r="G2375">
        <v>892</v>
      </c>
    </row>
    <row r="2376" spans="1:7">
      <c r="A2376" t="s">
        <v>3853</v>
      </c>
      <c r="B2376" t="s">
        <v>4146</v>
      </c>
      <c r="C2376" t="s">
        <v>3957</v>
      </c>
      <c r="D2376">
        <v>2608</v>
      </c>
      <c r="E2376">
        <v>2183</v>
      </c>
      <c r="F2376">
        <v>2402</v>
      </c>
      <c r="G2376">
        <v>2831</v>
      </c>
    </row>
    <row r="2377" spans="1:7">
      <c r="A2377" t="s">
        <v>3853</v>
      </c>
      <c r="B2377" t="s">
        <v>4146</v>
      </c>
      <c r="C2377" t="s">
        <v>3958</v>
      </c>
      <c r="D2377">
        <v>4805</v>
      </c>
      <c r="E2377">
        <v>4320</v>
      </c>
      <c r="F2377">
        <v>4557</v>
      </c>
      <c r="G2377">
        <v>4934</v>
      </c>
    </row>
    <row r="2378" spans="1:7">
      <c r="A2378" t="s">
        <v>3853</v>
      </c>
      <c r="B2378" t="s">
        <v>4146</v>
      </c>
      <c r="C2378" t="s">
        <v>3959</v>
      </c>
      <c r="D2378">
        <v>4805</v>
      </c>
      <c r="E2378">
        <v>4320</v>
      </c>
      <c r="F2378">
        <v>4557</v>
      </c>
      <c r="G2378">
        <v>4934</v>
      </c>
    </row>
    <row r="2379" spans="1:7">
      <c r="A2379" t="s">
        <v>3853</v>
      </c>
      <c r="B2379" t="s">
        <v>4146</v>
      </c>
      <c r="C2379" t="s">
        <v>3960</v>
      </c>
      <c r="D2379">
        <v>0</v>
      </c>
      <c r="E2379">
        <v>0</v>
      </c>
      <c r="F2379">
        <v>0</v>
      </c>
      <c r="G2379">
        <v>0</v>
      </c>
    </row>
    <row r="2380" spans="1:7">
      <c r="A2380" t="s">
        <v>3853</v>
      </c>
      <c r="B2380" t="s">
        <v>4146</v>
      </c>
      <c r="C2380" t="s">
        <v>3961</v>
      </c>
      <c r="D2380">
        <v>0</v>
      </c>
      <c r="E2380">
        <v>0</v>
      </c>
      <c r="F2380">
        <v>0</v>
      </c>
      <c r="G2380">
        <v>0</v>
      </c>
    </row>
    <row r="2381" spans="1:7">
      <c r="A2381" t="s">
        <v>3853</v>
      </c>
      <c r="B2381" t="s">
        <v>4146</v>
      </c>
      <c r="C2381" t="s">
        <v>3962</v>
      </c>
      <c r="D2381">
        <v>0</v>
      </c>
      <c r="E2381">
        <v>0</v>
      </c>
      <c r="F2381">
        <v>0</v>
      </c>
      <c r="G2381">
        <v>0</v>
      </c>
    </row>
    <row r="2382" spans="1:7">
      <c r="A2382" t="s">
        <v>3853</v>
      </c>
      <c r="B2382" t="s">
        <v>4146</v>
      </c>
      <c r="C2382" t="s">
        <v>3963</v>
      </c>
      <c r="D2382">
        <v>0</v>
      </c>
      <c r="E2382">
        <v>0</v>
      </c>
      <c r="F2382">
        <v>0</v>
      </c>
      <c r="G2382">
        <v>0</v>
      </c>
    </row>
    <row r="2383" spans="1:7">
      <c r="A2383" t="s">
        <v>3853</v>
      </c>
      <c r="B2383" t="s">
        <v>4146</v>
      </c>
      <c r="C2383" t="s">
        <v>3964</v>
      </c>
      <c r="D2383">
        <v>0</v>
      </c>
      <c r="E2383">
        <v>0</v>
      </c>
      <c r="F2383">
        <v>0</v>
      </c>
      <c r="G2383">
        <v>0</v>
      </c>
    </row>
    <row r="2384" spans="1:7">
      <c r="A2384" t="s">
        <v>3853</v>
      </c>
      <c r="B2384" t="s">
        <v>4146</v>
      </c>
      <c r="C2384" t="s">
        <v>3965</v>
      </c>
      <c r="D2384">
        <v>0</v>
      </c>
      <c r="E2384">
        <v>0</v>
      </c>
      <c r="F2384">
        <v>0</v>
      </c>
      <c r="G2384">
        <v>0</v>
      </c>
    </row>
    <row r="2385" spans="1:7">
      <c r="A2385" t="s">
        <v>3853</v>
      </c>
      <c r="B2385" t="s">
        <v>4146</v>
      </c>
      <c r="C2385" t="s">
        <v>3966</v>
      </c>
      <c r="D2385">
        <v>0</v>
      </c>
      <c r="E2385">
        <v>0</v>
      </c>
      <c r="F2385">
        <v>0</v>
      </c>
      <c r="G2385">
        <v>0</v>
      </c>
    </row>
    <row r="2386" spans="1:7">
      <c r="A2386" t="s">
        <v>3853</v>
      </c>
      <c r="B2386" t="s">
        <v>4146</v>
      </c>
      <c r="C2386" t="s">
        <v>3967</v>
      </c>
      <c r="D2386">
        <v>0</v>
      </c>
      <c r="E2386">
        <v>0</v>
      </c>
      <c r="F2386">
        <v>0</v>
      </c>
      <c r="G2386">
        <v>0</v>
      </c>
    </row>
    <row r="2387" spans="1:7">
      <c r="A2387" t="s">
        <v>3853</v>
      </c>
      <c r="B2387" t="s">
        <v>4146</v>
      </c>
      <c r="C2387" t="s">
        <v>3968</v>
      </c>
      <c r="D2387">
        <v>0</v>
      </c>
      <c r="E2387">
        <v>0</v>
      </c>
      <c r="F2387">
        <v>0</v>
      </c>
      <c r="G2387">
        <v>0</v>
      </c>
    </row>
    <row r="2388" spans="1:7">
      <c r="A2388" t="s">
        <v>3853</v>
      </c>
      <c r="B2388" t="s">
        <v>4146</v>
      </c>
      <c r="C2388" t="s">
        <v>3969</v>
      </c>
      <c r="D2388">
        <v>0</v>
      </c>
      <c r="E2388">
        <v>0</v>
      </c>
      <c r="F2388">
        <v>0</v>
      </c>
      <c r="G2388">
        <v>0</v>
      </c>
    </row>
    <row r="2389" spans="1:7">
      <c r="A2389" t="s">
        <v>3853</v>
      </c>
      <c r="B2389" t="s">
        <v>4146</v>
      </c>
      <c r="C2389" t="s">
        <v>3970</v>
      </c>
      <c r="D2389">
        <v>0</v>
      </c>
      <c r="E2389">
        <v>0</v>
      </c>
      <c r="F2389">
        <v>0</v>
      </c>
      <c r="G2389">
        <v>0</v>
      </c>
    </row>
    <row r="2390" spans="1:7">
      <c r="A2390" t="s">
        <v>3853</v>
      </c>
      <c r="B2390" t="s">
        <v>4146</v>
      </c>
      <c r="C2390" t="s">
        <v>3971</v>
      </c>
      <c r="D2390">
        <v>0</v>
      </c>
      <c r="E2390">
        <v>0</v>
      </c>
      <c r="F2390">
        <v>0</v>
      </c>
      <c r="G2390">
        <v>0</v>
      </c>
    </row>
    <row r="2391" spans="1:7">
      <c r="A2391" t="s">
        <v>3853</v>
      </c>
      <c r="B2391" t="s">
        <v>4146</v>
      </c>
      <c r="C2391" t="s">
        <v>3972</v>
      </c>
      <c r="D2391">
        <v>0</v>
      </c>
      <c r="E2391">
        <v>0</v>
      </c>
      <c r="F2391">
        <v>0</v>
      </c>
      <c r="G2391">
        <v>0</v>
      </c>
    </row>
    <row r="2392" spans="1:7">
      <c r="A2392" t="s">
        <v>3853</v>
      </c>
      <c r="B2392" t="s">
        <v>4146</v>
      </c>
      <c r="C2392" t="s">
        <v>3973</v>
      </c>
      <c r="D2392">
        <v>10227</v>
      </c>
      <c r="E2392">
        <v>8345</v>
      </c>
      <c r="F2392">
        <v>11357</v>
      </c>
      <c r="G2392">
        <v>9812</v>
      </c>
    </row>
    <row r="2393" spans="1:7">
      <c r="A2393" t="s">
        <v>3853</v>
      </c>
      <c r="B2393" t="s">
        <v>4146</v>
      </c>
      <c r="C2393" t="s">
        <v>3974</v>
      </c>
      <c r="D2393">
        <v>10227</v>
      </c>
      <c r="E2393">
        <v>8345</v>
      </c>
      <c r="F2393">
        <v>11357</v>
      </c>
      <c r="G2393">
        <v>9812</v>
      </c>
    </row>
    <row r="2394" spans="1:7">
      <c r="A2394" t="s">
        <v>3853</v>
      </c>
      <c r="B2394" t="s">
        <v>4146</v>
      </c>
      <c r="C2394" t="s">
        <v>3975</v>
      </c>
      <c r="D2394">
        <v>10227</v>
      </c>
      <c r="E2394">
        <v>8345</v>
      </c>
      <c r="F2394">
        <v>11357</v>
      </c>
      <c r="G2394">
        <v>9812</v>
      </c>
    </row>
    <row r="2395" spans="1:7">
      <c r="A2395" t="s">
        <v>3853</v>
      </c>
      <c r="B2395" t="s">
        <v>4146</v>
      </c>
      <c r="C2395" t="s">
        <v>3976</v>
      </c>
      <c r="D2395">
        <v>11</v>
      </c>
      <c r="E2395">
        <v>10</v>
      </c>
      <c r="F2395">
        <v>9</v>
      </c>
      <c r="G2395">
        <v>8</v>
      </c>
    </row>
    <row r="2396" spans="1:7">
      <c r="A2396" t="s">
        <v>3853</v>
      </c>
      <c r="B2396" t="s">
        <v>4146</v>
      </c>
      <c r="C2396" t="s">
        <v>3977</v>
      </c>
      <c r="D2396">
        <v>1</v>
      </c>
      <c r="E2396">
        <v>2</v>
      </c>
      <c r="F2396">
        <v>1</v>
      </c>
      <c r="G2396">
        <v>0</v>
      </c>
    </row>
    <row r="2397" spans="1:7">
      <c r="A2397" t="s">
        <v>3853</v>
      </c>
      <c r="B2397" t="s">
        <v>4146</v>
      </c>
      <c r="C2397" t="s">
        <v>3978</v>
      </c>
      <c r="D2397">
        <v>48</v>
      </c>
      <c r="E2397">
        <v>44</v>
      </c>
      <c r="F2397">
        <v>54</v>
      </c>
      <c r="G2397">
        <v>49</v>
      </c>
    </row>
    <row r="2398" spans="1:7">
      <c r="A2398" t="s">
        <v>3853</v>
      </c>
      <c r="B2398" t="s">
        <v>4146</v>
      </c>
      <c r="C2398" t="s">
        <v>3979</v>
      </c>
      <c r="D2398">
        <v>60</v>
      </c>
      <c r="E2398">
        <v>56</v>
      </c>
      <c r="F2398">
        <v>64</v>
      </c>
      <c r="G2398">
        <v>58</v>
      </c>
    </row>
    <row r="2399" spans="1:7">
      <c r="A2399" t="s">
        <v>3853</v>
      </c>
      <c r="B2399" t="s">
        <v>4146</v>
      </c>
      <c r="C2399" t="s">
        <v>3980</v>
      </c>
      <c r="D2399">
        <v>60</v>
      </c>
      <c r="E2399">
        <v>56</v>
      </c>
      <c r="F2399">
        <v>64</v>
      </c>
      <c r="G2399">
        <v>58</v>
      </c>
    </row>
    <row r="2400" spans="1:7">
      <c r="A2400" t="s">
        <v>3853</v>
      </c>
      <c r="B2400" t="s">
        <v>4146</v>
      </c>
      <c r="C2400" t="s">
        <v>3981</v>
      </c>
      <c r="D2400">
        <v>846.3</v>
      </c>
      <c r="E2400">
        <v>853.8</v>
      </c>
      <c r="F2400">
        <v>852.2</v>
      </c>
      <c r="G2400">
        <v>850</v>
      </c>
    </row>
    <row r="2401" spans="1:7">
      <c r="A2401" t="s">
        <v>3853</v>
      </c>
      <c r="B2401" t="s">
        <v>4146</v>
      </c>
      <c r="C2401" t="s">
        <v>3982</v>
      </c>
      <c r="D2401">
        <v>0</v>
      </c>
      <c r="E2401">
        <v>0</v>
      </c>
      <c r="F2401">
        <v>0</v>
      </c>
      <c r="G2401">
        <v>0</v>
      </c>
    </row>
    <row r="2402" spans="1:7">
      <c r="A2402" t="s">
        <v>3853</v>
      </c>
      <c r="B2402" t="s">
        <v>4146</v>
      </c>
      <c r="C2402" t="s">
        <v>3983</v>
      </c>
      <c r="D2402">
        <v>23480</v>
      </c>
      <c r="E2402">
        <v>20639</v>
      </c>
      <c r="F2402">
        <v>23525</v>
      </c>
      <c r="G2402">
        <v>22923</v>
      </c>
    </row>
    <row r="2403" spans="1:7">
      <c r="A2403" t="s">
        <v>3853</v>
      </c>
      <c r="B2403" t="s">
        <v>4146</v>
      </c>
      <c r="C2403" t="s">
        <v>3984</v>
      </c>
      <c r="D2403">
        <v>10853</v>
      </c>
      <c r="E2403">
        <v>10391</v>
      </c>
      <c r="F2403">
        <v>11846</v>
      </c>
      <c r="G2403">
        <v>10827</v>
      </c>
    </row>
    <row r="2404" spans="1:7">
      <c r="A2404" t="s">
        <v>3853</v>
      </c>
      <c r="B2404" t="s">
        <v>4146</v>
      </c>
      <c r="C2404" t="s">
        <v>3985</v>
      </c>
      <c r="D2404">
        <v>26574</v>
      </c>
      <c r="E2404">
        <v>25232</v>
      </c>
      <c r="F2404">
        <v>28986</v>
      </c>
      <c r="G2404">
        <v>27782</v>
      </c>
    </row>
    <row r="2405" spans="1:7">
      <c r="A2405" t="s">
        <v>3853</v>
      </c>
      <c r="B2405" t="s">
        <v>4146</v>
      </c>
      <c r="C2405" t="s">
        <v>3986</v>
      </c>
      <c r="D2405">
        <v>60907</v>
      </c>
      <c r="E2405">
        <v>56262</v>
      </c>
      <c r="F2405">
        <v>64356</v>
      </c>
      <c r="G2405">
        <v>61533</v>
      </c>
    </row>
    <row r="2406" spans="1:7">
      <c r="A2406" t="s">
        <v>3853</v>
      </c>
      <c r="B2406" t="s">
        <v>4146</v>
      </c>
      <c r="C2406" t="s">
        <v>3987</v>
      </c>
      <c r="D2406">
        <v>60907</v>
      </c>
      <c r="E2406">
        <v>56262</v>
      </c>
      <c r="F2406">
        <v>64356</v>
      </c>
      <c r="G2406">
        <v>61533</v>
      </c>
    </row>
    <row r="2407" spans="1:7">
      <c r="A2407" t="s">
        <v>3853</v>
      </c>
      <c r="B2407" t="s">
        <v>4146</v>
      </c>
      <c r="C2407" t="s">
        <v>3988</v>
      </c>
      <c r="D2407">
        <v>362</v>
      </c>
      <c r="E2407">
        <v>306</v>
      </c>
      <c r="F2407">
        <v>318</v>
      </c>
      <c r="G2407">
        <v>329</v>
      </c>
    </row>
    <row r="2408" spans="1:7">
      <c r="A2408" t="s">
        <v>3853</v>
      </c>
      <c r="B2408" t="s">
        <v>4146</v>
      </c>
      <c r="C2408" t="s">
        <v>3989</v>
      </c>
      <c r="D2408">
        <v>277</v>
      </c>
      <c r="E2408">
        <v>280</v>
      </c>
      <c r="F2408">
        <v>267</v>
      </c>
      <c r="G2408">
        <v>270</v>
      </c>
    </row>
    <row r="2409" spans="1:7">
      <c r="A2409" t="s">
        <v>3853</v>
      </c>
      <c r="B2409" t="s">
        <v>4146</v>
      </c>
      <c r="C2409" t="s">
        <v>3990</v>
      </c>
      <c r="D2409">
        <v>639</v>
      </c>
      <c r="E2409">
        <v>585</v>
      </c>
      <c r="F2409">
        <v>585</v>
      </c>
      <c r="G2409">
        <v>599</v>
      </c>
    </row>
    <row r="2410" spans="1:7">
      <c r="A2410" t="s">
        <v>3853</v>
      </c>
      <c r="B2410" t="s">
        <v>4146</v>
      </c>
      <c r="C2410" t="s">
        <v>3991</v>
      </c>
      <c r="D2410">
        <v>639</v>
      </c>
      <c r="E2410">
        <v>585</v>
      </c>
      <c r="F2410">
        <v>585</v>
      </c>
      <c r="G2410">
        <v>599</v>
      </c>
    </row>
    <row r="2411" spans="1:7">
      <c r="A2411" t="s">
        <v>3853</v>
      </c>
      <c r="B2411" t="s">
        <v>4146</v>
      </c>
      <c r="C2411" t="s">
        <v>3992</v>
      </c>
      <c r="D2411">
        <v>0</v>
      </c>
      <c r="E2411">
        <v>0</v>
      </c>
      <c r="F2411">
        <v>0</v>
      </c>
      <c r="G2411">
        <v>0</v>
      </c>
    </row>
    <row r="2412" spans="1:7">
      <c r="A2412" t="s">
        <v>3853</v>
      </c>
      <c r="B2412" t="s">
        <v>4146</v>
      </c>
      <c r="C2412" t="s">
        <v>3993</v>
      </c>
      <c r="D2412">
        <v>63916</v>
      </c>
      <c r="E2412">
        <v>52726</v>
      </c>
      <c r="F2412">
        <v>56739</v>
      </c>
      <c r="G2412">
        <v>55623</v>
      </c>
    </row>
    <row r="2413" spans="1:7">
      <c r="A2413" t="s">
        <v>3853</v>
      </c>
      <c r="B2413" t="s">
        <v>4146</v>
      </c>
      <c r="C2413" t="s">
        <v>3994</v>
      </c>
      <c r="D2413">
        <v>1217</v>
      </c>
      <c r="E2413">
        <v>1227</v>
      </c>
      <c r="F2413">
        <v>1240</v>
      </c>
      <c r="G2413">
        <v>1282</v>
      </c>
    </row>
    <row r="2414" spans="1:7">
      <c r="A2414" t="s">
        <v>3853</v>
      </c>
      <c r="B2414" t="s">
        <v>4146</v>
      </c>
      <c r="C2414" t="s">
        <v>3995</v>
      </c>
      <c r="D2414">
        <v>714</v>
      </c>
      <c r="E2414">
        <v>719</v>
      </c>
      <c r="F2414">
        <v>673</v>
      </c>
      <c r="G2414">
        <v>738</v>
      </c>
    </row>
    <row r="2415" spans="1:7">
      <c r="A2415" t="s">
        <v>3853</v>
      </c>
      <c r="B2415" t="s">
        <v>4146</v>
      </c>
      <c r="C2415" t="s">
        <v>3996</v>
      </c>
      <c r="D2415">
        <v>65847</v>
      </c>
      <c r="E2415">
        <v>54672</v>
      </c>
      <c r="F2415">
        <v>58652</v>
      </c>
      <c r="G2415">
        <v>57643</v>
      </c>
    </row>
    <row r="2416" spans="1:7">
      <c r="A2416" t="s">
        <v>3853</v>
      </c>
      <c r="B2416" t="s">
        <v>4146</v>
      </c>
      <c r="C2416" t="s">
        <v>3997</v>
      </c>
      <c r="D2416">
        <v>65847</v>
      </c>
      <c r="E2416">
        <v>54672</v>
      </c>
      <c r="F2416">
        <v>58652</v>
      </c>
      <c r="G2416">
        <v>57643</v>
      </c>
    </row>
    <row r="2417" spans="1:7">
      <c r="A2417" t="s">
        <v>3853</v>
      </c>
      <c r="B2417" t="s">
        <v>4146</v>
      </c>
      <c r="C2417" t="s">
        <v>3998</v>
      </c>
      <c r="D2417">
        <v>59287</v>
      </c>
      <c r="E2417">
        <v>48878</v>
      </c>
      <c r="F2417">
        <v>52566</v>
      </c>
      <c r="G2417">
        <v>51518</v>
      </c>
    </row>
    <row r="2418" spans="1:7">
      <c r="A2418" t="s">
        <v>3853</v>
      </c>
      <c r="B2418" t="s">
        <v>4146</v>
      </c>
      <c r="C2418" t="s">
        <v>3999</v>
      </c>
      <c r="D2418">
        <v>1129</v>
      </c>
      <c r="E2418">
        <v>1137</v>
      </c>
      <c r="F2418">
        <v>1149</v>
      </c>
      <c r="G2418">
        <v>1187</v>
      </c>
    </row>
    <row r="2419" spans="1:7">
      <c r="A2419" t="s">
        <v>3853</v>
      </c>
      <c r="B2419" t="s">
        <v>4146</v>
      </c>
      <c r="C2419" t="s">
        <v>4000</v>
      </c>
      <c r="D2419">
        <v>662</v>
      </c>
      <c r="E2419">
        <v>666</v>
      </c>
      <c r="F2419">
        <v>624</v>
      </c>
      <c r="G2419">
        <v>684</v>
      </c>
    </row>
    <row r="2420" spans="1:7">
      <c r="A2420" t="s">
        <v>3853</v>
      </c>
      <c r="B2420" t="s">
        <v>4146</v>
      </c>
      <c r="C2420" t="s">
        <v>4001</v>
      </c>
      <c r="D2420">
        <v>61078</v>
      </c>
      <c r="E2420">
        <v>50682</v>
      </c>
      <c r="F2420">
        <v>54338</v>
      </c>
      <c r="G2420">
        <v>53389</v>
      </c>
    </row>
    <row r="2421" spans="1:7">
      <c r="A2421" t="s">
        <v>3853</v>
      </c>
      <c r="B2421" t="s">
        <v>4146</v>
      </c>
      <c r="C2421" t="s">
        <v>4002</v>
      </c>
      <c r="D2421">
        <v>0</v>
      </c>
      <c r="E2421">
        <v>0</v>
      </c>
      <c r="F2421">
        <v>0</v>
      </c>
      <c r="G2421">
        <v>0</v>
      </c>
    </row>
    <row r="2422" spans="1:7">
      <c r="A2422" t="s">
        <v>3853</v>
      </c>
      <c r="B2422" t="s">
        <v>4146</v>
      </c>
      <c r="C2422" t="s">
        <v>4003</v>
      </c>
      <c r="D2422">
        <v>0</v>
      </c>
      <c r="E2422">
        <v>0</v>
      </c>
      <c r="F2422">
        <v>0</v>
      </c>
      <c r="G2422">
        <v>0</v>
      </c>
    </row>
    <row r="2423" spans="1:7">
      <c r="A2423" t="s">
        <v>3853</v>
      </c>
      <c r="B2423" t="s">
        <v>4146</v>
      </c>
      <c r="C2423" t="s">
        <v>4004</v>
      </c>
      <c r="D2423">
        <v>591</v>
      </c>
      <c r="E2423">
        <v>609</v>
      </c>
      <c r="F2423">
        <v>717</v>
      </c>
      <c r="G2423">
        <v>899</v>
      </c>
    </row>
    <row r="2424" spans="1:7">
      <c r="A2424" t="s">
        <v>3853</v>
      </c>
      <c r="B2424" t="s">
        <v>4146</v>
      </c>
      <c r="C2424" t="s">
        <v>4005</v>
      </c>
      <c r="D2424">
        <v>16263</v>
      </c>
      <c r="E2424">
        <v>10674</v>
      </c>
      <c r="F2424">
        <v>11047</v>
      </c>
      <c r="G2424">
        <v>11257</v>
      </c>
    </row>
    <row r="2425" spans="1:7">
      <c r="A2425" t="s">
        <v>3853</v>
      </c>
      <c r="B2425" t="s">
        <v>4146</v>
      </c>
      <c r="C2425" t="s">
        <v>4006</v>
      </c>
      <c r="D2425">
        <v>29121</v>
      </c>
      <c r="E2425">
        <v>30364</v>
      </c>
      <c r="F2425">
        <v>24813</v>
      </c>
      <c r="G2425">
        <v>32799</v>
      </c>
    </row>
    <row r="2426" spans="1:7">
      <c r="A2426" t="s">
        <v>3853</v>
      </c>
      <c r="B2426" t="s">
        <v>4146</v>
      </c>
      <c r="C2426" t="s">
        <v>4007</v>
      </c>
      <c r="D2426">
        <v>2618</v>
      </c>
      <c r="E2426">
        <v>2662</v>
      </c>
      <c r="F2426">
        <v>2559</v>
      </c>
      <c r="G2426">
        <v>2557</v>
      </c>
    </row>
    <row r="2427" spans="1:7">
      <c r="A2427" t="s">
        <v>3853</v>
      </c>
      <c r="B2427" t="s">
        <v>4146</v>
      </c>
      <c r="C2427" t="s">
        <v>4008</v>
      </c>
      <c r="D2427">
        <v>35326</v>
      </c>
      <c r="E2427">
        <v>36345</v>
      </c>
      <c r="F2427">
        <v>34144</v>
      </c>
      <c r="G2427">
        <v>32388</v>
      </c>
    </row>
    <row r="2428" spans="1:7">
      <c r="A2428" t="s">
        <v>3853</v>
      </c>
      <c r="B2428" t="s">
        <v>4146</v>
      </c>
      <c r="C2428" t="s">
        <v>4009</v>
      </c>
      <c r="D2428">
        <v>12145</v>
      </c>
      <c r="E2428">
        <v>11301</v>
      </c>
      <c r="F2428">
        <v>11987</v>
      </c>
      <c r="G2428">
        <v>12330</v>
      </c>
    </row>
    <row r="2429" spans="1:7">
      <c r="A2429" t="s">
        <v>3853</v>
      </c>
      <c r="B2429" t="s">
        <v>4146</v>
      </c>
      <c r="C2429" t="s">
        <v>4010</v>
      </c>
      <c r="D2429">
        <v>93446</v>
      </c>
      <c r="E2429">
        <v>89293</v>
      </c>
      <c r="F2429">
        <v>82708</v>
      </c>
      <c r="G2429">
        <v>89673</v>
      </c>
    </row>
    <row r="2430" spans="1:7">
      <c r="A2430" t="s">
        <v>3853</v>
      </c>
      <c r="B2430" t="s">
        <v>4146</v>
      </c>
      <c r="C2430" t="s">
        <v>4011</v>
      </c>
      <c r="D2430">
        <v>95.7</v>
      </c>
      <c r="E2430">
        <v>90</v>
      </c>
      <c r="F2430">
        <v>82.3</v>
      </c>
      <c r="G2430">
        <v>88</v>
      </c>
    </row>
    <row r="2431" spans="1:7">
      <c r="A2431" t="s">
        <v>3853</v>
      </c>
      <c r="B2431" t="s">
        <v>4146</v>
      </c>
      <c r="C2431" t="s">
        <v>4012</v>
      </c>
      <c r="D2431">
        <v>64325</v>
      </c>
      <c r="E2431">
        <v>58930</v>
      </c>
      <c r="F2431">
        <v>57895</v>
      </c>
      <c r="G2431">
        <v>56874</v>
      </c>
    </row>
    <row r="2432" spans="1:7">
      <c r="A2432" t="s">
        <v>3853</v>
      </c>
      <c r="B2432" t="s">
        <v>4146</v>
      </c>
      <c r="C2432" t="s">
        <v>4013</v>
      </c>
      <c r="D2432">
        <v>93442</v>
      </c>
      <c r="E2432">
        <v>89293</v>
      </c>
      <c r="F2432">
        <v>82708</v>
      </c>
      <c r="G2432">
        <v>89673</v>
      </c>
    </row>
    <row r="2433" spans="1:7">
      <c r="A2433" t="s">
        <v>3853</v>
      </c>
      <c r="B2433" t="s">
        <v>4146</v>
      </c>
      <c r="C2433" t="s">
        <v>4014</v>
      </c>
      <c r="D2433">
        <v>44.1</v>
      </c>
      <c r="E2433">
        <v>34.5</v>
      </c>
      <c r="F2433">
        <v>25.9</v>
      </c>
      <c r="G2433">
        <v>33.4</v>
      </c>
    </row>
    <row r="2434" spans="1:7">
      <c r="A2434" t="s">
        <v>3853</v>
      </c>
      <c r="B2434" t="s">
        <v>4146</v>
      </c>
      <c r="C2434" t="s">
        <v>4015</v>
      </c>
      <c r="D2434">
        <v>0</v>
      </c>
      <c r="E2434">
        <v>0</v>
      </c>
      <c r="F2434">
        <v>0</v>
      </c>
      <c r="G2434">
        <v>0</v>
      </c>
    </row>
    <row r="2435" spans="1:7">
      <c r="A2435" t="s">
        <v>3853</v>
      </c>
      <c r="B2435" t="s">
        <v>4146</v>
      </c>
      <c r="C2435" t="s">
        <v>4016</v>
      </c>
      <c r="D2435">
        <v>0</v>
      </c>
      <c r="E2435">
        <v>0</v>
      </c>
      <c r="F2435">
        <v>0</v>
      </c>
      <c r="G2435">
        <v>0</v>
      </c>
    </row>
    <row r="2436" spans="1:7">
      <c r="A2436" t="s">
        <v>3853</v>
      </c>
      <c r="B2436" t="s">
        <v>4146</v>
      </c>
      <c r="C2436" t="s">
        <v>4017</v>
      </c>
      <c r="D2436">
        <v>0</v>
      </c>
      <c r="E2436">
        <v>0</v>
      </c>
      <c r="F2436">
        <v>0</v>
      </c>
      <c r="G2436">
        <v>0</v>
      </c>
    </row>
    <row r="2437" spans="1:7">
      <c r="A2437" t="s">
        <v>3853</v>
      </c>
      <c r="B2437" t="s">
        <v>4146</v>
      </c>
      <c r="C2437" t="s">
        <v>4018</v>
      </c>
      <c r="D2437">
        <v>0</v>
      </c>
      <c r="E2437">
        <v>0</v>
      </c>
      <c r="F2437">
        <v>0</v>
      </c>
      <c r="G2437">
        <v>0</v>
      </c>
    </row>
    <row r="2438" spans="1:7">
      <c r="A2438" t="s">
        <v>3853</v>
      </c>
      <c r="B2438" t="s">
        <v>4146</v>
      </c>
      <c r="C2438" t="s">
        <v>4019</v>
      </c>
      <c r="D2438">
        <v>2.1</v>
      </c>
      <c r="E2438">
        <v>2.5</v>
      </c>
      <c r="F2438">
        <v>4.5</v>
      </c>
      <c r="G2438">
        <v>5.5</v>
      </c>
    </row>
    <row r="2439" spans="1:7">
      <c r="A2439" t="s">
        <v>3853</v>
      </c>
      <c r="B2439" t="s">
        <v>4146</v>
      </c>
      <c r="C2439" t="s">
        <v>4020</v>
      </c>
      <c r="D2439">
        <v>0</v>
      </c>
      <c r="E2439">
        <v>0</v>
      </c>
      <c r="F2439">
        <v>0</v>
      </c>
      <c r="G2439">
        <v>0</v>
      </c>
    </row>
    <row r="2440" spans="1:7">
      <c r="A2440" t="s">
        <v>3853</v>
      </c>
      <c r="B2440" t="s">
        <v>4146</v>
      </c>
      <c r="C2440" t="s">
        <v>4021</v>
      </c>
      <c r="D2440">
        <v>135</v>
      </c>
      <c r="E2440">
        <v>135</v>
      </c>
      <c r="F2440">
        <v>135</v>
      </c>
      <c r="G2440">
        <v>135</v>
      </c>
    </row>
    <row r="2441" spans="1:7">
      <c r="A2441" t="s">
        <v>3853</v>
      </c>
      <c r="B2441" t="s">
        <v>4146</v>
      </c>
      <c r="C2441" t="s">
        <v>4022</v>
      </c>
      <c r="D2441">
        <v>16211</v>
      </c>
      <c r="E2441">
        <v>15163</v>
      </c>
      <c r="F2441">
        <v>14980</v>
      </c>
      <c r="G2441">
        <v>14567</v>
      </c>
    </row>
    <row r="2442" spans="1:7">
      <c r="A2442" t="s">
        <v>3853</v>
      </c>
      <c r="B2442" t="s">
        <v>4146</v>
      </c>
      <c r="C2442" t="s">
        <v>4023</v>
      </c>
      <c r="D2442">
        <v>0</v>
      </c>
      <c r="E2442">
        <v>0</v>
      </c>
      <c r="F2442">
        <v>81</v>
      </c>
      <c r="G2442">
        <v>70</v>
      </c>
    </row>
    <row r="2443" spans="1:7">
      <c r="A2443" t="s">
        <v>3853</v>
      </c>
      <c r="B2443" t="s">
        <v>4146</v>
      </c>
      <c r="C2443" t="s">
        <v>4024</v>
      </c>
      <c r="D2443">
        <v>16211</v>
      </c>
      <c r="E2443">
        <v>15163</v>
      </c>
      <c r="F2443">
        <v>14980</v>
      </c>
      <c r="G2443">
        <v>14567</v>
      </c>
    </row>
    <row r="2444" spans="1:7">
      <c r="A2444" t="s">
        <v>3853</v>
      </c>
      <c r="B2444" t="s">
        <v>4146</v>
      </c>
      <c r="C2444" t="s">
        <v>4025</v>
      </c>
      <c r="D2444">
        <v>16211</v>
      </c>
      <c r="E2444">
        <v>15163</v>
      </c>
      <c r="F2444">
        <v>15062</v>
      </c>
      <c r="G2444">
        <v>14637</v>
      </c>
    </row>
    <row r="2445" spans="1:7">
      <c r="A2445" t="s">
        <v>3853</v>
      </c>
      <c r="B2445" t="s">
        <v>4146</v>
      </c>
      <c r="C2445" t="s">
        <v>4026</v>
      </c>
      <c r="D2445">
        <v>16211</v>
      </c>
      <c r="E2445">
        <v>15163</v>
      </c>
      <c r="F2445">
        <v>15062</v>
      </c>
      <c r="G2445">
        <v>14637</v>
      </c>
    </row>
    <row r="2446" spans="1:7">
      <c r="A2446" t="s">
        <v>3853</v>
      </c>
      <c r="B2446" t="s">
        <v>4146</v>
      </c>
      <c r="C2446" t="s">
        <v>4027</v>
      </c>
      <c r="D2446">
        <v>0</v>
      </c>
      <c r="E2446">
        <v>0</v>
      </c>
      <c r="F2446">
        <v>0</v>
      </c>
      <c r="G2446">
        <v>0</v>
      </c>
    </row>
    <row r="2447" spans="1:7">
      <c r="A2447" t="s">
        <v>3853</v>
      </c>
      <c r="B2447" t="s">
        <v>4146</v>
      </c>
      <c r="C2447" t="s">
        <v>4028</v>
      </c>
      <c r="D2447">
        <v>27368</v>
      </c>
      <c r="E2447">
        <v>26493</v>
      </c>
      <c r="F2447">
        <v>27225</v>
      </c>
      <c r="G2447">
        <v>26784</v>
      </c>
    </row>
    <row r="2448" spans="1:7">
      <c r="A2448" t="s">
        <v>3853</v>
      </c>
      <c r="B2448" t="s">
        <v>4146</v>
      </c>
      <c r="C2448" t="s">
        <v>4029</v>
      </c>
      <c r="D2448">
        <v>27842</v>
      </c>
      <c r="E2448">
        <v>26889</v>
      </c>
      <c r="F2448">
        <v>27728</v>
      </c>
      <c r="G2448">
        <v>27284</v>
      </c>
    </row>
    <row r="2449" spans="1:7">
      <c r="A2449" t="s">
        <v>3853</v>
      </c>
      <c r="B2449" t="s">
        <v>4146</v>
      </c>
      <c r="C2449" t="s">
        <v>4030</v>
      </c>
      <c r="D2449">
        <v>27842</v>
      </c>
      <c r="E2449">
        <v>26889</v>
      </c>
      <c r="F2449">
        <v>27728</v>
      </c>
      <c r="G2449">
        <v>27284</v>
      </c>
    </row>
    <row r="2450" spans="1:7">
      <c r="A2450" t="s">
        <v>3853</v>
      </c>
      <c r="B2450" t="s">
        <v>4146</v>
      </c>
      <c r="C2450" t="s">
        <v>4031</v>
      </c>
      <c r="D2450">
        <v>86190</v>
      </c>
      <c r="E2450">
        <v>72432</v>
      </c>
      <c r="F2450">
        <v>79199</v>
      </c>
      <c r="G2450">
        <v>76472</v>
      </c>
    </row>
    <row r="2451" spans="1:7">
      <c r="A2451" t="s">
        <v>3853</v>
      </c>
      <c r="B2451" t="s">
        <v>4146</v>
      </c>
      <c r="C2451" t="s">
        <v>4032</v>
      </c>
      <c r="D2451">
        <v>0.3</v>
      </c>
      <c r="E2451">
        <v>0.1</v>
      </c>
      <c r="F2451">
        <v>0.1</v>
      </c>
      <c r="G2451">
        <v>0.2</v>
      </c>
    </row>
    <row r="2452" spans="1:7">
      <c r="A2452" t="s">
        <v>3853</v>
      </c>
      <c r="B2452" t="s">
        <v>4146</v>
      </c>
      <c r="C2452" t="s">
        <v>4033</v>
      </c>
      <c r="D2452">
        <v>3285</v>
      </c>
      <c r="E2452">
        <v>2755</v>
      </c>
      <c r="F2452">
        <v>3053</v>
      </c>
      <c r="G2452">
        <v>3318</v>
      </c>
    </row>
    <row r="2453" spans="1:7">
      <c r="A2453" t="s">
        <v>3853</v>
      </c>
      <c r="B2453" t="s">
        <v>4146</v>
      </c>
      <c r="C2453" t="s">
        <v>4034</v>
      </c>
      <c r="D2453">
        <v>210</v>
      </c>
      <c r="E2453">
        <v>130</v>
      </c>
      <c r="F2453">
        <v>245</v>
      </c>
      <c r="G2453">
        <v>1206</v>
      </c>
    </row>
    <row r="2454" spans="1:7">
      <c r="A2454" t="s">
        <v>3853</v>
      </c>
      <c r="B2454" t="s">
        <v>4146</v>
      </c>
      <c r="C2454" t="s">
        <v>4035</v>
      </c>
      <c r="D2454">
        <v>159</v>
      </c>
      <c r="E2454">
        <v>114</v>
      </c>
      <c r="F2454">
        <v>114</v>
      </c>
      <c r="G2454">
        <v>114</v>
      </c>
    </row>
    <row r="2455" spans="1:7">
      <c r="A2455" t="s">
        <v>3853</v>
      </c>
      <c r="B2455" t="s">
        <v>4146</v>
      </c>
      <c r="C2455" t="s">
        <v>4036</v>
      </c>
      <c r="D2455">
        <v>30777</v>
      </c>
      <c r="E2455">
        <v>29742</v>
      </c>
      <c r="F2455">
        <v>30782</v>
      </c>
      <c r="G2455">
        <v>30030</v>
      </c>
    </row>
    <row r="2456" spans="1:7">
      <c r="A2456" t="s">
        <v>3853</v>
      </c>
      <c r="B2456" t="s">
        <v>4146</v>
      </c>
      <c r="C2456" t="s">
        <v>4037</v>
      </c>
      <c r="D2456">
        <v>5126</v>
      </c>
      <c r="E2456">
        <v>4033</v>
      </c>
      <c r="F2456">
        <v>4853</v>
      </c>
      <c r="G2456">
        <v>5341</v>
      </c>
    </row>
    <row r="2457" spans="1:7">
      <c r="A2457" t="s">
        <v>3853</v>
      </c>
      <c r="B2457" t="s">
        <v>4146</v>
      </c>
      <c r="C2457" t="s">
        <v>4038</v>
      </c>
      <c r="D2457">
        <v>125589</v>
      </c>
      <c r="E2457">
        <v>109092</v>
      </c>
      <c r="F2457">
        <v>118131</v>
      </c>
      <c r="G2457">
        <v>116368</v>
      </c>
    </row>
    <row r="2458" spans="1:7">
      <c r="A2458" t="s">
        <v>3853</v>
      </c>
      <c r="B2458" t="s">
        <v>4146</v>
      </c>
      <c r="C2458" t="s">
        <v>4039</v>
      </c>
      <c r="D2458">
        <v>128.6</v>
      </c>
      <c r="E2458">
        <v>110</v>
      </c>
      <c r="F2458">
        <v>117.6</v>
      </c>
      <c r="G2458">
        <v>114.1</v>
      </c>
    </row>
    <row r="2459" spans="1:7">
      <c r="A2459" t="s">
        <v>3853</v>
      </c>
      <c r="B2459" t="s">
        <v>4146</v>
      </c>
      <c r="C2459" t="s">
        <v>4040</v>
      </c>
      <c r="D2459">
        <v>125378</v>
      </c>
      <c r="E2459">
        <v>108962</v>
      </c>
      <c r="F2459">
        <v>117886</v>
      </c>
      <c r="G2459">
        <v>115161</v>
      </c>
    </row>
    <row r="2460" spans="1:7">
      <c r="A2460" t="s">
        <v>3853</v>
      </c>
      <c r="B2460" t="s">
        <v>4146</v>
      </c>
      <c r="C2460" t="s">
        <v>4041</v>
      </c>
      <c r="D2460">
        <v>0</v>
      </c>
      <c r="E2460">
        <v>0</v>
      </c>
      <c r="F2460">
        <v>0</v>
      </c>
      <c r="G2460">
        <v>0</v>
      </c>
    </row>
    <row r="2461" spans="1:7">
      <c r="A2461" t="s">
        <v>3853</v>
      </c>
      <c r="B2461" t="s">
        <v>4146</v>
      </c>
      <c r="C2461" t="s">
        <v>4042</v>
      </c>
      <c r="D2461">
        <v>0</v>
      </c>
      <c r="E2461">
        <v>0</v>
      </c>
      <c r="F2461">
        <v>0</v>
      </c>
      <c r="G2461">
        <v>0</v>
      </c>
    </row>
    <row r="2462" spans="1:7">
      <c r="A2462" t="s">
        <v>3853</v>
      </c>
      <c r="B2462" t="s">
        <v>4146</v>
      </c>
      <c r="C2462" t="s">
        <v>4043</v>
      </c>
      <c r="D2462">
        <v>8506</v>
      </c>
      <c r="E2462">
        <v>8494</v>
      </c>
      <c r="F2462">
        <v>9034</v>
      </c>
      <c r="G2462">
        <v>8984</v>
      </c>
    </row>
    <row r="2463" spans="1:7">
      <c r="A2463" t="s">
        <v>3853</v>
      </c>
      <c r="B2463" t="s">
        <v>4146</v>
      </c>
      <c r="C2463" t="s">
        <v>4044</v>
      </c>
      <c r="D2463">
        <v>8506</v>
      </c>
      <c r="E2463">
        <v>8494</v>
      </c>
      <c r="F2463">
        <v>9034</v>
      </c>
      <c r="G2463">
        <v>8984</v>
      </c>
    </row>
    <row r="2464" spans="1:7">
      <c r="A2464" t="s">
        <v>3853</v>
      </c>
      <c r="B2464" t="s">
        <v>4146</v>
      </c>
      <c r="C2464" t="s">
        <v>4045</v>
      </c>
      <c r="D2464">
        <v>8506</v>
      </c>
      <c r="E2464">
        <v>8494</v>
      </c>
      <c r="F2464">
        <v>9034</v>
      </c>
      <c r="G2464">
        <v>8984</v>
      </c>
    </row>
    <row r="2465" spans="1:7">
      <c r="A2465" t="s">
        <v>3853</v>
      </c>
      <c r="B2465" t="s">
        <v>4146</v>
      </c>
      <c r="C2465" t="s">
        <v>4046</v>
      </c>
      <c r="D2465">
        <v>1.4</v>
      </c>
      <c r="E2465">
        <v>1.5</v>
      </c>
      <c r="F2465">
        <v>2</v>
      </c>
      <c r="G2465">
        <v>2.6</v>
      </c>
    </row>
    <row r="2466" spans="1:7">
      <c r="A2466" t="s">
        <v>3853</v>
      </c>
      <c r="B2466" t="s">
        <v>4146</v>
      </c>
      <c r="C2466" t="s">
        <v>4047</v>
      </c>
      <c r="D2466">
        <v>2</v>
      </c>
      <c r="E2466">
        <v>3</v>
      </c>
      <c r="F2466">
        <v>3</v>
      </c>
      <c r="G2466">
        <v>4</v>
      </c>
    </row>
    <row r="2467" spans="1:7">
      <c r="A2467" t="s">
        <v>3853</v>
      </c>
      <c r="B2467" t="s">
        <v>4146</v>
      </c>
      <c r="C2467" t="s">
        <v>4048</v>
      </c>
      <c r="D2467">
        <v>0</v>
      </c>
      <c r="E2467">
        <v>0</v>
      </c>
      <c r="F2467">
        <v>0</v>
      </c>
      <c r="G2467">
        <v>0</v>
      </c>
    </row>
    <row r="2468" spans="1:7">
      <c r="A2468" t="s">
        <v>3853</v>
      </c>
      <c r="B2468" t="s">
        <v>4146</v>
      </c>
      <c r="C2468" t="s">
        <v>4049</v>
      </c>
      <c r="D2468">
        <v>81144</v>
      </c>
      <c r="E2468">
        <v>68164</v>
      </c>
      <c r="F2468">
        <v>74759</v>
      </c>
      <c r="G2468">
        <v>72118</v>
      </c>
    </row>
    <row r="2469" spans="1:7">
      <c r="A2469" t="s">
        <v>3853</v>
      </c>
      <c r="B2469" t="s">
        <v>4146</v>
      </c>
      <c r="C2469" t="s">
        <v>4050</v>
      </c>
      <c r="D2469">
        <v>3197</v>
      </c>
      <c r="E2469">
        <v>2665</v>
      </c>
      <c r="F2469">
        <v>2961</v>
      </c>
      <c r="G2469">
        <v>3224</v>
      </c>
    </row>
    <row r="2470" spans="1:7">
      <c r="A2470" t="s">
        <v>3853</v>
      </c>
      <c r="B2470" t="s">
        <v>4146</v>
      </c>
      <c r="C2470" t="s">
        <v>4051</v>
      </c>
      <c r="D2470">
        <v>30725</v>
      </c>
      <c r="E2470">
        <v>29690</v>
      </c>
      <c r="F2470">
        <v>30733</v>
      </c>
      <c r="G2470">
        <v>29976</v>
      </c>
    </row>
    <row r="2471" spans="1:7">
      <c r="A2471" t="s">
        <v>3853</v>
      </c>
      <c r="B2471" t="s">
        <v>4146</v>
      </c>
      <c r="C2471" t="s">
        <v>4052</v>
      </c>
      <c r="D2471">
        <v>120413</v>
      </c>
      <c r="E2471">
        <v>104692</v>
      </c>
      <c r="F2471">
        <v>113556</v>
      </c>
      <c r="G2471">
        <v>111870</v>
      </c>
    </row>
    <row r="2472" spans="1:7">
      <c r="A2472" t="s">
        <v>3853</v>
      </c>
      <c r="B2472" t="s">
        <v>4146</v>
      </c>
      <c r="C2472" t="s">
        <v>4053</v>
      </c>
      <c r="D2472">
        <v>0</v>
      </c>
      <c r="E2472">
        <v>0</v>
      </c>
      <c r="F2472">
        <v>0</v>
      </c>
      <c r="G2472">
        <v>0</v>
      </c>
    </row>
    <row r="2473" spans="1:7">
      <c r="A2473" t="s">
        <v>3853</v>
      </c>
      <c r="B2473" t="s">
        <v>4146</v>
      </c>
      <c r="C2473" t="s">
        <v>4054</v>
      </c>
      <c r="D2473">
        <v>0</v>
      </c>
      <c r="E2473">
        <v>0</v>
      </c>
      <c r="F2473">
        <v>0</v>
      </c>
      <c r="G2473">
        <v>0</v>
      </c>
    </row>
    <row r="2474" spans="1:7">
      <c r="A2474" t="s">
        <v>3853</v>
      </c>
      <c r="B2474" t="s">
        <v>4146</v>
      </c>
      <c r="C2474" t="s">
        <v>4055</v>
      </c>
      <c r="D2474">
        <v>236</v>
      </c>
      <c r="E2474">
        <v>249</v>
      </c>
      <c r="F2474">
        <v>213</v>
      </c>
      <c r="G2474">
        <v>346</v>
      </c>
    </row>
    <row r="2475" spans="1:7">
      <c r="A2475" t="s">
        <v>3853</v>
      </c>
      <c r="B2475" t="s">
        <v>4146</v>
      </c>
      <c r="C2475" t="s">
        <v>4056</v>
      </c>
      <c r="D2475">
        <v>1048</v>
      </c>
      <c r="E2475">
        <v>778</v>
      </c>
      <c r="F2475">
        <v>657</v>
      </c>
      <c r="G2475">
        <v>866</v>
      </c>
    </row>
    <row r="2476" spans="1:7">
      <c r="A2476" t="s">
        <v>3853</v>
      </c>
      <c r="B2476" t="s">
        <v>4146</v>
      </c>
      <c r="C2476" t="s">
        <v>4057</v>
      </c>
      <c r="D2476">
        <v>913</v>
      </c>
      <c r="E2476">
        <v>1110</v>
      </c>
      <c r="F2476">
        <v>1286</v>
      </c>
      <c r="G2476">
        <v>892</v>
      </c>
    </row>
    <row r="2477" spans="1:7">
      <c r="A2477" t="s">
        <v>3853</v>
      </c>
      <c r="B2477" t="s">
        <v>4146</v>
      </c>
      <c r="C2477" t="s">
        <v>4058</v>
      </c>
      <c r="D2477">
        <v>2608</v>
      </c>
      <c r="E2477">
        <v>2183</v>
      </c>
      <c r="F2477">
        <v>2402</v>
      </c>
      <c r="G2477">
        <v>2831</v>
      </c>
    </row>
    <row r="2478" spans="1:7">
      <c r="A2478" t="s">
        <v>3853</v>
      </c>
      <c r="B2478" t="s">
        <v>4146</v>
      </c>
      <c r="C2478" t="s">
        <v>4059</v>
      </c>
      <c r="D2478">
        <v>4805</v>
      </c>
      <c r="E2478">
        <v>4320</v>
      </c>
      <c r="F2478">
        <v>4557</v>
      </c>
      <c r="G2478">
        <v>4934</v>
      </c>
    </row>
    <row r="2479" spans="1:7">
      <c r="A2479" t="s">
        <v>3853</v>
      </c>
      <c r="B2479" t="s">
        <v>4146</v>
      </c>
      <c r="C2479" t="s">
        <v>4060</v>
      </c>
      <c r="D2479">
        <v>4805</v>
      </c>
      <c r="E2479">
        <v>4320</v>
      </c>
      <c r="F2479">
        <v>4557</v>
      </c>
      <c r="G2479">
        <v>4934</v>
      </c>
    </row>
    <row r="2480" spans="1:7">
      <c r="A2480" t="s">
        <v>3853</v>
      </c>
      <c r="B2480" t="s">
        <v>4146</v>
      </c>
      <c r="C2480" t="s">
        <v>4061</v>
      </c>
      <c r="D2480">
        <v>0</v>
      </c>
      <c r="E2480">
        <v>0</v>
      </c>
      <c r="F2480">
        <v>0</v>
      </c>
      <c r="G2480">
        <v>0</v>
      </c>
    </row>
    <row r="2481" spans="1:7">
      <c r="A2481" t="s">
        <v>3853</v>
      </c>
      <c r="B2481" t="s">
        <v>4146</v>
      </c>
      <c r="C2481" t="s">
        <v>4062</v>
      </c>
      <c r="D2481">
        <v>0</v>
      </c>
      <c r="E2481">
        <v>0</v>
      </c>
      <c r="F2481">
        <v>0</v>
      </c>
      <c r="G2481">
        <v>0</v>
      </c>
    </row>
    <row r="2482" spans="1:7">
      <c r="A2482" t="s">
        <v>3853</v>
      </c>
      <c r="B2482" t="s">
        <v>4146</v>
      </c>
      <c r="C2482" t="s">
        <v>4063</v>
      </c>
      <c r="D2482">
        <v>4795</v>
      </c>
      <c r="E2482">
        <v>4010</v>
      </c>
      <c r="F2482">
        <v>4314</v>
      </c>
      <c r="G2482">
        <v>4225</v>
      </c>
    </row>
    <row r="2483" spans="1:7">
      <c r="A2483" t="s">
        <v>3853</v>
      </c>
      <c r="B2483" t="s">
        <v>4146</v>
      </c>
      <c r="C2483" t="s">
        <v>4064</v>
      </c>
      <c r="D2483">
        <v>323</v>
      </c>
      <c r="E2483">
        <v>310</v>
      </c>
      <c r="F2483">
        <v>298</v>
      </c>
      <c r="G2483">
        <v>322</v>
      </c>
    </row>
    <row r="2484" spans="1:7">
      <c r="A2484" t="s">
        <v>3853</v>
      </c>
      <c r="B2484" t="s">
        <v>4146</v>
      </c>
      <c r="C2484" t="s">
        <v>4065</v>
      </c>
      <c r="D2484">
        <v>759</v>
      </c>
      <c r="E2484">
        <v>835</v>
      </c>
      <c r="F2484">
        <v>862</v>
      </c>
      <c r="G2484">
        <v>849</v>
      </c>
    </row>
    <row r="2485" spans="1:7">
      <c r="A2485" t="s">
        <v>3853</v>
      </c>
      <c r="B2485" t="s">
        <v>4146</v>
      </c>
      <c r="C2485" t="s">
        <v>4066</v>
      </c>
      <c r="D2485">
        <v>51</v>
      </c>
      <c r="E2485">
        <v>51</v>
      </c>
      <c r="F2485">
        <v>54</v>
      </c>
      <c r="G2485">
        <v>106</v>
      </c>
    </row>
    <row r="2486" spans="1:7">
      <c r="A2486" t="s">
        <v>3853</v>
      </c>
      <c r="B2486" t="s">
        <v>4146</v>
      </c>
      <c r="C2486" t="s">
        <v>4067</v>
      </c>
      <c r="D2486">
        <v>242</v>
      </c>
      <c r="E2486">
        <v>271</v>
      </c>
      <c r="F2486">
        <v>304</v>
      </c>
      <c r="G2486">
        <v>436</v>
      </c>
    </row>
    <row r="2487" spans="1:7">
      <c r="A2487" t="s">
        <v>3853</v>
      </c>
      <c r="B2487" t="s">
        <v>4146</v>
      </c>
      <c r="C2487" t="s">
        <v>4068</v>
      </c>
      <c r="D2487">
        <v>1416</v>
      </c>
      <c r="E2487">
        <v>1176</v>
      </c>
      <c r="F2487">
        <v>1165</v>
      </c>
      <c r="G2487">
        <v>1371</v>
      </c>
    </row>
    <row r="2488" spans="1:7">
      <c r="A2488" t="s">
        <v>3853</v>
      </c>
      <c r="B2488" t="s">
        <v>4146</v>
      </c>
      <c r="C2488" t="s">
        <v>4069</v>
      </c>
      <c r="D2488">
        <v>7535</v>
      </c>
      <c r="E2488">
        <v>6601</v>
      </c>
      <c r="F2488">
        <v>6943</v>
      </c>
      <c r="G2488">
        <v>7202</v>
      </c>
    </row>
    <row r="2489" spans="1:7">
      <c r="A2489" t="s">
        <v>3853</v>
      </c>
      <c r="B2489" t="s">
        <v>4146</v>
      </c>
      <c r="C2489" t="s">
        <v>4070</v>
      </c>
      <c r="D2489">
        <v>564</v>
      </c>
      <c r="E2489">
        <v>744</v>
      </c>
      <c r="F2489">
        <v>286</v>
      </c>
      <c r="G2489">
        <v>293</v>
      </c>
    </row>
    <row r="2490" spans="1:7">
      <c r="A2490" t="s">
        <v>3853</v>
      </c>
      <c r="B2490" t="s">
        <v>4146</v>
      </c>
      <c r="C2490" t="s">
        <v>4071</v>
      </c>
      <c r="D2490">
        <v>0</v>
      </c>
      <c r="E2490">
        <v>0</v>
      </c>
      <c r="F2490">
        <v>2</v>
      </c>
      <c r="G2490">
        <v>2</v>
      </c>
    </row>
    <row r="2491" spans="1:7">
      <c r="A2491" t="s">
        <v>3853</v>
      </c>
      <c r="B2491" t="s">
        <v>4146</v>
      </c>
      <c r="C2491" t="s">
        <v>4072</v>
      </c>
      <c r="D2491">
        <v>82</v>
      </c>
      <c r="E2491">
        <v>38</v>
      </c>
      <c r="F2491">
        <v>39</v>
      </c>
      <c r="G2491">
        <v>303</v>
      </c>
    </row>
    <row r="2492" spans="1:7">
      <c r="A2492" t="s">
        <v>3853</v>
      </c>
      <c r="B2492" t="s">
        <v>4146</v>
      </c>
      <c r="C2492" t="s">
        <v>4073</v>
      </c>
      <c r="D2492">
        <v>0</v>
      </c>
      <c r="E2492">
        <v>0</v>
      </c>
      <c r="F2492">
        <v>2</v>
      </c>
      <c r="G2492">
        <v>3</v>
      </c>
    </row>
    <row r="2493" spans="1:7">
      <c r="A2493" t="s">
        <v>3853</v>
      </c>
      <c r="B2493" t="s">
        <v>4146</v>
      </c>
      <c r="C2493" t="s">
        <v>4074</v>
      </c>
      <c r="D2493">
        <v>646</v>
      </c>
      <c r="E2493">
        <v>781</v>
      </c>
      <c r="F2493">
        <v>330</v>
      </c>
      <c r="G2493">
        <v>601</v>
      </c>
    </row>
    <row r="2494" spans="1:7">
      <c r="A2494" t="s">
        <v>3853</v>
      </c>
      <c r="B2494" t="s">
        <v>4146</v>
      </c>
      <c r="C2494" t="s">
        <v>4075</v>
      </c>
      <c r="D2494">
        <v>564</v>
      </c>
      <c r="E2494">
        <v>744</v>
      </c>
      <c r="F2494">
        <v>291</v>
      </c>
      <c r="G2494">
        <v>298</v>
      </c>
    </row>
    <row r="2495" spans="1:7">
      <c r="A2495" t="s">
        <v>3853</v>
      </c>
      <c r="B2495" t="s">
        <v>4146</v>
      </c>
      <c r="C2495" t="s">
        <v>4076</v>
      </c>
      <c r="D2495">
        <v>1</v>
      </c>
      <c r="E2495">
        <v>0</v>
      </c>
      <c r="F2495">
        <v>0</v>
      </c>
      <c r="G2495">
        <v>0</v>
      </c>
    </row>
    <row r="2496" spans="1:7">
      <c r="A2496" t="s">
        <v>3853</v>
      </c>
      <c r="B2496" t="s">
        <v>4146</v>
      </c>
      <c r="C2496" t="s">
        <v>4077</v>
      </c>
      <c r="D2496">
        <v>1</v>
      </c>
      <c r="E2496">
        <v>0</v>
      </c>
      <c r="F2496">
        <v>0</v>
      </c>
      <c r="G2496">
        <v>0</v>
      </c>
    </row>
    <row r="2497" spans="1:7">
      <c r="A2497" t="s">
        <v>3853</v>
      </c>
      <c r="B2497" t="s">
        <v>4146</v>
      </c>
      <c r="C2497" t="s">
        <v>4078</v>
      </c>
      <c r="D2497">
        <v>2</v>
      </c>
      <c r="E2497">
        <v>0</v>
      </c>
      <c r="F2497">
        <v>0</v>
      </c>
      <c r="G2497">
        <v>0</v>
      </c>
    </row>
    <row r="2498" spans="1:7">
      <c r="A2498" t="s">
        <v>3853</v>
      </c>
      <c r="B2498" t="s">
        <v>4146</v>
      </c>
      <c r="C2498" t="s">
        <v>4079</v>
      </c>
      <c r="D2498">
        <v>1</v>
      </c>
      <c r="E2498">
        <v>0</v>
      </c>
      <c r="F2498">
        <v>0</v>
      </c>
      <c r="G2498">
        <v>0</v>
      </c>
    </row>
    <row r="2499" spans="1:7">
      <c r="A2499" t="s">
        <v>3853</v>
      </c>
      <c r="B2499" t="s">
        <v>4146</v>
      </c>
      <c r="C2499" t="s">
        <v>4080</v>
      </c>
      <c r="D2499">
        <v>4</v>
      </c>
      <c r="E2499">
        <v>0</v>
      </c>
      <c r="F2499">
        <v>0</v>
      </c>
      <c r="G2499">
        <v>0</v>
      </c>
    </row>
    <row r="2500" spans="1:7">
      <c r="A2500" t="s">
        <v>3853</v>
      </c>
      <c r="B2500" t="s">
        <v>4146</v>
      </c>
      <c r="C2500" t="s">
        <v>4081</v>
      </c>
      <c r="D2500">
        <v>14902</v>
      </c>
      <c r="E2500">
        <v>13359</v>
      </c>
      <c r="F2500">
        <v>14507</v>
      </c>
      <c r="G2500">
        <v>14574</v>
      </c>
    </row>
    <row r="2501" spans="1:7">
      <c r="A2501" t="s">
        <v>3853</v>
      </c>
      <c r="B2501" t="s">
        <v>4146</v>
      </c>
      <c r="C2501" t="s">
        <v>4082</v>
      </c>
      <c r="D2501">
        <v>0</v>
      </c>
      <c r="E2501">
        <v>0</v>
      </c>
      <c r="F2501">
        <v>0</v>
      </c>
      <c r="G2501">
        <v>0</v>
      </c>
    </row>
    <row r="2502" spans="1:7">
      <c r="A2502" t="s">
        <v>3853</v>
      </c>
      <c r="B2502" t="s">
        <v>4146</v>
      </c>
      <c r="C2502" t="s">
        <v>4083</v>
      </c>
      <c r="D2502">
        <v>0</v>
      </c>
      <c r="E2502">
        <v>0</v>
      </c>
      <c r="F2502">
        <v>0</v>
      </c>
      <c r="G2502">
        <v>0</v>
      </c>
    </row>
    <row r="2503" spans="1:7">
      <c r="A2503" t="s">
        <v>3853</v>
      </c>
      <c r="B2503" t="s">
        <v>4146</v>
      </c>
      <c r="C2503" t="s">
        <v>4084</v>
      </c>
      <c r="D2503">
        <v>121</v>
      </c>
      <c r="E2503">
        <v>108</v>
      </c>
      <c r="F2503">
        <v>107</v>
      </c>
      <c r="G2503">
        <v>117</v>
      </c>
    </row>
    <row r="2504" spans="1:7">
      <c r="A2504" t="s">
        <v>3853</v>
      </c>
      <c r="B2504" t="s">
        <v>4146</v>
      </c>
      <c r="C2504" t="s">
        <v>4085</v>
      </c>
      <c r="D2504">
        <v>182</v>
      </c>
      <c r="E2504">
        <v>183</v>
      </c>
      <c r="F2504">
        <v>190</v>
      </c>
      <c r="G2504">
        <v>209</v>
      </c>
    </row>
    <row r="2505" spans="1:7">
      <c r="A2505" t="s">
        <v>3853</v>
      </c>
      <c r="B2505" t="s">
        <v>4146</v>
      </c>
      <c r="C2505" t="s">
        <v>4086</v>
      </c>
      <c r="D2505">
        <v>37</v>
      </c>
      <c r="E2505">
        <v>37</v>
      </c>
      <c r="F2505">
        <v>38</v>
      </c>
      <c r="G2505">
        <v>90</v>
      </c>
    </row>
    <row r="2506" spans="1:7">
      <c r="A2506" t="s">
        <v>3853</v>
      </c>
      <c r="B2506" t="s">
        <v>4146</v>
      </c>
      <c r="C2506" t="s">
        <v>4087</v>
      </c>
      <c r="D2506">
        <v>28</v>
      </c>
      <c r="E2506">
        <v>37</v>
      </c>
      <c r="F2506">
        <v>40</v>
      </c>
      <c r="G2506">
        <v>41</v>
      </c>
    </row>
    <row r="2507" spans="1:7">
      <c r="A2507" t="s">
        <v>3853</v>
      </c>
      <c r="B2507" t="s">
        <v>4146</v>
      </c>
      <c r="C2507" t="s">
        <v>4088</v>
      </c>
      <c r="D2507">
        <v>318</v>
      </c>
      <c r="E2507">
        <v>335</v>
      </c>
      <c r="F2507">
        <v>372</v>
      </c>
      <c r="G2507">
        <v>430</v>
      </c>
    </row>
    <row r="2508" spans="1:7">
      <c r="A2508" t="s">
        <v>3853</v>
      </c>
      <c r="B2508" t="s">
        <v>4146</v>
      </c>
      <c r="C2508" t="s">
        <v>4089</v>
      </c>
      <c r="D2508">
        <v>648</v>
      </c>
      <c r="E2508">
        <v>663</v>
      </c>
      <c r="F2508">
        <v>709</v>
      </c>
      <c r="G2508">
        <v>797</v>
      </c>
    </row>
    <row r="2509" spans="1:7">
      <c r="A2509" t="s">
        <v>3853</v>
      </c>
      <c r="B2509" t="s">
        <v>4146</v>
      </c>
      <c r="C2509" t="s">
        <v>4090</v>
      </c>
      <c r="D2509">
        <v>466</v>
      </c>
      <c r="E2509">
        <v>480</v>
      </c>
      <c r="F2509">
        <v>519</v>
      </c>
      <c r="G2509">
        <v>588</v>
      </c>
    </row>
    <row r="2510" spans="1:7">
      <c r="A2510" t="s">
        <v>3853</v>
      </c>
      <c r="B2510" t="s">
        <v>4146</v>
      </c>
      <c r="C2510" t="s">
        <v>4091</v>
      </c>
      <c r="D2510">
        <v>18.399999999999999</v>
      </c>
      <c r="E2510">
        <v>16.8</v>
      </c>
      <c r="F2510">
        <v>17.399999999999999</v>
      </c>
      <c r="G2510">
        <v>18.399999999999999</v>
      </c>
    </row>
    <row r="2511" spans="1:7">
      <c r="A2511" t="s">
        <v>3853</v>
      </c>
      <c r="B2511" t="s">
        <v>4146</v>
      </c>
      <c r="C2511" t="s">
        <v>4092</v>
      </c>
      <c r="D2511">
        <v>86782</v>
      </c>
      <c r="E2511">
        <v>73041</v>
      </c>
      <c r="F2511">
        <v>79915</v>
      </c>
      <c r="G2511">
        <v>77371</v>
      </c>
    </row>
    <row r="2512" spans="1:7">
      <c r="A2512" t="s">
        <v>3853</v>
      </c>
      <c r="B2512" t="s">
        <v>4146</v>
      </c>
      <c r="C2512" t="s">
        <v>4093</v>
      </c>
      <c r="D2512">
        <v>88.9</v>
      </c>
      <c r="E2512">
        <v>73.599999999999994</v>
      </c>
      <c r="F2512">
        <v>79.5</v>
      </c>
      <c r="G2512">
        <v>75.900000000000006</v>
      </c>
    </row>
    <row r="2513" spans="1:7">
      <c r="A2513" t="s">
        <v>3853</v>
      </c>
      <c r="B2513" t="s">
        <v>4146</v>
      </c>
      <c r="C2513" t="s">
        <v>4094</v>
      </c>
      <c r="D2513">
        <v>58348</v>
      </c>
      <c r="E2513">
        <v>48217</v>
      </c>
      <c r="F2513">
        <v>52149</v>
      </c>
      <c r="G2513">
        <v>52394</v>
      </c>
    </row>
    <row r="2514" spans="1:7">
      <c r="A2514" t="s">
        <v>3853</v>
      </c>
      <c r="B2514" t="s">
        <v>4146</v>
      </c>
      <c r="C2514" t="s">
        <v>4095</v>
      </c>
      <c r="D2514">
        <v>59.7</v>
      </c>
      <c r="E2514">
        <v>48.6</v>
      </c>
      <c r="F2514">
        <v>51.9</v>
      </c>
      <c r="G2514">
        <v>51.4</v>
      </c>
    </row>
    <row r="2515" spans="1:7">
      <c r="A2515" t="s">
        <v>3853</v>
      </c>
      <c r="B2515" t="s">
        <v>4146</v>
      </c>
      <c r="C2515" t="s">
        <v>4096</v>
      </c>
      <c r="D2515">
        <v>32268</v>
      </c>
      <c r="E2515">
        <v>33284</v>
      </c>
      <c r="F2515">
        <v>30461</v>
      </c>
      <c r="G2515">
        <v>36699</v>
      </c>
    </row>
    <row r="2516" spans="1:7">
      <c r="A2516" t="s">
        <v>3853</v>
      </c>
      <c r="B2516" t="s">
        <v>4146</v>
      </c>
      <c r="C2516" t="s">
        <v>4097</v>
      </c>
      <c r="D2516">
        <v>84118</v>
      </c>
      <c r="E2516">
        <v>83709</v>
      </c>
      <c r="F2516">
        <v>84236</v>
      </c>
      <c r="G2516">
        <v>80555</v>
      </c>
    </row>
    <row r="2517" spans="1:7">
      <c r="A2517" t="s">
        <v>3853</v>
      </c>
      <c r="B2517" t="s">
        <v>4146</v>
      </c>
      <c r="C2517" t="s">
        <v>4098</v>
      </c>
      <c r="D2517">
        <v>86.1</v>
      </c>
      <c r="E2517">
        <v>84.4</v>
      </c>
      <c r="F2517">
        <v>83.8</v>
      </c>
      <c r="G2517">
        <v>79</v>
      </c>
    </row>
    <row r="2518" spans="1:7">
      <c r="A2518" t="s">
        <v>3853</v>
      </c>
      <c r="B2518" t="s">
        <v>4146</v>
      </c>
      <c r="C2518" t="s">
        <v>4099</v>
      </c>
      <c r="D2518">
        <v>62334</v>
      </c>
      <c r="E2518">
        <v>58772</v>
      </c>
      <c r="F2518">
        <v>64631</v>
      </c>
      <c r="G2518">
        <v>64601</v>
      </c>
    </row>
    <row r="2519" spans="1:7">
      <c r="A2519" t="s">
        <v>3853</v>
      </c>
      <c r="B2519" t="s">
        <v>4146</v>
      </c>
      <c r="C2519" t="s">
        <v>4100</v>
      </c>
      <c r="D2519">
        <v>63.8</v>
      </c>
      <c r="E2519">
        <v>59.3</v>
      </c>
      <c r="F2519">
        <v>64.3</v>
      </c>
      <c r="G2519">
        <v>63.4</v>
      </c>
    </row>
    <row r="2520" spans="1:7">
      <c r="A2520" t="s">
        <v>3853</v>
      </c>
      <c r="B2520" t="s">
        <v>4146</v>
      </c>
      <c r="C2520" t="s">
        <v>4101</v>
      </c>
      <c r="D2520">
        <v>291342</v>
      </c>
      <c r="E2520">
        <v>263492</v>
      </c>
      <c r="F2520">
        <v>280811</v>
      </c>
      <c r="G2520">
        <v>274796</v>
      </c>
    </row>
    <row r="2521" spans="1:7">
      <c r="A2521" t="s">
        <v>3853</v>
      </c>
      <c r="B2521" t="s">
        <v>4146</v>
      </c>
      <c r="C2521" t="s">
        <v>4102</v>
      </c>
      <c r="D2521">
        <v>3.91</v>
      </c>
      <c r="E2521">
        <v>3.63</v>
      </c>
      <c r="F2521">
        <v>3.77</v>
      </c>
      <c r="G2521">
        <v>3.66</v>
      </c>
    </row>
    <row r="2522" spans="1:7">
      <c r="A2522" t="s">
        <v>3853</v>
      </c>
      <c r="B2522" t="s">
        <v>4146</v>
      </c>
      <c r="C2522" t="s">
        <v>4103</v>
      </c>
      <c r="D2522">
        <v>298.3</v>
      </c>
      <c r="E2522">
        <v>265.7</v>
      </c>
      <c r="F2522">
        <v>279.39999999999998</v>
      </c>
      <c r="G2522">
        <v>269.60000000000002</v>
      </c>
    </row>
    <row r="2523" spans="1:7">
      <c r="A2523" t="s">
        <v>3853</v>
      </c>
      <c r="B2523" t="s">
        <v>4146</v>
      </c>
      <c r="C2523" t="s">
        <v>4104</v>
      </c>
      <c r="D2523">
        <v>291582</v>
      </c>
      <c r="E2523">
        <v>263740</v>
      </c>
      <c r="F2523">
        <v>280931</v>
      </c>
      <c r="G2523">
        <v>274921</v>
      </c>
    </row>
    <row r="2524" spans="1:7">
      <c r="A2524" t="s">
        <v>3853</v>
      </c>
      <c r="B2524" t="s">
        <v>4146</v>
      </c>
      <c r="C2524" t="s">
        <v>4105</v>
      </c>
      <c r="D2524">
        <v>86782</v>
      </c>
      <c r="E2524">
        <v>73041</v>
      </c>
      <c r="F2524">
        <v>79915</v>
      </c>
      <c r="G2524">
        <v>77371</v>
      </c>
    </row>
    <row r="2525" spans="1:7">
      <c r="A2525" t="s">
        <v>3853</v>
      </c>
      <c r="B2525" t="s">
        <v>4146</v>
      </c>
      <c r="C2525" t="s">
        <v>4106</v>
      </c>
      <c r="D2525">
        <v>34868</v>
      </c>
      <c r="E2525">
        <v>27579</v>
      </c>
      <c r="F2525">
        <v>28625</v>
      </c>
      <c r="G2525">
        <v>29470</v>
      </c>
    </row>
    <row r="2526" spans="1:7">
      <c r="A2526" t="s">
        <v>3853</v>
      </c>
      <c r="B2526" t="s">
        <v>4146</v>
      </c>
      <c r="C2526" t="s">
        <v>4107</v>
      </c>
      <c r="D2526">
        <v>73265</v>
      </c>
      <c r="E2526">
        <v>73318</v>
      </c>
      <c r="F2526">
        <v>72390</v>
      </c>
      <c r="G2526">
        <v>69728</v>
      </c>
    </row>
    <row r="2527" spans="1:7">
      <c r="A2527" t="s">
        <v>3853</v>
      </c>
      <c r="B2527" t="s">
        <v>4146</v>
      </c>
      <c r="C2527" t="s">
        <v>4108</v>
      </c>
      <c r="D2527">
        <v>35761</v>
      </c>
      <c r="E2527">
        <v>33540</v>
      </c>
      <c r="F2527">
        <v>35645</v>
      </c>
      <c r="G2527">
        <v>36818</v>
      </c>
    </row>
    <row r="2528" spans="1:7">
      <c r="A2528" t="s">
        <v>3853</v>
      </c>
      <c r="B2528" t="s">
        <v>4146</v>
      </c>
      <c r="C2528" t="s">
        <v>4109</v>
      </c>
      <c r="D2528">
        <v>230675</v>
      </c>
      <c r="E2528">
        <v>207478</v>
      </c>
      <c r="F2528">
        <v>216575</v>
      </c>
      <c r="G2528">
        <v>213388</v>
      </c>
    </row>
    <row r="2529" spans="1:7">
      <c r="A2529" t="s">
        <v>3853</v>
      </c>
      <c r="B2529" t="s">
        <v>4146</v>
      </c>
      <c r="C2529" t="s">
        <v>4110</v>
      </c>
      <c r="D2529">
        <v>977</v>
      </c>
      <c r="E2529">
        <v>992</v>
      </c>
      <c r="F2529">
        <v>1005</v>
      </c>
      <c r="G2529">
        <v>1019</v>
      </c>
    </row>
    <row r="2530" spans="1:7">
      <c r="A2530" t="s">
        <v>3853</v>
      </c>
      <c r="B2530" t="s">
        <v>4146</v>
      </c>
      <c r="C2530" t="s">
        <v>4111</v>
      </c>
      <c r="D2530">
        <v>1321</v>
      </c>
      <c r="E2530">
        <v>1812</v>
      </c>
      <c r="F2530">
        <v>482</v>
      </c>
      <c r="G2530">
        <v>0</v>
      </c>
    </row>
    <row r="2531" spans="1:7">
      <c r="A2531" t="s">
        <v>3853</v>
      </c>
      <c r="B2531" t="s">
        <v>4146</v>
      </c>
      <c r="C2531" t="s">
        <v>4112</v>
      </c>
      <c r="D2531">
        <v>0</v>
      </c>
      <c r="E2531">
        <v>0</v>
      </c>
      <c r="F2531">
        <v>0</v>
      </c>
      <c r="G2531">
        <v>0</v>
      </c>
    </row>
    <row r="2532" spans="1:7">
      <c r="A2532" t="s">
        <v>3853</v>
      </c>
      <c r="B2532" t="s">
        <v>4146</v>
      </c>
      <c r="C2532" t="s">
        <v>4113</v>
      </c>
      <c r="D2532">
        <v>96</v>
      </c>
      <c r="E2532">
        <v>94</v>
      </c>
      <c r="F2532">
        <v>83</v>
      </c>
      <c r="G2532">
        <v>95</v>
      </c>
    </row>
    <row r="2533" spans="1:7">
      <c r="A2533" t="s">
        <v>3853</v>
      </c>
      <c r="B2533" t="s">
        <v>4146</v>
      </c>
      <c r="C2533" t="s">
        <v>4114</v>
      </c>
      <c r="D2533">
        <v>0</v>
      </c>
      <c r="E2533">
        <v>0</v>
      </c>
      <c r="F2533">
        <v>0</v>
      </c>
      <c r="G2533">
        <v>0</v>
      </c>
    </row>
    <row r="2534" spans="1:7">
      <c r="A2534" t="s">
        <v>3853</v>
      </c>
      <c r="B2534" t="s">
        <v>4146</v>
      </c>
      <c r="C2534" t="s">
        <v>4115</v>
      </c>
      <c r="D2534">
        <v>0</v>
      </c>
      <c r="E2534">
        <v>0</v>
      </c>
      <c r="F2534">
        <v>0</v>
      </c>
      <c r="G2534">
        <v>0</v>
      </c>
    </row>
    <row r="2535" spans="1:7">
      <c r="A2535" t="s">
        <v>3853</v>
      </c>
      <c r="B2535" t="s">
        <v>4146</v>
      </c>
      <c r="C2535" t="s">
        <v>4116</v>
      </c>
      <c r="D2535">
        <v>23</v>
      </c>
      <c r="E2535">
        <v>23</v>
      </c>
      <c r="F2535">
        <v>23</v>
      </c>
      <c r="G2535">
        <v>23</v>
      </c>
    </row>
    <row r="2536" spans="1:7">
      <c r="A2536" t="s">
        <v>3853</v>
      </c>
      <c r="B2536" t="s">
        <v>4146</v>
      </c>
      <c r="C2536" t="s">
        <v>4117</v>
      </c>
      <c r="D2536">
        <v>668</v>
      </c>
      <c r="E2536">
        <v>412</v>
      </c>
      <c r="F2536">
        <v>363</v>
      </c>
      <c r="G2536">
        <v>511</v>
      </c>
    </row>
    <row r="2537" spans="1:7">
      <c r="A2537" t="s">
        <v>3853</v>
      </c>
      <c r="B2537" t="s">
        <v>4146</v>
      </c>
      <c r="C2537" t="s">
        <v>4118</v>
      </c>
      <c r="D2537">
        <v>788</v>
      </c>
      <c r="E2537">
        <v>529</v>
      </c>
      <c r="F2537">
        <v>469</v>
      </c>
      <c r="G2537">
        <v>630</v>
      </c>
    </row>
    <row r="2538" spans="1:7">
      <c r="A2538" t="s">
        <v>3853</v>
      </c>
      <c r="B2538" t="s">
        <v>4146</v>
      </c>
      <c r="C2538" t="s">
        <v>4119</v>
      </c>
      <c r="D2538">
        <v>0</v>
      </c>
      <c r="E2538">
        <v>0</v>
      </c>
      <c r="F2538">
        <v>0</v>
      </c>
      <c r="G2538">
        <v>0</v>
      </c>
    </row>
    <row r="2539" spans="1:7">
      <c r="A2539" t="s">
        <v>3853</v>
      </c>
      <c r="B2539" t="s">
        <v>4146</v>
      </c>
      <c r="C2539" t="s">
        <v>4120</v>
      </c>
      <c r="D2539">
        <v>577</v>
      </c>
      <c r="E2539">
        <v>652</v>
      </c>
      <c r="F2539">
        <v>672</v>
      </c>
      <c r="G2539">
        <v>640</v>
      </c>
    </row>
    <row r="2540" spans="1:7">
      <c r="A2540" t="s">
        <v>3853</v>
      </c>
      <c r="B2540" t="s">
        <v>4146</v>
      </c>
      <c r="C2540" t="s">
        <v>4121</v>
      </c>
      <c r="D2540">
        <v>12</v>
      </c>
      <c r="E2540">
        <v>12</v>
      </c>
      <c r="F2540">
        <v>14</v>
      </c>
      <c r="G2540">
        <v>14</v>
      </c>
    </row>
    <row r="2541" spans="1:7">
      <c r="A2541" t="s">
        <v>3853</v>
      </c>
      <c r="B2541" t="s">
        <v>4146</v>
      </c>
      <c r="C2541" t="s">
        <v>4122</v>
      </c>
      <c r="D2541">
        <v>139</v>
      </c>
      <c r="E2541">
        <v>158</v>
      </c>
      <c r="F2541">
        <v>191</v>
      </c>
      <c r="G2541">
        <v>317</v>
      </c>
    </row>
    <row r="2542" spans="1:7">
      <c r="A2542" t="s">
        <v>3853</v>
      </c>
      <c r="B2542" t="s">
        <v>4146</v>
      </c>
      <c r="C2542" t="s">
        <v>4123</v>
      </c>
      <c r="D2542">
        <v>716</v>
      </c>
      <c r="E2542">
        <v>810</v>
      </c>
      <c r="F2542">
        <v>863</v>
      </c>
      <c r="G2542">
        <v>957</v>
      </c>
    </row>
    <row r="2543" spans="1:7">
      <c r="A2543" t="s">
        <v>3853</v>
      </c>
      <c r="B2543" t="s">
        <v>4146</v>
      </c>
      <c r="C2543" t="s">
        <v>4124</v>
      </c>
      <c r="D2543">
        <v>96</v>
      </c>
      <c r="E2543">
        <v>94</v>
      </c>
      <c r="F2543">
        <v>83</v>
      </c>
      <c r="G2543">
        <v>95</v>
      </c>
    </row>
    <row r="2544" spans="1:7">
      <c r="A2544" t="s">
        <v>3853</v>
      </c>
      <c r="B2544" t="s">
        <v>4146</v>
      </c>
      <c r="C2544" t="s">
        <v>4125</v>
      </c>
      <c r="D2544">
        <v>577</v>
      </c>
      <c r="E2544">
        <v>652</v>
      </c>
      <c r="F2544">
        <v>672</v>
      </c>
      <c r="G2544">
        <v>640</v>
      </c>
    </row>
    <row r="2545" spans="1:7">
      <c r="A2545" t="s">
        <v>3853</v>
      </c>
      <c r="B2545" t="s">
        <v>4146</v>
      </c>
      <c r="C2545" t="s">
        <v>4126</v>
      </c>
      <c r="D2545">
        <v>162</v>
      </c>
      <c r="E2545">
        <v>181</v>
      </c>
      <c r="F2545">
        <v>214</v>
      </c>
      <c r="G2545">
        <v>340</v>
      </c>
    </row>
    <row r="2546" spans="1:7">
      <c r="A2546" t="s">
        <v>3853</v>
      </c>
      <c r="B2546" t="s">
        <v>4146</v>
      </c>
      <c r="C2546" t="s">
        <v>4127</v>
      </c>
      <c r="D2546">
        <v>1504</v>
      </c>
      <c r="E2546">
        <v>1338</v>
      </c>
      <c r="F2546">
        <v>1332</v>
      </c>
      <c r="G2546">
        <v>1587</v>
      </c>
    </row>
    <row r="2547" spans="1:7">
      <c r="A2547" t="s">
        <v>3853</v>
      </c>
      <c r="B2547" t="s">
        <v>4146</v>
      </c>
      <c r="C2547" t="s">
        <v>4128</v>
      </c>
      <c r="D2547">
        <v>927</v>
      </c>
      <c r="E2547">
        <v>687</v>
      </c>
      <c r="F2547">
        <v>660</v>
      </c>
      <c r="G2547">
        <v>947</v>
      </c>
    </row>
    <row r="2548" spans="1:7">
      <c r="A2548" t="s">
        <v>3853</v>
      </c>
      <c r="B2548" t="s">
        <v>4146</v>
      </c>
      <c r="C2548" t="s">
        <v>4129</v>
      </c>
      <c r="D2548">
        <v>0</v>
      </c>
      <c r="E2548">
        <v>0</v>
      </c>
      <c r="F2548">
        <v>0</v>
      </c>
      <c r="G2548">
        <v>0</v>
      </c>
    </row>
    <row r="2549" spans="1:7">
      <c r="A2549" t="s">
        <v>3853</v>
      </c>
      <c r="B2549" t="s">
        <v>4146</v>
      </c>
      <c r="C2549" t="s">
        <v>4130</v>
      </c>
      <c r="D2549">
        <v>30.1</v>
      </c>
      <c r="E2549">
        <v>29.5</v>
      </c>
      <c r="F2549">
        <v>27.7</v>
      </c>
      <c r="G2549">
        <v>25</v>
      </c>
    </row>
    <row r="2550" spans="1:7">
      <c r="A2550" t="s">
        <v>3853</v>
      </c>
      <c r="B2550" t="s">
        <v>4146</v>
      </c>
      <c r="C2550" t="s">
        <v>4131</v>
      </c>
      <c r="D2550">
        <v>18</v>
      </c>
      <c r="E2550">
        <v>18</v>
      </c>
      <c r="F2550">
        <v>17</v>
      </c>
      <c r="G2550">
        <v>15</v>
      </c>
    </row>
    <row r="2551" spans="1:7">
      <c r="A2551" t="s">
        <v>3853</v>
      </c>
      <c r="B2551" t="s">
        <v>4146</v>
      </c>
      <c r="C2551" t="s">
        <v>4132</v>
      </c>
      <c r="D2551">
        <v>0</v>
      </c>
      <c r="E2551">
        <v>0</v>
      </c>
      <c r="F2551">
        <v>0</v>
      </c>
      <c r="G2551">
        <v>0</v>
      </c>
    </row>
    <row r="2552" spans="1:7">
      <c r="A2552" t="s">
        <v>3853</v>
      </c>
      <c r="B2552" t="s">
        <v>4146</v>
      </c>
      <c r="C2552" t="s">
        <v>4133</v>
      </c>
      <c r="D2552">
        <v>2</v>
      </c>
      <c r="E2552">
        <v>2</v>
      </c>
      <c r="F2552">
        <v>2</v>
      </c>
      <c r="G2552">
        <v>2</v>
      </c>
    </row>
    <row r="2553" spans="1:7">
      <c r="A2553" t="s">
        <v>3853</v>
      </c>
      <c r="B2553" t="s">
        <v>4146</v>
      </c>
      <c r="C2553" t="s">
        <v>4134</v>
      </c>
      <c r="D2553">
        <v>0</v>
      </c>
      <c r="E2553">
        <v>0</v>
      </c>
      <c r="F2553">
        <v>0</v>
      </c>
      <c r="G2553">
        <v>0</v>
      </c>
    </row>
    <row r="2554" spans="1:7">
      <c r="A2554" t="s">
        <v>3853</v>
      </c>
      <c r="B2554" t="s">
        <v>4146</v>
      </c>
      <c r="C2554" t="s">
        <v>4135</v>
      </c>
      <c r="D2554">
        <v>18</v>
      </c>
      <c r="E2554">
        <v>18</v>
      </c>
      <c r="F2554">
        <v>17</v>
      </c>
      <c r="G2554">
        <v>15</v>
      </c>
    </row>
    <row r="2555" spans="1:7">
      <c r="A2555" t="s">
        <v>3853</v>
      </c>
      <c r="B2555" t="s">
        <v>4146</v>
      </c>
      <c r="C2555" t="s">
        <v>4136</v>
      </c>
      <c r="D2555">
        <v>18</v>
      </c>
      <c r="E2555">
        <v>18</v>
      </c>
      <c r="F2555">
        <v>17</v>
      </c>
      <c r="G2555">
        <v>15</v>
      </c>
    </row>
    <row r="2556" spans="1:7">
      <c r="A2556" t="s">
        <v>3853</v>
      </c>
      <c r="B2556" t="s">
        <v>4146</v>
      </c>
      <c r="C2556" t="s">
        <v>4137</v>
      </c>
      <c r="D2556">
        <v>1375</v>
      </c>
      <c r="E2556">
        <v>1256</v>
      </c>
      <c r="F2556">
        <v>1254</v>
      </c>
      <c r="G2556">
        <v>1265</v>
      </c>
    </row>
    <row r="2557" spans="1:7">
      <c r="A2557" t="s">
        <v>3853</v>
      </c>
      <c r="B2557" t="s">
        <v>4146</v>
      </c>
      <c r="C2557" t="s">
        <v>4138</v>
      </c>
      <c r="D2557">
        <v>4347</v>
      </c>
      <c r="E2557">
        <v>3999</v>
      </c>
      <c r="F2557">
        <v>4164</v>
      </c>
      <c r="G2557">
        <v>4481</v>
      </c>
    </row>
    <row r="2558" spans="1:7">
      <c r="A2558" t="s">
        <v>3853</v>
      </c>
      <c r="B2558" t="s">
        <v>4147</v>
      </c>
      <c r="C2558" t="s">
        <v>3855</v>
      </c>
      <c r="D2558">
        <v>0</v>
      </c>
      <c r="E2558">
        <v>0</v>
      </c>
      <c r="F2558">
        <v>0</v>
      </c>
      <c r="G2558">
        <v>0</v>
      </c>
    </row>
    <row r="2559" spans="1:7">
      <c r="A2559" t="s">
        <v>3853</v>
      </c>
      <c r="B2559" t="s">
        <v>4147</v>
      </c>
      <c r="C2559" t="s">
        <v>3856</v>
      </c>
      <c r="D2559">
        <v>28249</v>
      </c>
      <c r="E2559">
        <v>29176</v>
      </c>
      <c r="F2559">
        <v>34687</v>
      </c>
      <c r="G2559">
        <v>33704</v>
      </c>
    </row>
    <row r="2560" spans="1:7">
      <c r="A2560" t="s">
        <v>3853</v>
      </c>
      <c r="B2560" t="s">
        <v>4147</v>
      </c>
      <c r="C2560" t="s">
        <v>3857</v>
      </c>
      <c r="D2560">
        <v>28249</v>
      </c>
      <c r="E2560">
        <v>29176</v>
      </c>
      <c r="F2560">
        <v>34687</v>
      </c>
      <c r="G2560">
        <v>33704</v>
      </c>
    </row>
    <row r="2561" spans="1:7">
      <c r="A2561" t="s">
        <v>3853</v>
      </c>
      <c r="B2561" t="s">
        <v>4147</v>
      </c>
      <c r="C2561" t="s">
        <v>3858</v>
      </c>
      <c r="D2561">
        <v>28249</v>
      </c>
      <c r="E2561">
        <v>29176</v>
      </c>
      <c r="F2561">
        <v>34687</v>
      </c>
      <c r="G2561">
        <v>33704</v>
      </c>
    </row>
    <row r="2562" spans="1:7">
      <c r="A2562" t="s">
        <v>3853</v>
      </c>
      <c r="B2562" t="s">
        <v>4147</v>
      </c>
      <c r="C2562" t="s">
        <v>3859</v>
      </c>
      <c r="D2562">
        <v>2870</v>
      </c>
      <c r="E2562">
        <v>2396</v>
      </c>
      <c r="F2562">
        <v>2516</v>
      </c>
      <c r="G2562">
        <v>2605</v>
      </c>
    </row>
    <row r="2563" spans="1:7">
      <c r="A2563" t="s">
        <v>3853</v>
      </c>
      <c r="B2563" t="s">
        <v>4147</v>
      </c>
      <c r="C2563" t="s">
        <v>3860</v>
      </c>
      <c r="D2563">
        <v>2870</v>
      </c>
      <c r="E2563">
        <v>2396</v>
      </c>
      <c r="F2563">
        <v>2516</v>
      </c>
      <c r="G2563">
        <v>2605</v>
      </c>
    </row>
    <row r="2564" spans="1:7">
      <c r="A2564" t="s">
        <v>3853</v>
      </c>
      <c r="B2564" t="s">
        <v>4147</v>
      </c>
      <c r="C2564" t="s">
        <v>3861</v>
      </c>
      <c r="D2564">
        <v>2870</v>
      </c>
      <c r="E2564">
        <v>2396</v>
      </c>
      <c r="F2564">
        <v>2516</v>
      </c>
      <c r="G2564">
        <v>2605</v>
      </c>
    </row>
    <row r="2565" spans="1:7">
      <c r="A2565" t="s">
        <v>3853</v>
      </c>
      <c r="B2565" t="s">
        <v>4147</v>
      </c>
      <c r="C2565" t="s">
        <v>3862</v>
      </c>
      <c r="D2565">
        <v>0</v>
      </c>
      <c r="E2565">
        <v>0</v>
      </c>
      <c r="F2565">
        <v>0</v>
      </c>
      <c r="G2565">
        <v>0</v>
      </c>
    </row>
    <row r="2566" spans="1:7">
      <c r="A2566" t="s">
        <v>3853</v>
      </c>
      <c r="B2566" t="s">
        <v>4147</v>
      </c>
      <c r="C2566" t="s">
        <v>3863</v>
      </c>
      <c r="D2566">
        <v>0</v>
      </c>
      <c r="E2566">
        <v>0</v>
      </c>
      <c r="F2566">
        <v>0</v>
      </c>
      <c r="G2566">
        <v>0</v>
      </c>
    </row>
    <row r="2567" spans="1:7">
      <c r="A2567" t="s">
        <v>3853</v>
      </c>
      <c r="B2567" t="s">
        <v>4147</v>
      </c>
      <c r="C2567" t="s">
        <v>3864</v>
      </c>
      <c r="D2567">
        <v>3365</v>
      </c>
      <c r="E2567">
        <v>3508</v>
      </c>
      <c r="F2567">
        <v>2920</v>
      </c>
      <c r="G2567">
        <v>2460</v>
      </c>
    </row>
    <row r="2568" spans="1:7">
      <c r="A2568" t="s">
        <v>3853</v>
      </c>
      <c r="B2568" t="s">
        <v>4147</v>
      </c>
      <c r="C2568" t="s">
        <v>3865</v>
      </c>
      <c r="D2568">
        <v>13</v>
      </c>
      <c r="E2568">
        <v>2</v>
      </c>
      <c r="F2568">
        <v>0</v>
      </c>
      <c r="G2568">
        <v>0</v>
      </c>
    </row>
    <row r="2569" spans="1:7">
      <c r="A2569" t="s">
        <v>3853</v>
      </c>
      <c r="B2569" t="s">
        <v>4147</v>
      </c>
      <c r="C2569" t="s">
        <v>3866</v>
      </c>
      <c r="D2569">
        <v>3365</v>
      </c>
      <c r="E2569">
        <v>3508</v>
      </c>
      <c r="F2569">
        <v>2920</v>
      </c>
      <c r="G2569">
        <v>2460</v>
      </c>
    </row>
    <row r="2570" spans="1:7">
      <c r="A2570" t="s">
        <v>3853</v>
      </c>
      <c r="B2570" t="s">
        <v>4147</v>
      </c>
      <c r="C2570" t="s">
        <v>3867</v>
      </c>
      <c r="D2570">
        <v>13</v>
      </c>
      <c r="E2570">
        <v>2</v>
      </c>
      <c r="F2570">
        <v>0</v>
      </c>
      <c r="G2570">
        <v>0</v>
      </c>
    </row>
    <row r="2571" spans="1:7">
      <c r="A2571" t="s">
        <v>3853</v>
      </c>
      <c r="B2571" t="s">
        <v>4147</v>
      </c>
      <c r="C2571" t="s">
        <v>3868</v>
      </c>
      <c r="D2571">
        <v>79332</v>
      </c>
      <c r="E2571">
        <v>70127</v>
      </c>
      <c r="F2571">
        <v>77071</v>
      </c>
      <c r="G2571">
        <v>78639</v>
      </c>
    </row>
    <row r="2572" spans="1:7">
      <c r="A2572" t="s">
        <v>3853</v>
      </c>
      <c r="B2572" t="s">
        <v>4147</v>
      </c>
      <c r="C2572" t="s">
        <v>3869</v>
      </c>
      <c r="D2572">
        <v>63.6</v>
      </c>
      <c r="E2572">
        <v>59.8</v>
      </c>
      <c r="F2572">
        <v>63.8</v>
      </c>
      <c r="G2572">
        <v>60.6</v>
      </c>
    </row>
    <row r="2573" spans="1:7">
      <c r="A2573" t="s">
        <v>3853</v>
      </c>
      <c r="B2573" t="s">
        <v>4147</v>
      </c>
      <c r="C2573" t="s">
        <v>3870</v>
      </c>
      <c r="D2573">
        <v>235145</v>
      </c>
      <c r="E2573">
        <v>209534</v>
      </c>
      <c r="F2573">
        <v>218140</v>
      </c>
      <c r="G2573">
        <v>215099</v>
      </c>
    </row>
    <row r="2574" spans="1:7">
      <c r="A2574" t="s">
        <v>3853</v>
      </c>
      <c r="B2574" t="s">
        <v>4147</v>
      </c>
      <c r="C2574" t="s">
        <v>3871</v>
      </c>
      <c r="D2574">
        <v>0</v>
      </c>
      <c r="E2574">
        <v>0</v>
      </c>
      <c r="F2574">
        <v>0</v>
      </c>
      <c r="G2574">
        <v>0</v>
      </c>
    </row>
    <row r="2575" spans="1:7">
      <c r="A2575" t="s">
        <v>3853</v>
      </c>
      <c r="B2575" t="s">
        <v>4147</v>
      </c>
      <c r="C2575" t="s">
        <v>3872</v>
      </c>
      <c r="D2575">
        <v>0</v>
      </c>
      <c r="E2575">
        <v>0</v>
      </c>
      <c r="F2575">
        <v>0</v>
      </c>
      <c r="G2575">
        <v>0</v>
      </c>
    </row>
    <row r="2576" spans="1:7">
      <c r="A2576" t="s">
        <v>3853</v>
      </c>
      <c r="B2576" t="s">
        <v>4147</v>
      </c>
      <c r="C2576" t="s">
        <v>3873</v>
      </c>
      <c r="D2576">
        <v>5.4</v>
      </c>
      <c r="E2576">
        <v>3.2</v>
      </c>
      <c r="F2576">
        <v>1.4</v>
      </c>
      <c r="G2576">
        <v>1.2</v>
      </c>
    </row>
    <row r="2577" spans="1:7">
      <c r="A2577" t="s">
        <v>3853</v>
      </c>
      <c r="B2577" t="s">
        <v>4147</v>
      </c>
      <c r="C2577" t="s">
        <v>3874</v>
      </c>
      <c r="D2577">
        <v>19</v>
      </c>
      <c r="E2577">
        <v>29</v>
      </c>
      <c r="F2577">
        <v>509</v>
      </c>
      <c r="G2577">
        <v>541</v>
      </c>
    </row>
    <row r="2578" spans="1:7">
      <c r="A2578" t="s">
        <v>3853</v>
      </c>
      <c r="B2578" t="s">
        <v>4147</v>
      </c>
      <c r="C2578" t="s">
        <v>3875</v>
      </c>
      <c r="D2578">
        <v>38.9</v>
      </c>
      <c r="E2578">
        <v>55.6</v>
      </c>
      <c r="F2578">
        <v>93.5</v>
      </c>
      <c r="G2578">
        <v>145.5</v>
      </c>
    </row>
    <row r="2579" spans="1:7">
      <c r="A2579" t="s">
        <v>3853</v>
      </c>
      <c r="B2579" t="s">
        <v>4147</v>
      </c>
      <c r="C2579" t="s">
        <v>3876</v>
      </c>
      <c r="D2579">
        <v>52</v>
      </c>
      <c r="E2579">
        <v>92</v>
      </c>
      <c r="F2579">
        <v>133</v>
      </c>
      <c r="G2579">
        <v>231</v>
      </c>
    </row>
    <row r="2580" spans="1:7">
      <c r="A2580" t="s">
        <v>3853</v>
      </c>
      <c r="B2580" t="s">
        <v>4147</v>
      </c>
      <c r="C2580" t="s">
        <v>3877</v>
      </c>
      <c r="D2580">
        <v>0</v>
      </c>
      <c r="E2580">
        <v>0</v>
      </c>
      <c r="F2580">
        <v>0</v>
      </c>
      <c r="G2580">
        <v>0</v>
      </c>
    </row>
    <row r="2581" spans="1:7">
      <c r="A2581" t="s">
        <v>3853</v>
      </c>
      <c r="B2581" t="s">
        <v>4147</v>
      </c>
      <c r="C2581" t="s">
        <v>3878</v>
      </c>
      <c r="D2581">
        <v>0</v>
      </c>
      <c r="E2581">
        <v>0</v>
      </c>
      <c r="F2581">
        <v>0</v>
      </c>
      <c r="G2581">
        <v>0</v>
      </c>
    </row>
    <row r="2582" spans="1:7">
      <c r="A2582" t="s">
        <v>3853</v>
      </c>
      <c r="B2582" t="s">
        <v>4147</v>
      </c>
      <c r="C2582" t="s">
        <v>3879</v>
      </c>
      <c r="D2582">
        <v>0</v>
      </c>
      <c r="E2582">
        <v>0</v>
      </c>
      <c r="F2582">
        <v>0</v>
      </c>
      <c r="G2582">
        <v>0</v>
      </c>
    </row>
    <row r="2583" spans="1:7">
      <c r="A2583" t="s">
        <v>3853</v>
      </c>
      <c r="B2583" t="s">
        <v>4147</v>
      </c>
      <c r="C2583" t="s">
        <v>3880</v>
      </c>
      <c r="D2583">
        <v>39</v>
      </c>
      <c r="E2583">
        <v>34.4</v>
      </c>
      <c r="F2583">
        <v>45</v>
      </c>
      <c r="G2583">
        <v>43.9</v>
      </c>
    </row>
    <row r="2584" spans="1:7">
      <c r="A2584" t="s">
        <v>3853</v>
      </c>
      <c r="B2584" t="s">
        <v>4147</v>
      </c>
      <c r="C2584" t="s">
        <v>3881</v>
      </c>
      <c r="D2584">
        <v>0</v>
      </c>
      <c r="E2584">
        <v>0</v>
      </c>
      <c r="F2584">
        <v>0</v>
      </c>
      <c r="G2584">
        <v>0</v>
      </c>
    </row>
    <row r="2585" spans="1:7">
      <c r="A2585" t="s">
        <v>3853</v>
      </c>
      <c r="B2585" t="s">
        <v>4147</v>
      </c>
      <c r="C2585" t="s">
        <v>3882</v>
      </c>
      <c r="D2585">
        <v>223238</v>
      </c>
      <c r="E2585">
        <v>174940</v>
      </c>
      <c r="F2585">
        <v>194273</v>
      </c>
      <c r="G2585">
        <v>167445</v>
      </c>
    </row>
    <row r="2586" spans="1:7">
      <c r="A2586" t="s">
        <v>3853</v>
      </c>
      <c r="B2586" t="s">
        <v>4147</v>
      </c>
      <c r="C2586" t="s">
        <v>3883</v>
      </c>
      <c r="D2586">
        <v>7782</v>
      </c>
      <c r="E2586">
        <v>6635</v>
      </c>
      <c r="F2586">
        <v>4776</v>
      </c>
      <c r="G2586">
        <v>4562</v>
      </c>
    </row>
    <row r="2587" spans="1:7">
      <c r="A2587" t="s">
        <v>3853</v>
      </c>
      <c r="B2587" t="s">
        <v>4147</v>
      </c>
      <c r="C2587" t="s">
        <v>3884</v>
      </c>
      <c r="D2587">
        <v>10304</v>
      </c>
      <c r="E2587">
        <v>5446</v>
      </c>
      <c r="F2587">
        <v>5920</v>
      </c>
      <c r="G2587">
        <v>4508</v>
      </c>
    </row>
    <row r="2588" spans="1:7">
      <c r="A2588" t="s">
        <v>3853</v>
      </c>
      <c r="B2588" t="s">
        <v>4147</v>
      </c>
      <c r="C2588" t="s">
        <v>3885</v>
      </c>
      <c r="D2588">
        <v>0</v>
      </c>
      <c r="E2588">
        <v>0</v>
      </c>
      <c r="F2588">
        <v>0</v>
      </c>
      <c r="G2588">
        <v>0</v>
      </c>
    </row>
    <row r="2589" spans="1:7">
      <c r="A2589" t="s">
        <v>3853</v>
      </c>
      <c r="B2589" t="s">
        <v>4147</v>
      </c>
      <c r="C2589" t="s">
        <v>3886</v>
      </c>
      <c r="D2589">
        <v>10304</v>
      </c>
      <c r="E2589">
        <v>5446</v>
      </c>
      <c r="F2589">
        <v>5920</v>
      </c>
      <c r="G2589">
        <v>4508</v>
      </c>
    </row>
    <row r="2590" spans="1:7">
      <c r="A2590" t="s">
        <v>3853</v>
      </c>
      <c r="B2590" t="s">
        <v>4147</v>
      </c>
      <c r="C2590" t="s">
        <v>3887</v>
      </c>
      <c r="D2590">
        <v>0</v>
      </c>
      <c r="E2590">
        <v>0</v>
      </c>
      <c r="F2590">
        <v>0</v>
      </c>
      <c r="G2590">
        <v>0</v>
      </c>
    </row>
    <row r="2591" spans="1:7">
      <c r="A2591" t="s">
        <v>3853</v>
      </c>
      <c r="B2591" t="s">
        <v>4147</v>
      </c>
      <c r="C2591" t="s">
        <v>3888</v>
      </c>
      <c r="D2591">
        <v>233542</v>
      </c>
      <c r="E2591">
        <v>180387</v>
      </c>
      <c r="F2591">
        <v>200193</v>
      </c>
      <c r="G2591">
        <v>171953</v>
      </c>
    </row>
    <row r="2592" spans="1:7">
      <c r="A2592" t="s">
        <v>3853</v>
      </c>
      <c r="B2592" t="s">
        <v>4147</v>
      </c>
      <c r="C2592" t="s">
        <v>3889</v>
      </c>
      <c r="D2592">
        <v>10304</v>
      </c>
      <c r="E2592">
        <v>5446</v>
      </c>
      <c r="F2592">
        <v>5920</v>
      </c>
      <c r="G2592">
        <v>4508</v>
      </c>
    </row>
    <row r="2593" spans="1:7">
      <c r="A2593" t="s">
        <v>3853</v>
      </c>
      <c r="B2593" t="s">
        <v>4147</v>
      </c>
      <c r="C2593" t="s">
        <v>3890</v>
      </c>
      <c r="D2593">
        <v>0</v>
      </c>
      <c r="E2593">
        <v>0</v>
      </c>
      <c r="F2593">
        <v>0</v>
      </c>
      <c r="G2593">
        <v>0</v>
      </c>
    </row>
    <row r="2594" spans="1:7">
      <c r="A2594" t="s">
        <v>3853</v>
      </c>
      <c r="B2594" t="s">
        <v>4147</v>
      </c>
      <c r="C2594" t="s">
        <v>3891</v>
      </c>
      <c r="D2594">
        <v>62.6</v>
      </c>
      <c r="E2594">
        <v>61.9</v>
      </c>
      <c r="F2594">
        <v>59</v>
      </c>
      <c r="G2594">
        <v>59.5</v>
      </c>
    </row>
    <row r="2595" spans="1:7">
      <c r="A2595" t="s">
        <v>3853</v>
      </c>
      <c r="B2595" t="s">
        <v>4147</v>
      </c>
      <c r="C2595" t="s">
        <v>3892</v>
      </c>
      <c r="D2595">
        <v>278673</v>
      </c>
      <c r="E2595">
        <v>262020</v>
      </c>
      <c r="F2595">
        <v>269120</v>
      </c>
      <c r="G2595">
        <v>278549</v>
      </c>
    </row>
    <row r="2596" spans="1:7">
      <c r="A2596" t="s">
        <v>3853</v>
      </c>
      <c r="B2596" t="s">
        <v>4147</v>
      </c>
      <c r="C2596" t="s">
        <v>3893</v>
      </c>
      <c r="D2596">
        <v>13545</v>
      </c>
      <c r="E2596">
        <v>12348</v>
      </c>
      <c r="F2596">
        <v>10839</v>
      </c>
      <c r="G2596">
        <v>10636</v>
      </c>
    </row>
    <row r="2597" spans="1:7">
      <c r="A2597" t="s">
        <v>3853</v>
      </c>
      <c r="B2597" t="s">
        <v>4147</v>
      </c>
      <c r="C2597" t="s">
        <v>3894</v>
      </c>
      <c r="D2597">
        <v>1844</v>
      </c>
      <c r="E2597">
        <v>1605</v>
      </c>
      <c r="F2597">
        <v>2476</v>
      </c>
      <c r="G2597">
        <v>4554</v>
      </c>
    </row>
    <row r="2598" spans="1:7">
      <c r="A2598" t="s">
        <v>3853</v>
      </c>
      <c r="B2598" t="s">
        <v>4147</v>
      </c>
      <c r="C2598" t="s">
        <v>3895</v>
      </c>
      <c r="D2598">
        <v>34634</v>
      </c>
      <c r="E2598">
        <v>29167</v>
      </c>
      <c r="F2598">
        <v>37631</v>
      </c>
      <c r="G2598">
        <v>38041</v>
      </c>
    </row>
    <row r="2599" spans="1:7">
      <c r="A2599" t="s">
        <v>3853</v>
      </c>
      <c r="B2599" t="s">
        <v>4147</v>
      </c>
      <c r="C2599" t="s">
        <v>3896</v>
      </c>
      <c r="D2599">
        <v>68</v>
      </c>
      <c r="E2599">
        <v>41</v>
      </c>
      <c r="F2599">
        <v>84</v>
      </c>
      <c r="G2599">
        <v>84</v>
      </c>
    </row>
    <row r="2600" spans="1:7">
      <c r="A2600" t="s">
        <v>3853</v>
      </c>
      <c r="B2600" t="s">
        <v>4147</v>
      </c>
      <c r="C2600" t="s">
        <v>3897</v>
      </c>
      <c r="D2600">
        <v>328764</v>
      </c>
      <c r="E2600">
        <v>305181</v>
      </c>
      <c r="F2600">
        <v>320151</v>
      </c>
      <c r="G2600">
        <v>331865</v>
      </c>
    </row>
    <row r="2601" spans="1:7">
      <c r="A2601" t="s">
        <v>3853</v>
      </c>
      <c r="B2601" t="s">
        <v>4147</v>
      </c>
      <c r="C2601" t="s">
        <v>3898</v>
      </c>
      <c r="D2601">
        <v>326920</v>
      </c>
      <c r="E2601">
        <v>303577</v>
      </c>
      <c r="F2601">
        <v>317674</v>
      </c>
      <c r="G2601">
        <v>327310</v>
      </c>
    </row>
    <row r="2602" spans="1:7">
      <c r="A2602" t="s">
        <v>3853</v>
      </c>
      <c r="B2602" t="s">
        <v>4147</v>
      </c>
      <c r="C2602" t="s">
        <v>3899</v>
      </c>
      <c r="D2602">
        <v>1844</v>
      </c>
      <c r="E2602">
        <v>1605</v>
      </c>
      <c r="F2602">
        <v>2476</v>
      </c>
      <c r="G2602">
        <v>4554</v>
      </c>
    </row>
    <row r="2603" spans="1:7">
      <c r="A2603" t="s">
        <v>3853</v>
      </c>
      <c r="B2603" t="s">
        <v>4147</v>
      </c>
      <c r="C2603" t="s">
        <v>3900</v>
      </c>
      <c r="D2603">
        <v>267927</v>
      </c>
      <c r="E2603">
        <v>251048</v>
      </c>
      <c r="F2603">
        <v>264200</v>
      </c>
      <c r="G2603">
        <v>273546</v>
      </c>
    </row>
    <row r="2604" spans="1:7">
      <c r="A2604" t="s">
        <v>3853</v>
      </c>
      <c r="B2604" t="s">
        <v>4147</v>
      </c>
      <c r="C2604" t="s">
        <v>3901</v>
      </c>
      <c r="D2604">
        <v>318123</v>
      </c>
      <c r="E2604">
        <v>294314</v>
      </c>
      <c r="F2604">
        <v>315284</v>
      </c>
      <c r="G2604">
        <v>326907</v>
      </c>
    </row>
    <row r="2605" spans="1:7">
      <c r="A2605" t="s">
        <v>3853</v>
      </c>
      <c r="B2605" t="s">
        <v>4147</v>
      </c>
      <c r="C2605" t="s">
        <v>3902</v>
      </c>
      <c r="D2605">
        <v>0</v>
      </c>
      <c r="E2605">
        <v>0</v>
      </c>
      <c r="F2605">
        <v>0</v>
      </c>
      <c r="G2605">
        <v>0</v>
      </c>
    </row>
    <row r="2606" spans="1:7">
      <c r="A2606" t="s">
        <v>3853</v>
      </c>
      <c r="B2606" t="s">
        <v>4147</v>
      </c>
      <c r="C2606" t="s">
        <v>3903</v>
      </c>
      <c r="D2606">
        <v>60512</v>
      </c>
      <c r="E2606">
        <v>61833</v>
      </c>
      <c r="F2606">
        <v>64610</v>
      </c>
      <c r="G2606">
        <v>66883</v>
      </c>
    </row>
    <row r="2607" spans="1:7">
      <c r="A2607" t="s">
        <v>3853</v>
      </c>
      <c r="B2607" t="s">
        <v>4147</v>
      </c>
      <c r="C2607" t="s">
        <v>3904</v>
      </c>
      <c r="D2607">
        <v>0</v>
      </c>
      <c r="E2607">
        <v>0</v>
      </c>
      <c r="F2607">
        <v>0</v>
      </c>
      <c r="G2607">
        <v>0</v>
      </c>
    </row>
    <row r="2608" spans="1:7">
      <c r="A2608" t="s">
        <v>3853</v>
      </c>
      <c r="B2608" t="s">
        <v>4147</v>
      </c>
      <c r="C2608" t="s">
        <v>3905</v>
      </c>
      <c r="D2608">
        <v>120609</v>
      </c>
      <c r="E2608">
        <v>80442</v>
      </c>
      <c r="F2608">
        <v>111404</v>
      </c>
      <c r="G2608">
        <v>61178</v>
      </c>
    </row>
    <row r="2609" spans="1:7">
      <c r="A2609" t="s">
        <v>3853</v>
      </c>
      <c r="B2609" t="s">
        <v>4147</v>
      </c>
      <c r="C2609" t="s">
        <v>3906</v>
      </c>
      <c r="D2609">
        <v>0</v>
      </c>
      <c r="E2609">
        <v>0</v>
      </c>
      <c r="F2609">
        <v>0</v>
      </c>
      <c r="G2609">
        <v>0</v>
      </c>
    </row>
    <row r="2610" spans="1:7">
      <c r="A2610" t="s">
        <v>3853</v>
      </c>
      <c r="B2610" t="s">
        <v>4147</v>
      </c>
      <c r="C2610" t="s">
        <v>3907</v>
      </c>
      <c r="D2610">
        <v>60.2</v>
      </c>
      <c r="E2610">
        <v>78.7</v>
      </c>
      <c r="F2610">
        <v>125.2</v>
      </c>
      <c r="G2610">
        <v>187.9</v>
      </c>
    </row>
    <row r="2611" spans="1:7">
      <c r="A2611" t="s">
        <v>3853</v>
      </c>
      <c r="B2611" t="s">
        <v>4147</v>
      </c>
      <c r="C2611" t="s">
        <v>3908</v>
      </c>
      <c r="D2611">
        <v>0.4</v>
      </c>
      <c r="E2611">
        <v>0.5</v>
      </c>
      <c r="F2611">
        <v>0.8</v>
      </c>
      <c r="G2611">
        <v>1.1000000000000001</v>
      </c>
    </row>
    <row r="2612" spans="1:7">
      <c r="A2612" t="s">
        <v>3853</v>
      </c>
      <c r="B2612" t="s">
        <v>4147</v>
      </c>
      <c r="C2612" t="s">
        <v>3909</v>
      </c>
      <c r="D2612">
        <v>72402</v>
      </c>
      <c r="E2612">
        <v>63047</v>
      </c>
      <c r="F2612">
        <v>70577</v>
      </c>
      <c r="G2612">
        <v>72352</v>
      </c>
    </row>
    <row r="2613" spans="1:7">
      <c r="A2613" t="s">
        <v>3853</v>
      </c>
      <c r="B2613" t="s">
        <v>4147</v>
      </c>
      <c r="C2613" t="s">
        <v>3910</v>
      </c>
      <c r="D2613">
        <v>1946</v>
      </c>
      <c r="E2613">
        <v>1949</v>
      </c>
      <c r="F2613">
        <v>1988</v>
      </c>
      <c r="G2613">
        <v>2160</v>
      </c>
    </row>
    <row r="2614" spans="1:7">
      <c r="A2614" t="s">
        <v>3853</v>
      </c>
      <c r="B2614" t="s">
        <v>4147</v>
      </c>
      <c r="C2614" t="s">
        <v>3911</v>
      </c>
      <c r="D2614">
        <v>1606</v>
      </c>
      <c r="E2614">
        <v>1620</v>
      </c>
      <c r="F2614">
        <v>1585</v>
      </c>
      <c r="G2614">
        <v>1668</v>
      </c>
    </row>
    <row r="2615" spans="1:7">
      <c r="A2615" t="s">
        <v>3853</v>
      </c>
      <c r="B2615" t="s">
        <v>4147</v>
      </c>
      <c r="C2615" t="s">
        <v>3912</v>
      </c>
      <c r="D2615">
        <v>0</v>
      </c>
      <c r="E2615">
        <v>0</v>
      </c>
      <c r="F2615">
        <v>0</v>
      </c>
      <c r="G2615">
        <v>0</v>
      </c>
    </row>
    <row r="2616" spans="1:7">
      <c r="A2616" t="s">
        <v>3853</v>
      </c>
      <c r="B2616" t="s">
        <v>4147</v>
      </c>
      <c r="C2616" t="s">
        <v>3913</v>
      </c>
      <c r="D2616">
        <v>75954</v>
      </c>
      <c r="E2616">
        <v>66616</v>
      </c>
      <c r="F2616">
        <v>74151</v>
      </c>
      <c r="G2616">
        <v>76180</v>
      </c>
    </row>
    <row r="2617" spans="1:7">
      <c r="A2617" t="s">
        <v>3853</v>
      </c>
      <c r="B2617" t="s">
        <v>4147</v>
      </c>
      <c r="C2617" t="s">
        <v>3914</v>
      </c>
      <c r="D2617">
        <v>0</v>
      </c>
      <c r="E2617">
        <v>0</v>
      </c>
      <c r="F2617">
        <v>0</v>
      </c>
      <c r="G2617">
        <v>0</v>
      </c>
    </row>
    <row r="2618" spans="1:7">
      <c r="A2618" t="s">
        <v>3853</v>
      </c>
      <c r="B2618" t="s">
        <v>4147</v>
      </c>
      <c r="C2618" t="s">
        <v>3915</v>
      </c>
      <c r="D2618">
        <v>0</v>
      </c>
      <c r="E2618">
        <v>0</v>
      </c>
      <c r="F2618">
        <v>0</v>
      </c>
      <c r="G2618">
        <v>0</v>
      </c>
    </row>
    <row r="2619" spans="1:7">
      <c r="A2619" t="s">
        <v>3853</v>
      </c>
      <c r="B2619" t="s">
        <v>4147</v>
      </c>
      <c r="C2619" t="s">
        <v>3916</v>
      </c>
      <c r="D2619">
        <v>291</v>
      </c>
      <c r="E2619">
        <v>255</v>
      </c>
      <c r="F2619">
        <v>246</v>
      </c>
      <c r="G2619">
        <v>256</v>
      </c>
    </row>
    <row r="2620" spans="1:7">
      <c r="A2620" t="s">
        <v>3853</v>
      </c>
      <c r="B2620" t="s">
        <v>4147</v>
      </c>
      <c r="C2620" t="s">
        <v>3917</v>
      </c>
      <c r="D2620">
        <v>329485</v>
      </c>
      <c r="E2620">
        <v>315589</v>
      </c>
      <c r="F2620">
        <v>320609</v>
      </c>
      <c r="G2620">
        <v>330500</v>
      </c>
    </row>
    <row r="2621" spans="1:7">
      <c r="A2621" t="s">
        <v>3853</v>
      </c>
      <c r="B2621" t="s">
        <v>4147</v>
      </c>
      <c r="C2621" t="s">
        <v>3918</v>
      </c>
      <c r="D2621">
        <v>56347</v>
      </c>
      <c r="E2621">
        <v>56547</v>
      </c>
      <c r="F2621">
        <v>58388</v>
      </c>
      <c r="G2621">
        <v>60173</v>
      </c>
    </row>
    <row r="2622" spans="1:7">
      <c r="A2622" t="s">
        <v>3853</v>
      </c>
      <c r="B2622" t="s">
        <v>4147</v>
      </c>
      <c r="C2622" t="s">
        <v>3919</v>
      </c>
      <c r="D2622">
        <v>433943</v>
      </c>
      <c r="E2622">
        <v>454816</v>
      </c>
      <c r="F2622">
        <v>444967</v>
      </c>
      <c r="G2622">
        <v>458047</v>
      </c>
    </row>
    <row r="2623" spans="1:7">
      <c r="A2623" t="s">
        <v>3853</v>
      </c>
      <c r="B2623" t="s">
        <v>4147</v>
      </c>
      <c r="C2623" t="s">
        <v>3920</v>
      </c>
      <c r="D2623">
        <v>820067</v>
      </c>
      <c r="E2623">
        <v>827206</v>
      </c>
      <c r="F2623">
        <v>824210</v>
      </c>
      <c r="G2623">
        <v>848977</v>
      </c>
    </row>
    <row r="2624" spans="1:7">
      <c r="A2624" t="s">
        <v>3853</v>
      </c>
      <c r="B2624" t="s">
        <v>4147</v>
      </c>
      <c r="C2624" t="s">
        <v>3921</v>
      </c>
      <c r="D2624">
        <v>820067</v>
      </c>
      <c r="E2624">
        <v>827206</v>
      </c>
      <c r="F2624">
        <v>824210</v>
      </c>
      <c r="G2624">
        <v>848977</v>
      </c>
    </row>
    <row r="2625" spans="1:7">
      <c r="A2625" t="s">
        <v>3853</v>
      </c>
      <c r="B2625" t="s">
        <v>4147</v>
      </c>
      <c r="C2625" t="s">
        <v>3922</v>
      </c>
      <c r="D2625">
        <v>83</v>
      </c>
      <c r="E2625">
        <v>132</v>
      </c>
      <c r="F2625">
        <v>180</v>
      </c>
      <c r="G2625">
        <v>300</v>
      </c>
    </row>
    <row r="2626" spans="1:7">
      <c r="A2626" t="s">
        <v>3853</v>
      </c>
      <c r="B2626" t="s">
        <v>4147</v>
      </c>
      <c r="C2626" t="s">
        <v>3923</v>
      </c>
      <c r="D2626">
        <v>0</v>
      </c>
      <c r="E2626">
        <v>0</v>
      </c>
      <c r="F2626">
        <v>0</v>
      </c>
      <c r="G2626">
        <v>0</v>
      </c>
    </row>
    <row r="2627" spans="1:7">
      <c r="A2627" t="s">
        <v>3853</v>
      </c>
      <c r="B2627" t="s">
        <v>4147</v>
      </c>
      <c r="C2627" t="s">
        <v>3924</v>
      </c>
      <c r="D2627">
        <v>321</v>
      </c>
      <c r="E2627">
        <v>304</v>
      </c>
      <c r="F2627">
        <v>376</v>
      </c>
      <c r="G2627">
        <v>366</v>
      </c>
    </row>
    <row r="2628" spans="1:7">
      <c r="A2628" t="s">
        <v>3853</v>
      </c>
      <c r="B2628" t="s">
        <v>4147</v>
      </c>
      <c r="C2628" t="s">
        <v>3925</v>
      </c>
      <c r="D2628">
        <v>5060</v>
      </c>
      <c r="E2628">
        <v>5528</v>
      </c>
      <c r="F2628">
        <v>6755</v>
      </c>
      <c r="G2628">
        <v>7827</v>
      </c>
    </row>
    <row r="2629" spans="1:7">
      <c r="A2629" t="s">
        <v>3853</v>
      </c>
      <c r="B2629" t="s">
        <v>4147</v>
      </c>
      <c r="C2629" t="s">
        <v>3926</v>
      </c>
      <c r="D2629">
        <v>3.39</v>
      </c>
      <c r="E2629">
        <v>3.3</v>
      </c>
      <c r="F2629">
        <v>2.85</v>
      </c>
      <c r="G2629">
        <v>2.81</v>
      </c>
    </row>
    <row r="2630" spans="1:7">
      <c r="A2630" t="s">
        <v>3853</v>
      </c>
      <c r="B2630" t="s">
        <v>4147</v>
      </c>
      <c r="C2630" t="s">
        <v>3927</v>
      </c>
      <c r="D2630">
        <v>6081</v>
      </c>
      <c r="E2630">
        <v>6711</v>
      </c>
      <c r="F2630">
        <v>8431</v>
      </c>
      <c r="G2630">
        <v>9938</v>
      </c>
    </row>
    <row r="2631" spans="1:7">
      <c r="A2631" t="s">
        <v>3853</v>
      </c>
      <c r="B2631" t="s">
        <v>4147</v>
      </c>
      <c r="C2631" t="s">
        <v>3928</v>
      </c>
      <c r="D2631">
        <v>1637</v>
      </c>
      <c r="E2631">
        <v>1851</v>
      </c>
      <c r="F2631">
        <v>2667</v>
      </c>
      <c r="G2631">
        <v>3136</v>
      </c>
    </row>
    <row r="2632" spans="1:7">
      <c r="A2632" t="s">
        <v>3853</v>
      </c>
      <c r="B2632" t="s">
        <v>4147</v>
      </c>
      <c r="C2632" t="s">
        <v>3929</v>
      </c>
      <c r="D2632">
        <v>700</v>
      </c>
      <c r="E2632">
        <v>879</v>
      </c>
      <c r="F2632">
        <v>1300</v>
      </c>
      <c r="G2632">
        <v>1745</v>
      </c>
    </row>
    <row r="2633" spans="1:7">
      <c r="A2633" t="s">
        <v>3853</v>
      </c>
      <c r="B2633" t="s">
        <v>4147</v>
      </c>
      <c r="C2633" t="s">
        <v>3930</v>
      </c>
      <c r="D2633">
        <v>3.8</v>
      </c>
      <c r="E2633">
        <v>4.17</v>
      </c>
      <c r="F2633">
        <v>4.17</v>
      </c>
      <c r="G2633">
        <v>4.6500000000000004</v>
      </c>
    </row>
    <row r="2634" spans="1:7">
      <c r="A2634" t="s">
        <v>3853</v>
      </c>
      <c r="B2634" t="s">
        <v>4147</v>
      </c>
      <c r="C2634" t="s">
        <v>3931</v>
      </c>
      <c r="D2634">
        <v>214</v>
      </c>
      <c r="E2634">
        <v>230</v>
      </c>
      <c r="F2634">
        <v>232</v>
      </c>
      <c r="G2634">
        <v>15</v>
      </c>
    </row>
    <row r="2635" spans="1:7">
      <c r="A2635" t="s">
        <v>3853</v>
      </c>
      <c r="B2635" t="s">
        <v>4147</v>
      </c>
      <c r="C2635" t="s">
        <v>3932</v>
      </c>
      <c r="D2635">
        <v>279</v>
      </c>
      <c r="E2635">
        <v>293</v>
      </c>
      <c r="F2635">
        <v>312</v>
      </c>
      <c r="G2635">
        <v>341</v>
      </c>
    </row>
    <row r="2636" spans="1:7">
      <c r="A2636" t="s">
        <v>3853</v>
      </c>
      <c r="B2636" t="s">
        <v>4147</v>
      </c>
      <c r="C2636" t="s">
        <v>3933</v>
      </c>
      <c r="D2636">
        <v>1144</v>
      </c>
      <c r="E2636">
        <v>1328</v>
      </c>
      <c r="F2636">
        <v>2123</v>
      </c>
      <c r="G2636">
        <v>2780</v>
      </c>
    </row>
    <row r="2637" spans="1:7">
      <c r="A2637" t="s">
        <v>3853</v>
      </c>
      <c r="B2637" t="s">
        <v>4147</v>
      </c>
      <c r="C2637" t="s">
        <v>3934</v>
      </c>
      <c r="D2637">
        <v>84</v>
      </c>
      <c r="E2637">
        <v>76</v>
      </c>
      <c r="F2637">
        <v>93</v>
      </c>
      <c r="G2637">
        <v>109</v>
      </c>
    </row>
    <row r="2638" spans="1:7">
      <c r="A2638" t="s">
        <v>3853</v>
      </c>
      <c r="B2638" t="s">
        <v>4147</v>
      </c>
      <c r="C2638" t="s">
        <v>3935</v>
      </c>
      <c r="D2638">
        <v>1427</v>
      </c>
      <c r="E2638">
        <v>1649</v>
      </c>
      <c r="F2638">
        <v>2449</v>
      </c>
      <c r="G2638">
        <v>2911</v>
      </c>
    </row>
    <row r="2639" spans="1:7">
      <c r="A2639" t="s">
        <v>3853</v>
      </c>
      <c r="B2639" t="s">
        <v>4147</v>
      </c>
      <c r="C2639" t="s">
        <v>3936</v>
      </c>
      <c r="D2639">
        <v>126</v>
      </c>
      <c r="E2639">
        <v>126</v>
      </c>
      <c r="F2639">
        <v>125</v>
      </c>
      <c r="G2639">
        <v>116</v>
      </c>
    </row>
    <row r="2640" spans="1:7">
      <c r="A2640" t="s">
        <v>3853</v>
      </c>
      <c r="B2640" t="s">
        <v>4147</v>
      </c>
      <c r="C2640" t="s">
        <v>3937</v>
      </c>
      <c r="D2640">
        <v>0</v>
      </c>
      <c r="E2640">
        <v>0</v>
      </c>
      <c r="F2640">
        <v>0</v>
      </c>
      <c r="G2640">
        <v>0</v>
      </c>
    </row>
    <row r="2641" spans="1:7">
      <c r="A2641" t="s">
        <v>3853</v>
      </c>
      <c r="B2641" t="s">
        <v>4147</v>
      </c>
      <c r="C2641" t="s">
        <v>3938</v>
      </c>
      <c r="D2641">
        <v>0</v>
      </c>
      <c r="E2641">
        <v>0</v>
      </c>
      <c r="F2641">
        <v>0</v>
      </c>
      <c r="G2641">
        <v>0</v>
      </c>
    </row>
    <row r="2642" spans="1:7">
      <c r="A2642" t="s">
        <v>3853</v>
      </c>
      <c r="B2642" t="s">
        <v>4147</v>
      </c>
      <c r="C2642" t="s">
        <v>3939</v>
      </c>
      <c r="D2642">
        <v>53184</v>
      </c>
      <c r="E2642">
        <v>52833</v>
      </c>
      <c r="F2642">
        <v>53973</v>
      </c>
      <c r="G2642">
        <v>55184</v>
      </c>
    </row>
    <row r="2643" spans="1:7">
      <c r="A2643" t="s">
        <v>3853</v>
      </c>
      <c r="B2643" t="s">
        <v>4147</v>
      </c>
      <c r="C2643" t="s">
        <v>3940</v>
      </c>
      <c r="D2643">
        <v>3617188</v>
      </c>
      <c r="E2643">
        <v>3285401</v>
      </c>
      <c r="F2643">
        <v>3538320</v>
      </c>
      <c r="G2643">
        <v>3642233</v>
      </c>
    </row>
    <row r="2644" spans="1:7">
      <c r="A2644" t="s">
        <v>3853</v>
      </c>
      <c r="B2644" t="s">
        <v>4147</v>
      </c>
      <c r="C2644" t="s">
        <v>3941</v>
      </c>
      <c r="D2644">
        <v>0</v>
      </c>
      <c r="E2644">
        <v>0</v>
      </c>
      <c r="F2644">
        <v>0</v>
      </c>
      <c r="G2644">
        <v>0</v>
      </c>
    </row>
    <row r="2645" spans="1:7">
      <c r="A2645" t="s">
        <v>3853</v>
      </c>
      <c r="B2645" t="s">
        <v>4147</v>
      </c>
      <c r="C2645" t="s">
        <v>3942</v>
      </c>
      <c r="D2645">
        <v>0</v>
      </c>
      <c r="E2645">
        <v>0</v>
      </c>
      <c r="F2645">
        <v>0</v>
      </c>
      <c r="G2645">
        <v>0</v>
      </c>
    </row>
    <row r="2646" spans="1:7">
      <c r="A2646" t="s">
        <v>3853</v>
      </c>
      <c r="B2646" t="s">
        <v>4147</v>
      </c>
      <c r="C2646" t="s">
        <v>3943</v>
      </c>
      <c r="D2646">
        <v>0</v>
      </c>
      <c r="E2646">
        <v>0</v>
      </c>
      <c r="F2646">
        <v>0</v>
      </c>
      <c r="G2646">
        <v>0</v>
      </c>
    </row>
    <row r="2647" spans="1:7">
      <c r="A2647" t="s">
        <v>3853</v>
      </c>
      <c r="B2647" t="s">
        <v>4147</v>
      </c>
      <c r="C2647" t="s">
        <v>3944</v>
      </c>
      <c r="D2647">
        <v>1127988.6000000001</v>
      </c>
      <c r="E2647">
        <v>1140133</v>
      </c>
      <c r="F2647">
        <v>1292391.3</v>
      </c>
      <c r="G2647">
        <v>1439065</v>
      </c>
    </row>
    <row r="2648" spans="1:7">
      <c r="A2648" t="s">
        <v>3853</v>
      </c>
      <c r="B2648" t="s">
        <v>4147</v>
      </c>
      <c r="C2648" t="s">
        <v>3945</v>
      </c>
      <c r="D2648">
        <v>1079271</v>
      </c>
      <c r="E2648">
        <v>1068377.5</v>
      </c>
      <c r="F2648">
        <v>1164778.2</v>
      </c>
      <c r="G2648">
        <v>1218430.2</v>
      </c>
    </row>
    <row r="2649" spans="1:7">
      <c r="A2649" t="s">
        <v>3853</v>
      </c>
      <c r="B2649" t="s">
        <v>4147</v>
      </c>
      <c r="C2649" t="s">
        <v>3946</v>
      </c>
      <c r="D2649">
        <v>0</v>
      </c>
      <c r="E2649">
        <v>0</v>
      </c>
      <c r="F2649">
        <v>0</v>
      </c>
      <c r="G2649">
        <v>0</v>
      </c>
    </row>
    <row r="2650" spans="1:7">
      <c r="A2650" t="s">
        <v>3853</v>
      </c>
      <c r="B2650" t="s">
        <v>4147</v>
      </c>
      <c r="C2650" t="s">
        <v>3947</v>
      </c>
      <c r="D2650">
        <v>2080</v>
      </c>
      <c r="E2650">
        <v>2080</v>
      </c>
      <c r="F2650">
        <v>2080</v>
      </c>
      <c r="G2650">
        <v>2080</v>
      </c>
    </row>
    <row r="2651" spans="1:7">
      <c r="A2651" t="s">
        <v>3853</v>
      </c>
      <c r="B2651" t="s">
        <v>4147</v>
      </c>
      <c r="C2651" t="s">
        <v>3948</v>
      </c>
      <c r="D2651">
        <v>0</v>
      </c>
      <c r="E2651">
        <v>0</v>
      </c>
      <c r="F2651">
        <v>0</v>
      </c>
      <c r="G2651">
        <v>0</v>
      </c>
    </row>
    <row r="2652" spans="1:7">
      <c r="A2652" t="s">
        <v>3853</v>
      </c>
      <c r="B2652" t="s">
        <v>4147</v>
      </c>
      <c r="C2652" t="s">
        <v>3949</v>
      </c>
      <c r="D2652">
        <v>0</v>
      </c>
      <c r="E2652">
        <v>0</v>
      </c>
      <c r="F2652">
        <v>0</v>
      </c>
      <c r="G2652">
        <v>0</v>
      </c>
    </row>
    <row r="2653" spans="1:7">
      <c r="A2653" t="s">
        <v>3853</v>
      </c>
      <c r="B2653" t="s">
        <v>4147</v>
      </c>
      <c r="C2653" t="s">
        <v>3950</v>
      </c>
      <c r="D2653">
        <v>0</v>
      </c>
      <c r="E2653">
        <v>0</v>
      </c>
      <c r="F2653">
        <v>0</v>
      </c>
      <c r="G2653">
        <v>0</v>
      </c>
    </row>
    <row r="2654" spans="1:7">
      <c r="A2654" t="s">
        <v>3853</v>
      </c>
      <c r="B2654" t="s">
        <v>4147</v>
      </c>
      <c r="C2654" t="s">
        <v>3951</v>
      </c>
      <c r="D2654">
        <v>7976</v>
      </c>
      <c r="E2654">
        <v>7976</v>
      </c>
      <c r="F2654">
        <v>7976</v>
      </c>
      <c r="G2654">
        <v>7976</v>
      </c>
    </row>
    <row r="2655" spans="1:7">
      <c r="A2655" t="s">
        <v>3853</v>
      </c>
      <c r="B2655" t="s">
        <v>4147</v>
      </c>
      <c r="C2655" t="s">
        <v>3952</v>
      </c>
      <c r="D2655">
        <v>10056</v>
      </c>
      <c r="E2655">
        <v>10056</v>
      </c>
      <c r="F2655">
        <v>10056</v>
      </c>
      <c r="G2655">
        <v>10056</v>
      </c>
    </row>
    <row r="2656" spans="1:7">
      <c r="A2656" t="s">
        <v>3853</v>
      </c>
      <c r="B2656" t="s">
        <v>4147</v>
      </c>
      <c r="C2656" t="s">
        <v>3953</v>
      </c>
      <c r="D2656">
        <v>10056</v>
      </c>
      <c r="E2656">
        <v>10056</v>
      </c>
      <c r="F2656">
        <v>10056</v>
      </c>
      <c r="G2656">
        <v>10056</v>
      </c>
    </row>
    <row r="2657" spans="1:7">
      <c r="A2657" t="s">
        <v>3853</v>
      </c>
      <c r="B2657" t="s">
        <v>4147</v>
      </c>
      <c r="C2657" t="s">
        <v>3954</v>
      </c>
      <c r="D2657">
        <v>873</v>
      </c>
      <c r="E2657">
        <v>1205</v>
      </c>
      <c r="F2657">
        <v>1415</v>
      </c>
      <c r="G2657">
        <v>837</v>
      </c>
    </row>
    <row r="2658" spans="1:7">
      <c r="A2658" t="s">
        <v>3853</v>
      </c>
      <c r="B2658" t="s">
        <v>4147</v>
      </c>
      <c r="C2658" t="s">
        <v>3955</v>
      </c>
      <c r="D2658">
        <v>8194</v>
      </c>
      <c r="E2658">
        <v>7903</v>
      </c>
      <c r="F2658">
        <v>8301</v>
      </c>
      <c r="G2658">
        <v>8022</v>
      </c>
    </row>
    <row r="2659" spans="1:7">
      <c r="A2659" t="s">
        <v>3853</v>
      </c>
      <c r="B2659" t="s">
        <v>4147</v>
      </c>
      <c r="C2659" t="s">
        <v>3956</v>
      </c>
      <c r="D2659">
        <v>4045</v>
      </c>
      <c r="E2659">
        <v>4144</v>
      </c>
      <c r="F2659">
        <v>4430</v>
      </c>
      <c r="G2659">
        <v>5201</v>
      </c>
    </row>
    <row r="2660" spans="1:7">
      <c r="A2660" t="s">
        <v>3853</v>
      </c>
      <c r="B2660" t="s">
        <v>4147</v>
      </c>
      <c r="C2660" t="s">
        <v>3957</v>
      </c>
      <c r="D2660">
        <v>6349</v>
      </c>
      <c r="E2660">
        <v>6510</v>
      </c>
      <c r="F2660">
        <v>6397</v>
      </c>
      <c r="G2660">
        <v>5956</v>
      </c>
    </row>
    <row r="2661" spans="1:7">
      <c r="A2661" t="s">
        <v>3853</v>
      </c>
      <c r="B2661" t="s">
        <v>4147</v>
      </c>
      <c r="C2661" t="s">
        <v>3958</v>
      </c>
      <c r="D2661">
        <v>19462</v>
      </c>
      <c r="E2661">
        <v>19763</v>
      </c>
      <c r="F2661">
        <v>20543</v>
      </c>
      <c r="G2661">
        <v>20016</v>
      </c>
    </row>
    <row r="2662" spans="1:7">
      <c r="A2662" t="s">
        <v>3853</v>
      </c>
      <c r="B2662" t="s">
        <v>4147</v>
      </c>
      <c r="C2662" t="s">
        <v>3959</v>
      </c>
      <c r="D2662">
        <v>19462</v>
      </c>
      <c r="E2662">
        <v>19763</v>
      </c>
      <c r="F2662">
        <v>20543</v>
      </c>
      <c r="G2662">
        <v>20016</v>
      </c>
    </row>
    <row r="2663" spans="1:7">
      <c r="A2663" t="s">
        <v>3853</v>
      </c>
      <c r="B2663" t="s">
        <v>4147</v>
      </c>
      <c r="C2663" t="s">
        <v>3960</v>
      </c>
      <c r="D2663">
        <v>0</v>
      </c>
      <c r="E2663">
        <v>0</v>
      </c>
      <c r="F2663">
        <v>0</v>
      </c>
      <c r="G2663">
        <v>0</v>
      </c>
    </row>
    <row r="2664" spans="1:7">
      <c r="A2664" t="s">
        <v>3853</v>
      </c>
      <c r="B2664" t="s">
        <v>4147</v>
      </c>
      <c r="C2664" t="s">
        <v>3961</v>
      </c>
      <c r="D2664">
        <v>0</v>
      </c>
      <c r="E2664">
        <v>0</v>
      </c>
      <c r="F2664">
        <v>0</v>
      </c>
      <c r="G2664">
        <v>0</v>
      </c>
    </row>
    <row r="2665" spans="1:7">
      <c r="A2665" t="s">
        <v>3853</v>
      </c>
      <c r="B2665" t="s">
        <v>4147</v>
      </c>
      <c r="C2665" t="s">
        <v>3962</v>
      </c>
      <c r="D2665">
        <v>53.2</v>
      </c>
      <c r="E2665">
        <v>60.6</v>
      </c>
      <c r="F2665">
        <v>66</v>
      </c>
      <c r="G2665">
        <v>60.6</v>
      </c>
    </row>
    <row r="2666" spans="1:7">
      <c r="A2666" t="s">
        <v>3853</v>
      </c>
      <c r="B2666" t="s">
        <v>4147</v>
      </c>
      <c r="C2666" t="s">
        <v>3963</v>
      </c>
      <c r="D2666">
        <v>44</v>
      </c>
      <c r="E2666">
        <v>44</v>
      </c>
      <c r="F2666">
        <v>44</v>
      </c>
      <c r="G2666">
        <v>44</v>
      </c>
    </row>
    <row r="2667" spans="1:7">
      <c r="A2667" t="s">
        <v>3853</v>
      </c>
      <c r="B2667" t="s">
        <v>4147</v>
      </c>
      <c r="C2667" t="s">
        <v>3964</v>
      </c>
      <c r="D2667">
        <v>0</v>
      </c>
      <c r="E2667">
        <v>0</v>
      </c>
      <c r="F2667">
        <v>0</v>
      </c>
      <c r="G2667">
        <v>0</v>
      </c>
    </row>
    <row r="2668" spans="1:7">
      <c r="A2668" t="s">
        <v>3853</v>
      </c>
      <c r="B2668" t="s">
        <v>4147</v>
      </c>
      <c r="C2668" t="s">
        <v>3965</v>
      </c>
      <c r="D2668">
        <v>716</v>
      </c>
      <c r="E2668">
        <v>790</v>
      </c>
      <c r="F2668">
        <v>858</v>
      </c>
      <c r="G2668">
        <v>788</v>
      </c>
    </row>
    <row r="2669" spans="1:7">
      <c r="A2669" t="s">
        <v>3853</v>
      </c>
      <c r="B2669" t="s">
        <v>4147</v>
      </c>
      <c r="C2669" t="s">
        <v>3966</v>
      </c>
      <c r="D2669">
        <v>0</v>
      </c>
      <c r="E2669">
        <v>0</v>
      </c>
      <c r="F2669">
        <v>0</v>
      </c>
      <c r="G2669">
        <v>0</v>
      </c>
    </row>
    <row r="2670" spans="1:7">
      <c r="A2670" t="s">
        <v>3853</v>
      </c>
      <c r="B2670" t="s">
        <v>4147</v>
      </c>
      <c r="C2670" t="s">
        <v>3967</v>
      </c>
      <c r="D2670">
        <v>716</v>
      </c>
      <c r="E2670">
        <v>790</v>
      </c>
      <c r="F2670">
        <v>858</v>
      </c>
      <c r="G2670">
        <v>788</v>
      </c>
    </row>
    <row r="2671" spans="1:7">
      <c r="A2671" t="s">
        <v>3853</v>
      </c>
      <c r="B2671" t="s">
        <v>4147</v>
      </c>
      <c r="C2671" t="s">
        <v>3968</v>
      </c>
      <c r="D2671">
        <v>0</v>
      </c>
      <c r="E2671">
        <v>0</v>
      </c>
      <c r="F2671">
        <v>0</v>
      </c>
      <c r="G2671">
        <v>0</v>
      </c>
    </row>
    <row r="2672" spans="1:7">
      <c r="A2672" t="s">
        <v>3853</v>
      </c>
      <c r="B2672" t="s">
        <v>4147</v>
      </c>
      <c r="C2672" t="s">
        <v>3969</v>
      </c>
      <c r="D2672">
        <v>0</v>
      </c>
      <c r="E2672">
        <v>0</v>
      </c>
      <c r="F2672">
        <v>0</v>
      </c>
      <c r="G2672">
        <v>0</v>
      </c>
    </row>
    <row r="2673" spans="1:7">
      <c r="A2673" t="s">
        <v>3853</v>
      </c>
      <c r="B2673" t="s">
        <v>4147</v>
      </c>
      <c r="C2673" t="s">
        <v>3970</v>
      </c>
      <c r="D2673">
        <v>0</v>
      </c>
      <c r="E2673">
        <v>0</v>
      </c>
      <c r="F2673">
        <v>0</v>
      </c>
      <c r="G2673">
        <v>0</v>
      </c>
    </row>
    <row r="2674" spans="1:7">
      <c r="A2674" t="s">
        <v>3853</v>
      </c>
      <c r="B2674" t="s">
        <v>4147</v>
      </c>
      <c r="C2674" t="s">
        <v>3971</v>
      </c>
      <c r="D2674">
        <v>0</v>
      </c>
      <c r="E2674">
        <v>0</v>
      </c>
      <c r="F2674">
        <v>0</v>
      </c>
      <c r="G2674">
        <v>0</v>
      </c>
    </row>
    <row r="2675" spans="1:7">
      <c r="A2675" t="s">
        <v>3853</v>
      </c>
      <c r="B2675" t="s">
        <v>4147</v>
      </c>
      <c r="C2675" t="s">
        <v>3972</v>
      </c>
      <c r="D2675">
        <v>0</v>
      </c>
      <c r="E2675">
        <v>0</v>
      </c>
      <c r="F2675">
        <v>0</v>
      </c>
      <c r="G2675">
        <v>0</v>
      </c>
    </row>
    <row r="2676" spans="1:7">
      <c r="A2676" t="s">
        <v>3853</v>
      </c>
      <c r="B2676" t="s">
        <v>4147</v>
      </c>
      <c r="C2676" t="s">
        <v>3973</v>
      </c>
      <c r="D2676">
        <v>319624</v>
      </c>
      <c r="E2676">
        <v>190871</v>
      </c>
      <c r="F2676">
        <v>276978</v>
      </c>
      <c r="G2676">
        <v>311908</v>
      </c>
    </row>
    <row r="2677" spans="1:7">
      <c r="A2677" t="s">
        <v>3853</v>
      </c>
      <c r="B2677" t="s">
        <v>4147</v>
      </c>
      <c r="C2677" t="s">
        <v>3974</v>
      </c>
      <c r="D2677">
        <v>319624</v>
      </c>
      <c r="E2677">
        <v>190871</v>
      </c>
      <c r="F2677">
        <v>276978</v>
      </c>
      <c r="G2677">
        <v>311908</v>
      </c>
    </row>
    <row r="2678" spans="1:7">
      <c r="A2678" t="s">
        <v>3853</v>
      </c>
      <c r="B2678" t="s">
        <v>4147</v>
      </c>
      <c r="C2678" t="s">
        <v>3975</v>
      </c>
      <c r="D2678">
        <v>319624</v>
      </c>
      <c r="E2678">
        <v>190871</v>
      </c>
      <c r="F2678">
        <v>276978</v>
      </c>
      <c r="G2678">
        <v>311908</v>
      </c>
    </row>
    <row r="2679" spans="1:7">
      <c r="A2679" t="s">
        <v>3853</v>
      </c>
      <c r="B2679" t="s">
        <v>4147</v>
      </c>
      <c r="C2679" t="s">
        <v>3976</v>
      </c>
      <c r="D2679">
        <v>8</v>
      </c>
      <c r="E2679">
        <v>6</v>
      </c>
      <c r="F2679">
        <v>12</v>
      </c>
      <c r="G2679">
        <v>11</v>
      </c>
    </row>
    <row r="2680" spans="1:7">
      <c r="A2680" t="s">
        <v>3853</v>
      </c>
      <c r="B2680" t="s">
        <v>4147</v>
      </c>
      <c r="C2680" t="s">
        <v>3977</v>
      </c>
      <c r="D2680">
        <v>1</v>
      </c>
      <c r="E2680">
        <v>2</v>
      </c>
      <c r="F2680">
        <v>1</v>
      </c>
      <c r="G2680">
        <v>1</v>
      </c>
    </row>
    <row r="2681" spans="1:7">
      <c r="A2681" t="s">
        <v>3853</v>
      </c>
      <c r="B2681" t="s">
        <v>4147</v>
      </c>
      <c r="C2681" t="s">
        <v>3978</v>
      </c>
      <c r="D2681">
        <v>18</v>
      </c>
      <c r="E2681">
        <v>17</v>
      </c>
      <c r="F2681">
        <v>19</v>
      </c>
      <c r="G2681">
        <v>17</v>
      </c>
    </row>
    <row r="2682" spans="1:7">
      <c r="A2682" t="s">
        <v>3853</v>
      </c>
      <c r="B2682" t="s">
        <v>4147</v>
      </c>
      <c r="C2682" t="s">
        <v>3979</v>
      </c>
      <c r="D2682">
        <v>27</v>
      </c>
      <c r="E2682">
        <v>25</v>
      </c>
      <c r="F2682">
        <v>32</v>
      </c>
      <c r="G2682">
        <v>28</v>
      </c>
    </row>
    <row r="2683" spans="1:7">
      <c r="A2683" t="s">
        <v>3853</v>
      </c>
      <c r="B2683" t="s">
        <v>4147</v>
      </c>
      <c r="C2683" t="s">
        <v>3980</v>
      </c>
      <c r="D2683">
        <v>27</v>
      </c>
      <c r="E2683">
        <v>25</v>
      </c>
      <c r="F2683">
        <v>32</v>
      </c>
      <c r="G2683">
        <v>28</v>
      </c>
    </row>
    <row r="2684" spans="1:7">
      <c r="A2684" t="s">
        <v>3853</v>
      </c>
      <c r="B2684" t="s">
        <v>4147</v>
      </c>
      <c r="C2684" t="s">
        <v>3981</v>
      </c>
      <c r="D2684">
        <v>16144.5</v>
      </c>
      <c r="E2684">
        <v>16199.9</v>
      </c>
      <c r="F2684">
        <v>16610.5</v>
      </c>
      <c r="G2684">
        <v>16865.8</v>
      </c>
    </row>
    <row r="2685" spans="1:7">
      <c r="A2685" t="s">
        <v>3853</v>
      </c>
      <c r="B2685" t="s">
        <v>4147</v>
      </c>
      <c r="C2685" t="s">
        <v>3982</v>
      </c>
      <c r="D2685">
        <v>447</v>
      </c>
      <c r="E2685">
        <v>374</v>
      </c>
      <c r="F2685">
        <v>366</v>
      </c>
      <c r="G2685">
        <v>367</v>
      </c>
    </row>
    <row r="2686" spans="1:7">
      <c r="A2686" t="s">
        <v>3853</v>
      </c>
      <c r="B2686" t="s">
        <v>4147</v>
      </c>
      <c r="C2686" t="s">
        <v>3983</v>
      </c>
      <c r="D2686">
        <v>505596</v>
      </c>
      <c r="E2686">
        <v>463805</v>
      </c>
      <c r="F2686">
        <v>477904</v>
      </c>
      <c r="G2686">
        <v>473132</v>
      </c>
    </row>
    <row r="2687" spans="1:7">
      <c r="A2687" t="s">
        <v>3853</v>
      </c>
      <c r="B2687" t="s">
        <v>4147</v>
      </c>
      <c r="C2687" t="s">
        <v>3984</v>
      </c>
      <c r="D2687">
        <v>86465</v>
      </c>
      <c r="E2687">
        <v>83104</v>
      </c>
      <c r="F2687">
        <v>87034</v>
      </c>
      <c r="G2687">
        <v>86141</v>
      </c>
    </row>
    <row r="2688" spans="1:7">
      <c r="A2688" t="s">
        <v>3853</v>
      </c>
      <c r="B2688" t="s">
        <v>4147</v>
      </c>
      <c r="C2688" t="s">
        <v>3985</v>
      </c>
      <c r="D2688">
        <v>665888</v>
      </c>
      <c r="E2688">
        <v>668421</v>
      </c>
      <c r="F2688">
        <v>663274</v>
      </c>
      <c r="G2688">
        <v>655724</v>
      </c>
    </row>
    <row r="2689" spans="1:7">
      <c r="A2689" t="s">
        <v>3853</v>
      </c>
      <c r="B2689" t="s">
        <v>4147</v>
      </c>
      <c r="C2689" t="s">
        <v>3986</v>
      </c>
      <c r="D2689">
        <v>1258396</v>
      </c>
      <c r="E2689">
        <v>1215705</v>
      </c>
      <c r="F2689">
        <v>1228578</v>
      </c>
      <c r="G2689">
        <v>1215364</v>
      </c>
    </row>
    <row r="2690" spans="1:7">
      <c r="A2690" t="s">
        <v>3853</v>
      </c>
      <c r="B2690" t="s">
        <v>4147</v>
      </c>
      <c r="C2690" t="s">
        <v>3987</v>
      </c>
      <c r="D2690">
        <v>1258396</v>
      </c>
      <c r="E2690">
        <v>1215705</v>
      </c>
      <c r="F2690">
        <v>1228578</v>
      </c>
      <c r="G2690">
        <v>1215364</v>
      </c>
    </row>
    <row r="2691" spans="1:7">
      <c r="A2691" t="s">
        <v>3853</v>
      </c>
      <c r="B2691" t="s">
        <v>4147</v>
      </c>
      <c r="C2691" t="s">
        <v>3988</v>
      </c>
      <c r="D2691">
        <v>7336</v>
      </c>
      <c r="E2691">
        <v>6203</v>
      </c>
      <c r="F2691">
        <v>6961</v>
      </c>
      <c r="G2691">
        <v>7419</v>
      </c>
    </row>
    <row r="2692" spans="1:7">
      <c r="A2692" t="s">
        <v>3853</v>
      </c>
      <c r="B2692" t="s">
        <v>4147</v>
      </c>
      <c r="C2692" t="s">
        <v>3989</v>
      </c>
      <c r="D2692">
        <v>3515</v>
      </c>
      <c r="E2692">
        <v>3611</v>
      </c>
      <c r="F2692">
        <v>3595</v>
      </c>
      <c r="G2692">
        <v>3796</v>
      </c>
    </row>
    <row r="2693" spans="1:7">
      <c r="A2693" t="s">
        <v>3853</v>
      </c>
      <c r="B2693" t="s">
        <v>4147</v>
      </c>
      <c r="C2693" t="s">
        <v>3990</v>
      </c>
      <c r="D2693">
        <v>10852</v>
      </c>
      <c r="E2693">
        <v>9814</v>
      </c>
      <c r="F2693">
        <v>10556</v>
      </c>
      <c r="G2693">
        <v>11215</v>
      </c>
    </row>
    <row r="2694" spans="1:7">
      <c r="A2694" t="s">
        <v>3853</v>
      </c>
      <c r="B2694" t="s">
        <v>4147</v>
      </c>
      <c r="C2694" t="s">
        <v>3991</v>
      </c>
      <c r="D2694">
        <v>10852</v>
      </c>
      <c r="E2694">
        <v>9814</v>
      </c>
      <c r="F2694">
        <v>10556</v>
      </c>
      <c r="G2694">
        <v>11215</v>
      </c>
    </row>
    <row r="2695" spans="1:7">
      <c r="A2695" t="s">
        <v>3853</v>
      </c>
      <c r="B2695" t="s">
        <v>4147</v>
      </c>
      <c r="C2695" t="s">
        <v>3992</v>
      </c>
      <c r="D2695">
        <v>0</v>
      </c>
      <c r="E2695">
        <v>0</v>
      </c>
      <c r="F2695">
        <v>0</v>
      </c>
      <c r="G2695">
        <v>0</v>
      </c>
    </row>
    <row r="2696" spans="1:7">
      <c r="A2696" t="s">
        <v>3853</v>
      </c>
      <c r="B2696" t="s">
        <v>4147</v>
      </c>
      <c r="C2696" t="s">
        <v>3993</v>
      </c>
      <c r="D2696">
        <v>1059916</v>
      </c>
      <c r="E2696">
        <v>926819</v>
      </c>
      <c r="F2696">
        <v>1025650</v>
      </c>
      <c r="G2696">
        <v>1041467</v>
      </c>
    </row>
    <row r="2697" spans="1:7">
      <c r="A2697" t="s">
        <v>3853</v>
      </c>
      <c r="B2697" t="s">
        <v>4147</v>
      </c>
      <c r="C2697" t="s">
        <v>3994</v>
      </c>
      <c r="D2697">
        <v>28492</v>
      </c>
      <c r="E2697">
        <v>28657</v>
      </c>
      <c r="F2697">
        <v>28895</v>
      </c>
      <c r="G2697">
        <v>31097</v>
      </c>
    </row>
    <row r="2698" spans="1:7">
      <c r="A2698" t="s">
        <v>3853</v>
      </c>
      <c r="B2698" t="s">
        <v>4147</v>
      </c>
      <c r="C2698" t="s">
        <v>3995</v>
      </c>
      <c r="D2698">
        <v>23506</v>
      </c>
      <c r="E2698">
        <v>23810</v>
      </c>
      <c r="F2698">
        <v>23037</v>
      </c>
      <c r="G2698">
        <v>24003</v>
      </c>
    </row>
    <row r="2699" spans="1:7">
      <c r="A2699" t="s">
        <v>3853</v>
      </c>
      <c r="B2699" t="s">
        <v>4147</v>
      </c>
      <c r="C2699" t="s">
        <v>3996</v>
      </c>
      <c r="D2699">
        <v>1111913</v>
      </c>
      <c r="E2699">
        <v>979286</v>
      </c>
      <c r="F2699">
        <v>1077582</v>
      </c>
      <c r="G2699">
        <v>1096566</v>
      </c>
    </row>
    <row r="2700" spans="1:7">
      <c r="A2700" t="s">
        <v>3853</v>
      </c>
      <c r="B2700" t="s">
        <v>4147</v>
      </c>
      <c r="C2700" t="s">
        <v>3997</v>
      </c>
      <c r="D2700">
        <v>1111913</v>
      </c>
      <c r="E2700">
        <v>979286</v>
      </c>
      <c r="F2700">
        <v>1077582</v>
      </c>
      <c r="G2700">
        <v>1096566</v>
      </c>
    </row>
    <row r="2701" spans="1:7">
      <c r="A2701" t="s">
        <v>3853</v>
      </c>
      <c r="B2701" t="s">
        <v>4147</v>
      </c>
      <c r="C2701" t="s">
        <v>3998</v>
      </c>
      <c r="D2701">
        <v>987514</v>
      </c>
      <c r="E2701">
        <v>863772</v>
      </c>
      <c r="F2701">
        <v>955073</v>
      </c>
      <c r="G2701">
        <v>969115</v>
      </c>
    </row>
    <row r="2702" spans="1:7">
      <c r="A2702" t="s">
        <v>3853</v>
      </c>
      <c r="B2702" t="s">
        <v>4147</v>
      </c>
      <c r="C2702" t="s">
        <v>3999</v>
      </c>
      <c r="D2702">
        <v>26545</v>
      </c>
      <c r="E2702">
        <v>26708</v>
      </c>
      <c r="F2702">
        <v>26906</v>
      </c>
      <c r="G2702">
        <v>28936</v>
      </c>
    </row>
    <row r="2703" spans="1:7">
      <c r="A2703" t="s">
        <v>3853</v>
      </c>
      <c r="B2703" t="s">
        <v>4147</v>
      </c>
      <c r="C2703" t="s">
        <v>4000</v>
      </c>
      <c r="D2703">
        <v>21900</v>
      </c>
      <c r="E2703">
        <v>22190</v>
      </c>
      <c r="F2703">
        <v>21452</v>
      </c>
      <c r="G2703">
        <v>22335</v>
      </c>
    </row>
    <row r="2704" spans="1:7">
      <c r="A2704" t="s">
        <v>3853</v>
      </c>
      <c r="B2704" t="s">
        <v>4147</v>
      </c>
      <c r="C2704" t="s">
        <v>4001</v>
      </c>
      <c r="D2704">
        <v>1035959</v>
      </c>
      <c r="E2704">
        <v>912670</v>
      </c>
      <c r="F2704">
        <v>1003431</v>
      </c>
      <c r="G2704">
        <v>1020387</v>
      </c>
    </row>
    <row r="2705" spans="1:7">
      <c r="A2705" t="s">
        <v>3853</v>
      </c>
      <c r="B2705" t="s">
        <v>4147</v>
      </c>
      <c r="C2705" t="s">
        <v>4002</v>
      </c>
      <c r="D2705">
        <v>1164</v>
      </c>
      <c r="E2705">
        <v>1103</v>
      </c>
      <c r="F2705">
        <v>1104</v>
      </c>
      <c r="G2705">
        <v>1185</v>
      </c>
    </row>
    <row r="2706" spans="1:7">
      <c r="A2706" t="s">
        <v>3853</v>
      </c>
      <c r="B2706" t="s">
        <v>4147</v>
      </c>
      <c r="C2706" t="s">
        <v>4003</v>
      </c>
      <c r="D2706">
        <v>0</v>
      </c>
      <c r="E2706">
        <v>0</v>
      </c>
      <c r="F2706">
        <v>0</v>
      </c>
      <c r="G2706">
        <v>0</v>
      </c>
    </row>
    <row r="2707" spans="1:7">
      <c r="A2707" t="s">
        <v>3853</v>
      </c>
      <c r="B2707" t="s">
        <v>4147</v>
      </c>
      <c r="C2707" t="s">
        <v>4004</v>
      </c>
      <c r="D2707">
        <v>22229</v>
      </c>
      <c r="E2707">
        <v>22031</v>
      </c>
      <c r="F2707">
        <v>21116</v>
      </c>
      <c r="G2707">
        <v>24110</v>
      </c>
    </row>
    <row r="2708" spans="1:7">
      <c r="A2708" t="s">
        <v>3853</v>
      </c>
      <c r="B2708" t="s">
        <v>4147</v>
      </c>
      <c r="C2708" t="s">
        <v>4005</v>
      </c>
      <c r="D2708">
        <v>64857</v>
      </c>
      <c r="E2708">
        <v>58857</v>
      </c>
      <c r="F2708">
        <v>64911</v>
      </c>
      <c r="G2708">
        <v>64840</v>
      </c>
    </row>
    <row r="2709" spans="1:7">
      <c r="A2709" t="s">
        <v>3853</v>
      </c>
      <c r="B2709" t="s">
        <v>4147</v>
      </c>
      <c r="C2709" t="s">
        <v>4006</v>
      </c>
      <c r="D2709">
        <v>1351480</v>
      </c>
      <c r="E2709">
        <v>1394330</v>
      </c>
      <c r="F2709">
        <v>1350141</v>
      </c>
      <c r="G2709">
        <v>1424422</v>
      </c>
    </row>
    <row r="2710" spans="1:7">
      <c r="A2710" t="s">
        <v>3853</v>
      </c>
      <c r="B2710" t="s">
        <v>4147</v>
      </c>
      <c r="C2710" t="s">
        <v>4007</v>
      </c>
      <c r="D2710">
        <v>42046</v>
      </c>
      <c r="E2710">
        <v>44511</v>
      </c>
      <c r="F2710">
        <v>47478</v>
      </c>
      <c r="G2710">
        <v>48960</v>
      </c>
    </row>
    <row r="2711" spans="1:7">
      <c r="A2711" t="s">
        <v>3853</v>
      </c>
      <c r="B2711" t="s">
        <v>4147</v>
      </c>
      <c r="C2711" t="s">
        <v>4008</v>
      </c>
      <c r="D2711">
        <v>122690</v>
      </c>
      <c r="E2711">
        <v>126421</v>
      </c>
      <c r="F2711">
        <v>135701</v>
      </c>
      <c r="G2711">
        <v>126968</v>
      </c>
    </row>
    <row r="2712" spans="1:7">
      <c r="A2712" t="s">
        <v>3853</v>
      </c>
      <c r="B2712" t="s">
        <v>4147</v>
      </c>
      <c r="C2712" t="s">
        <v>4009</v>
      </c>
      <c r="D2712">
        <v>17013</v>
      </c>
      <c r="E2712">
        <v>17789</v>
      </c>
      <c r="F2712">
        <v>19994</v>
      </c>
      <c r="G2712">
        <v>19348</v>
      </c>
    </row>
    <row r="2713" spans="1:7">
      <c r="A2713" t="s">
        <v>3853</v>
      </c>
      <c r="B2713" t="s">
        <v>4147</v>
      </c>
      <c r="C2713" t="s">
        <v>4010</v>
      </c>
      <c r="D2713">
        <v>1578269</v>
      </c>
      <c r="E2713">
        <v>1619429</v>
      </c>
      <c r="F2713">
        <v>1591864</v>
      </c>
      <c r="G2713">
        <v>1659688</v>
      </c>
    </row>
    <row r="2714" spans="1:7">
      <c r="A2714" t="s">
        <v>3853</v>
      </c>
      <c r="B2714" t="s">
        <v>4147</v>
      </c>
      <c r="C2714" t="s">
        <v>4011</v>
      </c>
      <c r="D2714">
        <v>73.400000000000006</v>
      </c>
      <c r="E2714">
        <v>75</v>
      </c>
      <c r="F2714">
        <v>72.900000000000006</v>
      </c>
      <c r="G2714">
        <v>74.599999999999994</v>
      </c>
    </row>
    <row r="2715" spans="1:7">
      <c r="A2715" t="s">
        <v>3853</v>
      </c>
      <c r="B2715" t="s">
        <v>4147</v>
      </c>
      <c r="C2715" t="s">
        <v>4012</v>
      </c>
      <c r="D2715">
        <v>226789</v>
      </c>
      <c r="E2715">
        <v>225098</v>
      </c>
      <c r="F2715">
        <v>241722</v>
      </c>
      <c r="G2715">
        <v>235265</v>
      </c>
    </row>
    <row r="2716" spans="1:7">
      <c r="A2716" t="s">
        <v>3853</v>
      </c>
      <c r="B2716" t="s">
        <v>4147</v>
      </c>
      <c r="C2716" t="s">
        <v>4013</v>
      </c>
      <c r="D2716">
        <v>1578269</v>
      </c>
      <c r="E2716">
        <v>1619429</v>
      </c>
      <c r="F2716">
        <v>1591864</v>
      </c>
      <c r="G2716">
        <v>1659688</v>
      </c>
    </row>
    <row r="2717" spans="1:7">
      <c r="A2717" t="s">
        <v>3853</v>
      </c>
      <c r="B2717" t="s">
        <v>4147</v>
      </c>
      <c r="C2717" t="s">
        <v>4014</v>
      </c>
      <c r="D2717">
        <v>7.4</v>
      </c>
      <c r="E2717">
        <v>6.2</v>
      </c>
      <c r="F2717">
        <v>8</v>
      </c>
      <c r="G2717">
        <v>8.6</v>
      </c>
    </row>
    <row r="2718" spans="1:7">
      <c r="A2718" t="s">
        <v>3853</v>
      </c>
      <c r="B2718" t="s">
        <v>4147</v>
      </c>
      <c r="C2718" t="s">
        <v>4015</v>
      </c>
      <c r="D2718">
        <v>91.7</v>
      </c>
      <c r="E2718">
        <v>91.7</v>
      </c>
      <c r="F2718">
        <v>91.9</v>
      </c>
      <c r="G2718">
        <v>95.8</v>
      </c>
    </row>
    <row r="2719" spans="1:7">
      <c r="A2719" t="s">
        <v>3853</v>
      </c>
      <c r="B2719" t="s">
        <v>4147</v>
      </c>
      <c r="C2719" t="s">
        <v>4016</v>
      </c>
      <c r="D2719">
        <v>303946</v>
      </c>
      <c r="E2719">
        <v>307315</v>
      </c>
      <c r="F2719">
        <v>307811</v>
      </c>
      <c r="G2719">
        <v>320883</v>
      </c>
    </row>
    <row r="2720" spans="1:7">
      <c r="A2720" t="s">
        <v>3853</v>
      </c>
      <c r="B2720" t="s">
        <v>4147</v>
      </c>
      <c r="C2720" t="s">
        <v>4017</v>
      </c>
      <c r="D2720">
        <v>303946</v>
      </c>
      <c r="E2720">
        <v>307315</v>
      </c>
      <c r="F2720">
        <v>307811</v>
      </c>
      <c r="G2720">
        <v>320883</v>
      </c>
    </row>
    <row r="2721" spans="1:7">
      <c r="A2721" t="s">
        <v>3853</v>
      </c>
      <c r="B2721" t="s">
        <v>4147</v>
      </c>
      <c r="C2721" t="s">
        <v>4018</v>
      </c>
      <c r="D2721">
        <v>3626</v>
      </c>
      <c r="E2721">
        <v>3666</v>
      </c>
      <c r="F2721">
        <v>3666</v>
      </c>
      <c r="G2721">
        <v>3666</v>
      </c>
    </row>
    <row r="2722" spans="1:7">
      <c r="A2722" t="s">
        <v>3853</v>
      </c>
      <c r="B2722" t="s">
        <v>4147</v>
      </c>
      <c r="C2722" t="s">
        <v>4019</v>
      </c>
      <c r="D2722">
        <v>21.2</v>
      </c>
      <c r="E2722">
        <v>20.7</v>
      </c>
      <c r="F2722">
        <v>18.7</v>
      </c>
      <c r="G2722">
        <v>14.4</v>
      </c>
    </row>
    <row r="2723" spans="1:7">
      <c r="A2723" t="s">
        <v>3853</v>
      </c>
      <c r="B2723" t="s">
        <v>4147</v>
      </c>
      <c r="C2723" t="s">
        <v>4020</v>
      </c>
      <c r="D2723">
        <v>0</v>
      </c>
      <c r="E2723">
        <v>0</v>
      </c>
      <c r="F2723">
        <v>0</v>
      </c>
      <c r="G2723">
        <v>0</v>
      </c>
    </row>
    <row r="2724" spans="1:7">
      <c r="A2724" t="s">
        <v>3853</v>
      </c>
      <c r="B2724" t="s">
        <v>4147</v>
      </c>
      <c r="C2724" t="s">
        <v>4021</v>
      </c>
      <c r="D2724">
        <v>0</v>
      </c>
      <c r="E2724">
        <v>0</v>
      </c>
      <c r="F2724">
        <v>0</v>
      </c>
      <c r="G2724">
        <v>0</v>
      </c>
    </row>
    <row r="2725" spans="1:7">
      <c r="A2725" t="s">
        <v>3853</v>
      </c>
      <c r="B2725" t="s">
        <v>4147</v>
      </c>
      <c r="C2725" t="s">
        <v>4022</v>
      </c>
      <c r="D2725">
        <v>2819</v>
      </c>
      <c r="E2725">
        <v>2597</v>
      </c>
      <c r="F2725">
        <v>2554</v>
      </c>
      <c r="G2725">
        <v>2779</v>
      </c>
    </row>
    <row r="2726" spans="1:7">
      <c r="A2726" t="s">
        <v>3853</v>
      </c>
      <c r="B2726" t="s">
        <v>4147</v>
      </c>
      <c r="C2726" t="s">
        <v>4023</v>
      </c>
      <c r="D2726">
        <v>0</v>
      </c>
      <c r="E2726">
        <v>0</v>
      </c>
      <c r="F2726">
        <v>1681</v>
      </c>
      <c r="G2726">
        <v>1445</v>
      </c>
    </row>
    <row r="2727" spans="1:7">
      <c r="A2727" t="s">
        <v>3853</v>
      </c>
      <c r="B2727" t="s">
        <v>4147</v>
      </c>
      <c r="C2727" t="s">
        <v>4024</v>
      </c>
      <c r="D2727">
        <v>2819</v>
      </c>
      <c r="E2727">
        <v>2597</v>
      </c>
      <c r="F2727">
        <v>2554</v>
      </c>
      <c r="G2727">
        <v>2779</v>
      </c>
    </row>
    <row r="2728" spans="1:7">
      <c r="A2728" t="s">
        <v>3853</v>
      </c>
      <c r="B2728" t="s">
        <v>4147</v>
      </c>
      <c r="C2728" t="s">
        <v>4025</v>
      </c>
      <c r="D2728">
        <v>2819</v>
      </c>
      <c r="E2728">
        <v>2597</v>
      </c>
      <c r="F2728">
        <v>4236</v>
      </c>
      <c r="G2728">
        <v>4223</v>
      </c>
    </row>
    <row r="2729" spans="1:7">
      <c r="A2729" t="s">
        <v>3853</v>
      </c>
      <c r="B2729" t="s">
        <v>4147</v>
      </c>
      <c r="C2729" t="s">
        <v>4026</v>
      </c>
      <c r="D2729">
        <v>2819</v>
      </c>
      <c r="E2729">
        <v>2597</v>
      </c>
      <c r="F2729">
        <v>4236</v>
      </c>
      <c r="G2729">
        <v>4223</v>
      </c>
    </row>
    <row r="2730" spans="1:7">
      <c r="A2730" t="s">
        <v>3853</v>
      </c>
      <c r="B2730" t="s">
        <v>4147</v>
      </c>
      <c r="C2730" t="s">
        <v>4027</v>
      </c>
      <c r="D2730">
        <v>313</v>
      </c>
      <c r="E2730">
        <v>313</v>
      </c>
      <c r="F2730">
        <v>313</v>
      </c>
      <c r="G2730">
        <v>313</v>
      </c>
    </row>
    <row r="2731" spans="1:7">
      <c r="A2731" t="s">
        <v>3853</v>
      </c>
      <c r="B2731" t="s">
        <v>4147</v>
      </c>
      <c r="C2731" t="s">
        <v>4028</v>
      </c>
      <c r="D2731">
        <v>34584</v>
      </c>
      <c r="E2731">
        <v>35386</v>
      </c>
      <c r="F2731">
        <v>40837</v>
      </c>
      <c r="G2731">
        <v>40280</v>
      </c>
    </row>
    <row r="2732" spans="1:7">
      <c r="A2732" t="s">
        <v>3853</v>
      </c>
      <c r="B2732" t="s">
        <v>4147</v>
      </c>
      <c r="C2732" t="s">
        <v>4029</v>
      </c>
      <c r="D2732">
        <v>57200</v>
      </c>
      <c r="E2732">
        <v>59574</v>
      </c>
      <c r="F2732">
        <v>61032</v>
      </c>
      <c r="G2732">
        <v>61030</v>
      </c>
    </row>
    <row r="2733" spans="1:7">
      <c r="A2733" t="s">
        <v>3853</v>
      </c>
      <c r="B2733" t="s">
        <v>4147</v>
      </c>
      <c r="C2733" t="s">
        <v>4030</v>
      </c>
      <c r="D2733">
        <v>44817</v>
      </c>
      <c r="E2733">
        <v>44008</v>
      </c>
      <c r="F2733">
        <v>52027</v>
      </c>
      <c r="G2733">
        <v>51776</v>
      </c>
    </row>
    <row r="2734" spans="1:7">
      <c r="A2734" t="s">
        <v>3853</v>
      </c>
      <c r="B2734" t="s">
        <v>4147</v>
      </c>
      <c r="C2734" t="s">
        <v>4031</v>
      </c>
      <c r="D2734">
        <v>1721443</v>
      </c>
      <c r="E2734">
        <v>1396001</v>
      </c>
      <c r="F2734">
        <v>1652490</v>
      </c>
      <c r="G2734">
        <v>1714083</v>
      </c>
    </row>
    <row r="2735" spans="1:7">
      <c r="A2735" t="s">
        <v>3853</v>
      </c>
      <c r="B2735" t="s">
        <v>4147</v>
      </c>
      <c r="C2735" t="s">
        <v>4032</v>
      </c>
      <c r="D2735">
        <v>9.9</v>
      </c>
      <c r="E2735">
        <v>1.9</v>
      </c>
      <c r="F2735">
        <v>2.2999999999999998</v>
      </c>
      <c r="G2735">
        <v>2.2999999999999998</v>
      </c>
    </row>
    <row r="2736" spans="1:7">
      <c r="A2736" t="s">
        <v>3853</v>
      </c>
      <c r="B2736" t="s">
        <v>4147</v>
      </c>
      <c r="C2736" t="s">
        <v>4033</v>
      </c>
      <c r="D2736">
        <v>50240</v>
      </c>
      <c r="E2736">
        <v>48915</v>
      </c>
      <c r="F2736">
        <v>48047</v>
      </c>
      <c r="G2736">
        <v>49766</v>
      </c>
    </row>
    <row r="2737" spans="1:7">
      <c r="A2737" t="s">
        <v>3853</v>
      </c>
      <c r="B2737" t="s">
        <v>4147</v>
      </c>
      <c r="C2737" t="s">
        <v>4034</v>
      </c>
      <c r="D2737">
        <v>15425</v>
      </c>
      <c r="E2737">
        <v>17773</v>
      </c>
      <c r="F2737">
        <v>12543</v>
      </c>
      <c r="G2737">
        <v>14261</v>
      </c>
    </row>
    <row r="2738" spans="1:7">
      <c r="A2738" t="s">
        <v>3853</v>
      </c>
      <c r="B2738" t="s">
        <v>4147</v>
      </c>
      <c r="C2738" t="s">
        <v>4035</v>
      </c>
      <c r="D2738">
        <v>3356</v>
      </c>
      <c r="E2738">
        <v>1687</v>
      </c>
      <c r="F2738">
        <v>1719</v>
      </c>
      <c r="G2738">
        <v>1662</v>
      </c>
    </row>
    <row r="2739" spans="1:7">
      <c r="A2739" t="s">
        <v>3853</v>
      </c>
      <c r="B2739" t="s">
        <v>4147</v>
      </c>
      <c r="C2739" t="s">
        <v>4036</v>
      </c>
      <c r="D2739">
        <v>98428</v>
      </c>
      <c r="E2739">
        <v>93811</v>
      </c>
      <c r="F2739">
        <v>107382</v>
      </c>
      <c r="G2739">
        <v>109007</v>
      </c>
    </row>
    <row r="2740" spans="1:7">
      <c r="A2740" t="s">
        <v>3853</v>
      </c>
      <c r="B2740" t="s">
        <v>4147</v>
      </c>
      <c r="C2740" t="s">
        <v>4037</v>
      </c>
      <c r="D2740">
        <v>6436</v>
      </c>
      <c r="E2740">
        <v>6569</v>
      </c>
      <c r="F2740">
        <v>6500</v>
      </c>
      <c r="G2740">
        <v>6057</v>
      </c>
    </row>
    <row r="2741" spans="1:7">
      <c r="A2741" t="s">
        <v>3853</v>
      </c>
      <c r="B2741" t="s">
        <v>4147</v>
      </c>
      <c r="C2741" t="s">
        <v>4038</v>
      </c>
      <c r="D2741">
        <v>1891972</v>
      </c>
      <c r="E2741">
        <v>1563069</v>
      </c>
      <c r="F2741">
        <v>1826962</v>
      </c>
      <c r="G2741">
        <v>1893174</v>
      </c>
    </row>
    <row r="2742" spans="1:7">
      <c r="A2742" t="s">
        <v>3853</v>
      </c>
      <c r="B2742" t="s">
        <v>4147</v>
      </c>
      <c r="C2742" t="s">
        <v>4039</v>
      </c>
      <c r="D2742">
        <v>88</v>
      </c>
      <c r="E2742">
        <v>72.400000000000006</v>
      </c>
      <c r="F2742">
        <v>83.7</v>
      </c>
      <c r="G2742">
        <v>85.1</v>
      </c>
    </row>
    <row r="2743" spans="1:7">
      <c r="A2743" t="s">
        <v>3853</v>
      </c>
      <c r="B2743" t="s">
        <v>4147</v>
      </c>
      <c r="C2743" t="s">
        <v>4040</v>
      </c>
      <c r="D2743">
        <v>1876547</v>
      </c>
      <c r="E2743">
        <v>1545296</v>
      </c>
      <c r="F2743">
        <v>1814419</v>
      </c>
      <c r="G2743">
        <v>1878913</v>
      </c>
    </row>
    <row r="2744" spans="1:7">
      <c r="A2744" t="s">
        <v>3853</v>
      </c>
      <c r="B2744" t="s">
        <v>4147</v>
      </c>
      <c r="C2744" t="s">
        <v>4041</v>
      </c>
      <c r="D2744">
        <v>0</v>
      </c>
      <c r="E2744">
        <v>0</v>
      </c>
      <c r="F2744">
        <v>0</v>
      </c>
      <c r="G2744">
        <v>0</v>
      </c>
    </row>
    <row r="2745" spans="1:7">
      <c r="A2745" t="s">
        <v>3853</v>
      </c>
      <c r="B2745" t="s">
        <v>4147</v>
      </c>
      <c r="C2745" t="s">
        <v>4042</v>
      </c>
      <c r="D2745">
        <v>12384</v>
      </c>
      <c r="E2745">
        <v>15565</v>
      </c>
      <c r="F2745">
        <v>9005</v>
      </c>
      <c r="G2745">
        <v>9255</v>
      </c>
    </row>
    <row r="2746" spans="1:7">
      <c r="A2746" t="s">
        <v>3853</v>
      </c>
      <c r="B2746" t="s">
        <v>4147</v>
      </c>
      <c r="C2746" t="s">
        <v>4043</v>
      </c>
      <c r="D2746">
        <v>0</v>
      </c>
      <c r="E2746">
        <v>0</v>
      </c>
      <c r="F2746">
        <v>0</v>
      </c>
      <c r="G2746">
        <v>0</v>
      </c>
    </row>
    <row r="2747" spans="1:7">
      <c r="A2747" t="s">
        <v>3853</v>
      </c>
      <c r="B2747" t="s">
        <v>4147</v>
      </c>
      <c r="C2747" t="s">
        <v>4044</v>
      </c>
      <c r="D2747">
        <v>12384</v>
      </c>
      <c r="E2747">
        <v>15565</v>
      </c>
      <c r="F2747">
        <v>9005</v>
      </c>
      <c r="G2747">
        <v>9255</v>
      </c>
    </row>
    <row r="2748" spans="1:7">
      <c r="A2748" t="s">
        <v>3853</v>
      </c>
      <c r="B2748" t="s">
        <v>4147</v>
      </c>
      <c r="C2748" t="s">
        <v>4045</v>
      </c>
      <c r="D2748">
        <v>0</v>
      </c>
      <c r="E2748">
        <v>0</v>
      </c>
      <c r="F2748">
        <v>0</v>
      </c>
      <c r="G2748">
        <v>0</v>
      </c>
    </row>
    <row r="2749" spans="1:7">
      <c r="A2749" t="s">
        <v>3853</v>
      </c>
      <c r="B2749" t="s">
        <v>4147</v>
      </c>
      <c r="C2749" t="s">
        <v>4046</v>
      </c>
      <c r="D2749">
        <v>21.3</v>
      </c>
      <c r="E2749">
        <v>23.1</v>
      </c>
      <c r="F2749">
        <v>31.7</v>
      </c>
      <c r="G2749">
        <v>42.4</v>
      </c>
    </row>
    <row r="2750" spans="1:7">
      <c r="A2750" t="s">
        <v>3853</v>
      </c>
      <c r="B2750" t="s">
        <v>4147</v>
      </c>
      <c r="C2750" t="s">
        <v>4047</v>
      </c>
      <c r="D2750">
        <v>31</v>
      </c>
      <c r="E2750">
        <v>40</v>
      </c>
      <c r="F2750">
        <v>48</v>
      </c>
      <c r="G2750">
        <v>69</v>
      </c>
    </row>
    <row r="2751" spans="1:7">
      <c r="A2751" t="s">
        <v>3853</v>
      </c>
      <c r="B2751" t="s">
        <v>4147</v>
      </c>
      <c r="C2751" t="s">
        <v>4048</v>
      </c>
      <c r="D2751">
        <v>0</v>
      </c>
      <c r="E2751">
        <v>0</v>
      </c>
      <c r="F2751">
        <v>0</v>
      </c>
      <c r="G2751">
        <v>0</v>
      </c>
    </row>
    <row r="2752" spans="1:7">
      <c r="A2752" t="s">
        <v>3853</v>
      </c>
      <c r="B2752" t="s">
        <v>4147</v>
      </c>
      <c r="C2752" t="s">
        <v>4049</v>
      </c>
      <c r="D2752">
        <v>1638296</v>
      </c>
      <c r="E2752">
        <v>1321982</v>
      </c>
      <c r="F2752">
        <v>1575312</v>
      </c>
      <c r="G2752">
        <v>1635282</v>
      </c>
    </row>
    <row r="2753" spans="1:7">
      <c r="A2753" t="s">
        <v>3853</v>
      </c>
      <c r="B2753" t="s">
        <v>4147</v>
      </c>
      <c r="C2753" t="s">
        <v>4050</v>
      </c>
      <c r="D2753">
        <v>48293</v>
      </c>
      <c r="E2753">
        <v>46966</v>
      </c>
      <c r="F2753">
        <v>46059</v>
      </c>
      <c r="G2753">
        <v>47605</v>
      </c>
    </row>
    <row r="2754" spans="1:7">
      <c r="A2754" t="s">
        <v>3853</v>
      </c>
      <c r="B2754" t="s">
        <v>4147</v>
      </c>
      <c r="C2754" t="s">
        <v>4051</v>
      </c>
      <c r="D2754">
        <v>96822</v>
      </c>
      <c r="E2754">
        <v>92191</v>
      </c>
      <c r="F2754">
        <v>105797</v>
      </c>
      <c r="G2754">
        <v>107340</v>
      </c>
    </row>
    <row r="2755" spans="1:7">
      <c r="A2755" t="s">
        <v>3853</v>
      </c>
      <c r="B2755" t="s">
        <v>4147</v>
      </c>
      <c r="C2755" t="s">
        <v>4052</v>
      </c>
      <c r="D2755">
        <v>1805377</v>
      </c>
      <c r="E2755">
        <v>1485585</v>
      </c>
      <c r="F2755">
        <v>1746263</v>
      </c>
      <c r="G2755">
        <v>1810592</v>
      </c>
    </row>
    <row r="2756" spans="1:7">
      <c r="A2756" t="s">
        <v>3853</v>
      </c>
      <c r="B2756" t="s">
        <v>4147</v>
      </c>
      <c r="C2756" t="s">
        <v>4053</v>
      </c>
      <c r="D2756">
        <v>0</v>
      </c>
      <c r="E2756">
        <v>0</v>
      </c>
      <c r="F2756">
        <v>0</v>
      </c>
      <c r="G2756">
        <v>0</v>
      </c>
    </row>
    <row r="2757" spans="1:7">
      <c r="A2757" t="s">
        <v>3853</v>
      </c>
      <c r="B2757" t="s">
        <v>4147</v>
      </c>
      <c r="C2757" t="s">
        <v>4054</v>
      </c>
      <c r="D2757">
        <v>0</v>
      </c>
      <c r="E2757">
        <v>0</v>
      </c>
      <c r="F2757">
        <v>0</v>
      </c>
      <c r="G2757">
        <v>0</v>
      </c>
    </row>
    <row r="2758" spans="1:7">
      <c r="A2758" t="s">
        <v>3853</v>
      </c>
      <c r="B2758" t="s">
        <v>4147</v>
      </c>
      <c r="C2758" t="s">
        <v>4055</v>
      </c>
      <c r="D2758">
        <v>873</v>
      </c>
      <c r="E2758">
        <v>1205</v>
      </c>
      <c r="F2758">
        <v>1415</v>
      </c>
      <c r="G2758">
        <v>837</v>
      </c>
    </row>
    <row r="2759" spans="1:7">
      <c r="A2759" t="s">
        <v>3853</v>
      </c>
      <c r="B2759" t="s">
        <v>4147</v>
      </c>
      <c r="C2759" t="s">
        <v>4056</v>
      </c>
      <c r="D2759">
        <v>8194</v>
      </c>
      <c r="E2759">
        <v>7903</v>
      </c>
      <c r="F2759">
        <v>8301</v>
      </c>
      <c r="G2759">
        <v>8022</v>
      </c>
    </row>
    <row r="2760" spans="1:7">
      <c r="A2760" t="s">
        <v>3853</v>
      </c>
      <c r="B2760" t="s">
        <v>4147</v>
      </c>
      <c r="C2760" t="s">
        <v>4057</v>
      </c>
      <c r="D2760">
        <v>4045</v>
      </c>
      <c r="E2760">
        <v>4144</v>
      </c>
      <c r="F2760">
        <v>4430</v>
      </c>
      <c r="G2760">
        <v>5201</v>
      </c>
    </row>
    <row r="2761" spans="1:7">
      <c r="A2761" t="s">
        <v>3853</v>
      </c>
      <c r="B2761" t="s">
        <v>4147</v>
      </c>
      <c r="C2761" t="s">
        <v>4058</v>
      </c>
      <c r="D2761">
        <v>6349</v>
      </c>
      <c r="E2761">
        <v>6510</v>
      </c>
      <c r="F2761">
        <v>6397</v>
      </c>
      <c r="G2761">
        <v>5956</v>
      </c>
    </row>
    <row r="2762" spans="1:7">
      <c r="A2762" t="s">
        <v>3853</v>
      </c>
      <c r="B2762" t="s">
        <v>4147</v>
      </c>
      <c r="C2762" t="s">
        <v>4059</v>
      </c>
      <c r="D2762">
        <v>19462</v>
      </c>
      <c r="E2762">
        <v>19763</v>
      </c>
      <c r="F2762">
        <v>20543</v>
      </c>
      <c r="G2762">
        <v>20016</v>
      </c>
    </row>
    <row r="2763" spans="1:7">
      <c r="A2763" t="s">
        <v>3853</v>
      </c>
      <c r="B2763" t="s">
        <v>4147</v>
      </c>
      <c r="C2763" t="s">
        <v>4060</v>
      </c>
      <c r="D2763">
        <v>19462</v>
      </c>
      <c r="E2763">
        <v>19763</v>
      </c>
      <c r="F2763">
        <v>20543</v>
      </c>
      <c r="G2763">
        <v>20016</v>
      </c>
    </row>
    <row r="2764" spans="1:7">
      <c r="A2764" t="s">
        <v>3853</v>
      </c>
      <c r="B2764" t="s">
        <v>4147</v>
      </c>
      <c r="C2764" t="s">
        <v>4061</v>
      </c>
      <c r="D2764">
        <v>0</v>
      </c>
      <c r="E2764">
        <v>0</v>
      </c>
      <c r="F2764">
        <v>0</v>
      </c>
      <c r="G2764">
        <v>0</v>
      </c>
    </row>
    <row r="2765" spans="1:7">
      <c r="A2765" t="s">
        <v>3853</v>
      </c>
      <c r="B2765" t="s">
        <v>4147</v>
      </c>
      <c r="C2765" t="s">
        <v>4062</v>
      </c>
      <c r="D2765">
        <v>0</v>
      </c>
      <c r="E2765">
        <v>0</v>
      </c>
      <c r="F2765">
        <v>0</v>
      </c>
      <c r="G2765">
        <v>0</v>
      </c>
    </row>
    <row r="2766" spans="1:7">
      <c r="A2766" t="s">
        <v>3853</v>
      </c>
      <c r="B2766" t="s">
        <v>4147</v>
      </c>
      <c r="C2766" t="s">
        <v>4063</v>
      </c>
      <c r="D2766">
        <v>75767</v>
      </c>
      <c r="E2766">
        <v>66555</v>
      </c>
      <c r="F2766">
        <v>73497</v>
      </c>
      <c r="G2766">
        <v>74812</v>
      </c>
    </row>
    <row r="2767" spans="1:7">
      <c r="A2767" t="s">
        <v>3853</v>
      </c>
      <c r="B2767" t="s">
        <v>4147</v>
      </c>
      <c r="C2767" t="s">
        <v>4064</v>
      </c>
      <c r="D2767">
        <v>4927</v>
      </c>
      <c r="E2767">
        <v>4795</v>
      </c>
      <c r="F2767">
        <v>7726</v>
      </c>
      <c r="G2767">
        <v>14363</v>
      </c>
    </row>
    <row r="2768" spans="1:7">
      <c r="A2768" t="s">
        <v>3853</v>
      </c>
      <c r="B2768" t="s">
        <v>4147</v>
      </c>
      <c r="C2768" t="s">
        <v>4065</v>
      </c>
      <c r="D2768">
        <v>63764</v>
      </c>
      <c r="E2768">
        <v>68110</v>
      </c>
      <c r="F2768">
        <v>76616</v>
      </c>
      <c r="G2768">
        <v>76151</v>
      </c>
    </row>
    <row r="2769" spans="1:7">
      <c r="A2769" t="s">
        <v>3853</v>
      </c>
      <c r="B2769" t="s">
        <v>4147</v>
      </c>
      <c r="C2769" t="s">
        <v>4066</v>
      </c>
      <c r="D2769">
        <v>3370</v>
      </c>
      <c r="E2769">
        <v>4992</v>
      </c>
      <c r="F2769">
        <v>6149</v>
      </c>
      <c r="G2769">
        <v>7179</v>
      </c>
    </row>
    <row r="2770" spans="1:7">
      <c r="A2770" t="s">
        <v>3853</v>
      </c>
      <c r="B2770" t="s">
        <v>4147</v>
      </c>
      <c r="C2770" t="s">
        <v>4067</v>
      </c>
      <c r="D2770">
        <v>106987</v>
      </c>
      <c r="E2770">
        <v>95554</v>
      </c>
      <c r="F2770">
        <v>94682</v>
      </c>
      <c r="G2770">
        <v>91965</v>
      </c>
    </row>
    <row r="2771" spans="1:7">
      <c r="A2771" t="s">
        <v>3853</v>
      </c>
      <c r="B2771" t="s">
        <v>4147</v>
      </c>
      <c r="C2771" t="s">
        <v>4068</v>
      </c>
      <c r="D2771">
        <v>37582</v>
      </c>
      <c r="E2771">
        <v>38953</v>
      </c>
      <c r="F2771">
        <v>41024</v>
      </c>
      <c r="G2771">
        <v>43402</v>
      </c>
    </row>
    <row r="2772" spans="1:7">
      <c r="A2772" t="s">
        <v>3853</v>
      </c>
      <c r="B2772" t="s">
        <v>4147</v>
      </c>
      <c r="C2772" t="s">
        <v>4069</v>
      </c>
      <c r="D2772">
        <v>289028</v>
      </c>
      <c r="E2772">
        <v>273968</v>
      </c>
      <c r="F2772">
        <v>293545</v>
      </c>
      <c r="G2772">
        <v>300693</v>
      </c>
    </row>
    <row r="2773" spans="1:7">
      <c r="A2773" t="s">
        <v>3853</v>
      </c>
      <c r="B2773" t="s">
        <v>4147</v>
      </c>
      <c r="C2773" t="s">
        <v>4070</v>
      </c>
      <c r="D2773">
        <v>52152</v>
      </c>
      <c r="E2773">
        <v>6487</v>
      </c>
      <c r="F2773">
        <v>68169</v>
      </c>
      <c r="G2773">
        <v>69854</v>
      </c>
    </row>
    <row r="2774" spans="1:7">
      <c r="A2774" t="s">
        <v>3853</v>
      </c>
      <c r="B2774" t="s">
        <v>4147</v>
      </c>
      <c r="C2774" t="s">
        <v>4071</v>
      </c>
      <c r="D2774">
        <v>0</v>
      </c>
      <c r="E2774">
        <v>0</v>
      </c>
      <c r="F2774">
        <v>0</v>
      </c>
      <c r="G2774">
        <v>0</v>
      </c>
    </row>
    <row r="2775" spans="1:7">
      <c r="A2775" t="s">
        <v>3853</v>
      </c>
      <c r="B2775" t="s">
        <v>4147</v>
      </c>
      <c r="C2775" t="s">
        <v>4072</v>
      </c>
      <c r="D2775">
        <v>1198</v>
      </c>
      <c r="E2775">
        <v>603</v>
      </c>
      <c r="F2775">
        <v>1061</v>
      </c>
      <c r="G2775">
        <v>453</v>
      </c>
    </row>
    <row r="2776" spans="1:7">
      <c r="A2776" t="s">
        <v>3853</v>
      </c>
      <c r="B2776" t="s">
        <v>4147</v>
      </c>
      <c r="C2776" t="s">
        <v>4073</v>
      </c>
      <c r="D2776">
        <v>1659</v>
      </c>
      <c r="E2776">
        <v>1304</v>
      </c>
      <c r="F2776">
        <v>1447</v>
      </c>
      <c r="G2776">
        <v>1482</v>
      </c>
    </row>
    <row r="2777" spans="1:7">
      <c r="A2777" t="s">
        <v>3853</v>
      </c>
      <c r="B2777" t="s">
        <v>4147</v>
      </c>
      <c r="C2777" t="s">
        <v>4074</v>
      </c>
      <c r="D2777">
        <v>55008</v>
      </c>
      <c r="E2777">
        <v>8394</v>
      </c>
      <c r="F2777">
        <v>70677</v>
      </c>
      <c r="G2777">
        <v>71789</v>
      </c>
    </row>
    <row r="2778" spans="1:7">
      <c r="A2778" t="s">
        <v>3853</v>
      </c>
      <c r="B2778" t="s">
        <v>4147</v>
      </c>
      <c r="C2778" t="s">
        <v>4075</v>
      </c>
      <c r="D2778">
        <v>53811</v>
      </c>
      <c r="E2778">
        <v>7791</v>
      </c>
      <c r="F2778">
        <v>69616</v>
      </c>
      <c r="G2778">
        <v>71336</v>
      </c>
    </row>
    <row r="2779" spans="1:7">
      <c r="A2779" t="s">
        <v>3853</v>
      </c>
      <c r="B2779" t="s">
        <v>4147</v>
      </c>
      <c r="C2779" t="s">
        <v>4076</v>
      </c>
      <c r="D2779">
        <v>0</v>
      </c>
      <c r="E2779">
        <v>0</v>
      </c>
      <c r="F2779">
        <v>0</v>
      </c>
      <c r="G2779">
        <v>0</v>
      </c>
    </row>
    <row r="2780" spans="1:7">
      <c r="A2780" t="s">
        <v>3853</v>
      </c>
      <c r="B2780" t="s">
        <v>4147</v>
      </c>
      <c r="C2780" t="s">
        <v>4077</v>
      </c>
      <c r="D2780">
        <v>0</v>
      </c>
      <c r="E2780">
        <v>0</v>
      </c>
      <c r="F2780">
        <v>0</v>
      </c>
      <c r="G2780">
        <v>0</v>
      </c>
    </row>
    <row r="2781" spans="1:7">
      <c r="A2781" t="s">
        <v>3853</v>
      </c>
      <c r="B2781" t="s">
        <v>4147</v>
      </c>
      <c r="C2781" t="s">
        <v>4078</v>
      </c>
      <c r="D2781">
        <v>0</v>
      </c>
      <c r="E2781">
        <v>0</v>
      </c>
      <c r="F2781">
        <v>0</v>
      </c>
      <c r="G2781">
        <v>0</v>
      </c>
    </row>
    <row r="2782" spans="1:7">
      <c r="A2782" t="s">
        <v>3853</v>
      </c>
      <c r="B2782" t="s">
        <v>4147</v>
      </c>
      <c r="C2782" t="s">
        <v>4079</v>
      </c>
      <c r="D2782">
        <v>0</v>
      </c>
      <c r="E2782">
        <v>0</v>
      </c>
      <c r="F2782">
        <v>0</v>
      </c>
      <c r="G2782">
        <v>0</v>
      </c>
    </row>
    <row r="2783" spans="1:7">
      <c r="A2783" t="s">
        <v>3853</v>
      </c>
      <c r="B2783" t="s">
        <v>4147</v>
      </c>
      <c r="C2783" t="s">
        <v>4080</v>
      </c>
      <c r="D2783">
        <v>0</v>
      </c>
      <c r="E2783">
        <v>0</v>
      </c>
      <c r="F2783">
        <v>0</v>
      </c>
      <c r="G2783">
        <v>0</v>
      </c>
    </row>
    <row r="2784" spans="1:7">
      <c r="A2784" t="s">
        <v>3853</v>
      </c>
      <c r="B2784" t="s">
        <v>4147</v>
      </c>
      <c r="C2784" t="s">
        <v>4081</v>
      </c>
      <c r="D2784">
        <v>0</v>
      </c>
      <c r="E2784">
        <v>0</v>
      </c>
      <c r="F2784">
        <v>0</v>
      </c>
      <c r="G2784">
        <v>0</v>
      </c>
    </row>
    <row r="2785" spans="1:7">
      <c r="A2785" t="s">
        <v>3853</v>
      </c>
      <c r="B2785" t="s">
        <v>4147</v>
      </c>
      <c r="C2785" t="s">
        <v>4082</v>
      </c>
      <c r="D2785">
        <v>0</v>
      </c>
      <c r="E2785">
        <v>0</v>
      </c>
      <c r="F2785">
        <v>0</v>
      </c>
      <c r="G2785">
        <v>0</v>
      </c>
    </row>
    <row r="2786" spans="1:7">
      <c r="A2786" t="s">
        <v>3853</v>
      </c>
      <c r="B2786" t="s">
        <v>4147</v>
      </c>
      <c r="C2786" t="s">
        <v>4083</v>
      </c>
      <c r="D2786">
        <v>1494</v>
      </c>
      <c r="E2786">
        <v>1353</v>
      </c>
      <c r="F2786">
        <v>1269</v>
      </c>
      <c r="G2786">
        <v>1393</v>
      </c>
    </row>
    <row r="2787" spans="1:7">
      <c r="A2787" t="s">
        <v>3853</v>
      </c>
      <c r="B2787" t="s">
        <v>4147</v>
      </c>
      <c r="C2787" t="s">
        <v>4084</v>
      </c>
      <c r="D2787">
        <v>494</v>
      </c>
      <c r="E2787">
        <v>557</v>
      </c>
      <c r="F2787">
        <v>724</v>
      </c>
      <c r="G2787">
        <v>824</v>
      </c>
    </row>
    <row r="2788" spans="1:7">
      <c r="A2788" t="s">
        <v>3853</v>
      </c>
      <c r="B2788" t="s">
        <v>4147</v>
      </c>
      <c r="C2788" t="s">
        <v>4085</v>
      </c>
      <c r="D2788">
        <v>13268</v>
      </c>
      <c r="E2788">
        <v>22172</v>
      </c>
      <c r="F2788">
        <v>30839</v>
      </c>
      <c r="G2788">
        <v>38664</v>
      </c>
    </row>
    <row r="2789" spans="1:7">
      <c r="A2789" t="s">
        <v>3853</v>
      </c>
      <c r="B2789" t="s">
        <v>4147</v>
      </c>
      <c r="C2789" t="s">
        <v>4086</v>
      </c>
      <c r="D2789">
        <v>2143</v>
      </c>
      <c r="E2789">
        <v>3788</v>
      </c>
      <c r="F2789">
        <v>4952</v>
      </c>
      <c r="G2789">
        <v>5994</v>
      </c>
    </row>
    <row r="2790" spans="1:7">
      <c r="A2790" t="s">
        <v>3853</v>
      </c>
      <c r="B2790" t="s">
        <v>4147</v>
      </c>
      <c r="C2790" t="s">
        <v>4087</v>
      </c>
      <c r="D2790">
        <v>44</v>
      </c>
      <c r="E2790">
        <v>64</v>
      </c>
      <c r="F2790">
        <v>66</v>
      </c>
      <c r="G2790">
        <v>69</v>
      </c>
    </row>
    <row r="2791" spans="1:7">
      <c r="A2791" t="s">
        <v>3853</v>
      </c>
      <c r="B2791" t="s">
        <v>4147</v>
      </c>
      <c r="C2791" t="s">
        <v>4088</v>
      </c>
      <c r="D2791">
        <v>29304</v>
      </c>
      <c r="E2791">
        <v>30794</v>
      </c>
      <c r="F2791">
        <v>32863</v>
      </c>
      <c r="G2791">
        <v>35194</v>
      </c>
    </row>
    <row r="2792" spans="1:7">
      <c r="A2792" t="s">
        <v>3853</v>
      </c>
      <c r="B2792" t="s">
        <v>4147</v>
      </c>
      <c r="C2792" t="s">
        <v>4089</v>
      </c>
      <c r="D2792">
        <v>43110</v>
      </c>
      <c r="E2792">
        <v>53587</v>
      </c>
      <c r="F2792">
        <v>64491</v>
      </c>
      <c r="G2792">
        <v>74750</v>
      </c>
    </row>
    <row r="2793" spans="1:7">
      <c r="A2793" t="s">
        <v>3853</v>
      </c>
      <c r="B2793" t="s">
        <v>4147</v>
      </c>
      <c r="C2793" t="s">
        <v>4090</v>
      </c>
      <c r="D2793">
        <v>29842</v>
      </c>
      <c r="E2793">
        <v>31415</v>
      </c>
      <c r="F2793">
        <v>33653</v>
      </c>
      <c r="G2793">
        <v>36086</v>
      </c>
    </row>
    <row r="2794" spans="1:7">
      <c r="A2794" t="s">
        <v>3853</v>
      </c>
      <c r="B2794" t="s">
        <v>4147</v>
      </c>
      <c r="C2794" t="s">
        <v>4091</v>
      </c>
      <c r="D2794">
        <v>22.8</v>
      </c>
      <c r="E2794">
        <v>23.1</v>
      </c>
      <c r="F2794">
        <v>23.1</v>
      </c>
      <c r="G2794">
        <v>22.8</v>
      </c>
    </row>
    <row r="2795" spans="1:7">
      <c r="A2795" t="s">
        <v>3853</v>
      </c>
      <c r="B2795" t="s">
        <v>4147</v>
      </c>
      <c r="C2795" t="s">
        <v>4092</v>
      </c>
      <c r="D2795">
        <v>1744411</v>
      </c>
      <c r="E2795">
        <v>1418661</v>
      </c>
      <c r="F2795">
        <v>1674218</v>
      </c>
      <c r="G2795">
        <v>1738815</v>
      </c>
    </row>
    <row r="2796" spans="1:7">
      <c r="A2796" t="s">
        <v>3853</v>
      </c>
      <c r="B2796" t="s">
        <v>4147</v>
      </c>
      <c r="C2796" t="s">
        <v>4093</v>
      </c>
      <c r="D2796">
        <v>81.2</v>
      </c>
      <c r="E2796">
        <v>65.7</v>
      </c>
      <c r="F2796">
        <v>76.7</v>
      </c>
      <c r="G2796">
        <v>78.2</v>
      </c>
    </row>
    <row r="2797" spans="1:7">
      <c r="A2797" t="s">
        <v>3853</v>
      </c>
      <c r="B2797" t="s">
        <v>4147</v>
      </c>
      <c r="C2797" t="s">
        <v>4094</v>
      </c>
      <c r="D2797">
        <v>953159</v>
      </c>
      <c r="E2797">
        <v>890012</v>
      </c>
      <c r="F2797">
        <v>917209</v>
      </c>
      <c r="G2797">
        <v>930441</v>
      </c>
    </row>
    <row r="2798" spans="1:7">
      <c r="A2798" t="s">
        <v>3853</v>
      </c>
      <c r="B2798" t="s">
        <v>4147</v>
      </c>
      <c r="C2798" t="s">
        <v>4095</v>
      </c>
      <c r="D2798">
        <v>44.3</v>
      </c>
      <c r="E2798">
        <v>41.2</v>
      </c>
      <c r="F2798">
        <v>42</v>
      </c>
      <c r="G2798">
        <v>41.8</v>
      </c>
    </row>
    <row r="2799" spans="1:7">
      <c r="A2799" t="s">
        <v>3853</v>
      </c>
      <c r="B2799" t="s">
        <v>4147</v>
      </c>
      <c r="C2799" t="s">
        <v>4096</v>
      </c>
      <c r="D2799">
        <v>1957854</v>
      </c>
      <c r="E2799">
        <v>1962469</v>
      </c>
      <c r="F2799">
        <v>1941384</v>
      </c>
      <c r="G2799">
        <v>2003163</v>
      </c>
    </row>
    <row r="2800" spans="1:7">
      <c r="A2800" t="s">
        <v>3853</v>
      </c>
      <c r="B2800" t="s">
        <v>4147</v>
      </c>
      <c r="C2800" t="s">
        <v>4097</v>
      </c>
      <c r="D2800">
        <v>479615</v>
      </c>
      <c r="E2800">
        <v>459263</v>
      </c>
      <c r="F2800">
        <v>487522</v>
      </c>
      <c r="G2800">
        <v>477095</v>
      </c>
    </row>
    <row r="2801" spans="1:7">
      <c r="A2801" t="s">
        <v>3853</v>
      </c>
      <c r="B2801" t="s">
        <v>4147</v>
      </c>
      <c r="C2801" t="s">
        <v>4098</v>
      </c>
      <c r="D2801">
        <v>22.3</v>
      </c>
      <c r="E2801">
        <v>21.3</v>
      </c>
      <c r="F2801">
        <v>22.3</v>
      </c>
      <c r="G2801">
        <v>21.4</v>
      </c>
    </row>
    <row r="2802" spans="1:7">
      <c r="A2802" t="s">
        <v>3853</v>
      </c>
      <c r="B2802" t="s">
        <v>4147</v>
      </c>
      <c r="C2802" t="s">
        <v>4099</v>
      </c>
      <c r="D2802">
        <v>1160862</v>
      </c>
      <c r="E2802">
        <v>1186547</v>
      </c>
      <c r="F2802">
        <v>1175759</v>
      </c>
      <c r="G2802">
        <v>1182578</v>
      </c>
    </row>
    <row r="2803" spans="1:7">
      <c r="A2803" t="s">
        <v>3853</v>
      </c>
      <c r="B2803" t="s">
        <v>4147</v>
      </c>
      <c r="C2803" t="s">
        <v>4100</v>
      </c>
      <c r="D2803">
        <v>54</v>
      </c>
      <c r="E2803">
        <v>55</v>
      </c>
      <c r="F2803">
        <v>53.9</v>
      </c>
      <c r="G2803">
        <v>53.2</v>
      </c>
    </row>
    <row r="2804" spans="1:7">
      <c r="A2804" t="s">
        <v>3853</v>
      </c>
      <c r="B2804" t="s">
        <v>4147</v>
      </c>
      <c r="C2804" t="s">
        <v>4101</v>
      </c>
      <c r="D2804">
        <v>4330771</v>
      </c>
      <c r="E2804">
        <v>3947125</v>
      </c>
      <c r="F2804">
        <v>4251080</v>
      </c>
      <c r="G2804">
        <v>4324987</v>
      </c>
    </row>
    <row r="2805" spans="1:7">
      <c r="A2805" t="s">
        <v>3853</v>
      </c>
      <c r="B2805" t="s">
        <v>4147</v>
      </c>
      <c r="C2805" t="s">
        <v>4102</v>
      </c>
      <c r="D2805">
        <v>4.01</v>
      </c>
      <c r="E2805">
        <v>3.69</v>
      </c>
      <c r="F2805">
        <v>3.65</v>
      </c>
      <c r="G2805">
        <v>3.55</v>
      </c>
    </row>
    <row r="2806" spans="1:7">
      <c r="A2806" t="s">
        <v>3853</v>
      </c>
      <c r="B2806" t="s">
        <v>4147</v>
      </c>
      <c r="C2806" t="s">
        <v>4103</v>
      </c>
      <c r="D2806">
        <v>201.5</v>
      </c>
      <c r="E2806">
        <v>182.8</v>
      </c>
      <c r="F2806">
        <v>194.7</v>
      </c>
      <c r="G2806">
        <v>194.4</v>
      </c>
    </row>
    <row r="2807" spans="1:7">
      <c r="A2807" t="s">
        <v>3853</v>
      </c>
      <c r="B2807" t="s">
        <v>4147</v>
      </c>
      <c r="C2807" t="s">
        <v>4104</v>
      </c>
      <c r="D2807">
        <v>4338047</v>
      </c>
      <c r="E2807">
        <v>3954484</v>
      </c>
      <c r="F2807">
        <v>4254707</v>
      </c>
      <c r="G2807">
        <v>4328929</v>
      </c>
    </row>
    <row r="2808" spans="1:7">
      <c r="A2808" t="s">
        <v>3853</v>
      </c>
      <c r="B2808" t="s">
        <v>4147</v>
      </c>
      <c r="C2808" t="s">
        <v>4105</v>
      </c>
      <c r="D2808">
        <v>1743964</v>
      </c>
      <c r="E2808">
        <v>1418287</v>
      </c>
      <c r="F2808">
        <v>1673852</v>
      </c>
      <c r="G2808">
        <v>1738449</v>
      </c>
    </row>
    <row r="2809" spans="1:7">
      <c r="A2809" t="s">
        <v>3853</v>
      </c>
      <c r="B2809" t="s">
        <v>4147</v>
      </c>
      <c r="C2809" t="s">
        <v>4106</v>
      </c>
      <c r="D2809">
        <v>447563</v>
      </c>
      <c r="E2809">
        <v>426206</v>
      </c>
      <c r="F2809">
        <v>439305</v>
      </c>
      <c r="G2809">
        <v>457309</v>
      </c>
    </row>
    <row r="2810" spans="1:7">
      <c r="A2810" t="s">
        <v>3853</v>
      </c>
      <c r="B2810" t="s">
        <v>4147</v>
      </c>
      <c r="C2810" t="s">
        <v>4107</v>
      </c>
      <c r="D2810">
        <v>393149</v>
      </c>
      <c r="E2810">
        <v>376159</v>
      </c>
      <c r="F2810">
        <v>400488</v>
      </c>
      <c r="G2810">
        <v>390954</v>
      </c>
    </row>
    <row r="2811" spans="1:7">
      <c r="A2811" t="s">
        <v>3853</v>
      </c>
      <c r="B2811" t="s">
        <v>4147</v>
      </c>
      <c r="C2811" t="s">
        <v>4108</v>
      </c>
      <c r="D2811">
        <v>494974</v>
      </c>
      <c r="E2811">
        <v>518127</v>
      </c>
      <c r="F2811">
        <v>512485</v>
      </c>
      <c r="G2811">
        <v>526854</v>
      </c>
    </row>
    <row r="2812" spans="1:7">
      <c r="A2812" t="s">
        <v>3853</v>
      </c>
      <c r="B2812" t="s">
        <v>4147</v>
      </c>
      <c r="C2812" t="s">
        <v>4109</v>
      </c>
      <c r="D2812">
        <v>3079651</v>
      </c>
      <c r="E2812">
        <v>2738779</v>
      </c>
      <c r="F2812">
        <v>3026129</v>
      </c>
      <c r="G2812">
        <v>3113565</v>
      </c>
    </row>
    <row r="2813" spans="1:7">
      <c r="A2813" t="s">
        <v>3853</v>
      </c>
      <c r="B2813" t="s">
        <v>4147</v>
      </c>
      <c r="C2813" t="s">
        <v>4110</v>
      </c>
      <c r="D2813">
        <v>21492</v>
      </c>
      <c r="E2813">
        <v>21591</v>
      </c>
      <c r="F2813">
        <v>21831</v>
      </c>
      <c r="G2813">
        <v>22246</v>
      </c>
    </row>
    <row r="2814" spans="1:7">
      <c r="A2814" t="s">
        <v>3853</v>
      </c>
      <c r="B2814" t="s">
        <v>4147</v>
      </c>
      <c r="C2814" t="s">
        <v>4111</v>
      </c>
      <c r="D2814">
        <v>0</v>
      </c>
      <c r="E2814">
        <v>0</v>
      </c>
      <c r="F2814">
        <v>0</v>
      </c>
      <c r="G2814">
        <v>0</v>
      </c>
    </row>
    <row r="2815" spans="1:7">
      <c r="A2815" t="s">
        <v>3853</v>
      </c>
      <c r="B2815" t="s">
        <v>4147</v>
      </c>
      <c r="C2815" t="s">
        <v>4112</v>
      </c>
      <c r="D2815">
        <v>0</v>
      </c>
      <c r="E2815">
        <v>0</v>
      </c>
      <c r="F2815">
        <v>0</v>
      </c>
      <c r="G2815">
        <v>0</v>
      </c>
    </row>
    <row r="2816" spans="1:7">
      <c r="A2816" t="s">
        <v>3853</v>
      </c>
      <c r="B2816" t="s">
        <v>4147</v>
      </c>
      <c r="C2816" t="s">
        <v>4113</v>
      </c>
      <c r="D2816">
        <v>44</v>
      </c>
      <c r="E2816">
        <v>42</v>
      </c>
      <c r="F2816">
        <v>42</v>
      </c>
      <c r="G2816">
        <v>43</v>
      </c>
    </row>
    <row r="2817" spans="1:7">
      <c r="A2817" t="s">
        <v>3853</v>
      </c>
      <c r="B2817" t="s">
        <v>4147</v>
      </c>
      <c r="C2817" t="s">
        <v>4114</v>
      </c>
      <c r="D2817">
        <v>10625</v>
      </c>
      <c r="E2817">
        <v>6346</v>
      </c>
      <c r="F2817">
        <v>8052</v>
      </c>
      <c r="G2817">
        <v>7909</v>
      </c>
    </row>
    <row r="2818" spans="1:7">
      <c r="A2818" t="s">
        <v>3853</v>
      </c>
      <c r="B2818" t="s">
        <v>4147</v>
      </c>
      <c r="C2818" t="s">
        <v>4115</v>
      </c>
      <c r="D2818">
        <v>463</v>
      </c>
      <c r="E2818">
        <v>443</v>
      </c>
      <c r="F2818">
        <v>447</v>
      </c>
      <c r="G2818">
        <v>438</v>
      </c>
    </row>
    <row r="2819" spans="1:7">
      <c r="A2819" t="s">
        <v>3853</v>
      </c>
      <c r="B2819" t="s">
        <v>4147</v>
      </c>
      <c r="C2819" t="s">
        <v>4116</v>
      </c>
      <c r="D2819">
        <v>86104</v>
      </c>
      <c r="E2819">
        <v>74236</v>
      </c>
      <c r="F2819">
        <v>72629</v>
      </c>
      <c r="G2819">
        <v>69818</v>
      </c>
    </row>
    <row r="2820" spans="1:7">
      <c r="A2820" t="s">
        <v>3853</v>
      </c>
      <c r="B2820" t="s">
        <v>4147</v>
      </c>
      <c r="C2820" t="s">
        <v>4117</v>
      </c>
      <c r="D2820">
        <v>302</v>
      </c>
      <c r="E2820">
        <v>183</v>
      </c>
      <c r="F2820">
        <v>185</v>
      </c>
      <c r="G2820">
        <v>232</v>
      </c>
    </row>
    <row r="2821" spans="1:7">
      <c r="A2821" t="s">
        <v>3853</v>
      </c>
      <c r="B2821" t="s">
        <v>4147</v>
      </c>
      <c r="C2821" t="s">
        <v>4118</v>
      </c>
      <c r="D2821">
        <v>97075</v>
      </c>
      <c r="E2821">
        <v>80806</v>
      </c>
      <c r="F2821">
        <v>80908</v>
      </c>
      <c r="G2821">
        <v>78003</v>
      </c>
    </row>
    <row r="2822" spans="1:7">
      <c r="A2822" t="s">
        <v>3853</v>
      </c>
      <c r="B2822" t="s">
        <v>4147</v>
      </c>
      <c r="C2822" t="s">
        <v>4119</v>
      </c>
      <c r="D2822">
        <v>364</v>
      </c>
      <c r="E2822">
        <v>167</v>
      </c>
      <c r="F2822">
        <v>2892</v>
      </c>
      <c r="G2822">
        <v>9256</v>
      </c>
    </row>
    <row r="2823" spans="1:7">
      <c r="A2823" t="s">
        <v>3853</v>
      </c>
      <c r="B2823" t="s">
        <v>4147</v>
      </c>
      <c r="C2823" t="s">
        <v>4120</v>
      </c>
      <c r="D2823">
        <v>39155</v>
      </c>
      <c r="E2823">
        <v>38802</v>
      </c>
      <c r="F2823">
        <v>36867</v>
      </c>
      <c r="G2823">
        <v>28790</v>
      </c>
    </row>
    <row r="2824" spans="1:7">
      <c r="A2824" t="s">
        <v>3853</v>
      </c>
      <c r="B2824" t="s">
        <v>4147</v>
      </c>
      <c r="C2824" t="s">
        <v>4121</v>
      </c>
      <c r="D2824">
        <v>721</v>
      </c>
      <c r="E2824">
        <v>718</v>
      </c>
      <c r="F2824">
        <v>706</v>
      </c>
      <c r="G2824">
        <v>703</v>
      </c>
    </row>
    <row r="2825" spans="1:7">
      <c r="A2825" t="s">
        <v>3853</v>
      </c>
      <c r="B2825" t="s">
        <v>4147</v>
      </c>
      <c r="C2825" t="s">
        <v>4122</v>
      </c>
      <c r="D2825">
        <v>19220</v>
      </c>
      <c r="E2825">
        <v>19632</v>
      </c>
      <c r="F2825">
        <v>20401</v>
      </c>
      <c r="G2825">
        <v>20411</v>
      </c>
    </row>
    <row r="2826" spans="1:7">
      <c r="A2826" t="s">
        <v>3853</v>
      </c>
      <c r="B2826" t="s">
        <v>4147</v>
      </c>
      <c r="C2826" t="s">
        <v>4123</v>
      </c>
      <c r="D2826">
        <v>58739</v>
      </c>
      <c r="E2826">
        <v>58601</v>
      </c>
      <c r="F2826">
        <v>60161</v>
      </c>
      <c r="G2826">
        <v>58456</v>
      </c>
    </row>
    <row r="2827" spans="1:7">
      <c r="A2827" t="s">
        <v>3853</v>
      </c>
      <c r="B2827" t="s">
        <v>4147</v>
      </c>
      <c r="C2827" t="s">
        <v>4124</v>
      </c>
      <c r="D2827">
        <v>407</v>
      </c>
      <c r="E2827">
        <v>209</v>
      </c>
      <c r="F2827">
        <v>2934</v>
      </c>
      <c r="G2827">
        <v>9299</v>
      </c>
    </row>
    <row r="2828" spans="1:7">
      <c r="A2828" t="s">
        <v>3853</v>
      </c>
      <c r="B2828" t="s">
        <v>4147</v>
      </c>
      <c r="C2828" t="s">
        <v>4125</v>
      </c>
      <c r="D2828">
        <v>49780</v>
      </c>
      <c r="E2828">
        <v>45148</v>
      </c>
      <c r="F2828">
        <v>44919</v>
      </c>
      <c r="G2828">
        <v>36699</v>
      </c>
    </row>
    <row r="2829" spans="1:7">
      <c r="A2829" t="s">
        <v>3853</v>
      </c>
      <c r="B2829" t="s">
        <v>4147</v>
      </c>
      <c r="C2829" t="s">
        <v>4126</v>
      </c>
      <c r="D2829">
        <v>105325</v>
      </c>
      <c r="E2829">
        <v>93868</v>
      </c>
      <c r="F2829">
        <v>93031</v>
      </c>
      <c r="G2829">
        <v>90228</v>
      </c>
    </row>
    <row r="2830" spans="1:7">
      <c r="A2830" t="s">
        <v>3853</v>
      </c>
      <c r="B2830" t="s">
        <v>4147</v>
      </c>
      <c r="C2830" t="s">
        <v>4127</v>
      </c>
      <c r="D2830">
        <v>155814</v>
      </c>
      <c r="E2830">
        <v>139408</v>
      </c>
      <c r="F2830">
        <v>141069</v>
      </c>
      <c r="G2830">
        <v>136459</v>
      </c>
    </row>
    <row r="2831" spans="1:7">
      <c r="A2831" t="s">
        <v>3853</v>
      </c>
      <c r="B2831" t="s">
        <v>4147</v>
      </c>
      <c r="C2831" t="s">
        <v>4128</v>
      </c>
      <c r="D2831">
        <v>106034</v>
      </c>
      <c r="E2831">
        <v>94260</v>
      </c>
      <c r="F2831">
        <v>96149</v>
      </c>
      <c r="G2831">
        <v>99760</v>
      </c>
    </row>
    <row r="2832" spans="1:7">
      <c r="A2832" t="s">
        <v>3853</v>
      </c>
      <c r="B2832" t="s">
        <v>4147</v>
      </c>
      <c r="C2832" t="s">
        <v>4129</v>
      </c>
      <c r="D2832">
        <v>160</v>
      </c>
      <c r="E2832">
        <v>142</v>
      </c>
      <c r="F2832">
        <v>181</v>
      </c>
      <c r="G2832">
        <v>201</v>
      </c>
    </row>
    <row r="2833" spans="1:7">
      <c r="A2833" t="s">
        <v>3853</v>
      </c>
      <c r="B2833" t="s">
        <v>4147</v>
      </c>
      <c r="C2833" t="s">
        <v>4130</v>
      </c>
      <c r="D2833">
        <v>0</v>
      </c>
      <c r="E2833">
        <v>0</v>
      </c>
      <c r="F2833">
        <v>0</v>
      </c>
      <c r="G2833">
        <v>0</v>
      </c>
    </row>
    <row r="2834" spans="1:7">
      <c r="A2834" t="s">
        <v>3853</v>
      </c>
      <c r="B2834" t="s">
        <v>4147</v>
      </c>
      <c r="C2834" t="s">
        <v>4131</v>
      </c>
      <c r="D2834">
        <v>0</v>
      </c>
      <c r="E2834">
        <v>0</v>
      </c>
      <c r="F2834">
        <v>0</v>
      </c>
      <c r="G2834">
        <v>0</v>
      </c>
    </row>
    <row r="2835" spans="1:7">
      <c r="A2835" t="s">
        <v>3853</v>
      </c>
      <c r="B2835" t="s">
        <v>4147</v>
      </c>
      <c r="C2835" t="s">
        <v>4132</v>
      </c>
      <c r="D2835">
        <v>0</v>
      </c>
      <c r="E2835">
        <v>0</v>
      </c>
      <c r="F2835">
        <v>0</v>
      </c>
      <c r="G2835">
        <v>0</v>
      </c>
    </row>
    <row r="2836" spans="1:7">
      <c r="A2836" t="s">
        <v>3853</v>
      </c>
      <c r="B2836" t="s">
        <v>4147</v>
      </c>
      <c r="C2836" t="s">
        <v>4133</v>
      </c>
      <c r="D2836">
        <v>0</v>
      </c>
      <c r="E2836">
        <v>0</v>
      </c>
      <c r="F2836">
        <v>0</v>
      </c>
      <c r="G2836">
        <v>0</v>
      </c>
    </row>
    <row r="2837" spans="1:7">
      <c r="A2837" t="s">
        <v>3853</v>
      </c>
      <c r="B2837" t="s">
        <v>4147</v>
      </c>
      <c r="C2837" t="s">
        <v>4134</v>
      </c>
      <c r="D2837">
        <v>0</v>
      </c>
      <c r="E2837">
        <v>0</v>
      </c>
      <c r="F2837">
        <v>0</v>
      </c>
      <c r="G2837">
        <v>0</v>
      </c>
    </row>
    <row r="2838" spans="1:7">
      <c r="A2838" t="s">
        <v>3853</v>
      </c>
      <c r="B2838" t="s">
        <v>4147</v>
      </c>
      <c r="C2838" t="s">
        <v>4135</v>
      </c>
      <c r="D2838">
        <v>0</v>
      </c>
      <c r="E2838">
        <v>0</v>
      </c>
      <c r="F2838">
        <v>0</v>
      </c>
      <c r="G2838">
        <v>0</v>
      </c>
    </row>
    <row r="2839" spans="1:7">
      <c r="A2839" t="s">
        <v>3853</v>
      </c>
      <c r="B2839" t="s">
        <v>4147</v>
      </c>
      <c r="C2839" t="s">
        <v>4136</v>
      </c>
      <c r="D2839">
        <v>0</v>
      </c>
      <c r="E2839">
        <v>0</v>
      </c>
      <c r="F2839">
        <v>0</v>
      </c>
      <c r="G2839">
        <v>0</v>
      </c>
    </row>
    <row r="2840" spans="1:7">
      <c r="A2840" t="s">
        <v>3853</v>
      </c>
      <c r="B2840" t="s">
        <v>4147</v>
      </c>
      <c r="C2840" t="s">
        <v>4137</v>
      </c>
      <c r="D2840">
        <v>4054</v>
      </c>
      <c r="E2840">
        <v>4071</v>
      </c>
      <c r="F2840">
        <v>3758</v>
      </c>
      <c r="G2840">
        <v>3903</v>
      </c>
    </row>
    <row r="2841" spans="1:7">
      <c r="A2841" t="s">
        <v>3853</v>
      </c>
      <c r="B2841" t="s">
        <v>4147</v>
      </c>
      <c r="C2841" t="s">
        <v>4138</v>
      </c>
      <c r="D2841">
        <v>497</v>
      </c>
      <c r="E2841">
        <v>493</v>
      </c>
      <c r="F2841">
        <v>505</v>
      </c>
      <c r="G2841">
        <v>526</v>
      </c>
    </row>
    <row r="2842" spans="1:7">
      <c r="A2842" t="s">
        <v>3853</v>
      </c>
      <c r="B2842" t="s">
        <v>4148</v>
      </c>
      <c r="C2842" t="s">
        <v>3855</v>
      </c>
      <c r="D2842">
        <v>0</v>
      </c>
      <c r="E2842">
        <v>0</v>
      </c>
      <c r="F2842">
        <v>0</v>
      </c>
      <c r="G2842">
        <v>0</v>
      </c>
    </row>
    <row r="2843" spans="1:7">
      <c r="A2843" t="s">
        <v>3853</v>
      </c>
      <c r="B2843" t="s">
        <v>4148</v>
      </c>
      <c r="C2843" t="s">
        <v>3856</v>
      </c>
      <c r="D2843">
        <v>32450</v>
      </c>
      <c r="E2843">
        <v>25529</v>
      </c>
      <c r="F2843">
        <v>26682</v>
      </c>
      <c r="G2843">
        <v>26482</v>
      </c>
    </row>
    <row r="2844" spans="1:7">
      <c r="A2844" t="s">
        <v>3853</v>
      </c>
      <c r="B2844" t="s">
        <v>4148</v>
      </c>
      <c r="C2844" t="s">
        <v>3857</v>
      </c>
      <c r="D2844">
        <v>32450</v>
      </c>
      <c r="E2844">
        <v>25529</v>
      </c>
      <c r="F2844">
        <v>26682</v>
      </c>
      <c r="G2844">
        <v>26482</v>
      </c>
    </row>
    <row r="2845" spans="1:7">
      <c r="A2845" t="s">
        <v>3853</v>
      </c>
      <c r="B2845" t="s">
        <v>4148</v>
      </c>
      <c r="C2845" t="s">
        <v>3858</v>
      </c>
      <c r="D2845">
        <v>32450</v>
      </c>
      <c r="E2845">
        <v>25529</v>
      </c>
      <c r="F2845">
        <v>26682</v>
      </c>
      <c r="G2845">
        <v>26482</v>
      </c>
    </row>
    <row r="2846" spans="1:7">
      <c r="A2846" t="s">
        <v>3853</v>
      </c>
      <c r="B2846" t="s">
        <v>4148</v>
      </c>
      <c r="C2846" t="s">
        <v>3859</v>
      </c>
      <c r="D2846">
        <v>743</v>
      </c>
      <c r="E2846">
        <v>636</v>
      </c>
      <c r="F2846">
        <v>717</v>
      </c>
      <c r="G2846">
        <v>742</v>
      </c>
    </row>
    <row r="2847" spans="1:7">
      <c r="A2847" t="s">
        <v>3853</v>
      </c>
      <c r="B2847" t="s">
        <v>4148</v>
      </c>
      <c r="C2847" t="s">
        <v>3860</v>
      </c>
      <c r="D2847">
        <v>743</v>
      </c>
      <c r="E2847">
        <v>636</v>
      </c>
      <c r="F2847">
        <v>717</v>
      </c>
      <c r="G2847">
        <v>742</v>
      </c>
    </row>
    <row r="2848" spans="1:7">
      <c r="A2848" t="s">
        <v>3853</v>
      </c>
      <c r="B2848" t="s">
        <v>4148</v>
      </c>
      <c r="C2848" t="s">
        <v>3861</v>
      </c>
      <c r="D2848">
        <v>743</v>
      </c>
      <c r="E2848">
        <v>636</v>
      </c>
      <c r="F2848">
        <v>717</v>
      </c>
      <c r="G2848">
        <v>742</v>
      </c>
    </row>
    <row r="2849" spans="1:7">
      <c r="A2849" t="s">
        <v>3853</v>
      </c>
      <c r="B2849" t="s">
        <v>4148</v>
      </c>
      <c r="C2849" t="s">
        <v>3862</v>
      </c>
      <c r="D2849">
        <v>0</v>
      </c>
      <c r="E2849">
        <v>0</v>
      </c>
      <c r="F2849">
        <v>0</v>
      </c>
      <c r="G2849">
        <v>0</v>
      </c>
    </row>
    <row r="2850" spans="1:7">
      <c r="A2850" t="s">
        <v>3853</v>
      </c>
      <c r="B2850" t="s">
        <v>4148</v>
      </c>
      <c r="C2850" t="s">
        <v>3863</v>
      </c>
      <c r="D2850">
        <v>0</v>
      </c>
      <c r="E2850">
        <v>0</v>
      </c>
      <c r="F2850">
        <v>0</v>
      </c>
      <c r="G2850">
        <v>0</v>
      </c>
    </row>
    <row r="2851" spans="1:7">
      <c r="A2851" t="s">
        <v>3853</v>
      </c>
      <c r="B2851" t="s">
        <v>4148</v>
      </c>
      <c r="C2851" t="s">
        <v>3864</v>
      </c>
      <c r="D2851">
        <v>2287</v>
      </c>
      <c r="E2851">
        <v>2579</v>
      </c>
      <c r="F2851">
        <v>2096</v>
      </c>
      <c r="G2851">
        <v>1658</v>
      </c>
    </row>
    <row r="2852" spans="1:7">
      <c r="A2852" t="s">
        <v>3853</v>
      </c>
      <c r="B2852" t="s">
        <v>4148</v>
      </c>
      <c r="C2852" t="s">
        <v>3865</v>
      </c>
      <c r="D2852">
        <v>15</v>
      </c>
      <c r="E2852">
        <v>18</v>
      </c>
      <c r="F2852">
        <v>26</v>
      </c>
      <c r="G2852">
        <v>6</v>
      </c>
    </row>
    <row r="2853" spans="1:7">
      <c r="A2853" t="s">
        <v>3853</v>
      </c>
      <c r="B2853" t="s">
        <v>4148</v>
      </c>
      <c r="C2853" t="s">
        <v>3866</v>
      </c>
      <c r="D2853">
        <v>2287</v>
      </c>
      <c r="E2853">
        <v>2579</v>
      </c>
      <c r="F2853">
        <v>2096</v>
      </c>
      <c r="G2853">
        <v>1658</v>
      </c>
    </row>
    <row r="2854" spans="1:7">
      <c r="A2854" t="s">
        <v>3853</v>
      </c>
      <c r="B2854" t="s">
        <v>4148</v>
      </c>
      <c r="C2854" t="s">
        <v>3867</v>
      </c>
      <c r="D2854">
        <v>6197</v>
      </c>
      <c r="E2854">
        <v>2596</v>
      </c>
      <c r="F2854">
        <v>26</v>
      </c>
      <c r="G2854">
        <v>6</v>
      </c>
    </row>
    <row r="2855" spans="1:7">
      <c r="A2855" t="s">
        <v>3853</v>
      </c>
      <c r="B2855" t="s">
        <v>4148</v>
      </c>
      <c r="C2855" t="s">
        <v>3868</v>
      </c>
      <c r="D2855">
        <v>48918</v>
      </c>
      <c r="E2855">
        <v>42549</v>
      </c>
      <c r="F2855">
        <v>40972</v>
      </c>
      <c r="G2855">
        <v>39902</v>
      </c>
    </row>
    <row r="2856" spans="1:7">
      <c r="A2856" t="s">
        <v>3853</v>
      </c>
      <c r="B2856" t="s">
        <v>4148</v>
      </c>
      <c r="C2856" t="s">
        <v>3869</v>
      </c>
      <c r="D2856">
        <v>69.099999999999994</v>
      </c>
      <c r="E2856">
        <v>68.099999999999994</v>
      </c>
      <c r="F2856">
        <v>70.099999999999994</v>
      </c>
      <c r="G2856">
        <v>66.3</v>
      </c>
    </row>
    <row r="2857" spans="1:7">
      <c r="A2857" t="s">
        <v>3853</v>
      </c>
      <c r="B2857" t="s">
        <v>4148</v>
      </c>
      <c r="C2857" t="s">
        <v>3870</v>
      </c>
      <c r="D2857">
        <v>256430</v>
      </c>
      <c r="E2857">
        <v>250225</v>
      </c>
      <c r="F2857">
        <v>252540</v>
      </c>
      <c r="G2857">
        <v>250273</v>
      </c>
    </row>
    <row r="2858" spans="1:7">
      <c r="A2858" t="s">
        <v>3853</v>
      </c>
      <c r="B2858" t="s">
        <v>4148</v>
      </c>
      <c r="C2858" t="s">
        <v>3871</v>
      </c>
      <c r="D2858">
        <v>0</v>
      </c>
      <c r="E2858">
        <v>0</v>
      </c>
      <c r="F2858">
        <v>0</v>
      </c>
      <c r="G2858">
        <v>0</v>
      </c>
    </row>
    <row r="2859" spans="1:7">
      <c r="A2859" t="s">
        <v>3853</v>
      </c>
      <c r="B2859" t="s">
        <v>4148</v>
      </c>
      <c r="C2859" t="s">
        <v>3872</v>
      </c>
      <c r="D2859">
        <v>0</v>
      </c>
      <c r="E2859">
        <v>0</v>
      </c>
      <c r="F2859">
        <v>0</v>
      </c>
      <c r="G2859">
        <v>0</v>
      </c>
    </row>
    <row r="2860" spans="1:7">
      <c r="A2860" t="s">
        <v>3853</v>
      </c>
      <c r="B2860" t="s">
        <v>4148</v>
      </c>
      <c r="C2860" t="s">
        <v>3873</v>
      </c>
      <c r="D2860">
        <v>0.3</v>
      </c>
      <c r="E2860">
        <v>0.1</v>
      </c>
      <c r="F2860">
        <v>3.6</v>
      </c>
      <c r="G2860">
        <v>6</v>
      </c>
    </row>
    <row r="2861" spans="1:7">
      <c r="A2861" t="s">
        <v>3853</v>
      </c>
      <c r="B2861" t="s">
        <v>4148</v>
      </c>
      <c r="C2861" t="s">
        <v>3874</v>
      </c>
      <c r="D2861">
        <v>1</v>
      </c>
      <c r="E2861">
        <v>2</v>
      </c>
      <c r="F2861">
        <v>42</v>
      </c>
      <c r="G2861">
        <v>81</v>
      </c>
    </row>
    <row r="2862" spans="1:7">
      <c r="A2862" t="s">
        <v>3853</v>
      </c>
      <c r="B2862" t="s">
        <v>4148</v>
      </c>
      <c r="C2862" t="s">
        <v>3875</v>
      </c>
      <c r="D2862">
        <v>18.3</v>
      </c>
      <c r="E2862">
        <v>22.5</v>
      </c>
      <c r="F2862">
        <v>33.200000000000003</v>
      </c>
      <c r="G2862">
        <v>52.1</v>
      </c>
    </row>
    <row r="2863" spans="1:7">
      <c r="A2863" t="s">
        <v>3853</v>
      </c>
      <c r="B2863" t="s">
        <v>4148</v>
      </c>
      <c r="C2863" t="s">
        <v>3876</v>
      </c>
      <c r="D2863">
        <v>30</v>
      </c>
      <c r="E2863">
        <v>41</v>
      </c>
      <c r="F2863">
        <v>50</v>
      </c>
      <c r="G2863">
        <v>81</v>
      </c>
    </row>
    <row r="2864" spans="1:7">
      <c r="A2864" t="s">
        <v>3853</v>
      </c>
      <c r="B2864" t="s">
        <v>4148</v>
      </c>
      <c r="C2864" t="s">
        <v>3877</v>
      </c>
      <c r="D2864">
        <v>0</v>
      </c>
      <c r="E2864">
        <v>0</v>
      </c>
      <c r="F2864">
        <v>0</v>
      </c>
      <c r="G2864">
        <v>0</v>
      </c>
    </row>
    <row r="2865" spans="1:7">
      <c r="A2865" t="s">
        <v>3853</v>
      </c>
      <c r="B2865" t="s">
        <v>4148</v>
      </c>
      <c r="C2865" t="s">
        <v>3878</v>
      </c>
      <c r="D2865">
        <v>0</v>
      </c>
      <c r="E2865">
        <v>0</v>
      </c>
      <c r="F2865">
        <v>0</v>
      </c>
      <c r="G2865">
        <v>0</v>
      </c>
    </row>
    <row r="2866" spans="1:7">
      <c r="A2866" t="s">
        <v>3853</v>
      </c>
      <c r="B2866" t="s">
        <v>4148</v>
      </c>
      <c r="C2866" t="s">
        <v>3879</v>
      </c>
      <c r="D2866">
        <v>0</v>
      </c>
      <c r="E2866">
        <v>0</v>
      </c>
      <c r="F2866">
        <v>0</v>
      </c>
      <c r="G2866">
        <v>0</v>
      </c>
    </row>
    <row r="2867" spans="1:7">
      <c r="A2867" t="s">
        <v>3853</v>
      </c>
      <c r="B2867" t="s">
        <v>4148</v>
      </c>
      <c r="C2867" t="s">
        <v>3880</v>
      </c>
      <c r="D2867">
        <v>32.299999999999997</v>
      </c>
      <c r="E2867">
        <v>18.8</v>
      </c>
      <c r="F2867">
        <v>25.9</v>
      </c>
      <c r="G2867">
        <v>27.5</v>
      </c>
    </row>
    <row r="2868" spans="1:7">
      <c r="A2868" t="s">
        <v>3853</v>
      </c>
      <c r="B2868" t="s">
        <v>4148</v>
      </c>
      <c r="C2868" t="s">
        <v>3881</v>
      </c>
      <c r="D2868">
        <v>0</v>
      </c>
      <c r="E2868">
        <v>0</v>
      </c>
      <c r="F2868">
        <v>0</v>
      </c>
      <c r="G2868">
        <v>0</v>
      </c>
    </row>
    <row r="2869" spans="1:7">
      <c r="A2869" t="s">
        <v>3853</v>
      </c>
      <c r="B2869" t="s">
        <v>4148</v>
      </c>
      <c r="C2869" t="s">
        <v>3882</v>
      </c>
      <c r="D2869">
        <v>265275</v>
      </c>
      <c r="E2869">
        <v>146279</v>
      </c>
      <c r="F2869">
        <v>196611</v>
      </c>
      <c r="G2869">
        <v>174369</v>
      </c>
    </row>
    <row r="2870" spans="1:7">
      <c r="A2870" t="s">
        <v>3853</v>
      </c>
      <c r="B2870" t="s">
        <v>4148</v>
      </c>
      <c r="C2870" t="s">
        <v>3883</v>
      </c>
      <c r="D2870">
        <v>8416</v>
      </c>
      <c r="E2870">
        <v>8416</v>
      </c>
      <c r="F2870">
        <v>8384</v>
      </c>
      <c r="G2870">
        <v>5780</v>
      </c>
    </row>
    <row r="2871" spans="1:7">
      <c r="A2871" t="s">
        <v>3853</v>
      </c>
      <c r="B2871" t="s">
        <v>4148</v>
      </c>
      <c r="C2871" t="s">
        <v>3884</v>
      </c>
      <c r="D2871">
        <v>7834</v>
      </c>
      <c r="E2871">
        <v>6900</v>
      </c>
      <c r="F2871">
        <v>7258</v>
      </c>
      <c r="G2871">
        <v>6519</v>
      </c>
    </row>
    <row r="2872" spans="1:7">
      <c r="A2872" t="s">
        <v>3853</v>
      </c>
      <c r="B2872" t="s">
        <v>4148</v>
      </c>
      <c r="C2872" t="s">
        <v>3885</v>
      </c>
      <c r="D2872">
        <v>0</v>
      </c>
      <c r="E2872">
        <v>0</v>
      </c>
      <c r="F2872">
        <v>0</v>
      </c>
      <c r="G2872">
        <v>0</v>
      </c>
    </row>
    <row r="2873" spans="1:7">
      <c r="A2873" t="s">
        <v>3853</v>
      </c>
      <c r="B2873" t="s">
        <v>4148</v>
      </c>
      <c r="C2873" t="s">
        <v>3886</v>
      </c>
      <c r="D2873">
        <v>7834</v>
      </c>
      <c r="E2873">
        <v>6900</v>
      </c>
      <c r="F2873">
        <v>7258</v>
      </c>
      <c r="G2873">
        <v>6519</v>
      </c>
    </row>
    <row r="2874" spans="1:7">
      <c r="A2874" t="s">
        <v>3853</v>
      </c>
      <c r="B2874" t="s">
        <v>4148</v>
      </c>
      <c r="C2874" t="s">
        <v>3887</v>
      </c>
      <c r="D2874">
        <v>0</v>
      </c>
      <c r="E2874">
        <v>0</v>
      </c>
      <c r="F2874">
        <v>0</v>
      </c>
      <c r="G2874">
        <v>0</v>
      </c>
    </row>
    <row r="2875" spans="1:7">
      <c r="A2875" t="s">
        <v>3853</v>
      </c>
      <c r="B2875" t="s">
        <v>4148</v>
      </c>
      <c r="C2875" t="s">
        <v>3888</v>
      </c>
      <c r="D2875">
        <v>273109</v>
      </c>
      <c r="E2875">
        <v>153179</v>
      </c>
      <c r="F2875">
        <v>203870</v>
      </c>
      <c r="G2875">
        <v>180888</v>
      </c>
    </row>
    <row r="2876" spans="1:7">
      <c r="A2876" t="s">
        <v>3853</v>
      </c>
      <c r="B2876" t="s">
        <v>4148</v>
      </c>
      <c r="C2876" t="s">
        <v>3889</v>
      </c>
      <c r="D2876">
        <v>7834</v>
      </c>
      <c r="E2876">
        <v>6900</v>
      </c>
      <c r="F2876">
        <v>7258</v>
      </c>
      <c r="G2876">
        <v>6519</v>
      </c>
    </row>
    <row r="2877" spans="1:7">
      <c r="A2877" t="s">
        <v>3853</v>
      </c>
      <c r="B2877" t="s">
        <v>4148</v>
      </c>
      <c r="C2877" t="s">
        <v>3890</v>
      </c>
      <c r="D2877">
        <v>0</v>
      </c>
      <c r="E2877">
        <v>0</v>
      </c>
      <c r="F2877">
        <v>0</v>
      </c>
      <c r="G2877">
        <v>0</v>
      </c>
    </row>
    <row r="2878" spans="1:7">
      <c r="A2878" t="s">
        <v>3853</v>
      </c>
      <c r="B2878" t="s">
        <v>4148</v>
      </c>
      <c r="C2878" t="s">
        <v>3891</v>
      </c>
      <c r="D2878">
        <v>73.3</v>
      </c>
      <c r="E2878">
        <v>74.599999999999994</v>
      </c>
      <c r="F2878">
        <v>72.900000000000006</v>
      </c>
      <c r="G2878">
        <v>73.400000000000006</v>
      </c>
    </row>
    <row r="2879" spans="1:7">
      <c r="A2879" t="s">
        <v>3853</v>
      </c>
      <c r="B2879" t="s">
        <v>4148</v>
      </c>
      <c r="C2879" t="s">
        <v>3892</v>
      </c>
      <c r="D2879">
        <v>190531</v>
      </c>
      <c r="E2879">
        <v>195613</v>
      </c>
      <c r="F2879">
        <v>191896</v>
      </c>
      <c r="G2879">
        <v>184093</v>
      </c>
    </row>
    <row r="2880" spans="1:7">
      <c r="A2880" t="s">
        <v>3853</v>
      </c>
      <c r="B2880" t="s">
        <v>4148</v>
      </c>
      <c r="C2880" t="s">
        <v>3893</v>
      </c>
      <c r="D2880">
        <v>6245</v>
      </c>
      <c r="E2880">
        <v>6205</v>
      </c>
      <c r="F2880">
        <v>7418</v>
      </c>
      <c r="G2880">
        <v>7511</v>
      </c>
    </row>
    <row r="2881" spans="1:7">
      <c r="A2881" t="s">
        <v>3853</v>
      </c>
      <c r="B2881" t="s">
        <v>4148</v>
      </c>
      <c r="C2881" t="s">
        <v>3894</v>
      </c>
      <c r="D2881">
        <v>863</v>
      </c>
      <c r="E2881">
        <v>594</v>
      </c>
      <c r="F2881">
        <v>853</v>
      </c>
      <c r="G2881">
        <v>2171</v>
      </c>
    </row>
    <row r="2882" spans="1:7">
      <c r="A2882" t="s">
        <v>3853</v>
      </c>
      <c r="B2882" t="s">
        <v>4148</v>
      </c>
      <c r="C2882" t="s">
        <v>3895</v>
      </c>
      <c r="D2882">
        <v>25727</v>
      </c>
      <c r="E2882">
        <v>21905</v>
      </c>
      <c r="F2882">
        <v>29500</v>
      </c>
      <c r="G2882">
        <v>29822</v>
      </c>
    </row>
    <row r="2883" spans="1:7">
      <c r="A2883" t="s">
        <v>3853</v>
      </c>
      <c r="B2883" t="s">
        <v>4148</v>
      </c>
      <c r="C2883" t="s">
        <v>3896</v>
      </c>
      <c r="D2883">
        <v>43</v>
      </c>
      <c r="E2883">
        <v>57</v>
      </c>
      <c r="F2883">
        <v>82</v>
      </c>
      <c r="G2883">
        <v>84</v>
      </c>
    </row>
    <row r="2884" spans="1:7">
      <c r="A2884" t="s">
        <v>3853</v>
      </c>
      <c r="B2884" t="s">
        <v>4148</v>
      </c>
      <c r="C2884" t="s">
        <v>3897</v>
      </c>
      <c r="D2884">
        <v>223409</v>
      </c>
      <c r="E2884">
        <v>224374</v>
      </c>
      <c r="F2884">
        <v>229750</v>
      </c>
      <c r="G2884">
        <v>223681</v>
      </c>
    </row>
    <row r="2885" spans="1:7">
      <c r="A2885" t="s">
        <v>3853</v>
      </c>
      <c r="B2885" t="s">
        <v>4148</v>
      </c>
      <c r="C2885" t="s">
        <v>3898</v>
      </c>
      <c r="D2885">
        <v>222545</v>
      </c>
      <c r="E2885">
        <v>223780</v>
      </c>
      <c r="F2885">
        <v>228896</v>
      </c>
      <c r="G2885">
        <v>221510</v>
      </c>
    </row>
    <row r="2886" spans="1:7">
      <c r="A2886" t="s">
        <v>3853</v>
      </c>
      <c r="B2886" t="s">
        <v>4148</v>
      </c>
      <c r="C2886" t="s">
        <v>3899</v>
      </c>
      <c r="D2886">
        <v>863</v>
      </c>
      <c r="E2886">
        <v>594</v>
      </c>
      <c r="F2886">
        <v>853</v>
      </c>
      <c r="G2886">
        <v>2171</v>
      </c>
    </row>
    <row r="2887" spans="1:7">
      <c r="A2887" t="s">
        <v>3853</v>
      </c>
      <c r="B2887" t="s">
        <v>4148</v>
      </c>
      <c r="C2887" t="s">
        <v>3900</v>
      </c>
      <c r="D2887">
        <v>183184</v>
      </c>
      <c r="E2887">
        <v>187422</v>
      </c>
      <c r="F2887">
        <v>188388</v>
      </c>
      <c r="G2887">
        <v>180786</v>
      </c>
    </row>
    <row r="2888" spans="1:7">
      <c r="A2888" t="s">
        <v>3853</v>
      </c>
      <c r="B2888" t="s">
        <v>4148</v>
      </c>
      <c r="C2888" t="s">
        <v>3901</v>
      </c>
      <c r="D2888">
        <v>216130</v>
      </c>
      <c r="E2888">
        <v>216253</v>
      </c>
      <c r="F2888">
        <v>226281</v>
      </c>
      <c r="G2888">
        <v>220409</v>
      </c>
    </row>
    <row r="2889" spans="1:7">
      <c r="A2889" t="s">
        <v>3853</v>
      </c>
      <c r="B2889" t="s">
        <v>4148</v>
      </c>
      <c r="C2889" t="s">
        <v>3902</v>
      </c>
      <c r="D2889">
        <v>0</v>
      </c>
      <c r="E2889">
        <v>0</v>
      </c>
      <c r="F2889">
        <v>0</v>
      </c>
      <c r="G2889">
        <v>0</v>
      </c>
    </row>
    <row r="2890" spans="1:7">
      <c r="A2890" t="s">
        <v>3853</v>
      </c>
      <c r="B2890" t="s">
        <v>4148</v>
      </c>
      <c r="C2890" t="s">
        <v>3903</v>
      </c>
      <c r="D2890">
        <v>36629</v>
      </c>
      <c r="E2890">
        <v>37279</v>
      </c>
      <c r="F2890">
        <v>38250</v>
      </c>
      <c r="G2890">
        <v>36198</v>
      </c>
    </row>
    <row r="2891" spans="1:7">
      <c r="A2891" t="s">
        <v>3853</v>
      </c>
      <c r="B2891" t="s">
        <v>4148</v>
      </c>
      <c r="C2891" t="s">
        <v>3904</v>
      </c>
      <c r="D2891">
        <v>0</v>
      </c>
      <c r="E2891">
        <v>0</v>
      </c>
      <c r="F2891">
        <v>0</v>
      </c>
      <c r="G2891">
        <v>0</v>
      </c>
    </row>
    <row r="2892" spans="1:7">
      <c r="A2892" t="s">
        <v>3853</v>
      </c>
      <c r="B2892" t="s">
        <v>4148</v>
      </c>
      <c r="C2892" t="s">
        <v>3905</v>
      </c>
      <c r="D2892">
        <v>212125</v>
      </c>
      <c r="E2892">
        <v>216432</v>
      </c>
      <c r="F2892">
        <v>219622</v>
      </c>
      <c r="G2892">
        <v>262166</v>
      </c>
    </row>
    <row r="2893" spans="1:7">
      <c r="A2893" t="s">
        <v>3853</v>
      </c>
      <c r="B2893" t="s">
        <v>4148</v>
      </c>
      <c r="C2893" t="s">
        <v>3906</v>
      </c>
      <c r="D2893">
        <v>0</v>
      </c>
      <c r="E2893">
        <v>0</v>
      </c>
      <c r="F2893">
        <v>0</v>
      </c>
      <c r="G2893">
        <v>0</v>
      </c>
    </row>
    <row r="2894" spans="1:7">
      <c r="A2894" t="s">
        <v>3853</v>
      </c>
      <c r="B2894" t="s">
        <v>4148</v>
      </c>
      <c r="C2894" t="s">
        <v>3907</v>
      </c>
      <c r="D2894">
        <v>27.1</v>
      </c>
      <c r="E2894">
        <v>32.200000000000003</v>
      </c>
      <c r="F2894">
        <v>46.6</v>
      </c>
      <c r="G2894">
        <v>68.8</v>
      </c>
    </row>
    <row r="2895" spans="1:7">
      <c r="A2895" t="s">
        <v>3853</v>
      </c>
      <c r="B2895" t="s">
        <v>4148</v>
      </c>
      <c r="C2895" t="s">
        <v>3908</v>
      </c>
      <c r="D2895">
        <v>0.3</v>
      </c>
      <c r="E2895">
        <v>0.4</v>
      </c>
      <c r="F2895">
        <v>0.5</v>
      </c>
      <c r="G2895">
        <v>0.8</v>
      </c>
    </row>
    <row r="2896" spans="1:7">
      <c r="A2896" t="s">
        <v>3853</v>
      </c>
      <c r="B2896" t="s">
        <v>4148</v>
      </c>
      <c r="C2896" t="s">
        <v>3909</v>
      </c>
      <c r="D2896">
        <v>39127</v>
      </c>
      <c r="E2896">
        <v>36062</v>
      </c>
      <c r="F2896">
        <v>37520</v>
      </c>
      <c r="G2896">
        <v>36859</v>
      </c>
    </row>
    <row r="2897" spans="1:7">
      <c r="A2897" t="s">
        <v>3853</v>
      </c>
      <c r="B2897" t="s">
        <v>4148</v>
      </c>
      <c r="C2897" t="s">
        <v>3910</v>
      </c>
      <c r="D2897">
        <v>861</v>
      </c>
      <c r="E2897">
        <v>862</v>
      </c>
      <c r="F2897">
        <v>877</v>
      </c>
      <c r="G2897">
        <v>908</v>
      </c>
    </row>
    <row r="2898" spans="1:7">
      <c r="A2898" t="s">
        <v>3853</v>
      </c>
      <c r="B2898" t="s">
        <v>4148</v>
      </c>
      <c r="C2898" t="s">
        <v>3911</v>
      </c>
      <c r="D2898">
        <v>447</v>
      </c>
      <c r="E2898">
        <v>450</v>
      </c>
      <c r="F2898">
        <v>454</v>
      </c>
      <c r="G2898">
        <v>472</v>
      </c>
    </row>
    <row r="2899" spans="1:7">
      <c r="A2899" t="s">
        <v>3853</v>
      </c>
      <c r="B2899" t="s">
        <v>4148</v>
      </c>
      <c r="C2899" t="s">
        <v>3912</v>
      </c>
      <c r="D2899">
        <v>6182</v>
      </c>
      <c r="E2899">
        <v>2578</v>
      </c>
      <c r="F2899">
        <v>0</v>
      </c>
      <c r="G2899">
        <v>0</v>
      </c>
    </row>
    <row r="2900" spans="1:7">
      <c r="A2900" t="s">
        <v>3853</v>
      </c>
      <c r="B2900" t="s">
        <v>4148</v>
      </c>
      <c r="C2900" t="s">
        <v>3913</v>
      </c>
      <c r="D2900">
        <v>40435</v>
      </c>
      <c r="E2900">
        <v>37373</v>
      </c>
      <c r="F2900">
        <v>38851</v>
      </c>
      <c r="G2900">
        <v>38238</v>
      </c>
    </row>
    <row r="2901" spans="1:7">
      <c r="A2901" t="s">
        <v>3853</v>
      </c>
      <c r="B2901" t="s">
        <v>4148</v>
      </c>
      <c r="C2901" t="s">
        <v>3914</v>
      </c>
      <c r="D2901">
        <v>0</v>
      </c>
      <c r="E2901">
        <v>0</v>
      </c>
      <c r="F2901">
        <v>0</v>
      </c>
      <c r="G2901">
        <v>0</v>
      </c>
    </row>
    <row r="2902" spans="1:7">
      <c r="A2902" t="s">
        <v>3853</v>
      </c>
      <c r="B2902" t="s">
        <v>4148</v>
      </c>
      <c r="C2902" t="s">
        <v>3915</v>
      </c>
      <c r="D2902">
        <v>0</v>
      </c>
      <c r="E2902">
        <v>0</v>
      </c>
      <c r="F2902">
        <v>0</v>
      </c>
      <c r="G2902">
        <v>0</v>
      </c>
    </row>
    <row r="2903" spans="1:7">
      <c r="A2903" t="s">
        <v>3853</v>
      </c>
      <c r="B2903" t="s">
        <v>4148</v>
      </c>
      <c r="C2903" t="s">
        <v>3916</v>
      </c>
      <c r="D2903">
        <v>561</v>
      </c>
      <c r="E2903">
        <v>480</v>
      </c>
      <c r="F2903">
        <v>488</v>
      </c>
      <c r="G2903">
        <v>490</v>
      </c>
    </row>
    <row r="2904" spans="1:7">
      <c r="A2904" t="s">
        <v>3853</v>
      </c>
      <c r="B2904" t="s">
        <v>4148</v>
      </c>
      <c r="C2904" t="s">
        <v>3917</v>
      </c>
      <c r="D2904">
        <v>161769</v>
      </c>
      <c r="E2904">
        <v>151157</v>
      </c>
      <c r="F2904">
        <v>156191</v>
      </c>
      <c r="G2904">
        <v>169033</v>
      </c>
    </row>
    <row r="2905" spans="1:7">
      <c r="A2905" t="s">
        <v>3853</v>
      </c>
      <c r="B2905" t="s">
        <v>4148</v>
      </c>
      <c r="C2905" t="s">
        <v>3918</v>
      </c>
      <c r="D2905">
        <v>110526</v>
      </c>
      <c r="E2905">
        <v>105116</v>
      </c>
      <c r="F2905">
        <v>111774</v>
      </c>
      <c r="G2905">
        <v>116726</v>
      </c>
    </row>
    <row r="2906" spans="1:7">
      <c r="A2906" t="s">
        <v>3853</v>
      </c>
      <c r="B2906" t="s">
        <v>4148</v>
      </c>
      <c r="C2906" t="s">
        <v>3919</v>
      </c>
      <c r="D2906">
        <v>202439</v>
      </c>
      <c r="E2906">
        <v>198648</v>
      </c>
      <c r="F2906">
        <v>200233</v>
      </c>
      <c r="G2906">
        <v>208611</v>
      </c>
    </row>
    <row r="2907" spans="1:7">
      <c r="A2907" t="s">
        <v>3853</v>
      </c>
      <c r="B2907" t="s">
        <v>4148</v>
      </c>
      <c r="C2907" t="s">
        <v>3920</v>
      </c>
      <c r="D2907">
        <v>475295</v>
      </c>
      <c r="E2907">
        <v>455400</v>
      </c>
      <c r="F2907">
        <v>468686</v>
      </c>
      <c r="G2907">
        <v>494860</v>
      </c>
    </row>
    <row r="2908" spans="1:7">
      <c r="A2908" t="s">
        <v>3853</v>
      </c>
      <c r="B2908" t="s">
        <v>4148</v>
      </c>
      <c r="C2908" t="s">
        <v>3921</v>
      </c>
      <c r="D2908">
        <v>475295</v>
      </c>
      <c r="E2908">
        <v>455400</v>
      </c>
      <c r="F2908">
        <v>468686</v>
      </c>
      <c r="G2908">
        <v>494860</v>
      </c>
    </row>
    <row r="2909" spans="1:7">
      <c r="A2909" t="s">
        <v>3853</v>
      </c>
      <c r="B2909" t="s">
        <v>4148</v>
      </c>
      <c r="C2909" t="s">
        <v>3922</v>
      </c>
      <c r="D2909">
        <v>44</v>
      </c>
      <c r="E2909">
        <v>58</v>
      </c>
      <c r="F2909">
        <v>71</v>
      </c>
      <c r="G2909">
        <v>109</v>
      </c>
    </row>
    <row r="2910" spans="1:7">
      <c r="A2910" t="s">
        <v>3853</v>
      </c>
      <c r="B2910" t="s">
        <v>4148</v>
      </c>
      <c r="C2910" t="s">
        <v>3923</v>
      </c>
      <c r="D2910">
        <v>0</v>
      </c>
      <c r="E2910">
        <v>0</v>
      </c>
      <c r="F2910">
        <v>0</v>
      </c>
      <c r="G2910">
        <v>0</v>
      </c>
    </row>
    <row r="2911" spans="1:7">
      <c r="A2911" t="s">
        <v>3853</v>
      </c>
      <c r="B2911" t="s">
        <v>4148</v>
      </c>
      <c r="C2911" t="s">
        <v>3924</v>
      </c>
      <c r="D2911">
        <v>196</v>
      </c>
      <c r="E2911">
        <v>239</v>
      </c>
      <c r="F2911">
        <v>230</v>
      </c>
      <c r="G2911">
        <v>230</v>
      </c>
    </row>
    <row r="2912" spans="1:7">
      <c r="A2912" t="s">
        <v>3853</v>
      </c>
      <c r="B2912" t="s">
        <v>4148</v>
      </c>
      <c r="C2912" t="s">
        <v>3925</v>
      </c>
      <c r="D2912">
        <v>2859</v>
      </c>
      <c r="E2912">
        <v>3309</v>
      </c>
      <c r="F2912">
        <v>3634</v>
      </c>
      <c r="G2912">
        <v>3847</v>
      </c>
    </row>
    <row r="2913" spans="1:7">
      <c r="A2913" t="s">
        <v>3853</v>
      </c>
      <c r="B2913" t="s">
        <v>4148</v>
      </c>
      <c r="C2913" t="s">
        <v>3926</v>
      </c>
      <c r="D2913">
        <v>3.47</v>
      </c>
      <c r="E2913">
        <v>3.7</v>
      </c>
      <c r="F2913">
        <v>2.72</v>
      </c>
      <c r="G2913">
        <v>2.81</v>
      </c>
    </row>
    <row r="2914" spans="1:7">
      <c r="A2914" t="s">
        <v>3853</v>
      </c>
      <c r="B2914" t="s">
        <v>4148</v>
      </c>
      <c r="C2914" t="s">
        <v>3927</v>
      </c>
      <c r="D2914">
        <v>3452</v>
      </c>
      <c r="E2914">
        <v>4062</v>
      </c>
      <c r="F2914">
        <v>4492</v>
      </c>
      <c r="G2914">
        <v>4899</v>
      </c>
    </row>
    <row r="2915" spans="1:7">
      <c r="A2915" t="s">
        <v>3853</v>
      </c>
      <c r="B2915" t="s">
        <v>4148</v>
      </c>
      <c r="C2915" t="s">
        <v>3928</v>
      </c>
      <c r="D2915">
        <v>885</v>
      </c>
      <c r="E2915">
        <v>977</v>
      </c>
      <c r="F2915">
        <v>1504</v>
      </c>
      <c r="G2915">
        <v>1581</v>
      </c>
    </row>
    <row r="2916" spans="1:7">
      <c r="A2916" t="s">
        <v>3853</v>
      </c>
      <c r="B2916" t="s">
        <v>4148</v>
      </c>
      <c r="C2916" t="s">
        <v>3929</v>
      </c>
      <c r="D2916">
        <v>397</v>
      </c>
      <c r="E2916">
        <v>514</v>
      </c>
      <c r="F2916">
        <v>628</v>
      </c>
      <c r="G2916">
        <v>822</v>
      </c>
    </row>
    <row r="2917" spans="1:7">
      <c r="A2917" t="s">
        <v>3853</v>
      </c>
      <c r="B2917" t="s">
        <v>4148</v>
      </c>
      <c r="C2917" t="s">
        <v>3930</v>
      </c>
      <c r="D2917">
        <v>2.9</v>
      </c>
      <c r="E2917">
        <v>3.29</v>
      </c>
      <c r="F2917">
        <v>2.98</v>
      </c>
      <c r="G2917">
        <v>3.25</v>
      </c>
    </row>
    <row r="2918" spans="1:7">
      <c r="A2918" t="s">
        <v>3853</v>
      </c>
      <c r="B2918" t="s">
        <v>4148</v>
      </c>
      <c r="C2918" t="s">
        <v>3931</v>
      </c>
      <c r="D2918">
        <v>111</v>
      </c>
      <c r="E2918">
        <v>120</v>
      </c>
      <c r="F2918">
        <v>121</v>
      </c>
      <c r="G2918">
        <v>3</v>
      </c>
    </row>
    <row r="2919" spans="1:7">
      <c r="A2919" t="s">
        <v>3853</v>
      </c>
      <c r="B2919" t="s">
        <v>4148</v>
      </c>
      <c r="C2919" t="s">
        <v>3932</v>
      </c>
      <c r="D2919">
        <v>138</v>
      </c>
      <c r="E2919">
        <v>138</v>
      </c>
      <c r="F2919">
        <v>149</v>
      </c>
      <c r="G2919">
        <v>150</v>
      </c>
    </row>
    <row r="2920" spans="1:7">
      <c r="A2920" t="s">
        <v>3853</v>
      </c>
      <c r="B2920" t="s">
        <v>4148</v>
      </c>
      <c r="C2920" t="s">
        <v>3933</v>
      </c>
      <c r="D2920">
        <v>636</v>
      </c>
      <c r="E2920">
        <v>719</v>
      </c>
      <c r="F2920">
        <v>1234</v>
      </c>
      <c r="G2920">
        <v>1428</v>
      </c>
    </row>
    <row r="2921" spans="1:7">
      <c r="A2921" t="s">
        <v>3853</v>
      </c>
      <c r="B2921" t="s">
        <v>4148</v>
      </c>
      <c r="C2921" t="s">
        <v>3934</v>
      </c>
      <c r="D2921">
        <v>38</v>
      </c>
      <c r="E2921">
        <v>36</v>
      </c>
      <c r="F2921">
        <v>37</v>
      </c>
      <c r="G2921">
        <v>37</v>
      </c>
    </row>
    <row r="2922" spans="1:7">
      <c r="A2922" t="s">
        <v>3853</v>
      </c>
      <c r="B2922" t="s">
        <v>4148</v>
      </c>
      <c r="C2922" t="s">
        <v>3935</v>
      </c>
      <c r="D2922">
        <v>815</v>
      </c>
      <c r="E2922">
        <v>914</v>
      </c>
      <c r="F2922">
        <v>1434</v>
      </c>
      <c r="G2922">
        <v>1509</v>
      </c>
    </row>
    <row r="2923" spans="1:7">
      <c r="A2923" t="s">
        <v>3853</v>
      </c>
      <c r="B2923" t="s">
        <v>4148</v>
      </c>
      <c r="C2923" t="s">
        <v>3936</v>
      </c>
      <c r="D2923">
        <v>32</v>
      </c>
      <c r="E2923">
        <v>27</v>
      </c>
      <c r="F2923">
        <v>33</v>
      </c>
      <c r="G2923">
        <v>35</v>
      </c>
    </row>
    <row r="2924" spans="1:7">
      <c r="A2924" t="s">
        <v>3853</v>
      </c>
      <c r="B2924" t="s">
        <v>4148</v>
      </c>
      <c r="C2924" t="s">
        <v>3937</v>
      </c>
      <c r="D2924">
        <v>0</v>
      </c>
      <c r="E2924">
        <v>0</v>
      </c>
      <c r="F2924">
        <v>0</v>
      </c>
      <c r="G2924">
        <v>0</v>
      </c>
    </row>
    <row r="2925" spans="1:7">
      <c r="A2925" t="s">
        <v>3853</v>
      </c>
      <c r="B2925" t="s">
        <v>4148</v>
      </c>
      <c r="C2925" t="s">
        <v>3938</v>
      </c>
      <c r="D2925">
        <v>0</v>
      </c>
      <c r="E2925">
        <v>0</v>
      </c>
      <c r="F2925">
        <v>0</v>
      </c>
      <c r="G2925">
        <v>0</v>
      </c>
    </row>
    <row r="2926" spans="1:7">
      <c r="A2926" t="s">
        <v>3853</v>
      </c>
      <c r="B2926" t="s">
        <v>4148</v>
      </c>
      <c r="C2926" t="s">
        <v>3939</v>
      </c>
      <c r="D2926">
        <v>26101</v>
      </c>
      <c r="E2926">
        <v>26084</v>
      </c>
      <c r="F2926">
        <v>26141</v>
      </c>
      <c r="G2926">
        <v>23532</v>
      </c>
    </row>
    <row r="2927" spans="1:7">
      <c r="A2927" t="s">
        <v>3853</v>
      </c>
      <c r="B2927" t="s">
        <v>4148</v>
      </c>
      <c r="C2927" t="s">
        <v>3940</v>
      </c>
      <c r="D2927">
        <v>2056191</v>
      </c>
      <c r="E2927">
        <v>1808231</v>
      </c>
      <c r="F2927">
        <v>1898621</v>
      </c>
      <c r="G2927">
        <v>1931933</v>
      </c>
    </row>
    <row r="2928" spans="1:7">
      <c r="A2928" t="s">
        <v>3853</v>
      </c>
      <c r="B2928" t="s">
        <v>4148</v>
      </c>
      <c r="C2928" t="s">
        <v>3941</v>
      </c>
      <c r="D2928">
        <v>0</v>
      </c>
      <c r="E2928">
        <v>0</v>
      </c>
      <c r="F2928">
        <v>0</v>
      </c>
      <c r="G2928">
        <v>0</v>
      </c>
    </row>
    <row r="2929" spans="1:7">
      <c r="A2929" t="s">
        <v>3853</v>
      </c>
      <c r="B2929" t="s">
        <v>4148</v>
      </c>
      <c r="C2929" t="s">
        <v>3942</v>
      </c>
      <c r="D2929">
        <v>0</v>
      </c>
      <c r="E2929">
        <v>0</v>
      </c>
      <c r="F2929">
        <v>0</v>
      </c>
      <c r="G2929">
        <v>0</v>
      </c>
    </row>
    <row r="2930" spans="1:7">
      <c r="A2930" t="s">
        <v>3853</v>
      </c>
      <c r="B2930" t="s">
        <v>4148</v>
      </c>
      <c r="C2930" t="s">
        <v>3943</v>
      </c>
      <c r="D2930">
        <v>0</v>
      </c>
      <c r="E2930">
        <v>0</v>
      </c>
      <c r="F2930">
        <v>0</v>
      </c>
      <c r="G2930">
        <v>0</v>
      </c>
    </row>
    <row r="2931" spans="1:7">
      <c r="A2931" t="s">
        <v>3853</v>
      </c>
      <c r="B2931" t="s">
        <v>4148</v>
      </c>
      <c r="C2931" t="s">
        <v>3944</v>
      </c>
      <c r="D2931">
        <v>646939</v>
      </c>
      <c r="E2931">
        <v>637930.6</v>
      </c>
      <c r="F2931">
        <v>701606.1</v>
      </c>
      <c r="G2931">
        <v>767377.6</v>
      </c>
    </row>
    <row r="2932" spans="1:7">
      <c r="A2932" t="s">
        <v>3853</v>
      </c>
      <c r="B2932" t="s">
        <v>4148</v>
      </c>
      <c r="C2932" t="s">
        <v>3945</v>
      </c>
      <c r="D2932">
        <v>620792.4</v>
      </c>
      <c r="E2932">
        <v>602321.80000000005</v>
      </c>
      <c r="F2932">
        <v>639236</v>
      </c>
      <c r="G2932">
        <v>655827.30000000005</v>
      </c>
    </row>
    <row r="2933" spans="1:7">
      <c r="A2933" t="s">
        <v>3853</v>
      </c>
      <c r="B2933" t="s">
        <v>4148</v>
      </c>
      <c r="C2933" t="s">
        <v>3946</v>
      </c>
      <c r="D2933">
        <v>0</v>
      </c>
      <c r="E2933">
        <v>0</v>
      </c>
      <c r="F2933">
        <v>0</v>
      </c>
      <c r="G2933">
        <v>0</v>
      </c>
    </row>
    <row r="2934" spans="1:7">
      <c r="A2934" t="s">
        <v>3853</v>
      </c>
      <c r="B2934" t="s">
        <v>4148</v>
      </c>
      <c r="C2934" t="s">
        <v>3947</v>
      </c>
      <c r="D2934">
        <v>4</v>
      </c>
      <c r="E2934">
        <v>4</v>
      </c>
      <c r="F2934">
        <v>4</v>
      </c>
      <c r="G2934">
        <v>4</v>
      </c>
    </row>
    <row r="2935" spans="1:7">
      <c r="A2935" t="s">
        <v>3853</v>
      </c>
      <c r="B2935" t="s">
        <v>4148</v>
      </c>
      <c r="C2935" t="s">
        <v>3948</v>
      </c>
      <c r="D2935">
        <v>0</v>
      </c>
      <c r="E2935">
        <v>0</v>
      </c>
      <c r="F2935">
        <v>0</v>
      </c>
      <c r="G2935">
        <v>0</v>
      </c>
    </row>
    <row r="2936" spans="1:7">
      <c r="A2936" t="s">
        <v>3853</v>
      </c>
      <c r="B2936" t="s">
        <v>4148</v>
      </c>
      <c r="C2936" t="s">
        <v>3949</v>
      </c>
      <c r="D2936">
        <v>0</v>
      </c>
      <c r="E2936">
        <v>0</v>
      </c>
      <c r="F2936">
        <v>0</v>
      </c>
      <c r="G2936">
        <v>0</v>
      </c>
    </row>
    <row r="2937" spans="1:7">
      <c r="A2937" t="s">
        <v>3853</v>
      </c>
      <c r="B2937" t="s">
        <v>4148</v>
      </c>
      <c r="C2937" t="s">
        <v>3950</v>
      </c>
      <c r="D2937">
        <v>6</v>
      </c>
      <c r="E2937">
        <v>6</v>
      </c>
      <c r="F2937">
        <v>6</v>
      </c>
      <c r="G2937">
        <v>6</v>
      </c>
    </row>
    <row r="2938" spans="1:7">
      <c r="A2938" t="s">
        <v>3853</v>
      </c>
      <c r="B2938" t="s">
        <v>4148</v>
      </c>
      <c r="C2938" t="s">
        <v>3951</v>
      </c>
      <c r="D2938">
        <v>304</v>
      </c>
      <c r="E2938">
        <v>304</v>
      </c>
      <c r="F2938">
        <v>304</v>
      </c>
      <c r="G2938">
        <v>304</v>
      </c>
    </row>
    <row r="2939" spans="1:7">
      <c r="A2939" t="s">
        <v>3853</v>
      </c>
      <c r="B2939" t="s">
        <v>4148</v>
      </c>
      <c r="C2939" t="s">
        <v>3952</v>
      </c>
      <c r="D2939">
        <v>315</v>
      </c>
      <c r="E2939">
        <v>315</v>
      </c>
      <c r="F2939">
        <v>315</v>
      </c>
      <c r="G2939">
        <v>315</v>
      </c>
    </row>
    <row r="2940" spans="1:7">
      <c r="A2940" t="s">
        <v>3853</v>
      </c>
      <c r="B2940" t="s">
        <v>4148</v>
      </c>
      <c r="C2940" t="s">
        <v>3953</v>
      </c>
      <c r="D2940">
        <v>315</v>
      </c>
      <c r="E2940">
        <v>315</v>
      </c>
      <c r="F2940">
        <v>315</v>
      </c>
      <c r="G2940">
        <v>315</v>
      </c>
    </row>
    <row r="2941" spans="1:7">
      <c r="A2941" t="s">
        <v>3853</v>
      </c>
      <c r="B2941" t="s">
        <v>4148</v>
      </c>
      <c r="C2941" t="s">
        <v>3954</v>
      </c>
      <c r="D2941">
        <v>417</v>
      </c>
      <c r="E2941">
        <v>362</v>
      </c>
      <c r="F2941">
        <v>514</v>
      </c>
      <c r="G2941">
        <v>748</v>
      </c>
    </row>
    <row r="2942" spans="1:7">
      <c r="A2942" t="s">
        <v>3853</v>
      </c>
      <c r="B2942" t="s">
        <v>4148</v>
      </c>
      <c r="C2942" t="s">
        <v>3955</v>
      </c>
      <c r="D2942">
        <v>3663</v>
      </c>
      <c r="E2942">
        <v>4195</v>
      </c>
      <c r="F2942">
        <v>4480</v>
      </c>
      <c r="G2942">
        <v>5002</v>
      </c>
    </row>
    <row r="2943" spans="1:7">
      <c r="A2943" t="s">
        <v>3853</v>
      </c>
      <c r="B2943" t="s">
        <v>4148</v>
      </c>
      <c r="C2943" t="s">
        <v>3956</v>
      </c>
      <c r="D2943">
        <v>6351</v>
      </c>
      <c r="E2943">
        <v>5867</v>
      </c>
      <c r="F2943">
        <v>5974</v>
      </c>
      <c r="G2943">
        <v>6771</v>
      </c>
    </row>
    <row r="2944" spans="1:7">
      <c r="A2944" t="s">
        <v>3853</v>
      </c>
      <c r="B2944" t="s">
        <v>4148</v>
      </c>
      <c r="C2944" t="s">
        <v>3957</v>
      </c>
      <c r="D2944">
        <v>8750</v>
      </c>
      <c r="E2944">
        <v>8505</v>
      </c>
      <c r="F2944">
        <v>7766</v>
      </c>
      <c r="G2944">
        <v>7506</v>
      </c>
    </row>
    <row r="2945" spans="1:7">
      <c r="A2945" t="s">
        <v>3853</v>
      </c>
      <c r="B2945" t="s">
        <v>4148</v>
      </c>
      <c r="C2945" t="s">
        <v>3958</v>
      </c>
      <c r="D2945">
        <v>19182</v>
      </c>
      <c r="E2945">
        <v>18929</v>
      </c>
      <c r="F2945">
        <v>18735</v>
      </c>
      <c r="G2945">
        <v>20027</v>
      </c>
    </row>
    <row r="2946" spans="1:7">
      <c r="A2946" t="s">
        <v>3853</v>
      </c>
      <c r="B2946" t="s">
        <v>4148</v>
      </c>
      <c r="C2946" t="s">
        <v>3959</v>
      </c>
      <c r="D2946">
        <v>19182</v>
      </c>
      <c r="E2946">
        <v>18929</v>
      </c>
      <c r="F2946">
        <v>18735</v>
      </c>
      <c r="G2946">
        <v>20027</v>
      </c>
    </row>
    <row r="2947" spans="1:7">
      <c r="A2947" t="s">
        <v>3853</v>
      </c>
      <c r="B2947" t="s">
        <v>4148</v>
      </c>
      <c r="C2947" t="s">
        <v>3960</v>
      </c>
      <c r="D2947">
        <v>15.2</v>
      </c>
      <c r="E2947">
        <v>13.2</v>
      </c>
      <c r="F2947">
        <v>11.6</v>
      </c>
      <c r="G2947">
        <v>11</v>
      </c>
    </row>
    <row r="2948" spans="1:7">
      <c r="A2948" t="s">
        <v>3853</v>
      </c>
      <c r="B2948" t="s">
        <v>4148</v>
      </c>
      <c r="C2948" t="s">
        <v>3961</v>
      </c>
      <c r="D2948">
        <v>1863</v>
      </c>
      <c r="E2948">
        <v>1897</v>
      </c>
      <c r="F2948">
        <v>1897</v>
      </c>
      <c r="G2948">
        <v>1897</v>
      </c>
    </row>
    <row r="2949" spans="1:7">
      <c r="A2949" t="s">
        <v>3853</v>
      </c>
      <c r="B2949" t="s">
        <v>4148</v>
      </c>
      <c r="C2949" t="s">
        <v>3962</v>
      </c>
      <c r="D2949">
        <v>22.2</v>
      </c>
      <c r="E2949">
        <v>26.7</v>
      </c>
      <c r="F2949">
        <v>21.1</v>
      </c>
      <c r="G2949">
        <v>18.3</v>
      </c>
    </row>
    <row r="2950" spans="1:7">
      <c r="A2950" t="s">
        <v>3853</v>
      </c>
      <c r="B2950" t="s">
        <v>4148</v>
      </c>
      <c r="C2950" t="s">
        <v>3963</v>
      </c>
      <c r="D2950">
        <v>2031</v>
      </c>
      <c r="E2950">
        <v>1985</v>
      </c>
      <c r="F2950">
        <v>1985</v>
      </c>
      <c r="G2950">
        <v>1985</v>
      </c>
    </row>
    <row r="2951" spans="1:7">
      <c r="A2951" t="s">
        <v>3853</v>
      </c>
      <c r="B2951" t="s">
        <v>4148</v>
      </c>
      <c r="C2951" t="s">
        <v>3964</v>
      </c>
      <c r="D2951">
        <v>0</v>
      </c>
      <c r="E2951">
        <v>0</v>
      </c>
      <c r="F2951">
        <v>0</v>
      </c>
      <c r="G2951">
        <v>0</v>
      </c>
    </row>
    <row r="2952" spans="1:7">
      <c r="A2952" t="s">
        <v>3853</v>
      </c>
      <c r="B2952" t="s">
        <v>4148</v>
      </c>
      <c r="C2952" t="s">
        <v>3965</v>
      </c>
      <c r="D2952">
        <v>13436</v>
      </c>
      <c r="E2952">
        <v>15837</v>
      </c>
      <c r="F2952">
        <v>12422</v>
      </c>
      <c r="G2952">
        <v>10796</v>
      </c>
    </row>
    <row r="2953" spans="1:7">
      <c r="A2953" t="s">
        <v>3853</v>
      </c>
      <c r="B2953" t="s">
        <v>4148</v>
      </c>
      <c r="C2953" t="s">
        <v>3966</v>
      </c>
      <c r="D2953">
        <v>63</v>
      </c>
      <c r="E2953">
        <v>72</v>
      </c>
      <c r="F2953">
        <v>70</v>
      </c>
      <c r="G2953">
        <v>44</v>
      </c>
    </row>
    <row r="2954" spans="1:7">
      <c r="A2954" t="s">
        <v>3853</v>
      </c>
      <c r="B2954" t="s">
        <v>4148</v>
      </c>
      <c r="C2954" t="s">
        <v>3967</v>
      </c>
      <c r="D2954">
        <v>13499</v>
      </c>
      <c r="E2954">
        <v>15909</v>
      </c>
      <c r="F2954">
        <v>12491</v>
      </c>
      <c r="G2954">
        <v>10840</v>
      </c>
    </row>
    <row r="2955" spans="1:7">
      <c r="A2955" t="s">
        <v>3853</v>
      </c>
      <c r="B2955" t="s">
        <v>4148</v>
      </c>
      <c r="C2955" t="s">
        <v>3968</v>
      </c>
      <c r="D2955">
        <v>63</v>
      </c>
      <c r="E2955">
        <v>72</v>
      </c>
      <c r="F2955">
        <v>70</v>
      </c>
      <c r="G2955">
        <v>44</v>
      </c>
    </row>
    <row r="2956" spans="1:7">
      <c r="A2956" t="s">
        <v>3853</v>
      </c>
      <c r="B2956" t="s">
        <v>4148</v>
      </c>
      <c r="C2956" t="s">
        <v>3969</v>
      </c>
      <c r="D2956">
        <v>0</v>
      </c>
      <c r="E2956">
        <v>0</v>
      </c>
      <c r="F2956">
        <v>0</v>
      </c>
      <c r="G2956">
        <v>0</v>
      </c>
    </row>
    <row r="2957" spans="1:7">
      <c r="A2957" t="s">
        <v>3853</v>
      </c>
      <c r="B2957" t="s">
        <v>4148</v>
      </c>
      <c r="C2957" t="s">
        <v>3970</v>
      </c>
      <c r="D2957">
        <v>0</v>
      </c>
      <c r="E2957">
        <v>0</v>
      </c>
      <c r="F2957">
        <v>0</v>
      </c>
      <c r="G2957">
        <v>0</v>
      </c>
    </row>
    <row r="2958" spans="1:7">
      <c r="A2958" t="s">
        <v>3853</v>
      </c>
      <c r="B2958" t="s">
        <v>4148</v>
      </c>
      <c r="C2958" t="s">
        <v>3971</v>
      </c>
      <c r="D2958">
        <v>0</v>
      </c>
      <c r="E2958">
        <v>0</v>
      </c>
      <c r="F2958">
        <v>0</v>
      </c>
      <c r="G2958">
        <v>0</v>
      </c>
    </row>
    <row r="2959" spans="1:7">
      <c r="A2959" t="s">
        <v>3853</v>
      </c>
      <c r="B2959" t="s">
        <v>4148</v>
      </c>
      <c r="C2959" t="s">
        <v>3972</v>
      </c>
      <c r="D2959">
        <v>0</v>
      </c>
      <c r="E2959">
        <v>0</v>
      </c>
      <c r="F2959">
        <v>0</v>
      </c>
      <c r="G2959">
        <v>0</v>
      </c>
    </row>
    <row r="2960" spans="1:7">
      <c r="A2960" t="s">
        <v>3853</v>
      </c>
      <c r="B2960" t="s">
        <v>4148</v>
      </c>
      <c r="C2960" t="s">
        <v>3973</v>
      </c>
      <c r="D2960">
        <v>153051</v>
      </c>
      <c r="E2960">
        <v>83144</v>
      </c>
      <c r="F2960">
        <v>98860</v>
      </c>
      <c r="G2960">
        <v>133047</v>
      </c>
    </row>
    <row r="2961" spans="1:7">
      <c r="A2961" t="s">
        <v>3853</v>
      </c>
      <c r="B2961" t="s">
        <v>4148</v>
      </c>
      <c r="C2961" t="s">
        <v>3974</v>
      </c>
      <c r="D2961">
        <v>153051</v>
      </c>
      <c r="E2961">
        <v>83144</v>
      </c>
      <c r="F2961">
        <v>98860</v>
      </c>
      <c r="G2961">
        <v>133047</v>
      </c>
    </row>
    <row r="2962" spans="1:7">
      <c r="A2962" t="s">
        <v>3853</v>
      </c>
      <c r="B2962" t="s">
        <v>4148</v>
      </c>
      <c r="C2962" t="s">
        <v>3975</v>
      </c>
      <c r="D2962">
        <v>153051</v>
      </c>
      <c r="E2962">
        <v>83144</v>
      </c>
      <c r="F2962">
        <v>98860</v>
      </c>
      <c r="G2962">
        <v>133047</v>
      </c>
    </row>
    <row r="2963" spans="1:7">
      <c r="A2963" t="s">
        <v>3853</v>
      </c>
      <c r="B2963" t="s">
        <v>4148</v>
      </c>
      <c r="C2963" t="s">
        <v>3976</v>
      </c>
      <c r="D2963">
        <v>35</v>
      </c>
      <c r="E2963">
        <v>37</v>
      </c>
      <c r="F2963">
        <v>48</v>
      </c>
      <c r="G2963">
        <v>44</v>
      </c>
    </row>
    <row r="2964" spans="1:7">
      <c r="A2964" t="s">
        <v>3853</v>
      </c>
      <c r="B2964" t="s">
        <v>4148</v>
      </c>
      <c r="C2964" t="s">
        <v>3977</v>
      </c>
      <c r="D2964">
        <v>9</v>
      </c>
      <c r="E2964">
        <v>15</v>
      </c>
      <c r="F2964">
        <v>17</v>
      </c>
      <c r="G2964">
        <v>13</v>
      </c>
    </row>
    <row r="2965" spans="1:7">
      <c r="A2965" t="s">
        <v>3853</v>
      </c>
      <c r="B2965" t="s">
        <v>4148</v>
      </c>
      <c r="C2965" t="s">
        <v>3978</v>
      </c>
      <c r="D2965">
        <v>59</v>
      </c>
      <c r="E2965">
        <v>23</v>
      </c>
      <c r="F2965">
        <v>49</v>
      </c>
      <c r="G2965">
        <v>45</v>
      </c>
    </row>
    <row r="2966" spans="1:7">
      <c r="A2966" t="s">
        <v>3853</v>
      </c>
      <c r="B2966" t="s">
        <v>4148</v>
      </c>
      <c r="C2966" t="s">
        <v>3979</v>
      </c>
      <c r="D2966">
        <v>102</v>
      </c>
      <c r="E2966">
        <v>75</v>
      </c>
      <c r="F2966">
        <v>114</v>
      </c>
      <c r="G2966">
        <v>101</v>
      </c>
    </row>
    <row r="2967" spans="1:7">
      <c r="A2967" t="s">
        <v>3853</v>
      </c>
      <c r="B2967" t="s">
        <v>4148</v>
      </c>
      <c r="C2967" t="s">
        <v>3980</v>
      </c>
      <c r="D2967">
        <v>102</v>
      </c>
      <c r="E2967">
        <v>75</v>
      </c>
      <c r="F2967">
        <v>114</v>
      </c>
      <c r="G2967">
        <v>101</v>
      </c>
    </row>
    <row r="2968" spans="1:7">
      <c r="A2968" t="s">
        <v>3853</v>
      </c>
      <c r="B2968" t="s">
        <v>4148</v>
      </c>
      <c r="C2968" t="s">
        <v>3981</v>
      </c>
      <c r="D2968">
        <v>8448.6</v>
      </c>
      <c r="E2968">
        <v>8498.7999999999993</v>
      </c>
      <c r="F2968">
        <v>8806.4</v>
      </c>
      <c r="G2968">
        <v>8877.7999999999993</v>
      </c>
    </row>
    <row r="2969" spans="1:7">
      <c r="A2969" t="s">
        <v>3853</v>
      </c>
      <c r="B2969" t="s">
        <v>4148</v>
      </c>
      <c r="C2969" t="s">
        <v>3982</v>
      </c>
      <c r="D2969">
        <v>975</v>
      </c>
      <c r="E2969">
        <v>782</v>
      </c>
      <c r="F2969">
        <v>805</v>
      </c>
      <c r="G2969">
        <v>798</v>
      </c>
    </row>
    <row r="2970" spans="1:7">
      <c r="A2970" t="s">
        <v>3853</v>
      </c>
      <c r="B2970" t="s">
        <v>4148</v>
      </c>
      <c r="C2970" t="s">
        <v>3983</v>
      </c>
      <c r="D2970">
        <v>281479</v>
      </c>
      <c r="E2970">
        <v>246419</v>
      </c>
      <c r="F2970">
        <v>257889</v>
      </c>
      <c r="G2970">
        <v>275150</v>
      </c>
    </row>
    <row r="2971" spans="1:7">
      <c r="A2971" t="s">
        <v>3853</v>
      </c>
      <c r="B2971" t="s">
        <v>4148</v>
      </c>
      <c r="C2971" t="s">
        <v>3984</v>
      </c>
      <c r="D2971">
        <v>192316</v>
      </c>
      <c r="E2971">
        <v>171362</v>
      </c>
      <c r="F2971">
        <v>184551</v>
      </c>
      <c r="G2971">
        <v>190005</v>
      </c>
    </row>
    <row r="2972" spans="1:7">
      <c r="A2972" t="s">
        <v>3853</v>
      </c>
      <c r="B2972" t="s">
        <v>4148</v>
      </c>
      <c r="C2972" t="s">
        <v>3985</v>
      </c>
      <c r="D2972">
        <v>352244</v>
      </c>
      <c r="E2972">
        <v>323839</v>
      </c>
      <c r="F2972">
        <v>330607</v>
      </c>
      <c r="G2972">
        <v>339573</v>
      </c>
    </row>
    <row r="2973" spans="1:7">
      <c r="A2973" t="s">
        <v>3853</v>
      </c>
      <c r="B2973" t="s">
        <v>4148</v>
      </c>
      <c r="C2973" t="s">
        <v>3986</v>
      </c>
      <c r="D2973">
        <v>827014</v>
      </c>
      <c r="E2973">
        <v>742402</v>
      </c>
      <c r="F2973">
        <v>773853</v>
      </c>
      <c r="G2973">
        <v>805526</v>
      </c>
    </row>
    <row r="2974" spans="1:7">
      <c r="A2974" t="s">
        <v>3853</v>
      </c>
      <c r="B2974" t="s">
        <v>4148</v>
      </c>
      <c r="C2974" t="s">
        <v>3987</v>
      </c>
      <c r="D2974">
        <v>827014</v>
      </c>
      <c r="E2974">
        <v>742402</v>
      </c>
      <c r="F2974">
        <v>773853</v>
      </c>
      <c r="G2974">
        <v>805526</v>
      </c>
    </row>
    <row r="2975" spans="1:7">
      <c r="A2975" t="s">
        <v>3853</v>
      </c>
      <c r="B2975" t="s">
        <v>4148</v>
      </c>
      <c r="C2975" t="s">
        <v>3988</v>
      </c>
      <c r="D2975">
        <v>4124</v>
      </c>
      <c r="E2975">
        <v>3882</v>
      </c>
      <c r="F2975">
        <v>3959</v>
      </c>
      <c r="G2975">
        <v>4048</v>
      </c>
    </row>
    <row r="2976" spans="1:7">
      <c r="A2976" t="s">
        <v>3853</v>
      </c>
      <c r="B2976" t="s">
        <v>4148</v>
      </c>
      <c r="C2976" t="s">
        <v>3989</v>
      </c>
      <c r="D2976">
        <v>2560</v>
      </c>
      <c r="E2976">
        <v>2563</v>
      </c>
      <c r="F2976">
        <v>2596</v>
      </c>
      <c r="G2976">
        <v>2767</v>
      </c>
    </row>
    <row r="2977" spans="1:7">
      <c r="A2977" t="s">
        <v>3853</v>
      </c>
      <c r="B2977" t="s">
        <v>4148</v>
      </c>
      <c r="C2977" t="s">
        <v>3990</v>
      </c>
      <c r="D2977">
        <v>6683</v>
      </c>
      <c r="E2977">
        <v>6446</v>
      </c>
      <c r="F2977">
        <v>6555</v>
      </c>
      <c r="G2977">
        <v>6815</v>
      </c>
    </row>
    <row r="2978" spans="1:7">
      <c r="A2978" t="s">
        <v>3853</v>
      </c>
      <c r="B2978" t="s">
        <v>4148</v>
      </c>
      <c r="C2978" t="s">
        <v>3991</v>
      </c>
      <c r="D2978">
        <v>6683</v>
      </c>
      <c r="E2978">
        <v>6446</v>
      </c>
      <c r="F2978">
        <v>6555</v>
      </c>
      <c r="G2978">
        <v>6815</v>
      </c>
    </row>
    <row r="2979" spans="1:7">
      <c r="A2979" t="s">
        <v>3853</v>
      </c>
      <c r="B2979" t="s">
        <v>4148</v>
      </c>
      <c r="C2979" t="s">
        <v>3992</v>
      </c>
      <c r="D2979">
        <v>0</v>
      </c>
      <c r="E2979">
        <v>0</v>
      </c>
      <c r="F2979">
        <v>0</v>
      </c>
      <c r="G2979">
        <v>0</v>
      </c>
    </row>
    <row r="2980" spans="1:7">
      <c r="A2980" t="s">
        <v>3853</v>
      </c>
      <c r="B2980" t="s">
        <v>4148</v>
      </c>
      <c r="C2980" t="s">
        <v>3993</v>
      </c>
      <c r="D2980">
        <v>572789</v>
      </c>
      <c r="E2980">
        <v>530129</v>
      </c>
      <c r="F2980">
        <v>545257</v>
      </c>
      <c r="G2980">
        <v>530563</v>
      </c>
    </row>
    <row r="2981" spans="1:7">
      <c r="A2981" t="s">
        <v>3853</v>
      </c>
      <c r="B2981" t="s">
        <v>4148</v>
      </c>
      <c r="C2981" t="s">
        <v>3994</v>
      </c>
      <c r="D2981">
        <v>12609</v>
      </c>
      <c r="E2981">
        <v>12666</v>
      </c>
      <c r="F2981">
        <v>12739</v>
      </c>
      <c r="G2981">
        <v>13067</v>
      </c>
    </row>
    <row r="2982" spans="1:7">
      <c r="A2982" t="s">
        <v>3853</v>
      </c>
      <c r="B2982" t="s">
        <v>4148</v>
      </c>
      <c r="C2982" t="s">
        <v>3995</v>
      </c>
      <c r="D2982">
        <v>6541</v>
      </c>
      <c r="E2982">
        <v>6610</v>
      </c>
      <c r="F2982">
        <v>6594</v>
      </c>
      <c r="G2982">
        <v>6792</v>
      </c>
    </row>
    <row r="2983" spans="1:7">
      <c r="A2983" t="s">
        <v>3853</v>
      </c>
      <c r="B2983" t="s">
        <v>4148</v>
      </c>
      <c r="C2983" t="s">
        <v>3996</v>
      </c>
      <c r="D2983">
        <v>591939</v>
      </c>
      <c r="E2983">
        <v>549405</v>
      </c>
      <c r="F2983">
        <v>564590</v>
      </c>
      <c r="G2983">
        <v>550422</v>
      </c>
    </row>
    <row r="2984" spans="1:7">
      <c r="A2984" t="s">
        <v>3853</v>
      </c>
      <c r="B2984" t="s">
        <v>4148</v>
      </c>
      <c r="C2984" t="s">
        <v>3997</v>
      </c>
      <c r="D2984">
        <v>591939</v>
      </c>
      <c r="E2984">
        <v>549405</v>
      </c>
      <c r="F2984">
        <v>564590</v>
      </c>
      <c r="G2984">
        <v>550422</v>
      </c>
    </row>
    <row r="2985" spans="1:7">
      <c r="A2985" t="s">
        <v>3853</v>
      </c>
      <c r="B2985" t="s">
        <v>4148</v>
      </c>
      <c r="C2985" t="s">
        <v>3998</v>
      </c>
      <c r="D2985">
        <v>533662</v>
      </c>
      <c r="E2985">
        <v>494067</v>
      </c>
      <c r="F2985">
        <v>507737</v>
      </c>
      <c r="G2985">
        <v>493704</v>
      </c>
    </row>
    <row r="2986" spans="1:7">
      <c r="A2986" t="s">
        <v>3853</v>
      </c>
      <c r="B2986" t="s">
        <v>4148</v>
      </c>
      <c r="C2986" t="s">
        <v>3999</v>
      </c>
      <c r="D2986">
        <v>11748</v>
      </c>
      <c r="E2986">
        <v>11805</v>
      </c>
      <c r="F2986">
        <v>11863</v>
      </c>
      <c r="G2986">
        <v>12159</v>
      </c>
    </row>
    <row r="2987" spans="1:7">
      <c r="A2987" t="s">
        <v>3853</v>
      </c>
      <c r="B2987" t="s">
        <v>4148</v>
      </c>
      <c r="C2987" t="s">
        <v>4000</v>
      </c>
      <c r="D2987">
        <v>6094</v>
      </c>
      <c r="E2987">
        <v>6160</v>
      </c>
      <c r="F2987">
        <v>6140</v>
      </c>
      <c r="G2987">
        <v>6320</v>
      </c>
    </row>
    <row r="2988" spans="1:7">
      <c r="A2988" t="s">
        <v>3853</v>
      </c>
      <c r="B2988" t="s">
        <v>4148</v>
      </c>
      <c r="C2988" t="s">
        <v>4001</v>
      </c>
      <c r="D2988">
        <v>551504</v>
      </c>
      <c r="E2988">
        <v>512032</v>
      </c>
      <c r="F2988">
        <v>525739</v>
      </c>
      <c r="G2988">
        <v>512183</v>
      </c>
    </row>
    <row r="2989" spans="1:7">
      <c r="A2989" t="s">
        <v>3853</v>
      </c>
      <c r="B2989" t="s">
        <v>4148</v>
      </c>
      <c r="C2989" t="s">
        <v>4002</v>
      </c>
      <c r="D2989">
        <v>2113</v>
      </c>
      <c r="E2989">
        <v>2002</v>
      </c>
      <c r="F2989">
        <v>2003</v>
      </c>
      <c r="G2989">
        <v>2151</v>
      </c>
    </row>
    <row r="2990" spans="1:7">
      <c r="A2990" t="s">
        <v>3853</v>
      </c>
      <c r="B2990" t="s">
        <v>4148</v>
      </c>
      <c r="C2990" t="s">
        <v>4003</v>
      </c>
      <c r="D2990">
        <v>0</v>
      </c>
      <c r="E2990">
        <v>0</v>
      </c>
      <c r="F2990">
        <v>0</v>
      </c>
      <c r="G2990">
        <v>0</v>
      </c>
    </row>
    <row r="2991" spans="1:7">
      <c r="A2991" t="s">
        <v>3853</v>
      </c>
      <c r="B2991" t="s">
        <v>4148</v>
      </c>
      <c r="C2991" t="s">
        <v>4004</v>
      </c>
      <c r="D2991">
        <v>7685</v>
      </c>
      <c r="E2991">
        <v>7703</v>
      </c>
      <c r="F2991">
        <v>8102</v>
      </c>
      <c r="G2991">
        <v>12880</v>
      </c>
    </row>
    <row r="2992" spans="1:7">
      <c r="A2992" t="s">
        <v>3853</v>
      </c>
      <c r="B2992" t="s">
        <v>4148</v>
      </c>
      <c r="C2992" t="s">
        <v>4005</v>
      </c>
      <c r="D2992">
        <v>55033</v>
      </c>
      <c r="E2992">
        <v>51846</v>
      </c>
      <c r="F2992">
        <v>54512</v>
      </c>
      <c r="G2992">
        <v>56933</v>
      </c>
    </row>
    <row r="2993" spans="1:7">
      <c r="A2993" t="s">
        <v>3853</v>
      </c>
      <c r="B2993" t="s">
        <v>4148</v>
      </c>
      <c r="C2993" t="s">
        <v>4006</v>
      </c>
      <c r="D2993">
        <v>438067</v>
      </c>
      <c r="E2993">
        <v>439634</v>
      </c>
      <c r="F2993">
        <v>415218</v>
      </c>
      <c r="G2993">
        <v>445618</v>
      </c>
    </row>
    <row r="2994" spans="1:7">
      <c r="A2994" t="s">
        <v>3853</v>
      </c>
      <c r="B2994" t="s">
        <v>4148</v>
      </c>
      <c r="C2994" t="s">
        <v>4007</v>
      </c>
      <c r="D2994">
        <v>16656</v>
      </c>
      <c r="E2994">
        <v>16639</v>
      </c>
      <c r="F2994">
        <v>16727</v>
      </c>
      <c r="G2994">
        <v>16067</v>
      </c>
    </row>
    <row r="2995" spans="1:7">
      <c r="A2995" t="s">
        <v>3853</v>
      </c>
      <c r="B2995" t="s">
        <v>4148</v>
      </c>
      <c r="C2995" t="s">
        <v>4008</v>
      </c>
      <c r="D2995">
        <v>160130</v>
      </c>
      <c r="E2995">
        <v>157519</v>
      </c>
      <c r="F2995">
        <v>166369</v>
      </c>
      <c r="G2995">
        <v>159191</v>
      </c>
    </row>
    <row r="2996" spans="1:7">
      <c r="A2996" t="s">
        <v>3853</v>
      </c>
      <c r="B2996" t="s">
        <v>4148</v>
      </c>
      <c r="C2996" t="s">
        <v>4009</v>
      </c>
      <c r="D2996">
        <v>126437</v>
      </c>
      <c r="E2996">
        <v>123055</v>
      </c>
      <c r="F2996">
        <v>130082</v>
      </c>
      <c r="G2996">
        <v>138156</v>
      </c>
    </row>
    <row r="2997" spans="1:7">
      <c r="A2997" t="s">
        <v>3853</v>
      </c>
      <c r="B2997" t="s">
        <v>4148</v>
      </c>
      <c r="C2997" t="s">
        <v>4010</v>
      </c>
      <c r="D2997">
        <v>787353</v>
      </c>
      <c r="E2997">
        <v>779757</v>
      </c>
      <c r="F2997">
        <v>774283</v>
      </c>
      <c r="G2997">
        <v>812779</v>
      </c>
    </row>
    <row r="2998" spans="1:7">
      <c r="A2998" t="s">
        <v>3853</v>
      </c>
      <c r="B2998" t="s">
        <v>4148</v>
      </c>
      <c r="C2998" t="s">
        <v>4011</v>
      </c>
      <c r="D2998">
        <v>74.099999999999994</v>
      </c>
      <c r="E2998">
        <v>72.7</v>
      </c>
      <c r="F2998">
        <v>71.8</v>
      </c>
      <c r="G2998">
        <v>74.5</v>
      </c>
    </row>
    <row r="2999" spans="1:7">
      <c r="A2999" t="s">
        <v>3853</v>
      </c>
      <c r="B2999" t="s">
        <v>4148</v>
      </c>
      <c r="C2999" t="s">
        <v>4012</v>
      </c>
      <c r="D2999">
        <v>349285</v>
      </c>
      <c r="E2999">
        <v>340123</v>
      </c>
      <c r="F2999">
        <v>359066</v>
      </c>
      <c r="G2999">
        <v>367160</v>
      </c>
    </row>
    <row r="3000" spans="1:7">
      <c r="A3000" t="s">
        <v>3853</v>
      </c>
      <c r="B3000" t="s">
        <v>4148</v>
      </c>
      <c r="C3000" t="s">
        <v>4013</v>
      </c>
      <c r="D3000">
        <v>786904</v>
      </c>
      <c r="E3000">
        <v>779340</v>
      </c>
      <c r="F3000">
        <v>773889</v>
      </c>
      <c r="G3000">
        <v>812417</v>
      </c>
    </row>
    <row r="3001" spans="1:7">
      <c r="A3001" t="s">
        <v>3853</v>
      </c>
      <c r="B3001" t="s">
        <v>4148</v>
      </c>
      <c r="C3001" t="s">
        <v>4014</v>
      </c>
      <c r="D3001">
        <v>6.7</v>
      </c>
      <c r="E3001">
        <v>5.7</v>
      </c>
      <c r="F3001">
        <v>4.7</v>
      </c>
      <c r="G3001">
        <v>9.4</v>
      </c>
    </row>
    <row r="3002" spans="1:7">
      <c r="A3002" t="s">
        <v>3853</v>
      </c>
      <c r="B3002" t="s">
        <v>4148</v>
      </c>
      <c r="C3002" t="s">
        <v>4015</v>
      </c>
      <c r="D3002">
        <v>94.4</v>
      </c>
      <c r="E3002">
        <v>92</v>
      </c>
      <c r="F3002">
        <v>95.4</v>
      </c>
      <c r="G3002">
        <v>95.8</v>
      </c>
    </row>
    <row r="3003" spans="1:7">
      <c r="A3003" t="s">
        <v>3853</v>
      </c>
      <c r="B3003" t="s">
        <v>4148</v>
      </c>
      <c r="C3003" t="s">
        <v>4016</v>
      </c>
      <c r="D3003">
        <v>350759</v>
      </c>
      <c r="E3003">
        <v>342897</v>
      </c>
      <c r="F3003">
        <v>354085</v>
      </c>
      <c r="G3003">
        <v>355353</v>
      </c>
    </row>
    <row r="3004" spans="1:7">
      <c r="A3004" t="s">
        <v>3853</v>
      </c>
      <c r="B3004" t="s">
        <v>4148</v>
      </c>
      <c r="C3004" t="s">
        <v>4017</v>
      </c>
      <c r="D3004">
        <v>350759</v>
      </c>
      <c r="E3004">
        <v>342897</v>
      </c>
      <c r="F3004">
        <v>354085</v>
      </c>
      <c r="G3004">
        <v>355353</v>
      </c>
    </row>
    <row r="3005" spans="1:7">
      <c r="A3005" t="s">
        <v>3853</v>
      </c>
      <c r="B3005" t="s">
        <v>4148</v>
      </c>
      <c r="C3005" t="s">
        <v>4018</v>
      </c>
      <c r="D3005">
        <v>4061</v>
      </c>
      <c r="E3005">
        <v>4061</v>
      </c>
      <c r="F3005">
        <v>4061</v>
      </c>
      <c r="G3005">
        <v>4061</v>
      </c>
    </row>
    <row r="3006" spans="1:7">
      <c r="A3006" t="s">
        <v>3853</v>
      </c>
      <c r="B3006" t="s">
        <v>4148</v>
      </c>
      <c r="C3006" t="s">
        <v>4019</v>
      </c>
      <c r="D3006">
        <v>32.700000000000003</v>
      </c>
      <c r="E3006">
        <v>36</v>
      </c>
      <c r="F3006">
        <v>22.8</v>
      </c>
      <c r="G3006">
        <v>24.8</v>
      </c>
    </row>
    <row r="3007" spans="1:7">
      <c r="A3007" t="s">
        <v>3853</v>
      </c>
      <c r="B3007" t="s">
        <v>4148</v>
      </c>
      <c r="C3007" t="s">
        <v>4020</v>
      </c>
      <c r="D3007">
        <v>0</v>
      </c>
      <c r="E3007">
        <v>0</v>
      </c>
      <c r="F3007">
        <v>0</v>
      </c>
      <c r="G3007">
        <v>0</v>
      </c>
    </row>
    <row r="3008" spans="1:7">
      <c r="A3008" t="s">
        <v>3853</v>
      </c>
      <c r="B3008" t="s">
        <v>4148</v>
      </c>
      <c r="C3008" t="s">
        <v>4021</v>
      </c>
      <c r="D3008">
        <v>0</v>
      </c>
      <c r="E3008">
        <v>0</v>
      </c>
      <c r="F3008">
        <v>0</v>
      </c>
      <c r="G3008">
        <v>0</v>
      </c>
    </row>
    <row r="3009" spans="1:7">
      <c r="A3009" t="s">
        <v>3853</v>
      </c>
      <c r="B3009" t="s">
        <v>4148</v>
      </c>
      <c r="C3009" t="s">
        <v>4022</v>
      </c>
      <c r="D3009">
        <v>6965</v>
      </c>
      <c r="E3009">
        <v>6385</v>
      </c>
      <c r="F3009">
        <v>6232</v>
      </c>
      <c r="G3009">
        <v>6796</v>
      </c>
    </row>
    <row r="3010" spans="1:7">
      <c r="A3010" t="s">
        <v>3853</v>
      </c>
      <c r="B3010" t="s">
        <v>4148</v>
      </c>
      <c r="C3010" t="s">
        <v>4023</v>
      </c>
      <c r="D3010">
        <v>0</v>
      </c>
      <c r="E3010">
        <v>0</v>
      </c>
      <c r="F3010">
        <v>1207</v>
      </c>
      <c r="G3010">
        <v>974</v>
      </c>
    </row>
    <row r="3011" spans="1:7">
      <c r="A3011" t="s">
        <v>3853</v>
      </c>
      <c r="B3011" t="s">
        <v>4148</v>
      </c>
      <c r="C3011" t="s">
        <v>4024</v>
      </c>
      <c r="D3011">
        <v>6965</v>
      </c>
      <c r="E3011">
        <v>6385</v>
      </c>
      <c r="F3011">
        <v>6232</v>
      </c>
      <c r="G3011">
        <v>6796</v>
      </c>
    </row>
    <row r="3012" spans="1:7">
      <c r="A3012" t="s">
        <v>3853</v>
      </c>
      <c r="B3012" t="s">
        <v>4148</v>
      </c>
      <c r="C3012" t="s">
        <v>4025</v>
      </c>
      <c r="D3012">
        <v>6965</v>
      </c>
      <c r="E3012">
        <v>6385</v>
      </c>
      <c r="F3012">
        <v>7439</v>
      </c>
      <c r="G3012">
        <v>7770</v>
      </c>
    </row>
    <row r="3013" spans="1:7">
      <c r="A3013" t="s">
        <v>3853</v>
      </c>
      <c r="B3013" t="s">
        <v>4148</v>
      </c>
      <c r="C3013" t="s">
        <v>4026</v>
      </c>
      <c r="D3013">
        <v>6965</v>
      </c>
      <c r="E3013">
        <v>6385</v>
      </c>
      <c r="F3013">
        <v>7439</v>
      </c>
      <c r="G3013">
        <v>7770</v>
      </c>
    </row>
    <row r="3014" spans="1:7">
      <c r="A3014" t="s">
        <v>3853</v>
      </c>
      <c r="B3014" t="s">
        <v>4148</v>
      </c>
      <c r="C3014" t="s">
        <v>4027</v>
      </c>
      <c r="D3014">
        <v>0</v>
      </c>
      <c r="E3014">
        <v>0</v>
      </c>
      <c r="F3014">
        <v>44</v>
      </c>
      <c r="G3014">
        <v>0</v>
      </c>
    </row>
    <row r="3015" spans="1:7">
      <c r="A3015" t="s">
        <v>3853</v>
      </c>
      <c r="B3015" t="s">
        <v>4148</v>
      </c>
      <c r="C3015" t="s">
        <v>4028</v>
      </c>
      <c r="D3015">
        <v>46252</v>
      </c>
      <c r="E3015">
        <v>38499</v>
      </c>
      <c r="F3015">
        <v>38637</v>
      </c>
      <c r="G3015">
        <v>40053</v>
      </c>
    </row>
    <row r="3016" spans="1:7">
      <c r="A3016" t="s">
        <v>3853</v>
      </c>
      <c r="B3016" t="s">
        <v>4148</v>
      </c>
      <c r="C3016" t="s">
        <v>4029</v>
      </c>
      <c r="D3016">
        <v>51212</v>
      </c>
      <c r="E3016">
        <v>43076</v>
      </c>
      <c r="F3016">
        <v>44617</v>
      </c>
      <c r="G3016">
        <v>45905</v>
      </c>
    </row>
    <row r="3017" spans="1:7">
      <c r="A3017" t="s">
        <v>3853</v>
      </c>
      <c r="B3017" t="s">
        <v>4148</v>
      </c>
      <c r="C3017" t="s">
        <v>4030</v>
      </c>
      <c r="D3017">
        <v>51212</v>
      </c>
      <c r="E3017">
        <v>43076</v>
      </c>
      <c r="F3017">
        <v>44617</v>
      </c>
      <c r="G3017">
        <v>45905</v>
      </c>
    </row>
    <row r="3018" spans="1:7">
      <c r="A3018" t="s">
        <v>3853</v>
      </c>
      <c r="B3018" t="s">
        <v>4148</v>
      </c>
      <c r="C3018" t="s">
        <v>4031</v>
      </c>
      <c r="D3018">
        <v>925788</v>
      </c>
      <c r="E3018">
        <v>814856</v>
      </c>
      <c r="F3018">
        <v>849259</v>
      </c>
      <c r="G3018">
        <v>861234</v>
      </c>
    </row>
    <row r="3019" spans="1:7">
      <c r="A3019" t="s">
        <v>3853</v>
      </c>
      <c r="B3019" t="s">
        <v>4148</v>
      </c>
      <c r="C3019" t="s">
        <v>4032</v>
      </c>
      <c r="D3019">
        <v>2.2999999999999998</v>
      </c>
      <c r="E3019">
        <v>2.1</v>
      </c>
      <c r="F3019">
        <v>1.5</v>
      </c>
      <c r="G3019">
        <v>4.8</v>
      </c>
    </row>
    <row r="3020" spans="1:7">
      <c r="A3020" t="s">
        <v>3853</v>
      </c>
      <c r="B3020" t="s">
        <v>4148</v>
      </c>
      <c r="C3020" t="s">
        <v>4033</v>
      </c>
      <c r="D3020">
        <v>22552</v>
      </c>
      <c r="E3020">
        <v>23103</v>
      </c>
      <c r="F3020">
        <v>24685</v>
      </c>
      <c r="G3020">
        <v>25623</v>
      </c>
    </row>
    <row r="3021" spans="1:7">
      <c r="A3021" t="s">
        <v>3853</v>
      </c>
      <c r="B3021" t="s">
        <v>4148</v>
      </c>
      <c r="C3021" t="s">
        <v>4034</v>
      </c>
      <c r="D3021">
        <v>863</v>
      </c>
      <c r="E3021">
        <v>594</v>
      </c>
      <c r="F3021">
        <v>853</v>
      </c>
      <c r="G3021">
        <v>2171</v>
      </c>
    </row>
    <row r="3022" spans="1:7">
      <c r="A3022" t="s">
        <v>3853</v>
      </c>
      <c r="B3022" t="s">
        <v>4148</v>
      </c>
      <c r="C3022" t="s">
        <v>4035</v>
      </c>
      <c r="D3022">
        <v>1029</v>
      </c>
      <c r="E3022">
        <v>1030</v>
      </c>
      <c r="F3022">
        <v>1030</v>
      </c>
      <c r="G3022">
        <v>1685</v>
      </c>
    </row>
    <row r="3023" spans="1:7">
      <c r="A3023" t="s">
        <v>3853</v>
      </c>
      <c r="B3023" t="s">
        <v>4148</v>
      </c>
      <c r="C3023" t="s">
        <v>4036</v>
      </c>
      <c r="D3023">
        <v>85835</v>
      </c>
      <c r="E3023">
        <v>74070</v>
      </c>
      <c r="F3023">
        <v>81693</v>
      </c>
      <c r="G3023">
        <v>84449</v>
      </c>
    </row>
    <row r="3024" spans="1:7">
      <c r="A3024" t="s">
        <v>3853</v>
      </c>
      <c r="B3024" t="s">
        <v>4148</v>
      </c>
      <c r="C3024" t="s">
        <v>4037</v>
      </c>
      <c r="D3024">
        <v>8851</v>
      </c>
      <c r="E3024">
        <v>8584</v>
      </c>
      <c r="F3024">
        <v>7898</v>
      </c>
      <c r="G3024">
        <v>7635</v>
      </c>
    </row>
    <row r="3025" spans="1:7">
      <c r="A3025" t="s">
        <v>3853</v>
      </c>
      <c r="B3025" t="s">
        <v>4148</v>
      </c>
      <c r="C3025" t="s">
        <v>4038</v>
      </c>
      <c r="D3025">
        <v>1043890</v>
      </c>
      <c r="E3025">
        <v>921207</v>
      </c>
      <c r="F3025">
        <v>964388</v>
      </c>
      <c r="G3025">
        <v>981113</v>
      </c>
    </row>
    <row r="3026" spans="1:7">
      <c r="A3026" t="s">
        <v>3853</v>
      </c>
      <c r="B3026" t="s">
        <v>4148</v>
      </c>
      <c r="C3026" t="s">
        <v>4039</v>
      </c>
      <c r="D3026">
        <v>98.2</v>
      </c>
      <c r="E3026">
        <v>85.8</v>
      </c>
      <c r="F3026">
        <v>89.4</v>
      </c>
      <c r="G3026">
        <v>89.9</v>
      </c>
    </row>
    <row r="3027" spans="1:7">
      <c r="A3027" t="s">
        <v>3853</v>
      </c>
      <c r="B3027" t="s">
        <v>4148</v>
      </c>
      <c r="C3027" t="s">
        <v>4040</v>
      </c>
      <c r="D3027">
        <v>1043026</v>
      </c>
      <c r="E3027">
        <v>920613</v>
      </c>
      <c r="F3027">
        <v>963535</v>
      </c>
      <c r="G3027">
        <v>978942</v>
      </c>
    </row>
    <row r="3028" spans="1:7">
      <c r="A3028" t="s">
        <v>3853</v>
      </c>
      <c r="B3028" t="s">
        <v>4148</v>
      </c>
      <c r="C3028" t="s">
        <v>4041</v>
      </c>
      <c r="D3028">
        <v>0</v>
      </c>
      <c r="E3028">
        <v>0</v>
      </c>
      <c r="F3028">
        <v>0</v>
      </c>
      <c r="G3028">
        <v>0</v>
      </c>
    </row>
    <row r="3029" spans="1:7">
      <c r="A3029" t="s">
        <v>3853</v>
      </c>
      <c r="B3029" t="s">
        <v>4148</v>
      </c>
      <c r="C3029" t="s">
        <v>4042</v>
      </c>
      <c r="D3029">
        <v>0</v>
      </c>
      <c r="E3029">
        <v>0</v>
      </c>
      <c r="F3029">
        <v>0</v>
      </c>
      <c r="G3029">
        <v>0</v>
      </c>
    </row>
    <row r="3030" spans="1:7">
      <c r="A3030" t="s">
        <v>3853</v>
      </c>
      <c r="B3030" t="s">
        <v>4148</v>
      </c>
      <c r="C3030" t="s">
        <v>4043</v>
      </c>
      <c r="D3030">
        <v>4269</v>
      </c>
      <c r="E3030">
        <v>4005</v>
      </c>
      <c r="F3030">
        <v>3110</v>
      </c>
      <c r="G3030">
        <v>3995</v>
      </c>
    </row>
    <row r="3031" spans="1:7">
      <c r="A3031" t="s">
        <v>3853</v>
      </c>
      <c r="B3031" t="s">
        <v>4148</v>
      </c>
      <c r="C3031" t="s">
        <v>4044</v>
      </c>
      <c r="D3031">
        <v>4269</v>
      </c>
      <c r="E3031">
        <v>4005</v>
      </c>
      <c r="F3031">
        <v>3110</v>
      </c>
      <c r="G3031">
        <v>3995</v>
      </c>
    </row>
    <row r="3032" spans="1:7">
      <c r="A3032" t="s">
        <v>3853</v>
      </c>
      <c r="B3032" t="s">
        <v>4148</v>
      </c>
      <c r="C3032" t="s">
        <v>4045</v>
      </c>
      <c r="D3032">
        <v>4269</v>
      </c>
      <c r="E3032">
        <v>4005</v>
      </c>
      <c r="F3032">
        <v>3110</v>
      </c>
      <c r="G3032">
        <v>3995</v>
      </c>
    </row>
    <row r="3033" spans="1:7">
      <c r="A3033" t="s">
        <v>3853</v>
      </c>
      <c r="B3033" t="s">
        <v>4148</v>
      </c>
      <c r="C3033" t="s">
        <v>4046</v>
      </c>
      <c r="D3033">
        <v>8.8000000000000007</v>
      </c>
      <c r="E3033">
        <v>9.6999999999999993</v>
      </c>
      <c r="F3033">
        <v>13.4</v>
      </c>
      <c r="G3033">
        <v>16.7</v>
      </c>
    </row>
    <row r="3034" spans="1:7">
      <c r="A3034" t="s">
        <v>3853</v>
      </c>
      <c r="B3034" t="s">
        <v>4148</v>
      </c>
      <c r="C3034" t="s">
        <v>4047</v>
      </c>
      <c r="D3034">
        <v>14</v>
      </c>
      <c r="E3034">
        <v>17</v>
      </c>
      <c r="F3034">
        <v>20</v>
      </c>
      <c r="G3034">
        <v>28</v>
      </c>
    </row>
    <row r="3035" spans="1:7">
      <c r="A3035" t="s">
        <v>3853</v>
      </c>
      <c r="B3035" t="s">
        <v>4148</v>
      </c>
      <c r="C3035" t="s">
        <v>4048</v>
      </c>
      <c r="D3035">
        <v>0</v>
      </c>
      <c r="E3035">
        <v>0</v>
      </c>
      <c r="F3035">
        <v>0</v>
      </c>
      <c r="G3035">
        <v>0</v>
      </c>
    </row>
    <row r="3036" spans="1:7">
      <c r="A3036" t="s">
        <v>3853</v>
      </c>
      <c r="B3036" t="s">
        <v>4148</v>
      </c>
      <c r="C3036" t="s">
        <v>4049</v>
      </c>
      <c r="D3036">
        <v>879314</v>
      </c>
      <c r="E3036">
        <v>770603</v>
      </c>
      <c r="F3036">
        <v>807024</v>
      </c>
      <c r="G3036">
        <v>820094</v>
      </c>
    </row>
    <row r="3037" spans="1:7">
      <c r="A3037" t="s">
        <v>3853</v>
      </c>
      <c r="B3037" t="s">
        <v>4148</v>
      </c>
      <c r="C3037" t="s">
        <v>4050</v>
      </c>
      <c r="D3037">
        <v>21691</v>
      </c>
      <c r="E3037">
        <v>22241</v>
      </c>
      <c r="F3037">
        <v>23808</v>
      </c>
      <c r="G3037">
        <v>24716</v>
      </c>
    </row>
    <row r="3038" spans="1:7">
      <c r="A3038" t="s">
        <v>3853</v>
      </c>
      <c r="B3038" t="s">
        <v>4148</v>
      </c>
      <c r="C3038" t="s">
        <v>4051</v>
      </c>
      <c r="D3038">
        <v>85388</v>
      </c>
      <c r="E3038">
        <v>73620</v>
      </c>
      <c r="F3038">
        <v>81239</v>
      </c>
      <c r="G3038">
        <v>83978</v>
      </c>
    </row>
    <row r="3039" spans="1:7">
      <c r="A3039" t="s">
        <v>3853</v>
      </c>
      <c r="B3039" t="s">
        <v>4148</v>
      </c>
      <c r="C3039" t="s">
        <v>4052</v>
      </c>
      <c r="D3039">
        <v>996177</v>
      </c>
      <c r="E3039">
        <v>875712</v>
      </c>
      <c r="F3039">
        <v>920862</v>
      </c>
      <c r="G3039">
        <v>938628</v>
      </c>
    </row>
    <row r="3040" spans="1:7">
      <c r="A3040" t="s">
        <v>3853</v>
      </c>
      <c r="B3040" t="s">
        <v>4148</v>
      </c>
      <c r="C3040" t="s">
        <v>4053</v>
      </c>
      <c r="D3040">
        <v>0</v>
      </c>
      <c r="E3040">
        <v>0</v>
      </c>
      <c r="F3040">
        <v>0</v>
      </c>
      <c r="G3040">
        <v>0</v>
      </c>
    </row>
    <row r="3041" spans="1:7">
      <c r="A3041" t="s">
        <v>3853</v>
      </c>
      <c r="B3041" t="s">
        <v>4148</v>
      </c>
      <c r="C3041" t="s">
        <v>4054</v>
      </c>
      <c r="D3041">
        <v>0</v>
      </c>
      <c r="E3041">
        <v>0</v>
      </c>
      <c r="F3041">
        <v>0</v>
      </c>
      <c r="G3041">
        <v>0</v>
      </c>
    </row>
    <row r="3042" spans="1:7">
      <c r="A3042" t="s">
        <v>3853</v>
      </c>
      <c r="B3042" t="s">
        <v>4148</v>
      </c>
      <c r="C3042" t="s">
        <v>4055</v>
      </c>
      <c r="D3042">
        <v>417</v>
      </c>
      <c r="E3042">
        <v>362</v>
      </c>
      <c r="F3042">
        <v>514</v>
      </c>
      <c r="G3042">
        <v>748</v>
      </c>
    </row>
    <row r="3043" spans="1:7">
      <c r="A3043" t="s">
        <v>3853</v>
      </c>
      <c r="B3043" t="s">
        <v>4148</v>
      </c>
      <c r="C3043" t="s">
        <v>4056</v>
      </c>
      <c r="D3043">
        <v>3663</v>
      </c>
      <c r="E3043">
        <v>4195</v>
      </c>
      <c r="F3043">
        <v>4480</v>
      </c>
      <c r="G3043">
        <v>5002</v>
      </c>
    </row>
    <row r="3044" spans="1:7">
      <c r="A3044" t="s">
        <v>3853</v>
      </c>
      <c r="B3044" t="s">
        <v>4148</v>
      </c>
      <c r="C3044" t="s">
        <v>4057</v>
      </c>
      <c r="D3044">
        <v>6351</v>
      </c>
      <c r="E3044">
        <v>5867</v>
      </c>
      <c r="F3044">
        <v>5974</v>
      </c>
      <c r="G3044">
        <v>6771</v>
      </c>
    </row>
    <row r="3045" spans="1:7">
      <c r="A3045" t="s">
        <v>3853</v>
      </c>
      <c r="B3045" t="s">
        <v>4148</v>
      </c>
      <c r="C3045" t="s">
        <v>4058</v>
      </c>
      <c r="D3045">
        <v>8750</v>
      </c>
      <c r="E3045">
        <v>8505</v>
      </c>
      <c r="F3045">
        <v>7766</v>
      </c>
      <c r="G3045">
        <v>7506</v>
      </c>
    </row>
    <row r="3046" spans="1:7">
      <c r="A3046" t="s">
        <v>3853</v>
      </c>
      <c r="B3046" t="s">
        <v>4148</v>
      </c>
      <c r="C3046" t="s">
        <v>4059</v>
      </c>
      <c r="D3046">
        <v>19182</v>
      </c>
      <c r="E3046">
        <v>18929</v>
      </c>
      <c r="F3046">
        <v>18735</v>
      </c>
      <c r="G3046">
        <v>20027</v>
      </c>
    </row>
    <row r="3047" spans="1:7">
      <c r="A3047" t="s">
        <v>3853</v>
      </c>
      <c r="B3047" t="s">
        <v>4148</v>
      </c>
      <c r="C3047" t="s">
        <v>4060</v>
      </c>
      <c r="D3047">
        <v>19182</v>
      </c>
      <c r="E3047">
        <v>18929</v>
      </c>
      <c r="F3047">
        <v>18735</v>
      </c>
      <c r="G3047">
        <v>20027</v>
      </c>
    </row>
    <row r="3048" spans="1:7">
      <c r="A3048" t="s">
        <v>3853</v>
      </c>
      <c r="B3048" t="s">
        <v>4148</v>
      </c>
      <c r="C3048" t="s">
        <v>4061</v>
      </c>
      <c r="D3048">
        <v>0</v>
      </c>
      <c r="E3048">
        <v>0</v>
      </c>
      <c r="F3048">
        <v>0</v>
      </c>
      <c r="G3048">
        <v>0</v>
      </c>
    </row>
    <row r="3049" spans="1:7">
      <c r="A3049" t="s">
        <v>3853</v>
      </c>
      <c r="B3049" t="s">
        <v>4148</v>
      </c>
      <c r="C3049" t="s">
        <v>4062</v>
      </c>
      <c r="D3049">
        <v>0</v>
      </c>
      <c r="E3049">
        <v>0</v>
      </c>
      <c r="F3049">
        <v>0</v>
      </c>
      <c r="G3049">
        <v>0</v>
      </c>
    </row>
    <row r="3050" spans="1:7">
      <c r="A3050" t="s">
        <v>3853</v>
      </c>
      <c r="B3050" t="s">
        <v>4148</v>
      </c>
      <c r="C3050" t="s">
        <v>4063</v>
      </c>
      <c r="D3050">
        <v>41414</v>
      </c>
      <c r="E3050">
        <v>38641</v>
      </c>
      <c r="F3050">
        <v>39616</v>
      </c>
      <c r="G3050">
        <v>38517</v>
      </c>
    </row>
    <row r="3051" spans="1:7">
      <c r="A3051" t="s">
        <v>3853</v>
      </c>
      <c r="B3051" t="s">
        <v>4148</v>
      </c>
      <c r="C3051" t="s">
        <v>4064</v>
      </c>
      <c r="D3051">
        <v>1436</v>
      </c>
      <c r="E3051">
        <v>1536</v>
      </c>
      <c r="F3051">
        <v>1584</v>
      </c>
      <c r="G3051">
        <v>1551</v>
      </c>
    </row>
    <row r="3052" spans="1:7">
      <c r="A3052" t="s">
        <v>3853</v>
      </c>
      <c r="B3052" t="s">
        <v>4148</v>
      </c>
      <c r="C3052" t="s">
        <v>4065</v>
      </c>
      <c r="D3052">
        <v>35471</v>
      </c>
      <c r="E3052">
        <v>52203</v>
      </c>
      <c r="F3052">
        <v>56363</v>
      </c>
      <c r="G3052">
        <v>60910</v>
      </c>
    </row>
    <row r="3053" spans="1:7">
      <c r="A3053" t="s">
        <v>3853</v>
      </c>
      <c r="B3053" t="s">
        <v>4148</v>
      </c>
      <c r="C3053" t="s">
        <v>4066</v>
      </c>
      <c r="D3053">
        <v>4603</v>
      </c>
      <c r="E3053">
        <v>5234</v>
      </c>
      <c r="F3053">
        <v>6065</v>
      </c>
      <c r="G3053">
        <v>6626</v>
      </c>
    </row>
    <row r="3054" spans="1:7">
      <c r="A3054" t="s">
        <v>3853</v>
      </c>
      <c r="B3054" t="s">
        <v>4148</v>
      </c>
      <c r="C3054" t="s">
        <v>4067</v>
      </c>
      <c r="D3054">
        <v>197094</v>
      </c>
      <c r="E3054">
        <v>185511</v>
      </c>
      <c r="F3054">
        <v>183035</v>
      </c>
      <c r="G3054">
        <v>182554</v>
      </c>
    </row>
    <row r="3055" spans="1:7">
      <c r="A3055" t="s">
        <v>3853</v>
      </c>
      <c r="B3055" t="s">
        <v>4148</v>
      </c>
      <c r="C3055" t="s">
        <v>4068</v>
      </c>
      <c r="D3055">
        <v>3579</v>
      </c>
      <c r="E3055">
        <v>2911</v>
      </c>
      <c r="F3055">
        <v>2966</v>
      </c>
      <c r="G3055">
        <v>3243</v>
      </c>
    </row>
    <row r="3056" spans="1:7">
      <c r="A3056" t="s">
        <v>3853</v>
      </c>
      <c r="B3056" t="s">
        <v>4148</v>
      </c>
      <c r="C3056" t="s">
        <v>4069</v>
      </c>
      <c r="D3056">
        <v>278994</v>
      </c>
      <c r="E3056">
        <v>280803</v>
      </c>
      <c r="F3056">
        <v>283564</v>
      </c>
      <c r="G3056">
        <v>286775</v>
      </c>
    </row>
    <row r="3057" spans="1:7">
      <c r="A3057" t="s">
        <v>3853</v>
      </c>
      <c r="B3057" t="s">
        <v>4148</v>
      </c>
      <c r="C3057" t="s">
        <v>4070</v>
      </c>
      <c r="D3057">
        <v>4134</v>
      </c>
      <c r="E3057">
        <v>1089</v>
      </c>
      <c r="F3057">
        <v>6849</v>
      </c>
      <c r="G3057">
        <v>7019</v>
      </c>
    </row>
    <row r="3058" spans="1:7">
      <c r="A3058" t="s">
        <v>3853</v>
      </c>
      <c r="B3058" t="s">
        <v>4148</v>
      </c>
      <c r="C3058" t="s">
        <v>4071</v>
      </c>
      <c r="D3058">
        <v>0</v>
      </c>
      <c r="E3058">
        <v>0</v>
      </c>
      <c r="F3058">
        <v>0</v>
      </c>
      <c r="G3058">
        <v>0</v>
      </c>
    </row>
    <row r="3059" spans="1:7">
      <c r="A3059" t="s">
        <v>3853</v>
      </c>
      <c r="B3059" t="s">
        <v>4148</v>
      </c>
      <c r="C3059" t="s">
        <v>4072</v>
      </c>
      <c r="D3059">
        <v>0</v>
      </c>
      <c r="E3059">
        <v>0</v>
      </c>
      <c r="F3059">
        <v>0</v>
      </c>
      <c r="G3059">
        <v>0</v>
      </c>
    </row>
    <row r="3060" spans="1:7">
      <c r="A3060" t="s">
        <v>3853</v>
      </c>
      <c r="B3060" t="s">
        <v>4148</v>
      </c>
      <c r="C3060" t="s">
        <v>4073</v>
      </c>
      <c r="D3060">
        <v>964</v>
      </c>
      <c r="E3060">
        <v>1189</v>
      </c>
      <c r="F3060">
        <v>987</v>
      </c>
      <c r="G3060">
        <v>1012</v>
      </c>
    </row>
    <row r="3061" spans="1:7">
      <c r="A3061" t="s">
        <v>3853</v>
      </c>
      <c r="B3061" t="s">
        <v>4148</v>
      </c>
      <c r="C3061" t="s">
        <v>4074</v>
      </c>
      <c r="D3061">
        <v>5098</v>
      </c>
      <c r="E3061">
        <v>2278</v>
      </c>
      <c r="F3061">
        <v>7837</v>
      </c>
      <c r="G3061">
        <v>8031</v>
      </c>
    </row>
    <row r="3062" spans="1:7">
      <c r="A3062" t="s">
        <v>3853</v>
      </c>
      <c r="B3062" t="s">
        <v>4148</v>
      </c>
      <c r="C3062" t="s">
        <v>4075</v>
      </c>
      <c r="D3062">
        <v>5098</v>
      </c>
      <c r="E3062">
        <v>2278</v>
      </c>
      <c r="F3062">
        <v>7837</v>
      </c>
      <c r="G3062">
        <v>8031</v>
      </c>
    </row>
    <row r="3063" spans="1:7">
      <c r="A3063" t="s">
        <v>3853</v>
      </c>
      <c r="B3063" t="s">
        <v>4148</v>
      </c>
      <c r="C3063" t="s">
        <v>4076</v>
      </c>
      <c r="D3063">
        <v>32</v>
      </c>
      <c r="E3063">
        <v>28</v>
      </c>
      <c r="F3063">
        <v>28</v>
      </c>
      <c r="G3063">
        <v>26</v>
      </c>
    </row>
    <row r="3064" spans="1:7">
      <c r="A3064" t="s">
        <v>3853</v>
      </c>
      <c r="B3064" t="s">
        <v>4148</v>
      </c>
      <c r="C3064" t="s">
        <v>4077</v>
      </c>
      <c r="D3064">
        <v>252</v>
      </c>
      <c r="E3064">
        <v>237</v>
      </c>
      <c r="F3064">
        <v>214</v>
      </c>
      <c r="G3064">
        <v>202</v>
      </c>
    </row>
    <row r="3065" spans="1:7">
      <c r="A3065" t="s">
        <v>3853</v>
      </c>
      <c r="B3065" t="s">
        <v>4148</v>
      </c>
      <c r="C3065" t="s">
        <v>4078</v>
      </c>
      <c r="D3065">
        <v>92</v>
      </c>
      <c r="E3065">
        <v>85</v>
      </c>
      <c r="F3065">
        <v>86</v>
      </c>
      <c r="G3065">
        <v>72</v>
      </c>
    </row>
    <row r="3066" spans="1:7">
      <c r="A3066" t="s">
        <v>3853</v>
      </c>
      <c r="B3066" t="s">
        <v>4148</v>
      </c>
      <c r="C3066" t="s">
        <v>4079</v>
      </c>
      <c r="D3066">
        <v>73</v>
      </c>
      <c r="E3066">
        <v>66</v>
      </c>
      <c r="F3066">
        <v>67</v>
      </c>
      <c r="G3066">
        <v>63</v>
      </c>
    </row>
    <row r="3067" spans="1:7">
      <c r="A3067" t="s">
        <v>3853</v>
      </c>
      <c r="B3067" t="s">
        <v>4148</v>
      </c>
      <c r="C3067" t="s">
        <v>4080</v>
      </c>
      <c r="D3067">
        <v>448</v>
      </c>
      <c r="E3067">
        <v>417</v>
      </c>
      <c r="F3067">
        <v>394</v>
      </c>
      <c r="G3067">
        <v>362</v>
      </c>
    </row>
    <row r="3068" spans="1:7">
      <c r="A3068" t="s">
        <v>3853</v>
      </c>
      <c r="B3068" t="s">
        <v>4148</v>
      </c>
      <c r="C3068" t="s">
        <v>4081</v>
      </c>
      <c r="D3068">
        <v>0</v>
      </c>
      <c r="E3068">
        <v>0</v>
      </c>
      <c r="F3068">
        <v>0</v>
      </c>
      <c r="G3068">
        <v>0</v>
      </c>
    </row>
    <row r="3069" spans="1:7">
      <c r="A3069" t="s">
        <v>3853</v>
      </c>
      <c r="B3069" t="s">
        <v>4148</v>
      </c>
      <c r="C3069" t="s">
        <v>4082</v>
      </c>
      <c r="D3069">
        <v>0</v>
      </c>
      <c r="E3069">
        <v>0</v>
      </c>
      <c r="F3069">
        <v>0</v>
      </c>
      <c r="G3069">
        <v>0</v>
      </c>
    </row>
    <row r="3070" spans="1:7">
      <c r="A3070" t="s">
        <v>3853</v>
      </c>
      <c r="B3070" t="s">
        <v>4148</v>
      </c>
      <c r="C3070" t="s">
        <v>4083</v>
      </c>
      <c r="D3070">
        <v>4472</v>
      </c>
      <c r="E3070">
        <v>4048</v>
      </c>
      <c r="F3070">
        <v>3799</v>
      </c>
      <c r="G3070">
        <v>4170</v>
      </c>
    </row>
    <row r="3071" spans="1:7">
      <c r="A3071" t="s">
        <v>3853</v>
      </c>
      <c r="B3071" t="s">
        <v>4148</v>
      </c>
      <c r="C3071" t="s">
        <v>4084</v>
      </c>
      <c r="D3071">
        <v>152</v>
      </c>
      <c r="E3071">
        <v>175</v>
      </c>
      <c r="F3071">
        <v>216</v>
      </c>
      <c r="G3071">
        <v>223</v>
      </c>
    </row>
    <row r="3072" spans="1:7">
      <c r="A3072" t="s">
        <v>3853</v>
      </c>
      <c r="B3072" t="s">
        <v>4148</v>
      </c>
      <c r="C3072" t="s">
        <v>4085</v>
      </c>
      <c r="D3072">
        <v>7362</v>
      </c>
      <c r="E3072">
        <v>12886</v>
      </c>
      <c r="F3072">
        <v>16604</v>
      </c>
      <c r="G3072">
        <v>23697</v>
      </c>
    </row>
    <row r="3073" spans="1:7">
      <c r="A3073" t="s">
        <v>3853</v>
      </c>
      <c r="B3073" t="s">
        <v>4148</v>
      </c>
      <c r="C3073" t="s">
        <v>4086</v>
      </c>
      <c r="D3073">
        <v>1512</v>
      </c>
      <c r="E3073">
        <v>2196</v>
      </c>
      <c r="F3073">
        <v>3068</v>
      </c>
      <c r="G3073">
        <v>3631</v>
      </c>
    </row>
    <row r="3074" spans="1:7">
      <c r="A3074" t="s">
        <v>3853</v>
      </c>
      <c r="B3074" t="s">
        <v>4148</v>
      </c>
      <c r="C3074" t="s">
        <v>4087</v>
      </c>
      <c r="D3074">
        <v>834</v>
      </c>
      <c r="E3074">
        <v>856</v>
      </c>
      <c r="F3074">
        <v>865</v>
      </c>
      <c r="G3074">
        <v>725</v>
      </c>
    </row>
    <row r="3075" spans="1:7">
      <c r="A3075" t="s">
        <v>3853</v>
      </c>
      <c r="B3075" t="s">
        <v>4148</v>
      </c>
      <c r="C3075" t="s">
        <v>4088</v>
      </c>
      <c r="D3075">
        <v>402</v>
      </c>
      <c r="E3075">
        <v>437</v>
      </c>
      <c r="F3075">
        <v>532</v>
      </c>
      <c r="G3075">
        <v>703</v>
      </c>
    </row>
    <row r="3076" spans="1:7">
      <c r="A3076" t="s">
        <v>3853</v>
      </c>
      <c r="B3076" t="s">
        <v>4148</v>
      </c>
      <c r="C3076" t="s">
        <v>4089</v>
      </c>
      <c r="D3076">
        <v>8751</v>
      </c>
      <c r="E3076">
        <v>14355</v>
      </c>
      <c r="F3076">
        <v>18218</v>
      </c>
      <c r="G3076">
        <v>25348</v>
      </c>
    </row>
    <row r="3077" spans="1:7">
      <c r="A3077" t="s">
        <v>3853</v>
      </c>
      <c r="B3077" t="s">
        <v>4148</v>
      </c>
      <c r="C3077" t="s">
        <v>4090</v>
      </c>
      <c r="D3077">
        <v>1389</v>
      </c>
      <c r="E3077">
        <v>1468</v>
      </c>
      <c r="F3077">
        <v>1613</v>
      </c>
      <c r="G3077">
        <v>1651</v>
      </c>
    </row>
    <row r="3078" spans="1:7">
      <c r="A3078" t="s">
        <v>3853</v>
      </c>
      <c r="B3078" t="s">
        <v>4148</v>
      </c>
      <c r="C3078" t="s">
        <v>4091</v>
      </c>
      <c r="D3078">
        <v>23</v>
      </c>
      <c r="E3078">
        <v>23.1</v>
      </c>
      <c r="F3078">
        <v>23.5</v>
      </c>
      <c r="G3078">
        <v>24.7</v>
      </c>
    </row>
    <row r="3079" spans="1:7">
      <c r="A3079" t="s">
        <v>3853</v>
      </c>
      <c r="B3079" t="s">
        <v>4148</v>
      </c>
      <c r="C3079" t="s">
        <v>4092</v>
      </c>
      <c r="D3079">
        <v>935008</v>
      </c>
      <c r="E3079">
        <v>823822</v>
      </c>
      <c r="F3079">
        <v>858655</v>
      </c>
      <c r="G3079">
        <v>875402</v>
      </c>
    </row>
    <row r="3080" spans="1:7">
      <c r="A3080" t="s">
        <v>3853</v>
      </c>
      <c r="B3080" t="s">
        <v>4148</v>
      </c>
      <c r="C3080" t="s">
        <v>4093</v>
      </c>
      <c r="D3080">
        <v>88</v>
      </c>
      <c r="E3080">
        <v>76.8</v>
      </c>
      <c r="F3080">
        <v>79.599999999999994</v>
      </c>
      <c r="G3080">
        <v>80.2</v>
      </c>
    </row>
    <row r="3081" spans="1:7">
      <c r="A3081" t="s">
        <v>3853</v>
      </c>
      <c r="B3081" t="s">
        <v>4148</v>
      </c>
      <c r="C3081" t="s">
        <v>4094</v>
      </c>
      <c r="D3081">
        <v>521376</v>
      </c>
      <c r="E3081">
        <v>473171</v>
      </c>
      <c r="F3081">
        <v>493957</v>
      </c>
      <c r="G3081">
        <v>527357</v>
      </c>
    </row>
    <row r="3082" spans="1:7">
      <c r="A3082" t="s">
        <v>3853</v>
      </c>
      <c r="B3082" t="s">
        <v>4148</v>
      </c>
      <c r="C3082" t="s">
        <v>4095</v>
      </c>
      <c r="D3082">
        <v>49.1</v>
      </c>
      <c r="E3082">
        <v>44.1</v>
      </c>
      <c r="F3082">
        <v>45.8</v>
      </c>
      <c r="G3082">
        <v>48.3</v>
      </c>
    </row>
    <row r="3083" spans="1:7">
      <c r="A3083" t="s">
        <v>3853</v>
      </c>
      <c r="B3083" t="s">
        <v>4148</v>
      </c>
      <c r="C3083" t="s">
        <v>4096</v>
      </c>
      <c r="D3083">
        <v>1090184</v>
      </c>
      <c r="E3083">
        <v>981369</v>
      </c>
      <c r="F3083">
        <v>1022917</v>
      </c>
      <c r="G3083">
        <v>1038220</v>
      </c>
    </row>
    <row r="3084" spans="1:7">
      <c r="A3084" t="s">
        <v>3853</v>
      </c>
      <c r="B3084" t="s">
        <v>4148</v>
      </c>
      <c r="C3084" t="s">
        <v>4097</v>
      </c>
      <c r="D3084">
        <v>753197</v>
      </c>
      <c r="E3084">
        <v>699943</v>
      </c>
      <c r="F3084">
        <v>734141</v>
      </c>
      <c r="G3084">
        <v>738901</v>
      </c>
    </row>
    <row r="3085" spans="1:7">
      <c r="A3085" t="s">
        <v>3853</v>
      </c>
      <c r="B3085" t="s">
        <v>4148</v>
      </c>
      <c r="C3085" t="s">
        <v>4098</v>
      </c>
      <c r="D3085">
        <v>70.900000000000006</v>
      </c>
      <c r="E3085">
        <v>65.2</v>
      </c>
      <c r="F3085">
        <v>68</v>
      </c>
      <c r="G3085">
        <v>67.7</v>
      </c>
    </row>
    <row r="3086" spans="1:7">
      <c r="A3086" t="s">
        <v>3853</v>
      </c>
      <c r="B3086" t="s">
        <v>4148</v>
      </c>
      <c r="C3086" t="s">
        <v>4099</v>
      </c>
      <c r="D3086">
        <v>693478</v>
      </c>
      <c r="E3086">
        <v>656970</v>
      </c>
      <c r="F3086">
        <v>671719</v>
      </c>
      <c r="G3086">
        <v>697155</v>
      </c>
    </row>
    <row r="3087" spans="1:7">
      <c r="A3087" t="s">
        <v>3853</v>
      </c>
      <c r="B3087" t="s">
        <v>4148</v>
      </c>
      <c r="C3087" t="s">
        <v>4100</v>
      </c>
      <c r="D3087">
        <v>65.2</v>
      </c>
      <c r="E3087">
        <v>61.2</v>
      </c>
      <c r="F3087">
        <v>62.3</v>
      </c>
      <c r="G3087">
        <v>63.9</v>
      </c>
    </row>
    <row r="3088" spans="1:7">
      <c r="A3088" t="s">
        <v>3853</v>
      </c>
      <c r="B3088" t="s">
        <v>4148</v>
      </c>
      <c r="C3088" t="s">
        <v>4101</v>
      </c>
      <c r="D3088">
        <v>2898069</v>
      </c>
      <c r="E3088">
        <v>2648363</v>
      </c>
      <c r="F3088">
        <v>2755892</v>
      </c>
      <c r="G3088">
        <v>2836228</v>
      </c>
    </row>
    <row r="3089" spans="1:7">
      <c r="A3089" t="s">
        <v>3853</v>
      </c>
      <c r="B3089" t="s">
        <v>4148</v>
      </c>
      <c r="C3089" t="s">
        <v>4102</v>
      </c>
      <c r="D3089">
        <v>4.67</v>
      </c>
      <c r="E3089">
        <v>4.4000000000000004</v>
      </c>
      <c r="F3089">
        <v>4.3099999999999996</v>
      </c>
      <c r="G3089">
        <v>4.32</v>
      </c>
    </row>
    <row r="3090" spans="1:7">
      <c r="A3090" t="s">
        <v>3853</v>
      </c>
      <c r="B3090" t="s">
        <v>4148</v>
      </c>
      <c r="C3090" t="s">
        <v>4103</v>
      </c>
      <c r="D3090">
        <v>272.7</v>
      </c>
      <c r="E3090">
        <v>246.8</v>
      </c>
      <c r="F3090">
        <v>255.4</v>
      </c>
      <c r="G3090">
        <v>259.89999999999998</v>
      </c>
    </row>
    <row r="3091" spans="1:7">
      <c r="A3091" t="s">
        <v>3853</v>
      </c>
      <c r="B3091" t="s">
        <v>4148</v>
      </c>
      <c r="C3091" t="s">
        <v>4104</v>
      </c>
      <c r="D3091">
        <v>2903059</v>
      </c>
      <c r="E3091">
        <v>2653905</v>
      </c>
      <c r="F3091">
        <v>2758472</v>
      </c>
      <c r="G3091">
        <v>2838815</v>
      </c>
    </row>
    <row r="3092" spans="1:7">
      <c r="A3092" t="s">
        <v>3853</v>
      </c>
      <c r="B3092" t="s">
        <v>4148</v>
      </c>
      <c r="C3092" t="s">
        <v>4105</v>
      </c>
      <c r="D3092">
        <v>934033</v>
      </c>
      <c r="E3092">
        <v>823039</v>
      </c>
      <c r="F3092">
        <v>857849</v>
      </c>
      <c r="G3092">
        <v>874604</v>
      </c>
    </row>
    <row r="3093" spans="1:7">
      <c r="A3093" t="s">
        <v>3853</v>
      </c>
      <c r="B3093" t="s">
        <v>4148</v>
      </c>
      <c r="C3093" t="s">
        <v>4106</v>
      </c>
      <c r="D3093">
        <v>239897</v>
      </c>
      <c r="E3093">
        <v>226752</v>
      </c>
      <c r="F3093">
        <v>236068</v>
      </c>
      <c r="G3093">
        <v>252207</v>
      </c>
    </row>
    <row r="3094" spans="1:7">
      <c r="A3094" t="s">
        <v>3853</v>
      </c>
      <c r="B3094" t="s">
        <v>4148</v>
      </c>
      <c r="C3094" t="s">
        <v>4107</v>
      </c>
      <c r="D3094">
        <v>560881</v>
      </c>
      <c r="E3094">
        <v>528581</v>
      </c>
      <c r="F3094">
        <v>549590</v>
      </c>
      <c r="G3094">
        <v>548896</v>
      </c>
    </row>
    <row r="3095" spans="1:7">
      <c r="A3095" t="s">
        <v>3853</v>
      </c>
      <c r="B3095" t="s">
        <v>4148</v>
      </c>
      <c r="C3095" t="s">
        <v>4108</v>
      </c>
      <c r="D3095">
        <v>341234</v>
      </c>
      <c r="E3095">
        <v>333131</v>
      </c>
      <c r="F3095">
        <v>341112</v>
      </c>
      <c r="G3095">
        <v>357582</v>
      </c>
    </row>
    <row r="3096" spans="1:7">
      <c r="A3096" t="s">
        <v>3853</v>
      </c>
      <c r="B3096" t="s">
        <v>4148</v>
      </c>
      <c r="C3096" t="s">
        <v>4109</v>
      </c>
      <c r="D3096">
        <v>2076045</v>
      </c>
      <c r="E3096">
        <v>1911504</v>
      </c>
      <c r="F3096">
        <v>1984619</v>
      </c>
      <c r="G3096">
        <v>2033289</v>
      </c>
    </row>
    <row r="3097" spans="1:7">
      <c r="A3097" t="s">
        <v>3853</v>
      </c>
      <c r="B3097" t="s">
        <v>4148</v>
      </c>
      <c r="C3097" t="s">
        <v>4110</v>
      </c>
      <c r="D3097">
        <v>10628</v>
      </c>
      <c r="E3097">
        <v>10732</v>
      </c>
      <c r="F3097">
        <v>10790</v>
      </c>
      <c r="G3097">
        <v>10913</v>
      </c>
    </row>
    <row r="3098" spans="1:7">
      <c r="A3098" t="s">
        <v>3853</v>
      </c>
      <c r="B3098" t="s">
        <v>4148</v>
      </c>
      <c r="C3098" t="s">
        <v>4111</v>
      </c>
      <c r="D3098">
        <v>0</v>
      </c>
      <c r="E3098">
        <v>0</v>
      </c>
      <c r="F3098">
        <v>0</v>
      </c>
      <c r="G3098">
        <v>0</v>
      </c>
    </row>
    <row r="3099" spans="1:7">
      <c r="A3099" t="s">
        <v>3853</v>
      </c>
      <c r="B3099" t="s">
        <v>4148</v>
      </c>
      <c r="C3099" t="s">
        <v>4112</v>
      </c>
      <c r="D3099">
        <v>0</v>
      </c>
      <c r="E3099">
        <v>0</v>
      </c>
      <c r="F3099">
        <v>0</v>
      </c>
      <c r="G3099">
        <v>0</v>
      </c>
    </row>
    <row r="3100" spans="1:7">
      <c r="A3100" t="s">
        <v>3853</v>
      </c>
      <c r="B3100" t="s">
        <v>4148</v>
      </c>
      <c r="C3100" t="s">
        <v>4113</v>
      </c>
      <c r="D3100">
        <v>415</v>
      </c>
      <c r="E3100">
        <v>495</v>
      </c>
      <c r="F3100">
        <v>487</v>
      </c>
      <c r="G3100">
        <v>417</v>
      </c>
    </row>
    <row r="3101" spans="1:7">
      <c r="A3101" t="s">
        <v>3853</v>
      </c>
      <c r="B3101" t="s">
        <v>4148</v>
      </c>
      <c r="C3101" t="s">
        <v>4114</v>
      </c>
      <c r="D3101">
        <v>11629</v>
      </c>
      <c r="E3101">
        <v>20340</v>
      </c>
      <c r="F3101">
        <v>24199</v>
      </c>
      <c r="G3101">
        <v>23773</v>
      </c>
    </row>
    <row r="3102" spans="1:7">
      <c r="A3102" t="s">
        <v>3853</v>
      </c>
      <c r="B3102" t="s">
        <v>4148</v>
      </c>
      <c r="C3102" t="s">
        <v>4115</v>
      </c>
      <c r="D3102">
        <v>999</v>
      </c>
      <c r="E3102">
        <v>999</v>
      </c>
      <c r="F3102">
        <v>955</v>
      </c>
      <c r="G3102">
        <v>952</v>
      </c>
    </row>
    <row r="3103" spans="1:7">
      <c r="A3103" t="s">
        <v>3853</v>
      </c>
      <c r="B3103" t="s">
        <v>4148</v>
      </c>
      <c r="C3103" t="s">
        <v>4116</v>
      </c>
      <c r="D3103">
        <v>186027</v>
      </c>
      <c r="E3103">
        <v>178006</v>
      </c>
      <c r="F3103">
        <v>178259</v>
      </c>
      <c r="G3103">
        <v>178554</v>
      </c>
    </row>
    <row r="3104" spans="1:7">
      <c r="A3104" t="s">
        <v>3853</v>
      </c>
      <c r="B3104" t="s">
        <v>4148</v>
      </c>
      <c r="C3104" t="s">
        <v>4117</v>
      </c>
      <c r="D3104">
        <v>2873</v>
      </c>
      <c r="E3104">
        <v>2170</v>
      </c>
      <c r="F3104">
        <v>2129</v>
      </c>
      <c r="G3104">
        <v>2235</v>
      </c>
    </row>
    <row r="3105" spans="1:7">
      <c r="A3105" t="s">
        <v>3853</v>
      </c>
      <c r="B3105" t="s">
        <v>4148</v>
      </c>
      <c r="C3105" t="s">
        <v>4118</v>
      </c>
      <c r="D3105">
        <v>200943</v>
      </c>
      <c r="E3105">
        <v>201011</v>
      </c>
      <c r="F3105">
        <v>205074</v>
      </c>
      <c r="G3105">
        <v>204978</v>
      </c>
    </row>
    <row r="3106" spans="1:7">
      <c r="A3106" t="s">
        <v>3853</v>
      </c>
      <c r="B3106" t="s">
        <v>4148</v>
      </c>
      <c r="C3106" t="s">
        <v>4119</v>
      </c>
      <c r="D3106">
        <v>3</v>
      </c>
      <c r="E3106">
        <v>0</v>
      </c>
      <c r="F3106">
        <v>0</v>
      </c>
      <c r="G3106">
        <v>0</v>
      </c>
    </row>
    <row r="3107" spans="1:7">
      <c r="A3107" t="s">
        <v>3853</v>
      </c>
      <c r="B3107" t="s">
        <v>4148</v>
      </c>
      <c r="C3107" t="s">
        <v>4120</v>
      </c>
      <c r="D3107">
        <v>3045</v>
      </c>
      <c r="E3107">
        <v>3140</v>
      </c>
      <c r="F3107">
        <v>3138</v>
      </c>
      <c r="G3107">
        <v>2645</v>
      </c>
    </row>
    <row r="3108" spans="1:7">
      <c r="A3108" t="s">
        <v>3853</v>
      </c>
      <c r="B3108" t="s">
        <v>4148</v>
      </c>
      <c r="C3108" t="s">
        <v>4121</v>
      </c>
      <c r="D3108">
        <v>60</v>
      </c>
      <c r="E3108">
        <v>54</v>
      </c>
      <c r="F3108">
        <v>56</v>
      </c>
      <c r="G3108">
        <v>58</v>
      </c>
    </row>
    <row r="3109" spans="1:7">
      <c r="A3109" t="s">
        <v>3853</v>
      </c>
      <c r="B3109" t="s">
        <v>4148</v>
      </c>
      <c r="C3109" t="s">
        <v>4122</v>
      </c>
      <c r="D3109">
        <v>3520</v>
      </c>
      <c r="E3109">
        <v>3525</v>
      </c>
      <c r="F3109">
        <v>3355</v>
      </c>
      <c r="G3109">
        <v>2748</v>
      </c>
    </row>
    <row r="3110" spans="1:7">
      <c r="A3110" t="s">
        <v>3853</v>
      </c>
      <c r="B3110" t="s">
        <v>4148</v>
      </c>
      <c r="C3110" t="s">
        <v>4123</v>
      </c>
      <c r="D3110">
        <v>6568</v>
      </c>
      <c r="E3110">
        <v>6665</v>
      </c>
      <c r="F3110">
        <v>6493</v>
      </c>
      <c r="G3110">
        <v>5392</v>
      </c>
    </row>
    <row r="3111" spans="1:7">
      <c r="A3111" t="s">
        <v>3853</v>
      </c>
      <c r="B3111" t="s">
        <v>4148</v>
      </c>
      <c r="C3111" t="s">
        <v>4124</v>
      </c>
      <c r="D3111">
        <v>417</v>
      </c>
      <c r="E3111">
        <v>495</v>
      </c>
      <c r="F3111">
        <v>487</v>
      </c>
      <c r="G3111">
        <v>417</v>
      </c>
    </row>
    <row r="3112" spans="1:7">
      <c r="A3112" t="s">
        <v>3853</v>
      </c>
      <c r="B3112" t="s">
        <v>4148</v>
      </c>
      <c r="C3112" t="s">
        <v>4125</v>
      </c>
      <c r="D3112">
        <v>14674</v>
      </c>
      <c r="E3112">
        <v>23480</v>
      </c>
      <c r="F3112">
        <v>27337</v>
      </c>
      <c r="G3112">
        <v>26418</v>
      </c>
    </row>
    <row r="3113" spans="1:7">
      <c r="A3113" t="s">
        <v>3853</v>
      </c>
      <c r="B3113" t="s">
        <v>4148</v>
      </c>
      <c r="C3113" t="s">
        <v>4126</v>
      </c>
      <c r="D3113">
        <v>189547</v>
      </c>
      <c r="E3113">
        <v>181532</v>
      </c>
      <c r="F3113">
        <v>181614</v>
      </c>
      <c r="G3113">
        <v>181302</v>
      </c>
    </row>
    <row r="3114" spans="1:7">
      <c r="A3114" t="s">
        <v>3853</v>
      </c>
      <c r="B3114" t="s">
        <v>4148</v>
      </c>
      <c r="C3114" t="s">
        <v>4127</v>
      </c>
      <c r="D3114">
        <v>207511</v>
      </c>
      <c r="E3114">
        <v>207676</v>
      </c>
      <c r="F3114">
        <v>211568</v>
      </c>
      <c r="G3114">
        <v>210371</v>
      </c>
    </row>
    <row r="3115" spans="1:7">
      <c r="A3115" t="s">
        <v>3853</v>
      </c>
      <c r="B3115" t="s">
        <v>4148</v>
      </c>
      <c r="C3115" t="s">
        <v>4128</v>
      </c>
      <c r="D3115">
        <v>192838</v>
      </c>
      <c r="E3115">
        <v>184196</v>
      </c>
      <c r="F3115">
        <v>184231</v>
      </c>
      <c r="G3115">
        <v>183953</v>
      </c>
    </row>
    <row r="3116" spans="1:7">
      <c r="A3116" t="s">
        <v>3853</v>
      </c>
      <c r="B3116" t="s">
        <v>4148</v>
      </c>
      <c r="C3116" t="s">
        <v>4129</v>
      </c>
      <c r="D3116">
        <v>380</v>
      </c>
      <c r="E3116">
        <v>336</v>
      </c>
      <c r="F3116">
        <v>430</v>
      </c>
      <c r="G3116">
        <v>475</v>
      </c>
    </row>
    <row r="3117" spans="1:7">
      <c r="A3117" t="s">
        <v>3853</v>
      </c>
      <c r="B3117" t="s">
        <v>4148</v>
      </c>
      <c r="C3117" t="s">
        <v>4130</v>
      </c>
      <c r="D3117">
        <v>0</v>
      </c>
      <c r="E3117">
        <v>0</v>
      </c>
      <c r="F3117">
        <v>0</v>
      </c>
      <c r="G3117">
        <v>0</v>
      </c>
    </row>
    <row r="3118" spans="1:7">
      <c r="A3118" t="s">
        <v>3853</v>
      </c>
      <c r="B3118" t="s">
        <v>4148</v>
      </c>
      <c r="C3118" t="s">
        <v>4131</v>
      </c>
      <c r="D3118">
        <v>0</v>
      </c>
      <c r="E3118">
        <v>0</v>
      </c>
      <c r="F3118">
        <v>0</v>
      </c>
      <c r="G3118">
        <v>0</v>
      </c>
    </row>
    <row r="3119" spans="1:7">
      <c r="A3119" t="s">
        <v>3853</v>
      </c>
      <c r="B3119" t="s">
        <v>4148</v>
      </c>
      <c r="C3119" t="s">
        <v>4132</v>
      </c>
      <c r="D3119">
        <v>0</v>
      </c>
      <c r="E3119">
        <v>0</v>
      </c>
      <c r="F3119">
        <v>0</v>
      </c>
      <c r="G3119">
        <v>0</v>
      </c>
    </row>
    <row r="3120" spans="1:7">
      <c r="A3120" t="s">
        <v>3853</v>
      </c>
      <c r="B3120" t="s">
        <v>4148</v>
      </c>
      <c r="C3120" t="s">
        <v>4133</v>
      </c>
      <c r="D3120">
        <v>0</v>
      </c>
      <c r="E3120">
        <v>0</v>
      </c>
      <c r="F3120">
        <v>0</v>
      </c>
      <c r="G3120">
        <v>0</v>
      </c>
    </row>
    <row r="3121" spans="1:7">
      <c r="A3121" t="s">
        <v>3853</v>
      </c>
      <c r="B3121" t="s">
        <v>4148</v>
      </c>
      <c r="C3121" t="s">
        <v>4134</v>
      </c>
      <c r="D3121">
        <v>0</v>
      </c>
      <c r="E3121">
        <v>0</v>
      </c>
      <c r="F3121">
        <v>0</v>
      </c>
      <c r="G3121">
        <v>0</v>
      </c>
    </row>
    <row r="3122" spans="1:7">
      <c r="A3122" t="s">
        <v>3853</v>
      </c>
      <c r="B3122" t="s">
        <v>4148</v>
      </c>
      <c r="C3122" t="s">
        <v>4135</v>
      </c>
      <c r="D3122">
        <v>0</v>
      </c>
      <c r="E3122">
        <v>0</v>
      </c>
      <c r="F3122">
        <v>0</v>
      </c>
      <c r="G3122">
        <v>0</v>
      </c>
    </row>
    <row r="3123" spans="1:7">
      <c r="A3123" t="s">
        <v>3853</v>
      </c>
      <c r="B3123" t="s">
        <v>4148</v>
      </c>
      <c r="C3123" t="s">
        <v>4136</v>
      </c>
      <c r="D3123">
        <v>0</v>
      </c>
      <c r="E3123">
        <v>0</v>
      </c>
      <c r="F3123">
        <v>0</v>
      </c>
      <c r="G3123">
        <v>0</v>
      </c>
    </row>
    <row r="3124" spans="1:7">
      <c r="A3124" t="s">
        <v>3853</v>
      </c>
      <c r="B3124" t="s">
        <v>4148</v>
      </c>
      <c r="C3124" t="s">
        <v>4137</v>
      </c>
      <c r="D3124">
        <v>2095</v>
      </c>
      <c r="E3124">
        <v>1786</v>
      </c>
      <c r="F3124">
        <v>1658</v>
      </c>
      <c r="G3124">
        <v>1815</v>
      </c>
    </row>
    <row r="3125" spans="1:7">
      <c r="A3125" t="s">
        <v>3853</v>
      </c>
      <c r="B3125" t="s">
        <v>4148</v>
      </c>
      <c r="C3125" t="s">
        <v>4138</v>
      </c>
      <c r="D3125">
        <v>2457</v>
      </c>
      <c r="E3125">
        <v>2403</v>
      </c>
      <c r="F3125">
        <v>2502</v>
      </c>
      <c r="G3125">
        <v>2682</v>
      </c>
    </row>
    <row r="3126" spans="1:7">
      <c r="A3126" t="s">
        <v>3853</v>
      </c>
      <c r="B3126" t="s">
        <v>4149</v>
      </c>
      <c r="C3126" t="s">
        <v>3855</v>
      </c>
      <c r="D3126">
        <v>-9</v>
      </c>
      <c r="E3126">
        <v>-5</v>
      </c>
      <c r="F3126">
        <v>-4</v>
      </c>
      <c r="G3126">
        <v>-3</v>
      </c>
    </row>
    <row r="3127" spans="1:7">
      <c r="A3127" t="s">
        <v>3853</v>
      </c>
      <c r="B3127" t="s">
        <v>4149</v>
      </c>
      <c r="C3127" t="s">
        <v>3856</v>
      </c>
      <c r="D3127">
        <v>1781</v>
      </c>
      <c r="E3127">
        <v>1682</v>
      </c>
      <c r="F3127">
        <v>2135</v>
      </c>
      <c r="G3127">
        <v>2145</v>
      </c>
    </row>
    <row r="3128" spans="1:7">
      <c r="A3128" t="s">
        <v>3853</v>
      </c>
      <c r="B3128" t="s">
        <v>4149</v>
      </c>
      <c r="C3128" t="s">
        <v>3857</v>
      </c>
      <c r="D3128">
        <v>1781</v>
      </c>
      <c r="E3128">
        <v>1682</v>
      </c>
      <c r="F3128">
        <v>2135</v>
      </c>
      <c r="G3128">
        <v>2145</v>
      </c>
    </row>
    <row r="3129" spans="1:7">
      <c r="A3129" t="s">
        <v>3853</v>
      </c>
      <c r="B3129" t="s">
        <v>4149</v>
      </c>
      <c r="C3129" t="s">
        <v>3858</v>
      </c>
      <c r="D3129">
        <v>1781</v>
      </c>
      <c r="E3129">
        <v>1682</v>
      </c>
      <c r="F3129">
        <v>2135</v>
      </c>
      <c r="G3129">
        <v>2145</v>
      </c>
    </row>
    <row r="3130" spans="1:7">
      <c r="A3130" t="s">
        <v>3853</v>
      </c>
      <c r="B3130" t="s">
        <v>4149</v>
      </c>
      <c r="C3130" t="s">
        <v>3859</v>
      </c>
      <c r="D3130">
        <v>158</v>
      </c>
      <c r="E3130">
        <v>119</v>
      </c>
      <c r="F3130">
        <v>55</v>
      </c>
      <c r="G3130">
        <v>57</v>
      </c>
    </row>
    <row r="3131" spans="1:7">
      <c r="A3131" t="s">
        <v>3853</v>
      </c>
      <c r="B3131" t="s">
        <v>4149</v>
      </c>
      <c r="C3131" t="s">
        <v>3860</v>
      </c>
      <c r="D3131">
        <v>158</v>
      </c>
      <c r="E3131">
        <v>119</v>
      </c>
      <c r="F3131">
        <v>55</v>
      </c>
      <c r="G3131">
        <v>57</v>
      </c>
    </row>
    <row r="3132" spans="1:7">
      <c r="A3132" t="s">
        <v>3853</v>
      </c>
      <c r="B3132" t="s">
        <v>4149</v>
      </c>
      <c r="C3132" t="s">
        <v>3861</v>
      </c>
      <c r="D3132">
        <v>158</v>
      </c>
      <c r="E3132">
        <v>119</v>
      </c>
      <c r="F3132">
        <v>55</v>
      </c>
      <c r="G3132">
        <v>57</v>
      </c>
    </row>
    <row r="3133" spans="1:7">
      <c r="A3133" t="s">
        <v>3853</v>
      </c>
      <c r="B3133" t="s">
        <v>4149</v>
      </c>
      <c r="C3133" t="s">
        <v>3862</v>
      </c>
      <c r="D3133">
        <v>0</v>
      </c>
      <c r="E3133">
        <v>0</v>
      </c>
      <c r="F3133">
        <v>0</v>
      </c>
      <c r="G3133">
        <v>0</v>
      </c>
    </row>
    <row r="3134" spans="1:7">
      <c r="A3134" t="s">
        <v>3853</v>
      </c>
      <c r="B3134" t="s">
        <v>4149</v>
      </c>
      <c r="C3134" t="s">
        <v>3863</v>
      </c>
      <c r="D3134">
        <v>0</v>
      </c>
      <c r="E3134">
        <v>0</v>
      </c>
      <c r="F3134">
        <v>0</v>
      </c>
      <c r="G3134">
        <v>0</v>
      </c>
    </row>
    <row r="3135" spans="1:7">
      <c r="A3135" t="s">
        <v>3853</v>
      </c>
      <c r="B3135" t="s">
        <v>4149</v>
      </c>
      <c r="C3135" t="s">
        <v>3864</v>
      </c>
      <c r="D3135">
        <v>1027</v>
      </c>
      <c r="E3135">
        <v>821</v>
      </c>
      <c r="F3135">
        <v>766</v>
      </c>
      <c r="G3135">
        <v>739</v>
      </c>
    </row>
    <row r="3136" spans="1:7">
      <c r="A3136" t="s">
        <v>3853</v>
      </c>
      <c r="B3136" t="s">
        <v>4149</v>
      </c>
      <c r="C3136" t="s">
        <v>3865</v>
      </c>
      <c r="D3136">
        <v>7</v>
      </c>
      <c r="E3136">
        <v>6</v>
      </c>
      <c r="F3136">
        <v>10</v>
      </c>
      <c r="G3136">
        <v>10</v>
      </c>
    </row>
    <row r="3137" spans="1:7">
      <c r="A3137" t="s">
        <v>3853</v>
      </c>
      <c r="B3137" t="s">
        <v>4149</v>
      </c>
      <c r="C3137" t="s">
        <v>3866</v>
      </c>
      <c r="D3137">
        <v>1027</v>
      </c>
      <c r="E3137">
        <v>821</v>
      </c>
      <c r="F3137">
        <v>766</v>
      </c>
      <c r="G3137">
        <v>739</v>
      </c>
    </row>
    <row r="3138" spans="1:7">
      <c r="A3138" t="s">
        <v>3853</v>
      </c>
      <c r="B3138" t="s">
        <v>4149</v>
      </c>
      <c r="C3138" t="s">
        <v>3867</v>
      </c>
      <c r="D3138">
        <v>7</v>
      </c>
      <c r="E3138">
        <v>6</v>
      </c>
      <c r="F3138">
        <v>10</v>
      </c>
      <c r="G3138">
        <v>10</v>
      </c>
    </row>
    <row r="3139" spans="1:7">
      <c r="A3139" t="s">
        <v>3853</v>
      </c>
      <c r="B3139" t="s">
        <v>4149</v>
      </c>
      <c r="C3139" t="s">
        <v>3868</v>
      </c>
      <c r="D3139">
        <v>5066</v>
      </c>
      <c r="E3139">
        <v>4001</v>
      </c>
      <c r="F3139">
        <v>4399</v>
      </c>
      <c r="G3139">
        <v>4415</v>
      </c>
    </row>
    <row r="3140" spans="1:7">
      <c r="A3140" t="s">
        <v>3853</v>
      </c>
      <c r="B3140" t="s">
        <v>4149</v>
      </c>
      <c r="C3140" t="s">
        <v>3869</v>
      </c>
      <c r="D3140">
        <v>38.299999999999997</v>
      </c>
      <c r="E3140">
        <v>32.9</v>
      </c>
      <c r="F3140">
        <v>32.4</v>
      </c>
      <c r="G3140">
        <v>32.4</v>
      </c>
    </row>
    <row r="3141" spans="1:7">
      <c r="A3141" t="s">
        <v>3853</v>
      </c>
      <c r="B3141" t="s">
        <v>4149</v>
      </c>
      <c r="C3141" t="s">
        <v>3870</v>
      </c>
      <c r="D3141">
        <v>9971</v>
      </c>
      <c r="E3141">
        <v>8423</v>
      </c>
      <c r="F3141">
        <v>9035</v>
      </c>
      <c r="G3141">
        <v>8976</v>
      </c>
    </row>
    <row r="3142" spans="1:7">
      <c r="A3142" t="s">
        <v>3853</v>
      </c>
      <c r="B3142" t="s">
        <v>4149</v>
      </c>
      <c r="C3142" t="s">
        <v>3871</v>
      </c>
      <c r="D3142">
        <v>0</v>
      </c>
      <c r="E3142">
        <v>0</v>
      </c>
      <c r="F3142">
        <v>0</v>
      </c>
      <c r="G3142">
        <v>0</v>
      </c>
    </row>
    <row r="3143" spans="1:7">
      <c r="A3143" t="s">
        <v>3853</v>
      </c>
      <c r="B3143" t="s">
        <v>4149</v>
      </c>
      <c r="C3143" t="s">
        <v>3872</v>
      </c>
      <c r="D3143">
        <v>0</v>
      </c>
      <c r="E3143">
        <v>0</v>
      </c>
      <c r="F3143">
        <v>0</v>
      </c>
      <c r="G3143">
        <v>0</v>
      </c>
    </row>
    <row r="3144" spans="1:7">
      <c r="A3144" t="s">
        <v>3853</v>
      </c>
      <c r="B3144" t="s">
        <v>4149</v>
      </c>
      <c r="C3144" t="s">
        <v>3873</v>
      </c>
      <c r="D3144">
        <v>0.2</v>
      </c>
      <c r="E3144">
        <v>5</v>
      </c>
      <c r="F3144">
        <v>6.1</v>
      </c>
      <c r="G3144">
        <v>5</v>
      </c>
    </row>
    <row r="3145" spans="1:7">
      <c r="A3145" t="s">
        <v>3853</v>
      </c>
      <c r="B3145" t="s">
        <v>4149</v>
      </c>
      <c r="C3145" t="s">
        <v>3874</v>
      </c>
      <c r="D3145">
        <v>61</v>
      </c>
      <c r="E3145">
        <v>61</v>
      </c>
      <c r="F3145">
        <v>76</v>
      </c>
      <c r="G3145">
        <v>109</v>
      </c>
    </row>
    <row r="3146" spans="1:7">
      <c r="A3146" t="s">
        <v>3853</v>
      </c>
      <c r="B3146" t="s">
        <v>4149</v>
      </c>
      <c r="C3146" t="s">
        <v>3875</v>
      </c>
      <c r="D3146">
        <v>8.5</v>
      </c>
      <c r="E3146">
        <v>10.199999999999999</v>
      </c>
      <c r="F3146">
        <v>13.9</v>
      </c>
      <c r="G3146">
        <v>17.2</v>
      </c>
    </row>
    <row r="3147" spans="1:7">
      <c r="A3147" t="s">
        <v>3853</v>
      </c>
      <c r="B3147" t="s">
        <v>4149</v>
      </c>
      <c r="C3147" t="s">
        <v>3876</v>
      </c>
      <c r="D3147">
        <v>13</v>
      </c>
      <c r="E3147">
        <v>19</v>
      </c>
      <c r="F3147">
        <v>22</v>
      </c>
      <c r="G3147">
        <v>29</v>
      </c>
    </row>
    <row r="3148" spans="1:7">
      <c r="A3148" t="s">
        <v>3853</v>
      </c>
      <c r="B3148" t="s">
        <v>4149</v>
      </c>
      <c r="C3148" t="s">
        <v>3877</v>
      </c>
      <c r="D3148">
        <v>0</v>
      </c>
      <c r="E3148">
        <v>0</v>
      </c>
      <c r="F3148">
        <v>0</v>
      </c>
      <c r="G3148">
        <v>0</v>
      </c>
    </row>
    <row r="3149" spans="1:7">
      <c r="A3149" t="s">
        <v>3853</v>
      </c>
      <c r="B3149" t="s">
        <v>4149</v>
      </c>
      <c r="C3149" t="s">
        <v>3878</v>
      </c>
      <c r="D3149">
        <v>0</v>
      </c>
      <c r="E3149">
        <v>0</v>
      </c>
      <c r="F3149">
        <v>0</v>
      </c>
      <c r="G3149">
        <v>0</v>
      </c>
    </row>
    <row r="3150" spans="1:7">
      <c r="A3150" t="s">
        <v>3853</v>
      </c>
      <c r="B3150" t="s">
        <v>4149</v>
      </c>
      <c r="C3150" t="s">
        <v>3879</v>
      </c>
      <c r="D3150">
        <v>0</v>
      </c>
      <c r="E3150">
        <v>0</v>
      </c>
      <c r="F3150">
        <v>0</v>
      </c>
      <c r="G3150">
        <v>0</v>
      </c>
    </row>
    <row r="3151" spans="1:7">
      <c r="A3151" t="s">
        <v>3853</v>
      </c>
      <c r="B3151" t="s">
        <v>4149</v>
      </c>
      <c r="C3151" t="s">
        <v>3880</v>
      </c>
      <c r="D3151">
        <v>83.5</v>
      </c>
      <c r="E3151">
        <v>74.900000000000006</v>
      </c>
      <c r="F3151">
        <v>70.2</v>
      </c>
      <c r="G3151">
        <v>63.5</v>
      </c>
    </row>
    <row r="3152" spans="1:7">
      <c r="A3152" t="s">
        <v>3853</v>
      </c>
      <c r="B3152" t="s">
        <v>4149</v>
      </c>
      <c r="C3152" t="s">
        <v>3881</v>
      </c>
      <c r="D3152">
        <v>0</v>
      </c>
      <c r="E3152">
        <v>0</v>
      </c>
      <c r="F3152">
        <v>0</v>
      </c>
      <c r="G3152">
        <v>0</v>
      </c>
    </row>
    <row r="3153" spans="1:7">
      <c r="A3153" t="s">
        <v>3853</v>
      </c>
      <c r="B3153" t="s">
        <v>4149</v>
      </c>
      <c r="C3153" t="s">
        <v>3882</v>
      </c>
      <c r="D3153">
        <v>14179</v>
      </c>
      <c r="E3153">
        <v>13281</v>
      </c>
      <c r="F3153">
        <v>12566</v>
      </c>
      <c r="G3153">
        <v>7680</v>
      </c>
    </row>
    <row r="3154" spans="1:7">
      <c r="A3154" t="s">
        <v>3853</v>
      </c>
      <c r="B3154" t="s">
        <v>4149</v>
      </c>
      <c r="C3154" t="s">
        <v>3883</v>
      </c>
      <c r="D3154">
        <v>180</v>
      </c>
      <c r="E3154">
        <v>180</v>
      </c>
      <c r="F3154">
        <v>180</v>
      </c>
      <c r="G3154">
        <v>0</v>
      </c>
    </row>
    <row r="3155" spans="1:7">
      <c r="A3155" t="s">
        <v>3853</v>
      </c>
      <c r="B3155" t="s">
        <v>4149</v>
      </c>
      <c r="C3155" t="s">
        <v>3884</v>
      </c>
      <c r="D3155">
        <v>0</v>
      </c>
      <c r="E3155">
        <v>0</v>
      </c>
      <c r="F3155">
        <v>0</v>
      </c>
      <c r="G3155">
        <v>0</v>
      </c>
    </row>
    <row r="3156" spans="1:7">
      <c r="A3156" t="s">
        <v>3853</v>
      </c>
      <c r="B3156" t="s">
        <v>4149</v>
      </c>
      <c r="C3156" t="s">
        <v>3885</v>
      </c>
      <c r="D3156">
        <v>0</v>
      </c>
      <c r="E3156">
        <v>0</v>
      </c>
      <c r="F3156">
        <v>0</v>
      </c>
      <c r="G3156">
        <v>0</v>
      </c>
    </row>
    <row r="3157" spans="1:7">
      <c r="A3157" t="s">
        <v>3853</v>
      </c>
      <c r="B3157" t="s">
        <v>4149</v>
      </c>
      <c r="C3157" t="s">
        <v>3886</v>
      </c>
      <c r="D3157">
        <v>0</v>
      </c>
      <c r="E3157">
        <v>0</v>
      </c>
      <c r="F3157">
        <v>0</v>
      </c>
      <c r="G3157">
        <v>0</v>
      </c>
    </row>
    <row r="3158" spans="1:7">
      <c r="A3158" t="s">
        <v>3853</v>
      </c>
      <c r="B3158" t="s">
        <v>4149</v>
      </c>
      <c r="C3158" t="s">
        <v>3887</v>
      </c>
      <c r="D3158">
        <v>0</v>
      </c>
      <c r="E3158">
        <v>0</v>
      </c>
      <c r="F3158">
        <v>0</v>
      </c>
      <c r="G3158">
        <v>0</v>
      </c>
    </row>
    <row r="3159" spans="1:7">
      <c r="A3159" t="s">
        <v>3853</v>
      </c>
      <c r="B3159" t="s">
        <v>4149</v>
      </c>
      <c r="C3159" t="s">
        <v>3888</v>
      </c>
      <c r="D3159">
        <v>14179</v>
      </c>
      <c r="E3159">
        <v>13281</v>
      </c>
      <c r="F3159">
        <v>12566</v>
      </c>
      <c r="G3159">
        <v>7680</v>
      </c>
    </row>
    <row r="3160" spans="1:7">
      <c r="A3160" t="s">
        <v>3853</v>
      </c>
      <c r="B3160" t="s">
        <v>4149</v>
      </c>
      <c r="C3160" t="s">
        <v>3889</v>
      </c>
      <c r="D3160">
        <v>0</v>
      </c>
      <c r="E3160">
        <v>0</v>
      </c>
      <c r="F3160">
        <v>0</v>
      </c>
      <c r="G3160">
        <v>0</v>
      </c>
    </row>
    <row r="3161" spans="1:7">
      <c r="A3161" t="s">
        <v>3853</v>
      </c>
      <c r="B3161" t="s">
        <v>4149</v>
      </c>
      <c r="C3161" t="s">
        <v>3890</v>
      </c>
      <c r="D3161">
        <v>0</v>
      </c>
      <c r="E3161">
        <v>0</v>
      </c>
      <c r="F3161">
        <v>0</v>
      </c>
      <c r="G3161">
        <v>0</v>
      </c>
    </row>
    <row r="3162" spans="1:7">
      <c r="A3162" t="s">
        <v>3853</v>
      </c>
      <c r="B3162" t="s">
        <v>4149</v>
      </c>
      <c r="C3162" t="s">
        <v>3891</v>
      </c>
      <c r="D3162">
        <v>0</v>
      </c>
      <c r="E3162">
        <v>0</v>
      </c>
      <c r="F3162">
        <v>0</v>
      </c>
      <c r="G3162">
        <v>0</v>
      </c>
    </row>
    <row r="3163" spans="1:7">
      <c r="A3163" t="s">
        <v>3853</v>
      </c>
      <c r="B3163" t="s">
        <v>4149</v>
      </c>
      <c r="C3163" t="s">
        <v>3892</v>
      </c>
      <c r="D3163">
        <v>11988</v>
      </c>
      <c r="E3163">
        <v>12159</v>
      </c>
      <c r="F3163">
        <v>11668</v>
      </c>
      <c r="G3163">
        <v>12553</v>
      </c>
    </row>
    <row r="3164" spans="1:7">
      <c r="A3164" t="s">
        <v>3853</v>
      </c>
      <c r="B3164" t="s">
        <v>4149</v>
      </c>
      <c r="C3164" t="s">
        <v>3893</v>
      </c>
      <c r="D3164">
        <v>1823</v>
      </c>
      <c r="E3164">
        <v>1298</v>
      </c>
      <c r="F3164">
        <v>1341</v>
      </c>
      <c r="G3164">
        <v>1279</v>
      </c>
    </row>
    <row r="3165" spans="1:7">
      <c r="A3165" t="s">
        <v>3853</v>
      </c>
      <c r="B3165" t="s">
        <v>4149</v>
      </c>
      <c r="C3165" t="s">
        <v>3894</v>
      </c>
      <c r="D3165">
        <v>13344</v>
      </c>
      <c r="E3165">
        <v>12633</v>
      </c>
      <c r="F3165">
        <v>12553</v>
      </c>
      <c r="G3165">
        <v>13749</v>
      </c>
    </row>
    <row r="3166" spans="1:7">
      <c r="A3166" t="s">
        <v>3853</v>
      </c>
      <c r="B3166" t="s">
        <v>4149</v>
      </c>
      <c r="C3166" t="s">
        <v>3895</v>
      </c>
      <c r="D3166">
        <v>2191</v>
      </c>
      <c r="E3166">
        <v>1988</v>
      </c>
      <c r="F3166">
        <v>1641</v>
      </c>
      <c r="G3166">
        <v>1658</v>
      </c>
    </row>
    <row r="3167" spans="1:7">
      <c r="A3167" t="s">
        <v>3853</v>
      </c>
      <c r="B3167" t="s">
        <v>4149</v>
      </c>
      <c r="C3167" t="s">
        <v>3896</v>
      </c>
      <c r="D3167">
        <v>0</v>
      </c>
      <c r="E3167">
        <v>0</v>
      </c>
      <c r="F3167">
        <v>1</v>
      </c>
      <c r="G3167">
        <v>1</v>
      </c>
    </row>
    <row r="3168" spans="1:7">
      <c r="A3168" t="s">
        <v>3853</v>
      </c>
      <c r="B3168" t="s">
        <v>4149</v>
      </c>
      <c r="C3168" t="s">
        <v>3897</v>
      </c>
      <c r="D3168">
        <v>29346</v>
      </c>
      <c r="E3168">
        <v>28079</v>
      </c>
      <c r="F3168">
        <v>27203</v>
      </c>
      <c r="G3168">
        <v>29239</v>
      </c>
    </row>
    <row r="3169" spans="1:7">
      <c r="A3169" t="s">
        <v>3853</v>
      </c>
      <c r="B3169" t="s">
        <v>4149</v>
      </c>
      <c r="C3169" t="s">
        <v>3898</v>
      </c>
      <c r="D3169">
        <v>16002</v>
      </c>
      <c r="E3169">
        <v>15446</v>
      </c>
      <c r="F3169">
        <v>14649</v>
      </c>
      <c r="G3169">
        <v>15491</v>
      </c>
    </row>
    <row r="3170" spans="1:7">
      <c r="A3170" t="s">
        <v>3853</v>
      </c>
      <c r="B3170" t="s">
        <v>4149</v>
      </c>
      <c r="C3170" t="s">
        <v>3899</v>
      </c>
      <c r="D3170">
        <v>13344</v>
      </c>
      <c r="E3170">
        <v>12633</v>
      </c>
      <c r="F3170">
        <v>12553</v>
      </c>
      <c r="G3170">
        <v>13749</v>
      </c>
    </row>
    <row r="3171" spans="1:7">
      <c r="A3171" t="s">
        <v>3853</v>
      </c>
      <c r="B3171" t="s">
        <v>4149</v>
      </c>
      <c r="C3171" t="s">
        <v>3900</v>
      </c>
      <c r="D3171">
        <v>11526</v>
      </c>
      <c r="E3171">
        <v>11650</v>
      </c>
      <c r="F3171">
        <v>11454</v>
      </c>
      <c r="G3171">
        <v>12327</v>
      </c>
    </row>
    <row r="3172" spans="1:7">
      <c r="A3172" t="s">
        <v>3853</v>
      </c>
      <c r="B3172" t="s">
        <v>4149</v>
      </c>
      <c r="C3172" t="s">
        <v>3901</v>
      </c>
      <c r="D3172">
        <v>28920</v>
      </c>
      <c r="E3172">
        <v>27608</v>
      </c>
      <c r="F3172">
        <v>27005</v>
      </c>
      <c r="G3172">
        <v>29028</v>
      </c>
    </row>
    <row r="3173" spans="1:7">
      <c r="A3173" t="s">
        <v>3853</v>
      </c>
      <c r="B3173" t="s">
        <v>4149</v>
      </c>
      <c r="C3173" t="s">
        <v>3902</v>
      </c>
      <c r="D3173">
        <v>0</v>
      </c>
      <c r="E3173">
        <v>0</v>
      </c>
      <c r="F3173">
        <v>0</v>
      </c>
      <c r="G3173">
        <v>0</v>
      </c>
    </row>
    <row r="3174" spans="1:7">
      <c r="A3174" t="s">
        <v>3853</v>
      </c>
      <c r="B3174" t="s">
        <v>4149</v>
      </c>
      <c r="C3174" t="s">
        <v>3903</v>
      </c>
      <c r="D3174">
        <v>2962</v>
      </c>
      <c r="E3174">
        <v>2994</v>
      </c>
      <c r="F3174">
        <v>3013</v>
      </c>
      <c r="G3174">
        <v>2906</v>
      </c>
    </row>
    <row r="3175" spans="1:7">
      <c r="A3175" t="s">
        <v>3853</v>
      </c>
      <c r="B3175" t="s">
        <v>4149</v>
      </c>
      <c r="C3175" t="s">
        <v>3904</v>
      </c>
      <c r="D3175">
        <v>0</v>
      </c>
      <c r="E3175">
        <v>0</v>
      </c>
      <c r="F3175">
        <v>0</v>
      </c>
      <c r="G3175">
        <v>0</v>
      </c>
    </row>
    <row r="3176" spans="1:7">
      <c r="A3176" t="s">
        <v>3853</v>
      </c>
      <c r="B3176" t="s">
        <v>4149</v>
      </c>
      <c r="C3176" t="s">
        <v>3905</v>
      </c>
      <c r="D3176">
        <v>0</v>
      </c>
      <c r="E3176">
        <v>0</v>
      </c>
      <c r="F3176">
        <v>0</v>
      </c>
      <c r="G3176">
        <v>0</v>
      </c>
    </row>
    <row r="3177" spans="1:7">
      <c r="A3177" t="s">
        <v>3853</v>
      </c>
      <c r="B3177" t="s">
        <v>4149</v>
      </c>
      <c r="C3177" t="s">
        <v>3906</v>
      </c>
      <c r="D3177">
        <v>0</v>
      </c>
      <c r="E3177">
        <v>0</v>
      </c>
      <c r="F3177">
        <v>0</v>
      </c>
      <c r="G3177">
        <v>0</v>
      </c>
    </row>
    <row r="3178" spans="1:7">
      <c r="A3178" t="s">
        <v>3853</v>
      </c>
      <c r="B3178" t="s">
        <v>4149</v>
      </c>
      <c r="C3178" t="s">
        <v>3907</v>
      </c>
      <c r="D3178">
        <v>11.5</v>
      </c>
      <c r="E3178">
        <v>13.5</v>
      </c>
      <c r="F3178">
        <v>18.3</v>
      </c>
      <c r="G3178">
        <v>22.4</v>
      </c>
    </row>
    <row r="3179" spans="1:7">
      <c r="A3179" t="s">
        <v>3853</v>
      </c>
      <c r="B3179" t="s">
        <v>4149</v>
      </c>
      <c r="C3179" t="s">
        <v>3908</v>
      </c>
      <c r="D3179">
        <v>1.1000000000000001</v>
      </c>
      <c r="E3179">
        <v>1.4</v>
      </c>
      <c r="F3179">
        <v>1.8</v>
      </c>
      <c r="G3179">
        <v>2.2000000000000002</v>
      </c>
    </row>
    <row r="3180" spans="1:7">
      <c r="A3180" t="s">
        <v>3853</v>
      </c>
      <c r="B3180" t="s">
        <v>4149</v>
      </c>
      <c r="C3180" t="s">
        <v>3909</v>
      </c>
      <c r="D3180">
        <v>3806</v>
      </c>
      <c r="E3180">
        <v>2943</v>
      </c>
      <c r="F3180">
        <v>3402</v>
      </c>
      <c r="G3180">
        <v>3431</v>
      </c>
    </row>
    <row r="3181" spans="1:7">
      <c r="A3181" t="s">
        <v>3853</v>
      </c>
      <c r="B3181" t="s">
        <v>4149</v>
      </c>
      <c r="C3181" t="s">
        <v>3910</v>
      </c>
      <c r="D3181">
        <v>119</v>
      </c>
      <c r="E3181">
        <v>121</v>
      </c>
      <c r="F3181">
        <v>123</v>
      </c>
      <c r="G3181">
        <v>127</v>
      </c>
    </row>
    <row r="3182" spans="1:7">
      <c r="A3182" t="s">
        <v>3853</v>
      </c>
      <c r="B3182" t="s">
        <v>4149</v>
      </c>
      <c r="C3182" t="s">
        <v>3911</v>
      </c>
      <c r="D3182">
        <v>107</v>
      </c>
      <c r="E3182">
        <v>109</v>
      </c>
      <c r="F3182">
        <v>99</v>
      </c>
      <c r="G3182">
        <v>108</v>
      </c>
    </row>
    <row r="3183" spans="1:7">
      <c r="A3183" t="s">
        <v>3853</v>
      </c>
      <c r="B3183" t="s">
        <v>4149</v>
      </c>
      <c r="C3183" t="s">
        <v>3912</v>
      </c>
      <c r="D3183">
        <v>0</v>
      </c>
      <c r="E3183">
        <v>0</v>
      </c>
      <c r="F3183">
        <v>0</v>
      </c>
      <c r="G3183">
        <v>0</v>
      </c>
    </row>
    <row r="3184" spans="1:7">
      <c r="A3184" t="s">
        <v>3853</v>
      </c>
      <c r="B3184" t="s">
        <v>4149</v>
      </c>
      <c r="C3184" t="s">
        <v>3913</v>
      </c>
      <c r="D3184">
        <v>4033</v>
      </c>
      <c r="E3184">
        <v>3173</v>
      </c>
      <c r="F3184">
        <v>3624</v>
      </c>
      <c r="G3184">
        <v>3666</v>
      </c>
    </row>
    <row r="3185" spans="1:7">
      <c r="A3185" t="s">
        <v>3853</v>
      </c>
      <c r="B3185" t="s">
        <v>4149</v>
      </c>
      <c r="C3185" t="s">
        <v>3914</v>
      </c>
      <c r="D3185">
        <v>0</v>
      </c>
      <c r="E3185">
        <v>0</v>
      </c>
      <c r="F3185">
        <v>0</v>
      </c>
      <c r="G3185">
        <v>0</v>
      </c>
    </row>
    <row r="3186" spans="1:7">
      <c r="A3186" t="s">
        <v>3853</v>
      </c>
      <c r="B3186" t="s">
        <v>4149</v>
      </c>
      <c r="C3186" t="s">
        <v>3915</v>
      </c>
      <c r="D3186">
        <v>0</v>
      </c>
      <c r="E3186">
        <v>0</v>
      </c>
      <c r="F3186">
        <v>0</v>
      </c>
      <c r="G3186">
        <v>0</v>
      </c>
    </row>
    <row r="3187" spans="1:7">
      <c r="A3187" t="s">
        <v>3853</v>
      </c>
      <c r="B3187" t="s">
        <v>4149</v>
      </c>
      <c r="C3187" t="s">
        <v>3916</v>
      </c>
      <c r="D3187">
        <v>0</v>
      </c>
      <c r="E3187">
        <v>0</v>
      </c>
      <c r="F3187">
        <v>0</v>
      </c>
      <c r="G3187">
        <v>0</v>
      </c>
    </row>
    <row r="3188" spans="1:7">
      <c r="A3188" t="s">
        <v>3853</v>
      </c>
      <c r="B3188" t="s">
        <v>4149</v>
      </c>
      <c r="C3188" t="s">
        <v>3917</v>
      </c>
      <c r="D3188">
        <v>10433</v>
      </c>
      <c r="E3188">
        <v>9159</v>
      </c>
      <c r="F3188">
        <v>9501</v>
      </c>
      <c r="G3188">
        <v>9683</v>
      </c>
    </row>
    <row r="3189" spans="1:7">
      <c r="A3189" t="s">
        <v>3853</v>
      </c>
      <c r="B3189" t="s">
        <v>4149</v>
      </c>
      <c r="C3189" t="s">
        <v>3918</v>
      </c>
      <c r="D3189">
        <v>12403</v>
      </c>
      <c r="E3189">
        <v>11135</v>
      </c>
      <c r="F3189">
        <v>11351</v>
      </c>
      <c r="G3189">
        <v>11781</v>
      </c>
    </row>
    <row r="3190" spans="1:7">
      <c r="A3190" t="s">
        <v>3853</v>
      </c>
      <c r="B3190" t="s">
        <v>4149</v>
      </c>
      <c r="C3190" t="s">
        <v>3919</v>
      </c>
      <c r="D3190">
        <v>9416</v>
      </c>
      <c r="E3190">
        <v>9721</v>
      </c>
      <c r="F3190">
        <v>9639</v>
      </c>
      <c r="G3190">
        <v>9378</v>
      </c>
    </row>
    <row r="3191" spans="1:7">
      <c r="A3191" t="s">
        <v>3853</v>
      </c>
      <c r="B3191" t="s">
        <v>4149</v>
      </c>
      <c r="C3191" t="s">
        <v>3920</v>
      </c>
      <c r="D3191">
        <v>32253</v>
      </c>
      <c r="E3191">
        <v>30015</v>
      </c>
      <c r="F3191">
        <v>30491</v>
      </c>
      <c r="G3191">
        <v>30841</v>
      </c>
    </row>
    <row r="3192" spans="1:7">
      <c r="A3192" t="s">
        <v>3853</v>
      </c>
      <c r="B3192" t="s">
        <v>4149</v>
      </c>
      <c r="C3192" t="s">
        <v>3921</v>
      </c>
      <c r="D3192">
        <v>32253</v>
      </c>
      <c r="E3192">
        <v>30015</v>
      </c>
      <c r="F3192">
        <v>30491</v>
      </c>
      <c r="G3192">
        <v>30841</v>
      </c>
    </row>
    <row r="3193" spans="1:7">
      <c r="A3193" t="s">
        <v>3853</v>
      </c>
      <c r="B3193" t="s">
        <v>4149</v>
      </c>
      <c r="C3193" t="s">
        <v>3922</v>
      </c>
      <c r="D3193">
        <v>17</v>
      </c>
      <c r="E3193">
        <v>25</v>
      </c>
      <c r="F3193">
        <v>28</v>
      </c>
      <c r="G3193">
        <v>38</v>
      </c>
    </row>
    <row r="3194" spans="1:7">
      <c r="A3194" t="s">
        <v>3853</v>
      </c>
      <c r="B3194" t="s">
        <v>4149</v>
      </c>
      <c r="C3194" t="s">
        <v>3923</v>
      </c>
      <c r="D3194">
        <v>0</v>
      </c>
      <c r="E3194">
        <v>0</v>
      </c>
      <c r="F3194">
        <v>0</v>
      </c>
      <c r="G3194">
        <v>0</v>
      </c>
    </row>
    <row r="3195" spans="1:7">
      <c r="A3195" t="s">
        <v>3853</v>
      </c>
      <c r="B3195" t="s">
        <v>4149</v>
      </c>
      <c r="C3195" t="s">
        <v>3924</v>
      </c>
      <c r="D3195">
        <v>19</v>
      </c>
      <c r="E3195">
        <v>16</v>
      </c>
      <c r="F3195">
        <v>30</v>
      </c>
      <c r="G3195">
        <v>30</v>
      </c>
    </row>
    <row r="3196" spans="1:7">
      <c r="A3196" t="s">
        <v>3853</v>
      </c>
      <c r="B3196" t="s">
        <v>4149</v>
      </c>
      <c r="C3196" t="s">
        <v>3925</v>
      </c>
      <c r="D3196">
        <v>740</v>
      </c>
      <c r="E3196">
        <v>767</v>
      </c>
      <c r="F3196">
        <v>882</v>
      </c>
      <c r="G3196">
        <v>934</v>
      </c>
    </row>
    <row r="3197" spans="1:7">
      <c r="A3197" t="s">
        <v>3853</v>
      </c>
      <c r="B3197" t="s">
        <v>4149</v>
      </c>
      <c r="C3197" t="s">
        <v>3926</v>
      </c>
      <c r="D3197">
        <v>2.7</v>
      </c>
      <c r="E3197">
        <v>2.66</v>
      </c>
      <c r="F3197">
        <v>2.5099999999999998</v>
      </c>
      <c r="G3197">
        <v>2.6</v>
      </c>
    </row>
    <row r="3198" spans="1:7">
      <c r="A3198" t="s">
        <v>3853</v>
      </c>
      <c r="B3198" t="s">
        <v>4149</v>
      </c>
      <c r="C3198" t="s">
        <v>3927</v>
      </c>
      <c r="D3198">
        <v>841</v>
      </c>
      <c r="E3198">
        <v>865</v>
      </c>
      <c r="F3198">
        <v>1000</v>
      </c>
      <c r="G3198">
        <v>1044</v>
      </c>
    </row>
    <row r="3199" spans="1:7">
      <c r="A3199" t="s">
        <v>3853</v>
      </c>
      <c r="B3199" t="s">
        <v>4149</v>
      </c>
      <c r="C3199" t="s">
        <v>3928</v>
      </c>
      <c r="D3199">
        <v>304</v>
      </c>
      <c r="E3199">
        <v>321</v>
      </c>
      <c r="F3199">
        <v>393</v>
      </c>
      <c r="G3199">
        <v>401</v>
      </c>
    </row>
    <row r="3200" spans="1:7">
      <c r="A3200" t="s">
        <v>3853</v>
      </c>
      <c r="B3200" t="s">
        <v>4149</v>
      </c>
      <c r="C3200" t="s">
        <v>3929</v>
      </c>
      <c r="D3200">
        <v>82</v>
      </c>
      <c r="E3200">
        <v>82</v>
      </c>
      <c r="F3200">
        <v>88</v>
      </c>
      <c r="G3200">
        <v>80</v>
      </c>
    </row>
    <row r="3201" spans="1:7">
      <c r="A3201" t="s">
        <v>3853</v>
      </c>
      <c r="B3201" t="s">
        <v>4149</v>
      </c>
      <c r="C3201" t="s">
        <v>3930</v>
      </c>
      <c r="D3201">
        <v>2.34</v>
      </c>
      <c r="E3201">
        <v>2</v>
      </c>
      <c r="F3201">
        <v>1.91</v>
      </c>
      <c r="G3201">
        <v>1.74</v>
      </c>
    </row>
    <row r="3202" spans="1:7">
      <c r="A3202" t="s">
        <v>3853</v>
      </c>
      <c r="B3202" t="s">
        <v>4149</v>
      </c>
      <c r="C3202" t="s">
        <v>3931</v>
      </c>
      <c r="D3202">
        <v>25</v>
      </c>
      <c r="E3202">
        <v>6</v>
      </c>
      <c r="F3202">
        <v>6</v>
      </c>
      <c r="G3202">
        <v>4</v>
      </c>
    </row>
    <row r="3203" spans="1:7">
      <c r="A3203" t="s">
        <v>3853</v>
      </c>
      <c r="B3203" t="s">
        <v>4149</v>
      </c>
      <c r="C3203" t="s">
        <v>3932</v>
      </c>
      <c r="D3203">
        <v>113</v>
      </c>
      <c r="E3203">
        <v>121</v>
      </c>
      <c r="F3203">
        <v>116</v>
      </c>
      <c r="G3203">
        <v>119</v>
      </c>
    </row>
    <row r="3204" spans="1:7">
      <c r="A3204" t="s">
        <v>3853</v>
      </c>
      <c r="B3204" t="s">
        <v>4149</v>
      </c>
      <c r="C3204" t="s">
        <v>3933</v>
      </c>
      <c r="D3204">
        <v>166</v>
      </c>
      <c r="E3204">
        <v>194</v>
      </c>
      <c r="F3204">
        <v>271</v>
      </c>
      <c r="G3204">
        <v>278</v>
      </c>
    </row>
    <row r="3205" spans="1:7">
      <c r="A3205" t="s">
        <v>3853</v>
      </c>
      <c r="B3205" t="s">
        <v>4149</v>
      </c>
      <c r="C3205" t="s">
        <v>3934</v>
      </c>
      <c r="D3205">
        <v>10</v>
      </c>
      <c r="E3205">
        <v>10</v>
      </c>
      <c r="F3205">
        <v>10</v>
      </c>
      <c r="G3205">
        <v>10</v>
      </c>
    </row>
    <row r="3206" spans="1:7">
      <c r="A3206" t="s">
        <v>3853</v>
      </c>
      <c r="B3206" t="s">
        <v>4149</v>
      </c>
      <c r="C3206" t="s">
        <v>3935</v>
      </c>
      <c r="D3206">
        <v>281</v>
      </c>
      <c r="E3206">
        <v>301</v>
      </c>
      <c r="F3206">
        <v>371</v>
      </c>
      <c r="G3206">
        <v>378</v>
      </c>
    </row>
    <row r="3207" spans="1:7">
      <c r="A3207" t="s">
        <v>3853</v>
      </c>
      <c r="B3207" t="s">
        <v>4149</v>
      </c>
      <c r="C3207" t="s">
        <v>3936</v>
      </c>
      <c r="D3207">
        <v>13</v>
      </c>
      <c r="E3207">
        <v>10</v>
      </c>
      <c r="F3207">
        <v>12</v>
      </c>
      <c r="G3207">
        <v>13</v>
      </c>
    </row>
    <row r="3208" spans="1:7">
      <c r="A3208" t="s">
        <v>3853</v>
      </c>
      <c r="B3208" t="s">
        <v>4149</v>
      </c>
      <c r="C3208" t="s">
        <v>3937</v>
      </c>
      <c r="D3208">
        <v>0</v>
      </c>
      <c r="E3208">
        <v>0</v>
      </c>
      <c r="F3208">
        <v>0</v>
      </c>
      <c r="G3208">
        <v>0</v>
      </c>
    </row>
    <row r="3209" spans="1:7">
      <c r="A3209" t="s">
        <v>3853</v>
      </c>
      <c r="B3209" t="s">
        <v>4149</v>
      </c>
      <c r="C3209" t="s">
        <v>3938</v>
      </c>
      <c r="D3209">
        <v>0</v>
      </c>
      <c r="E3209">
        <v>0</v>
      </c>
      <c r="F3209">
        <v>0</v>
      </c>
      <c r="G3209">
        <v>0</v>
      </c>
    </row>
    <row r="3210" spans="1:7">
      <c r="A3210" t="s">
        <v>3853</v>
      </c>
      <c r="B3210" t="s">
        <v>4149</v>
      </c>
      <c r="C3210" t="s">
        <v>3939</v>
      </c>
      <c r="D3210">
        <v>2171</v>
      </c>
      <c r="E3210">
        <v>2160</v>
      </c>
      <c r="F3210">
        <v>2187</v>
      </c>
      <c r="G3210">
        <v>1980</v>
      </c>
    </row>
    <row r="3211" spans="1:7">
      <c r="A3211" t="s">
        <v>3853</v>
      </c>
      <c r="B3211" t="s">
        <v>4149</v>
      </c>
      <c r="C3211" t="s">
        <v>3940</v>
      </c>
      <c r="D3211">
        <v>278824</v>
      </c>
      <c r="E3211">
        <v>201420</v>
      </c>
      <c r="F3211">
        <v>235702</v>
      </c>
      <c r="G3211">
        <v>249704</v>
      </c>
    </row>
    <row r="3212" spans="1:7">
      <c r="A3212" t="s">
        <v>3853</v>
      </c>
      <c r="B3212" t="s">
        <v>4149</v>
      </c>
      <c r="C3212" t="s">
        <v>3941</v>
      </c>
      <c r="D3212">
        <v>0</v>
      </c>
      <c r="E3212">
        <v>0</v>
      </c>
      <c r="F3212">
        <v>0</v>
      </c>
      <c r="G3212">
        <v>0</v>
      </c>
    </row>
    <row r="3213" spans="1:7">
      <c r="A3213" t="s">
        <v>3853</v>
      </c>
      <c r="B3213" t="s">
        <v>4149</v>
      </c>
      <c r="C3213" t="s">
        <v>3942</v>
      </c>
      <c r="D3213">
        <v>0</v>
      </c>
      <c r="E3213">
        <v>0</v>
      </c>
      <c r="F3213">
        <v>0</v>
      </c>
      <c r="G3213">
        <v>0</v>
      </c>
    </row>
    <row r="3214" spans="1:7">
      <c r="A3214" t="s">
        <v>3853</v>
      </c>
      <c r="B3214" t="s">
        <v>4149</v>
      </c>
      <c r="C3214" t="s">
        <v>3943</v>
      </c>
      <c r="D3214">
        <v>0</v>
      </c>
      <c r="E3214">
        <v>0</v>
      </c>
      <c r="F3214">
        <v>0</v>
      </c>
      <c r="G3214">
        <v>0</v>
      </c>
    </row>
    <row r="3215" spans="1:7">
      <c r="A3215" t="s">
        <v>3853</v>
      </c>
      <c r="B3215" t="s">
        <v>4149</v>
      </c>
      <c r="C3215" t="s">
        <v>3944</v>
      </c>
      <c r="D3215">
        <v>93356.2</v>
      </c>
      <c r="E3215">
        <v>84615.2</v>
      </c>
      <c r="F3215">
        <v>93089.8</v>
      </c>
      <c r="G3215">
        <v>101082.6</v>
      </c>
    </row>
    <row r="3216" spans="1:7">
      <c r="A3216" t="s">
        <v>3853</v>
      </c>
      <c r="B3216" t="s">
        <v>4149</v>
      </c>
      <c r="C3216" t="s">
        <v>3945</v>
      </c>
      <c r="D3216">
        <v>88945.3</v>
      </c>
      <c r="E3216">
        <v>79592.5</v>
      </c>
      <c r="F3216">
        <v>84121.5</v>
      </c>
      <c r="G3216">
        <v>85211.4</v>
      </c>
    </row>
    <row r="3217" spans="1:7">
      <c r="A3217" t="s">
        <v>3853</v>
      </c>
      <c r="B3217" t="s">
        <v>4149</v>
      </c>
      <c r="C3217" t="s">
        <v>3946</v>
      </c>
      <c r="D3217">
        <v>0</v>
      </c>
      <c r="E3217">
        <v>2.6</v>
      </c>
      <c r="F3217">
        <v>48.8</v>
      </c>
      <c r="G3217">
        <v>55.3</v>
      </c>
    </row>
    <row r="3218" spans="1:7">
      <c r="A3218" t="s">
        <v>3853</v>
      </c>
      <c r="B3218" t="s">
        <v>4149</v>
      </c>
      <c r="C3218" t="s">
        <v>3947</v>
      </c>
      <c r="D3218">
        <v>6</v>
      </c>
      <c r="E3218">
        <v>6</v>
      </c>
      <c r="F3218">
        <v>6</v>
      </c>
      <c r="G3218">
        <v>6</v>
      </c>
    </row>
    <row r="3219" spans="1:7">
      <c r="A3219" t="s">
        <v>3853</v>
      </c>
      <c r="B3219" t="s">
        <v>4149</v>
      </c>
      <c r="C3219" t="s">
        <v>3948</v>
      </c>
      <c r="D3219">
        <v>0</v>
      </c>
      <c r="E3219">
        <v>33</v>
      </c>
      <c r="F3219">
        <v>627</v>
      </c>
      <c r="G3219">
        <v>711</v>
      </c>
    </row>
    <row r="3220" spans="1:7">
      <c r="A3220" t="s">
        <v>3853</v>
      </c>
      <c r="B3220" t="s">
        <v>4149</v>
      </c>
      <c r="C3220" t="s">
        <v>3949</v>
      </c>
      <c r="D3220">
        <v>43</v>
      </c>
      <c r="E3220">
        <v>43</v>
      </c>
      <c r="F3220">
        <v>43</v>
      </c>
      <c r="G3220">
        <v>43</v>
      </c>
    </row>
    <row r="3221" spans="1:7">
      <c r="A3221" t="s">
        <v>3853</v>
      </c>
      <c r="B3221" t="s">
        <v>4149</v>
      </c>
      <c r="C3221" t="s">
        <v>3950</v>
      </c>
      <c r="D3221">
        <v>2</v>
      </c>
      <c r="E3221">
        <v>2</v>
      </c>
      <c r="F3221">
        <v>2</v>
      </c>
      <c r="G3221">
        <v>2</v>
      </c>
    </row>
    <row r="3222" spans="1:7">
      <c r="A3222" t="s">
        <v>3853</v>
      </c>
      <c r="B3222" t="s">
        <v>4149</v>
      </c>
      <c r="C3222" t="s">
        <v>3951</v>
      </c>
      <c r="D3222">
        <v>0</v>
      </c>
      <c r="E3222">
        <v>0</v>
      </c>
      <c r="F3222">
        <v>0</v>
      </c>
      <c r="G3222">
        <v>0</v>
      </c>
    </row>
    <row r="3223" spans="1:7">
      <c r="A3223" t="s">
        <v>3853</v>
      </c>
      <c r="B3223" t="s">
        <v>4149</v>
      </c>
      <c r="C3223" t="s">
        <v>3952</v>
      </c>
      <c r="D3223">
        <v>8</v>
      </c>
      <c r="E3223">
        <v>41</v>
      </c>
      <c r="F3223">
        <v>635</v>
      </c>
      <c r="G3223">
        <v>719</v>
      </c>
    </row>
    <row r="3224" spans="1:7">
      <c r="A3224" t="s">
        <v>3853</v>
      </c>
      <c r="B3224" t="s">
        <v>4149</v>
      </c>
      <c r="C3224" t="s">
        <v>3953</v>
      </c>
      <c r="D3224">
        <v>8</v>
      </c>
      <c r="E3224">
        <v>8</v>
      </c>
      <c r="F3224">
        <v>8</v>
      </c>
      <c r="G3224">
        <v>8</v>
      </c>
    </row>
    <row r="3225" spans="1:7">
      <c r="A3225" t="s">
        <v>3853</v>
      </c>
      <c r="B3225" t="s">
        <v>4149</v>
      </c>
      <c r="C3225" t="s">
        <v>3954</v>
      </c>
      <c r="D3225">
        <v>0</v>
      </c>
      <c r="E3225">
        <v>0</v>
      </c>
      <c r="F3225">
        <v>0</v>
      </c>
      <c r="G3225">
        <v>0</v>
      </c>
    </row>
    <row r="3226" spans="1:7">
      <c r="A3226" t="s">
        <v>3853</v>
      </c>
      <c r="B3226" t="s">
        <v>4149</v>
      </c>
      <c r="C3226" t="s">
        <v>3955</v>
      </c>
      <c r="D3226">
        <v>3085</v>
      </c>
      <c r="E3226">
        <v>2803</v>
      </c>
      <c r="F3226">
        <v>3444</v>
      </c>
      <c r="G3226">
        <v>3210</v>
      </c>
    </row>
    <row r="3227" spans="1:7">
      <c r="A3227" t="s">
        <v>3853</v>
      </c>
      <c r="B3227" t="s">
        <v>4149</v>
      </c>
      <c r="C3227" t="s">
        <v>3956</v>
      </c>
      <c r="D3227">
        <v>105</v>
      </c>
      <c r="E3227">
        <v>90</v>
      </c>
      <c r="F3227">
        <v>144</v>
      </c>
      <c r="G3227">
        <v>147</v>
      </c>
    </row>
    <row r="3228" spans="1:7">
      <c r="A3228" t="s">
        <v>3853</v>
      </c>
      <c r="B3228" t="s">
        <v>4149</v>
      </c>
      <c r="C3228" t="s">
        <v>3957</v>
      </c>
      <c r="D3228">
        <v>495</v>
      </c>
      <c r="E3228">
        <v>472</v>
      </c>
      <c r="F3228">
        <v>590</v>
      </c>
      <c r="G3228">
        <v>570</v>
      </c>
    </row>
    <row r="3229" spans="1:7">
      <c r="A3229" t="s">
        <v>3853</v>
      </c>
      <c r="B3229" t="s">
        <v>4149</v>
      </c>
      <c r="C3229" t="s">
        <v>3958</v>
      </c>
      <c r="D3229">
        <v>3685</v>
      </c>
      <c r="E3229">
        <v>3364</v>
      </c>
      <c r="F3229">
        <v>4179</v>
      </c>
      <c r="G3229">
        <v>3928</v>
      </c>
    </row>
    <row r="3230" spans="1:7">
      <c r="A3230" t="s">
        <v>3853</v>
      </c>
      <c r="B3230" t="s">
        <v>4149</v>
      </c>
      <c r="C3230" t="s">
        <v>3959</v>
      </c>
      <c r="D3230">
        <v>3685</v>
      </c>
      <c r="E3230">
        <v>3364</v>
      </c>
      <c r="F3230">
        <v>4179</v>
      </c>
      <c r="G3230">
        <v>3928</v>
      </c>
    </row>
    <row r="3231" spans="1:7">
      <c r="A3231" t="s">
        <v>3853</v>
      </c>
      <c r="B3231" t="s">
        <v>4149</v>
      </c>
      <c r="C3231" t="s">
        <v>3960</v>
      </c>
      <c r="D3231">
        <v>0</v>
      </c>
      <c r="E3231">
        <v>0</v>
      </c>
      <c r="F3231">
        <v>0</v>
      </c>
      <c r="G3231">
        <v>0</v>
      </c>
    </row>
    <row r="3232" spans="1:7">
      <c r="A3232" t="s">
        <v>3853</v>
      </c>
      <c r="B3232" t="s">
        <v>4149</v>
      </c>
      <c r="C3232" t="s">
        <v>3961</v>
      </c>
      <c r="D3232">
        <v>0</v>
      </c>
      <c r="E3232">
        <v>0</v>
      </c>
      <c r="F3232">
        <v>0</v>
      </c>
      <c r="G3232">
        <v>0</v>
      </c>
    </row>
    <row r="3233" spans="1:7">
      <c r="A3233" t="s">
        <v>3853</v>
      </c>
      <c r="B3233" t="s">
        <v>4149</v>
      </c>
      <c r="C3233" t="s">
        <v>3962</v>
      </c>
      <c r="D3233">
        <v>33</v>
      </c>
      <c r="E3233">
        <v>34.700000000000003</v>
      </c>
      <c r="F3233">
        <v>40.5</v>
      </c>
      <c r="G3233">
        <v>38.799999999999997</v>
      </c>
    </row>
    <row r="3234" spans="1:7">
      <c r="A3234" t="s">
        <v>3853</v>
      </c>
      <c r="B3234" t="s">
        <v>4149</v>
      </c>
      <c r="C3234" t="s">
        <v>3963</v>
      </c>
      <c r="D3234">
        <v>32</v>
      </c>
      <c r="E3234">
        <v>32</v>
      </c>
      <c r="F3234">
        <v>32</v>
      </c>
      <c r="G3234">
        <v>32</v>
      </c>
    </row>
    <row r="3235" spans="1:7">
      <c r="A3235" t="s">
        <v>3853</v>
      </c>
      <c r="B3235" t="s">
        <v>4149</v>
      </c>
      <c r="C3235" t="s">
        <v>3964</v>
      </c>
      <c r="D3235">
        <v>0</v>
      </c>
      <c r="E3235">
        <v>0</v>
      </c>
      <c r="F3235">
        <v>0</v>
      </c>
      <c r="G3235">
        <v>0</v>
      </c>
    </row>
    <row r="3236" spans="1:7">
      <c r="A3236" t="s">
        <v>3853</v>
      </c>
      <c r="B3236" t="s">
        <v>4149</v>
      </c>
      <c r="C3236" t="s">
        <v>3965</v>
      </c>
      <c r="D3236">
        <v>121</v>
      </c>
      <c r="E3236">
        <v>98</v>
      </c>
      <c r="F3236">
        <v>147</v>
      </c>
      <c r="G3236">
        <v>169</v>
      </c>
    </row>
    <row r="3237" spans="1:7">
      <c r="A3237" t="s">
        <v>3853</v>
      </c>
      <c r="B3237" t="s">
        <v>4149</v>
      </c>
      <c r="C3237" t="s">
        <v>3966</v>
      </c>
      <c r="D3237">
        <v>202</v>
      </c>
      <c r="E3237">
        <v>239</v>
      </c>
      <c r="F3237">
        <v>245</v>
      </c>
      <c r="G3237">
        <v>207</v>
      </c>
    </row>
    <row r="3238" spans="1:7">
      <c r="A3238" t="s">
        <v>3853</v>
      </c>
      <c r="B3238" t="s">
        <v>4149</v>
      </c>
      <c r="C3238" t="s">
        <v>3967</v>
      </c>
      <c r="D3238">
        <v>323</v>
      </c>
      <c r="E3238">
        <v>337</v>
      </c>
      <c r="F3238">
        <v>392</v>
      </c>
      <c r="G3238">
        <v>376</v>
      </c>
    </row>
    <row r="3239" spans="1:7">
      <c r="A3239" t="s">
        <v>3853</v>
      </c>
      <c r="B3239" t="s">
        <v>4149</v>
      </c>
      <c r="C3239" t="s">
        <v>3968</v>
      </c>
      <c r="D3239">
        <v>202</v>
      </c>
      <c r="E3239">
        <v>239</v>
      </c>
      <c r="F3239">
        <v>245</v>
      </c>
      <c r="G3239">
        <v>207</v>
      </c>
    </row>
    <row r="3240" spans="1:7">
      <c r="A3240" t="s">
        <v>3853</v>
      </c>
      <c r="B3240" t="s">
        <v>4149</v>
      </c>
      <c r="C3240" t="s">
        <v>3969</v>
      </c>
      <c r="D3240">
        <v>0</v>
      </c>
      <c r="E3240">
        <v>0</v>
      </c>
      <c r="F3240">
        <v>0</v>
      </c>
      <c r="G3240">
        <v>0</v>
      </c>
    </row>
    <row r="3241" spans="1:7">
      <c r="A3241" t="s">
        <v>3853</v>
      </c>
      <c r="B3241" t="s">
        <v>4149</v>
      </c>
      <c r="C3241" t="s">
        <v>3970</v>
      </c>
      <c r="D3241">
        <v>0</v>
      </c>
      <c r="E3241">
        <v>0</v>
      </c>
      <c r="F3241">
        <v>0</v>
      </c>
      <c r="G3241">
        <v>0</v>
      </c>
    </row>
    <row r="3242" spans="1:7">
      <c r="A3242" t="s">
        <v>3853</v>
      </c>
      <c r="B3242" t="s">
        <v>4149</v>
      </c>
      <c r="C3242" t="s">
        <v>3971</v>
      </c>
      <c r="D3242">
        <v>0</v>
      </c>
      <c r="E3242">
        <v>0</v>
      </c>
      <c r="F3242">
        <v>0</v>
      </c>
      <c r="G3242">
        <v>0</v>
      </c>
    </row>
    <row r="3243" spans="1:7">
      <c r="A3243" t="s">
        <v>3853</v>
      </c>
      <c r="B3243" t="s">
        <v>4149</v>
      </c>
      <c r="C3243" t="s">
        <v>3972</v>
      </c>
      <c r="D3243">
        <v>0</v>
      </c>
      <c r="E3243">
        <v>0</v>
      </c>
      <c r="F3243">
        <v>0</v>
      </c>
      <c r="G3243">
        <v>0</v>
      </c>
    </row>
    <row r="3244" spans="1:7">
      <c r="A3244" t="s">
        <v>3853</v>
      </c>
      <c r="B3244" t="s">
        <v>4149</v>
      </c>
      <c r="C3244" t="s">
        <v>3973</v>
      </c>
      <c r="D3244">
        <v>101049</v>
      </c>
      <c r="E3244">
        <v>51318</v>
      </c>
      <c r="F3244">
        <v>76399</v>
      </c>
      <c r="G3244">
        <v>88250</v>
      </c>
    </row>
    <row r="3245" spans="1:7">
      <c r="A3245" t="s">
        <v>3853</v>
      </c>
      <c r="B3245" t="s">
        <v>4149</v>
      </c>
      <c r="C3245" t="s">
        <v>3974</v>
      </c>
      <c r="D3245">
        <v>101049</v>
      </c>
      <c r="E3245">
        <v>51318</v>
      </c>
      <c r="F3245">
        <v>76399</v>
      </c>
      <c r="G3245">
        <v>88250</v>
      </c>
    </row>
    <row r="3246" spans="1:7">
      <c r="A3246" t="s">
        <v>3853</v>
      </c>
      <c r="B3246" t="s">
        <v>4149</v>
      </c>
      <c r="C3246" t="s">
        <v>3975</v>
      </c>
      <c r="D3246">
        <v>101049</v>
      </c>
      <c r="E3246">
        <v>51318</v>
      </c>
      <c r="F3246">
        <v>76399</v>
      </c>
      <c r="G3246">
        <v>88250</v>
      </c>
    </row>
    <row r="3247" spans="1:7">
      <c r="A3247" t="s">
        <v>3853</v>
      </c>
      <c r="B3247" t="s">
        <v>4149</v>
      </c>
      <c r="C3247" t="s">
        <v>3976</v>
      </c>
      <c r="D3247">
        <v>0</v>
      </c>
      <c r="E3247">
        <v>0</v>
      </c>
      <c r="F3247">
        <v>0</v>
      </c>
      <c r="G3247">
        <v>0</v>
      </c>
    </row>
    <row r="3248" spans="1:7">
      <c r="A3248" t="s">
        <v>3853</v>
      </c>
      <c r="B3248" t="s">
        <v>4149</v>
      </c>
      <c r="C3248" t="s">
        <v>3977</v>
      </c>
      <c r="D3248">
        <v>0</v>
      </c>
      <c r="E3248">
        <v>0</v>
      </c>
      <c r="F3248">
        <v>0</v>
      </c>
      <c r="G3248">
        <v>0</v>
      </c>
    </row>
    <row r="3249" spans="1:7">
      <c r="A3249" t="s">
        <v>3853</v>
      </c>
      <c r="B3249" t="s">
        <v>4149</v>
      </c>
      <c r="C3249" t="s">
        <v>3978</v>
      </c>
      <c r="D3249">
        <v>0</v>
      </c>
      <c r="E3249">
        <v>0</v>
      </c>
      <c r="F3249">
        <v>0</v>
      </c>
      <c r="G3249">
        <v>0</v>
      </c>
    </row>
    <row r="3250" spans="1:7">
      <c r="A3250" t="s">
        <v>3853</v>
      </c>
      <c r="B3250" t="s">
        <v>4149</v>
      </c>
      <c r="C3250" t="s">
        <v>3979</v>
      </c>
      <c r="D3250">
        <v>0</v>
      </c>
      <c r="E3250">
        <v>0</v>
      </c>
      <c r="F3250">
        <v>0</v>
      </c>
      <c r="G3250">
        <v>0</v>
      </c>
    </row>
    <row r="3251" spans="1:7">
      <c r="A3251" t="s">
        <v>3853</v>
      </c>
      <c r="B3251" t="s">
        <v>4149</v>
      </c>
      <c r="C3251" t="s">
        <v>3980</v>
      </c>
      <c r="D3251">
        <v>0</v>
      </c>
      <c r="E3251">
        <v>0</v>
      </c>
      <c r="F3251">
        <v>0</v>
      </c>
      <c r="G3251">
        <v>0</v>
      </c>
    </row>
    <row r="3252" spans="1:7">
      <c r="A3252" t="s">
        <v>3853</v>
      </c>
      <c r="B3252" t="s">
        <v>4149</v>
      </c>
      <c r="C3252" t="s">
        <v>3981</v>
      </c>
      <c r="D3252">
        <v>1030.5</v>
      </c>
      <c r="E3252">
        <v>996.1</v>
      </c>
      <c r="F3252">
        <v>1012.6</v>
      </c>
      <c r="G3252">
        <v>1005.2</v>
      </c>
    </row>
    <row r="3253" spans="1:7">
      <c r="A3253" t="s">
        <v>3853</v>
      </c>
      <c r="B3253" t="s">
        <v>4149</v>
      </c>
      <c r="C3253" t="s">
        <v>3982</v>
      </c>
      <c r="D3253">
        <v>0</v>
      </c>
      <c r="E3253">
        <v>0</v>
      </c>
      <c r="F3253">
        <v>0</v>
      </c>
      <c r="G3253">
        <v>0</v>
      </c>
    </row>
    <row r="3254" spans="1:7">
      <c r="A3254" t="s">
        <v>3853</v>
      </c>
      <c r="B3254" t="s">
        <v>4149</v>
      </c>
      <c r="C3254" t="s">
        <v>3983</v>
      </c>
      <c r="D3254">
        <v>16849</v>
      </c>
      <c r="E3254">
        <v>15120</v>
      </c>
      <c r="F3254">
        <v>15332</v>
      </c>
      <c r="G3254">
        <v>15710</v>
      </c>
    </row>
    <row r="3255" spans="1:7">
      <c r="A3255" t="s">
        <v>3853</v>
      </c>
      <c r="B3255" t="s">
        <v>4149</v>
      </c>
      <c r="C3255" t="s">
        <v>3984</v>
      </c>
      <c r="D3255">
        <v>20031</v>
      </c>
      <c r="E3255">
        <v>18382</v>
      </c>
      <c r="F3255">
        <v>18318</v>
      </c>
      <c r="G3255">
        <v>19114</v>
      </c>
    </row>
    <row r="3256" spans="1:7">
      <c r="A3256" t="s">
        <v>3853</v>
      </c>
      <c r="B3256" t="s">
        <v>4149</v>
      </c>
      <c r="C3256" t="s">
        <v>3985</v>
      </c>
      <c r="D3256">
        <v>15207</v>
      </c>
      <c r="E3256">
        <v>16048</v>
      </c>
      <c r="F3256">
        <v>15555</v>
      </c>
      <c r="G3256">
        <v>15215</v>
      </c>
    </row>
    <row r="3257" spans="1:7">
      <c r="A3257" t="s">
        <v>3853</v>
      </c>
      <c r="B3257" t="s">
        <v>4149</v>
      </c>
      <c r="C3257" t="s">
        <v>3986</v>
      </c>
      <c r="D3257">
        <v>52087</v>
      </c>
      <c r="E3257">
        <v>49550</v>
      </c>
      <c r="F3257">
        <v>49204</v>
      </c>
      <c r="G3257">
        <v>50040</v>
      </c>
    </row>
    <row r="3258" spans="1:7">
      <c r="A3258" t="s">
        <v>3853</v>
      </c>
      <c r="B3258" t="s">
        <v>4149</v>
      </c>
      <c r="C3258" t="s">
        <v>3987</v>
      </c>
      <c r="D3258">
        <v>52087</v>
      </c>
      <c r="E3258">
        <v>49550</v>
      </c>
      <c r="F3258">
        <v>49204</v>
      </c>
      <c r="G3258">
        <v>50040</v>
      </c>
    </row>
    <row r="3259" spans="1:7">
      <c r="A3259" t="s">
        <v>3853</v>
      </c>
      <c r="B3259" t="s">
        <v>4149</v>
      </c>
      <c r="C3259" t="s">
        <v>3988</v>
      </c>
      <c r="D3259">
        <v>371</v>
      </c>
      <c r="E3259">
        <v>281</v>
      </c>
      <c r="F3259">
        <v>321</v>
      </c>
      <c r="G3259">
        <v>336</v>
      </c>
    </row>
    <row r="3260" spans="1:7">
      <c r="A3260" t="s">
        <v>3853</v>
      </c>
      <c r="B3260" t="s">
        <v>4149</v>
      </c>
      <c r="C3260" t="s">
        <v>3989</v>
      </c>
      <c r="D3260">
        <v>213</v>
      </c>
      <c r="E3260">
        <v>207</v>
      </c>
      <c r="F3260">
        <v>193</v>
      </c>
      <c r="G3260">
        <v>187</v>
      </c>
    </row>
    <row r="3261" spans="1:7">
      <c r="A3261" t="s">
        <v>3853</v>
      </c>
      <c r="B3261" t="s">
        <v>4149</v>
      </c>
      <c r="C3261" t="s">
        <v>3990</v>
      </c>
      <c r="D3261">
        <v>584</v>
      </c>
      <c r="E3261">
        <v>488</v>
      </c>
      <c r="F3261">
        <v>515</v>
      </c>
      <c r="G3261">
        <v>522</v>
      </c>
    </row>
    <row r="3262" spans="1:7">
      <c r="A3262" t="s">
        <v>3853</v>
      </c>
      <c r="B3262" t="s">
        <v>4149</v>
      </c>
      <c r="C3262" t="s">
        <v>3991</v>
      </c>
      <c r="D3262">
        <v>584</v>
      </c>
      <c r="E3262">
        <v>488</v>
      </c>
      <c r="F3262">
        <v>515</v>
      </c>
      <c r="G3262">
        <v>522</v>
      </c>
    </row>
    <row r="3263" spans="1:7">
      <c r="A3263" t="s">
        <v>3853</v>
      </c>
      <c r="B3263" t="s">
        <v>4149</v>
      </c>
      <c r="C3263" t="s">
        <v>3992</v>
      </c>
      <c r="D3263">
        <v>0</v>
      </c>
      <c r="E3263">
        <v>0</v>
      </c>
      <c r="F3263">
        <v>0</v>
      </c>
      <c r="G3263">
        <v>0</v>
      </c>
    </row>
    <row r="3264" spans="1:7">
      <c r="A3264" t="s">
        <v>3853</v>
      </c>
      <c r="B3264" t="s">
        <v>4149</v>
      </c>
      <c r="C3264" t="s">
        <v>3993</v>
      </c>
      <c r="D3264">
        <v>52556</v>
      </c>
      <c r="E3264">
        <v>40325</v>
      </c>
      <c r="F3264">
        <v>46258</v>
      </c>
      <c r="G3264">
        <v>46487</v>
      </c>
    </row>
    <row r="3265" spans="1:7">
      <c r="A3265" t="s">
        <v>3853</v>
      </c>
      <c r="B3265" t="s">
        <v>4149</v>
      </c>
      <c r="C3265" t="s">
        <v>3994</v>
      </c>
      <c r="D3265">
        <v>1646</v>
      </c>
      <c r="E3265">
        <v>1655</v>
      </c>
      <c r="F3265">
        <v>1670</v>
      </c>
      <c r="G3265">
        <v>1724</v>
      </c>
    </row>
    <row r="3266" spans="1:7">
      <c r="A3266" t="s">
        <v>3853</v>
      </c>
      <c r="B3266" t="s">
        <v>4149</v>
      </c>
      <c r="C3266" t="s">
        <v>3995</v>
      </c>
      <c r="D3266">
        <v>1481</v>
      </c>
      <c r="E3266">
        <v>1495</v>
      </c>
      <c r="F3266">
        <v>1347</v>
      </c>
      <c r="G3266">
        <v>1460</v>
      </c>
    </row>
    <row r="3267" spans="1:7">
      <c r="A3267" t="s">
        <v>3853</v>
      </c>
      <c r="B3267" t="s">
        <v>4149</v>
      </c>
      <c r="C3267" t="s">
        <v>3996</v>
      </c>
      <c r="D3267">
        <v>55684</v>
      </c>
      <c r="E3267">
        <v>43475</v>
      </c>
      <c r="F3267">
        <v>49274</v>
      </c>
      <c r="G3267">
        <v>49671</v>
      </c>
    </row>
    <row r="3268" spans="1:7">
      <c r="A3268" t="s">
        <v>3853</v>
      </c>
      <c r="B3268" t="s">
        <v>4149</v>
      </c>
      <c r="C3268" t="s">
        <v>3997</v>
      </c>
      <c r="D3268">
        <v>55684</v>
      </c>
      <c r="E3268">
        <v>43475</v>
      </c>
      <c r="F3268">
        <v>49274</v>
      </c>
      <c r="G3268">
        <v>49671</v>
      </c>
    </row>
    <row r="3269" spans="1:7">
      <c r="A3269" t="s">
        <v>3853</v>
      </c>
      <c r="B3269" t="s">
        <v>4149</v>
      </c>
      <c r="C3269" t="s">
        <v>3998</v>
      </c>
      <c r="D3269">
        <v>48750</v>
      </c>
      <c r="E3269">
        <v>37382</v>
      </c>
      <c r="F3269">
        <v>42856</v>
      </c>
      <c r="G3269">
        <v>43056</v>
      </c>
    </row>
    <row r="3270" spans="1:7">
      <c r="A3270" t="s">
        <v>3853</v>
      </c>
      <c r="B3270" t="s">
        <v>4149</v>
      </c>
      <c r="C3270" t="s">
        <v>3999</v>
      </c>
      <c r="D3270">
        <v>1527</v>
      </c>
      <c r="E3270">
        <v>1534</v>
      </c>
      <c r="F3270">
        <v>1547</v>
      </c>
      <c r="G3270">
        <v>1597</v>
      </c>
    </row>
    <row r="3271" spans="1:7">
      <c r="A3271" t="s">
        <v>3853</v>
      </c>
      <c r="B3271" t="s">
        <v>4149</v>
      </c>
      <c r="C3271" t="s">
        <v>4000</v>
      </c>
      <c r="D3271">
        <v>1374</v>
      </c>
      <c r="E3271">
        <v>1386</v>
      </c>
      <c r="F3271">
        <v>1248</v>
      </c>
      <c r="G3271">
        <v>1353</v>
      </c>
    </row>
    <row r="3272" spans="1:7">
      <c r="A3272" t="s">
        <v>3853</v>
      </c>
      <c r="B3272" t="s">
        <v>4149</v>
      </c>
      <c r="C3272" t="s">
        <v>4001</v>
      </c>
      <c r="D3272">
        <v>51651</v>
      </c>
      <c r="E3272">
        <v>40302</v>
      </c>
      <c r="F3272">
        <v>45650</v>
      </c>
      <c r="G3272">
        <v>46005</v>
      </c>
    </row>
    <row r="3273" spans="1:7">
      <c r="A3273" t="s">
        <v>3853</v>
      </c>
      <c r="B3273" t="s">
        <v>4149</v>
      </c>
      <c r="C3273" t="s">
        <v>4002</v>
      </c>
      <c r="D3273">
        <v>0</v>
      </c>
      <c r="E3273">
        <v>0</v>
      </c>
      <c r="F3273">
        <v>0</v>
      </c>
      <c r="G3273">
        <v>0</v>
      </c>
    </row>
    <row r="3274" spans="1:7">
      <c r="A3274" t="s">
        <v>3853</v>
      </c>
      <c r="B3274" t="s">
        <v>4149</v>
      </c>
      <c r="C3274" t="s">
        <v>4003</v>
      </c>
      <c r="D3274">
        <v>0</v>
      </c>
      <c r="E3274">
        <v>0</v>
      </c>
      <c r="F3274">
        <v>0</v>
      </c>
      <c r="G3274">
        <v>0</v>
      </c>
    </row>
    <row r="3275" spans="1:7">
      <c r="A3275" t="s">
        <v>3853</v>
      </c>
      <c r="B3275" t="s">
        <v>4149</v>
      </c>
      <c r="C3275" t="s">
        <v>4004</v>
      </c>
      <c r="D3275">
        <v>0</v>
      </c>
      <c r="E3275">
        <v>1</v>
      </c>
      <c r="F3275">
        <v>2</v>
      </c>
      <c r="G3275">
        <v>0</v>
      </c>
    </row>
    <row r="3276" spans="1:7">
      <c r="A3276" t="s">
        <v>3853</v>
      </c>
      <c r="B3276" t="s">
        <v>4149</v>
      </c>
      <c r="C3276" t="s">
        <v>4005</v>
      </c>
      <c r="D3276">
        <v>2483</v>
      </c>
      <c r="E3276">
        <v>1647</v>
      </c>
      <c r="F3276">
        <v>1890</v>
      </c>
      <c r="G3276">
        <v>2113</v>
      </c>
    </row>
    <row r="3277" spans="1:7">
      <c r="A3277" t="s">
        <v>3853</v>
      </c>
      <c r="B3277" t="s">
        <v>4149</v>
      </c>
      <c r="C3277" t="s">
        <v>4006</v>
      </c>
      <c r="D3277">
        <v>0</v>
      </c>
      <c r="E3277">
        <v>0</v>
      </c>
      <c r="F3277">
        <v>0</v>
      </c>
      <c r="G3277">
        <v>0</v>
      </c>
    </row>
    <row r="3278" spans="1:7">
      <c r="A3278" t="s">
        <v>3853</v>
      </c>
      <c r="B3278" t="s">
        <v>4149</v>
      </c>
      <c r="C3278" t="s">
        <v>4007</v>
      </c>
      <c r="D3278">
        <v>0</v>
      </c>
      <c r="E3278">
        <v>0</v>
      </c>
      <c r="F3278">
        <v>0</v>
      </c>
      <c r="G3278">
        <v>0</v>
      </c>
    </row>
    <row r="3279" spans="1:7">
      <c r="A3279" t="s">
        <v>3853</v>
      </c>
      <c r="B3279" t="s">
        <v>4149</v>
      </c>
      <c r="C3279" t="s">
        <v>4008</v>
      </c>
      <c r="D3279">
        <v>89</v>
      </c>
      <c r="E3279">
        <v>76</v>
      </c>
      <c r="F3279">
        <v>95</v>
      </c>
      <c r="G3279">
        <v>83</v>
      </c>
    </row>
    <row r="3280" spans="1:7">
      <c r="A3280" t="s">
        <v>3853</v>
      </c>
      <c r="B3280" t="s">
        <v>4149</v>
      </c>
      <c r="C3280" t="s">
        <v>4009</v>
      </c>
      <c r="D3280">
        <v>548</v>
      </c>
      <c r="E3280">
        <v>574</v>
      </c>
      <c r="F3280">
        <v>567</v>
      </c>
      <c r="G3280">
        <v>549</v>
      </c>
    </row>
    <row r="3281" spans="1:7">
      <c r="A3281" t="s">
        <v>3853</v>
      </c>
      <c r="B3281" t="s">
        <v>4149</v>
      </c>
      <c r="C3281" t="s">
        <v>4010</v>
      </c>
      <c r="D3281">
        <v>3121</v>
      </c>
      <c r="E3281">
        <v>2298</v>
      </c>
      <c r="F3281">
        <v>2555</v>
      </c>
      <c r="G3281">
        <v>2745</v>
      </c>
    </row>
    <row r="3282" spans="1:7">
      <c r="A3282" t="s">
        <v>3853</v>
      </c>
      <c r="B3282" t="s">
        <v>4149</v>
      </c>
      <c r="C3282" t="s">
        <v>4011</v>
      </c>
      <c r="D3282">
        <v>2.2000000000000002</v>
      </c>
      <c r="E3282">
        <v>1.6</v>
      </c>
      <c r="F3282">
        <v>1.8</v>
      </c>
      <c r="G3282">
        <v>1.9</v>
      </c>
    </row>
    <row r="3283" spans="1:7">
      <c r="A3283" t="s">
        <v>3853</v>
      </c>
      <c r="B3283" t="s">
        <v>4149</v>
      </c>
      <c r="C3283" t="s">
        <v>4012</v>
      </c>
      <c r="D3283">
        <v>3121</v>
      </c>
      <c r="E3283">
        <v>2298</v>
      </c>
      <c r="F3283">
        <v>2555</v>
      </c>
      <c r="G3283">
        <v>2745</v>
      </c>
    </row>
    <row r="3284" spans="1:7">
      <c r="A3284" t="s">
        <v>3853</v>
      </c>
      <c r="B3284" t="s">
        <v>4149</v>
      </c>
      <c r="C3284" t="s">
        <v>4013</v>
      </c>
      <c r="D3284">
        <v>228</v>
      </c>
      <c r="E3284">
        <v>199</v>
      </c>
      <c r="F3284">
        <v>133</v>
      </c>
      <c r="G3284">
        <v>159</v>
      </c>
    </row>
    <row r="3285" spans="1:7">
      <c r="A3285" t="s">
        <v>3853</v>
      </c>
      <c r="B3285" t="s">
        <v>4149</v>
      </c>
      <c r="C3285" t="s">
        <v>4014</v>
      </c>
      <c r="D3285">
        <v>0</v>
      </c>
      <c r="E3285">
        <v>0</v>
      </c>
      <c r="F3285">
        <v>0</v>
      </c>
      <c r="G3285">
        <v>0</v>
      </c>
    </row>
    <row r="3286" spans="1:7">
      <c r="A3286" t="s">
        <v>3853</v>
      </c>
      <c r="B3286" t="s">
        <v>4149</v>
      </c>
      <c r="C3286" t="s">
        <v>4015</v>
      </c>
      <c r="D3286">
        <v>0</v>
      </c>
      <c r="E3286">
        <v>0</v>
      </c>
      <c r="F3286">
        <v>0</v>
      </c>
      <c r="G3286">
        <v>0</v>
      </c>
    </row>
    <row r="3287" spans="1:7">
      <c r="A3287" t="s">
        <v>3853</v>
      </c>
      <c r="B3287" t="s">
        <v>4149</v>
      </c>
      <c r="C3287" t="s">
        <v>4016</v>
      </c>
      <c r="D3287">
        <v>0</v>
      </c>
      <c r="E3287">
        <v>0</v>
      </c>
      <c r="F3287">
        <v>0</v>
      </c>
      <c r="G3287">
        <v>0</v>
      </c>
    </row>
    <row r="3288" spans="1:7">
      <c r="A3288" t="s">
        <v>3853</v>
      </c>
      <c r="B3288" t="s">
        <v>4149</v>
      </c>
      <c r="C3288" t="s">
        <v>4017</v>
      </c>
      <c r="D3288">
        <v>0</v>
      </c>
      <c r="E3288">
        <v>0</v>
      </c>
      <c r="F3288">
        <v>0</v>
      </c>
      <c r="G3288">
        <v>0</v>
      </c>
    </row>
    <row r="3289" spans="1:7">
      <c r="A3289" t="s">
        <v>3853</v>
      </c>
      <c r="B3289" t="s">
        <v>4149</v>
      </c>
      <c r="C3289" t="s">
        <v>4018</v>
      </c>
      <c r="D3289">
        <v>0</v>
      </c>
      <c r="E3289">
        <v>0</v>
      </c>
      <c r="F3289">
        <v>0</v>
      </c>
      <c r="G3289">
        <v>0</v>
      </c>
    </row>
    <row r="3290" spans="1:7">
      <c r="A3290" t="s">
        <v>3853</v>
      </c>
      <c r="B3290" t="s">
        <v>4149</v>
      </c>
      <c r="C3290" t="s">
        <v>4019</v>
      </c>
      <c r="D3290">
        <v>0</v>
      </c>
      <c r="E3290">
        <v>0</v>
      </c>
      <c r="F3290">
        <v>0</v>
      </c>
      <c r="G3290">
        <v>0</v>
      </c>
    </row>
    <row r="3291" spans="1:7">
      <c r="A3291" t="s">
        <v>3853</v>
      </c>
      <c r="B3291" t="s">
        <v>4149</v>
      </c>
      <c r="C3291" t="s">
        <v>4020</v>
      </c>
      <c r="D3291">
        <v>0</v>
      </c>
      <c r="E3291">
        <v>0</v>
      </c>
      <c r="F3291">
        <v>0</v>
      </c>
      <c r="G3291">
        <v>0</v>
      </c>
    </row>
    <row r="3292" spans="1:7">
      <c r="A3292" t="s">
        <v>3853</v>
      </c>
      <c r="B3292" t="s">
        <v>4149</v>
      </c>
      <c r="C3292" t="s">
        <v>4021</v>
      </c>
      <c r="D3292">
        <v>0</v>
      </c>
      <c r="E3292">
        <v>0</v>
      </c>
      <c r="F3292">
        <v>0</v>
      </c>
      <c r="G3292">
        <v>0</v>
      </c>
    </row>
    <row r="3293" spans="1:7">
      <c r="A3293" t="s">
        <v>3853</v>
      </c>
      <c r="B3293" t="s">
        <v>4149</v>
      </c>
      <c r="C3293" t="s">
        <v>4022</v>
      </c>
      <c r="D3293">
        <v>13124</v>
      </c>
      <c r="E3293">
        <v>9477</v>
      </c>
      <c r="F3293">
        <v>8191</v>
      </c>
      <c r="G3293">
        <v>7965</v>
      </c>
    </row>
    <row r="3294" spans="1:7">
      <c r="A3294" t="s">
        <v>3853</v>
      </c>
      <c r="B3294" t="s">
        <v>4149</v>
      </c>
      <c r="C3294" t="s">
        <v>4023</v>
      </c>
      <c r="D3294">
        <v>0</v>
      </c>
      <c r="E3294">
        <v>0</v>
      </c>
      <c r="F3294">
        <v>441</v>
      </c>
      <c r="G3294">
        <v>434</v>
      </c>
    </row>
    <row r="3295" spans="1:7">
      <c r="A3295" t="s">
        <v>3853</v>
      </c>
      <c r="B3295" t="s">
        <v>4149</v>
      </c>
      <c r="C3295" t="s">
        <v>4024</v>
      </c>
      <c r="D3295">
        <v>13124</v>
      </c>
      <c r="E3295">
        <v>9477</v>
      </c>
      <c r="F3295">
        <v>8191</v>
      </c>
      <c r="G3295">
        <v>7965</v>
      </c>
    </row>
    <row r="3296" spans="1:7">
      <c r="A3296" t="s">
        <v>3853</v>
      </c>
      <c r="B3296" t="s">
        <v>4149</v>
      </c>
      <c r="C3296" t="s">
        <v>4025</v>
      </c>
      <c r="D3296">
        <v>13124</v>
      </c>
      <c r="E3296">
        <v>9477</v>
      </c>
      <c r="F3296">
        <v>8632</v>
      </c>
      <c r="G3296">
        <v>8399</v>
      </c>
    </row>
    <row r="3297" spans="1:7">
      <c r="A3297" t="s">
        <v>3853</v>
      </c>
      <c r="B3297" t="s">
        <v>4149</v>
      </c>
      <c r="C3297" t="s">
        <v>4026</v>
      </c>
      <c r="D3297">
        <v>13124</v>
      </c>
      <c r="E3297">
        <v>9477</v>
      </c>
      <c r="F3297">
        <v>8632</v>
      </c>
      <c r="G3297">
        <v>8399</v>
      </c>
    </row>
    <row r="3298" spans="1:7">
      <c r="A3298" t="s">
        <v>3853</v>
      </c>
      <c r="B3298" t="s">
        <v>4149</v>
      </c>
      <c r="C3298" t="s">
        <v>4027</v>
      </c>
      <c r="D3298">
        <v>27</v>
      </c>
      <c r="E3298">
        <v>27</v>
      </c>
      <c r="F3298">
        <v>0</v>
      </c>
      <c r="G3298">
        <v>28</v>
      </c>
    </row>
    <row r="3299" spans="1:7">
      <c r="A3299" t="s">
        <v>3853</v>
      </c>
      <c r="B3299" t="s">
        <v>4149</v>
      </c>
      <c r="C3299" t="s">
        <v>4028</v>
      </c>
      <c r="D3299">
        <v>15119</v>
      </c>
      <c r="E3299">
        <v>11366</v>
      </c>
      <c r="F3299">
        <v>10519</v>
      </c>
      <c r="G3299">
        <v>10297</v>
      </c>
    </row>
    <row r="3300" spans="1:7">
      <c r="A3300" t="s">
        <v>3853</v>
      </c>
      <c r="B3300" t="s">
        <v>4149</v>
      </c>
      <c r="C3300" t="s">
        <v>4029</v>
      </c>
      <c r="D3300">
        <v>15647</v>
      </c>
      <c r="E3300">
        <v>11766</v>
      </c>
      <c r="F3300">
        <v>11336</v>
      </c>
      <c r="G3300">
        <v>11123</v>
      </c>
    </row>
    <row r="3301" spans="1:7">
      <c r="A3301" t="s">
        <v>3853</v>
      </c>
      <c r="B3301" t="s">
        <v>4149</v>
      </c>
      <c r="C3301" t="s">
        <v>4030</v>
      </c>
      <c r="D3301">
        <v>15647</v>
      </c>
      <c r="E3301">
        <v>11766</v>
      </c>
      <c r="F3301">
        <v>11336</v>
      </c>
      <c r="G3301">
        <v>11123</v>
      </c>
    </row>
    <row r="3302" spans="1:7">
      <c r="A3302" t="s">
        <v>3853</v>
      </c>
      <c r="B3302" t="s">
        <v>4149</v>
      </c>
      <c r="C3302" t="s">
        <v>4031</v>
      </c>
      <c r="D3302">
        <v>174421</v>
      </c>
      <c r="E3302">
        <v>108998</v>
      </c>
      <c r="F3302">
        <v>142646</v>
      </c>
      <c r="G3302">
        <v>155806</v>
      </c>
    </row>
    <row r="3303" spans="1:7">
      <c r="A3303" t="s">
        <v>3853</v>
      </c>
      <c r="B3303" t="s">
        <v>4149</v>
      </c>
      <c r="C3303" t="s">
        <v>4032</v>
      </c>
      <c r="D3303">
        <v>32.299999999999997</v>
      </c>
      <c r="E3303">
        <v>29.8</v>
      </c>
      <c r="F3303">
        <v>29.3</v>
      </c>
      <c r="G3303">
        <v>32.200000000000003</v>
      </c>
    </row>
    <row r="3304" spans="1:7">
      <c r="A3304" t="s">
        <v>3853</v>
      </c>
      <c r="B3304" t="s">
        <v>4149</v>
      </c>
      <c r="C3304" t="s">
        <v>4033</v>
      </c>
      <c r="D3304">
        <v>6554</v>
      </c>
      <c r="E3304">
        <v>5755</v>
      </c>
      <c r="F3304">
        <v>6454</v>
      </c>
      <c r="G3304">
        <v>6213</v>
      </c>
    </row>
    <row r="3305" spans="1:7">
      <c r="A3305" t="s">
        <v>3853</v>
      </c>
      <c r="B3305" t="s">
        <v>4149</v>
      </c>
      <c r="C3305" t="s">
        <v>4034</v>
      </c>
      <c r="D3305">
        <v>66022</v>
      </c>
      <c r="E3305">
        <v>61419</v>
      </c>
      <c r="F3305">
        <v>61014</v>
      </c>
      <c r="G3305">
        <v>67042</v>
      </c>
    </row>
    <row r="3306" spans="1:7">
      <c r="A3306" t="s">
        <v>3853</v>
      </c>
      <c r="B3306" t="s">
        <v>4149</v>
      </c>
      <c r="C3306" t="s">
        <v>4035</v>
      </c>
      <c r="D3306">
        <v>1991</v>
      </c>
      <c r="E3306">
        <v>1980</v>
      </c>
      <c r="F3306">
        <v>2007</v>
      </c>
      <c r="G3306">
        <v>1980</v>
      </c>
    </row>
    <row r="3307" spans="1:7">
      <c r="A3307" t="s">
        <v>3853</v>
      </c>
      <c r="B3307" t="s">
        <v>4149</v>
      </c>
      <c r="C3307" t="s">
        <v>4036</v>
      </c>
      <c r="D3307">
        <v>21384</v>
      </c>
      <c r="E3307">
        <v>14940</v>
      </c>
      <c r="F3307">
        <v>16561</v>
      </c>
      <c r="G3307">
        <v>16545</v>
      </c>
    </row>
    <row r="3308" spans="1:7">
      <c r="A3308" t="s">
        <v>3853</v>
      </c>
      <c r="B3308" t="s">
        <v>4149</v>
      </c>
      <c r="C3308" t="s">
        <v>4037</v>
      </c>
      <c r="D3308">
        <v>495</v>
      </c>
      <c r="E3308">
        <v>472</v>
      </c>
      <c r="F3308">
        <v>591</v>
      </c>
      <c r="G3308">
        <v>571</v>
      </c>
    </row>
    <row r="3309" spans="1:7">
      <c r="A3309" t="s">
        <v>3853</v>
      </c>
      <c r="B3309" t="s">
        <v>4149</v>
      </c>
      <c r="C3309" t="s">
        <v>4038</v>
      </c>
      <c r="D3309">
        <v>268875</v>
      </c>
      <c r="E3309">
        <v>191583</v>
      </c>
      <c r="F3309">
        <v>227265</v>
      </c>
      <c r="G3309">
        <v>246177</v>
      </c>
    </row>
    <row r="3310" spans="1:7">
      <c r="A3310" t="s">
        <v>3853</v>
      </c>
      <c r="B3310" t="s">
        <v>4149</v>
      </c>
      <c r="C3310" t="s">
        <v>4039</v>
      </c>
      <c r="D3310">
        <v>189.9</v>
      </c>
      <c r="E3310">
        <v>132</v>
      </c>
      <c r="F3310">
        <v>157.1</v>
      </c>
      <c r="G3310">
        <v>171</v>
      </c>
    </row>
    <row r="3311" spans="1:7">
      <c r="A3311" t="s">
        <v>3853</v>
      </c>
      <c r="B3311" t="s">
        <v>4149</v>
      </c>
      <c r="C3311" t="s">
        <v>4040</v>
      </c>
      <c r="D3311">
        <v>202853</v>
      </c>
      <c r="E3311">
        <v>130164</v>
      </c>
      <c r="F3311">
        <v>166252</v>
      </c>
      <c r="G3311">
        <v>179135</v>
      </c>
    </row>
    <row r="3312" spans="1:7">
      <c r="A3312" t="s">
        <v>3853</v>
      </c>
      <c r="B3312" t="s">
        <v>4149</v>
      </c>
      <c r="C3312" t="s">
        <v>4041</v>
      </c>
      <c r="D3312">
        <v>0</v>
      </c>
      <c r="E3312">
        <v>0</v>
      </c>
      <c r="F3312">
        <v>0</v>
      </c>
      <c r="G3312">
        <v>0</v>
      </c>
    </row>
    <row r="3313" spans="1:7">
      <c r="A3313" t="s">
        <v>3853</v>
      </c>
      <c r="B3313" t="s">
        <v>4149</v>
      </c>
      <c r="C3313" t="s">
        <v>4042</v>
      </c>
      <c r="D3313">
        <v>0</v>
      </c>
      <c r="E3313">
        <v>0</v>
      </c>
      <c r="F3313">
        <v>0</v>
      </c>
      <c r="G3313">
        <v>0</v>
      </c>
    </row>
    <row r="3314" spans="1:7">
      <c r="A3314" t="s">
        <v>3853</v>
      </c>
      <c r="B3314" t="s">
        <v>4149</v>
      </c>
      <c r="C3314" t="s">
        <v>4043</v>
      </c>
      <c r="D3314">
        <v>0</v>
      </c>
      <c r="E3314">
        <v>0</v>
      </c>
      <c r="F3314">
        <v>0</v>
      </c>
      <c r="G3314">
        <v>0</v>
      </c>
    </row>
    <row r="3315" spans="1:7">
      <c r="A3315" t="s">
        <v>3853</v>
      </c>
      <c r="B3315" t="s">
        <v>4149</v>
      </c>
      <c r="C3315" t="s">
        <v>4044</v>
      </c>
      <c r="D3315">
        <v>0</v>
      </c>
      <c r="E3315">
        <v>0</v>
      </c>
      <c r="F3315">
        <v>0</v>
      </c>
      <c r="G3315">
        <v>0</v>
      </c>
    </row>
    <row r="3316" spans="1:7">
      <c r="A3316" t="s">
        <v>3853</v>
      </c>
      <c r="B3316" t="s">
        <v>4149</v>
      </c>
      <c r="C3316" t="s">
        <v>4045</v>
      </c>
      <c r="D3316">
        <v>0</v>
      </c>
      <c r="E3316">
        <v>0</v>
      </c>
      <c r="F3316">
        <v>0</v>
      </c>
      <c r="G3316">
        <v>0</v>
      </c>
    </row>
    <row r="3317" spans="1:7">
      <c r="A3317" t="s">
        <v>3853</v>
      </c>
      <c r="B3317" t="s">
        <v>4149</v>
      </c>
      <c r="C3317" t="s">
        <v>4046</v>
      </c>
      <c r="D3317">
        <v>3</v>
      </c>
      <c r="E3317">
        <v>3.3</v>
      </c>
      <c r="F3317">
        <v>4.4000000000000004</v>
      </c>
      <c r="G3317">
        <v>5.2</v>
      </c>
    </row>
    <row r="3318" spans="1:7">
      <c r="A3318" t="s">
        <v>3853</v>
      </c>
      <c r="B3318" t="s">
        <v>4149</v>
      </c>
      <c r="C3318" t="s">
        <v>4047</v>
      </c>
      <c r="D3318">
        <v>5</v>
      </c>
      <c r="E3318">
        <v>6</v>
      </c>
      <c r="F3318">
        <v>7</v>
      </c>
      <c r="G3318">
        <v>9</v>
      </c>
    </row>
    <row r="3319" spans="1:7">
      <c r="A3319" t="s">
        <v>3853</v>
      </c>
      <c r="B3319" t="s">
        <v>4149</v>
      </c>
      <c r="C3319" t="s">
        <v>4048</v>
      </c>
      <c r="D3319">
        <v>0</v>
      </c>
      <c r="E3319">
        <v>0</v>
      </c>
      <c r="F3319">
        <v>0</v>
      </c>
      <c r="G3319">
        <v>0</v>
      </c>
    </row>
    <row r="3320" spans="1:7">
      <c r="A3320" t="s">
        <v>3853</v>
      </c>
      <c r="B3320" t="s">
        <v>4149</v>
      </c>
      <c r="C3320" t="s">
        <v>4049</v>
      </c>
      <c r="D3320">
        <v>170152</v>
      </c>
      <c r="E3320">
        <v>105546</v>
      </c>
      <c r="F3320">
        <v>138590</v>
      </c>
      <c r="G3320">
        <v>151716</v>
      </c>
    </row>
    <row r="3321" spans="1:7">
      <c r="A3321" t="s">
        <v>3853</v>
      </c>
      <c r="B3321" t="s">
        <v>4149</v>
      </c>
      <c r="C3321" t="s">
        <v>4050</v>
      </c>
      <c r="D3321">
        <v>6435</v>
      </c>
      <c r="E3321">
        <v>5634</v>
      </c>
      <c r="F3321">
        <v>6332</v>
      </c>
      <c r="G3321">
        <v>6086</v>
      </c>
    </row>
    <row r="3322" spans="1:7">
      <c r="A3322" t="s">
        <v>3853</v>
      </c>
      <c r="B3322" t="s">
        <v>4149</v>
      </c>
      <c r="C3322" t="s">
        <v>4051</v>
      </c>
      <c r="D3322">
        <v>21276</v>
      </c>
      <c r="E3322">
        <v>14830</v>
      </c>
      <c r="F3322">
        <v>16461</v>
      </c>
      <c r="G3322">
        <v>16437</v>
      </c>
    </row>
    <row r="3323" spans="1:7">
      <c r="A3323" t="s">
        <v>3853</v>
      </c>
      <c r="B3323" t="s">
        <v>4149</v>
      </c>
      <c r="C3323" t="s">
        <v>4052</v>
      </c>
      <c r="D3323">
        <v>264416</v>
      </c>
      <c r="E3323">
        <v>187940</v>
      </c>
      <c r="F3323">
        <v>223004</v>
      </c>
      <c r="G3323">
        <v>241865</v>
      </c>
    </row>
    <row r="3324" spans="1:7">
      <c r="A3324" t="s">
        <v>3853</v>
      </c>
      <c r="B3324" t="s">
        <v>4149</v>
      </c>
      <c r="C3324" t="s">
        <v>4053</v>
      </c>
      <c r="D3324">
        <v>0</v>
      </c>
      <c r="E3324">
        <v>0</v>
      </c>
      <c r="F3324">
        <v>0</v>
      </c>
      <c r="G3324">
        <v>0</v>
      </c>
    </row>
    <row r="3325" spans="1:7">
      <c r="A3325" t="s">
        <v>3853</v>
      </c>
      <c r="B3325" t="s">
        <v>4149</v>
      </c>
      <c r="C3325" t="s">
        <v>4054</v>
      </c>
      <c r="D3325">
        <v>0</v>
      </c>
      <c r="E3325">
        <v>0</v>
      </c>
      <c r="F3325">
        <v>0</v>
      </c>
      <c r="G3325">
        <v>0</v>
      </c>
    </row>
    <row r="3326" spans="1:7">
      <c r="A3326" t="s">
        <v>3853</v>
      </c>
      <c r="B3326" t="s">
        <v>4149</v>
      </c>
      <c r="C3326" t="s">
        <v>4055</v>
      </c>
      <c r="D3326">
        <v>0</v>
      </c>
      <c r="E3326">
        <v>0</v>
      </c>
      <c r="F3326">
        <v>0</v>
      </c>
      <c r="G3326">
        <v>0</v>
      </c>
    </row>
    <row r="3327" spans="1:7">
      <c r="A3327" t="s">
        <v>3853</v>
      </c>
      <c r="B3327" t="s">
        <v>4149</v>
      </c>
      <c r="C3327" t="s">
        <v>4056</v>
      </c>
      <c r="D3327">
        <v>3085</v>
      </c>
      <c r="E3327">
        <v>2803</v>
      </c>
      <c r="F3327">
        <v>3444</v>
      </c>
      <c r="G3327">
        <v>3210</v>
      </c>
    </row>
    <row r="3328" spans="1:7">
      <c r="A3328" t="s">
        <v>3853</v>
      </c>
      <c r="B3328" t="s">
        <v>4149</v>
      </c>
      <c r="C3328" t="s">
        <v>4057</v>
      </c>
      <c r="D3328">
        <v>105</v>
      </c>
      <c r="E3328">
        <v>90</v>
      </c>
      <c r="F3328">
        <v>144</v>
      </c>
      <c r="G3328">
        <v>147</v>
      </c>
    </row>
    <row r="3329" spans="1:7">
      <c r="A3329" t="s">
        <v>3853</v>
      </c>
      <c r="B3329" t="s">
        <v>4149</v>
      </c>
      <c r="C3329" t="s">
        <v>4058</v>
      </c>
      <c r="D3329">
        <v>495</v>
      </c>
      <c r="E3329">
        <v>472</v>
      </c>
      <c r="F3329">
        <v>590</v>
      </c>
      <c r="G3329">
        <v>570</v>
      </c>
    </row>
    <row r="3330" spans="1:7">
      <c r="A3330" t="s">
        <v>3853</v>
      </c>
      <c r="B3330" t="s">
        <v>4149</v>
      </c>
      <c r="C3330" t="s">
        <v>4059</v>
      </c>
      <c r="D3330">
        <v>3685</v>
      </c>
      <c r="E3330">
        <v>3364</v>
      </c>
      <c r="F3330">
        <v>4179</v>
      </c>
      <c r="G3330">
        <v>3928</v>
      </c>
    </row>
    <row r="3331" spans="1:7">
      <c r="A3331" t="s">
        <v>3853</v>
      </c>
      <c r="B3331" t="s">
        <v>4149</v>
      </c>
      <c r="C3331" t="s">
        <v>4060</v>
      </c>
      <c r="D3331">
        <v>3685</v>
      </c>
      <c r="E3331">
        <v>3364</v>
      </c>
      <c r="F3331">
        <v>4179</v>
      </c>
      <c r="G3331">
        <v>3928</v>
      </c>
    </row>
    <row r="3332" spans="1:7">
      <c r="A3332" t="s">
        <v>3853</v>
      </c>
      <c r="B3332" t="s">
        <v>4149</v>
      </c>
      <c r="C3332" t="s">
        <v>4061</v>
      </c>
      <c r="D3332">
        <v>0</v>
      </c>
      <c r="E3332">
        <v>0</v>
      </c>
      <c r="F3332">
        <v>0</v>
      </c>
      <c r="G3332">
        <v>0</v>
      </c>
    </row>
    <row r="3333" spans="1:7">
      <c r="A3333" t="s">
        <v>3853</v>
      </c>
      <c r="B3333" t="s">
        <v>4149</v>
      </c>
      <c r="C3333" t="s">
        <v>4062</v>
      </c>
      <c r="D3333">
        <v>0</v>
      </c>
      <c r="E3333">
        <v>0</v>
      </c>
      <c r="F3333">
        <v>0</v>
      </c>
      <c r="G3333">
        <v>0</v>
      </c>
    </row>
    <row r="3334" spans="1:7">
      <c r="A3334" t="s">
        <v>3853</v>
      </c>
      <c r="B3334" t="s">
        <v>4149</v>
      </c>
      <c r="C3334" t="s">
        <v>4063</v>
      </c>
      <c r="D3334">
        <v>4833</v>
      </c>
      <c r="E3334">
        <v>3764</v>
      </c>
      <c r="F3334">
        <v>4168</v>
      </c>
      <c r="G3334">
        <v>4170</v>
      </c>
    </row>
    <row r="3335" spans="1:7">
      <c r="A3335" t="s">
        <v>3853</v>
      </c>
      <c r="B3335" t="s">
        <v>4149</v>
      </c>
      <c r="C3335" t="s">
        <v>4064</v>
      </c>
      <c r="D3335">
        <v>5126</v>
      </c>
      <c r="E3335">
        <v>4986</v>
      </c>
      <c r="F3335">
        <v>4938</v>
      </c>
      <c r="G3335">
        <v>5023</v>
      </c>
    </row>
    <row r="3336" spans="1:7">
      <c r="A3336" t="s">
        <v>3853</v>
      </c>
      <c r="B3336" t="s">
        <v>4149</v>
      </c>
      <c r="C3336" t="s">
        <v>4065</v>
      </c>
      <c r="D3336">
        <v>4139</v>
      </c>
      <c r="E3336">
        <v>4865</v>
      </c>
      <c r="F3336">
        <v>6116</v>
      </c>
      <c r="G3336">
        <v>6160</v>
      </c>
    </row>
    <row r="3337" spans="1:7">
      <c r="A3337" t="s">
        <v>3853</v>
      </c>
      <c r="B3337" t="s">
        <v>4149</v>
      </c>
      <c r="C3337" t="s">
        <v>4066</v>
      </c>
      <c r="D3337">
        <v>703</v>
      </c>
      <c r="E3337">
        <v>746</v>
      </c>
      <c r="F3337">
        <v>751</v>
      </c>
      <c r="G3337">
        <v>790</v>
      </c>
    </row>
    <row r="3338" spans="1:7">
      <c r="A3338" t="s">
        <v>3853</v>
      </c>
      <c r="B3338" t="s">
        <v>4149</v>
      </c>
      <c r="C3338" t="s">
        <v>4067</v>
      </c>
      <c r="D3338">
        <v>398</v>
      </c>
      <c r="E3338">
        <v>438</v>
      </c>
      <c r="F3338">
        <v>437</v>
      </c>
      <c r="G3338">
        <v>407</v>
      </c>
    </row>
    <row r="3339" spans="1:7">
      <c r="A3339" t="s">
        <v>3853</v>
      </c>
      <c r="B3339" t="s">
        <v>4149</v>
      </c>
      <c r="C3339" t="s">
        <v>4068</v>
      </c>
      <c r="D3339">
        <v>4344</v>
      </c>
      <c r="E3339">
        <v>4581</v>
      </c>
      <c r="F3339">
        <v>4694</v>
      </c>
      <c r="G3339">
        <v>4880</v>
      </c>
    </row>
    <row r="3340" spans="1:7">
      <c r="A3340" t="s">
        <v>3853</v>
      </c>
      <c r="B3340" t="s">
        <v>4149</v>
      </c>
      <c r="C3340" t="s">
        <v>4069</v>
      </c>
      <c r="D3340">
        <v>18840</v>
      </c>
      <c r="E3340">
        <v>18634</v>
      </c>
      <c r="F3340">
        <v>20352</v>
      </c>
      <c r="G3340">
        <v>20641</v>
      </c>
    </row>
    <row r="3341" spans="1:7">
      <c r="A3341" t="s">
        <v>3853</v>
      </c>
      <c r="B3341" t="s">
        <v>4149</v>
      </c>
      <c r="C3341" t="s">
        <v>4070</v>
      </c>
      <c r="D3341">
        <v>8299</v>
      </c>
      <c r="E3341">
        <v>4796</v>
      </c>
      <c r="F3341">
        <v>7505</v>
      </c>
      <c r="G3341">
        <v>7690</v>
      </c>
    </row>
    <row r="3342" spans="1:7">
      <c r="A3342" t="s">
        <v>3853</v>
      </c>
      <c r="B3342" t="s">
        <v>4149</v>
      </c>
      <c r="C3342" t="s">
        <v>4071</v>
      </c>
      <c r="D3342">
        <v>0</v>
      </c>
      <c r="E3342">
        <v>0</v>
      </c>
      <c r="F3342">
        <v>0</v>
      </c>
      <c r="G3342">
        <v>0</v>
      </c>
    </row>
    <row r="3343" spans="1:7">
      <c r="A3343" t="s">
        <v>3853</v>
      </c>
      <c r="B3343" t="s">
        <v>4149</v>
      </c>
      <c r="C3343" t="s">
        <v>4072</v>
      </c>
      <c r="D3343">
        <v>52678</v>
      </c>
      <c r="E3343">
        <v>48786</v>
      </c>
      <c r="F3343">
        <v>48461</v>
      </c>
      <c r="G3343">
        <v>53293</v>
      </c>
    </row>
    <row r="3344" spans="1:7">
      <c r="A3344" t="s">
        <v>3853</v>
      </c>
      <c r="B3344" t="s">
        <v>4149</v>
      </c>
      <c r="C3344" t="s">
        <v>4073</v>
      </c>
      <c r="D3344">
        <v>2487</v>
      </c>
      <c r="E3344">
        <v>0</v>
      </c>
      <c r="F3344">
        <v>2910</v>
      </c>
      <c r="G3344">
        <v>2982</v>
      </c>
    </row>
    <row r="3345" spans="1:7">
      <c r="A3345" t="s">
        <v>3853</v>
      </c>
      <c r="B3345" t="s">
        <v>4149</v>
      </c>
      <c r="C3345" t="s">
        <v>4074</v>
      </c>
      <c r="D3345">
        <v>63464</v>
      </c>
      <c r="E3345">
        <v>53582</v>
      </c>
      <c r="F3345">
        <v>58875</v>
      </c>
      <c r="G3345">
        <v>63965</v>
      </c>
    </row>
    <row r="3346" spans="1:7">
      <c r="A3346" t="s">
        <v>3853</v>
      </c>
      <c r="B3346" t="s">
        <v>4149</v>
      </c>
      <c r="C3346" t="s">
        <v>4075</v>
      </c>
      <c r="D3346">
        <v>10786</v>
      </c>
      <c r="E3346">
        <v>4796</v>
      </c>
      <c r="F3346">
        <v>10414</v>
      </c>
      <c r="G3346">
        <v>10672</v>
      </c>
    </row>
    <row r="3347" spans="1:7">
      <c r="A3347" t="s">
        <v>3853</v>
      </c>
      <c r="B3347" t="s">
        <v>4149</v>
      </c>
      <c r="C3347" t="s">
        <v>4076</v>
      </c>
      <c r="D3347">
        <v>2301</v>
      </c>
      <c r="E3347">
        <v>1505</v>
      </c>
      <c r="F3347">
        <v>1793</v>
      </c>
      <c r="G3347">
        <v>1990</v>
      </c>
    </row>
    <row r="3348" spans="1:7">
      <c r="A3348" t="s">
        <v>3853</v>
      </c>
      <c r="B3348" t="s">
        <v>4149</v>
      </c>
      <c r="C3348" t="s">
        <v>4077</v>
      </c>
      <c r="D3348">
        <v>0</v>
      </c>
      <c r="E3348">
        <v>0</v>
      </c>
      <c r="F3348">
        <v>0</v>
      </c>
      <c r="G3348">
        <v>0</v>
      </c>
    </row>
    <row r="3349" spans="1:7">
      <c r="A3349" t="s">
        <v>3853</v>
      </c>
      <c r="B3349" t="s">
        <v>4149</v>
      </c>
      <c r="C3349" t="s">
        <v>4078</v>
      </c>
      <c r="D3349">
        <v>83</v>
      </c>
      <c r="E3349">
        <v>70</v>
      </c>
      <c r="F3349">
        <v>91</v>
      </c>
      <c r="G3349">
        <v>79</v>
      </c>
    </row>
    <row r="3350" spans="1:7">
      <c r="A3350" t="s">
        <v>3853</v>
      </c>
      <c r="B3350" t="s">
        <v>4149</v>
      </c>
      <c r="C3350" t="s">
        <v>4079</v>
      </c>
      <c r="D3350">
        <v>508</v>
      </c>
      <c r="E3350">
        <v>525</v>
      </c>
      <c r="F3350">
        <v>538</v>
      </c>
      <c r="G3350">
        <v>517</v>
      </c>
    </row>
    <row r="3351" spans="1:7">
      <c r="A3351" t="s">
        <v>3853</v>
      </c>
      <c r="B3351" t="s">
        <v>4149</v>
      </c>
      <c r="C3351" t="s">
        <v>4080</v>
      </c>
      <c r="D3351">
        <v>2892</v>
      </c>
      <c r="E3351">
        <v>2099</v>
      </c>
      <c r="F3351">
        <v>2422</v>
      </c>
      <c r="G3351">
        <v>2586</v>
      </c>
    </row>
    <row r="3352" spans="1:7">
      <c r="A3352" t="s">
        <v>3853</v>
      </c>
      <c r="B3352" t="s">
        <v>4149</v>
      </c>
      <c r="C3352" t="s">
        <v>4081</v>
      </c>
      <c r="D3352">
        <v>12064</v>
      </c>
      <c r="E3352">
        <v>8349</v>
      </c>
      <c r="F3352">
        <v>7932</v>
      </c>
      <c r="G3352">
        <v>7969</v>
      </c>
    </row>
    <row r="3353" spans="1:7">
      <c r="A3353" t="s">
        <v>3853</v>
      </c>
      <c r="B3353" t="s">
        <v>4149</v>
      </c>
      <c r="C3353" t="s">
        <v>4082</v>
      </c>
      <c r="D3353">
        <v>0</v>
      </c>
      <c r="E3353">
        <v>0</v>
      </c>
      <c r="F3353">
        <v>0</v>
      </c>
      <c r="G3353">
        <v>0</v>
      </c>
    </row>
    <row r="3354" spans="1:7">
      <c r="A3354" t="s">
        <v>3853</v>
      </c>
      <c r="B3354" t="s">
        <v>4149</v>
      </c>
      <c r="C3354" t="s">
        <v>4083</v>
      </c>
      <c r="D3354">
        <v>0</v>
      </c>
      <c r="E3354">
        <v>0</v>
      </c>
      <c r="F3354">
        <v>0</v>
      </c>
      <c r="G3354">
        <v>0</v>
      </c>
    </row>
    <row r="3355" spans="1:7">
      <c r="A3355" t="s">
        <v>3853</v>
      </c>
      <c r="B3355" t="s">
        <v>4149</v>
      </c>
      <c r="C3355" t="s">
        <v>4084</v>
      </c>
      <c r="D3355">
        <v>1484</v>
      </c>
      <c r="E3355">
        <v>1584</v>
      </c>
      <c r="F3355">
        <v>1626</v>
      </c>
      <c r="G3355">
        <v>1682</v>
      </c>
    </row>
    <row r="3356" spans="1:7">
      <c r="A3356" t="s">
        <v>3853</v>
      </c>
      <c r="B3356" t="s">
        <v>4149</v>
      </c>
      <c r="C3356" t="s">
        <v>4085</v>
      </c>
      <c r="D3356">
        <v>915</v>
      </c>
      <c r="E3356">
        <v>1652</v>
      </c>
      <c r="F3356">
        <v>1729</v>
      </c>
      <c r="G3356">
        <v>1879</v>
      </c>
    </row>
    <row r="3357" spans="1:7">
      <c r="A3357" t="s">
        <v>3853</v>
      </c>
      <c r="B3357" t="s">
        <v>4149</v>
      </c>
      <c r="C3357" t="s">
        <v>4086</v>
      </c>
      <c r="D3357">
        <v>268</v>
      </c>
      <c r="E3357">
        <v>284</v>
      </c>
      <c r="F3357">
        <v>288</v>
      </c>
      <c r="G3357">
        <v>327</v>
      </c>
    </row>
    <row r="3358" spans="1:7">
      <c r="A3358" t="s">
        <v>3853</v>
      </c>
      <c r="B3358" t="s">
        <v>4149</v>
      </c>
      <c r="C3358" t="s">
        <v>4087</v>
      </c>
      <c r="D3358">
        <v>13</v>
      </c>
      <c r="E3358">
        <v>14</v>
      </c>
      <c r="F3358">
        <v>14</v>
      </c>
      <c r="G3358">
        <v>14</v>
      </c>
    </row>
    <row r="3359" spans="1:7">
      <c r="A3359" t="s">
        <v>3853</v>
      </c>
      <c r="B3359" t="s">
        <v>4149</v>
      </c>
      <c r="C3359" t="s">
        <v>4088</v>
      </c>
      <c r="D3359">
        <v>4321</v>
      </c>
      <c r="E3359">
        <v>4564</v>
      </c>
      <c r="F3359">
        <v>4677</v>
      </c>
      <c r="G3359">
        <v>4863</v>
      </c>
    </row>
    <row r="3360" spans="1:7">
      <c r="A3360" t="s">
        <v>3853</v>
      </c>
      <c r="B3360" t="s">
        <v>4149</v>
      </c>
      <c r="C3360" t="s">
        <v>4089</v>
      </c>
      <c r="D3360">
        <v>6732</v>
      </c>
      <c r="E3360">
        <v>7813</v>
      </c>
      <c r="F3360">
        <v>8046</v>
      </c>
      <c r="G3360">
        <v>8437</v>
      </c>
    </row>
    <row r="3361" spans="1:7">
      <c r="A3361" t="s">
        <v>3853</v>
      </c>
      <c r="B3361" t="s">
        <v>4149</v>
      </c>
      <c r="C3361" t="s">
        <v>4090</v>
      </c>
      <c r="D3361">
        <v>5818</v>
      </c>
      <c r="E3361">
        <v>6161</v>
      </c>
      <c r="F3361">
        <v>6317</v>
      </c>
      <c r="G3361">
        <v>6558</v>
      </c>
    </row>
    <row r="3362" spans="1:7">
      <c r="A3362" t="s">
        <v>3853</v>
      </c>
      <c r="B3362" t="s">
        <v>4149</v>
      </c>
      <c r="C3362" t="s">
        <v>4091</v>
      </c>
      <c r="D3362">
        <v>20</v>
      </c>
      <c r="E3362">
        <v>19.7</v>
      </c>
      <c r="F3362">
        <v>20.3</v>
      </c>
      <c r="G3362">
        <v>20.8</v>
      </c>
    </row>
    <row r="3363" spans="1:7">
      <c r="A3363" t="s">
        <v>3853</v>
      </c>
      <c r="B3363" t="s">
        <v>4149</v>
      </c>
      <c r="C3363" t="s">
        <v>4092</v>
      </c>
      <c r="D3363">
        <v>174421</v>
      </c>
      <c r="E3363">
        <v>108999</v>
      </c>
      <c r="F3363">
        <v>142648</v>
      </c>
      <c r="G3363">
        <v>155806</v>
      </c>
    </row>
    <row r="3364" spans="1:7">
      <c r="A3364" t="s">
        <v>3853</v>
      </c>
      <c r="B3364" t="s">
        <v>4149</v>
      </c>
      <c r="C3364" t="s">
        <v>4093</v>
      </c>
      <c r="D3364">
        <v>123.2</v>
      </c>
      <c r="E3364">
        <v>75.099999999999994</v>
      </c>
      <c r="F3364">
        <v>98.6</v>
      </c>
      <c r="G3364">
        <v>108.2</v>
      </c>
    </row>
    <row r="3365" spans="1:7">
      <c r="A3365" t="s">
        <v>3853</v>
      </c>
      <c r="B3365" t="s">
        <v>4149</v>
      </c>
      <c r="C3365" t="s">
        <v>4094</v>
      </c>
      <c r="D3365">
        <v>39026</v>
      </c>
      <c r="E3365">
        <v>35041</v>
      </c>
      <c r="F3365">
        <v>36199</v>
      </c>
      <c r="G3365">
        <v>36624</v>
      </c>
    </row>
    <row r="3366" spans="1:7">
      <c r="A3366" t="s">
        <v>3853</v>
      </c>
      <c r="B3366" t="s">
        <v>4149</v>
      </c>
      <c r="C3366" t="s">
        <v>4095</v>
      </c>
      <c r="D3366">
        <v>27.6</v>
      </c>
      <c r="E3366">
        <v>24.1</v>
      </c>
      <c r="F3366">
        <v>25</v>
      </c>
      <c r="G3366">
        <v>25.4</v>
      </c>
    </row>
    <row r="3367" spans="1:7">
      <c r="A3367" t="s">
        <v>3853</v>
      </c>
      <c r="B3367" t="s">
        <v>4149</v>
      </c>
      <c r="C3367" t="s">
        <v>4096</v>
      </c>
      <c r="D3367">
        <v>84340</v>
      </c>
      <c r="E3367">
        <v>79565</v>
      </c>
      <c r="F3367">
        <v>79696</v>
      </c>
      <c r="G3367">
        <v>80881</v>
      </c>
    </row>
    <row r="3368" spans="1:7">
      <c r="A3368" t="s">
        <v>3853</v>
      </c>
      <c r="B3368" t="s">
        <v>4149</v>
      </c>
      <c r="C3368" t="s">
        <v>4097</v>
      </c>
      <c r="D3368">
        <v>54115</v>
      </c>
      <c r="E3368">
        <v>44791</v>
      </c>
      <c r="F3368">
        <v>46572</v>
      </c>
      <c r="G3368">
        <v>47744</v>
      </c>
    </row>
    <row r="3369" spans="1:7">
      <c r="A3369" t="s">
        <v>3853</v>
      </c>
      <c r="B3369" t="s">
        <v>4149</v>
      </c>
      <c r="C3369" t="s">
        <v>4098</v>
      </c>
      <c r="D3369">
        <v>38.200000000000003</v>
      </c>
      <c r="E3369">
        <v>30.9</v>
      </c>
      <c r="F3369">
        <v>32.200000000000003</v>
      </c>
      <c r="G3369">
        <v>33.200000000000003</v>
      </c>
    </row>
    <row r="3370" spans="1:7">
      <c r="A3370" t="s">
        <v>3853</v>
      </c>
      <c r="B3370" t="s">
        <v>4149</v>
      </c>
      <c r="C3370" t="s">
        <v>4099</v>
      </c>
      <c r="D3370">
        <v>29502</v>
      </c>
      <c r="E3370">
        <v>30872</v>
      </c>
      <c r="F3370">
        <v>30508</v>
      </c>
      <c r="G3370">
        <v>30076</v>
      </c>
    </row>
    <row r="3371" spans="1:7">
      <c r="A3371" t="s">
        <v>3853</v>
      </c>
      <c r="B3371" t="s">
        <v>4149</v>
      </c>
      <c r="C3371" t="s">
        <v>4100</v>
      </c>
      <c r="D3371">
        <v>20.8</v>
      </c>
      <c r="E3371">
        <v>21.3</v>
      </c>
      <c r="F3371">
        <v>21.1</v>
      </c>
      <c r="G3371">
        <v>20.9</v>
      </c>
    </row>
    <row r="3372" spans="1:7">
      <c r="A3372" t="s">
        <v>3853</v>
      </c>
      <c r="B3372" t="s">
        <v>4149</v>
      </c>
      <c r="C3372" t="s">
        <v>4101</v>
      </c>
      <c r="D3372">
        <v>297664</v>
      </c>
      <c r="E3372">
        <v>220054</v>
      </c>
      <c r="F3372">
        <v>256055</v>
      </c>
      <c r="G3372">
        <v>270345</v>
      </c>
    </row>
    <row r="3373" spans="1:7">
      <c r="A3373" t="s">
        <v>3853</v>
      </c>
      <c r="B3373" t="s">
        <v>4149</v>
      </c>
      <c r="C3373" t="s">
        <v>4102</v>
      </c>
      <c r="D3373">
        <v>3.35</v>
      </c>
      <c r="E3373">
        <v>2.76</v>
      </c>
      <c r="F3373">
        <v>3.04</v>
      </c>
      <c r="G3373">
        <v>3.17</v>
      </c>
    </row>
    <row r="3374" spans="1:7">
      <c r="A3374" t="s">
        <v>3853</v>
      </c>
      <c r="B3374" t="s">
        <v>4149</v>
      </c>
      <c r="C3374" t="s">
        <v>4103</v>
      </c>
      <c r="D3374">
        <v>210.3</v>
      </c>
      <c r="E3374">
        <v>151.6</v>
      </c>
      <c r="F3374">
        <v>177</v>
      </c>
      <c r="G3374">
        <v>187.8</v>
      </c>
    </row>
    <row r="3375" spans="1:7">
      <c r="A3375" t="s">
        <v>3853</v>
      </c>
      <c r="B3375" t="s">
        <v>4149</v>
      </c>
      <c r="C3375" t="s">
        <v>4104</v>
      </c>
      <c r="D3375">
        <v>297063</v>
      </c>
      <c r="E3375">
        <v>219703</v>
      </c>
      <c r="F3375">
        <v>255927</v>
      </c>
      <c r="G3375">
        <v>270251</v>
      </c>
    </row>
    <row r="3376" spans="1:7">
      <c r="A3376" t="s">
        <v>3853</v>
      </c>
      <c r="B3376" t="s">
        <v>4149</v>
      </c>
      <c r="C3376" t="s">
        <v>4105</v>
      </c>
      <c r="D3376">
        <v>174421</v>
      </c>
      <c r="E3376">
        <v>108999</v>
      </c>
      <c r="F3376">
        <v>142648</v>
      </c>
      <c r="G3376">
        <v>155806</v>
      </c>
    </row>
    <row r="3377" spans="1:7">
      <c r="A3377" t="s">
        <v>3853</v>
      </c>
      <c r="B3377" t="s">
        <v>4149</v>
      </c>
      <c r="C3377" t="s">
        <v>4106</v>
      </c>
      <c r="D3377">
        <v>22176</v>
      </c>
      <c r="E3377">
        <v>19921</v>
      </c>
      <c r="F3377">
        <v>20867</v>
      </c>
      <c r="G3377">
        <v>20914</v>
      </c>
    </row>
    <row r="3378" spans="1:7">
      <c r="A3378" t="s">
        <v>3853</v>
      </c>
      <c r="B3378" t="s">
        <v>4149</v>
      </c>
      <c r="C3378" t="s">
        <v>4107</v>
      </c>
      <c r="D3378">
        <v>34084</v>
      </c>
      <c r="E3378">
        <v>26409</v>
      </c>
      <c r="F3378">
        <v>28255</v>
      </c>
      <c r="G3378">
        <v>28630</v>
      </c>
    </row>
    <row r="3379" spans="1:7">
      <c r="A3379" t="s">
        <v>3853</v>
      </c>
      <c r="B3379" t="s">
        <v>4149</v>
      </c>
      <c r="C3379" t="s">
        <v>4108</v>
      </c>
      <c r="D3379">
        <v>14295</v>
      </c>
      <c r="E3379">
        <v>14824</v>
      </c>
      <c r="F3379">
        <v>14953</v>
      </c>
      <c r="G3379">
        <v>14861</v>
      </c>
    </row>
    <row r="3380" spans="1:7">
      <c r="A3380" t="s">
        <v>3853</v>
      </c>
      <c r="B3380" t="s">
        <v>4149</v>
      </c>
      <c r="C3380" t="s">
        <v>4109</v>
      </c>
      <c r="D3380">
        <v>244976</v>
      </c>
      <c r="E3380">
        <v>170153</v>
      </c>
      <c r="F3380">
        <v>206723</v>
      </c>
      <c r="G3380">
        <v>220211</v>
      </c>
    </row>
    <row r="3381" spans="1:7">
      <c r="A3381" t="s">
        <v>3853</v>
      </c>
      <c r="B3381" t="s">
        <v>4149</v>
      </c>
      <c r="C3381" t="s">
        <v>4110</v>
      </c>
      <c r="D3381">
        <v>1416</v>
      </c>
      <c r="E3381">
        <v>1451</v>
      </c>
      <c r="F3381">
        <v>1447</v>
      </c>
      <c r="G3381">
        <v>1439</v>
      </c>
    </row>
    <row r="3382" spans="1:7">
      <c r="A3382" t="s">
        <v>3853</v>
      </c>
      <c r="B3382" t="s">
        <v>4149</v>
      </c>
      <c r="C3382" t="s">
        <v>4111</v>
      </c>
      <c r="D3382">
        <v>1069</v>
      </c>
      <c r="E3382">
        <v>1132</v>
      </c>
      <c r="F3382">
        <v>263</v>
      </c>
      <c r="G3382">
        <v>0</v>
      </c>
    </row>
    <row r="3383" spans="1:7">
      <c r="A3383" t="s">
        <v>3853</v>
      </c>
      <c r="B3383" t="s">
        <v>4149</v>
      </c>
      <c r="C3383" t="s">
        <v>4112</v>
      </c>
      <c r="D3383">
        <v>0</v>
      </c>
      <c r="E3383">
        <v>0</v>
      </c>
      <c r="F3383">
        <v>0</v>
      </c>
      <c r="G3383">
        <v>0</v>
      </c>
    </row>
    <row r="3384" spans="1:7">
      <c r="A3384" t="s">
        <v>3853</v>
      </c>
      <c r="B3384" t="s">
        <v>4149</v>
      </c>
      <c r="C3384" t="s">
        <v>4113</v>
      </c>
      <c r="D3384">
        <v>3</v>
      </c>
      <c r="E3384">
        <v>4</v>
      </c>
      <c r="F3384">
        <v>4</v>
      </c>
      <c r="G3384">
        <v>3</v>
      </c>
    </row>
    <row r="3385" spans="1:7">
      <c r="A3385" t="s">
        <v>3853</v>
      </c>
      <c r="B3385" t="s">
        <v>4149</v>
      </c>
      <c r="C3385" t="s">
        <v>4114</v>
      </c>
      <c r="D3385">
        <v>0</v>
      </c>
      <c r="E3385">
        <v>0</v>
      </c>
      <c r="F3385">
        <v>0</v>
      </c>
      <c r="G3385">
        <v>714</v>
      </c>
    </row>
    <row r="3386" spans="1:7">
      <c r="A3386" t="s">
        <v>3853</v>
      </c>
      <c r="B3386" t="s">
        <v>4149</v>
      </c>
      <c r="C3386" t="s">
        <v>4115</v>
      </c>
      <c r="D3386">
        <v>0</v>
      </c>
      <c r="E3386">
        <v>0</v>
      </c>
      <c r="F3386">
        <v>0</v>
      </c>
      <c r="G3386">
        <v>8</v>
      </c>
    </row>
    <row r="3387" spans="1:7">
      <c r="A3387" t="s">
        <v>3853</v>
      </c>
      <c r="B3387" t="s">
        <v>4149</v>
      </c>
      <c r="C3387" t="s">
        <v>4116</v>
      </c>
      <c r="D3387">
        <v>67</v>
      </c>
      <c r="E3387">
        <v>67</v>
      </c>
      <c r="F3387">
        <v>67</v>
      </c>
      <c r="G3387">
        <v>67</v>
      </c>
    </row>
    <row r="3388" spans="1:7">
      <c r="A3388" t="s">
        <v>3853</v>
      </c>
      <c r="B3388" t="s">
        <v>4149</v>
      </c>
      <c r="C3388" t="s">
        <v>4117</v>
      </c>
      <c r="D3388">
        <v>23</v>
      </c>
      <c r="E3388">
        <v>18</v>
      </c>
      <c r="F3388">
        <v>17</v>
      </c>
      <c r="G3388">
        <v>18</v>
      </c>
    </row>
    <row r="3389" spans="1:7">
      <c r="A3389" t="s">
        <v>3853</v>
      </c>
      <c r="B3389" t="s">
        <v>4149</v>
      </c>
      <c r="C3389" t="s">
        <v>4118</v>
      </c>
      <c r="D3389">
        <v>94</v>
      </c>
      <c r="E3389">
        <v>89</v>
      </c>
      <c r="F3389">
        <v>88</v>
      </c>
      <c r="G3389">
        <v>802</v>
      </c>
    </row>
    <row r="3390" spans="1:7">
      <c r="A3390" t="s">
        <v>3853</v>
      </c>
      <c r="B3390" t="s">
        <v>4149</v>
      </c>
      <c r="C3390" t="s">
        <v>4119</v>
      </c>
      <c r="D3390">
        <v>3514</v>
      </c>
      <c r="E3390">
        <v>3271</v>
      </c>
      <c r="F3390">
        <v>3179</v>
      </c>
      <c r="G3390">
        <v>3205</v>
      </c>
    </row>
    <row r="3391" spans="1:7">
      <c r="A3391" t="s">
        <v>3853</v>
      </c>
      <c r="B3391" t="s">
        <v>4149</v>
      </c>
      <c r="C3391" t="s">
        <v>4120</v>
      </c>
      <c r="D3391">
        <v>1297</v>
      </c>
      <c r="E3391">
        <v>1062</v>
      </c>
      <c r="F3391">
        <v>1368</v>
      </c>
      <c r="G3391">
        <v>553</v>
      </c>
    </row>
    <row r="3392" spans="1:7">
      <c r="A3392" t="s">
        <v>3853</v>
      </c>
      <c r="B3392" t="s">
        <v>4149</v>
      </c>
      <c r="C3392" t="s">
        <v>4121</v>
      </c>
      <c r="D3392">
        <v>154</v>
      </c>
      <c r="E3392">
        <v>154</v>
      </c>
      <c r="F3392">
        <v>154</v>
      </c>
      <c r="G3392">
        <v>146</v>
      </c>
    </row>
    <row r="3393" spans="1:7">
      <c r="A3393" t="s">
        <v>3853</v>
      </c>
      <c r="B3393" t="s">
        <v>4149</v>
      </c>
      <c r="C3393" t="s">
        <v>4122</v>
      </c>
      <c r="D3393">
        <v>0</v>
      </c>
      <c r="E3393">
        <v>0</v>
      </c>
      <c r="F3393">
        <v>0</v>
      </c>
      <c r="G3393">
        <v>0</v>
      </c>
    </row>
    <row r="3394" spans="1:7">
      <c r="A3394" t="s">
        <v>3853</v>
      </c>
      <c r="B3394" t="s">
        <v>4149</v>
      </c>
      <c r="C3394" t="s">
        <v>4123</v>
      </c>
      <c r="D3394">
        <v>4812</v>
      </c>
      <c r="E3394">
        <v>4334</v>
      </c>
      <c r="F3394">
        <v>4547</v>
      </c>
      <c r="G3394">
        <v>3758</v>
      </c>
    </row>
    <row r="3395" spans="1:7">
      <c r="A3395" t="s">
        <v>3853</v>
      </c>
      <c r="B3395" t="s">
        <v>4149</v>
      </c>
      <c r="C3395" t="s">
        <v>4124</v>
      </c>
      <c r="D3395">
        <v>3517</v>
      </c>
      <c r="E3395">
        <v>3275</v>
      </c>
      <c r="F3395">
        <v>3183</v>
      </c>
      <c r="G3395">
        <v>3209</v>
      </c>
    </row>
    <row r="3396" spans="1:7">
      <c r="A3396" t="s">
        <v>3853</v>
      </c>
      <c r="B3396" t="s">
        <v>4149</v>
      </c>
      <c r="C3396" t="s">
        <v>4125</v>
      </c>
      <c r="D3396">
        <v>1297</v>
      </c>
      <c r="E3396">
        <v>1062</v>
      </c>
      <c r="F3396">
        <v>1368</v>
      </c>
      <c r="G3396">
        <v>1267</v>
      </c>
    </row>
    <row r="3397" spans="1:7">
      <c r="A3397" t="s">
        <v>3853</v>
      </c>
      <c r="B3397" t="s">
        <v>4149</v>
      </c>
      <c r="C3397" t="s">
        <v>4126</v>
      </c>
      <c r="D3397">
        <v>68</v>
      </c>
      <c r="E3397">
        <v>68</v>
      </c>
      <c r="F3397">
        <v>68</v>
      </c>
      <c r="G3397">
        <v>68</v>
      </c>
    </row>
    <row r="3398" spans="1:7">
      <c r="A3398" t="s">
        <v>3853</v>
      </c>
      <c r="B3398" t="s">
        <v>4149</v>
      </c>
      <c r="C3398" t="s">
        <v>4127</v>
      </c>
      <c r="D3398">
        <v>4905</v>
      </c>
      <c r="E3398">
        <v>4422</v>
      </c>
      <c r="F3398">
        <v>4636</v>
      </c>
      <c r="G3398">
        <v>4561</v>
      </c>
    </row>
    <row r="3399" spans="1:7">
      <c r="A3399" t="s">
        <v>3853</v>
      </c>
      <c r="B3399" t="s">
        <v>4149</v>
      </c>
      <c r="C3399" t="s">
        <v>4128</v>
      </c>
      <c r="D3399">
        <v>3608</v>
      </c>
      <c r="E3399">
        <v>3360</v>
      </c>
      <c r="F3399">
        <v>3268</v>
      </c>
      <c r="G3399">
        <v>3294</v>
      </c>
    </row>
    <row r="3400" spans="1:7">
      <c r="A3400" t="s">
        <v>3853</v>
      </c>
      <c r="B3400" t="s">
        <v>4149</v>
      </c>
      <c r="C3400" t="s">
        <v>4129</v>
      </c>
      <c r="D3400">
        <v>0</v>
      </c>
      <c r="E3400">
        <v>0</v>
      </c>
      <c r="F3400">
        <v>0</v>
      </c>
      <c r="G3400">
        <v>0</v>
      </c>
    </row>
    <row r="3401" spans="1:7">
      <c r="A3401" t="s">
        <v>3853</v>
      </c>
      <c r="B3401" t="s">
        <v>4149</v>
      </c>
      <c r="C3401" t="s">
        <v>4130</v>
      </c>
      <c r="D3401">
        <v>29.4</v>
      </c>
      <c r="E3401">
        <v>32</v>
      </c>
      <c r="F3401">
        <v>32.200000000000003</v>
      </c>
      <c r="G3401">
        <v>30.6</v>
      </c>
    </row>
    <row r="3402" spans="1:7">
      <c r="A3402" t="s">
        <v>3853</v>
      </c>
      <c r="B3402" t="s">
        <v>4149</v>
      </c>
      <c r="C3402" t="s">
        <v>4131</v>
      </c>
      <c r="D3402">
        <v>0</v>
      </c>
      <c r="E3402">
        <v>0</v>
      </c>
      <c r="F3402">
        <v>0</v>
      </c>
      <c r="G3402">
        <v>0</v>
      </c>
    </row>
    <row r="3403" spans="1:7">
      <c r="A3403" t="s">
        <v>3853</v>
      </c>
      <c r="B3403" t="s">
        <v>4149</v>
      </c>
      <c r="C3403" t="s">
        <v>4132</v>
      </c>
      <c r="D3403">
        <v>1806</v>
      </c>
      <c r="E3403">
        <v>2021</v>
      </c>
      <c r="F3403">
        <v>2245</v>
      </c>
      <c r="G3403">
        <v>2134</v>
      </c>
    </row>
    <row r="3404" spans="1:7">
      <c r="A3404" t="s">
        <v>3853</v>
      </c>
      <c r="B3404" t="s">
        <v>4149</v>
      </c>
      <c r="C3404" t="s">
        <v>4133</v>
      </c>
      <c r="D3404">
        <v>206</v>
      </c>
      <c r="E3404">
        <v>233</v>
      </c>
      <c r="F3404">
        <v>233</v>
      </c>
      <c r="G3404">
        <v>233</v>
      </c>
    </row>
    <row r="3405" spans="1:7">
      <c r="A3405" t="s">
        <v>3853</v>
      </c>
      <c r="B3405" t="s">
        <v>4149</v>
      </c>
      <c r="C3405" t="s">
        <v>4134</v>
      </c>
      <c r="D3405">
        <v>0</v>
      </c>
      <c r="E3405">
        <v>0</v>
      </c>
      <c r="F3405">
        <v>0</v>
      </c>
      <c r="G3405">
        <v>0</v>
      </c>
    </row>
    <row r="3406" spans="1:7">
      <c r="A3406" t="s">
        <v>3853</v>
      </c>
      <c r="B3406" t="s">
        <v>4149</v>
      </c>
      <c r="C3406" t="s">
        <v>4135</v>
      </c>
      <c r="D3406">
        <v>1806</v>
      </c>
      <c r="E3406">
        <v>2021</v>
      </c>
      <c r="F3406">
        <v>2245</v>
      </c>
      <c r="G3406">
        <v>2134</v>
      </c>
    </row>
    <row r="3407" spans="1:7">
      <c r="A3407" t="s">
        <v>3853</v>
      </c>
      <c r="B3407" t="s">
        <v>4149</v>
      </c>
      <c r="C3407" t="s">
        <v>4136</v>
      </c>
      <c r="D3407">
        <v>0</v>
      </c>
      <c r="E3407">
        <v>0</v>
      </c>
      <c r="F3407">
        <v>0</v>
      </c>
      <c r="G3407">
        <v>0</v>
      </c>
    </row>
    <row r="3408" spans="1:7">
      <c r="A3408" t="s">
        <v>3853</v>
      </c>
      <c r="B3408" t="s">
        <v>4149</v>
      </c>
      <c r="C3408" t="s">
        <v>4137</v>
      </c>
      <c r="D3408">
        <v>5127</v>
      </c>
      <c r="E3408">
        <v>5066</v>
      </c>
      <c r="F3408">
        <v>4728</v>
      </c>
      <c r="G3408">
        <v>4775</v>
      </c>
    </row>
    <row r="3409" spans="1:7">
      <c r="A3409" t="s">
        <v>3853</v>
      </c>
      <c r="B3409" t="s">
        <v>4149</v>
      </c>
      <c r="C3409" t="s">
        <v>4138</v>
      </c>
      <c r="D3409">
        <v>0</v>
      </c>
      <c r="E3409">
        <v>2</v>
      </c>
      <c r="F3409">
        <v>13</v>
      </c>
      <c r="G3409">
        <v>0</v>
      </c>
    </row>
    <row r="3410" spans="1:7">
      <c r="A3410" t="s">
        <v>3853</v>
      </c>
      <c r="B3410" t="s">
        <v>4150</v>
      </c>
      <c r="C3410" t="s">
        <v>3855</v>
      </c>
      <c r="D3410">
        <v>0</v>
      </c>
      <c r="E3410">
        <v>0</v>
      </c>
      <c r="F3410">
        <v>0</v>
      </c>
      <c r="G3410">
        <v>0</v>
      </c>
    </row>
    <row r="3411" spans="1:7">
      <c r="A3411" t="s">
        <v>3853</v>
      </c>
      <c r="B3411" t="s">
        <v>4150</v>
      </c>
      <c r="C3411" t="s">
        <v>3856</v>
      </c>
      <c r="D3411">
        <v>7635</v>
      </c>
      <c r="E3411">
        <v>11202</v>
      </c>
      <c r="F3411">
        <v>10673</v>
      </c>
      <c r="G3411">
        <v>8560</v>
      </c>
    </row>
    <row r="3412" spans="1:7">
      <c r="A3412" t="s">
        <v>3853</v>
      </c>
      <c r="B3412" t="s">
        <v>4150</v>
      </c>
      <c r="C3412" t="s">
        <v>3857</v>
      </c>
      <c r="D3412">
        <v>7635</v>
      </c>
      <c r="E3412">
        <v>11202</v>
      </c>
      <c r="F3412">
        <v>10673</v>
      </c>
      <c r="G3412">
        <v>8560</v>
      </c>
    </row>
    <row r="3413" spans="1:7">
      <c r="A3413" t="s">
        <v>3853</v>
      </c>
      <c r="B3413" t="s">
        <v>4150</v>
      </c>
      <c r="C3413" t="s">
        <v>3858</v>
      </c>
      <c r="D3413">
        <v>7635</v>
      </c>
      <c r="E3413">
        <v>11202</v>
      </c>
      <c r="F3413">
        <v>10673</v>
      </c>
      <c r="G3413">
        <v>8560</v>
      </c>
    </row>
    <row r="3414" spans="1:7">
      <c r="A3414" t="s">
        <v>3853</v>
      </c>
      <c r="B3414" t="s">
        <v>4150</v>
      </c>
      <c r="C3414" t="s">
        <v>3859</v>
      </c>
      <c r="D3414">
        <v>230</v>
      </c>
      <c r="E3414">
        <v>214</v>
      </c>
      <c r="F3414">
        <v>227</v>
      </c>
      <c r="G3414">
        <v>235</v>
      </c>
    </row>
    <row r="3415" spans="1:7">
      <c r="A3415" t="s">
        <v>3853</v>
      </c>
      <c r="B3415" t="s">
        <v>4150</v>
      </c>
      <c r="C3415" t="s">
        <v>3860</v>
      </c>
      <c r="D3415">
        <v>230</v>
      </c>
      <c r="E3415">
        <v>214</v>
      </c>
      <c r="F3415">
        <v>227</v>
      </c>
      <c r="G3415">
        <v>235</v>
      </c>
    </row>
    <row r="3416" spans="1:7">
      <c r="A3416" t="s">
        <v>3853</v>
      </c>
      <c r="B3416" t="s">
        <v>4150</v>
      </c>
      <c r="C3416" t="s">
        <v>3861</v>
      </c>
      <c r="D3416">
        <v>230</v>
      </c>
      <c r="E3416">
        <v>214</v>
      </c>
      <c r="F3416">
        <v>227</v>
      </c>
      <c r="G3416">
        <v>235</v>
      </c>
    </row>
    <row r="3417" spans="1:7">
      <c r="A3417" t="s">
        <v>3853</v>
      </c>
      <c r="B3417" t="s">
        <v>4150</v>
      </c>
      <c r="C3417" t="s">
        <v>3862</v>
      </c>
      <c r="D3417">
        <v>0</v>
      </c>
      <c r="E3417">
        <v>0</v>
      </c>
      <c r="F3417">
        <v>0</v>
      </c>
      <c r="G3417">
        <v>0</v>
      </c>
    </row>
    <row r="3418" spans="1:7">
      <c r="A3418" t="s">
        <v>3853</v>
      </c>
      <c r="B3418" t="s">
        <v>4150</v>
      </c>
      <c r="C3418" t="s">
        <v>3863</v>
      </c>
      <c r="D3418">
        <v>0</v>
      </c>
      <c r="E3418">
        <v>0</v>
      </c>
      <c r="F3418">
        <v>0</v>
      </c>
      <c r="G3418">
        <v>0</v>
      </c>
    </row>
    <row r="3419" spans="1:7">
      <c r="A3419" t="s">
        <v>3853</v>
      </c>
      <c r="B3419" t="s">
        <v>4150</v>
      </c>
      <c r="C3419" t="s">
        <v>3864</v>
      </c>
      <c r="D3419">
        <v>8414</v>
      </c>
      <c r="E3419">
        <v>8518</v>
      </c>
      <c r="F3419">
        <v>7984</v>
      </c>
      <c r="G3419">
        <v>8559</v>
      </c>
    </row>
    <row r="3420" spans="1:7">
      <c r="A3420" t="s">
        <v>3853</v>
      </c>
      <c r="B3420" t="s">
        <v>4150</v>
      </c>
      <c r="C3420" t="s">
        <v>3865</v>
      </c>
      <c r="D3420">
        <v>603</v>
      </c>
      <c r="E3420">
        <v>618</v>
      </c>
      <c r="F3420">
        <v>599</v>
      </c>
      <c r="G3420">
        <v>615</v>
      </c>
    </row>
    <row r="3421" spans="1:7">
      <c r="A3421" t="s">
        <v>3853</v>
      </c>
      <c r="B3421" t="s">
        <v>4150</v>
      </c>
      <c r="C3421" t="s">
        <v>3866</v>
      </c>
      <c r="D3421">
        <v>8414</v>
      </c>
      <c r="E3421">
        <v>8518</v>
      </c>
      <c r="F3421">
        <v>7984</v>
      </c>
      <c r="G3421">
        <v>8559</v>
      </c>
    </row>
    <row r="3422" spans="1:7">
      <c r="A3422" t="s">
        <v>3853</v>
      </c>
      <c r="B3422" t="s">
        <v>4150</v>
      </c>
      <c r="C3422" t="s">
        <v>3867</v>
      </c>
      <c r="D3422">
        <v>231211</v>
      </c>
      <c r="E3422">
        <v>203794</v>
      </c>
      <c r="F3422">
        <v>214905</v>
      </c>
      <c r="G3422">
        <v>211032</v>
      </c>
    </row>
    <row r="3423" spans="1:7">
      <c r="A3423" t="s">
        <v>3853</v>
      </c>
      <c r="B3423" t="s">
        <v>4150</v>
      </c>
      <c r="C3423" t="s">
        <v>3868</v>
      </c>
      <c r="D3423">
        <v>254504</v>
      </c>
      <c r="E3423">
        <v>225410</v>
      </c>
      <c r="F3423">
        <v>237577</v>
      </c>
      <c r="G3423">
        <v>235228</v>
      </c>
    </row>
    <row r="3424" spans="1:7">
      <c r="A3424" t="s">
        <v>3853</v>
      </c>
      <c r="B3424" t="s">
        <v>4150</v>
      </c>
      <c r="C3424" t="s">
        <v>3869</v>
      </c>
      <c r="D3424">
        <v>72.099999999999994</v>
      </c>
      <c r="E3424">
        <v>64.8</v>
      </c>
      <c r="F3424">
        <v>62.4</v>
      </c>
      <c r="G3424">
        <v>58.2</v>
      </c>
    </row>
    <row r="3425" spans="1:7">
      <c r="A3425" t="s">
        <v>3853</v>
      </c>
      <c r="B3425" t="s">
        <v>4150</v>
      </c>
      <c r="C3425" t="s">
        <v>3870</v>
      </c>
      <c r="D3425">
        <v>274834</v>
      </c>
      <c r="E3425">
        <v>243368</v>
      </c>
      <c r="F3425">
        <v>255961</v>
      </c>
      <c r="G3425">
        <v>254642</v>
      </c>
    </row>
    <row r="3426" spans="1:7">
      <c r="A3426" t="s">
        <v>3853</v>
      </c>
      <c r="B3426" t="s">
        <v>4150</v>
      </c>
      <c r="C3426" t="s">
        <v>3871</v>
      </c>
      <c r="D3426">
        <v>0</v>
      </c>
      <c r="E3426">
        <v>0</v>
      </c>
      <c r="F3426">
        <v>0</v>
      </c>
      <c r="G3426">
        <v>0</v>
      </c>
    </row>
    <row r="3427" spans="1:7">
      <c r="A3427" t="s">
        <v>3853</v>
      </c>
      <c r="B3427" t="s">
        <v>4150</v>
      </c>
      <c r="C3427" t="s">
        <v>3872</v>
      </c>
      <c r="D3427">
        <v>0</v>
      </c>
      <c r="E3427">
        <v>0</v>
      </c>
      <c r="F3427">
        <v>0</v>
      </c>
      <c r="G3427">
        <v>0</v>
      </c>
    </row>
    <row r="3428" spans="1:7">
      <c r="A3428" t="s">
        <v>3853</v>
      </c>
      <c r="B3428" t="s">
        <v>4150</v>
      </c>
      <c r="C3428" t="s">
        <v>3873</v>
      </c>
      <c r="D3428">
        <v>6.6</v>
      </c>
      <c r="E3428">
        <v>4.0999999999999996</v>
      </c>
      <c r="F3428">
        <v>1.6</v>
      </c>
      <c r="G3428">
        <v>0.4</v>
      </c>
    </row>
    <row r="3429" spans="1:7">
      <c r="A3429" t="s">
        <v>3853</v>
      </c>
      <c r="B3429" t="s">
        <v>4150</v>
      </c>
      <c r="C3429" t="s">
        <v>3874</v>
      </c>
      <c r="D3429">
        <v>1</v>
      </c>
      <c r="E3429">
        <v>1</v>
      </c>
      <c r="F3429">
        <v>4</v>
      </c>
      <c r="G3429">
        <v>4</v>
      </c>
    </row>
    <row r="3430" spans="1:7">
      <c r="A3430" t="s">
        <v>3853</v>
      </c>
      <c r="B3430" t="s">
        <v>4150</v>
      </c>
      <c r="C3430" t="s">
        <v>3875</v>
      </c>
      <c r="D3430">
        <v>1.5</v>
      </c>
      <c r="E3430">
        <v>2.2000000000000002</v>
      </c>
      <c r="F3430">
        <v>3.6</v>
      </c>
      <c r="G3430">
        <v>5.4</v>
      </c>
    </row>
    <row r="3431" spans="1:7">
      <c r="A3431" t="s">
        <v>3853</v>
      </c>
      <c r="B3431" t="s">
        <v>4150</v>
      </c>
      <c r="C3431" t="s">
        <v>3876</v>
      </c>
      <c r="D3431">
        <v>3</v>
      </c>
      <c r="E3431">
        <v>4</v>
      </c>
      <c r="F3431">
        <v>6</v>
      </c>
      <c r="G3431">
        <v>10</v>
      </c>
    </row>
    <row r="3432" spans="1:7">
      <c r="A3432" t="s">
        <v>3853</v>
      </c>
      <c r="B3432" t="s">
        <v>4150</v>
      </c>
      <c r="C3432" t="s">
        <v>3877</v>
      </c>
      <c r="D3432">
        <v>0</v>
      </c>
      <c r="E3432">
        <v>0</v>
      </c>
      <c r="F3432">
        <v>0</v>
      </c>
      <c r="G3432">
        <v>0</v>
      </c>
    </row>
    <row r="3433" spans="1:7">
      <c r="A3433" t="s">
        <v>3853</v>
      </c>
      <c r="B3433" t="s">
        <v>4150</v>
      </c>
      <c r="C3433" t="s">
        <v>3878</v>
      </c>
      <c r="D3433">
        <v>0</v>
      </c>
      <c r="E3433">
        <v>0</v>
      </c>
      <c r="F3433">
        <v>0</v>
      </c>
      <c r="G3433">
        <v>0</v>
      </c>
    </row>
    <row r="3434" spans="1:7">
      <c r="A3434" t="s">
        <v>3853</v>
      </c>
      <c r="B3434" t="s">
        <v>4150</v>
      </c>
      <c r="C3434" t="s">
        <v>3879</v>
      </c>
      <c r="D3434">
        <v>0</v>
      </c>
      <c r="E3434">
        <v>0</v>
      </c>
      <c r="F3434">
        <v>0</v>
      </c>
      <c r="G3434">
        <v>0</v>
      </c>
    </row>
    <row r="3435" spans="1:7">
      <c r="A3435" t="s">
        <v>3853</v>
      </c>
      <c r="B3435" t="s">
        <v>4150</v>
      </c>
      <c r="C3435" t="s">
        <v>3880</v>
      </c>
      <c r="D3435">
        <v>47.8</v>
      </c>
      <c r="E3435">
        <v>30.8</v>
      </c>
      <c r="F3435">
        <v>48.2</v>
      </c>
      <c r="G3435">
        <v>41.3</v>
      </c>
    </row>
    <row r="3436" spans="1:7">
      <c r="A3436" t="s">
        <v>3853</v>
      </c>
      <c r="B3436" t="s">
        <v>4150</v>
      </c>
      <c r="C3436" t="s">
        <v>3881</v>
      </c>
      <c r="D3436">
        <v>2237</v>
      </c>
      <c r="E3436">
        <v>1702</v>
      </c>
      <c r="F3436">
        <v>1846</v>
      </c>
      <c r="G3436">
        <v>2024</v>
      </c>
    </row>
    <row r="3437" spans="1:7">
      <c r="A3437" t="s">
        <v>3853</v>
      </c>
      <c r="B3437" t="s">
        <v>4150</v>
      </c>
      <c r="C3437" t="s">
        <v>3882</v>
      </c>
      <c r="D3437">
        <v>221328</v>
      </c>
      <c r="E3437">
        <v>142673</v>
      </c>
      <c r="F3437">
        <v>225293</v>
      </c>
      <c r="G3437">
        <v>183472</v>
      </c>
    </row>
    <row r="3438" spans="1:7">
      <c r="A3438" t="s">
        <v>3853</v>
      </c>
      <c r="B3438" t="s">
        <v>4150</v>
      </c>
      <c r="C3438" t="s">
        <v>3883</v>
      </c>
      <c r="D3438">
        <v>5344</v>
      </c>
      <c r="E3438">
        <v>5284</v>
      </c>
      <c r="F3438">
        <v>5268</v>
      </c>
      <c r="G3438">
        <v>5069</v>
      </c>
    </row>
    <row r="3439" spans="1:7">
      <c r="A3439" t="s">
        <v>3853</v>
      </c>
      <c r="B3439" t="s">
        <v>4150</v>
      </c>
      <c r="C3439" t="s">
        <v>3884</v>
      </c>
      <c r="D3439">
        <v>42803</v>
      </c>
      <c r="E3439">
        <v>38642</v>
      </c>
      <c r="F3439">
        <v>37281</v>
      </c>
      <c r="G3439">
        <v>42370</v>
      </c>
    </row>
    <row r="3440" spans="1:7">
      <c r="A3440" t="s">
        <v>3853</v>
      </c>
      <c r="B3440" t="s">
        <v>4150</v>
      </c>
      <c r="C3440" t="s">
        <v>3885</v>
      </c>
      <c r="D3440">
        <v>0</v>
      </c>
      <c r="E3440">
        <v>0</v>
      </c>
      <c r="F3440">
        <v>0</v>
      </c>
      <c r="G3440">
        <v>0</v>
      </c>
    </row>
    <row r="3441" spans="1:7">
      <c r="A3441" t="s">
        <v>3853</v>
      </c>
      <c r="B3441" t="s">
        <v>4150</v>
      </c>
      <c r="C3441" t="s">
        <v>3886</v>
      </c>
      <c r="D3441">
        <v>42803</v>
      </c>
      <c r="E3441">
        <v>38642</v>
      </c>
      <c r="F3441">
        <v>37281</v>
      </c>
      <c r="G3441">
        <v>42370</v>
      </c>
    </row>
    <row r="3442" spans="1:7">
      <c r="A3442" t="s">
        <v>3853</v>
      </c>
      <c r="B3442" t="s">
        <v>4150</v>
      </c>
      <c r="C3442" t="s">
        <v>3887</v>
      </c>
      <c r="D3442">
        <v>0</v>
      </c>
      <c r="E3442">
        <v>0</v>
      </c>
      <c r="F3442">
        <v>0</v>
      </c>
      <c r="G3442">
        <v>0</v>
      </c>
    </row>
    <row r="3443" spans="1:7">
      <c r="A3443" t="s">
        <v>3853</v>
      </c>
      <c r="B3443" t="s">
        <v>4150</v>
      </c>
      <c r="C3443" t="s">
        <v>3888</v>
      </c>
      <c r="D3443">
        <v>266368</v>
      </c>
      <c r="E3443">
        <v>183017</v>
      </c>
      <c r="F3443">
        <v>264419</v>
      </c>
      <c r="G3443">
        <v>227866</v>
      </c>
    </row>
    <row r="3444" spans="1:7">
      <c r="A3444" t="s">
        <v>3853</v>
      </c>
      <c r="B3444" t="s">
        <v>4150</v>
      </c>
      <c r="C3444" t="s">
        <v>3889</v>
      </c>
      <c r="D3444">
        <v>45040</v>
      </c>
      <c r="E3444">
        <v>40344</v>
      </c>
      <c r="F3444">
        <v>39126</v>
      </c>
      <c r="G3444">
        <v>44394</v>
      </c>
    </row>
    <row r="3445" spans="1:7">
      <c r="A3445" t="s">
        <v>3853</v>
      </c>
      <c r="B3445" t="s">
        <v>4150</v>
      </c>
      <c r="C3445" t="s">
        <v>3890</v>
      </c>
      <c r="D3445">
        <v>0</v>
      </c>
      <c r="E3445">
        <v>0</v>
      </c>
      <c r="F3445">
        <v>0</v>
      </c>
      <c r="G3445">
        <v>0</v>
      </c>
    </row>
    <row r="3446" spans="1:7">
      <c r="A3446" t="s">
        <v>3853</v>
      </c>
      <c r="B3446" t="s">
        <v>4150</v>
      </c>
      <c r="C3446" t="s">
        <v>3891</v>
      </c>
      <c r="D3446">
        <v>43.1</v>
      </c>
      <c r="E3446">
        <v>37.4</v>
      </c>
      <c r="F3446">
        <v>35</v>
      </c>
      <c r="G3446">
        <v>39.9</v>
      </c>
    </row>
    <row r="3447" spans="1:7">
      <c r="A3447" t="s">
        <v>3853</v>
      </c>
      <c r="B3447" t="s">
        <v>4150</v>
      </c>
      <c r="C3447" t="s">
        <v>3892</v>
      </c>
      <c r="D3447">
        <v>102982</v>
      </c>
      <c r="E3447">
        <v>102716</v>
      </c>
      <c r="F3447">
        <v>98727</v>
      </c>
      <c r="G3447">
        <v>100789</v>
      </c>
    </row>
    <row r="3448" spans="1:7">
      <c r="A3448" t="s">
        <v>3853</v>
      </c>
      <c r="B3448" t="s">
        <v>4150</v>
      </c>
      <c r="C3448" t="s">
        <v>3893</v>
      </c>
      <c r="D3448">
        <v>7117</v>
      </c>
      <c r="E3448">
        <v>7114</v>
      </c>
      <c r="F3448">
        <v>4899</v>
      </c>
      <c r="G3448">
        <v>5244</v>
      </c>
    </row>
    <row r="3449" spans="1:7">
      <c r="A3449" t="s">
        <v>3853</v>
      </c>
      <c r="B3449" t="s">
        <v>4150</v>
      </c>
      <c r="C3449" t="s">
        <v>3894</v>
      </c>
      <c r="D3449">
        <v>788</v>
      </c>
      <c r="E3449">
        <v>760</v>
      </c>
      <c r="F3449">
        <v>1421</v>
      </c>
      <c r="G3449">
        <v>1342</v>
      </c>
    </row>
    <row r="3450" spans="1:7">
      <c r="A3450" t="s">
        <v>3853</v>
      </c>
      <c r="B3450" t="s">
        <v>4150</v>
      </c>
      <c r="C3450" t="s">
        <v>3895</v>
      </c>
      <c r="D3450">
        <v>45882</v>
      </c>
      <c r="E3450">
        <v>45249</v>
      </c>
      <c r="F3450">
        <v>43784</v>
      </c>
      <c r="G3450">
        <v>44261</v>
      </c>
    </row>
    <row r="3451" spans="1:7">
      <c r="A3451" t="s">
        <v>3853</v>
      </c>
      <c r="B3451" t="s">
        <v>4150</v>
      </c>
      <c r="C3451" t="s">
        <v>3896</v>
      </c>
      <c r="D3451">
        <v>848</v>
      </c>
      <c r="E3451">
        <v>650</v>
      </c>
      <c r="F3451">
        <v>839</v>
      </c>
      <c r="G3451">
        <v>910</v>
      </c>
    </row>
    <row r="3452" spans="1:7">
      <c r="A3452" t="s">
        <v>3853</v>
      </c>
      <c r="B3452" t="s">
        <v>4150</v>
      </c>
      <c r="C3452" t="s">
        <v>3897</v>
      </c>
      <c r="D3452">
        <v>157617</v>
      </c>
      <c r="E3452">
        <v>156488</v>
      </c>
      <c r="F3452">
        <v>149670</v>
      </c>
      <c r="G3452">
        <v>152545</v>
      </c>
    </row>
    <row r="3453" spans="1:7">
      <c r="A3453" t="s">
        <v>3853</v>
      </c>
      <c r="B3453" t="s">
        <v>4150</v>
      </c>
      <c r="C3453" t="s">
        <v>3898</v>
      </c>
      <c r="D3453">
        <v>156829</v>
      </c>
      <c r="E3453">
        <v>155728</v>
      </c>
      <c r="F3453">
        <v>148248</v>
      </c>
      <c r="G3453">
        <v>151204</v>
      </c>
    </row>
    <row r="3454" spans="1:7">
      <c r="A3454" t="s">
        <v>3853</v>
      </c>
      <c r="B3454" t="s">
        <v>4150</v>
      </c>
      <c r="C3454" t="s">
        <v>3899</v>
      </c>
      <c r="D3454">
        <v>788</v>
      </c>
      <c r="E3454">
        <v>760</v>
      </c>
      <c r="F3454">
        <v>1421</v>
      </c>
      <c r="G3454">
        <v>1342</v>
      </c>
    </row>
    <row r="3455" spans="1:7">
      <c r="A3455" t="s">
        <v>3853</v>
      </c>
      <c r="B3455" t="s">
        <v>4150</v>
      </c>
      <c r="C3455" t="s">
        <v>3900</v>
      </c>
      <c r="D3455">
        <v>99011</v>
      </c>
      <c r="E3455">
        <v>98414</v>
      </c>
      <c r="F3455">
        <v>96922</v>
      </c>
      <c r="G3455">
        <v>98978</v>
      </c>
    </row>
    <row r="3456" spans="1:7">
      <c r="A3456" t="s">
        <v>3853</v>
      </c>
      <c r="B3456" t="s">
        <v>4150</v>
      </c>
      <c r="C3456" t="s">
        <v>3901</v>
      </c>
      <c r="D3456">
        <v>153760</v>
      </c>
      <c r="E3456">
        <v>152317</v>
      </c>
      <c r="F3456">
        <v>147918</v>
      </c>
      <c r="G3456">
        <v>150779</v>
      </c>
    </row>
    <row r="3457" spans="1:7">
      <c r="A3457" t="s">
        <v>3853</v>
      </c>
      <c r="B3457" t="s">
        <v>4150</v>
      </c>
      <c r="C3457" t="s">
        <v>3902</v>
      </c>
      <c r="D3457">
        <v>0</v>
      </c>
      <c r="E3457">
        <v>0</v>
      </c>
      <c r="F3457">
        <v>0</v>
      </c>
      <c r="G3457">
        <v>0</v>
      </c>
    </row>
    <row r="3458" spans="1:7">
      <c r="A3458" t="s">
        <v>3853</v>
      </c>
      <c r="B3458" t="s">
        <v>4150</v>
      </c>
      <c r="C3458" t="s">
        <v>3903</v>
      </c>
      <c r="D3458">
        <v>20410</v>
      </c>
      <c r="E3458">
        <v>21333</v>
      </c>
      <c r="F3458">
        <v>21771</v>
      </c>
      <c r="G3458">
        <v>22546</v>
      </c>
    </row>
    <row r="3459" spans="1:7">
      <c r="A3459" t="s">
        <v>3853</v>
      </c>
      <c r="B3459" t="s">
        <v>4150</v>
      </c>
      <c r="C3459" t="s">
        <v>3904</v>
      </c>
      <c r="D3459">
        <v>0</v>
      </c>
      <c r="E3459">
        <v>0</v>
      </c>
      <c r="F3459">
        <v>0</v>
      </c>
      <c r="G3459">
        <v>0</v>
      </c>
    </row>
    <row r="3460" spans="1:7">
      <c r="A3460" t="s">
        <v>3853</v>
      </c>
      <c r="B3460" t="s">
        <v>4150</v>
      </c>
      <c r="C3460" t="s">
        <v>3905</v>
      </c>
      <c r="D3460">
        <v>-46122</v>
      </c>
      <c r="E3460">
        <v>-25450</v>
      </c>
      <c r="F3460">
        <v>-60074</v>
      </c>
      <c r="G3460">
        <v>-80735</v>
      </c>
    </row>
    <row r="3461" spans="1:7">
      <c r="A3461" t="s">
        <v>3853</v>
      </c>
      <c r="B3461" t="s">
        <v>4150</v>
      </c>
      <c r="C3461" t="s">
        <v>3906</v>
      </c>
      <c r="D3461">
        <v>0</v>
      </c>
      <c r="E3461">
        <v>0</v>
      </c>
      <c r="F3461">
        <v>0</v>
      </c>
      <c r="G3461">
        <v>0</v>
      </c>
    </row>
    <row r="3462" spans="1:7">
      <c r="A3462" t="s">
        <v>3853</v>
      </c>
      <c r="B3462" t="s">
        <v>4150</v>
      </c>
      <c r="C3462" t="s">
        <v>3907</v>
      </c>
      <c r="D3462">
        <v>4</v>
      </c>
      <c r="E3462">
        <v>4.9000000000000004</v>
      </c>
      <c r="F3462">
        <v>7.1</v>
      </c>
      <c r="G3462">
        <v>9.9</v>
      </c>
    </row>
    <row r="3463" spans="1:7">
      <c r="A3463" t="s">
        <v>3853</v>
      </c>
      <c r="B3463" t="s">
        <v>4150</v>
      </c>
      <c r="C3463" t="s">
        <v>3908</v>
      </c>
      <c r="D3463">
        <v>0.1</v>
      </c>
      <c r="E3463">
        <v>0.2</v>
      </c>
      <c r="F3463">
        <v>0.2</v>
      </c>
      <c r="G3463">
        <v>0.3</v>
      </c>
    </row>
    <row r="3464" spans="1:7">
      <c r="A3464" t="s">
        <v>3853</v>
      </c>
      <c r="B3464" t="s">
        <v>4150</v>
      </c>
      <c r="C3464" t="s">
        <v>3909</v>
      </c>
      <c r="D3464">
        <v>14328</v>
      </c>
      <c r="E3464">
        <v>12542</v>
      </c>
      <c r="F3464">
        <v>14120</v>
      </c>
      <c r="G3464">
        <v>14108</v>
      </c>
    </row>
    <row r="3465" spans="1:7">
      <c r="A3465" t="s">
        <v>3853</v>
      </c>
      <c r="B3465" t="s">
        <v>4150</v>
      </c>
      <c r="C3465" t="s">
        <v>3910</v>
      </c>
      <c r="D3465">
        <v>230</v>
      </c>
      <c r="E3465">
        <v>231</v>
      </c>
      <c r="F3465">
        <v>234</v>
      </c>
      <c r="G3465">
        <v>1179</v>
      </c>
    </row>
    <row r="3466" spans="1:7">
      <c r="A3466" t="s">
        <v>3853</v>
      </c>
      <c r="B3466" t="s">
        <v>4150</v>
      </c>
      <c r="C3466" t="s">
        <v>3911</v>
      </c>
      <c r="D3466">
        <v>321</v>
      </c>
      <c r="E3466">
        <v>325</v>
      </c>
      <c r="F3466">
        <v>335</v>
      </c>
      <c r="G3466">
        <v>349</v>
      </c>
    </row>
    <row r="3467" spans="1:7">
      <c r="A3467" t="s">
        <v>3853</v>
      </c>
      <c r="B3467" t="s">
        <v>4150</v>
      </c>
      <c r="C3467" t="s">
        <v>3912</v>
      </c>
      <c r="D3467">
        <v>230609</v>
      </c>
      <c r="E3467">
        <v>203176</v>
      </c>
      <c r="F3467">
        <v>214306</v>
      </c>
      <c r="G3467">
        <v>210417</v>
      </c>
    </row>
    <row r="3468" spans="1:7">
      <c r="A3468" t="s">
        <v>3853</v>
      </c>
      <c r="B3468" t="s">
        <v>4150</v>
      </c>
      <c r="C3468" t="s">
        <v>3913</v>
      </c>
      <c r="D3468">
        <v>14879</v>
      </c>
      <c r="E3468">
        <v>13098</v>
      </c>
      <c r="F3468">
        <v>14689</v>
      </c>
      <c r="G3468">
        <v>15636</v>
      </c>
    </row>
    <row r="3469" spans="1:7">
      <c r="A3469" t="s">
        <v>3853</v>
      </c>
      <c r="B3469" t="s">
        <v>4150</v>
      </c>
      <c r="C3469" t="s">
        <v>3914</v>
      </c>
      <c r="D3469">
        <v>25141</v>
      </c>
      <c r="E3469">
        <v>25210</v>
      </c>
      <c r="F3469">
        <v>25141</v>
      </c>
      <c r="G3469">
        <v>25141</v>
      </c>
    </row>
    <row r="3470" spans="1:7">
      <c r="A3470" t="s">
        <v>3853</v>
      </c>
      <c r="B3470" t="s">
        <v>4150</v>
      </c>
      <c r="C3470" t="s">
        <v>3915</v>
      </c>
      <c r="D3470">
        <v>25141</v>
      </c>
      <c r="E3470">
        <v>25210</v>
      </c>
      <c r="F3470">
        <v>25141</v>
      </c>
      <c r="G3470">
        <v>25141</v>
      </c>
    </row>
    <row r="3471" spans="1:7">
      <c r="A3471" t="s">
        <v>3853</v>
      </c>
      <c r="B3471" t="s">
        <v>4150</v>
      </c>
      <c r="C3471" t="s">
        <v>3916</v>
      </c>
      <c r="D3471">
        <v>0</v>
      </c>
      <c r="E3471">
        <v>0</v>
      </c>
      <c r="F3471">
        <v>0</v>
      </c>
      <c r="G3471">
        <v>0</v>
      </c>
    </row>
    <row r="3472" spans="1:7">
      <c r="A3472" t="s">
        <v>3853</v>
      </c>
      <c r="B3472" t="s">
        <v>4150</v>
      </c>
      <c r="C3472" t="s">
        <v>3917</v>
      </c>
      <c r="D3472">
        <v>42000</v>
      </c>
      <c r="E3472">
        <v>39599</v>
      </c>
      <c r="F3472">
        <v>41405</v>
      </c>
      <c r="G3472">
        <v>42548</v>
      </c>
    </row>
    <row r="3473" spans="1:7">
      <c r="A3473" t="s">
        <v>3853</v>
      </c>
      <c r="B3473" t="s">
        <v>4150</v>
      </c>
      <c r="C3473" t="s">
        <v>3918</v>
      </c>
      <c r="D3473">
        <v>82703</v>
      </c>
      <c r="E3473">
        <v>83480</v>
      </c>
      <c r="F3473">
        <v>89075</v>
      </c>
      <c r="G3473">
        <v>90558</v>
      </c>
    </row>
    <row r="3474" spans="1:7">
      <c r="A3474" t="s">
        <v>3853</v>
      </c>
      <c r="B3474" t="s">
        <v>4150</v>
      </c>
      <c r="C3474" t="s">
        <v>3919</v>
      </c>
      <c r="D3474">
        <v>49456</v>
      </c>
      <c r="E3474">
        <v>49704</v>
      </c>
      <c r="F3474">
        <v>49992</v>
      </c>
      <c r="G3474">
        <v>51838</v>
      </c>
    </row>
    <row r="3475" spans="1:7">
      <c r="A3475" t="s">
        <v>3853</v>
      </c>
      <c r="B3475" t="s">
        <v>4150</v>
      </c>
      <c r="C3475" t="s">
        <v>3920</v>
      </c>
      <c r="D3475">
        <v>174159</v>
      </c>
      <c r="E3475">
        <v>172783</v>
      </c>
      <c r="F3475">
        <v>180472</v>
      </c>
      <c r="G3475">
        <v>184944</v>
      </c>
    </row>
    <row r="3476" spans="1:7">
      <c r="A3476" t="s">
        <v>3853</v>
      </c>
      <c r="B3476" t="s">
        <v>4150</v>
      </c>
      <c r="C3476" t="s">
        <v>3921</v>
      </c>
      <c r="D3476">
        <v>174159</v>
      </c>
      <c r="E3476">
        <v>172783</v>
      </c>
      <c r="F3476">
        <v>180472</v>
      </c>
      <c r="G3476">
        <v>184944</v>
      </c>
    </row>
    <row r="3477" spans="1:7">
      <c r="A3477" t="s">
        <v>3853</v>
      </c>
      <c r="B3477" t="s">
        <v>4150</v>
      </c>
      <c r="C3477" t="s">
        <v>3922</v>
      </c>
      <c r="D3477">
        <v>7</v>
      </c>
      <c r="E3477">
        <v>10</v>
      </c>
      <c r="F3477">
        <v>13</v>
      </c>
      <c r="G3477">
        <v>20</v>
      </c>
    </row>
    <row r="3478" spans="1:7">
      <c r="A3478" t="s">
        <v>3853</v>
      </c>
      <c r="B3478" t="s">
        <v>4150</v>
      </c>
      <c r="C3478" t="s">
        <v>3923</v>
      </c>
      <c r="D3478">
        <v>0</v>
      </c>
      <c r="E3478">
        <v>0</v>
      </c>
      <c r="F3478">
        <v>0</v>
      </c>
      <c r="G3478">
        <v>0</v>
      </c>
    </row>
    <row r="3479" spans="1:7">
      <c r="A3479" t="s">
        <v>3853</v>
      </c>
      <c r="B3479" t="s">
        <v>4150</v>
      </c>
      <c r="C3479" t="s">
        <v>3924</v>
      </c>
      <c r="D3479">
        <v>27</v>
      </c>
      <c r="E3479">
        <v>27</v>
      </c>
      <c r="F3479">
        <v>27</v>
      </c>
      <c r="G3479">
        <v>4</v>
      </c>
    </row>
    <row r="3480" spans="1:7">
      <c r="A3480" t="s">
        <v>3853</v>
      </c>
      <c r="B3480" t="s">
        <v>4150</v>
      </c>
      <c r="C3480" t="s">
        <v>3925</v>
      </c>
      <c r="D3480">
        <v>275</v>
      </c>
      <c r="E3480">
        <v>327</v>
      </c>
      <c r="F3480">
        <v>408</v>
      </c>
      <c r="G3480">
        <v>478</v>
      </c>
    </row>
    <row r="3481" spans="1:7">
      <c r="A3481" t="s">
        <v>3853</v>
      </c>
      <c r="B3481" t="s">
        <v>4150</v>
      </c>
      <c r="C3481" t="s">
        <v>3926</v>
      </c>
      <c r="D3481">
        <v>2.4300000000000002</v>
      </c>
      <c r="E3481">
        <v>2.34</v>
      </c>
      <c r="F3481">
        <v>1.97</v>
      </c>
      <c r="G3481">
        <v>1.97</v>
      </c>
    </row>
    <row r="3482" spans="1:7">
      <c r="A3482" t="s">
        <v>3853</v>
      </c>
      <c r="B3482" t="s">
        <v>4150</v>
      </c>
      <c r="C3482" t="s">
        <v>3927</v>
      </c>
      <c r="D3482">
        <v>383</v>
      </c>
      <c r="E3482">
        <v>476</v>
      </c>
      <c r="F3482">
        <v>605</v>
      </c>
      <c r="G3482">
        <v>721</v>
      </c>
    </row>
    <row r="3483" spans="1:7">
      <c r="A3483" t="s">
        <v>3853</v>
      </c>
      <c r="B3483" t="s">
        <v>4150</v>
      </c>
      <c r="C3483" t="s">
        <v>3928</v>
      </c>
      <c r="D3483">
        <v>139</v>
      </c>
      <c r="E3483">
        <v>185</v>
      </c>
      <c r="F3483">
        <v>276</v>
      </c>
      <c r="G3483">
        <v>322</v>
      </c>
    </row>
    <row r="3484" spans="1:7">
      <c r="A3484" t="s">
        <v>3853</v>
      </c>
      <c r="B3484" t="s">
        <v>4150</v>
      </c>
      <c r="C3484" t="s">
        <v>3929</v>
      </c>
      <c r="D3484">
        <v>81</v>
      </c>
      <c r="E3484">
        <v>122</v>
      </c>
      <c r="F3484">
        <v>170</v>
      </c>
      <c r="G3484">
        <v>239</v>
      </c>
    </row>
    <row r="3485" spans="1:7">
      <c r="A3485" t="s">
        <v>3853</v>
      </c>
      <c r="B3485" t="s">
        <v>4150</v>
      </c>
      <c r="C3485" t="s">
        <v>3930</v>
      </c>
      <c r="D3485">
        <v>5.79</v>
      </c>
      <c r="E3485">
        <v>3.49</v>
      </c>
      <c r="F3485">
        <v>2.98</v>
      </c>
      <c r="G3485">
        <v>3.03</v>
      </c>
    </row>
    <row r="3486" spans="1:7">
      <c r="A3486" t="s">
        <v>3853</v>
      </c>
      <c r="B3486" t="s">
        <v>4150</v>
      </c>
      <c r="C3486" t="s">
        <v>3931</v>
      </c>
      <c r="D3486">
        <v>11</v>
      </c>
      <c r="E3486">
        <v>12</v>
      </c>
      <c r="F3486">
        <v>12</v>
      </c>
      <c r="G3486">
        <v>1</v>
      </c>
    </row>
    <row r="3487" spans="1:7">
      <c r="A3487" t="s">
        <v>3853</v>
      </c>
      <c r="B3487" t="s">
        <v>4150</v>
      </c>
      <c r="C3487" t="s">
        <v>3932</v>
      </c>
      <c r="D3487">
        <v>54</v>
      </c>
      <c r="E3487">
        <v>62</v>
      </c>
      <c r="F3487">
        <v>71</v>
      </c>
      <c r="G3487">
        <v>57</v>
      </c>
    </row>
    <row r="3488" spans="1:7">
      <c r="A3488" t="s">
        <v>3853</v>
      </c>
      <c r="B3488" t="s">
        <v>4150</v>
      </c>
      <c r="C3488" t="s">
        <v>3933</v>
      </c>
      <c r="D3488">
        <v>74</v>
      </c>
      <c r="E3488">
        <v>111</v>
      </c>
      <c r="F3488">
        <v>193</v>
      </c>
      <c r="G3488">
        <v>264</v>
      </c>
    </row>
    <row r="3489" spans="1:7">
      <c r="A3489" t="s">
        <v>3853</v>
      </c>
      <c r="B3489" t="s">
        <v>4150</v>
      </c>
      <c r="C3489" t="s">
        <v>3934</v>
      </c>
      <c r="D3489">
        <v>8</v>
      </c>
      <c r="E3489">
        <v>8</v>
      </c>
      <c r="F3489">
        <v>7</v>
      </c>
      <c r="G3489">
        <v>6</v>
      </c>
    </row>
    <row r="3490" spans="1:7">
      <c r="A3490" t="s">
        <v>3853</v>
      </c>
      <c r="B3490" t="s">
        <v>4150</v>
      </c>
      <c r="C3490" t="s">
        <v>3935</v>
      </c>
      <c r="D3490">
        <v>129</v>
      </c>
      <c r="E3490">
        <v>173</v>
      </c>
      <c r="F3490">
        <v>257</v>
      </c>
      <c r="G3490">
        <v>303</v>
      </c>
    </row>
    <row r="3491" spans="1:7">
      <c r="A3491" t="s">
        <v>3853</v>
      </c>
      <c r="B3491" t="s">
        <v>4150</v>
      </c>
      <c r="C3491" t="s">
        <v>3936</v>
      </c>
      <c r="D3491">
        <v>2</v>
      </c>
      <c r="E3491">
        <v>4</v>
      </c>
      <c r="F3491">
        <v>12</v>
      </c>
      <c r="G3491">
        <v>13</v>
      </c>
    </row>
    <row r="3492" spans="1:7">
      <c r="A3492" t="s">
        <v>3853</v>
      </c>
      <c r="B3492" t="s">
        <v>4150</v>
      </c>
      <c r="C3492" t="s">
        <v>3937</v>
      </c>
      <c r="D3492">
        <v>5</v>
      </c>
      <c r="E3492">
        <v>8</v>
      </c>
      <c r="F3492">
        <v>9</v>
      </c>
      <c r="G3492">
        <v>9</v>
      </c>
    </row>
    <row r="3493" spans="1:7">
      <c r="A3493" t="s">
        <v>3853</v>
      </c>
      <c r="B3493" t="s">
        <v>4150</v>
      </c>
      <c r="C3493" t="s">
        <v>3938</v>
      </c>
      <c r="D3493">
        <v>5</v>
      </c>
      <c r="E3493">
        <v>8</v>
      </c>
      <c r="F3493">
        <v>9</v>
      </c>
      <c r="G3493">
        <v>9</v>
      </c>
    </row>
    <row r="3494" spans="1:7">
      <c r="A3494" t="s">
        <v>3853</v>
      </c>
      <c r="B3494" t="s">
        <v>4150</v>
      </c>
      <c r="C3494" t="s">
        <v>3939</v>
      </c>
      <c r="D3494">
        <v>9843</v>
      </c>
      <c r="E3494">
        <v>9820</v>
      </c>
      <c r="F3494">
        <v>9682</v>
      </c>
      <c r="G3494">
        <v>9674</v>
      </c>
    </row>
    <row r="3495" spans="1:7">
      <c r="A3495" t="s">
        <v>3853</v>
      </c>
      <c r="B3495" t="s">
        <v>4150</v>
      </c>
      <c r="C3495" t="s">
        <v>3940</v>
      </c>
      <c r="D3495">
        <v>1130418</v>
      </c>
      <c r="E3495">
        <v>983645</v>
      </c>
      <c r="F3495">
        <v>1058021</v>
      </c>
      <c r="G3495">
        <v>1086067</v>
      </c>
    </row>
    <row r="3496" spans="1:7">
      <c r="A3496" t="s">
        <v>3853</v>
      </c>
      <c r="B3496" t="s">
        <v>4150</v>
      </c>
      <c r="C3496" t="s">
        <v>3941</v>
      </c>
      <c r="D3496">
        <v>0</v>
      </c>
      <c r="E3496">
        <v>0</v>
      </c>
      <c r="F3496">
        <v>0</v>
      </c>
      <c r="G3496">
        <v>0</v>
      </c>
    </row>
    <row r="3497" spans="1:7">
      <c r="A3497" t="s">
        <v>3853</v>
      </c>
      <c r="B3497" t="s">
        <v>4150</v>
      </c>
      <c r="C3497" t="s">
        <v>3942</v>
      </c>
      <c r="D3497">
        <v>0</v>
      </c>
      <c r="E3497">
        <v>0</v>
      </c>
      <c r="F3497">
        <v>0</v>
      </c>
      <c r="G3497">
        <v>0</v>
      </c>
    </row>
    <row r="3498" spans="1:7">
      <c r="A3498" t="s">
        <v>3853</v>
      </c>
      <c r="B3498" t="s">
        <v>4150</v>
      </c>
      <c r="C3498" t="s">
        <v>3943</v>
      </c>
      <c r="D3498">
        <v>0</v>
      </c>
      <c r="E3498">
        <v>0</v>
      </c>
      <c r="F3498">
        <v>0</v>
      </c>
      <c r="G3498">
        <v>0</v>
      </c>
    </row>
    <row r="3499" spans="1:7">
      <c r="A3499" t="s">
        <v>3853</v>
      </c>
      <c r="B3499" t="s">
        <v>4150</v>
      </c>
      <c r="C3499" t="s">
        <v>3944</v>
      </c>
      <c r="D3499">
        <v>196085.1</v>
      </c>
      <c r="E3499">
        <v>199447</v>
      </c>
      <c r="F3499">
        <v>220818.2</v>
      </c>
      <c r="G3499">
        <v>238342.3</v>
      </c>
    </row>
    <row r="3500" spans="1:7">
      <c r="A3500" t="s">
        <v>3853</v>
      </c>
      <c r="B3500" t="s">
        <v>4150</v>
      </c>
      <c r="C3500" t="s">
        <v>3945</v>
      </c>
      <c r="D3500">
        <v>188318.4</v>
      </c>
      <c r="E3500">
        <v>187136.7</v>
      </c>
      <c r="F3500">
        <v>198470.8</v>
      </c>
      <c r="G3500">
        <v>197846.3</v>
      </c>
    </row>
    <row r="3501" spans="1:7">
      <c r="A3501" t="s">
        <v>3853</v>
      </c>
      <c r="B3501" t="s">
        <v>4150</v>
      </c>
      <c r="C3501" t="s">
        <v>3946</v>
      </c>
      <c r="D3501">
        <v>0</v>
      </c>
      <c r="E3501">
        <v>0</v>
      </c>
      <c r="F3501">
        <v>0</v>
      </c>
      <c r="G3501">
        <v>0</v>
      </c>
    </row>
    <row r="3502" spans="1:7">
      <c r="A3502" t="s">
        <v>3853</v>
      </c>
      <c r="B3502" t="s">
        <v>4150</v>
      </c>
      <c r="C3502" t="s">
        <v>3947</v>
      </c>
      <c r="D3502">
        <v>744</v>
      </c>
      <c r="E3502">
        <v>744</v>
      </c>
      <c r="F3502">
        <v>744</v>
      </c>
      <c r="G3502">
        <v>744</v>
      </c>
    </row>
    <row r="3503" spans="1:7">
      <c r="A3503" t="s">
        <v>3853</v>
      </c>
      <c r="B3503" t="s">
        <v>4150</v>
      </c>
      <c r="C3503" t="s">
        <v>3948</v>
      </c>
      <c r="D3503">
        <v>0</v>
      </c>
      <c r="E3503">
        <v>0</v>
      </c>
      <c r="F3503">
        <v>0</v>
      </c>
      <c r="G3503">
        <v>0</v>
      </c>
    </row>
    <row r="3504" spans="1:7">
      <c r="A3504" t="s">
        <v>3853</v>
      </c>
      <c r="B3504" t="s">
        <v>4150</v>
      </c>
      <c r="C3504" t="s">
        <v>3949</v>
      </c>
      <c r="D3504">
        <v>0</v>
      </c>
      <c r="E3504">
        <v>0</v>
      </c>
      <c r="F3504">
        <v>0</v>
      </c>
      <c r="G3504">
        <v>0</v>
      </c>
    </row>
    <row r="3505" spans="1:7">
      <c r="A3505" t="s">
        <v>3853</v>
      </c>
      <c r="B3505" t="s">
        <v>4150</v>
      </c>
      <c r="C3505" t="s">
        <v>3950</v>
      </c>
      <c r="D3505">
        <v>0</v>
      </c>
      <c r="E3505">
        <v>0</v>
      </c>
      <c r="F3505">
        <v>0</v>
      </c>
      <c r="G3505">
        <v>0</v>
      </c>
    </row>
    <row r="3506" spans="1:7">
      <c r="A3506" t="s">
        <v>3853</v>
      </c>
      <c r="B3506" t="s">
        <v>4150</v>
      </c>
      <c r="C3506" t="s">
        <v>3951</v>
      </c>
      <c r="D3506">
        <v>538</v>
      </c>
      <c r="E3506">
        <v>538</v>
      </c>
      <c r="F3506">
        <v>538</v>
      </c>
      <c r="G3506">
        <v>538</v>
      </c>
    </row>
    <row r="3507" spans="1:7">
      <c r="A3507" t="s">
        <v>3853</v>
      </c>
      <c r="B3507" t="s">
        <v>4150</v>
      </c>
      <c r="C3507" t="s">
        <v>3952</v>
      </c>
      <c r="D3507">
        <v>1281</v>
      </c>
      <c r="E3507">
        <v>1281</v>
      </c>
      <c r="F3507">
        <v>1281</v>
      </c>
      <c r="G3507">
        <v>1281</v>
      </c>
    </row>
    <row r="3508" spans="1:7">
      <c r="A3508" t="s">
        <v>3853</v>
      </c>
      <c r="B3508" t="s">
        <v>4150</v>
      </c>
      <c r="C3508" t="s">
        <v>3953</v>
      </c>
      <c r="D3508">
        <v>1281</v>
      </c>
      <c r="E3508">
        <v>1281</v>
      </c>
      <c r="F3508">
        <v>1281</v>
      </c>
      <c r="G3508">
        <v>1281</v>
      </c>
    </row>
    <row r="3509" spans="1:7">
      <c r="A3509" t="s">
        <v>3853</v>
      </c>
      <c r="B3509" t="s">
        <v>4150</v>
      </c>
      <c r="C3509" t="s">
        <v>3954</v>
      </c>
      <c r="D3509">
        <v>832</v>
      </c>
      <c r="E3509">
        <v>113</v>
      </c>
      <c r="F3509">
        <v>110</v>
      </c>
      <c r="G3509">
        <v>123</v>
      </c>
    </row>
    <row r="3510" spans="1:7">
      <c r="A3510" t="s">
        <v>3853</v>
      </c>
      <c r="B3510" t="s">
        <v>4150</v>
      </c>
      <c r="C3510" t="s">
        <v>3955</v>
      </c>
      <c r="D3510">
        <v>4238</v>
      </c>
      <c r="E3510">
        <v>4144</v>
      </c>
      <c r="F3510">
        <v>2833</v>
      </c>
      <c r="G3510">
        <v>2566</v>
      </c>
    </row>
    <row r="3511" spans="1:7">
      <c r="A3511" t="s">
        <v>3853</v>
      </c>
      <c r="B3511" t="s">
        <v>4150</v>
      </c>
      <c r="C3511" t="s">
        <v>3956</v>
      </c>
      <c r="D3511">
        <v>51193</v>
      </c>
      <c r="E3511">
        <v>46485</v>
      </c>
      <c r="F3511">
        <v>45572</v>
      </c>
      <c r="G3511">
        <v>43597</v>
      </c>
    </row>
    <row r="3512" spans="1:7">
      <c r="A3512" t="s">
        <v>3853</v>
      </c>
      <c r="B3512" t="s">
        <v>4150</v>
      </c>
      <c r="C3512" t="s">
        <v>3957</v>
      </c>
      <c r="D3512">
        <v>25162</v>
      </c>
      <c r="E3512">
        <v>23762</v>
      </c>
      <c r="F3512">
        <v>20541</v>
      </c>
      <c r="G3512">
        <v>26494</v>
      </c>
    </row>
    <row r="3513" spans="1:7">
      <c r="A3513" t="s">
        <v>3853</v>
      </c>
      <c r="B3513" t="s">
        <v>4150</v>
      </c>
      <c r="C3513" t="s">
        <v>3958</v>
      </c>
      <c r="D3513">
        <v>81425</v>
      </c>
      <c r="E3513">
        <v>74503</v>
      </c>
      <c r="F3513">
        <v>69055</v>
      </c>
      <c r="G3513">
        <v>72781</v>
      </c>
    </row>
    <row r="3514" spans="1:7">
      <c r="A3514" t="s">
        <v>3853</v>
      </c>
      <c r="B3514" t="s">
        <v>4150</v>
      </c>
      <c r="C3514" t="s">
        <v>3959</v>
      </c>
      <c r="D3514">
        <v>81425</v>
      </c>
      <c r="E3514">
        <v>74503</v>
      </c>
      <c r="F3514">
        <v>69055</v>
      </c>
      <c r="G3514">
        <v>72781</v>
      </c>
    </row>
    <row r="3515" spans="1:7">
      <c r="A3515" t="s">
        <v>3853</v>
      </c>
      <c r="B3515" t="s">
        <v>4150</v>
      </c>
      <c r="C3515" t="s">
        <v>3960</v>
      </c>
      <c r="D3515">
        <v>0</v>
      </c>
      <c r="E3515">
        <v>0</v>
      </c>
      <c r="F3515">
        <v>0</v>
      </c>
      <c r="G3515">
        <v>0</v>
      </c>
    </row>
    <row r="3516" spans="1:7">
      <c r="A3516" t="s">
        <v>3853</v>
      </c>
      <c r="B3516" t="s">
        <v>4150</v>
      </c>
      <c r="C3516" t="s">
        <v>3961</v>
      </c>
      <c r="D3516">
        <v>0</v>
      </c>
      <c r="E3516">
        <v>0</v>
      </c>
      <c r="F3516">
        <v>0</v>
      </c>
      <c r="G3516">
        <v>0</v>
      </c>
    </row>
    <row r="3517" spans="1:7">
      <c r="A3517" t="s">
        <v>3853</v>
      </c>
      <c r="B3517" t="s">
        <v>4150</v>
      </c>
      <c r="C3517" t="s">
        <v>3962</v>
      </c>
      <c r="D3517">
        <v>62.1</v>
      </c>
      <c r="E3517">
        <v>77.599999999999994</v>
      </c>
      <c r="F3517">
        <v>61.3</v>
      </c>
      <c r="G3517">
        <v>55.1</v>
      </c>
    </row>
    <row r="3518" spans="1:7">
      <c r="A3518" t="s">
        <v>3853</v>
      </c>
      <c r="B3518" t="s">
        <v>4150</v>
      </c>
      <c r="C3518" t="s">
        <v>3963</v>
      </c>
      <c r="D3518">
        <v>146</v>
      </c>
      <c r="E3518">
        <v>150</v>
      </c>
      <c r="F3518">
        <v>205</v>
      </c>
      <c r="G3518">
        <v>209</v>
      </c>
    </row>
    <row r="3519" spans="1:7">
      <c r="A3519" t="s">
        <v>3853</v>
      </c>
      <c r="B3519" t="s">
        <v>4150</v>
      </c>
      <c r="C3519" t="s">
        <v>3964</v>
      </c>
      <c r="D3519">
        <v>0</v>
      </c>
      <c r="E3519">
        <v>0</v>
      </c>
      <c r="F3519">
        <v>0</v>
      </c>
      <c r="G3519">
        <v>0</v>
      </c>
    </row>
    <row r="3520" spans="1:7">
      <c r="A3520" t="s">
        <v>3853</v>
      </c>
      <c r="B3520" t="s">
        <v>4150</v>
      </c>
      <c r="C3520" t="s">
        <v>3965</v>
      </c>
      <c r="D3520">
        <v>2717</v>
      </c>
      <c r="E3520">
        <v>3498</v>
      </c>
      <c r="F3520">
        <v>3344</v>
      </c>
      <c r="G3520">
        <v>3446</v>
      </c>
    </row>
    <row r="3521" spans="1:7">
      <c r="A3521" t="s">
        <v>3853</v>
      </c>
      <c r="B3521" t="s">
        <v>4150</v>
      </c>
      <c r="C3521" t="s">
        <v>3966</v>
      </c>
      <c r="D3521">
        <v>0</v>
      </c>
      <c r="E3521">
        <v>0</v>
      </c>
      <c r="F3521">
        <v>0</v>
      </c>
      <c r="G3521">
        <v>0</v>
      </c>
    </row>
    <row r="3522" spans="1:7">
      <c r="A3522" t="s">
        <v>3853</v>
      </c>
      <c r="B3522" t="s">
        <v>4150</v>
      </c>
      <c r="C3522" t="s">
        <v>3967</v>
      </c>
      <c r="D3522">
        <v>2717</v>
      </c>
      <c r="E3522">
        <v>3498</v>
      </c>
      <c r="F3522">
        <v>3344</v>
      </c>
      <c r="G3522">
        <v>3446</v>
      </c>
    </row>
    <row r="3523" spans="1:7">
      <c r="A3523" t="s">
        <v>3853</v>
      </c>
      <c r="B3523" t="s">
        <v>4150</v>
      </c>
      <c r="C3523" t="s">
        <v>3968</v>
      </c>
      <c r="D3523">
        <v>0</v>
      </c>
      <c r="E3523">
        <v>0</v>
      </c>
      <c r="F3523">
        <v>0</v>
      </c>
      <c r="G3523">
        <v>0</v>
      </c>
    </row>
    <row r="3524" spans="1:7">
      <c r="A3524" t="s">
        <v>3853</v>
      </c>
      <c r="B3524" t="s">
        <v>4150</v>
      </c>
      <c r="C3524" t="s">
        <v>3969</v>
      </c>
      <c r="D3524">
        <v>0</v>
      </c>
      <c r="E3524">
        <v>0</v>
      </c>
      <c r="F3524">
        <v>0</v>
      </c>
      <c r="G3524">
        <v>0</v>
      </c>
    </row>
    <row r="3525" spans="1:7">
      <c r="A3525" t="s">
        <v>3853</v>
      </c>
      <c r="B3525" t="s">
        <v>4150</v>
      </c>
      <c r="C3525" t="s">
        <v>3970</v>
      </c>
      <c r="D3525">
        <v>0</v>
      </c>
      <c r="E3525">
        <v>0</v>
      </c>
      <c r="F3525">
        <v>0</v>
      </c>
      <c r="G3525">
        <v>0</v>
      </c>
    </row>
    <row r="3526" spans="1:7">
      <c r="A3526" t="s">
        <v>3853</v>
      </c>
      <c r="B3526" t="s">
        <v>4150</v>
      </c>
      <c r="C3526" t="s">
        <v>3971</v>
      </c>
      <c r="D3526">
        <v>0</v>
      </c>
      <c r="E3526">
        <v>0</v>
      </c>
      <c r="F3526">
        <v>0</v>
      </c>
      <c r="G3526">
        <v>0</v>
      </c>
    </row>
    <row r="3527" spans="1:7">
      <c r="A3527" t="s">
        <v>3853</v>
      </c>
      <c r="B3527" t="s">
        <v>4150</v>
      </c>
      <c r="C3527" t="s">
        <v>3972</v>
      </c>
      <c r="D3527">
        <v>0</v>
      </c>
      <c r="E3527">
        <v>0</v>
      </c>
      <c r="F3527">
        <v>0</v>
      </c>
      <c r="G3527">
        <v>0</v>
      </c>
    </row>
    <row r="3528" spans="1:7">
      <c r="A3528" t="s">
        <v>3853</v>
      </c>
      <c r="B3528" t="s">
        <v>4150</v>
      </c>
      <c r="C3528" t="s">
        <v>3973</v>
      </c>
      <c r="D3528">
        <v>6458</v>
      </c>
      <c r="E3528">
        <v>4579</v>
      </c>
      <c r="F3528">
        <v>5694</v>
      </c>
      <c r="G3528">
        <v>6360</v>
      </c>
    </row>
    <row r="3529" spans="1:7">
      <c r="A3529" t="s">
        <v>3853</v>
      </c>
      <c r="B3529" t="s">
        <v>4150</v>
      </c>
      <c r="C3529" t="s">
        <v>3974</v>
      </c>
      <c r="D3529">
        <v>6458</v>
      </c>
      <c r="E3529">
        <v>4579</v>
      </c>
      <c r="F3529">
        <v>5694</v>
      </c>
      <c r="G3529">
        <v>6360</v>
      </c>
    </row>
    <row r="3530" spans="1:7">
      <c r="A3530" t="s">
        <v>3853</v>
      </c>
      <c r="B3530" t="s">
        <v>4150</v>
      </c>
      <c r="C3530" t="s">
        <v>3975</v>
      </c>
      <c r="D3530">
        <v>6458</v>
      </c>
      <c r="E3530">
        <v>4579</v>
      </c>
      <c r="F3530">
        <v>5694</v>
      </c>
      <c r="G3530">
        <v>6360</v>
      </c>
    </row>
    <row r="3531" spans="1:7">
      <c r="A3531" t="s">
        <v>3853</v>
      </c>
      <c r="B3531" t="s">
        <v>4150</v>
      </c>
      <c r="C3531" t="s">
        <v>3976</v>
      </c>
      <c r="D3531">
        <v>7</v>
      </c>
      <c r="E3531">
        <v>19</v>
      </c>
      <c r="F3531">
        <v>6</v>
      </c>
      <c r="G3531">
        <v>6</v>
      </c>
    </row>
    <row r="3532" spans="1:7">
      <c r="A3532" t="s">
        <v>3853</v>
      </c>
      <c r="B3532" t="s">
        <v>4150</v>
      </c>
      <c r="C3532" t="s">
        <v>3977</v>
      </c>
      <c r="D3532">
        <v>19</v>
      </c>
      <c r="E3532">
        <v>5</v>
      </c>
      <c r="F3532">
        <v>11</v>
      </c>
      <c r="G3532">
        <v>8</v>
      </c>
    </row>
    <row r="3533" spans="1:7">
      <c r="A3533" t="s">
        <v>3853</v>
      </c>
      <c r="B3533" t="s">
        <v>4150</v>
      </c>
      <c r="C3533" t="s">
        <v>3978</v>
      </c>
      <c r="D3533">
        <v>27</v>
      </c>
      <c r="E3533">
        <v>50</v>
      </c>
      <c r="F3533">
        <v>21</v>
      </c>
      <c r="G3533">
        <v>20</v>
      </c>
    </row>
    <row r="3534" spans="1:7">
      <c r="A3534" t="s">
        <v>3853</v>
      </c>
      <c r="B3534" t="s">
        <v>4150</v>
      </c>
      <c r="C3534" t="s">
        <v>3979</v>
      </c>
      <c r="D3534">
        <v>53</v>
      </c>
      <c r="E3534">
        <v>75</v>
      </c>
      <c r="F3534">
        <v>38</v>
      </c>
      <c r="G3534">
        <v>34</v>
      </c>
    </row>
    <row r="3535" spans="1:7">
      <c r="A3535" t="s">
        <v>3853</v>
      </c>
      <c r="B3535" t="s">
        <v>4150</v>
      </c>
      <c r="C3535" t="s">
        <v>3980</v>
      </c>
      <c r="D3535">
        <v>53</v>
      </c>
      <c r="E3535">
        <v>75</v>
      </c>
      <c r="F3535">
        <v>38</v>
      </c>
      <c r="G3535">
        <v>34</v>
      </c>
    </row>
    <row r="3536" spans="1:7">
      <c r="A3536" t="s">
        <v>3853</v>
      </c>
      <c r="B3536" t="s">
        <v>4150</v>
      </c>
      <c r="C3536" t="s">
        <v>3981</v>
      </c>
      <c r="D3536">
        <v>2917.9</v>
      </c>
      <c r="E3536">
        <v>2902.7</v>
      </c>
      <c r="F3536">
        <v>2914.3</v>
      </c>
      <c r="G3536">
        <v>2901</v>
      </c>
    </row>
    <row r="3537" spans="1:7">
      <c r="A3537" t="s">
        <v>3853</v>
      </c>
      <c r="B3537" t="s">
        <v>4150</v>
      </c>
      <c r="C3537" t="s">
        <v>3982</v>
      </c>
      <c r="D3537">
        <v>0</v>
      </c>
      <c r="E3537">
        <v>0</v>
      </c>
      <c r="F3537">
        <v>0</v>
      </c>
      <c r="G3537">
        <v>0</v>
      </c>
    </row>
    <row r="3538" spans="1:7">
      <c r="A3538" t="s">
        <v>3853</v>
      </c>
      <c r="B3538" t="s">
        <v>4150</v>
      </c>
      <c r="C3538" t="s">
        <v>3983</v>
      </c>
      <c r="D3538">
        <v>47732</v>
      </c>
      <c r="E3538">
        <v>32325</v>
      </c>
      <c r="F3538">
        <v>36858</v>
      </c>
      <c r="G3538">
        <v>31324</v>
      </c>
    </row>
    <row r="3539" spans="1:7">
      <c r="A3539" t="s">
        <v>3853</v>
      </c>
      <c r="B3539" t="s">
        <v>4150</v>
      </c>
      <c r="C3539" t="s">
        <v>3984</v>
      </c>
      <c r="D3539">
        <v>93989</v>
      </c>
      <c r="E3539">
        <v>68146</v>
      </c>
      <c r="F3539">
        <v>79292</v>
      </c>
      <c r="G3539">
        <v>66670</v>
      </c>
    </row>
    <row r="3540" spans="1:7">
      <c r="A3540" t="s">
        <v>3853</v>
      </c>
      <c r="B3540" t="s">
        <v>4150</v>
      </c>
      <c r="C3540" t="s">
        <v>3985</v>
      </c>
      <c r="D3540">
        <v>56205</v>
      </c>
      <c r="E3540">
        <v>40574</v>
      </c>
      <c r="F3540">
        <v>44501</v>
      </c>
      <c r="G3540">
        <v>38164</v>
      </c>
    </row>
    <row r="3541" spans="1:7">
      <c r="A3541" t="s">
        <v>3853</v>
      </c>
      <c r="B3541" t="s">
        <v>4150</v>
      </c>
      <c r="C3541" t="s">
        <v>3986</v>
      </c>
      <c r="D3541">
        <v>197926</v>
      </c>
      <c r="E3541">
        <v>141046</v>
      </c>
      <c r="F3541">
        <v>160651</v>
      </c>
      <c r="G3541">
        <v>136158</v>
      </c>
    </row>
    <row r="3542" spans="1:7">
      <c r="A3542" t="s">
        <v>3853</v>
      </c>
      <c r="B3542" t="s">
        <v>4150</v>
      </c>
      <c r="C3542" t="s">
        <v>3987</v>
      </c>
      <c r="D3542">
        <v>197926</v>
      </c>
      <c r="E3542">
        <v>141046</v>
      </c>
      <c r="F3542">
        <v>160651</v>
      </c>
      <c r="G3542">
        <v>136158</v>
      </c>
    </row>
    <row r="3543" spans="1:7">
      <c r="A3543" t="s">
        <v>3853</v>
      </c>
      <c r="B3543" t="s">
        <v>4150</v>
      </c>
      <c r="C3543" t="s">
        <v>3988</v>
      </c>
      <c r="D3543">
        <v>1692</v>
      </c>
      <c r="E3543">
        <v>1553</v>
      </c>
      <c r="F3543">
        <v>1609</v>
      </c>
      <c r="G3543">
        <v>1720</v>
      </c>
    </row>
    <row r="3544" spans="1:7">
      <c r="A3544" t="s">
        <v>3853</v>
      </c>
      <c r="B3544" t="s">
        <v>4150</v>
      </c>
      <c r="C3544" t="s">
        <v>3989</v>
      </c>
      <c r="D3544">
        <v>1304</v>
      </c>
      <c r="E3544">
        <v>1312</v>
      </c>
      <c r="F3544">
        <v>1296</v>
      </c>
      <c r="G3544">
        <v>1404</v>
      </c>
    </row>
    <row r="3545" spans="1:7">
      <c r="A3545" t="s">
        <v>3853</v>
      </c>
      <c r="B3545" t="s">
        <v>4150</v>
      </c>
      <c r="C3545" t="s">
        <v>3990</v>
      </c>
      <c r="D3545">
        <v>2996</v>
      </c>
      <c r="E3545">
        <v>2866</v>
      </c>
      <c r="F3545">
        <v>2904</v>
      </c>
      <c r="G3545">
        <v>3124</v>
      </c>
    </row>
    <row r="3546" spans="1:7">
      <c r="A3546" t="s">
        <v>3853</v>
      </c>
      <c r="B3546" t="s">
        <v>4150</v>
      </c>
      <c r="C3546" t="s">
        <v>3991</v>
      </c>
      <c r="D3546">
        <v>2996</v>
      </c>
      <c r="E3546">
        <v>2866</v>
      </c>
      <c r="F3546">
        <v>2904</v>
      </c>
      <c r="G3546">
        <v>3124</v>
      </c>
    </row>
    <row r="3547" spans="1:7">
      <c r="A3547" t="s">
        <v>3853</v>
      </c>
      <c r="B3547" t="s">
        <v>4150</v>
      </c>
      <c r="C3547" t="s">
        <v>3992</v>
      </c>
      <c r="D3547">
        <v>0</v>
      </c>
      <c r="E3547">
        <v>0</v>
      </c>
      <c r="F3547">
        <v>0</v>
      </c>
      <c r="G3547">
        <v>0</v>
      </c>
    </row>
    <row r="3548" spans="1:7">
      <c r="A3548" t="s">
        <v>3853</v>
      </c>
      <c r="B3548" t="s">
        <v>4150</v>
      </c>
      <c r="C3548" t="s">
        <v>3993</v>
      </c>
      <c r="D3548">
        <v>179963</v>
      </c>
      <c r="E3548">
        <v>157972</v>
      </c>
      <c r="F3548">
        <v>176676</v>
      </c>
      <c r="G3548">
        <v>174887</v>
      </c>
    </row>
    <row r="3549" spans="1:7">
      <c r="A3549" t="s">
        <v>3853</v>
      </c>
      <c r="B3549" t="s">
        <v>4150</v>
      </c>
      <c r="C3549" t="s">
        <v>3994</v>
      </c>
      <c r="D3549">
        <v>2893</v>
      </c>
      <c r="E3549">
        <v>2905</v>
      </c>
      <c r="F3549">
        <v>2923</v>
      </c>
      <c r="G3549">
        <v>14617</v>
      </c>
    </row>
    <row r="3550" spans="1:7">
      <c r="A3550" t="s">
        <v>3853</v>
      </c>
      <c r="B3550" t="s">
        <v>4150</v>
      </c>
      <c r="C3550" t="s">
        <v>3995</v>
      </c>
      <c r="D3550">
        <v>4027</v>
      </c>
      <c r="E3550">
        <v>4098</v>
      </c>
      <c r="F3550">
        <v>4190</v>
      </c>
      <c r="G3550">
        <v>4330</v>
      </c>
    </row>
    <row r="3551" spans="1:7">
      <c r="A3551" t="s">
        <v>3853</v>
      </c>
      <c r="B3551" t="s">
        <v>4150</v>
      </c>
      <c r="C3551" t="s">
        <v>3996</v>
      </c>
      <c r="D3551">
        <v>186884</v>
      </c>
      <c r="E3551">
        <v>164976</v>
      </c>
      <c r="F3551">
        <v>183789</v>
      </c>
      <c r="G3551">
        <v>193834</v>
      </c>
    </row>
    <row r="3552" spans="1:7">
      <c r="A3552" t="s">
        <v>3853</v>
      </c>
      <c r="B3552" t="s">
        <v>4150</v>
      </c>
      <c r="C3552" t="s">
        <v>3997</v>
      </c>
      <c r="D3552">
        <v>186884</v>
      </c>
      <c r="E3552">
        <v>164976</v>
      </c>
      <c r="F3552">
        <v>183789</v>
      </c>
      <c r="G3552">
        <v>193834</v>
      </c>
    </row>
    <row r="3553" spans="1:7">
      <c r="A3553" t="s">
        <v>3853</v>
      </c>
      <c r="B3553" t="s">
        <v>4150</v>
      </c>
      <c r="C3553" t="s">
        <v>3998</v>
      </c>
      <c r="D3553">
        <v>165635</v>
      </c>
      <c r="E3553">
        <v>145431</v>
      </c>
      <c r="F3553">
        <v>162556</v>
      </c>
      <c r="G3553">
        <v>160779</v>
      </c>
    </row>
    <row r="3554" spans="1:7">
      <c r="A3554" t="s">
        <v>3853</v>
      </c>
      <c r="B3554" t="s">
        <v>4150</v>
      </c>
      <c r="C3554" t="s">
        <v>3999</v>
      </c>
      <c r="D3554">
        <v>2663</v>
      </c>
      <c r="E3554">
        <v>2675</v>
      </c>
      <c r="F3554">
        <v>2690</v>
      </c>
      <c r="G3554">
        <v>13438</v>
      </c>
    </row>
    <row r="3555" spans="1:7">
      <c r="A3555" t="s">
        <v>3853</v>
      </c>
      <c r="B3555" t="s">
        <v>4150</v>
      </c>
      <c r="C3555" t="s">
        <v>4000</v>
      </c>
      <c r="D3555">
        <v>3706</v>
      </c>
      <c r="E3555">
        <v>3773</v>
      </c>
      <c r="F3555">
        <v>3855</v>
      </c>
      <c r="G3555">
        <v>3981</v>
      </c>
    </row>
    <row r="3556" spans="1:7">
      <c r="A3556" t="s">
        <v>3853</v>
      </c>
      <c r="B3556" t="s">
        <v>4150</v>
      </c>
      <c r="C3556" t="s">
        <v>4001</v>
      </c>
      <c r="D3556">
        <v>172005</v>
      </c>
      <c r="E3556">
        <v>151878</v>
      </c>
      <c r="F3556">
        <v>169101</v>
      </c>
      <c r="G3556">
        <v>178198</v>
      </c>
    </row>
    <row r="3557" spans="1:7">
      <c r="A3557" t="s">
        <v>3853</v>
      </c>
      <c r="B3557" t="s">
        <v>4150</v>
      </c>
      <c r="C3557" t="s">
        <v>4002</v>
      </c>
      <c r="D3557">
        <v>2154</v>
      </c>
      <c r="E3557">
        <v>2041</v>
      </c>
      <c r="F3557">
        <v>2043</v>
      </c>
      <c r="G3557">
        <v>2193</v>
      </c>
    </row>
    <row r="3558" spans="1:7">
      <c r="A3558" t="s">
        <v>3853</v>
      </c>
      <c r="B3558" t="s">
        <v>4150</v>
      </c>
      <c r="C3558" t="s">
        <v>4003</v>
      </c>
      <c r="D3558">
        <v>0</v>
      </c>
      <c r="E3558">
        <v>0</v>
      </c>
      <c r="F3558">
        <v>0</v>
      </c>
      <c r="G3558">
        <v>0</v>
      </c>
    </row>
    <row r="3559" spans="1:7">
      <c r="A3559" t="s">
        <v>3853</v>
      </c>
      <c r="B3559" t="s">
        <v>4150</v>
      </c>
      <c r="C3559" t="s">
        <v>4004</v>
      </c>
      <c r="D3559">
        <v>12721</v>
      </c>
      <c r="E3559">
        <v>10668</v>
      </c>
      <c r="F3559">
        <v>8098</v>
      </c>
      <c r="G3559">
        <v>8625</v>
      </c>
    </row>
    <row r="3560" spans="1:7">
      <c r="A3560" t="s">
        <v>3853</v>
      </c>
      <c r="B3560" t="s">
        <v>4150</v>
      </c>
      <c r="C3560" t="s">
        <v>4005</v>
      </c>
      <c r="D3560">
        <v>61642</v>
      </c>
      <c r="E3560">
        <v>54131</v>
      </c>
      <c r="F3560">
        <v>54403</v>
      </c>
      <c r="G3560">
        <v>61922</v>
      </c>
    </row>
    <row r="3561" spans="1:7">
      <c r="A3561" t="s">
        <v>3853</v>
      </c>
      <c r="B3561" t="s">
        <v>4150</v>
      </c>
      <c r="C3561" t="s">
        <v>4006</v>
      </c>
      <c r="D3561">
        <v>51055</v>
      </c>
      <c r="E3561">
        <v>47443</v>
      </c>
      <c r="F3561">
        <v>45860</v>
      </c>
      <c r="G3561">
        <v>58893</v>
      </c>
    </row>
    <row r="3562" spans="1:7">
      <c r="A3562" t="s">
        <v>3853</v>
      </c>
      <c r="B3562" t="s">
        <v>4150</v>
      </c>
      <c r="C3562" t="s">
        <v>4007</v>
      </c>
      <c r="D3562">
        <v>3647</v>
      </c>
      <c r="E3562">
        <v>3695</v>
      </c>
      <c r="F3562">
        <v>3510</v>
      </c>
      <c r="G3562">
        <v>3633</v>
      </c>
    </row>
    <row r="3563" spans="1:7">
      <c r="A3563" t="s">
        <v>3853</v>
      </c>
      <c r="B3563" t="s">
        <v>4150</v>
      </c>
      <c r="C3563" t="s">
        <v>4008</v>
      </c>
      <c r="D3563">
        <v>265645</v>
      </c>
      <c r="E3563">
        <v>250479</v>
      </c>
      <c r="F3563">
        <v>243374</v>
      </c>
      <c r="G3563">
        <v>262423</v>
      </c>
    </row>
    <row r="3564" spans="1:7">
      <c r="A3564" t="s">
        <v>3853</v>
      </c>
      <c r="B3564" t="s">
        <v>4150</v>
      </c>
      <c r="C3564" t="s">
        <v>4009</v>
      </c>
      <c r="D3564">
        <v>75887</v>
      </c>
      <c r="E3564">
        <v>68330</v>
      </c>
      <c r="F3564">
        <v>66039</v>
      </c>
      <c r="G3564">
        <v>75600</v>
      </c>
    </row>
    <row r="3565" spans="1:7">
      <c r="A3565" t="s">
        <v>3853</v>
      </c>
      <c r="B3565" t="s">
        <v>4150</v>
      </c>
      <c r="C3565" t="s">
        <v>4010</v>
      </c>
      <c r="D3565">
        <v>466949</v>
      </c>
      <c r="E3565">
        <v>431051</v>
      </c>
      <c r="F3565">
        <v>417775</v>
      </c>
      <c r="G3565">
        <v>467463</v>
      </c>
    </row>
    <row r="3566" spans="1:7">
      <c r="A3566" t="s">
        <v>3853</v>
      </c>
      <c r="B3566" t="s">
        <v>4150</v>
      </c>
      <c r="C3566" t="s">
        <v>4011</v>
      </c>
      <c r="D3566">
        <v>147.80000000000001</v>
      </c>
      <c r="E3566">
        <v>135.1</v>
      </c>
      <c r="F3566">
        <v>130.6</v>
      </c>
      <c r="G3566">
        <v>146.1</v>
      </c>
    </row>
    <row r="3567" spans="1:7">
      <c r="A3567" t="s">
        <v>3853</v>
      </c>
      <c r="B3567" t="s">
        <v>4150</v>
      </c>
      <c r="C3567" t="s">
        <v>4012</v>
      </c>
      <c r="D3567">
        <v>415895</v>
      </c>
      <c r="E3567">
        <v>383608</v>
      </c>
      <c r="F3567">
        <v>371914</v>
      </c>
      <c r="G3567">
        <v>408570</v>
      </c>
    </row>
    <row r="3568" spans="1:7">
      <c r="A3568" t="s">
        <v>3853</v>
      </c>
      <c r="B3568" t="s">
        <v>4150</v>
      </c>
      <c r="C3568" t="s">
        <v>4013</v>
      </c>
      <c r="D3568">
        <v>433368</v>
      </c>
      <c r="E3568">
        <v>396343</v>
      </c>
      <c r="F3568">
        <v>383424</v>
      </c>
      <c r="G3568">
        <v>433720</v>
      </c>
    </row>
    <row r="3569" spans="1:7">
      <c r="A3569" t="s">
        <v>3853</v>
      </c>
      <c r="B3569" t="s">
        <v>4150</v>
      </c>
      <c r="C3569" t="s">
        <v>4014</v>
      </c>
      <c r="D3569">
        <v>4.5</v>
      </c>
      <c r="E3569">
        <v>4.5</v>
      </c>
      <c r="F3569">
        <v>5.0999999999999996</v>
      </c>
      <c r="G3569">
        <v>3.4</v>
      </c>
    </row>
    <row r="3570" spans="1:7">
      <c r="A3570" t="s">
        <v>3853</v>
      </c>
      <c r="B3570" t="s">
        <v>4150</v>
      </c>
      <c r="C3570" t="s">
        <v>4015</v>
      </c>
      <c r="D3570">
        <v>99.4</v>
      </c>
      <c r="E3570">
        <v>66</v>
      </c>
      <c r="F3570">
        <v>0</v>
      </c>
      <c r="G3570">
        <v>0</v>
      </c>
    </row>
    <row r="3571" spans="1:7">
      <c r="A3571" t="s">
        <v>3853</v>
      </c>
      <c r="B3571" t="s">
        <v>4150</v>
      </c>
      <c r="C3571" t="s">
        <v>4016</v>
      </c>
      <c r="D3571">
        <v>54671</v>
      </c>
      <c r="E3571">
        <v>30344</v>
      </c>
      <c r="F3571">
        <v>0</v>
      </c>
      <c r="G3571">
        <v>0</v>
      </c>
    </row>
    <row r="3572" spans="1:7">
      <c r="A3572" t="s">
        <v>3853</v>
      </c>
      <c r="B3572" t="s">
        <v>4150</v>
      </c>
      <c r="C3572" t="s">
        <v>4017</v>
      </c>
      <c r="D3572">
        <v>54671</v>
      </c>
      <c r="E3572">
        <v>30344</v>
      </c>
      <c r="F3572">
        <v>0</v>
      </c>
      <c r="G3572">
        <v>0</v>
      </c>
    </row>
    <row r="3573" spans="1:7">
      <c r="A3573" t="s">
        <v>3853</v>
      </c>
      <c r="B3573" t="s">
        <v>4150</v>
      </c>
      <c r="C3573" t="s">
        <v>4018</v>
      </c>
      <c r="D3573">
        <v>601</v>
      </c>
      <c r="E3573">
        <v>0</v>
      </c>
      <c r="F3573">
        <v>0</v>
      </c>
      <c r="G3573">
        <v>0</v>
      </c>
    </row>
    <row r="3574" spans="1:7">
      <c r="A3574" t="s">
        <v>3853</v>
      </c>
      <c r="B3574" t="s">
        <v>4150</v>
      </c>
      <c r="C3574" t="s">
        <v>4019</v>
      </c>
      <c r="D3574">
        <v>8.1999999999999993</v>
      </c>
      <c r="E3574">
        <v>13.2</v>
      </c>
      <c r="F3574">
        <v>16.8</v>
      </c>
      <c r="G3574">
        <v>13.4</v>
      </c>
    </row>
    <row r="3575" spans="1:7">
      <c r="A3575" t="s">
        <v>3853</v>
      </c>
      <c r="B3575" t="s">
        <v>4150</v>
      </c>
      <c r="C3575" t="s">
        <v>4020</v>
      </c>
      <c r="D3575">
        <v>25146</v>
      </c>
      <c r="E3575">
        <v>25218</v>
      </c>
      <c r="F3575">
        <v>25150</v>
      </c>
      <c r="G3575">
        <v>25150</v>
      </c>
    </row>
    <row r="3576" spans="1:7">
      <c r="A3576" t="s">
        <v>3853</v>
      </c>
      <c r="B3576" t="s">
        <v>4150</v>
      </c>
      <c r="C3576" t="s">
        <v>4021</v>
      </c>
      <c r="D3576">
        <v>0</v>
      </c>
      <c r="E3576">
        <v>0</v>
      </c>
      <c r="F3576">
        <v>0</v>
      </c>
      <c r="G3576">
        <v>0</v>
      </c>
    </row>
    <row r="3577" spans="1:7">
      <c r="A3577" t="s">
        <v>3853</v>
      </c>
      <c r="B3577" t="s">
        <v>4150</v>
      </c>
      <c r="C3577" t="s">
        <v>4022</v>
      </c>
      <c r="D3577">
        <v>3428</v>
      </c>
      <c r="E3577">
        <v>3191</v>
      </c>
      <c r="F3577">
        <v>3159</v>
      </c>
      <c r="G3577">
        <v>3420</v>
      </c>
    </row>
    <row r="3578" spans="1:7">
      <c r="A3578" t="s">
        <v>3853</v>
      </c>
      <c r="B3578" t="s">
        <v>4150</v>
      </c>
      <c r="C3578" t="s">
        <v>4023</v>
      </c>
      <c r="D3578">
        <v>0</v>
      </c>
      <c r="E3578">
        <v>0</v>
      </c>
      <c r="F3578">
        <v>4597</v>
      </c>
      <c r="G3578">
        <v>5027</v>
      </c>
    </row>
    <row r="3579" spans="1:7">
      <c r="A3579" t="s">
        <v>3853</v>
      </c>
      <c r="B3579" t="s">
        <v>4150</v>
      </c>
      <c r="C3579" t="s">
        <v>4024</v>
      </c>
      <c r="D3579">
        <v>3428</v>
      </c>
      <c r="E3579">
        <v>3191</v>
      </c>
      <c r="F3579">
        <v>3159</v>
      </c>
      <c r="G3579">
        <v>3420</v>
      </c>
    </row>
    <row r="3580" spans="1:7">
      <c r="A3580" t="s">
        <v>3853</v>
      </c>
      <c r="B3580" t="s">
        <v>4150</v>
      </c>
      <c r="C3580" t="s">
        <v>4025</v>
      </c>
      <c r="D3580">
        <v>3428</v>
      </c>
      <c r="E3580">
        <v>3191</v>
      </c>
      <c r="F3580">
        <v>7756</v>
      </c>
      <c r="G3580">
        <v>8447</v>
      </c>
    </row>
    <row r="3581" spans="1:7">
      <c r="A3581" t="s">
        <v>3853</v>
      </c>
      <c r="B3581" t="s">
        <v>4150</v>
      </c>
      <c r="C3581" t="s">
        <v>4026</v>
      </c>
      <c r="D3581">
        <v>3428</v>
      </c>
      <c r="E3581">
        <v>3191</v>
      </c>
      <c r="F3581">
        <v>7756</v>
      </c>
      <c r="G3581">
        <v>8447</v>
      </c>
    </row>
    <row r="3582" spans="1:7">
      <c r="A3582" t="s">
        <v>3853</v>
      </c>
      <c r="B3582" t="s">
        <v>4150</v>
      </c>
      <c r="C3582" t="s">
        <v>4027</v>
      </c>
      <c r="D3582">
        <v>0</v>
      </c>
      <c r="E3582">
        <v>0</v>
      </c>
      <c r="F3582">
        <v>0</v>
      </c>
      <c r="G3582">
        <v>0</v>
      </c>
    </row>
    <row r="3583" spans="1:7">
      <c r="A3583" t="s">
        <v>3853</v>
      </c>
      <c r="B3583" t="s">
        <v>4150</v>
      </c>
      <c r="C3583" t="s">
        <v>4028</v>
      </c>
      <c r="D3583">
        <v>14770</v>
      </c>
      <c r="E3583">
        <v>19059</v>
      </c>
      <c r="F3583">
        <v>16262</v>
      </c>
      <c r="G3583">
        <v>13819</v>
      </c>
    </row>
    <row r="3584" spans="1:7">
      <c r="A3584" t="s">
        <v>3853</v>
      </c>
      <c r="B3584" t="s">
        <v>4150</v>
      </c>
      <c r="C3584" t="s">
        <v>4029</v>
      </c>
      <c r="D3584">
        <v>16937</v>
      </c>
      <c r="E3584">
        <v>21008</v>
      </c>
      <c r="F3584">
        <v>22914</v>
      </c>
      <c r="G3584">
        <v>21294</v>
      </c>
    </row>
    <row r="3585" spans="1:7">
      <c r="A3585" t="s">
        <v>3853</v>
      </c>
      <c r="B3585" t="s">
        <v>4150</v>
      </c>
      <c r="C3585" t="s">
        <v>4030</v>
      </c>
      <c r="D3585">
        <v>16937</v>
      </c>
      <c r="E3585">
        <v>21008</v>
      </c>
      <c r="F3585">
        <v>22914</v>
      </c>
      <c r="G3585">
        <v>21294</v>
      </c>
    </row>
    <row r="3586" spans="1:7">
      <c r="A3586" t="s">
        <v>3853</v>
      </c>
      <c r="B3586" t="s">
        <v>4150</v>
      </c>
      <c r="C3586" t="s">
        <v>4031</v>
      </c>
      <c r="D3586">
        <v>292158</v>
      </c>
      <c r="E3586">
        <v>267148</v>
      </c>
      <c r="F3586">
        <v>287639</v>
      </c>
      <c r="G3586">
        <v>289141</v>
      </c>
    </row>
    <row r="3587" spans="1:7">
      <c r="A3587" t="s">
        <v>3853</v>
      </c>
      <c r="B3587" t="s">
        <v>4150</v>
      </c>
      <c r="C3587" t="s">
        <v>4032</v>
      </c>
      <c r="D3587">
        <v>1.4</v>
      </c>
      <c r="E3587">
        <v>1.5</v>
      </c>
      <c r="F3587">
        <v>0.9</v>
      </c>
      <c r="G3587">
        <v>2.2999999999999998</v>
      </c>
    </row>
    <row r="3588" spans="1:7">
      <c r="A3588" t="s">
        <v>3853</v>
      </c>
      <c r="B3588" t="s">
        <v>4150</v>
      </c>
      <c r="C3588" t="s">
        <v>4033</v>
      </c>
      <c r="D3588">
        <v>14465</v>
      </c>
      <c r="E3588">
        <v>14294</v>
      </c>
      <c r="F3588">
        <v>10854</v>
      </c>
      <c r="G3588">
        <v>22901</v>
      </c>
    </row>
    <row r="3589" spans="1:7">
      <c r="A3589" t="s">
        <v>3853</v>
      </c>
      <c r="B3589" t="s">
        <v>4150</v>
      </c>
      <c r="C3589" t="s">
        <v>4034</v>
      </c>
      <c r="D3589">
        <v>788</v>
      </c>
      <c r="E3589">
        <v>760</v>
      </c>
      <c r="F3589">
        <v>1421</v>
      </c>
      <c r="G3589">
        <v>1342</v>
      </c>
    </row>
    <row r="3590" spans="1:7">
      <c r="A3590" t="s">
        <v>3853</v>
      </c>
      <c r="B3590" t="s">
        <v>4150</v>
      </c>
      <c r="C3590" t="s">
        <v>4035</v>
      </c>
      <c r="D3590">
        <v>852</v>
      </c>
      <c r="E3590">
        <v>842</v>
      </c>
      <c r="F3590">
        <v>905</v>
      </c>
      <c r="G3590">
        <v>972</v>
      </c>
    </row>
    <row r="3591" spans="1:7">
      <c r="A3591" t="s">
        <v>3853</v>
      </c>
      <c r="B3591" t="s">
        <v>4150</v>
      </c>
      <c r="C3591" t="s">
        <v>4036</v>
      </c>
      <c r="D3591">
        <v>115970</v>
      </c>
      <c r="E3591">
        <v>114890</v>
      </c>
      <c r="F3591">
        <v>109900</v>
      </c>
      <c r="G3591">
        <v>106102</v>
      </c>
    </row>
    <row r="3592" spans="1:7">
      <c r="A3592" t="s">
        <v>3853</v>
      </c>
      <c r="B3592" t="s">
        <v>4150</v>
      </c>
      <c r="C3592" t="s">
        <v>4037</v>
      </c>
      <c r="D3592">
        <v>26037</v>
      </c>
      <c r="E3592">
        <v>24462</v>
      </c>
      <c r="F3592">
        <v>21401</v>
      </c>
      <c r="G3592">
        <v>27424</v>
      </c>
    </row>
    <row r="3593" spans="1:7">
      <c r="A3593" t="s">
        <v>3853</v>
      </c>
      <c r="B3593" t="s">
        <v>4150</v>
      </c>
      <c r="C3593" t="s">
        <v>4038</v>
      </c>
      <c r="D3593">
        <v>449418</v>
      </c>
      <c r="E3593">
        <v>421554</v>
      </c>
      <c r="F3593">
        <v>431216</v>
      </c>
      <c r="G3593">
        <v>446910</v>
      </c>
    </row>
    <row r="3594" spans="1:7">
      <c r="A3594" t="s">
        <v>3853</v>
      </c>
      <c r="B3594" t="s">
        <v>4150</v>
      </c>
      <c r="C3594" t="s">
        <v>4039</v>
      </c>
      <c r="D3594">
        <v>142.19999999999999</v>
      </c>
      <c r="E3594">
        <v>132.1</v>
      </c>
      <c r="F3594">
        <v>134.80000000000001</v>
      </c>
      <c r="G3594">
        <v>139.69999999999999</v>
      </c>
    </row>
    <row r="3595" spans="1:7">
      <c r="A3595" t="s">
        <v>3853</v>
      </c>
      <c r="B3595" t="s">
        <v>4150</v>
      </c>
      <c r="C3595" t="s">
        <v>4040</v>
      </c>
      <c r="D3595">
        <v>448630</v>
      </c>
      <c r="E3595">
        <v>420794</v>
      </c>
      <c r="F3595">
        <v>429794</v>
      </c>
      <c r="G3595">
        <v>445568</v>
      </c>
    </row>
    <row r="3596" spans="1:7">
      <c r="A3596" t="s">
        <v>3853</v>
      </c>
      <c r="B3596" t="s">
        <v>4150</v>
      </c>
      <c r="C3596" t="s">
        <v>4041</v>
      </c>
      <c r="D3596">
        <v>210</v>
      </c>
      <c r="E3596">
        <v>112</v>
      </c>
      <c r="F3596">
        <v>193</v>
      </c>
      <c r="G3596">
        <v>467</v>
      </c>
    </row>
    <row r="3597" spans="1:7">
      <c r="A3597" t="s">
        <v>3853</v>
      </c>
      <c r="B3597" t="s">
        <v>4150</v>
      </c>
      <c r="C3597" t="s">
        <v>4042</v>
      </c>
      <c r="D3597">
        <v>0</v>
      </c>
      <c r="E3597">
        <v>0</v>
      </c>
      <c r="F3597">
        <v>0</v>
      </c>
      <c r="G3597">
        <v>0</v>
      </c>
    </row>
    <row r="3598" spans="1:7">
      <c r="A3598" t="s">
        <v>3853</v>
      </c>
      <c r="B3598" t="s">
        <v>4150</v>
      </c>
      <c r="C3598" t="s">
        <v>4043</v>
      </c>
      <c r="D3598">
        <v>2385</v>
      </c>
      <c r="E3598">
        <v>3349</v>
      </c>
      <c r="F3598">
        <v>1123</v>
      </c>
      <c r="G3598">
        <v>427</v>
      </c>
    </row>
    <row r="3599" spans="1:7">
      <c r="A3599" t="s">
        <v>3853</v>
      </c>
      <c r="B3599" t="s">
        <v>4150</v>
      </c>
      <c r="C3599" t="s">
        <v>4044</v>
      </c>
      <c r="D3599">
        <v>2595</v>
      </c>
      <c r="E3599">
        <v>3461</v>
      </c>
      <c r="F3599">
        <v>1316</v>
      </c>
      <c r="G3599">
        <v>894</v>
      </c>
    </row>
    <row r="3600" spans="1:7">
      <c r="A3600" t="s">
        <v>3853</v>
      </c>
      <c r="B3600" t="s">
        <v>4150</v>
      </c>
      <c r="C3600" t="s">
        <v>4045</v>
      </c>
      <c r="D3600">
        <v>2595</v>
      </c>
      <c r="E3600">
        <v>3461</v>
      </c>
      <c r="F3600">
        <v>1316</v>
      </c>
      <c r="G3600">
        <v>894</v>
      </c>
    </row>
    <row r="3601" spans="1:7">
      <c r="A3601" t="s">
        <v>3853</v>
      </c>
      <c r="B3601" t="s">
        <v>4150</v>
      </c>
      <c r="C3601" t="s">
        <v>4046</v>
      </c>
      <c r="D3601">
        <v>2.5</v>
      </c>
      <c r="E3601">
        <v>2.7</v>
      </c>
      <c r="F3601">
        <v>3.5</v>
      </c>
      <c r="G3601">
        <v>4.5</v>
      </c>
    </row>
    <row r="3602" spans="1:7">
      <c r="A3602" t="s">
        <v>3853</v>
      </c>
      <c r="B3602" t="s">
        <v>4150</v>
      </c>
      <c r="C3602" t="s">
        <v>4047</v>
      </c>
      <c r="D3602">
        <v>5</v>
      </c>
      <c r="E3602">
        <v>6</v>
      </c>
      <c r="F3602">
        <v>7</v>
      </c>
      <c r="G3602">
        <v>10</v>
      </c>
    </row>
    <row r="3603" spans="1:7">
      <c r="A3603" t="s">
        <v>3853</v>
      </c>
      <c r="B3603" t="s">
        <v>4150</v>
      </c>
      <c r="C3603" t="s">
        <v>4048</v>
      </c>
      <c r="D3603">
        <v>0</v>
      </c>
      <c r="E3603">
        <v>0</v>
      </c>
      <c r="F3603">
        <v>0</v>
      </c>
      <c r="G3603">
        <v>0</v>
      </c>
    </row>
    <row r="3604" spans="1:7">
      <c r="A3604" t="s">
        <v>3853</v>
      </c>
      <c r="B3604" t="s">
        <v>4150</v>
      </c>
      <c r="C3604" t="s">
        <v>4049</v>
      </c>
      <c r="D3604">
        <v>273859</v>
      </c>
      <c r="E3604">
        <v>250305</v>
      </c>
      <c r="F3604">
        <v>267117</v>
      </c>
      <c r="G3604">
        <v>268195</v>
      </c>
    </row>
    <row r="3605" spans="1:7">
      <c r="A3605" t="s">
        <v>3853</v>
      </c>
      <c r="B3605" t="s">
        <v>4150</v>
      </c>
      <c r="C3605" t="s">
        <v>4050</v>
      </c>
      <c r="D3605">
        <v>14235</v>
      </c>
      <c r="E3605">
        <v>14063</v>
      </c>
      <c r="F3605">
        <v>10621</v>
      </c>
      <c r="G3605">
        <v>21722</v>
      </c>
    </row>
    <row r="3606" spans="1:7">
      <c r="A3606" t="s">
        <v>3853</v>
      </c>
      <c r="B3606" t="s">
        <v>4150</v>
      </c>
      <c r="C3606" t="s">
        <v>4051</v>
      </c>
      <c r="D3606">
        <v>115649</v>
      </c>
      <c r="E3606">
        <v>114565</v>
      </c>
      <c r="F3606">
        <v>109565</v>
      </c>
      <c r="G3606">
        <v>105753</v>
      </c>
    </row>
    <row r="3607" spans="1:7">
      <c r="A3607" t="s">
        <v>3853</v>
      </c>
      <c r="B3607" t="s">
        <v>4150</v>
      </c>
      <c r="C3607" t="s">
        <v>4052</v>
      </c>
      <c r="D3607">
        <v>430682</v>
      </c>
      <c r="E3607">
        <v>404285</v>
      </c>
      <c r="F3607">
        <v>410178</v>
      </c>
      <c r="G3607">
        <v>424480</v>
      </c>
    </row>
    <row r="3608" spans="1:7">
      <c r="A3608" t="s">
        <v>3853</v>
      </c>
      <c r="B3608" t="s">
        <v>4150</v>
      </c>
      <c r="C3608" t="s">
        <v>4053</v>
      </c>
      <c r="D3608">
        <v>0</v>
      </c>
      <c r="E3608">
        <v>0</v>
      </c>
      <c r="F3608">
        <v>0</v>
      </c>
      <c r="G3608">
        <v>0</v>
      </c>
    </row>
    <row r="3609" spans="1:7">
      <c r="A3609" t="s">
        <v>3853</v>
      </c>
      <c r="B3609" t="s">
        <v>4150</v>
      </c>
      <c r="C3609" t="s">
        <v>4054</v>
      </c>
      <c r="D3609">
        <v>0</v>
      </c>
      <c r="E3609">
        <v>0</v>
      </c>
      <c r="F3609">
        <v>0</v>
      </c>
      <c r="G3609">
        <v>0</v>
      </c>
    </row>
    <row r="3610" spans="1:7">
      <c r="A3610" t="s">
        <v>3853</v>
      </c>
      <c r="B3610" t="s">
        <v>4150</v>
      </c>
      <c r="C3610" t="s">
        <v>4055</v>
      </c>
      <c r="D3610">
        <v>832</v>
      </c>
      <c r="E3610">
        <v>113</v>
      </c>
      <c r="F3610">
        <v>110</v>
      </c>
      <c r="G3610">
        <v>123</v>
      </c>
    </row>
    <row r="3611" spans="1:7">
      <c r="A3611" t="s">
        <v>3853</v>
      </c>
      <c r="B3611" t="s">
        <v>4150</v>
      </c>
      <c r="C3611" t="s">
        <v>4056</v>
      </c>
      <c r="D3611">
        <v>4238</v>
      </c>
      <c r="E3611">
        <v>4144</v>
      </c>
      <c r="F3611">
        <v>2833</v>
      </c>
      <c r="G3611">
        <v>2566</v>
      </c>
    </row>
    <row r="3612" spans="1:7">
      <c r="A3612" t="s">
        <v>3853</v>
      </c>
      <c r="B3612" t="s">
        <v>4150</v>
      </c>
      <c r="C3612" t="s">
        <v>4057</v>
      </c>
      <c r="D3612">
        <v>26047</v>
      </c>
      <c r="E3612">
        <v>21267</v>
      </c>
      <c r="F3612">
        <v>20421</v>
      </c>
      <c r="G3612">
        <v>18448</v>
      </c>
    </row>
    <row r="3613" spans="1:7">
      <c r="A3613" t="s">
        <v>3853</v>
      </c>
      <c r="B3613" t="s">
        <v>4150</v>
      </c>
      <c r="C3613" t="s">
        <v>4058</v>
      </c>
      <c r="D3613">
        <v>25162</v>
      </c>
      <c r="E3613">
        <v>23762</v>
      </c>
      <c r="F3613">
        <v>20541</v>
      </c>
      <c r="G3613">
        <v>26494</v>
      </c>
    </row>
    <row r="3614" spans="1:7">
      <c r="A3614" t="s">
        <v>3853</v>
      </c>
      <c r="B3614" t="s">
        <v>4150</v>
      </c>
      <c r="C3614" t="s">
        <v>4059</v>
      </c>
      <c r="D3614">
        <v>56279</v>
      </c>
      <c r="E3614">
        <v>49286</v>
      </c>
      <c r="F3614">
        <v>43905</v>
      </c>
      <c r="G3614">
        <v>47631</v>
      </c>
    </row>
    <row r="3615" spans="1:7">
      <c r="A3615" t="s">
        <v>3853</v>
      </c>
      <c r="B3615" t="s">
        <v>4150</v>
      </c>
      <c r="C3615" t="s">
        <v>4060</v>
      </c>
      <c r="D3615">
        <v>56279</v>
      </c>
      <c r="E3615">
        <v>49286</v>
      </c>
      <c r="F3615">
        <v>43905</v>
      </c>
      <c r="G3615">
        <v>47631</v>
      </c>
    </row>
    <row r="3616" spans="1:7">
      <c r="A3616" t="s">
        <v>3853</v>
      </c>
      <c r="B3616" t="s">
        <v>4150</v>
      </c>
      <c r="C3616" t="s">
        <v>4061</v>
      </c>
      <c r="D3616">
        <v>0</v>
      </c>
      <c r="E3616">
        <v>0</v>
      </c>
      <c r="F3616">
        <v>0</v>
      </c>
      <c r="G3616">
        <v>0</v>
      </c>
    </row>
    <row r="3617" spans="1:7">
      <c r="A3617" t="s">
        <v>3853</v>
      </c>
      <c r="B3617" t="s">
        <v>4150</v>
      </c>
      <c r="C3617" t="s">
        <v>4062</v>
      </c>
      <c r="D3617">
        <v>0</v>
      </c>
      <c r="E3617">
        <v>0</v>
      </c>
      <c r="F3617">
        <v>0</v>
      </c>
      <c r="G3617">
        <v>0</v>
      </c>
    </row>
    <row r="3618" spans="1:7">
      <c r="A3618" t="s">
        <v>3853</v>
      </c>
      <c r="B3618" t="s">
        <v>4150</v>
      </c>
      <c r="C3618" t="s">
        <v>4063</v>
      </c>
      <c r="D3618">
        <v>22742</v>
      </c>
      <c r="E3618">
        <v>21060</v>
      </c>
      <c r="F3618">
        <v>22104</v>
      </c>
      <c r="G3618">
        <v>22667</v>
      </c>
    </row>
    <row r="3619" spans="1:7">
      <c r="A3619" t="s">
        <v>3853</v>
      </c>
      <c r="B3619" t="s">
        <v>4150</v>
      </c>
      <c r="C3619" t="s">
        <v>4064</v>
      </c>
      <c r="D3619">
        <v>3491</v>
      </c>
      <c r="E3619">
        <v>3309</v>
      </c>
      <c r="F3619">
        <v>3300</v>
      </c>
      <c r="G3619">
        <v>4103</v>
      </c>
    </row>
    <row r="3620" spans="1:7">
      <c r="A3620" t="s">
        <v>3853</v>
      </c>
      <c r="B3620" t="s">
        <v>4150</v>
      </c>
      <c r="C3620" t="s">
        <v>4065</v>
      </c>
      <c r="D3620">
        <v>94139</v>
      </c>
      <c r="E3620">
        <v>121976</v>
      </c>
      <c r="F3620">
        <v>132469</v>
      </c>
      <c r="G3620">
        <v>162461</v>
      </c>
    </row>
    <row r="3621" spans="1:7">
      <c r="A3621" t="s">
        <v>3853</v>
      </c>
      <c r="B3621" t="s">
        <v>4150</v>
      </c>
      <c r="C3621" t="s">
        <v>4066</v>
      </c>
      <c r="D3621">
        <v>9964</v>
      </c>
      <c r="E3621">
        <v>11512</v>
      </c>
      <c r="F3621">
        <v>12084</v>
      </c>
      <c r="G3621">
        <v>12869</v>
      </c>
    </row>
    <row r="3622" spans="1:7">
      <c r="A3622" t="s">
        <v>3853</v>
      </c>
      <c r="B3622" t="s">
        <v>4150</v>
      </c>
      <c r="C3622" t="s">
        <v>4067</v>
      </c>
      <c r="D3622">
        <v>242486</v>
      </c>
      <c r="E3622">
        <v>214965</v>
      </c>
      <c r="F3622">
        <v>226492</v>
      </c>
      <c r="G3622">
        <v>222832</v>
      </c>
    </row>
    <row r="3623" spans="1:7">
      <c r="A3623" t="s">
        <v>3853</v>
      </c>
      <c r="B3623" t="s">
        <v>4150</v>
      </c>
      <c r="C3623" t="s">
        <v>4068</v>
      </c>
      <c r="D3623">
        <v>6365</v>
      </c>
      <c r="E3623">
        <v>4297</v>
      </c>
      <c r="F3623">
        <v>4450</v>
      </c>
      <c r="G3623">
        <v>5848</v>
      </c>
    </row>
    <row r="3624" spans="1:7">
      <c r="A3624" t="s">
        <v>3853</v>
      </c>
      <c r="B3624" t="s">
        <v>4150</v>
      </c>
      <c r="C3624" t="s">
        <v>4069</v>
      </c>
      <c r="D3624">
        <v>369223</v>
      </c>
      <c r="E3624">
        <v>365607</v>
      </c>
      <c r="F3624">
        <v>388813</v>
      </c>
      <c r="G3624">
        <v>417911</v>
      </c>
    </row>
    <row r="3625" spans="1:7">
      <c r="A3625" t="s">
        <v>3853</v>
      </c>
      <c r="B3625" t="s">
        <v>4150</v>
      </c>
      <c r="C3625" t="s">
        <v>4070</v>
      </c>
      <c r="D3625">
        <v>0</v>
      </c>
      <c r="E3625">
        <v>0</v>
      </c>
      <c r="F3625">
        <v>0</v>
      </c>
      <c r="G3625">
        <v>0</v>
      </c>
    </row>
    <row r="3626" spans="1:7">
      <c r="A3626" t="s">
        <v>3853</v>
      </c>
      <c r="B3626" t="s">
        <v>4150</v>
      </c>
      <c r="C3626" t="s">
        <v>4071</v>
      </c>
      <c r="D3626">
        <v>0</v>
      </c>
      <c r="E3626">
        <v>0</v>
      </c>
      <c r="F3626">
        <v>0</v>
      </c>
      <c r="G3626">
        <v>0</v>
      </c>
    </row>
    <row r="3627" spans="1:7">
      <c r="A3627" t="s">
        <v>3853</v>
      </c>
      <c r="B3627" t="s">
        <v>4150</v>
      </c>
      <c r="C3627" t="s">
        <v>4072</v>
      </c>
      <c r="D3627">
        <v>0</v>
      </c>
      <c r="E3627">
        <v>0</v>
      </c>
      <c r="F3627">
        <v>0</v>
      </c>
      <c r="G3627">
        <v>0</v>
      </c>
    </row>
    <row r="3628" spans="1:7">
      <c r="A3628" t="s">
        <v>3853</v>
      </c>
      <c r="B3628" t="s">
        <v>4150</v>
      </c>
      <c r="C3628" t="s">
        <v>4073</v>
      </c>
      <c r="D3628">
        <v>98</v>
      </c>
      <c r="E3628">
        <v>0</v>
      </c>
      <c r="F3628">
        <v>93</v>
      </c>
      <c r="G3628">
        <v>95</v>
      </c>
    </row>
    <row r="3629" spans="1:7">
      <c r="A3629" t="s">
        <v>3853</v>
      </c>
      <c r="B3629" t="s">
        <v>4150</v>
      </c>
      <c r="C3629" t="s">
        <v>4074</v>
      </c>
      <c r="D3629">
        <v>98</v>
      </c>
      <c r="E3629">
        <v>0</v>
      </c>
      <c r="F3629">
        <v>93</v>
      </c>
      <c r="G3629">
        <v>95</v>
      </c>
    </row>
    <row r="3630" spans="1:7">
      <c r="A3630" t="s">
        <v>3853</v>
      </c>
      <c r="B3630" t="s">
        <v>4150</v>
      </c>
      <c r="C3630" t="s">
        <v>4075</v>
      </c>
      <c r="D3630">
        <v>98</v>
      </c>
      <c r="E3630">
        <v>0</v>
      </c>
      <c r="F3630">
        <v>93</v>
      </c>
      <c r="G3630">
        <v>95</v>
      </c>
    </row>
    <row r="3631" spans="1:7">
      <c r="A3631" t="s">
        <v>3853</v>
      </c>
      <c r="B3631" t="s">
        <v>4150</v>
      </c>
      <c r="C3631" t="s">
        <v>4076</v>
      </c>
      <c r="D3631">
        <v>4557</v>
      </c>
      <c r="E3631">
        <v>4469</v>
      </c>
      <c r="F3631">
        <v>4562</v>
      </c>
      <c r="G3631">
        <v>4554</v>
      </c>
    </row>
    <row r="3632" spans="1:7">
      <c r="A3632" t="s">
        <v>3853</v>
      </c>
      <c r="B3632" t="s">
        <v>4150</v>
      </c>
      <c r="C3632" t="s">
        <v>4077</v>
      </c>
      <c r="D3632">
        <v>3775</v>
      </c>
      <c r="E3632">
        <v>3917</v>
      </c>
      <c r="F3632">
        <v>3845</v>
      </c>
      <c r="G3632">
        <v>4331</v>
      </c>
    </row>
    <row r="3633" spans="1:7">
      <c r="A3633" t="s">
        <v>3853</v>
      </c>
      <c r="B3633" t="s">
        <v>4150</v>
      </c>
      <c r="C3633" t="s">
        <v>4078</v>
      </c>
      <c r="D3633">
        <v>19639</v>
      </c>
      <c r="E3633">
        <v>20680</v>
      </c>
      <c r="F3633">
        <v>20407</v>
      </c>
      <c r="G3633">
        <v>19299</v>
      </c>
    </row>
    <row r="3634" spans="1:7">
      <c r="A3634" t="s">
        <v>3853</v>
      </c>
      <c r="B3634" t="s">
        <v>4150</v>
      </c>
      <c r="C3634" t="s">
        <v>4079</v>
      </c>
      <c r="D3634">
        <v>5610</v>
      </c>
      <c r="E3634">
        <v>5642</v>
      </c>
      <c r="F3634">
        <v>5537</v>
      </c>
      <c r="G3634">
        <v>5560</v>
      </c>
    </row>
    <row r="3635" spans="1:7">
      <c r="A3635" t="s">
        <v>3853</v>
      </c>
      <c r="B3635" t="s">
        <v>4150</v>
      </c>
      <c r="C3635" t="s">
        <v>4080</v>
      </c>
      <c r="D3635">
        <v>33581</v>
      </c>
      <c r="E3635">
        <v>34708</v>
      </c>
      <c r="F3635">
        <v>34351</v>
      </c>
      <c r="G3635">
        <v>33743</v>
      </c>
    </row>
    <row r="3636" spans="1:7">
      <c r="A3636" t="s">
        <v>3853</v>
      </c>
      <c r="B3636" t="s">
        <v>4150</v>
      </c>
      <c r="C3636" t="s">
        <v>4081</v>
      </c>
      <c r="D3636">
        <v>0</v>
      </c>
      <c r="E3636">
        <v>0</v>
      </c>
      <c r="F3636">
        <v>0</v>
      </c>
      <c r="G3636">
        <v>0</v>
      </c>
    </row>
    <row r="3637" spans="1:7">
      <c r="A3637" t="s">
        <v>3853</v>
      </c>
      <c r="B3637" t="s">
        <v>4150</v>
      </c>
      <c r="C3637" t="s">
        <v>4082</v>
      </c>
      <c r="D3637">
        <v>0</v>
      </c>
      <c r="E3637">
        <v>0</v>
      </c>
      <c r="F3637">
        <v>0</v>
      </c>
      <c r="G3637">
        <v>0</v>
      </c>
    </row>
    <row r="3638" spans="1:7">
      <c r="A3638" t="s">
        <v>3853</v>
      </c>
      <c r="B3638" t="s">
        <v>4150</v>
      </c>
      <c r="C3638" t="s">
        <v>4083</v>
      </c>
      <c r="D3638">
        <v>1148</v>
      </c>
      <c r="E3638">
        <v>1039</v>
      </c>
      <c r="F3638">
        <v>975</v>
      </c>
      <c r="G3638">
        <v>1071</v>
      </c>
    </row>
    <row r="3639" spans="1:7">
      <c r="A3639" t="s">
        <v>3853</v>
      </c>
      <c r="B3639" t="s">
        <v>4150</v>
      </c>
      <c r="C3639" t="s">
        <v>4084</v>
      </c>
      <c r="D3639">
        <v>338</v>
      </c>
      <c r="E3639">
        <v>440</v>
      </c>
      <c r="F3639">
        <v>499</v>
      </c>
      <c r="G3639">
        <v>589</v>
      </c>
    </row>
    <row r="3640" spans="1:7">
      <c r="A3640" t="s">
        <v>3853</v>
      </c>
      <c r="B3640" t="s">
        <v>4150</v>
      </c>
      <c r="C3640" t="s">
        <v>4085</v>
      </c>
      <c r="D3640">
        <v>53</v>
      </c>
      <c r="E3640">
        <v>75</v>
      </c>
      <c r="F3640">
        <v>767</v>
      </c>
      <c r="G3640">
        <v>1316</v>
      </c>
    </row>
    <row r="3641" spans="1:7">
      <c r="A3641" t="s">
        <v>3853</v>
      </c>
      <c r="B3641" t="s">
        <v>4150</v>
      </c>
      <c r="C3641" t="s">
        <v>4086</v>
      </c>
      <c r="D3641">
        <v>13</v>
      </c>
      <c r="E3641">
        <v>18</v>
      </c>
      <c r="F3641">
        <v>118</v>
      </c>
      <c r="G3641">
        <v>261</v>
      </c>
    </row>
    <row r="3642" spans="1:7">
      <c r="A3642" t="s">
        <v>3853</v>
      </c>
      <c r="B3642" t="s">
        <v>4150</v>
      </c>
      <c r="C3642" t="s">
        <v>4087</v>
      </c>
      <c r="D3642">
        <v>18</v>
      </c>
      <c r="E3642">
        <v>26</v>
      </c>
      <c r="F3642">
        <v>31</v>
      </c>
      <c r="G3642">
        <v>42</v>
      </c>
    </row>
    <row r="3643" spans="1:7">
      <c r="A3643" t="s">
        <v>3853</v>
      </c>
      <c r="B3643" t="s">
        <v>4150</v>
      </c>
      <c r="C3643" t="s">
        <v>4088</v>
      </c>
      <c r="D3643">
        <v>230</v>
      </c>
      <c r="E3643">
        <v>288</v>
      </c>
      <c r="F3643">
        <v>349</v>
      </c>
      <c r="G3643">
        <v>457</v>
      </c>
    </row>
    <row r="3644" spans="1:7">
      <c r="A3644" t="s">
        <v>3853</v>
      </c>
      <c r="B3644" t="s">
        <v>4150</v>
      </c>
      <c r="C3644" t="s">
        <v>4089</v>
      </c>
      <c r="D3644">
        <v>638</v>
      </c>
      <c r="E3644">
        <v>829</v>
      </c>
      <c r="F3644">
        <v>1647</v>
      </c>
      <c r="G3644">
        <v>2404</v>
      </c>
    </row>
    <row r="3645" spans="1:7">
      <c r="A3645" t="s">
        <v>3853</v>
      </c>
      <c r="B3645" t="s">
        <v>4150</v>
      </c>
      <c r="C3645" t="s">
        <v>4090</v>
      </c>
      <c r="D3645">
        <v>585</v>
      </c>
      <c r="E3645">
        <v>754</v>
      </c>
      <c r="F3645">
        <v>880</v>
      </c>
      <c r="G3645">
        <v>1087</v>
      </c>
    </row>
    <row r="3646" spans="1:7">
      <c r="A3646" t="s">
        <v>3853</v>
      </c>
      <c r="B3646" t="s">
        <v>4150</v>
      </c>
      <c r="C3646" t="s">
        <v>4091</v>
      </c>
      <c r="D3646">
        <v>15.9</v>
      </c>
      <c r="E3646">
        <v>16.100000000000001</v>
      </c>
      <c r="F3646">
        <v>23.1</v>
      </c>
      <c r="G3646">
        <v>21.4</v>
      </c>
    </row>
    <row r="3647" spans="1:7">
      <c r="A3647" t="s">
        <v>3853</v>
      </c>
      <c r="B3647" t="s">
        <v>4150</v>
      </c>
      <c r="C3647" t="s">
        <v>4092</v>
      </c>
      <c r="D3647">
        <v>304878</v>
      </c>
      <c r="E3647">
        <v>277816</v>
      </c>
      <c r="F3647">
        <v>295737</v>
      </c>
      <c r="G3647">
        <v>297766</v>
      </c>
    </row>
    <row r="3648" spans="1:7">
      <c r="A3648" t="s">
        <v>3853</v>
      </c>
      <c r="B3648" t="s">
        <v>4150</v>
      </c>
      <c r="C3648" t="s">
        <v>4093</v>
      </c>
      <c r="D3648">
        <v>96.5</v>
      </c>
      <c r="E3648">
        <v>87.1</v>
      </c>
      <c r="F3648">
        <v>92.5</v>
      </c>
      <c r="G3648">
        <v>93.1</v>
      </c>
    </row>
    <row r="3649" spans="1:7">
      <c r="A3649" t="s">
        <v>3853</v>
      </c>
      <c r="B3649" t="s">
        <v>4150</v>
      </c>
      <c r="C3649" t="s">
        <v>4094</v>
      </c>
      <c r="D3649">
        <v>166781</v>
      </c>
      <c r="E3649">
        <v>140659</v>
      </c>
      <c r="F3649">
        <v>143870</v>
      </c>
      <c r="G3649">
        <v>159089</v>
      </c>
    </row>
    <row r="3650" spans="1:7">
      <c r="A3650" t="s">
        <v>3853</v>
      </c>
      <c r="B3650" t="s">
        <v>4150</v>
      </c>
      <c r="C3650" t="s">
        <v>4095</v>
      </c>
      <c r="D3650">
        <v>52.8</v>
      </c>
      <c r="E3650">
        <v>44.1</v>
      </c>
      <c r="F3650">
        <v>45</v>
      </c>
      <c r="G3650">
        <v>49.7</v>
      </c>
    </row>
    <row r="3651" spans="1:7">
      <c r="A3651" t="s">
        <v>3853</v>
      </c>
      <c r="B3651" t="s">
        <v>4150</v>
      </c>
      <c r="C3651" t="s">
        <v>4096</v>
      </c>
      <c r="D3651">
        <v>418207</v>
      </c>
      <c r="E3651">
        <v>339279</v>
      </c>
      <c r="F3651">
        <v>401197</v>
      </c>
      <c r="G3651">
        <v>401837</v>
      </c>
    </row>
    <row r="3652" spans="1:7">
      <c r="A3652" t="s">
        <v>3853</v>
      </c>
      <c r="B3652" t="s">
        <v>4150</v>
      </c>
      <c r="C3652" t="s">
        <v>4097</v>
      </c>
      <c r="D3652">
        <v>823635</v>
      </c>
      <c r="E3652">
        <v>749598</v>
      </c>
      <c r="F3652">
        <v>764672</v>
      </c>
      <c r="G3652">
        <v>771307</v>
      </c>
    </row>
    <row r="3653" spans="1:7">
      <c r="A3653" t="s">
        <v>3853</v>
      </c>
      <c r="B3653" t="s">
        <v>4150</v>
      </c>
      <c r="C3653" t="s">
        <v>4098</v>
      </c>
      <c r="D3653">
        <v>260.7</v>
      </c>
      <c r="E3653">
        <v>234.9</v>
      </c>
      <c r="F3653">
        <v>239.1</v>
      </c>
      <c r="G3653">
        <v>241.1</v>
      </c>
    </row>
    <row r="3654" spans="1:7">
      <c r="A3654" t="s">
        <v>3853</v>
      </c>
      <c r="B3654" t="s">
        <v>4150</v>
      </c>
      <c r="C3654" t="s">
        <v>4099</v>
      </c>
      <c r="D3654">
        <v>208341</v>
      </c>
      <c r="E3654">
        <v>181726</v>
      </c>
      <c r="F3654">
        <v>180846</v>
      </c>
      <c r="G3654">
        <v>193314</v>
      </c>
    </row>
    <row r="3655" spans="1:7">
      <c r="A3655" t="s">
        <v>3853</v>
      </c>
      <c r="B3655" t="s">
        <v>4150</v>
      </c>
      <c r="C3655" t="s">
        <v>4100</v>
      </c>
      <c r="D3655">
        <v>65.900000000000006</v>
      </c>
      <c r="E3655">
        <v>57</v>
      </c>
      <c r="F3655">
        <v>56.6</v>
      </c>
      <c r="G3655">
        <v>60.4</v>
      </c>
    </row>
    <row r="3656" spans="1:7">
      <c r="A3656" t="s">
        <v>3853</v>
      </c>
      <c r="B3656" t="s">
        <v>4150</v>
      </c>
      <c r="C3656" t="s">
        <v>4101</v>
      </c>
      <c r="D3656">
        <v>1508191</v>
      </c>
      <c r="E3656">
        <v>1354146</v>
      </c>
      <c r="F3656">
        <v>1386760</v>
      </c>
      <c r="G3656">
        <v>1423243</v>
      </c>
    </row>
    <row r="3657" spans="1:7">
      <c r="A3657" t="s">
        <v>3853</v>
      </c>
      <c r="B3657" t="s">
        <v>4150</v>
      </c>
      <c r="C3657" t="s">
        <v>4102</v>
      </c>
      <c r="D3657">
        <v>8.01</v>
      </c>
      <c r="E3657">
        <v>7.24</v>
      </c>
      <c r="F3657">
        <v>6.99</v>
      </c>
      <c r="G3657">
        <v>7.19</v>
      </c>
    </row>
    <row r="3658" spans="1:7">
      <c r="A3658" t="s">
        <v>3853</v>
      </c>
      <c r="B3658" t="s">
        <v>4150</v>
      </c>
      <c r="C3658" t="s">
        <v>4103</v>
      </c>
      <c r="D3658">
        <v>477.3</v>
      </c>
      <c r="E3658">
        <v>424.4</v>
      </c>
      <c r="F3658">
        <v>433.6</v>
      </c>
      <c r="G3658">
        <v>444.8</v>
      </c>
    </row>
    <row r="3659" spans="1:7">
      <c r="A3659" t="s">
        <v>3853</v>
      </c>
      <c r="B3659" t="s">
        <v>4150</v>
      </c>
      <c r="C3659" t="s">
        <v>4104</v>
      </c>
      <c r="D3659">
        <v>1503635</v>
      </c>
      <c r="E3659">
        <v>1349798</v>
      </c>
      <c r="F3659">
        <v>1385124</v>
      </c>
      <c r="G3659">
        <v>1421476</v>
      </c>
    </row>
    <row r="3660" spans="1:7">
      <c r="A3660" t="s">
        <v>3853</v>
      </c>
      <c r="B3660" t="s">
        <v>4150</v>
      </c>
      <c r="C3660" t="s">
        <v>4105</v>
      </c>
      <c r="D3660">
        <v>304878</v>
      </c>
      <c r="E3660">
        <v>277816</v>
      </c>
      <c r="F3660">
        <v>295737</v>
      </c>
      <c r="G3660">
        <v>297766</v>
      </c>
    </row>
    <row r="3661" spans="1:7">
      <c r="A3661" t="s">
        <v>3853</v>
      </c>
      <c r="B3661" t="s">
        <v>4150</v>
      </c>
      <c r="C3661" t="s">
        <v>4106</v>
      </c>
      <c r="D3661">
        <v>119049</v>
      </c>
      <c r="E3661">
        <v>108334</v>
      </c>
      <c r="F3661">
        <v>107013</v>
      </c>
      <c r="G3661">
        <v>127765</v>
      </c>
    </row>
    <row r="3662" spans="1:7">
      <c r="A3662" t="s">
        <v>3853</v>
      </c>
      <c r="B3662" t="s">
        <v>4150</v>
      </c>
      <c r="C3662" t="s">
        <v>4107</v>
      </c>
      <c r="D3662">
        <v>729647</v>
      </c>
      <c r="E3662">
        <v>681451</v>
      </c>
      <c r="F3662">
        <v>685380</v>
      </c>
      <c r="G3662">
        <v>704637</v>
      </c>
    </row>
    <row r="3663" spans="1:7">
      <c r="A3663" t="s">
        <v>3853</v>
      </c>
      <c r="B3663" t="s">
        <v>4150</v>
      </c>
      <c r="C3663" t="s">
        <v>4108</v>
      </c>
      <c r="D3663">
        <v>152135</v>
      </c>
      <c r="E3663">
        <v>141152</v>
      </c>
      <c r="F3663">
        <v>136344</v>
      </c>
      <c r="G3663">
        <v>155150</v>
      </c>
    </row>
    <row r="3664" spans="1:7">
      <c r="A3664" t="s">
        <v>3853</v>
      </c>
      <c r="B3664" t="s">
        <v>4150</v>
      </c>
      <c r="C3664" t="s">
        <v>4109</v>
      </c>
      <c r="D3664">
        <v>1305709</v>
      </c>
      <c r="E3664">
        <v>1208753</v>
      </c>
      <c r="F3664">
        <v>1224473</v>
      </c>
      <c r="G3664">
        <v>1285318</v>
      </c>
    </row>
    <row r="3665" spans="1:7">
      <c r="A3665" t="s">
        <v>3853</v>
      </c>
      <c r="B3665" t="s">
        <v>4150</v>
      </c>
      <c r="C3665" t="s">
        <v>4110</v>
      </c>
      <c r="D3665">
        <v>3160</v>
      </c>
      <c r="E3665">
        <v>3191</v>
      </c>
      <c r="F3665">
        <v>3198</v>
      </c>
      <c r="G3665">
        <v>3200</v>
      </c>
    </row>
    <row r="3666" spans="1:7">
      <c r="A3666" t="s">
        <v>3853</v>
      </c>
      <c r="B3666" t="s">
        <v>4150</v>
      </c>
      <c r="C3666" t="s">
        <v>4111</v>
      </c>
      <c r="D3666">
        <v>0</v>
      </c>
      <c r="E3666">
        <v>0</v>
      </c>
      <c r="F3666">
        <v>0</v>
      </c>
      <c r="G3666">
        <v>0</v>
      </c>
    </row>
    <row r="3667" spans="1:7">
      <c r="A3667" t="s">
        <v>3853</v>
      </c>
      <c r="B3667" t="s">
        <v>4150</v>
      </c>
      <c r="C3667" t="s">
        <v>4112</v>
      </c>
      <c r="D3667">
        <v>0</v>
      </c>
      <c r="E3667">
        <v>0</v>
      </c>
      <c r="F3667">
        <v>0</v>
      </c>
      <c r="G3667">
        <v>0</v>
      </c>
    </row>
    <row r="3668" spans="1:7">
      <c r="A3668" t="s">
        <v>3853</v>
      </c>
      <c r="B3668" t="s">
        <v>4150</v>
      </c>
      <c r="C3668" t="s">
        <v>4113</v>
      </c>
      <c r="D3668">
        <v>1475</v>
      </c>
      <c r="E3668">
        <v>1399</v>
      </c>
      <c r="F3668">
        <v>1293</v>
      </c>
      <c r="G3668">
        <v>1235</v>
      </c>
    </row>
    <row r="3669" spans="1:7">
      <c r="A3669" t="s">
        <v>3853</v>
      </c>
      <c r="B3669" t="s">
        <v>4150</v>
      </c>
      <c r="C3669" t="s">
        <v>4114</v>
      </c>
      <c r="D3669">
        <v>0</v>
      </c>
      <c r="E3669">
        <v>0</v>
      </c>
      <c r="F3669">
        <v>0</v>
      </c>
      <c r="G3669">
        <v>0</v>
      </c>
    </row>
    <row r="3670" spans="1:7">
      <c r="A3670" t="s">
        <v>3853</v>
      </c>
      <c r="B3670" t="s">
        <v>4150</v>
      </c>
      <c r="C3670" t="s">
        <v>4115</v>
      </c>
      <c r="D3670">
        <v>0</v>
      </c>
      <c r="E3670">
        <v>0</v>
      </c>
      <c r="F3670">
        <v>0</v>
      </c>
      <c r="G3670">
        <v>0</v>
      </c>
    </row>
    <row r="3671" spans="1:7">
      <c r="A3671" t="s">
        <v>3853</v>
      </c>
      <c r="B3671" t="s">
        <v>4150</v>
      </c>
      <c r="C3671" t="s">
        <v>4116</v>
      </c>
      <c r="D3671">
        <v>1226</v>
      </c>
      <c r="E3671">
        <v>1226</v>
      </c>
      <c r="F3671">
        <v>1226</v>
      </c>
      <c r="G3671">
        <v>1226</v>
      </c>
    </row>
    <row r="3672" spans="1:7">
      <c r="A3672" t="s">
        <v>3853</v>
      </c>
      <c r="B3672" t="s">
        <v>4150</v>
      </c>
      <c r="C3672" t="s">
        <v>4117</v>
      </c>
      <c r="D3672">
        <v>5598</v>
      </c>
      <c r="E3672">
        <v>3471</v>
      </c>
      <c r="F3672">
        <v>3563</v>
      </c>
      <c r="G3672">
        <v>4853</v>
      </c>
    </row>
    <row r="3673" spans="1:7">
      <c r="A3673" t="s">
        <v>3853</v>
      </c>
      <c r="B3673" t="s">
        <v>4150</v>
      </c>
      <c r="C3673" t="s">
        <v>4118</v>
      </c>
      <c r="D3673">
        <v>8299</v>
      </c>
      <c r="E3673">
        <v>6097</v>
      </c>
      <c r="F3673">
        <v>6082</v>
      </c>
      <c r="G3673">
        <v>7315</v>
      </c>
    </row>
    <row r="3674" spans="1:7">
      <c r="A3674" t="s">
        <v>3853</v>
      </c>
      <c r="B3674" t="s">
        <v>4150</v>
      </c>
      <c r="C3674" t="s">
        <v>4119</v>
      </c>
      <c r="D3674">
        <v>691</v>
      </c>
      <c r="E3674">
        <v>480</v>
      </c>
      <c r="F3674">
        <v>518</v>
      </c>
      <c r="G3674">
        <v>340</v>
      </c>
    </row>
    <row r="3675" spans="1:7">
      <c r="A3675" t="s">
        <v>3853</v>
      </c>
      <c r="B3675" t="s">
        <v>4150</v>
      </c>
      <c r="C3675" t="s">
        <v>4120</v>
      </c>
      <c r="D3675">
        <v>1630</v>
      </c>
      <c r="E3675">
        <v>1787</v>
      </c>
      <c r="F3675">
        <v>1790</v>
      </c>
      <c r="G3675">
        <v>1577</v>
      </c>
    </row>
    <row r="3676" spans="1:7">
      <c r="A3676" t="s">
        <v>3853</v>
      </c>
      <c r="B3676" t="s">
        <v>4150</v>
      </c>
      <c r="C3676" t="s">
        <v>4121</v>
      </c>
      <c r="D3676">
        <v>21</v>
      </c>
      <c r="E3676">
        <v>21</v>
      </c>
      <c r="F3676">
        <v>21</v>
      </c>
      <c r="G3676">
        <v>21</v>
      </c>
    </row>
    <row r="3677" spans="1:7">
      <c r="A3677" t="s">
        <v>3853</v>
      </c>
      <c r="B3677" t="s">
        <v>4150</v>
      </c>
      <c r="C3677" t="s">
        <v>4122</v>
      </c>
      <c r="D3677">
        <v>9710</v>
      </c>
      <c r="E3677">
        <v>9594</v>
      </c>
      <c r="F3677">
        <v>9994</v>
      </c>
      <c r="G3677">
        <v>10182</v>
      </c>
    </row>
    <row r="3678" spans="1:7">
      <c r="A3678" t="s">
        <v>3853</v>
      </c>
      <c r="B3678" t="s">
        <v>4150</v>
      </c>
      <c r="C3678" t="s">
        <v>4123</v>
      </c>
      <c r="D3678">
        <v>12031</v>
      </c>
      <c r="E3678">
        <v>11861</v>
      </c>
      <c r="F3678">
        <v>12302</v>
      </c>
      <c r="G3678">
        <v>12100</v>
      </c>
    </row>
    <row r="3679" spans="1:7">
      <c r="A3679" t="s">
        <v>3853</v>
      </c>
      <c r="B3679" t="s">
        <v>4150</v>
      </c>
      <c r="C3679" t="s">
        <v>4124</v>
      </c>
      <c r="D3679">
        <v>2166</v>
      </c>
      <c r="E3679">
        <v>1879</v>
      </c>
      <c r="F3679">
        <v>1811</v>
      </c>
      <c r="G3679">
        <v>1575</v>
      </c>
    </row>
    <row r="3680" spans="1:7">
      <c r="A3680" t="s">
        <v>3853</v>
      </c>
      <c r="B3680" t="s">
        <v>4150</v>
      </c>
      <c r="C3680" t="s">
        <v>4125</v>
      </c>
      <c r="D3680">
        <v>1630</v>
      </c>
      <c r="E3680">
        <v>1787</v>
      </c>
      <c r="F3680">
        <v>1790</v>
      </c>
      <c r="G3680">
        <v>1577</v>
      </c>
    </row>
    <row r="3681" spans="1:7">
      <c r="A3681" t="s">
        <v>3853</v>
      </c>
      <c r="B3681" t="s">
        <v>4150</v>
      </c>
      <c r="C3681" t="s">
        <v>4126</v>
      </c>
      <c r="D3681">
        <v>10937</v>
      </c>
      <c r="E3681">
        <v>10820</v>
      </c>
      <c r="F3681">
        <v>11221</v>
      </c>
      <c r="G3681">
        <v>11409</v>
      </c>
    </row>
    <row r="3682" spans="1:7">
      <c r="A3682" t="s">
        <v>3853</v>
      </c>
      <c r="B3682" t="s">
        <v>4150</v>
      </c>
      <c r="C3682" t="s">
        <v>4127</v>
      </c>
      <c r="D3682">
        <v>20330</v>
      </c>
      <c r="E3682">
        <v>17958</v>
      </c>
      <c r="F3682">
        <v>18384</v>
      </c>
      <c r="G3682">
        <v>19415</v>
      </c>
    </row>
    <row r="3683" spans="1:7">
      <c r="A3683" t="s">
        <v>3853</v>
      </c>
      <c r="B3683" t="s">
        <v>4150</v>
      </c>
      <c r="C3683" t="s">
        <v>4128</v>
      </c>
      <c r="D3683">
        <v>18700</v>
      </c>
      <c r="E3683">
        <v>16171</v>
      </c>
      <c r="F3683">
        <v>16595</v>
      </c>
      <c r="G3683">
        <v>17837</v>
      </c>
    </row>
    <row r="3684" spans="1:7">
      <c r="A3684" t="s">
        <v>3853</v>
      </c>
      <c r="B3684" t="s">
        <v>4150</v>
      </c>
      <c r="C3684" t="s">
        <v>4129</v>
      </c>
      <c r="D3684">
        <v>125</v>
      </c>
      <c r="E3684">
        <v>110</v>
      </c>
      <c r="F3684">
        <v>141</v>
      </c>
      <c r="G3684">
        <v>156</v>
      </c>
    </row>
    <row r="3685" spans="1:7">
      <c r="A3685" t="s">
        <v>3853</v>
      </c>
      <c r="B3685" t="s">
        <v>4150</v>
      </c>
      <c r="C3685" t="s">
        <v>4130</v>
      </c>
      <c r="D3685">
        <v>34.1</v>
      </c>
      <c r="E3685">
        <v>36.700000000000003</v>
      </c>
      <c r="F3685">
        <v>36.6</v>
      </c>
      <c r="G3685">
        <v>43.2</v>
      </c>
    </row>
    <row r="3686" spans="1:7">
      <c r="A3686" t="s">
        <v>3853</v>
      </c>
      <c r="B3686" t="s">
        <v>4150</v>
      </c>
      <c r="C3686" t="s">
        <v>4131</v>
      </c>
      <c r="D3686">
        <v>13</v>
      </c>
      <c r="E3686">
        <v>14</v>
      </c>
      <c r="F3686">
        <v>12</v>
      </c>
      <c r="G3686">
        <v>16</v>
      </c>
    </row>
    <row r="3687" spans="1:7">
      <c r="A3687" t="s">
        <v>3853</v>
      </c>
      <c r="B3687" t="s">
        <v>4150</v>
      </c>
      <c r="C3687" t="s">
        <v>4132</v>
      </c>
      <c r="D3687">
        <v>89739</v>
      </c>
      <c r="E3687">
        <v>116616</v>
      </c>
      <c r="F3687">
        <v>126568</v>
      </c>
      <c r="G3687">
        <v>156122</v>
      </c>
    </row>
    <row r="3688" spans="1:7">
      <c r="A3688" t="s">
        <v>3853</v>
      </c>
      <c r="B3688" t="s">
        <v>4150</v>
      </c>
      <c r="C3688" t="s">
        <v>4133</v>
      </c>
      <c r="D3688">
        <v>9784</v>
      </c>
      <c r="E3688">
        <v>11323</v>
      </c>
      <c r="F3688">
        <v>11740</v>
      </c>
      <c r="G3688">
        <v>12379</v>
      </c>
    </row>
    <row r="3689" spans="1:7">
      <c r="A3689" t="s">
        <v>3853</v>
      </c>
      <c r="B3689" t="s">
        <v>4150</v>
      </c>
      <c r="C3689" t="s">
        <v>4134</v>
      </c>
      <c r="D3689">
        <v>0</v>
      </c>
      <c r="E3689">
        <v>0</v>
      </c>
      <c r="F3689">
        <v>0</v>
      </c>
      <c r="G3689">
        <v>0</v>
      </c>
    </row>
    <row r="3690" spans="1:7">
      <c r="A3690" t="s">
        <v>3853</v>
      </c>
      <c r="B3690" t="s">
        <v>4150</v>
      </c>
      <c r="C3690" t="s">
        <v>4135</v>
      </c>
      <c r="D3690">
        <v>89753</v>
      </c>
      <c r="E3690">
        <v>116630</v>
      </c>
      <c r="F3690">
        <v>126579</v>
      </c>
      <c r="G3690">
        <v>156138</v>
      </c>
    </row>
    <row r="3691" spans="1:7">
      <c r="A3691" t="s">
        <v>3853</v>
      </c>
      <c r="B3691" t="s">
        <v>4150</v>
      </c>
      <c r="C3691" t="s">
        <v>4136</v>
      </c>
      <c r="D3691">
        <v>13</v>
      </c>
      <c r="E3691">
        <v>14</v>
      </c>
      <c r="F3691">
        <v>12</v>
      </c>
      <c r="G3691">
        <v>16</v>
      </c>
    </row>
    <row r="3692" spans="1:7">
      <c r="A3692" t="s">
        <v>3853</v>
      </c>
      <c r="B3692" t="s">
        <v>4150</v>
      </c>
      <c r="C3692" t="s">
        <v>4137</v>
      </c>
      <c r="D3692">
        <v>830</v>
      </c>
      <c r="E3692">
        <v>879</v>
      </c>
      <c r="F3692">
        <v>977</v>
      </c>
      <c r="G3692">
        <v>902</v>
      </c>
    </row>
    <row r="3693" spans="1:7">
      <c r="A3693" t="s">
        <v>3853</v>
      </c>
      <c r="B3693" t="s">
        <v>4150</v>
      </c>
      <c r="C3693" t="s">
        <v>4138</v>
      </c>
      <c r="D3693">
        <v>7348</v>
      </c>
      <c r="E3693">
        <v>6583</v>
      </c>
      <c r="F3693">
        <v>6352</v>
      </c>
      <c r="G3693">
        <v>7209</v>
      </c>
    </row>
    <row r="3694" spans="1:7">
      <c r="A3694" t="s">
        <v>3853</v>
      </c>
      <c r="B3694" t="s">
        <v>4151</v>
      </c>
      <c r="C3694" t="s">
        <v>3855</v>
      </c>
      <c r="D3694">
        <v>0</v>
      </c>
      <c r="E3694">
        <v>0</v>
      </c>
      <c r="F3694">
        <v>0</v>
      </c>
      <c r="G3694">
        <v>0</v>
      </c>
    </row>
    <row r="3695" spans="1:7">
      <c r="A3695" t="s">
        <v>3853</v>
      </c>
      <c r="B3695" t="s">
        <v>4151</v>
      </c>
      <c r="C3695" t="s">
        <v>3856</v>
      </c>
      <c r="D3695">
        <v>5344</v>
      </c>
      <c r="E3695">
        <v>5471</v>
      </c>
      <c r="F3695">
        <v>5870</v>
      </c>
      <c r="G3695">
        <v>5350</v>
      </c>
    </row>
    <row r="3696" spans="1:7">
      <c r="A3696" t="s">
        <v>3853</v>
      </c>
      <c r="B3696" t="s">
        <v>4151</v>
      </c>
      <c r="C3696" t="s">
        <v>3857</v>
      </c>
      <c r="D3696">
        <v>5344</v>
      </c>
      <c r="E3696">
        <v>5471</v>
      </c>
      <c r="F3696">
        <v>5870</v>
      </c>
      <c r="G3696">
        <v>5350</v>
      </c>
    </row>
    <row r="3697" spans="1:7">
      <c r="A3697" t="s">
        <v>3853</v>
      </c>
      <c r="B3697" t="s">
        <v>4151</v>
      </c>
      <c r="C3697" t="s">
        <v>3858</v>
      </c>
      <c r="D3697">
        <v>5344</v>
      </c>
      <c r="E3697">
        <v>5471</v>
      </c>
      <c r="F3697">
        <v>5870</v>
      </c>
      <c r="G3697">
        <v>5350</v>
      </c>
    </row>
    <row r="3698" spans="1:7">
      <c r="A3698" t="s">
        <v>3853</v>
      </c>
      <c r="B3698" t="s">
        <v>4151</v>
      </c>
      <c r="C3698" t="s">
        <v>3859</v>
      </c>
      <c r="D3698">
        <v>270</v>
      </c>
      <c r="E3698">
        <v>264</v>
      </c>
      <c r="F3698">
        <v>263</v>
      </c>
      <c r="G3698">
        <v>272</v>
      </c>
    </row>
    <row r="3699" spans="1:7">
      <c r="A3699" t="s">
        <v>3853</v>
      </c>
      <c r="B3699" t="s">
        <v>4151</v>
      </c>
      <c r="C3699" t="s">
        <v>3860</v>
      </c>
      <c r="D3699">
        <v>270</v>
      </c>
      <c r="E3699">
        <v>264</v>
      </c>
      <c r="F3699">
        <v>263</v>
      </c>
      <c r="G3699">
        <v>272</v>
      </c>
    </row>
    <row r="3700" spans="1:7">
      <c r="A3700" t="s">
        <v>3853</v>
      </c>
      <c r="B3700" t="s">
        <v>4151</v>
      </c>
      <c r="C3700" t="s">
        <v>3861</v>
      </c>
      <c r="D3700">
        <v>270</v>
      </c>
      <c r="E3700">
        <v>264</v>
      </c>
      <c r="F3700">
        <v>263</v>
      </c>
      <c r="G3700">
        <v>272</v>
      </c>
    </row>
    <row r="3701" spans="1:7">
      <c r="A3701" t="s">
        <v>3853</v>
      </c>
      <c r="B3701" t="s">
        <v>4151</v>
      </c>
      <c r="C3701" t="s">
        <v>3862</v>
      </c>
      <c r="D3701">
        <v>0</v>
      </c>
      <c r="E3701">
        <v>0</v>
      </c>
      <c r="F3701">
        <v>0</v>
      </c>
      <c r="G3701">
        <v>0</v>
      </c>
    </row>
    <row r="3702" spans="1:7">
      <c r="A3702" t="s">
        <v>3853</v>
      </c>
      <c r="B3702" t="s">
        <v>4151</v>
      </c>
      <c r="C3702" t="s">
        <v>3863</v>
      </c>
      <c r="D3702">
        <v>0</v>
      </c>
      <c r="E3702">
        <v>0</v>
      </c>
      <c r="F3702">
        <v>0</v>
      </c>
      <c r="G3702">
        <v>0</v>
      </c>
    </row>
    <row r="3703" spans="1:7">
      <c r="A3703" t="s">
        <v>3853</v>
      </c>
      <c r="B3703" t="s">
        <v>4151</v>
      </c>
      <c r="C3703" t="s">
        <v>3864</v>
      </c>
      <c r="D3703">
        <v>890</v>
      </c>
      <c r="E3703">
        <v>845</v>
      </c>
      <c r="F3703">
        <v>504</v>
      </c>
      <c r="G3703">
        <v>297</v>
      </c>
    </row>
    <row r="3704" spans="1:7">
      <c r="A3704" t="s">
        <v>3853</v>
      </c>
      <c r="B3704" t="s">
        <v>4151</v>
      </c>
      <c r="C3704" t="s">
        <v>3865</v>
      </c>
      <c r="D3704">
        <v>0</v>
      </c>
      <c r="E3704">
        <v>0</v>
      </c>
      <c r="F3704">
        <v>0</v>
      </c>
      <c r="G3704">
        <v>0</v>
      </c>
    </row>
    <row r="3705" spans="1:7">
      <c r="A3705" t="s">
        <v>3853</v>
      </c>
      <c r="B3705" t="s">
        <v>4151</v>
      </c>
      <c r="C3705" t="s">
        <v>3866</v>
      </c>
      <c r="D3705">
        <v>890</v>
      </c>
      <c r="E3705">
        <v>845</v>
      </c>
      <c r="F3705">
        <v>504</v>
      </c>
      <c r="G3705">
        <v>297</v>
      </c>
    </row>
    <row r="3706" spans="1:7">
      <c r="A3706" t="s">
        <v>3853</v>
      </c>
      <c r="B3706" t="s">
        <v>4151</v>
      </c>
      <c r="C3706" t="s">
        <v>3867</v>
      </c>
      <c r="D3706">
        <v>3478</v>
      </c>
      <c r="E3706">
        <v>804</v>
      </c>
      <c r="F3706">
        <v>531</v>
      </c>
      <c r="G3706">
        <v>3416</v>
      </c>
    </row>
    <row r="3707" spans="1:7">
      <c r="A3707" t="s">
        <v>3853</v>
      </c>
      <c r="B3707" t="s">
        <v>4151</v>
      </c>
      <c r="C3707" t="s">
        <v>3868</v>
      </c>
      <c r="D3707">
        <v>11335</v>
      </c>
      <c r="E3707">
        <v>8428</v>
      </c>
      <c r="F3707">
        <v>7868</v>
      </c>
      <c r="G3707">
        <v>10049</v>
      </c>
    </row>
    <row r="3708" spans="1:7">
      <c r="A3708" t="s">
        <v>3853</v>
      </c>
      <c r="B3708" t="s">
        <v>4151</v>
      </c>
      <c r="C3708" t="s">
        <v>3869</v>
      </c>
      <c r="D3708">
        <v>72.2</v>
      </c>
      <c r="E3708">
        <v>76.900000000000006</v>
      </c>
      <c r="F3708">
        <v>72.2</v>
      </c>
      <c r="G3708">
        <v>68.2</v>
      </c>
    </row>
    <row r="3709" spans="1:7">
      <c r="A3709" t="s">
        <v>3853</v>
      </c>
      <c r="B3709" t="s">
        <v>4151</v>
      </c>
      <c r="C3709" t="s">
        <v>3870</v>
      </c>
      <c r="D3709">
        <v>48977</v>
      </c>
      <c r="E3709">
        <v>39485</v>
      </c>
      <c r="F3709">
        <v>40177</v>
      </c>
      <c r="G3709">
        <v>45099</v>
      </c>
    </row>
    <row r="3710" spans="1:7">
      <c r="A3710" t="s">
        <v>3853</v>
      </c>
      <c r="B3710" t="s">
        <v>4151</v>
      </c>
      <c r="C3710" t="s">
        <v>3871</v>
      </c>
      <c r="D3710">
        <v>0</v>
      </c>
      <c r="E3710">
        <v>0</v>
      </c>
      <c r="F3710">
        <v>0</v>
      </c>
      <c r="G3710">
        <v>0</v>
      </c>
    </row>
    <row r="3711" spans="1:7">
      <c r="A3711" t="s">
        <v>3853</v>
      </c>
      <c r="B3711" t="s">
        <v>4151</v>
      </c>
      <c r="C3711" t="s">
        <v>3872</v>
      </c>
      <c r="D3711">
        <v>0</v>
      </c>
      <c r="E3711">
        <v>0</v>
      </c>
      <c r="F3711">
        <v>0</v>
      </c>
      <c r="G3711">
        <v>0</v>
      </c>
    </row>
    <row r="3712" spans="1:7">
      <c r="A3712" t="s">
        <v>3853</v>
      </c>
      <c r="B3712" t="s">
        <v>4151</v>
      </c>
      <c r="C3712" t="s">
        <v>3873</v>
      </c>
      <c r="D3712">
        <v>0</v>
      </c>
      <c r="E3712">
        <v>0</v>
      </c>
      <c r="F3712">
        <v>0</v>
      </c>
      <c r="G3712">
        <v>0</v>
      </c>
    </row>
    <row r="3713" spans="1:7">
      <c r="A3713" t="s">
        <v>3853</v>
      </c>
      <c r="B3713" t="s">
        <v>4151</v>
      </c>
      <c r="C3713" t="s">
        <v>3874</v>
      </c>
      <c r="D3713">
        <v>0</v>
      </c>
      <c r="E3713">
        <v>0</v>
      </c>
      <c r="F3713">
        <v>0</v>
      </c>
      <c r="G3713">
        <v>0</v>
      </c>
    </row>
    <row r="3714" spans="1:7">
      <c r="A3714" t="s">
        <v>3853</v>
      </c>
      <c r="B3714" t="s">
        <v>4151</v>
      </c>
      <c r="C3714" t="s">
        <v>3875</v>
      </c>
      <c r="D3714">
        <v>1.5</v>
      </c>
      <c r="E3714">
        <v>2.2000000000000002</v>
      </c>
      <c r="F3714">
        <v>3.4</v>
      </c>
      <c r="G3714">
        <v>5.0999999999999996</v>
      </c>
    </row>
    <row r="3715" spans="1:7">
      <c r="A3715" t="s">
        <v>3853</v>
      </c>
      <c r="B3715" t="s">
        <v>4151</v>
      </c>
      <c r="C3715" t="s">
        <v>3876</v>
      </c>
      <c r="D3715">
        <v>3</v>
      </c>
      <c r="E3715">
        <v>4</v>
      </c>
      <c r="F3715">
        <v>5</v>
      </c>
      <c r="G3715">
        <v>10</v>
      </c>
    </row>
    <row r="3716" spans="1:7">
      <c r="A3716" t="s">
        <v>3853</v>
      </c>
      <c r="B3716" t="s">
        <v>4151</v>
      </c>
      <c r="C3716" t="s">
        <v>3877</v>
      </c>
      <c r="D3716">
        <v>0</v>
      </c>
      <c r="E3716">
        <v>0</v>
      </c>
      <c r="F3716">
        <v>0</v>
      </c>
      <c r="G3716">
        <v>0</v>
      </c>
    </row>
    <row r="3717" spans="1:7">
      <c r="A3717" t="s">
        <v>3853</v>
      </c>
      <c r="B3717" t="s">
        <v>4151</v>
      </c>
      <c r="C3717" t="s">
        <v>3878</v>
      </c>
      <c r="D3717">
        <v>0</v>
      </c>
      <c r="E3717">
        <v>0</v>
      </c>
      <c r="F3717">
        <v>0</v>
      </c>
      <c r="G3717">
        <v>0</v>
      </c>
    </row>
    <row r="3718" spans="1:7">
      <c r="A3718" t="s">
        <v>3853</v>
      </c>
      <c r="B3718" t="s">
        <v>4151</v>
      </c>
      <c r="C3718" t="s">
        <v>3879</v>
      </c>
      <c r="D3718">
        <v>0</v>
      </c>
      <c r="E3718">
        <v>0</v>
      </c>
      <c r="F3718">
        <v>0</v>
      </c>
      <c r="G3718">
        <v>0</v>
      </c>
    </row>
    <row r="3719" spans="1:7">
      <c r="A3719" t="s">
        <v>3853</v>
      </c>
      <c r="B3719" t="s">
        <v>4151</v>
      </c>
      <c r="C3719" t="s">
        <v>3880</v>
      </c>
      <c r="D3719">
        <v>70.2</v>
      </c>
      <c r="E3719">
        <v>44.8</v>
      </c>
      <c r="F3719">
        <v>67.7</v>
      </c>
      <c r="G3719">
        <v>0</v>
      </c>
    </row>
    <row r="3720" spans="1:7">
      <c r="A3720" t="s">
        <v>3853</v>
      </c>
      <c r="B3720" t="s">
        <v>4151</v>
      </c>
      <c r="C3720" t="s">
        <v>3881</v>
      </c>
      <c r="D3720">
        <v>0</v>
      </c>
      <c r="E3720">
        <v>0</v>
      </c>
      <c r="F3720">
        <v>0</v>
      </c>
      <c r="G3720">
        <v>0</v>
      </c>
    </row>
    <row r="3721" spans="1:7">
      <c r="A3721" t="s">
        <v>3853</v>
      </c>
      <c r="B3721" t="s">
        <v>4151</v>
      </c>
      <c r="C3721" t="s">
        <v>3882</v>
      </c>
      <c r="D3721">
        <v>0</v>
      </c>
      <c r="E3721">
        <v>0</v>
      </c>
      <c r="F3721">
        <v>0</v>
      </c>
      <c r="G3721">
        <v>0</v>
      </c>
    </row>
    <row r="3722" spans="1:7">
      <c r="A3722" t="s">
        <v>3853</v>
      </c>
      <c r="B3722" t="s">
        <v>4151</v>
      </c>
      <c r="C3722" t="s">
        <v>3883</v>
      </c>
      <c r="D3722">
        <v>9</v>
      </c>
      <c r="E3722">
        <v>5</v>
      </c>
      <c r="F3722">
        <v>5</v>
      </c>
      <c r="G3722">
        <v>0</v>
      </c>
    </row>
    <row r="3723" spans="1:7">
      <c r="A3723" t="s">
        <v>3853</v>
      </c>
      <c r="B3723" t="s">
        <v>4151</v>
      </c>
      <c r="C3723" t="s">
        <v>3884</v>
      </c>
      <c r="D3723">
        <v>2364</v>
      </c>
      <c r="E3723">
        <v>2663</v>
      </c>
      <c r="F3723">
        <v>3051</v>
      </c>
      <c r="G3723">
        <v>1881</v>
      </c>
    </row>
    <row r="3724" spans="1:7">
      <c r="A3724" t="s">
        <v>3853</v>
      </c>
      <c r="B3724" t="s">
        <v>4151</v>
      </c>
      <c r="C3724" t="s">
        <v>3885</v>
      </c>
      <c r="D3724">
        <v>0</v>
      </c>
      <c r="E3724">
        <v>0</v>
      </c>
      <c r="F3724">
        <v>0</v>
      </c>
      <c r="G3724">
        <v>0</v>
      </c>
    </row>
    <row r="3725" spans="1:7">
      <c r="A3725" t="s">
        <v>3853</v>
      </c>
      <c r="B3725" t="s">
        <v>4151</v>
      </c>
      <c r="C3725" t="s">
        <v>3886</v>
      </c>
      <c r="D3725">
        <v>2364</v>
      </c>
      <c r="E3725">
        <v>2663</v>
      </c>
      <c r="F3725">
        <v>3051</v>
      </c>
      <c r="G3725">
        <v>1881</v>
      </c>
    </row>
    <row r="3726" spans="1:7">
      <c r="A3726" t="s">
        <v>3853</v>
      </c>
      <c r="B3726" t="s">
        <v>4151</v>
      </c>
      <c r="C3726" t="s">
        <v>3887</v>
      </c>
      <c r="D3726">
        <v>0</v>
      </c>
      <c r="E3726">
        <v>0</v>
      </c>
      <c r="F3726">
        <v>0</v>
      </c>
      <c r="G3726">
        <v>0</v>
      </c>
    </row>
    <row r="3727" spans="1:7">
      <c r="A3727" t="s">
        <v>3853</v>
      </c>
      <c r="B3727" t="s">
        <v>4151</v>
      </c>
      <c r="C3727" t="s">
        <v>3888</v>
      </c>
      <c r="D3727">
        <v>2364</v>
      </c>
      <c r="E3727">
        <v>2663</v>
      </c>
      <c r="F3727">
        <v>3051</v>
      </c>
      <c r="G3727">
        <v>1881</v>
      </c>
    </row>
    <row r="3728" spans="1:7">
      <c r="A3728" t="s">
        <v>3853</v>
      </c>
      <c r="B3728" t="s">
        <v>4151</v>
      </c>
      <c r="C3728" t="s">
        <v>3889</v>
      </c>
      <c r="D3728">
        <v>2364</v>
      </c>
      <c r="E3728">
        <v>2663</v>
      </c>
      <c r="F3728">
        <v>3051</v>
      </c>
      <c r="G3728">
        <v>1881</v>
      </c>
    </row>
    <row r="3729" spans="1:7">
      <c r="A3729" t="s">
        <v>3853</v>
      </c>
      <c r="B3729" t="s">
        <v>4151</v>
      </c>
      <c r="C3729" t="s">
        <v>3890</v>
      </c>
      <c r="D3729">
        <v>0</v>
      </c>
      <c r="E3729">
        <v>0</v>
      </c>
      <c r="F3729">
        <v>0</v>
      </c>
      <c r="G3729">
        <v>0</v>
      </c>
    </row>
    <row r="3730" spans="1:7">
      <c r="A3730" t="s">
        <v>3853</v>
      </c>
      <c r="B3730" t="s">
        <v>4151</v>
      </c>
      <c r="C3730" t="s">
        <v>3891</v>
      </c>
      <c r="D3730">
        <v>68.8</v>
      </c>
      <c r="E3730">
        <v>66.7</v>
      </c>
      <c r="F3730">
        <v>77.900000000000006</v>
      </c>
      <c r="G3730">
        <v>61.5</v>
      </c>
    </row>
    <row r="3731" spans="1:7">
      <c r="A3731" t="s">
        <v>3853</v>
      </c>
      <c r="B3731" t="s">
        <v>4151</v>
      </c>
      <c r="C3731" t="s">
        <v>3892</v>
      </c>
      <c r="D3731">
        <v>60699</v>
      </c>
      <c r="E3731">
        <v>56774</v>
      </c>
      <c r="F3731">
        <v>58940</v>
      </c>
      <c r="G3731">
        <v>57958</v>
      </c>
    </row>
    <row r="3732" spans="1:7">
      <c r="A3732" t="s">
        <v>3853</v>
      </c>
      <c r="B3732" t="s">
        <v>4151</v>
      </c>
      <c r="C3732" t="s">
        <v>3893</v>
      </c>
      <c r="D3732">
        <v>3037</v>
      </c>
      <c r="E3732">
        <v>3216</v>
      </c>
      <c r="F3732">
        <v>2216</v>
      </c>
      <c r="G3732">
        <v>2355</v>
      </c>
    </row>
    <row r="3733" spans="1:7">
      <c r="A3733" t="s">
        <v>3853</v>
      </c>
      <c r="B3733" t="s">
        <v>4151</v>
      </c>
      <c r="C3733" t="s">
        <v>3894</v>
      </c>
      <c r="D3733">
        <v>0</v>
      </c>
      <c r="E3733">
        <v>0</v>
      </c>
      <c r="F3733">
        <v>0</v>
      </c>
      <c r="G3733">
        <v>0</v>
      </c>
    </row>
    <row r="3734" spans="1:7">
      <c r="A3734" t="s">
        <v>3853</v>
      </c>
      <c r="B3734" t="s">
        <v>4151</v>
      </c>
      <c r="C3734" t="s">
        <v>3895</v>
      </c>
      <c r="D3734">
        <v>10062</v>
      </c>
      <c r="E3734">
        <v>12094</v>
      </c>
      <c r="F3734">
        <v>12076</v>
      </c>
      <c r="G3734">
        <v>12208</v>
      </c>
    </row>
    <row r="3735" spans="1:7">
      <c r="A3735" t="s">
        <v>3853</v>
      </c>
      <c r="B3735" t="s">
        <v>4151</v>
      </c>
      <c r="C3735" t="s">
        <v>3896</v>
      </c>
      <c r="D3735">
        <v>392</v>
      </c>
      <c r="E3735">
        <v>507</v>
      </c>
      <c r="F3735">
        <v>700</v>
      </c>
      <c r="G3735">
        <v>754</v>
      </c>
    </row>
    <row r="3736" spans="1:7">
      <c r="A3736" t="s">
        <v>3853</v>
      </c>
      <c r="B3736" t="s">
        <v>4151</v>
      </c>
      <c r="C3736" t="s">
        <v>3897</v>
      </c>
      <c r="D3736">
        <v>74192</v>
      </c>
      <c r="E3736">
        <v>72591</v>
      </c>
      <c r="F3736">
        <v>73933</v>
      </c>
      <c r="G3736">
        <v>73275</v>
      </c>
    </row>
    <row r="3737" spans="1:7">
      <c r="A3737" t="s">
        <v>3853</v>
      </c>
      <c r="B3737" t="s">
        <v>4151</v>
      </c>
      <c r="C3737" t="s">
        <v>3898</v>
      </c>
      <c r="D3737">
        <v>74191</v>
      </c>
      <c r="E3737">
        <v>72590</v>
      </c>
      <c r="F3737">
        <v>73932</v>
      </c>
      <c r="G3737">
        <v>73274</v>
      </c>
    </row>
    <row r="3738" spans="1:7">
      <c r="A3738" t="s">
        <v>3853</v>
      </c>
      <c r="B3738" t="s">
        <v>4151</v>
      </c>
      <c r="C3738" t="s">
        <v>3899</v>
      </c>
      <c r="D3738">
        <v>0</v>
      </c>
      <c r="E3738">
        <v>0</v>
      </c>
      <c r="F3738">
        <v>0</v>
      </c>
      <c r="G3738">
        <v>0</v>
      </c>
    </row>
    <row r="3739" spans="1:7">
      <c r="A3739" t="s">
        <v>3853</v>
      </c>
      <c r="B3739" t="s">
        <v>4151</v>
      </c>
      <c r="C3739" t="s">
        <v>3900</v>
      </c>
      <c r="D3739">
        <v>58359</v>
      </c>
      <c r="E3739">
        <v>54396</v>
      </c>
      <c r="F3739">
        <v>57862</v>
      </c>
      <c r="G3739">
        <v>56917</v>
      </c>
    </row>
    <row r="3740" spans="1:7">
      <c r="A3740" t="s">
        <v>3853</v>
      </c>
      <c r="B3740" t="s">
        <v>4151</v>
      </c>
      <c r="C3740" t="s">
        <v>3901</v>
      </c>
      <c r="D3740">
        <v>71879</v>
      </c>
      <c r="E3740">
        <v>70252</v>
      </c>
      <c r="F3740">
        <v>72871</v>
      </c>
      <c r="G3740">
        <v>72247</v>
      </c>
    </row>
    <row r="3741" spans="1:7">
      <c r="A3741" t="s">
        <v>3853</v>
      </c>
      <c r="B3741" t="s">
        <v>4151</v>
      </c>
      <c r="C3741" t="s">
        <v>3902</v>
      </c>
      <c r="D3741">
        <v>0</v>
      </c>
      <c r="E3741">
        <v>0</v>
      </c>
      <c r="F3741">
        <v>0</v>
      </c>
      <c r="G3741">
        <v>0</v>
      </c>
    </row>
    <row r="3742" spans="1:7">
      <c r="A3742" t="s">
        <v>3853</v>
      </c>
      <c r="B3742" t="s">
        <v>4151</v>
      </c>
      <c r="C3742" t="s">
        <v>3903</v>
      </c>
      <c r="D3742">
        <v>5212</v>
      </c>
      <c r="E3742">
        <v>5213</v>
      </c>
      <c r="F3742">
        <v>5076</v>
      </c>
      <c r="G3742">
        <v>5355</v>
      </c>
    </row>
    <row r="3743" spans="1:7">
      <c r="A3743" t="s">
        <v>3853</v>
      </c>
      <c r="B3743" t="s">
        <v>4151</v>
      </c>
      <c r="C3743" t="s">
        <v>3904</v>
      </c>
      <c r="D3743">
        <v>0</v>
      </c>
      <c r="E3743">
        <v>0</v>
      </c>
      <c r="F3743">
        <v>0</v>
      </c>
      <c r="G3743">
        <v>0</v>
      </c>
    </row>
    <row r="3744" spans="1:7">
      <c r="A3744" t="s">
        <v>3853</v>
      </c>
      <c r="B3744" t="s">
        <v>4151</v>
      </c>
      <c r="C3744" t="s">
        <v>3905</v>
      </c>
      <c r="D3744">
        <v>68024</v>
      </c>
      <c r="E3744">
        <v>73612</v>
      </c>
      <c r="F3744">
        <v>89454</v>
      </c>
      <c r="G3744">
        <v>99771</v>
      </c>
    </row>
    <row r="3745" spans="1:7">
      <c r="A3745" t="s">
        <v>3853</v>
      </c>
      <c r="B3745" t="s">
        <v>4151</v>
      </c>
      <c r="C3745" t="s">
        <v>3906</v>
      </c>
      <c r="D3745">
        <v>0</v>
      </c>
      <c r="E3745">
        <v>0</v>
      </c>
      <c r="F3745">
        <v>0</v>
      </c>
      <c r="G3745">
        <v>0</v>
      </c>
    </row>
    <row r="3746" spans="1:7">
      <c r="A3746" t="s">
        <v>3853</v>
      </c>
      <c r="B3746" t="s">
        <v>4151</v>
      </c>
      <c r="C3746" t="s">
        <v>3907</v>
      </c>
      <c r="D3746">
        <v>3.1</v>
      </c>
      <c r="E3746">
        <v>4</v>
      </c>
      <c r="F3746">
        <v>5.9</v>
      </c>
      <c r="G3746">
        <v>8.3000000000000007</v>
      </c>
    </row>
    <row r="3747" spans="1:7">
      <c r="A3747" t="s">
        <v>3853</v>
      </c>
      <c r="B3747" t="s">
        <v>4151</v>
      </c>
      <c r="C3747" t="s">
        <v>3908</v>
      </c>
      <c r="D3747">
        <v>0.2</v>
      </c>
      <c r="E3747">
        <v>0.2</v>
      </c>
      <c r="F3747">
        <v>0.3</v>
      </c>
      <c r="G3747">
        <v>0.5</v>
      </c>
    </row>
    <row r="3748" spans="1:7">
      <c r="A3748" t="s">
        <v>3853</v>
      </c>
      <c r="B3748" t="s">
        <v>4151</v>
      </c>
      <c r="C3748" t="s">
        <v>3909</v>
      </c>
      <c r="D3748">
        <v>6639</v>
      </c>
      <c r="E3748">
        <v>6443</v>
      </c>
      <c r="F3748">
        <v>6514</v>
      </c>
      <c r="G3748">
        <v>5992</v>
      </c>
    </row>
    <row r="3749" spans="1:7">
      <c r="A3749" t="s">
        <v>3853</v>
      </c>
      <c r="B3749" t="s">
        <v>4151</v>
      </c>
      <c r="C3749" t="s">
        <v>3910</v>
      </c>
      <c r="D3749">
        <v>120</v>
      </c>
      <c r="E3749">
        <v>122</v>
      </c>
      <c r="F3749">
        <v>118</v>
      </c>
      <c r="G3749">
        <v>141</v>
      </c>
    </row>
    <row r="3750" spans="1:7">
      <c r="A3750" t="s">
        <v>3853</v>
      </c>
      <c r="B3750" t="s">
        <v>4151</v>
      </c>
      <c r="C3750" t="s">
        <v>3911</v>
      </c>
      <c r="D3750">
        <v>209</v>
      </c>
      <c r="E3750">
        <v>213</v>
      </c>
      <c r="F3750">
        <v>201</v>
      </c>
      <c r="G3750">
        <v>203</v>
      </c>
    </row>
    <row r="3751" spans="1:7">
      <c r="A3751" t="s">
        <v>3853</v>
      </c>
      <c r="B3751" t="s">
        <v>4151</v>
      </c>
      <c r="C3751" t="s">
        <v>3912</v>
      </c>
      <c r="D3751">
        <v>3478</v>
      </c>
      <c r="E3751">
        <v>804</v>
      </c>
      <c r="F3751">
        <v>531</v>
      </c>
      <c r="G3751">
        <v>3416</v>
      </c>
    </row>
    <row r="3752" spans="1:7">
      <c r="A3752" t="s">
        <v>3853</v>
      </c>
      <c r="B3752" t="s">
        <v>4151</v>
      </c>
      <c r="C3752" t="s">
        <v>3913</v>
      </c>
      <c r="D3752">
        <v>6968</v>
      </c>
      <c r="E3752">
        <v>6779</v>
      </c>
      <c r="F3752">
        <v>6832</v>
      </c>
      <c r="G3752">
        <v>6336</v>
      </c>
    </row>
    <row r="3753" spans="1:7">
      <c r="A3753" t="s">
        <v>3853</v>
      </c>
      <c r="B3753" t="s">
        <v>4151</v>
      </c>
      <c r="C3753" t="s">
        <v>3914</v>
      </c>
      <c r="D3753">
        <v>0</v>
      </c>
      <c r="E3753">
        <v>0</v>
      </c>
      <c r="F3753">
        <v>0</v>
      </c>
      <c r="G3753">
        <v>0</v>
      </c>
    </row>
    <row r="3754" spans="1:7">
      <c r="A3754" t="s">
        <v>3853</v>
      </c>
      <c r="B3754" t="s">
        <v>4151</v>
      </c>
      <c r="C3754" t="s">
        <v>3915</v>
      </c>
      <c r="D3754">
        <v>0</v>
      </c>
      <c r="E3754">
        <v>0</v>
      </c>
      <c r="F3754">
        <v>0</v>
      </c>
      <c r="G3754">
        <v>0</v>
      </c>
    </row>
    <row r="3755" spans="1:7">
      <c r="A3755" t="s">
        <v>3853</v>
      </c>
      <c r="B3755" t="s">
        <v>4151</v>
      </c>
      <c r="C3755" t="s">
        <v>3916</v>
      </c>
      <c r="D3755">
        <v>0</v>
      </c>
      <c r="E3755">
        <v>0</v>
      </c>
      <c r="F3755">
        <v>0</v>
      </c>
      <c r="G3755">
        <v>0</v>
      </c>
    </row>
    <row r="3756" spans="1:7">
      <c r="A3756" t="s">
        <v>3853</v>
      </c>
      <c r="B3756" t="s">
        <v>4151</v>
      </c>
      <c r="C3756" t="s">
        <v>3917</v>
      </c>
      <c r="D3756">
        <v>21976</v>
      </c>
      <c r="E3756">
        <v>21529</v>
      </c>
      <c r="F3756">
        <v>22520</v>
      </c>
      <c r="G3756">
        <v>23327</v>
      </c>
    </row>
    <row r="3757" spans="1:7">
      <c r="A3757" t="s">
        <v>3853</v>
      </c>
      <c r="B3757" t="s">
        <v>4151</v>
      </c>
      <c r="C3757" t="s">
        <v>3918</v>
      </c>
      <c r="D3757">
        <v>30188</v>
      </c>
      <c r="E3757">
        <v>31324</v>
      </c>
      <c r="F3757">
        <v>32020</v>
      </c>
      <c r="G3757">
        <v>32075</v>
      </c>
    </row>
    <row r="3758" spans="1:7">
      <c r="A3758" t="s">
        <v>3853</v>
      </c>
      <c r="B3758" t="s">
        <v>4151</v>
      </c>
      <c r="C3758" t="s">
        <v>3919</v>
      </c>
      <c r="D3758">
        <v>29674</v>
      </c>
      <c r="E3758">
        <v>30608</v>
      </c>
      <c r="F3758">
        <v>31734</v>
      </c>
      <c r="G3758">
        <v>33996</v>
      </c>
    </row>
    <row r="3759" spans="1:7">
      <c r="A3759" t="s">
        <v>3853</v>
      </c>
      <c r="B3759" t="s">
        <v>4151</v>
      </c>
      <c r="C3759" t="s">
        <v>3920</v>
      </c>
      <c r="D3759">
        <v>81838</v>
      </c>
      <c r="E3759">
        <v>83462</v>
      </c>
      <c r="F3759">
        <v>86275</v>
      </c>
      <c r="G3759">
        <v>89398</v>
      </c>
    </row>
    <row r="3760" spans="1:7">
      <c r="A3760" t="s">
        <v>3853</v>
      </c>
      <c r="B3760" t="s">
        <v>4151</v>
      </c>
      <c r="C3760" t="s">
        <v>3921</v>
      </c>
      <c r="D3760">
        <v>81838</v>
      </c>
      <c r="E3760">
        <v>83462</v>
      </c>
      <c r="F3760">
        <v>86275</v>
      </c>
      <c r="G3760">
        <v>89398</v>
      </c>
    </row>
    <row r="3761" spans="1:7">
      <c r="A3761" t="s">
        <v>3853</v>
      </c>
      <c r="B3761" t="s">
        <v>4151</v>
      </c>
      <c r="C3761" t="s">
        <v>3922</v>
      </c>
      <c r="D3761">
        <v>5</v>
      </c>
      <c r="E3761">
        <v>7</v>
      </c>
      <c r="F3761">
        <v>9</v>
      </c>
      <c r="G3761">
        <v>16</v>
      </c>
    </row>
    <row r="3762" spans="1:7">
      <c r="A3762" t="s">
        <v>3853</v>
      </c>
      <c r="B3762" t="s">
        <v>4151</v>
      </c>
      <c r="C3762" t="s">
        <v>3923</v>
      </c>
      <c r="D3762">
        <v>0</v>
      </c>
      <c r="E3762">
        <v>0</v>
      </c>
      <c r="F3762">
        <v>0</v>
      </c>
      <c r="G3762">
        <v>0</v>
      </c>
    </row>
    <row r="3763" spans="1:7">
      <c r="A3763" t="s">
        <v>3853</v>
      </c>
      <c r="B3763" t="s">
        <v>4151</v>
      </c>
      <c r="C3763" t="s">
        <v>3924</v>
      </c>
      <c r="D3763">
        <v>2</v>
      </c>
      <c r="E3763">
        <v>2</v>
      </c>
      <c r="F3763">
        <v>10</v>
      </c>
      <c r="G3763">
        <v>10</v>
      </c>
    </row>
    <row r="3764" spans="1:7">
      <c r="A3764" t="s">
        <v>3853</v>
      </c>
      <c r="B3764" t="s">
        <v>4151</v>
      </c>
      <c r="C3764" t="s">
        <v>3925</v>
      </c>
      <c r="D3764">
        <v>221</v>
      </c>
      <c r="E3764">
        <v>277</v>
      </c>
      <c r="F3764">
        <v>348</v>
      </c>
      <c r="G3764">
        <v>391</v>
      </c>
    </row>
    <row r="3765" spans="1:7">
      <c r="A3765" t="s">
        <v>3853</v>
      </c>
      <c r="B3765" t="s">
        <v>4151</v>
      </c>
      <c r="C3765" t="s">
        <v>3926</v>
      </c>
      <c r="D3765">
        <v>2.54</v>
      </c>
      <c r="E3765">
        <v>2.98</v>
      </c>
      <c r="F3765">
        <v>3</v>
      </c>
      <c r="G3765">
        <v>2.85</v>
      </c>
    </row>
    <row r="3766" spans="1:7">
      <c r="A3766" t="s">
        <v>3853</v>
      </c>
      <c r="B3766" t="s">
        <v>4151</v>
      </c>
      <c r="C3766" t="s">
        <v>3927</v>
      </c>
      <c r="D3766">
        <v>292</v>
      </c>
      <c r="E3766">
        <v>362</v>
      </c>
      <c r="F3766">
        <v>438</v>
      </c>
      <c r="G3766">
        <v>490</v>
      </c>
    </row>
    <row r="3767" spans="1:7">
      <c r="A3767" t="s">
        <v>3853</v>
      </c>
      <c r="B3767" t="s">
        <v>4151</v>
      </c>
      <c r="C3767" t="s">
        <v>3928</v>
      </c>
      <c r="D3767">
        <v>99</v>
      </c>
      <c r="E3767">
        <v>109</v>
      </c>
      <c r="F3767">
        <v>136</v>
      </c>
      <c r="G3767">
        <v>159</v>
      </c>
    </row>
    <row r="3768" spans="1:7">
      <c r="A3768" t="s">
        <v>3853</v>
      </c>
      <c r="B3768" t="s">
        <v>4151</v>
      </c>
      <c r="C3768" t="s">
        <v>3929</v>
      </c>
      <c r="D3768">
        <v>69</v>
      </c>
      <c r="E3768">
        <v>83</v>
      </c>
      <c r="F3768">
        <v>80</v>
      </c>
      <c r="G3768">
        <v>89</v>
      </c>
    </row>
    <row r="3769" spans="1:7">
      <c r="A3769" t="s">
        <v>3853</v>
      </c>
      <c r="B3769" t="s">
        <v>4151</v>
      </c>
      <c r="C3769" t="s">
        <v>3930</v>
      </c>
      <c r="D3769">
        <v>4.3099999999999996</v>
      </c>
      <c r="E3769">
        <v>4.1500000000000004</v>
      </c>
      <c r="F3769">
        <v>3.81</v>
      </c>
      <c r="G3769">
        <v>3.87</v>
      </c>
    </row>
    <row r="3770" spans="1:7">
      <c r="A3770" t="s">
        <v>3853</v>
      </c>
      <c r="B3770" t="s">
        <v>4151</v>
      </c>
      <c r="C3770" t="s">
        <v>3931</v>
      </c>
      <c r="D3770">
        <v>8</v>
      </c>
      <c r="E3770">
        <v>7</v>
      </c>
      <c r="F3770">
        <v>7</v>
      </c>
      <c r="G3770">
        <v>0</v>
      </c>
    </row>
    <row r="3771" spans="1:7">
      <c r="A3771" t="s">
        <v>3853</v>
      </c>
      <c r="B3771" t="s">
        <v>4151</v>
      </c>
      <c r="C3771" t="s">
        <v>3932</v>
      </c>
      <c r="D3771">
        <v>43</v>
      </c>
      <c r="E3771">
        <v>41</v>
      </c>
      <c r="F3771">
        <v>54</v>
      </c>
      <c r="G3771">
        <v>55</v>
      </c>
    </row>
    <row r="3772" spans="1:7">
      <c r="A3772" t="s">
        <v>3853</v>
      </c>
      <c r="B3772" t="s">
        <v>4151</v>
      </c>
      <c r="C3772" t="s">
        <v>3933</v>
      </c>
      <c r="D3772">
        <v>48</v>
      </c>
      <c r="E3772">
        <v>61</v>
      </c>
      <c r="F3772">
        <v>75</v>
      </c>
      <c r="G3772">
        <v>104</v>
      </c>
    </row>
    <row r="3773" spans="1:7">
      <c r="A3773" t="s">
        <v>3853</v>
      </c>
      <c r="B3773" t="s">
        <v>4151</v>
      </c>
      <c r="C3773" t="s">
        <v>3934</v>
      </c>
      <c r="D3773">
        <v>2</v>
      </c>
      <c r="E3773">
        <v>2</v>
      </c>
      <c r="F3773">
        <v>2</v>
      </c>
      <c r="G3773">
        <v>3</v>
      </c>
    </row>
    <row r="3774" spans="1:7">
      <c r="A3774" t="s">
        <v>3853</v>
      </c>
      <c r="B3774" t="s">
        <v>4151</v>
      </c>
      <c r="C3774" t="s">
        <v>3935</v>
      </c>
      <c r="D3774">
        <v>82</v>
      </c>
      <c r="E3774">
        <v>92</v>
      </c>
      <c r="F3774">
        <v>106</v>
      </c>
      <c r="G3774">
        <v>126</v>
      </c>
    </row>
    <row r="3775" spans="1:7">
      <c r="A3775" t="s">
        <v>3853</v>
      </c>
      <c r="B3775" t="s">
        <v>4151</v>
      </c>
      <c r="C3775" t="s">
        <v>3936</v>
      </c>
      <c r="D3775">
        <v>15</v>
      </c>
      <c r="E3775">
        <v>15</v>
      </c>
      <c r="F3775">
        <v>28</v>
      </c>
      <c r="G3775">
        <v>30</v>
      </c>
    </row>
    <row r="3776" spans="1:7">
      <c r="A3776" t="s">
        <v>3853</v>
      </c>
      <c r="B3776" t="s">
        <v>4151</v>
      </c>
      <c r="C3776" t="s">
        <v>3937</v>
      </c>
      <c r="D3776">
        <v>0</v>
      </c>
      <c r="E3776">
        <v>0</v>
      </c>
      <c r="F3776">
        <v>0</v>
      </c>
      <c r="G3776">
        <v>0</v>
      </c>
    </row>
    <row r="3777" spans="1:7">
      <c r="A3777" t="s">
        <v>3853</v>
      </c>
      <c r="B3777" t="s">
        <v>4151</v>
      </c>
      <c r="C3777" t="s">
        <v>3938</v>
      </c>
      <c r="D3777">
        <v>0</v>
      </c>
      <c r="E3777">
        <v>0</v>
      </c>
      <c r="F3777">
        <v>0</v>
      </c>
      <c r="G3777">
        <v>0</v>
      </c>
    </row>
    <row r="3778" spans="1:7">
      <c r="A3778" t="s">
        <v>3853</v>
      </c>
      <c r="B3778" t="s">
        <v>4151</v>
      </c>
      <c r="C3778" t="s">
        <v>3939</v>
      </c>
      <c r="D3778">
        <v>1122</v>
      </c>
      <c r="E3778">
        <v>1122</v>
      </c>
      <c r="F3778">
        <v>1128</v>
      </c>
      <c r="G3778">
        <v>1245</v>
      </c>
    </row>
    <row r="3779" spans="1:7">
      <c r="A3779" t="s">
        <v>3853</v>
      </c>
      <c r="B3779" t="s">
        <v>4151</v>
      </c>
      <c r="C3779" t="s">
        <v>3940</v>
      </c>
      <c r="D3779">
        <v>318958</v>
      </c>
      <c r="E3779">
        <v>307913</v>
      </c>
      <c r="F3779">
        <v>325616</v>
      </c>
      <c r="G3779">
        <v>332997</v>
      </c>
    </row>
    <row r="3780" spans="1:7">
      <c r="A3780" t="s">
        <v>3853</v>
      </c>
      <c r="B3780" t="s">
        <v>4151</v>
      </c>
      <c r="C3780" t="s">
        <v>3941</v>
      </c>
      <c r="D3780">
        <v>0</v>
      </c>
      <c r="E3780">
        <v>0</v>
      </c>
      <c r="F3780">
        <v>0</v>
      </c>
      <c r="G3780">
        <v>0</v>
      </c>
    </row>
    <row r="3781" spans="1:7">
      <c r="A3781" t="s">
        <v>3853</v>
      </c>
      <c r="B3781" t="s">
        <v>4151</v>
      </c>
      <c r="C3781" t="s">
        <v>3942</v>
      </c>
      <c r="D3781">
        <v>0</v>
      </c>
      <c r="E3781">
        <v>0</v>
      </c>
      <c r="F3781">
        <v>0</v>
      </c>
      <c r="G3781">
        <v>0</v>
      </c>
    </row>
    <row r="3782" spans="1:7">
      <c r="A3782" t="s">
        <v>3853</v>
      </c>
      <c r="B3782" t="s">
        <v>4151</v>
      </c>
      <c r="C3782" t="s">
        <v>3943</v>
      </c>
      <c r="D3782">
        <v>0</v>
      </c>
      <c r="E3782">
        <v>0</v>
      </c>
      <c r="F3782">
        <v>0</v>
      </c>
      <c r="G3782">
        <v>0</v>
      </c>
    </row>
    <row r="3783" spans="1:7">
      <c r="A3783" t="s">
        <v>3853</v>
      </c>
      <c r="B3783" t="s">
        <v>4151</v>
      </c>
      <c r="C3783" t="s">
        <v>3944</v>
      </c>
      <c r="D3783">
        <v>84550.2</v>
      </c>
      <c r="E3783">
        <v>88187.7</v>
      </c>
      <c r="F3783">
        <v>98792.8</v>
      </c>
      <c r="G3783">
        <v>110871.1</v>
      </c>
    </row>
    <row r="3784" spans="1:7">
      <c r="A3784" t="s">
        <v>3853</v>
      </c>
      <c r="B3784" t="s">
        <v>4151</v>
      </c>
      <c r="C3784" t="s">
        <v>3945</v>
      </c>
      <c r="D3784">
        <v>81261.3</v>
      </c>
      <c r="E3784">
        <v>82818.600000000006</v>
      </c>
      <c r="F3784">
        <v>87992.9</v>
      </c>
      <c r="G3784">
        <v>91683.7</v>
      </c>
    </row>
    <row r="3785" spans="1:7">
      <c r="A3785" t="s">
        <v>3853</v>
      </c>
      <c r="B3785" t="s">
        <v>4151</v>
      </c>
      <c r="C3785" t="s">
        <v>3946</v>
      </c>
      <c r="D3785">
        <v>109.1</v>
      </c>
      <c r="E3785">
        <v>103.1</v>
      </c>
      <c r="F3785">
        <v>106.1</v>
      </c>
      <c r="G3785">
        <v>104.4</v>
      </c>
    </row>
    <row r="3786" spans="1:7">
      <c r="A3786" t="s">
        <v>3853</v>
      </c>
      <c r="B3786" t="s">
        <v>4151</v>
      </c>
      <c r="C3786" t="s">
        <v>3947</v>
      </c>
      <c r="D3786">
        <v>613</v>
      </c>
      <c r="E3786">
        <v>613</v>
      </c>
      <c r="F3786">
        <v>613</v>
      </c>
      <c r="G3786">
        <v>613</v>
      </c>
    </row>
    <row r="3787" spans="1:7">
      <c r="A3787" t="s">
        <v>3853</v>
      </c>
      <c r="B3787" t="s">
        <v>4151</v>
      </c>
      <c r="C3787" t="s">
        <v>3948</v>
      </c>
      <c r="D3787">
        <v>326</v>
      </c>
      <c r="E3787">
        <v>309</v>
      </c>
      <c r="F3787">
        <v>317</v>
      </c>
      <c r="G3787">
        <v>312</v>
      </c>
    </row>
    <row r="3788" spans="1:7">
      <c r="A3788" t="s">
        <v>3853</v>
      </c>
      <c r="B3788" t="s">
        <v>4151</v>
      </c>
      <c r="C3788" t="s">
        <v>3949</v>
      </c>
      <c r="D3788">
        <v>10</v>
      </c>
      <c r="E3788">
        <v>10</v>
      </c>
      <c r="F3788">
        <v>10</v>
      </c>
      <c r="G3788">
        <v>10</v>
      </c>
    </row>
    <row r="3789" spans="1:7">
      <c r="A3789" t="s">
        <v>3853</v>
      </c>
      <c r="B3789" t="s">
        <v>4151</v>
      </c>
      <c r="C3789" t="s">
        <v>3950</v>
      </c>
      <c r="D3789">
        <v>758</v>
      </c>
      <c r="E3789">
        <v>758</v>
      </c>
      <c r="F3789">
        <v>758</v>
      </c>
      <c r="G3789">
        <v>758</v>
      </c>
    </row>
    <row r="3790" spans="1:7">
      <c r="A3790" t="s">
        <v>3853</v>
      </c>
      <c r="B3790" t="s">
        <v>4151</v>
      </c>
      <c r="C3790" t="s">
        <v>3951</v>
      </c>
      <c r="D3790">
        <v>131</v>
      </c>
      <c r="E3790">
        <v>131</v>
      </c>
      <c r="F3790">
        <v>131</v>
      </c>
      <c r="G3790">
        <v>131</v>
      </c>
    </row>
    <row r="3791" spans="1:7">
      <c r="A3791" t="s">
        <v>3853</v>
      </c>
      <c r="B3791" t="s">
        <v>4151</v>
      </c>
      <c r="C3791" t="s">
        <v>3952</v>
      </c>
      <c r="D3791">
        <v>1828</v>
      </c>
      <c r="E3791">
        <v>1811</v>
      </c>
      <c r="F3791">
        <v>1819</v>
      </c>
      <c r="G3791">
        <v>1814</v>
      </c>
    </row>
    <row r="3792" spans="1:7">
      <c r="A3792" t="s">
        <v>3853</v>
      </c>
      <c r="B3792" t="s">
        <v>4151</v>
      </c>
      <c r="C3792" t="s">
        <v>3953</v>
      </c>
      <c r="D3792">
        <v>1502</v>
      </c>
      <c r="E3792">
        <v>1502</v>
      </c>
      <c r="F3792">
        <v>1502</v>
      </c>
      <c r="G3792">
        <v>1502</v>
      </c>
    </row>
    <row r="3793" spans="1:7">
      <c r="A3793" t="s">
        <v>3853</v>
      </c>
      <c r="B3793" t="s">
        <v>4151</v>
      </c>
      <c r="C3793" t="s">
        <v>3954</v>
      </c>
      <c r="D3793">
        <v>10</v>
      </c>
      <c r="E3793">
        <v>18</v>
      </c>
      <c r="F3793">
        <v>5</v>
      </c>
      <c r="G3793">
        <v>7</v>
      </c>
    </row>
    <row r="3794" spans="1:7">
      <c r="A3794" t="s">
        <v>3853</v>
      </c>
      <c r="B3794" t="s">
        <v>4151</v>
      </c>
      <c r="C3794" t="s">
        <v>3955</v>
      </c>
      <c r="D3794">
        <v>1504</v>
      </c>
      <c r="E3794">
        <v>2042</v>
      </c>
      <c r="F3794">
        <v>1588</v>
      </c>
      <c r="G3794">
        <v>1443</v>
      </c>
    </row>
    <row r="3795" spans="1:7">
      <c r="A3795" t="s">
        <v>3853</v>
      </c>
      <c r="B3795" t="s">
        <v>4151</v>
      </c>
      <c r="C3795" t="s">
        <v>3956</v>
      </c>
      <c r="D3795">
        <v>541</v>
      </c>
      <c r="E3795">
        <v>822</v>
      </c>
      <c r="F3795">
        <v>539</v>
      </c>
      <c r="G3795">
        <v>520</v>
      </c>
    </row>
    <row r="3796" spans="1:7">
      <c r="A3796" t="s">
        <v>3853</v>
      </c>
      <c r="B3796" t="s">
        <v>4151</v>
      </c>
      <c r="C3796" t="s">
        <v>3957</v>
      </c>
      <c r="D3796">
        <v>5317</v>
      </c>
      <c r="E3796">
        <v>4288</v>
      </c>
      <c r="F3796">
        <v>4937</v>
      </c>
      <c r="G3796">
        <v>5998</v>
      </c>
    </row>
    <row r="3797" spans="1:7">
      <c r="A3797" t="s">
        <v>3853</v>
      </c>
      <c r="B3797" t="s">
        <v>4151</v>
      </c>
      <c r="C3797" t="s">
        <v>3958</v>
      </c>
      <c r="D3797">
        <v>7371</v>
      </c>
      <c r="E3797">
        <v>7170</v>
      </c>
      <c r="F3797">
        <v>7068</v>
      </c>
      <c r="G3797">
        <v>7968</v>
      </c>
    </row>
    <row r="3798" spans="1:7">
      <c r="A3798" t="s">
        <v>3853</v>
      </c>
      <c r="B3798" t="s">
        <v>4151</v>
      </c>
      <c r="C3798" t="s">
        <v>3959</v>
      </c>
      <c r="D3798">
        <v>7371</v>
      </c>
      <c r="E3798">
        <v>7170</v>
      </c>
      <c r="F3798">
        <v>7068</v>
      </c>
      <c r="G3798">
        <v>7968</v>
      </c>
    </row>
    <row r="3799" spans="1:7">
      <c r="A3799" t="s">
        <v>3853</v>
      </c>
      <c r="B3799" t="s">
        <v>4151</v>
      </c>
      <c r="C3799" t="s">
        <v>3960</v>
      </c>
      <c r="D3799">
        <v>0</v>
      </c>
      <c r="E3799">
        <v>0</v>
      </c>
      <c r="F3799">
        <v>0</v>
      </c>
      <c r="G3799">
        <v>0</v>
      </c>
    </row>
    <row r="3800" spans="1:7">
      <c r="A3800" t="s">
        <v>3853</v>
      </c>
      <c r="B3800" t="s">
        <v>4151</v>
      </c>
      <c r="C3800" t="s">
        <v>3961</v>
      </c>
      <c r="D3800">
        <v>0</v>
      </c>
      <c r="E3800">
        <v>0</v>
      </c>
      <c r="F3800">
        <v>0</v>
      </c>
      <c r="G3800">
        <v>0</v>
      </c>
    </row>
    <row r="3801" spans="1:7">
      <c r="A3801" t="s">
        <v>3853</v>
      </c>
      <c r="B3801" t="s">
        <v>4151</v>
      </c>
      <c r="C3801" t="s">
        <v>3962</v>
      </c>
      <c r="D3801">
        <v>42.7</v>
      </c>
      <c r="E3801">
        <v>39.1</v>
      </c>
      <c r="F3801">
        <v>34.799999999999997</v>
      </c>
      <c r="G3801">
        <v>35.700000000000003</v>
      </c>
    </row>
    <row r="3802" spans="1:7">
      <c r="A3802" t="s">
        <v>3853</v>
      </c>
      <c r="B3802" t="s">
        <v>4151</v>
      </c>
      <c r="C3802" t="s">
        <v>3963</v>
      </c>
      <c r="D3802">
        <v>2764</v>
      </c>
      <c r="E3802">
        <v>2767</v>
      </c>
      <c r="F3802">
        <v>2624</v>
      </c>
      <c r="G3802">
        <v>2672</v>
      </c>
    </row>
    <row r="3803" spans="1:7">
      <c r="A3803" t="s">
        <v>3853</v>
      </c>
      <c r="B3803" t="s">
        <v>4151</v>
      </c>
      <c r="C3803" t="s">
        <v>3964</v>
      </c>
      <c r="D3803">
        <v>0</v>
      </c>
      <c r="E3803">
        <v>0</v>
      </c>
      <c r="F3803">
        <v>0</v>
      </c>
      <c r="G3803">
        <v>0</v>
      </c>
    </row>
    <row r="3804" spans="1:7">
      <c r="A3804" t="s">
        <v>3853</v>
      </c>
      <c r="B3804" t="s">
        <v>4151</v>
      </c>
      <c r="C3804" t="s">
        <v>3965</v>
      </c>
      <c r="D3804">
        <v>35257</v>
      </c>
      <c r="E3804">
        <v>32442</v>
      </c>
      <c r="F3804">
        <v>27280</v>
      </c>
      <c r="G3804">
        <v>28523</v>
      </c>
    </row>
    <row r="3805" spans="1:7">
      <c r="A3805" t="s">
        <v>3853</v>
      </c>
      <c r="B3805" t="s">
        <v>4151</v>
      </c>
      <c r="C3805" t="s">
        <v>3966</v>
      </c>
      <c r="D3805">
        <v>0</v>
      </c>
      <c r="E3805">
        <v>0</v>
      </c>
      <c r="F3805">
        <v>0</v>
      </c>
      <c r="G3805">
        <v>0</v>
      </c>
    </row>
    <row r="3806" spans="1:7">
      <c r="A3806" t="s">
        <v>3853</v>
      </c>
      <c r="B3806" t="s">
        <v>4151</v>
      </c>
      <c r="C3806" t="s">
        <v>3967</v>
      </c>
      <c r="D3806">
        <v>35257</v>
      </c>
      <c r="E3806">
        <v>32442</v>
      </c>
      <c r="F3806">
        <v>27280</v>
      </c>
      <c r="G3806">
        <v>28523</v>
      </c>
    </row>
    <row r="3807" spans="1:7">
      <c r="A3807" t="s">
        <v>3853</v>
      </c>
      <c r="B3807" t="s">
        <v>4151</v>
      </c>
      <c r="C3807" t="s">
        <v>3968</v>
      </c>
      <c r="D3807">
        <v>0</v>
      </c>
      <c r="E3807">
        <v>0</v>
      </c>
      <c r="F3807">
        <v>0</v>
      </c>
      <c r="G3807">
        <v>0</v>
      </c>
    </row>
    <row r="3808" spans="1:7">
      <c r="A3808" t="s">
        <v>3853</v>
      </c>
      <c r="B3808" t="s">
        <v>4151</v>
      </c>
      <c r="C3808" t="s">
        <v>3969</v>
      </c>
      <c r="D3808">
        <v>0</v>
      </c>
      <c r="E3808">
        <v>0</v>
      </c>
      <c r="F3808">
        <v>0</v>
      </c>
      <c r="G3808">
        <v>0</v>
      </c>
    </row>
    <row r="3809" spans="1:7">
      <c r="A3809" t="s">
        <v>3853</v>
      </c>
      <c r="B3809" t="s">
        <v>4151</v>
      </c>
      <c r="C3809" t="s">
        <v>3970</v>
      </c>
      <c r="D3809">
        <v>0</v>
      </c>
      <c r="E3809">
        <v>0</v>
      </c>
      <c r="F3809">
        <v>0</v>
      </c>
      <c r="G3809">
        <v>0</v>
      </c>
    </row>
    <row r="3810" spans="1:7">
      <c r="A3810" t="s">
        <v>3853</v>
      </c>
      <c r="B3810" t="s">
        <v>4151</v>
      </c>
      <c r="C3810" t="s">
        <v>3971</v>
      </c>
      <c r="D3810">
        <v>0</v>
      </c>
      <c r="E3810">
        <v>0</v>
      </c>
      <c r="F3810">
        <v>0</v>
      </c>
      <c r="G3810">
        <v>0</v>
      </c>
    </row>
    <row r="3811" spans="1:7">
      <c r="A3811" t="s">
        <v>3853</v>
      </c>
      <c r="B3811" t="s">
        <v>4151</v>
      </c>
      <c r="C3811" t="s">
        <v>3972</v>
      </c>
      <c r="D3811">
        <v>0</v>
      </c>
      <c r="E3811">
        <v>0</v>
      </c>
      <c r="F3811">
        <v>0</v>
      </c>
      <c r="G3811">
        <v>0</v>
      </c>
    </row>
    <row r="3812" spans="1:7">
      <c r="A3812" t="s">
        <v>3853</v>
      </c>
      <c r="B3812" t="s">
        <v>4151</v>
      </c>
      <c r="C3812" t="s">
        <v>3973</v>
      </c>
      <c r="D3812">
        <v>7782</v>
      </c>
      <c r="E3812">
        <v>5207</v>
      </c>
      <c r="F3812">
        <v>8254</v>
      </c>
      <c r="G3812">
        <v>10347</v>
      </c>
    </row>
    <row r="3813" spans="1:7">
      <c r="A3813" t="s">
        <v>3853</v>
      </c>
      <c r="B3813" t="s">
        <v>4151</v>
      </c>
      <c r="C3813" t="s">
        <v>3974</v>
      </c>
      <c r="D3813">
        <v>7782</v>
      </c>
      <c r="E3813">
        <v>5207</v>
      </c>
      <c r="F3813">
        <v>8254</v>
      </c>
      <c r="G3813">
        <v>10347</v>
      </c>
    </row>
    <row r="3814" spans="1:7">
      <c r="A3814" t="s">
        <v>3853</v>
      </c>
      <c r="B3814" t="s">
        <v>4151</v>
      </c>
      <c r="C3814" t="s">
        <v>3975</v>
      </c>
      <c r="D3814">
        <v>7782</v>
      </c>
      <c r="E3814">
        <v>5207</v>
      </c>
      <c r="F3814">
        <v>8254</v>
      </c>
      <c r="G3814">
        <v>10347</v>
      </c>
    </row>
    <row r="3815" spans="1:7">
      <c r="A3815" t="s">
        <v>3853</v>
      </c>
      <c r="B3815" t="s">
        <v>4151</v>
      </c>
      <c r="C3815" t="s">
        <v>3976</v>
      </c>
      <c r="D3815">
        <v>2</v>
      </c>
      <c r="E3815">
        <v>7</v>
      </c>
      <c r="F3815">
        <v>2</v>
      </c>
      <c r="G3815">
        <v>1</v>
      </c>
    </row>
    <row r="3816" spans="1:7">
      <c r="A3816" t="s">
        <v>3853</v>
      </c>
      <c r="B3816" t="s">
        <v>4151</v>
      </c>
      <c r="C3816" t="s">
        <v>3977</v>
      </c>
      <c r="D3816">
        <v>1</v>
      </c>
      <c r="E3816">
        <v>1</v>
      </c>
      <c r="F3816">
        <v>1</v>
      </c>
      <c r="G3816">
        <v>1</v>
      </c>
    </row>
    <row r="3817" spans="1:7">
      <c r="A3817" t="s">
        <v>3853</v>
      </c>
      <c r="B3817" t="s">
        <v>4151</v>
      </c>
      <c r="C3817" t="s">
        <v>3978</v>
      </c>
      <c r="D3817">
        <v>12</v>
      </c>
      <c r="E3817">
        <v>4</v>
      </c>
      <c r="F3817">
        <v>4</v>
      </c>
      <c r="G3817">
        <v>3</v>
      </c>
    </row>
    <row r="3818" spans="1:7">
      <c r="A3818" t="s">
        <v>3853</v>
      </c>
      <c r="B3818" t="s">
        <v>4151</v>
      </c>
      <c r="C3818" t="s">
        <v>3979</v>
      </c>
      <c r="D3818">
        <v>15</v>
      </c>
      <c r="E3818">
        <v>12</v>
      </c>
      <c r="F3818">
        <v>6</v>
      </c>
      <c r="G3818">
        <v>5</v>
      </c>
    </row>
    <row r="3819" spans="1:7">
      <c r="A3819" t="s">
        <v>3853</v>
      </c>
      <c r="B3819" t="s">
        <v>4151</v>
      </c>
      <c r="C3819" t="s">
        <v>3980</v>
      </c>
      <c r="D3819">
        <v>15</v>
      </c>
      <c r="E3819">
        <v>12</v>
      </c>
      <c r="F3819">
        <v>6</v>
      </c>
      <c r="G3819">
        <v>5</v>
      </c>
    </row>
    <row r="3820" spans="1:7">
      <c r="A3820" t="s">
        <v>3853</v>
      </c>
      <c r="B3820" t="s">
        <v>4151</v>
      </c>
      <c r="C3820" t="s">
        <v>3981</v>
      </c>
      <c r="D3820">
        <v>1712</v>
      </c>
      <c r="E3820">
        <v>1736</v>
      </c>
      <c r="F3820">
        <v>1790.5</v>
      </c>
      <c r="G3820">
        <v>1799.5</v>
      </c>
    </row>
    <row r="3821" spans="1:7">
      <c r="A3821" t="s">
        <v>3853</v>
      </c>
      <c r="B3821" t="s">
        <v>4151</v>
      </c>
      <c r="C3821" t="s">
        <v>3982</v>
      </c>
      <c r="D3821">
        <v>0</v>
      </c>
      <c r="E3821">
        <v>0</v>
      </c>
      <c r="F3821">
        <v>0</v>
      </c>
      <c r="G3821">
        <v>0</v>
      </c>
    </row>
    <row r="3822" spans="1:7">
      <c r="A3822" t="s">
        <v>3853</v>
      </c>
      <c r="B3822" t="s">
        <v>4151</v>
      </c>
      <c r="C3822" t="s">
        <v>3983</v>
      </c>
      <c r="D3822">
        <v>17873</v>
      </c>
      <c r="E3822">
        <v>17400</v>
      </c>
      <c r="F3822">
        <v>21314</v>
      </c>
      <c r="G3822">
        <v>22051</v>
      </c>
    </row>
    <row r="3823" spans="1:7">
      <c r="A3823" t="s">
        <v>3853</v>
      </c>
      <c r="B3823" t="s">
        <v>4151</v>
      </c>
      <c r="C3823" t="s">
        <v>3984</v>
      </c>
      <c r="D3823">
        <v>24551</v>
      </c>
      <c r="E3823">
        <v>25317</v>
      </c>
      <c r="F3823">
        <v>30304</v>
      </c>
      <c r="G3823">
        <v>30321</v>
      </c>
    </row>
    <row r="3824" spans="1:7">
      <c r="A3824" t="s">
        <v>3853</v>
      </c>
      <c r="B3824" t="s">
        <v>4151</v>
      </c>
      <c r="C3824" t="s">
        <v>3985</v>
      </c>
      <c r="D3824">
        <v>24133</v>
      </c>
      <c r="E3824">
        <v>24738</v>
      </c>
      <c r="F3824">
        <v>30034</v>
      </c>
      <c r="G3824">
        <v>32137</v>
      </c>
    </row>
    <row r="3825" spans="1:7">
      <c r="A3825" t="s">
        <v>3853</v>
      </c>
      <c r="B3825" t="s">
        <v>4151</v>
      </c>
      <c r="C3825" t="s">
        <v>3986</v>
      </c>
      <c r="D3825">
        <v>66558</v>
      </c>
      <c r="E3825">
        <v>67455</v>
      </c>
      <c r="F3825">
        <v>81652</v>
      </c>
      <c r="G3825">
        <v>84509</v>
      </c>
    </row>
    <row r="3826" spans="1:7">
      <c r="A3826" t="s">
        <v>3853</v>
      </c>
      <c r="B3826" t="s">
        <v>4151</v>
      </c>
      <c r="C3826" t="s">
        <v>3987</v>
      </c>
      <c r="D3826">
        <v>66558</v>
      </c>
      <c r="E3826">
        <v>67455</v>
      </c>
      <c r="F3826">
        <v>81652</v>
      </c>
      <c r="G3826">
        <v>84509</v>
      </c>
    </row>
    <row r="3827" spans="1:7">
      <c r="A3827" t="s">
        <v>3853</v>
      </c>
      <c r="B3827" t="s">
        <v>4151</v>
      </c>
      <c r="C3827" t="s">
        <v>3988</v>
      </c>
      <c r="D3827">
        <v>895</v>
      </c>
      <c r="E3827">
        <v>843</v>
      </c>
      <c r="F3827">
        <v>894</v>
      </c>
      <c r="G3827">
        <v>931</v>
      </c>
    </row>
    <row r="3828" spans="1:7">
      <c r="A3828" t="s">
        <v>3853</v>
      </c>
      <c r="B3828" t="s">
        <v>4151</v>
      </c>
      <c r="C3828" t="s">
        <v>3989</v>
      </c>
      <c r="D3828">
        <v>409</v>
      </c>
      <c r="E3828">
        <v>448</v>
      </c>
      <c r="F3828">
        <v>452</v>
      </c>
      <c r="G3828">
        <v>485</v>
      </c>
    </row>
    <row r="3829" spans="1:7">
      <c r="A3829" t="s">
        <v>3853</v>
      </c>
      <c r="B3829" t="s">
        <v>4151</v>
      </c>
      <c r="C3829" t="s">
        <v>3990</v>
      </c>
      <c r="D3829">
        <v>1304</v>
      </c>
      <c r="E3829">
        <v>1291</v>
      </c>
      <c r="F3829">
        <v>1346</v>
      </c>
      <c r="G3829">
        <v>1416</v>
      </c>
    </row>
    <row r="3830" spans="1:7">
      <c r="A3830" t="s">
        <v>3853</v>
      </c>
      <c r="B3830" t="s">
        <v>4151</v>
      </c>
      <c r="C3830" t="s">
        <v>3991</v>
      </c>
      <c r="D3830">
        <v>1304</v>
      </c>
      <c r="E3830">
        <v>1291</v>
      </c>
      <c r="F3830">
        <v>1346</v>
      </c>
      <c r="G3830">
        <v>1416</v>
      </c>
    </row>
    <row r="3831" spans="1:7">
      <c r="A3831" t="s">
        <v>3853</v>
      </c>
      <c r="B3831" t="s">
        <v>4151</v>
      </c>
      <c r="C3831" t="s">
        <v>3992</v>
      </c>
      <c r="D3831">
        <v>0</v>
      </c>
      <c r="E3831">
        <v>0</v>
      </c>
      <c r="F3831">
        <v>0</v>
      </c>
      <c r="G3831">
        <v>0</v>
      </c>
    </row>
    <row r="3832" spans="1:7">
      <c r="A3832" t="s">
        <v>3853</v>
      </c>
      <c r="B3832" t="s">
        <v>4151</v>
      </c>
      <c r="C3832" t="s">
        <v>3993</v>
      </c>
      <c r="D3832">
        <v>91668</v>
      </c>
      <c r="E3832">
        <v>88283</v>
      </c>
      <c r="F3832">
        <v>93816</v>
      </c>
      <c r="G3832">
        <v>92469</v>
      </c>
    </row>
    <row r="3833" spans="1:7">
      <c r="A3833" t="s">
        <v>3853</v>
      </c>
      <c r="B3833" t="s">
        <v>4151</v>
      </c>
      <c r="C3833" t="s">
        <v>3994</v>
      </c>
      <c r="D3833">
        <v>1663</v>
      </c>
      <c r="E3833">
        <v>1676</v>
      </c>
      <c r="F3833">
        <v>1694</v>
      </c>
      <c r="G3833">
        <v>2173</v>
      </c>
    </row>
    <row r="3834" spans="1:7">
      <c r="A3834" t="s">
        <v>3853</v>
      </c>
      <c r="B3834" t="s">
        <v>4151</v>
      </c>
      <c r="C3834" t="s">
        <v>3995</v>
      </c>
      <c r="D3834">
        <v>2880</v>
      </c>
      <c r="E3834">
        <v>2923</v>
      </c>
      <c r="F3834">
        <v>2893</v>
      </c>
      <c r="G3834">
        <v>3129</v>
      </c>
    </row>
    <row r="3835" spans="1:7">
      <c r="A3835" t="s">
        <v>3853</v>
      </c>
      <c r="B3835" t="s">
        <v>4151</v>
      </c>
      <c r="C3835" t="s">
        <v>3996</v>
      </c>
      <c r="D3835">
        <v>96211</v>
      </c>
      <c r="E3835">
        <v>92882</v>
      </c>
      <c r="F3835">
        <v>98403</v>
      </c>
      <c r="G3835">
        <v>97771</v>
      </c>
    </row>
    <row r="3836" spans="1:7">
      <c r="A3836" t="s">
        <v>3853</v>
      </c>
      <c r="B3836" t="s">
        <v>4151</v>
      </c>
      <c r="C3836" t="s">
        <v>3997</v>
      </c>
      <c r="D3836">
        <v>96211</v>
      </c>
      <c r="E3836">
        <v>92882</v>
      </c>
      <c r="F3836">
        <v>98403</v>
      </c>
      <c r="G3836">
        <v>97771</v>
      </c>
    </row>
    <row r="3837" spans="1:7">
      <c r="A3837" t="s">
        <v>3853</v>
      </c>
      <c r="B3837" t="s">
        <v>4151</v>
      </c>
      <c r="C3837" t="s">
        <v>3998</v>
      </c>
      <c r="D3837">
        <v>85030</v>
      </c>
      <c r="E3837">
        <v>81840</v>
      </c>
      <c r="F3837">
        <v>87302</v>
      </c>
      <c r="G3837">
        <v>86477</v>
      </c>
    </row>
    <row r="3838" spans="1:7">
      <c r="A3838" t="s">
        <v>3853</v>
      </c>
      <c r="B3838" t="s">
        <v>4151</v>
      </c>
      <c r="C3838" t="s">
        <v>3999</v>
      </c>
      <c r="D3838">
        <v>1542</v>
      </c>
      <c r="E3838">
        <v>1554</v>
      </c>
      <c r="F3838">
        <v>1576</v>
      </c>
      <c r="G3838">
        <v>2032</v>
      </c>
    </row>
    <row r="3839" spans="1:7">
      <c r="A3839" t="s">
        <v>3853</v>
      </c>
      <c r="B3839" t="s">
        <v>4151</v>
      </c>
      <c r="C3839" t="s">
        <v>4000</v>
      </c>
      <c r="D3839">
        <v>2671</v>
      </c>
      <c r="E3839">
        <v>2709</v>
      </c>
      <c r="F3839">
        <v>2692</v>
      </c>
      <c r="G3839">
        <v>2926</v>
      </c>
    </row>
    <row r="3840" spans="1:7">
      <c r="A3840" t="s">
        <v>3853</v>
      </c>
      <c r="B3840" t="s">
        <v>4151</v>
      </c>
      <c r="C3840" t="s">
        <v>4001</v>
      </c>
      <c r="D3840">
        <v>89243</v>
      </c>
      <c r="E3840">
        <v>86103</v>
      </c>
      <c r="F3840">
        <v>91570</v>
      </c>
      <c r="G3840">
        <v>91435</v>
      </c>
    </row>
    <row r="3841" spans="1:7">
      <c r="A3841" t="s">
        <v>3853</v>
      </c>
      <c r="B3841" t="s">
        <v>4151</v>
      </c>
      <c r="C3841" t="s">
        <v>4002</v>
      </c>
      <c r="D3841">
        <v>68</v>
      </c>
      <c r="E3841">
        <v>64</v>
      </c>
      <c r="F3841">
        <v>64</v>
      </c>
      <c r="G3841">
        <v>69</v>
      </c>
    </row>
    <row r="3842" spans="1:7">
      <c r="A3842" t="s">
        <v>3853</v>
      </c>
      <c r="B3842" t="s">
        <v>4151</v>
      </c>
      <c r="C3842" t="s">
        <v>4003</v>
      </c>
      <c r="D3842">
        <v>0</v>
      </c>
      <c r="E3842">
        <v>0</v>
      </c>
      <c r="F3842">
        <v>0</v>
      </c>
      <c r="G3842">
        <v>0</v>
      </c>
    </row>
    <row r="3843" spans="1:7">
      <c r="A3843" t="s">
        <v>3853</v>
      </c>
      <c r="B3843" t="s">
        <v>4151</v>
      </c>
      <c r="C3843" t="s">
        <v>4004</v>
      </c>
      <c r="D3843">
        <v>7773</v>
      </c>
      <c r="E3843">
        <v>6829</v>
      </c>
      <c r="F3843">
        <v>6400</v>
      </c>
      <c r="G3843">
        <v>7733</v>
      </c>
    </row>
    <row r="3844" spans="1:7">
      <c r="A3844" t="s">
        <v>3853</v>
      </c>
      <c r="B3844" t="s">
        <v>4151</v>
      </c>
      <c r="C3844" t="s">
        <v>4005</v>
      </c>
      <c r="D3844">
        <v>21673</v>
      </c>
      <c r="E3844">
        <v>20548</v>
      </c>
      <c r="F3844">
        <v>20803</v>
      </c>
      <c r="G3844">
        <v>23759</v>
      </c>
    </row>
    <row r="3845" spans="1:7">
      <c r="A3845" t="s">
        <v>3853</v>
      </c>
      <c r="B3845" t="s">
        <v>4151</v>
      </c>
      <c r="C3845" t="s">
        <v>4006</v>
      </c>
      <c r="D3845">
        <v>32011</v>
      </c>
      <c r="E3845">
        <v>31028</v>
      </c>
      <c r="F3845">
        <v>37854</v>
      </c>
      <c r="G3845">
        <v>33438</v>
      </c>
    </row>
    <row r="3846" spans="1:7">
      <c r="A3846" t="s">
        <v>3853</v>
      </c>
      <c r="B3846" t="s">
        <v>4151</v>
      </c>
      <c r="C3846" t="s">
        <v>4007</v>
      </c>
      <c r="D3846">
        <v>1108</v>
      </c>
      <c r="E3846">
        <v>1111</v>
      </c>
      <c r="F3846">
        <v>1118</v>
      </c>
      <c r="G3846">
        <v>1239</v>
      </c>
    </row>
    <row r="3847" spans="1:7">
      <c r="A3847" t="s">
        <v>3853</v>
      </c>
      <c r="B3847" t="s">
        <v>4151</v>
      </c>
      <c r="C3847" t="s">
        <v>4008</v>
      </c>
      <c r="D3847">
        <v>39966</v>
      </c>
      <c r="E3847">
        <v>39451</v>
      </c>
      <c r="F3847">
        <v>38683</v>
      </c>
      <c r="G3847">
        <v>40085</v>
      </c>
    </row>
    <row r="3848" spans="1:7">
      <c r="A3848" t="s">
        <v>3853</v>
      </c>
      <c r="B3848" t="s">
        <v>4151</v>
      </c>
      <c r="C3848" t="s">
        <v>4009</v>
      </c>
      <c r="D3848">
        <v>31834</v>
      </c>
      <c r="E3848">
        <v>31507</v>
      </c>
      <c r="F3848">
        <v>31436</v>
      </c>
      <c r="G3848">
        <v>36909</v>
      </c>
    </row>
    <row r="3849" spans="1:7">
      <c r="A3849" t="s">
        <v>3853</v>
      </c>
      <c r="B3849" t="s">
        <v>4151</v>
      </c>
      <c r="C3849" t="s">
        <v>4010</v>
      </c>
      <c r="D3849">
        <v>133257</v>
      </c>
      <c r="E3849">
        <v>129363</v>
      </c>
      <c r="F3849">
        <v>135176</v>
      </c>
      <c r="G3849">
        <v>141924</v>
      </c>
    </row>
    <row r="3850" spans="1:7">
      <c r="A3850" t="s">
        <v>3853</v>
      </c>
      <c r="B3850" t="s">
        <v>4151</v>
      </c>
      <c r="C3850" t="s">
        <v>4011</v>
      </c>
      <c r="D3850">
        <v>74.5</v>
      </c>
      <c r="E3850">
        <v>70</v>
      </c>
      <c r="F3850">
        <v>71</v>
      </c>
      <c r="G3850">
        <v>73.2</v>
      </c>
    </row>
    <row r="3851" spans="1:7">
      <c r="A3851" t="s">
        <v>3853</v>
      </c>
      <c r="B3851" t="s">
        <v>4151</v>
      </c>
      <c r="C3851" t="s">
        <v>4012</v>
      </c>
      <c r="D3851">
        <v>101246</v>
      </c>
      <c r="E3851">
        <v>98335</v>
      </c>
      <c r="F3851">
        <v>97322</v>
      </c>
      <c r="G3851">
        <v>108486</v>
      </c>
    </row>
    <row r="3852" spans="1:7">
      <c r="A3852" t="s">
        <v>3853</v>
      </c>
      <c r="B3852" t="s">
        <v>4151</v>
      </c>
      <c r="C3852" t="s">
        <v>4013</v>
      </c>
      <c r="D3852">
        <v>133257</v>
      </c>
      <c r="E3852">
        <v>129363</v>
      </c>
      <c r="F3852">
        <v>135176</v>
      </c>
      <c r="G3852">
        <v>141924</v>
      </c>
    </row>
    <row r="3853" spans="1:7">
      <c r="A3853" t="s">
        <v>3853</v>
      </c>
      <c r="B3853" t="s">
        <v>4151</v>
      </c>
      <c r="C3853" t="s">
        <v>4014</v>
      </c>
      <c r="D3853">
        <v>17.100000000000001</v>
      </c>
      <c r="E3853">
        <v>16.399999999999999</v>
      </c>
      <c r="F3853">
        <v>21.7</v>
      </c>
      <c r="G3853">
        <v>18.399999999999999</v>
      </c>
    </row>
    <row r="3854" spans="1:7">
      <c r="A3854" t="s">
        <v>3853</v>
      </c>
      <c r="B3854" t="s">
        <v>4151</v>
      </c>
      <c r="C3854" t="s">
        <v>4015</v>
      </c>
      <c r="D3854">
        <v>0</v>
      </c>
      <c r="E3854">
        <v>0</v>
      </c>
      <c r="F3854">
        <v>0</v>
      </c>
      <c r="G3854">
        <v>0</v>
      </c>
    </row>
    <row r="3855" spans="1:7">
      <c r="A3855" t="s">
        <v>3853</v>
      </c>
      <c r="B3855" t="s">
        <v>4151</v>
      </c>
      <c r="C3855" t="s">
        <v>4016</v>
      </c>
      <c r="D3855">
        <v>0</v>
      </c>
      <c r="E3855">
        <v>0</v>
      </c>
      <c r="F3855">
        <v>0</v>
      </c>
      <c r="G3855">
        <v>0</v>
      </c>
    </row>
    <row r="3856" spans="1:7">
      <c r="A3856" t="s">
        <v>3853</v>
      </c>
      <c r="B3856" t="s">
        <v>4151</v>
      </c>
      <c r="C3856" t="s">
        <v>4017</v>
      </c>
      <c r="D3856">
        <v>0</v>
      </c>
      <c r="E3856">
        <v>0</v>
      </c>
      <c r="F3856">
        <v>0</v>
      </c>
      <c r="G3856">
        <v>0</v>
      </c>
    </row>
    <row r="3857" spans="1:7">
      <c r="A3857" t="s">
        <v>3853</v>
      </c>
      <c r="B3857" t="s">
        <v>4151</v>
      </c>
      <c r="C3857" t="s">
        <v>4018</v>
      </c>
      <c r="D3857">
        <v>0</v>
      </c>
      <c r="E3857">
        <v>0</v>
      </c>
      <c r="F3857">
        <v>0</v>
      </c>
      <c r="G3857">
        <v>0</v>
      </c>
    </row>
    <row r="3858" spans="1:7">
      <c r="A3858" t="s">
        <v>3853</v>
      </c>
      <c r="B3858" t="s">
        <v>4151</v>
      </c>
      <c r="C3858" t="s">
        <v>4019</v>
      </c>
      <c r="D3858">
        <v>51.6</v>
      </c>
      <c r="E3858">
        <v>75.5</v>
      </c>
      <c r="F3858">
        <v>55.6</v>
      </c>
      <c r="G3858">
        <v>51.3</v>
      </c>
    </row>
    <row r="3859" spans="1:7">
      <c r="A3859" t="s">
        <v>3853</v>
      </c>
      <c r="B3859" t="s">
        <v>4151</v>
      </c>
      <c r="C3859" t="s">
        <v>4020</v>
      </c>
      <c r="D3859">
        <v>0</v>
      </c>
      <c r="E3859">
        <v>0</v>
      </c>
      <c r="F3859">
        <v>0</v>
      </c>
      <c r="G3859">
        <v>0</v>
      </c>
    </row>
    <row r="3860" spans="1:7">
      <c r="A3860" t="s">
        <v>3853</v>
      </c>
      <c r="B3860" t="s">
        <v>4151</v>
      </c>
      <c r="C3860" t="s">
        <v>4021</v>
      </c>
      <c r="D3860">
        <v>0</v>
      </c>
      <c r="E3860">
        <v>0</v>
      </c>
      <c r="F3860">
        <v>0</v>
      </c>
      <c r="G3860">
        <v>0</v>
      </c>
    </row>
    <row r="3861" spans="1:7">
      <c r="A3861" t="s">
        <v>3853</v>
      </c>
      <c r="B3861" t="s">
        <v>4151</v>
      </c>
      <c r="C3861" t="s">
        <v>4022</v>
      </c>
      <c r="D3861">
        <v>127</v>
      </c>
      <c r="E3861">
        <v>117</v>
      </c>
      <c r="F3861">
        <v>129</v>
      </c>
      <c r="G3861">
        <v>140</v>
      </c>
    </row>
    <row r="3862" spans="1:7">
      <c r="A3862" t="s">
        <v>3853</v>
      </c>
      <c r="B3862" t="s">
        <v>4151</v>
      </c>
      <c r="C3862" t="s">
        <v>4023</v>
      </c>
      <c r="D3862">
        <v>0</v>
      </c>
      <c r="E3862">
        <v>0</v>
      </c>
      <c r="F3862">
        <v>290</v>
      </c>
      <c r="G3862">
        <v>175</v>
      </c>
    </row>
    <row r="3863" spans="1:7">
      <c r="A3863" t="s">
        <v>3853</v>
      </c>
      <c r="B3863" t="s">
        <v>4151</v>
      </c>
      <c r="C3863" t="s">
        <v>4024</v>
      </c>
      <c r="D3863">
        <v>127</v>
      </c>
      <c r="E3863">
        <v>117</v>
      </c>
      <c r="F3863">
        <v>129</v>
      </c>
      <c r="G3863">
        <v>140</v>
      </c>
    </row>
    <row r="3864" spans="1:7">
      <c r="A3864" t="s">
        <v>3853</v>
      </c>
      <c r="B3864" t="s">
        <v>4151</v>
      </c>
      <c r="C3864" t="s">
        <v>4025</v>
      </c>
      <c r="D3864">
        <v>127</v>
      </c>
      <c r="E3864">
        <v>117</v>
      </c>
      <c r="F3864">
        <v>419</v>
      </c>
      <c r="G3864">
        <v>315</v>
      </c>
    </row>
    <row r="3865" spans="1:7">
      <c r="A3865" t="s">
        <v>3853</v>
      </c>
      <c r="B3865" t="s">
        <v>4151</v>
      </c>
      <c r="C3865" t="s">
        <v>4026</v>
      </c>
      <c r="D3865">
        <v>127</v>
      </c>
      <c r="E3865">
        <v>117</v>
      </c>
      <c r="F3865">
        <v>419</v>
      </c>
      <c r="G3865">
        <v>315</v>
      </c>
    </row>
    <row r="3866" spans="1:7">
      <c r="A3866" t="s">
        <v>3853</v>
      </c>
      <c r="B3866" t="s">
        <v>4151</v>
      </c>
      <c r="C3866" t="s">
        <v>4027</v>
      </c>
      <c r="D3866">
        <v>15</v>
      </c>
      <c r="E3866">
        <v>15</v>
      </c>
      <c r="F3866">
        <v>15</v>
      </c>
      <c r="G3866">
        <v>15</v>
      </c>
    </row>
    <row r="3867" spans="1:7">
      <c r="A3867" t="s">
        <v>3853</v>
      </c>
      <c r="B3867" t="s">
        <v>4151</v>
      </c>
      <c r="C3867" t="s">
        <v>4028</v>
      </c>
      <c r="D3867">
        <v>5882</v>
      </c>
      <c r="E3867">
        <v>6036</v>
      </c>
      <c r="F3867">
        <v>6452</v>
      </c>
      <c r="G3867">
        <v>5976</v>
      </c>
    </row>
    <row r="3868" spans="1:7">
      <c r="A3868" t="s">
        <v>3853</v>
      </c>
      <c r="B3868" t="s">
        <v>4151</v>
      </c>
      <c r="C3868" t="s">
        <v>4029</v>
      </c>
      <c r="D3868">
        <v>7061</v>
      </c>
      <c r="E3868">
        <v>7155</v>
      </c>
      <c r="F3868">
        <v>7904</v>
      </c>
      <c r="G3868">
        <v>7358</v>
      </c>
    </row>
    <row r="3869" spans="1:7">
      <c r="A3869" t="s">
        <v>3853</v>
      </c>
      <c r="B3869" t="s">
        <v>4151</v>
      </c>
      <c r="C3869" t="s">
        <v>4030</v>
      </c>
      <c r="D3869">
        <v>7061</v>
      </c>
      <c r="E3869">
        <v>7155</v>
      </c>
      <c r="F3869">
        <v>7904</v>
      </c>
      <c r="G3869">
        <v>7358</v>
      </c>
    </row>
    <row r="3870" spans="1:7">
      <c r="A3870" t="s">
        <v>3853</v>
      </c>
      <c r="B3870" t="s">
        <v>4151</v>
      </c>
      <c r="C3870" t="s">
        <v>4031</v>
      </c>
      <c r="D3870">
        <v>161325</v>
      </c>
      <c r="E3870">
        <v>151390</v>
      </c>
      <c r="F3870">
        <v>162462</v>
      </c>
      <c r="G3870">
        <v>162158</v>
      </c>
    </row>
    <row r="3871" spans="1:7">
      <c r="A3871" t="s">
        <v>3853</v>
      </c>
      <c r="B3871" t="s">
        <v>4151</v>
      </c>
      <c r="C3871" t="s">
        <v>4032</v>
      </c>
      <c r="D3871">
        <v>0.1</v>
      </c>
      <c r="E3871">
        <v>0.1</v>
      </c>
      <c r="F3871">
        <v>0.1</v>
      </c>
      <c r="G3871">
        <v>0.1</v>
      </c>
    </row>
    <row r="3872" spans="1:7">
      <c r="A3872" t="s">
        <v>3853</v>
      </c>
      <c r="B3872" t="s">
        <v>4151</v>
      </c>
      <c r="C3872" t="s">
        <v>4033</v>
      </c>
      <c r="D3872">
        <v>6206</v>
      </c>
      <c r="E3872">
        <v>6941</v>
      </c>
      <c r="F3872">
        <v>5499</v>
      </c>
      <c r="G3872">
        <v>5972</v>
      </c>
    </row>
    <row r="3873" spans="1:7">
      <c r="A3873" t="s">
        <v>3853</v>
      </c>
      <c r="B3873" t="s">
        <v>4151</v>
      </c>
      <c r="C3873" t="s">
        <v>4034</v>
      </c>
      <c r="D3873">
        <v>0</v>
      </c>
      <c r="E3873">
        <v>0</v>
      </c>
      <c r="F3873">
        <v>0</v>
      </c>
      <c r="G3873">
        <v>0</v>
      </c>
    </row>
    <row r="3874" spans="1:7">
      <c r="A3874" t="s">
        <v>3853</v>
      </c>
      <c r="B3874" t="s">
        <v>4151</v>
      </c>
      <c r="C3874" t="s">
        <v>4035</v>
      </c>
      <c r="D3874">
        <v>5</v>
      </c>
      <c r="E3874">
        <v>5</v>
      </c>
      <c r="F3874">
        <v>5</v>
      </c>
      <c r="G3874">
        <v>5</v>
      </c>
    </row>
    <row r="3875" spans="1:7">
      <c r="A3875" t="s">
        <v>3853</v>
      </c>
      <c r="B3875" t="s">
        <v>4151</v>
      </c>
      <c r="C3875" t="s">
        <v>4036</v>
      </c>
      <c r="D3875">
        <v>19364</v>
      </c>
      <c r="E3875">
        <v>21874</v>
      </c>
      <c r="F3875">
        <v>21971</v>
      </c>
      <c r="G3875">
        <v>21845</v>
      </c>
    </row>
    <row r="3876" spans="1:7">
      <c r="A3876" t="s">
        <v>3853</v>
      </c>
      <c r="B3876" t="s">
        <v>4151</v>
      </c>
      <c r="C3876" t="s">
        <v>4037</v>
      </c>
      <c r="D3876">
        <v>5721</v>
      </c>
      <c r="E3876">
        <v>4799</v>
      </c>
      <c r="F3876">
        <v>5641</v>
      </c>
      <c r="G3876">
        <v>6755</v>
      </c>
    </row>
    <row r="3877" spans="1:7">
      <c r="A3877" t="s">
        <v>3853</v>
      </c>
      <c r="B3877" t="s">
        <v>4151</v>
      </c>
      <c r="C3877" t="s">
        <v>4038</v>
      </c>
      <c r="D3877">
        <v>192617</v>
      </c>
      <c r="E3877">
        <v>185005</v>
      </c>
      <c r="F3877">
        <v>195573</v>
      </c>
      <c r="G3877">
        <v>196731</v>
      </c>
    </row>
    <row r="3878" spans="1:7">
      <c r="A3878" t="s">
        <v>3853</v>
      </c>
      <c r="B3878" t="s">
        <v>4151</v>
      </c>
      <c r="C3878" t="s">
        <v>4039</v>
      </c>
      <c r="D3878">
        <v>107.7</v>
      </c>
      <c r="E3878">
        <v>100</v>
      </c>
      <c r="F3878">
        <v>102.7</v>
      </c>
      <c r="G3878">
        <v>101.5</v>
      </c>
    </row>
    <row r="3879" spans="1:7">
      <c r="A3879" t="s">
        <v>3853</v>
      </c>
      <c r="B3879" t="s">
        <v>4151</v>
      </c>
      <c r="C3879" t="s">
        <v>4040</v>
      </c>
      <c r="D3879">
        <v>192617</v>
      </c>
      <c r="E3879">
        <v>185004</v>
      </c>
      <c r="F3879">
        <v>195573</v>
      </c>
      <c r="G3879">
        <v>196730</v>
      </c>
    </row>
    <row r="3880" spans="1:7">
      <c r="A3880" t="s">
        <v>3853</v>
      </c>
      <c r="B3880" t="s">
        <v>4151</v>
      </c>
      <c r="C3880" t="s">
        <v>4041</v>
      </c>
      <c r="D3880">
        <v>0</v>
      </c>
      <c r="E3880">
        <v>0</v>
      </c>
      <c r="F3880">
        <v>0</v>
      </c>
      <c r="G3880">
        <v>0</v>
      </c>
    </row>
    <row r="3881" spans="1:7">
      <c r="A3881" t="s">
        <v>3853</v>
      </c>
      <c r="B3881" t="s">
        <v>4151</v>
      </c>
      <c r="C3881" t="s">
        <v>4042</v>
      </c>
      <c r="D3881">
        <v>0</v>
      </c>
      <c r="E3881">
        <v>0</v>
      </c>
      <c r="F3881">
        <v>0</v>
      </c>
      <c r="G3881">
        <v>0</v>
      </c>
    </row>
    <row r="3882" spans="1:7">
      <c r="A3882" t="s">
        <v>3853</v>
      </c>
      <c r="B3882" t="s">
        <v>4151</v>
      </c>
      <c r="C3882" t="s">
        <v>4043</v>
      </c>
      <c r="D3882">
        <v>0</v>
      </c>
      <c r="E3882">
        <v>0</v>
      </c>
      <c r="F3882">
        <v>0</v>
      </c>
      <c r="G3882">
        <v>0</v>
      </c>
    </row>
    <row r="3883" spans="1:7">
      <c r="A3883" t="s">
        <v>3853</v>
      </c>
      <c r="B3883" t="s">
        <v>4151</v>
      </c>
      <c r="C3883" t="s">
        <v>4044</v>
      </c>
      <c r="D3883">
        <v>0</v>
      </c>
      <c r="E3883">
        <v>0</v>
      </c>
      <c r="F3883">
        <v>0</v>
      </c>
      <c r="G3883">
        <v>0</v>
      </c>
    </row>
    <row r="3884" spans="1:7">
      <c r="A3884" t="s">
        <v>3853</v>
      </c>
      <c r="B3884" t="s">
        <v>4151</v>
      </c>
      <c r="C3884" t="s">
        <v>4045</v>
      </c>
      <c r="D3884">
        <v>0</v>
      </c>
      <c r="E3884">
        <v>0</v>
      </c>
      <c r="F3884">
        <v>0</v>
      </c>
      <c r="G3884">
        <v>0</v>
      </c>
    </row>
    <row r="3885" spans="1:7">
      <c r="A3885" t="s">
        <v>3853</v>
      </c>
      <c r="B3885" t="s">
        <v>4151</v>
      </c>
      <c r="C3885" t="s">
        <v>4046</v>
      </c>
      <c r="D3885">
        <v>1.6</v>
      </c>
      <c r="E3885">
        <v>1.8</v>
      </c>
      <c r="F3885">
        <v>2.5</v>
      </c>
      <c r="G3885">
        <v>3.2</v>
      </c>
    </row>
    <row r="3886" spans="1:7">
      <c r="A3886" t="s">
        <v>3853</v>
      </c>
      <c r="B3886" t="s">
        <v>4151</v>
      </c>
      <c r="C3886" t="s">
        <v>4047</v>
      </c>
      <c r="D3886">
        <v>2</v>
      </c>
      <c r="E3886">
        <v>3</v>
      </c>
      <c r="F3886">
        <v>4</v>
      </c>
      <c r="G3886">
        <v>6</v>
      </c>
    </row>
    <row r="3887" spans="1:7">
      <c r="A3887" t="s">
        <v>3853</v>
      </c>
      <c r="B3887" t="s">
        <v>4151</v>
      </c>
      <c r="C3887" t="s">
        <v>4048</v>
      </c>
      <c r="D3887">
        <v>0</v>
      </c>
      <c r="E3887">
        <v>0</v>
      </c>
      <c r="F3887">
        <v>0</v>
      </c>
      <c r="G3887">
        <v>0</v>
      </c>
    </row>
    <row r="3888" spans="1:7">
      <c r="A3888" t="s">
        <v>3853</v>
      </c>
      <c r="B3888" t="s">
        <v>4151</v>
      </c>
      <c r="C3888" t="s">
        <v>4049</v>
      </c>
      <c r="D3888">
        <v>152346</v>
      </c>
      <c r="E3888">
        <v>142569</v>
      </c>
      <c r="F3888">
        <v>154580</v>
      </c>
      <c r="G3888">
        <v>154950</v>
      </c>
    </row>
    <row r="3889" spans="1:7">
      <c r="A3889" t="s">
        <v>3853</v>
      </c>
      <c r="B3889" t="s">
        <v>4151</v>
      </c>
      <c r="C3889" t="s">
        <v>4050</v>
      </c>
      <c r="D3889">
        <v>6085</v>
      </c>
      <c r="E3889">
        <v>6819</v>
      </c>
      <c r="F3889">
        <v>5381</v>
      </c>
      <c r="G3889">
        <v>5831</v>
      </c>
    </row>
    <row r="3890" spans="1:7">
      <c r="A3890" t="s">
        <v>3853</v>
      </c>
      <c r="B3890" t="s">
        <v>4151</v>
      </c>
      <c r="C3890" t="s">
        <v>4051</v>
      </c>
      <c r="D3890">
        <v>19156</v>
      </c>
      <c r="E3890">
        <v>21661</v>
      </c>
      <c r="F3890">
        <v>21770</v>
      </c>
      <c r="G3890">
        <v>21643</v>
      </c>
    </row>
    <row r="3891" spans="1:7">
      <c r="A3891" t="s">
        <v>3853</v>
      </c>
      <c r="B3891" t="s">
        <v>4151</v>
      </c>
      <c r="C3891" t="s">
        <v>4052</v>
      </c>
      <c r="D3891">
        <v>183337</v>
      </c>
      <c r="E3891">
        <v>175887</v>
      </c>
      <c r="F3891">
        <v>187389</v>
      </c>
      <c r="G3891">
        <v>189192</v>
      </c>
    </row>
    <row r="3892" spans="1:7">
      <c r="A3892" t="s">
        <v>3853</v>
      </c>
      <c r="B3892" t="s">
        <v>4151</v>
      </c>
      <c r="C3892" t="s">
        <v>4053</v>
      </c>
      <c r="D3892">
        <v>0</v>
      </c>
      <c r="E3892">
        <v>0</v>
      </c>
      <c r="F3892">
        <v>0</v>
      </c>
      <c r="G3892">
        <v>0</v>
      </c>
    </row>
    <row r="3893" spans="1:7">
      <c r="A3893" t="s">
        <v>3853</v>
      </c>
      <c r="B3893" t="s">
        <v>4151</v>
      </c>
      <c r="C3893" t="s">
        <v>4054</v>
      </c>
      <c r="D3893">
        <v>0</v>
      </c>
      <c r="E3893">
        <v>0</v>
      </c>
      <c r="F3893">
        <v>0</v>
      </c>
      <c r="G3893">
        <v>0</v>
      </c>
    </row>
    <row r="3894" spans="1:7">
      <c r="A3894" t="s">
        <v>3853</v>
      </c>
      <c r="B3894" t="s">
        <v>4151</v>
      </c>
      <c r="C3894" t="s">
        <v>4055</v>
      </c>
      <c r="D3894">
        <v>10</v>
      </c>
      <c r="E3894">
        <v>18</v>
      </c>
      <c r="F3894">
        <v>5</v>
      </c>
      <c r="G3894">
        <v>7</v>
      </c>
    </row>
    <row r="3895" spans="1:7">
      <c r="A3895" t="s">
        <v>3853</v>
      </c>
      <c r="B3895" t="s">
        <v>4151</v>
      </c>
      <c r="C3895" t="s">
        <v>4056</v>
      </c>
      <c r="D3895">
        <v>1504</v>
      </c>
      <c r="E3895">
        <v>2042</v>
      </c>
      <c r="F3895">
        <v>1588</v>
      </c>
      <c r="G3895">
        <v>1443</v>
      </c>
    </row>
    <row r="3896" spans="1:7">
      <c r="A3896" t="s">
        <v>3853</v>
      </c>
      <c r="B3896" t="s">
        <v>4151</v>
      </c>
      <c r="C3896" t="s">
        <v>4057</v>
      </c>
      <c r="D3896">
        <v>541</v>
      </c>
      <c r="E3896">
        <v>822</v>
      </c>
      <c r="F3896">
        <v>539</v>
      </c>
      <c r="G3896">
        <v>520</v>
      </c>
    </row>
    <row r="3897" spans="1:7">
      <c r="A3897" t="s">
        <v>3853</v>
      </c>
      <c r="B3897" t="s">
        <v>4151</v>
      </c>
      <c r="C3897" t="s">
        <v>4058</v>
      </c>
      <c r="D3897">
        <v>5317</v>
      </c>
      <c r="E3897">
        <v>4288</v>
      </c>
      <c r="F3897">
        <v>4937</v>
      </c>
      <c r="G3897">
        <v>5998</v>
      </c>
    </row>
    <row r="3898" spans="1:7">
      <c r="A3898" t="s">
        <v>3853</v>
      </c>
      <c r="B3898" t="s">
        <v>4151</v>
      </c>
      <c r="C3898" t="s">
        <v>4059</v>
      </c>
      <c r="D3898">
        <v>7371</v>
      </c>
      <c r="E3898">
        <v>7170</v>
      </c>
      <c r="F3898">
        <v>7068</v>
      </c>
      <c r="G3898">
        <v>7968</v>
      </c>
    </row>
    <row r="3899" spans="1:7">
      <c r="A3899" t="s">
        <v>3853</v>
      </c>
      <c r="B3899" t="s">
        <v>4151</v>
      </c>
      <c r="C3899" t="s">
        <v>4060</v>
      </c>
      <c r="D3899">
        <v>7371</v>
      </c>
      <c r="E3899">
        <v>7170</v>
      </c>
      <c r="F3899">
        <v>7068</v>
      </c>
      <c r="G3899">
        <v>7968</v>
      </c>
    </row>
    <row r="3900" spans="1:7">
      <c r="A3900" t="s">
        <v>3853</v>
      </c>
      <c r="B3900" t="s">
        <v>4151</v>
      </c>
      <c r="C3900" t="s">
        <v>4061</v>
      </c>
      <c r="D3900">
        <v>0</v>
      </c>
      <c r="E3900">
        <v>0</v>
      </c>
      <c r="F3900">
        <v>0</v>
      </c>
      <c r="G3900">
        <v>0</v>
      </c>
    </row>
    <row r="3901" spans="1:7">
      <c r="A3901" t="s">
        <v>3853</v>
      </c>
      <c r="B3901" t="s">
        <v>4151</v>
      </c>
      <c r="C3901" t="s">
        <v>4062</v>
      </c>
      <c r="D3901">
        <v>0</v>
      </c>
      <c r="E3901">
        <v>0</v>
      </c>
      <c r="F3901">
        <v>0</v>
      </c>
      <c r="G3901">
        <v>0</v>
      </c>
    </row>
    <row r="3902" spans="1:7">
      <c r="A3902" t="s">
        <v>3853</v>
      </c>
      <c r="B3902" t="s">
        <v>4151</v>
      </c>
      <c r="C3902" t="s">
        <v>4063</v>
      </c>
      <c r="D3902">
        <v>7528</v>
      </c>
      <c r="E3902">
        <v>7288</v>
      </c>
      <c r="F3902">
        <v>7018</v>
      </c>
      <c r="G3902">
        <v>6289</v>
      </c>
    </row>
    <row r="3903" spans="1:7">
      <c r="A3903" t="s">
        <v>3853</v>
      </c>
      <c r="B3903" t="s">
        <v>4151</v>
      </c>
      <c r="C3903" t="s">
        <v>4064</v>
      </c>
      <c r="D3903">
        <v>3266</v>
      </c>
      <c r="E3903">
        <v>3214</v>
      </c>
      <c r="F3903">
        <v>3396</v>
      </c>
      <c r="G3903">
        <v>3533</v>
      </c>
    </row>
    <row r="3904" spans="1:7">
      <c r="A3904" t="s">
        <v>3853</v>
      </c>
      <c r="B3904" t="s">
        <v>4151</v>
      </c>
      <c r="C3904" t="s">
        <v>4065</v>
      </c>
      <c r="D3904">
        <v>48361</v>
      </c>
      <c r="E3904">
        <v>46276</v>
      </c>
      <c r="F3904">
        <v>40618</v>
      </c>
      <c r="G3904">
        <v>40698</v>
      </c>
    </row>
    <row r="3905" spans="1:7">
      <c r="A3905" t="s">
        <v>3853</v>
      </c>
      <c r="B3905" t="s">
        <v>4151</v>
      </c>
      <c r="C3905" t="s">
        <v>4066</v>
      </c>
      <c r="D3905">
        <v>4075</v>
      </c>
      <c r="E3905">
        <v>4076</v>
      </c>
      <c r="F3905">
        <v>3933</v>
      </c>
      <c r="G3905">
        <v>4096</v>
      </c>
    </row>
    <row r="3906" spans="1:7">
      <c r="A3906" t="s">
        <v>3853</v>
      </c>
      <c r="B3906" t="s">
        <v>4151</v>
      </c>
      <c r="C3906" t="s">
        <v>4067</v>
      </c>
      <c r="D3906">
        <v>21640</v>
      </c>
      <c r="E3906">
        <v>18685</v>
      </c>
      <c r="F3906">
        <v>18983</v>
      </c>
      <c r="G3906">
        <v>22154</v>
      </c>
    </row>
    <row r="3907" spans="1:7">
      <c r="A3907" t="s">
        <v>3853</v>
      </c>
      <c r="B3907" t="s">
        <v>4151</v>
      </c>
      <c r="C3907" t="s">
        <v>4068</v>
      </c>
      <c r="D3907">
        <v>16092</v>
      </c>
      <c r="E3907">
        <v>9978</v>
      </c>
      <c r="F3907">
        <v>10765</v>
      </c>
      <c r="G3907">
        <v>13545</v>
      </c>
    </row>
    <row r="3908" spans="1:7">
      <c r="A3908" t="s">
        <v>3853</v>
      </c>
      <c r="B3908" t="s">
        <v>4151</v>
      </c>
      <c r="C3908" t="s">
        <v>4069</v>
      </c>
      <c r="D3908">
        <v>96888</v>
      </c>
      <c r="E3908">
        <v>85442</v>
      </c>
      <c r="F3908">
        <v>80779</v>
      </c>
      <c r="G3908">
        <v>86220</v>
      </c>
    </row>
    <row r="3909" spans="1:7">
      <c r="A3909" t="s">
        <v>3853</v>
      </c>
      <c r="B3909" t="s">
        <v>4151</v>
      </c>
      <c r="C3909" t="s">
        <v>4070</v>
      </c>
      <c r="D3909">
        <v>0</v>
      </c>
      <c r="E3909">
        <v>0</v>
      </c>
      <c r="F3909">
        <v>0</v>
      </c>
      <c r="G3909">
        <v>0</v>
      </c>
    </row>
    <row r="3910" spans="1:7">
      <c r="A3910" t="s">
        <v>3853</v>
      </c>
      <c r="B3910" t="s">
        <v>4151</v>
      </c>
      <c r="C3910" t="s">
        <v>4071</v>
      </c>
      <c r="D3910">
        <v>0</v>
      </c>
      <c r="E3910">
        <v>0</v>
      </c>
      <c r="F3910">
        <v>0</v>
      </c>
      <c r="G3910">
        <v>0</v>
      </c>
    </row>
    <row r="3911" spans="1:7">
      <c r="A3911" t="s">
        <v>3853</v>
      </c>
      <c r="B3911" t="s">
        <v>4151</v>
      </c>
      <c r="C3911" t="s">
        <v>4072</v>
      </c>
      <c r="D3911">
        <v>0</v>
      </c>
      <c r="E3911">
        <v>0</v>
      </c>
      <c r="F3911">
        <v>0</v>
      </c>
      <c r="G3911">
        <v>0</v>
      </c>
    </row>
    <row r="3912" spans="1:7">
      <c r="A3912" t="s">
        <v>3853</v>
      </c>
      <c r="B3912" t="s">
        <v>4151</v>
      </c>
      <c r="C3912" t="s">
        <v>4073</v>
      </c>
      <c r="D3912">
        <v>0</v>
      </c>
      <c r="E3912">
        <v>0</v>
      </c>
      <c r="F3912">
        <v>12</v>
      </c>
      <c r="G3912">
        <v>12</v>
      </c>
    </row>
    <row r="3913" spans="1:7">
      <c r="A3913" t="s">
        <v>3853</v>
      </c>
      <c r="B3913" t="s">
        <v>4151</v>
      </c>
      <c r="C3913" t="s">
        <v>4074</v>
      </c>
      <c r="D3913">
        <v>0</v>
      </c>
      <c r="E3913">
        <v>0</v>
      </c>
      <c r="F3913">
        <v>12</v>
      </c>
      <c r="G3913">
        <v>12</v>
      </c>
    </row>
    <row r="3914" spans="1:7">
      <c r="A3914" t="s">
        <v>3853</v>
      </c>
      <c r="B3914" t="s">
        <v>4151</v>
      </c>
      <c r="C3914" t="s">
        <v>4075</v>
      </c>
      <c r="D3914">
        <v>0</v>
      </c>
      <c r="E3914">
        <v>0</v>
      </c>
      <c r="F3914">
        <v>12</v>
      </c>
      <c r="G3914">
        <v>12</v>
      </c>
    </row>
    <row r="3915" spans="1:7">
      <c r="A3915" t="s">
        <v>3853</v>
      </c>
      <c r="B3915" t="s">
        <v>4151</v>
      </c>
      <c r="C3915" t="s">
        <v>4076</v>
      </c>
      <c r="D3915">
        <v>0</v>
      </c>
      <c r="E3915">
        <v>0</v>
      </c>
      <c r="F3915">
        <v>0</v>
      </c>
      <c r="G3915">
        <v>0</v>
      </c>
    </row>
    <row r="3916" spans="1:7">
      <c r="A3916" t="s">
        <v>3853</v>
      </c>
      <c r="B3916" t="s">
        <v>4151</v>
      </c>
      <c r="C3916" t="s">
        <v>4077</v>
      </c>
      <c r="D3916">
        <v>0</v>
      </c>
      <c r="E3916">
        <v>0</v>
      </c>
      <c r="F3916">
        <v>0</v>
      </c>
      <c r="G3916">
        <v>0</v>
      </c>
    </row>
    <row r="3917" spans="1:7">
      <c r="A3917" t="s">
        <v>3853</v>
      </c>
      <c r="B3917" t="s">
        <v>4151</v>
      </c>
      <c r="C3917" t="s">
        <v>4078</v>
      </c>
      <c r="D3917">
        <v>0</v>
      </c>
      <c r="E3917">
        <v>0</v>
      </c>
      <c r="F3917">
        <v>0</v>
      </c>
      <c r="G3917">
        <v>0</v>
      </c>
    </row>
    <row r="3918" spans="1:7">
      <c r="A3918" t="s">
        <v>3853</v>
      </c>
      <c r="B3918" t="s">
        <v>4151</v>
      </c>
      <c r="C3918" t="s">
        <v>4079</v>
      </c>
      <c r="D3918">
        <v>0</v>
      </c>
      <c r="E3918">
        <v>0</v>
      </c>
      <c r="F3918">
        <v>0</v>
      </c>
      <c r="G3918">
        <v>0</v>
      </c>
    </row>
    <row r="3919" spans="1:7">
      <c r="A3919" t="s">
        <v>3853</v>
      </c>
      <c r="B3919" t="s">
        <v>4151</v>
      </c>
      <c r="C3919" t="s">
        <v>4080</v>
      </c>
      <c r="D3919">
        <v>0</v>
      </c>
      <c r="E3919">
        <v>0</v>
      </c>
      <c r="F3919">
        <v>0</v>
      </c>
      <c r="G3919">
        <v>0</v>
      </c>
    </row>
    <row r="3920" spans="1:7">
      <c r="A3920" t="s">
        <v>3853</v>
      </c>
      <c r="B3920" t="s">
        <v>4151</v>
      </c>
      <c r="C3920" t="s">
        <v>4081</v>
      </c>
      <c r="D3920">
        <v>0</v>
      </c>
      <c r="E3920">
        <v>0</v>
      </c>
      <c r="F3920">
        <v>0</v>
      </c>
      <c r="G3920">
        <v>0</v>
      </c>
    </row>
    <row r="3921" spans="1:7">
      <c r="A3921" t="s">
        <v>3853</v>
      </c>
      <c r="B3921" t="s">
        <v>4151</v>
      </c>
      <c r="C3921" t="s">
        <v>4082</v>
      </c>
      <c r="D3921">
        <v>0</v>
      </c>
      <c r="E3921">
        <v>0</v>
      </c>
      <c r="F3921">
        <v>0</v>
      </c>
      <c r="G3921">
        <v>0</v>
      </c>
    </row>
    <row r="3922" spans="1:7">
      <c r="A3922" t="s">
        <v>3853</v>
      </c>
      <c r="B3922" t="s">
        <v>4151</v>
      </c>
      <c r="C3922" t="s">
        <v>4083</v>
      </c>
      <c r="D3922">
        <v>9</v>
      </c>
      <c r="E3922">
        <v>8</v>
      </c>
      <c r="F3922">
        <v>8</v>
      </c>
      <c r="G3922">
        <v>9</v>
      </c>
    </row>
    <row r="3923" spans="1:7">
      <c r="A3923" t="s">
        <v>3853</v>
      </c>
      <c r="B3923" t="s">
        <v>4151</v>
      </c>
      <c r="C3923" t="s">
        <v>4084</v>
      </c>
      <c r="D3923">
        <v>21</v>
      </c>
      <c r="E3923">
        <v>27</v>
      </c>
      <c r="F3923">
        <v>33</v>
      </c>
      <c r="G3923">
        <v>40</v>
      </c>
    </row>
    <row r="3924" spans="1:7">
      <c r="A3924" t="s">
        <v>3853</v>
      </c>
      <c r="B3924" t="s">
        <v>4151</v>
      </c>
      <c r="C3924" t="s">
        <v>4085</v>
      </c>
      <c r="D3924">
        <v>1895</v>
      </c>
      <c r="E3924">
        <v>1920</v>
      </c>
      <c r="F3924">
        <v>1918</v>
      </c>
      <c r="G3924">
        <v>1810</v>
      </c>
    </row>
    <row r="3925" spans="1:7">
      <c r="A3925" t="s">
        <v>3853</v>
      </c>
      <c r="B3925" t="s">
        <v>4151</v>
      </c>
      <c r="C3925" t="s">
        <v>4086</v>
      </c>
      <c r="D3925">
        <v>242</v>
      </c>
      <c r="E3925">
        <v>242</v>
      </c>
      <c r="F3925">
        <v>242</v>
      </c>
      <c r="G3925">
        <v>362</v>
      </c>
    </row>
    <row r="3926" spans="1:7">
      <c r="A3926" t="s">
        <v>3853</v>
      </c>
      <c r="B3926" t="s">
        <v>4151</v>
      </c>
      <c r="C3926" t="s">
        <v>4087</v>
      </c>
      <c r="D3926">
        <v>14</v>
      </c>
      <c r="E3926">
        <v>28</v>
      </c>
      <c r="F3926">
        <v>51</v>
      </c>
      <c r="G3926">
        <v>106</v>
      </c>
    </row>
    <row r="3927" spans="1:7">
      <c r="A3927" t="s">
        <v>3853</v>
      </c>
      <c r="B3927" t="s">
        <v>4151</v>
      </c>
      <c r="C3927" t="s">
        <v>4088</v>
      </c>
      <c r="D3927">
        <v>193</v>
      </c>
      <c r="E3927">
        <v>276</v>
      </c>
      <c r="F3927">
        <v>356</v>
      </c>
      <c r="G3927">
        <v>498</v>
      </c>
    </row>
    <row r="3928" spans="1:7">
      <c r="A3928" t="s">
        <v>3853</v>
      </c>
      <c r="B3928" t="s">
        <v>4151</v>
      </c>
      <c r="C3928" t="s">
        <v>4089</v>
      </c>
      <c r="D3928">
        <v>2122</v>
      </c>
      <c r="E3928">
        <v>2251</v>
      </c>
      <c r="F3928">
        <v>2358</v>
      </c>
      <c r="G3928">
        <v>2453</v>
      </c>
    </row>
    <row r="3929" spans="1:7">
      <c r="A3929" t="s">
        <v>3853</v>
      </c>
      <c r="B3929" t="s">
        <v>4151</v>
      </c>
      <c r="C3929" t="s">
        <v>4090</v>
      </c>
      <c r="D3929">
        <v>227</v>
      </c>
      <c r="E3929">
        <v>331</v>
      </c>
      <c r="F3929">
        <v>440</v>
      </c>
      <c r="G3929">
        <v>643</v>
      </c>
    </row>
    <row r="3930" spans="1:7">
      <c r="A3930" t="s">
        <v>3853</v>
      </c>
      <c r="B3930" t="s">
        <v>4151</v>
      </c>
      <c r="C3930" t="s">
        <v>4091</v>
      </c>
      <c r="D3930">
        <v>26.4</v>
      </c>
      <c r="E3930">
        <v>26.6</v>
      </c>
      <c r="F3930">
        <v>26.6</v>
      </c>
      <c r="G3930">
        <v>24.9</v>
      </c>
    </row>
    <row r="3931" spans="1:7">
      <c r="A3931" t="s">
        <v>3853</v>
      </c>
      <c r="B3931" t="s">
        <v>4151</v>
      </c>
      <c r="C3931" t="s">
        <v>4092</v>
      </c>
      <c r="D3931">
        <v>169098</v>
      </c>
      <c r="E3931">
        <v>158219</v>
      </c>
      <c r="F3931">
        <v>168862</v>
      </c>
      <c r="G3931">
        <v>169891</v>
      </c>
    </row>
    <row r="3932" spans="1:7">
      <c r="A3932" t="s">
        <v>3853</v>
      </c>
      <c r="B3932" t="s">
        <v>4151</v>
      </c>
      <c r="C3932" t="s">
        <v>4093</v>
      </c>
      <c r="D3932">
        <v>94.5</v>
      </c>
      <c r="E3932">
        <v>85.6</v>
      </c>
      <c r="F3932">
        <v>88.7</v>
      </c>
      <c r="G3932">
        <v>87.6</v>
      </c>
    </row>
    <row r="3933" spans="1:7">
      <c r="A3933" t="s">
        <v>3853</v>
      </c>
      <c r="B3933" t="s">
        <v>4151</v>
      </c>
      <c r="C3933" t="s">
        <v>4094</v>
      </c>
      <c r="D3933">
        <v>70874</v>
      </c>
      <c r="E3933">
        <v>69511</v>
      </c>
      <c r="F3933">
        <v>73414</v>
      </c>
      <c r="G3933">
        <v>78501</v>
      </c>
    </row>
    <row r="3934" spans="1:7">
      <c r="A3934" t="s">
        <v>3853</v>
      </c>
      <c r="B3934" t="s">
        <v>4151</v>
      </c>
      <c r="C3934" t="s">
        <v>4095</v>
      </c>
      <c r="D3934">
        <v>39.6</v>
      </c>
      <c r="E3934">
        <v>37.6</v>
      </c>
      <c r="F3934">
        <v>38.5</v>
      </c>
      <c r="G3934">
        <v>40.5</v>
      </c>
    </row>
    <row r="3935" spans="1:7">
      <c r="A3935" t="s">
        <v>3853</v>
      </c>
      <c r="B3935" t="s">
        <v>4151</v>
      </c>
      <c r="C3935" t="s">
        <v>4096</v>
      </c>
      <c r="D3935">
        <v>80372</v>
      </c>
      <c r="E3935">
        <v>77305</v>
      </c>
      <c r="F3935">
        <v>78473</v>
      </c>
      <c r="G3935">
        <v>74137</v>
      </c>
    </row>
    <row r="3936" spans="1:7">
      <c r="A3936" t="s">
        <v>3853</v>
      </c>
      <c r="B3936" t="s">
        <v>4151</v>
      </c>
      <c r="C3936" t="s">
        <v>4097</v>
      </c>
      <c r="D3936">
        <v>137865</v>
      </c>
      <c r="E3936">
        <v>139101</v>
      </c>
      <c r="F3936">
        <v>144811</v>
      </c>
      <c r="G3936">
        <v>148159</v>
      </c>
    </row>
    <row r="3937" spans="1:7">
      <c r="A3937" t="s">
        <v>3853</v>
      </c>
      <c r="B3937" t="s">
        <v>4151</v>
      </c>
      <c r="C3937" t="s">
        <v>4098</v>
      </c>
      <c r="D3937">
        <v>77.099999999999994</v>
      </c>
      <c r="E3937">
        <v>75.2</v>
      </c>
      <c r="F3937">
        <v>76</v>
      </c>
      <c r="G3937">
        <v>76.400000000000006</v>
      </c>
    </row>
    <row r="3938" spans="1:7">
      <c r="A3938" t="s">
        <v>3853</v>
      </c>
      <c r="B3938" t="s">
        <v>4151</v>
      </c>
      <c r="C3938" t="s">
        <v>4099</v>
      </c>
      <c r="D3938">
        <v>107454</v>
      </c>
      <c r="E3938">
        <v>101630</v>
      </c>
      <c r="F3938">
        <v>109610</v>
      </c>
      <c r="G3938">
        <v>123342</v>
      </c>
    </row>
    <row r="3939" spans="1:7">
      <c r="A3939" t="s">
        <v>3853</v>
      </c>
      <c r="B3939" t="s">
        <v>4151</v>
      </c>
      <c r="C3939" t="s">
        <v>4100</v>
      </c>
      <c r="D3939">
        <v>60.1</v>
      </c>
      <c r="E3939">
        <v>55</v>
      </c>
      <c r="F3939">
        <v>57.6</v>
      </c>
      <c r="G3939">
        <v>63.6</v>
      </c>
    </row>
    <row r="3940" spans="1:7">
      <c r="A3940" t="s">
        <v>3853</v>
      </c>
      <c r="B3940" t="s">
        <v>4151</v>
      </c>
      <c r="C3940" t="s">
        <v>4101</v>
      </c>
      <c r="D3940">
        <v>483869</v>
      </c>
      <c r="E3940">
        <v>466967</v>
      </c>
      <c r="F3940">
        <v>495849</v>
      </c>
      <c r="G3940">
        <v>518988</v>
      </c>
    </row>
    <row r="3941" spans="1:7">
      <c r="A3941" t="s">
        <v>3853</v>
      </c>
      <c r="B3941" t="s">
        <v>4151</v>
      </c>
      <c r="C3941" t="s">
        <v>4102</v>
      </c>
      <c r="D3941">
        <v>5.95</v>
      </c>
      <c r="E3941">
        <v>5.64</v>
      </c>
      <c r="F3941">
        <v>5.64</v>
      </c>
      <c r="G3941">
        <v>5.66</v>
      </c>
    </row>
    <row r="3942" spans="1:7">
      <c r="A3942" t="s">
        <v>3853</v>
      </c>
      <c r="B3942" t="s">
        <v>4151</v>
      </c>
      <c r="C3942" t="s">
        <v>4103</v>
      </c>
      <c r="D3942">
        <v>270.5</v>
      </c>
      <c r="E3942">
        <v>252.5</v>
      </c>
      <c r="F3942">
        <v>260.39999999999998</v>
      </c>
      <c r="G3942">
        <v>267.7</v>
      </c>
    </row>
    <row r="3943" spans="1:7">
      <c r="A3943" t="s">
        <v>3853</v>
      </c>
      <c r="B3943" t="s">
        <v>4151</v>
      </c>
      <c r="C3943" t="s">
        <v>4104</v>
      </c>
      <c r="D3943">
        <v>485292</v>
      </c>
      <c r="E3943">
        <v>468461</v>
      </c>
      <c r="F3943">
        <v>496697</v>
      </c>
      <c r="G3943">
        <v>519893</v>
      </c>
    </row>
    <row r="3944" spans="1:7">
      <c r="A3944" t="s">
        <v>3853</v>
      </c>
      <c r="B3944" t="s">
        <v>4151</v>
      </c>
      <c r="C3944" t="s">
        <v>4105</v>
      </c>
      <c r="D3944">
        <v>169098</v>
      </c>
      <c r="E3944">
        <v>158219</v>
      </c>
      <c r="F3944">
        <v>168862</v>
      </c>
      <c r="G3944">
        <v>169891</v>
      </c>
    </row>
    <row r="3945" spans="1:7">
      <c r="A3945" t="s">
        <v>3853</v>
      </c>
      <c r="B3945" t="s">
        <v>4151</v>
      </c>
      <c r="C3945" t="s">
        <v>4106</v>
      </c>
      <c r="D3945">
        <v>53001</v>
      </c>
      <c r="E3945">
        <v>52110</v>
      </c>
      <c r="F3945">
        <v>52101</v>
      </c>
      <c r="G3945">
        <v>56450</v>
      </c>
    </row>
    <row r="3946" spans="1:7">
      <c r="A3946" t="s">
        <v>3853</v>
      </c>
      <c r="B3946" t="s">
        <v>4151</v>
      </c>
      <c r="C3946" t="s">
        <v>4107</v>
      </c>
      <c r="D3946">
        <v>113314</v>
      </c>
      <c r="E3946">
        <v>113785</v>
      </c>
      <c r="F3946">
        <v>114507</v>
      </c>
      <c r="G3946">
        <v>117838</v>
      </c>
    </row>
    <row r="3947" spans="1:7">
      <c r="A3947" t="s">
        <v>3853</v>
      </c>
      <c r="B3947" t="s">
        <v>4151</v>
      </c>
      <c r="C3947" t="s">
        <v>4108</v>
      </c>
      <c r="D3947">
        <v>83321</v>
      </c>
      <c r="E3947">
        <v>76892</v>
      </c>
      <c r="F3947">
        <v>79575</v>
      </c>
      <c r="G3947">
        <v>91206</v>
      </c>
    </row>
    <row r="3948" spans="1:7">
      <c r="A3948" t="s">
        <v>3853</v>
      </c>
      <c r="B3948" t="s">
        <v>4151</v>
      </c>
      <c r="C3948" t="s">
        <v>4109</v>
      </c>
      <c r="D3948">
        <v>418734</v>
      </c>
      <c r="E3948">
        <v>401006</v>
      </c>
      <c r="F3948">
        <v>415045</v>
      </c>
      <c r="G3948">
        <v>435384</v>
      </c>
    </row>
    <row r="3949" spans="1:7">
      <c r="A3949" t="s">
        <v>3853</v>
      </c>
      <c r="B3949" t="s">
        <v>4151</v>
      </c>
      <c r="C3949" t="s">
        <v>4110</v>
      </c>
      <c r="D3949">
        <v>1789</v>
      </c>
      <c r="E3949">
        <v>1849</v>
      </c>
      <c r="F3949">
        <v>1905</v>
      </c>
      <c r="G3949">
        <v>1939</v>
      </c>
    </row>
    <row r="3950" spans="1:7">
      <c r="A3950" t="s">
        <v>3853</v>
      </c>
      <c r="B3950" t="s">
        <v>4151</v>
      </c>
      <c r="C3950" t="s">
        <v>4111</v>
      </c>
      <c r="D3950">
        <v>0</v>
      </c>
      <c r="E3950">
        <v>0</v>
      </c>
      <c r="F3950">
        <v>0</v>
      </c>
      <c r="G3950">
        <v>0</v>
      </c>
    </row>
    <row r="3951" spans="1:7">
      <c r="A3951" t="s">
        <v>3853</v>
      </c>
      <c r="B3951" t="s">
        <v>4151</v>
      </c>
      <c r="C3951" t="s">
        <v>4112</v>
      </c>
      <c r="D3951">
        <v>0</v>
      </c>
      <c r="E3951">
        <v>0</v>
      </c>
      <c r="F3951">
        <v>0</v>
      </c>
      <c r="G3951">
        <v>0</v>
      </c>
    </row>
    <row r="3952" spans="1:7">
      <c r="A3952" t="s">
        <v>3853</v>
      </c>
      <c r="B3952" t="s">
        <v>4151</v>
      </c>
      <c r="C3952" t="s">
        <v>4113</v>
      </c>
      <c r="D3952">
        <v>2276</v>
      </c>
      <c r="E3952">
        <v>2184</v>
      </c>
      <c r="F3952">
        <v>2352</v>
      </c>
      <c r="G3952">
        <v>2408</v>
      </c>
    </row>
    <row r="3953" spans="1:7">
      <c r="A3953" t="s">
        <v>3853</v>
      </c>
      <c r="B3953" t="s">
        <v>4151</v>
      </c>
      <c r="C3953" t="s">
        <v>4114</v>
      </c>
      <c r="D3953">
        <v>1334</v>
      </c>
      <c r="E3953">
        <v>1321</v>
      </c>
      <c r="F3953">
        <v>1220</v>
      </c>
      <c r="G3953">
        <v>1025</v>
      </c>
    </row>
    <row r="3954" spans="1:7">
      <c r="A3954" t="s">
        <v>3853</v>
      </c>
      <c r="B3954" t="s">
        <v>4151</v>
      </c>
      <c r="C3954" t="s">
        <v>4115</v>
      </c>
      <c r="D3954">
        <v>66</v>
      </c>
      <c r="E3954">
        <v>66</v>
      </c>
      <c r="F3954">
        <v>66</v>
      </c>
      <c r="G3954">
        <v>66</v>
      </c>
    </row>
    <row r="3955" spans="1:7">
      <c r="A3955" t="s">
        <v>3853</v>
      </c>
      <c r="B3955" t="s">
        <v>4151</v>
      </c>
      <c r="C3955" t="s">
        <v>4116</v>
      </c>
      <c r="D3955">
        <v>16792</v>
      </c>
      <c r="E3955">
        <v>16484</v>
      </c>
      <c r="F3955">
        <v>17172</v>
      </c>
      <c r="G3955">
        <v>17403</v>
      </c>
    </row>
    <row r="3956" spans="1:7">
      <c r="A3956" t="s">
        <v>3853</v>
      </c>
      <c r="B3956" t="s">
        <v>4151</v>
      </c>
      <c r="C3956" t="s">
        <v>4117</v>
      </c>
      <c r="D3956">
        <v>15768</v>
      </c>
      <c r="E3956">
        <v>9571</v>
      </c>
      <c r="F3956">
        <v>10278</v>
      </c>
      <c r="G3956">
        <v>12916</v>
      </c>
    </row>
    <row r="3957" spans="1:7">
      <c r="A3957" t="s">
        <v>3853</v>
      </c>
      <c r="B3957" t="s">
        <v>4151</v>
      </c>
      <c r="C3957" t="s">
        <v>4118</v>
      </c>
      <c r="D3957">
        <v>36171</v>
      </c>
      <c r="E3957">
        <v>29560</v>
      </c>
      <c r="F3957">
        <v>31021</v>
      </c>
      <c r="G3957">
        <v>33751</v>
      </c>
    </row>
    <row r="3958" spans="1:7">
      <c r="A3958" t="s">
        <v>3853</v>
      </c>
      <c r="B3958" t="s">
        <v>4151</v>
      </c>
      <c r="C3958" t="s">
        <v>4119</v>
      </c>
      <c r="D3958">
        <v>237</v>
      </c>
      <c r="E3958">
        <v>268</v>
      </c>
      <c r="F3958">
        <v>281</v>
      </c>
      <c r="G3958">
        <v>333</v>
      </c>
    </row>
    <row r="3959" spans="1:7">
      <c r="A3959" t="s">
        <v>3853</v>
      </c>
      <c r="B3959" t="s">
        <v>4151</v>
      </c>
      <c r="C3959" t="s">
        <v>4120</v>
      </c>
      <c r="D3959">
        <v>845</v>
      </c>
      <c r="E3959">
        <v>832</v>
      </c>
      <c r="F3959">
        <v>738</v>
      </c>
      <c r="G3959">
        <v>697</v>
      </c>
    </row>
    <row r="3960" spans="1:7">
      <c r="A3960" t="s">
        <v>3853</v>
      </c>
      <c r="B3960" t="s">
        <v>4151</v>
      </c>
      <c r="C3960" t="s">
        <v>4121</v>
      </c>
      <c r="D3960">
        <v>23</v>
      </c>
      <c r="E3960">
        <v>20</v>
      </c>
      <c r="F3960">
        <v>20</v>
      </c>
      <c r="G3960">
        <v>17</v>
      </c>
    </row>
    <row r="3961" spans="1:7">
      <c r="A3961" t="s">
        <v>3853</v>
      </c>
      <c r="B3961" t="s">
        <v>4151</v>
      </c>
      <c r="C3961" t="s">
        <v>4122</v>
      </c>
      <c r="D3961">
        <v>390</v>
      </c>
      <c r="E3961">
        <v>398</v>
      </c>
      <c r="F3961">
        <v>269</v>
      </c>
      <c r="G3961">
        <v>269</v>
      </c>
    </row>
    <row r="3962" spans="1:7">
      <c r="A3962" t="s">
        <v>3853</v>
      </c>
      <c r="B3962" t="s">
        <v>4151</v>
      </c>
      <c r="C3962" t="s">
        <v>4123</v>
      </c>
      <c r="D3962">
        <v>1471</v>
      </c>
      <c r="E3962">
        <v>1498</v>
      </c>
      <c r="F3962">
        <v>1288</v>
      </c>
      <c r="G3962">
        <v>1299</v>
      </c>
    </row>
    <row r="3963" spans="1:7">
      <c r="A3963" t="s">
        <v>3853</v>
      </c>
      <c r="B3963" t="s">
        <v>4151</v>
      </c>
      <c r="C3963" t="s">
        <v>4124</v>
      </c>
      <c r="D3963">
        <v>2513</v>
      </c>
      <c r="E3963">
        <v>2452</v>
      </c>
      <c r="F3963">
        <v>2633</v>
      </c>
      <c r="G3963">
        <v>2740</v>
      </c>
    </row>
    <row r="3964" spans="1:7">
      <c r="A3964" t="s">
        <v>3853</v>
      </c>
      <c r="B3964" t="s">
        <v>4151</v>
      </c>
      <c r="C3964" t="s">
        <v>4125</v>
      </c>
      <c r="D3964">
        <v>2180</v>
      </c>
      <c r="E3964">
        <v>2153</v>
      </c>
      <c r="F3964">
        <v>1958</v>
      </c>
      <c r="G3964">
        <v>1722</v>
      </c>
    </row>
    <row r="3965" spans="1:7">
      <c r="A3965" t="s">
        <v>3853</v>
      </c>
      <c r="B3965" t="s">
        <v>4151</v>
      </c>
      <c r="C3965" t="s">
        <v>4126</v>
      </c>
      <c r="D3965">
        <v>17181</v>
      </c>
      <c r="E3965">
        <v>16882</v>
      </c>
      <c r="F3965">
        <v>17441</v>
      </c>
      <c r="G3965">
        <v>17671</v>
      </c>
    </row>
    <row r="3966" spans="1:7">
      <c r="A3966" t="s">
        <v>3853</v>
      </c>
      <c r="B3966" t="s">
        <v>4151</v>
      </c>
      <c r="C3966" t="s">
        <v>4127</v>
      </c>
      <c r="D3966">
        <v>37642</v>
      </c>
      <c r="E3966">
        <v>31057</v>
      </c>
      <c r="F3966">
        <v>32309</v>
      </c>
      <c r="G3966">
        <v>35050</v>
      </c>
    </row>
    <row r="3967" spans="1:7">
      <c r="A3967" t="s">
        <v>3853</v>
      </c>
      <c r="B3967" t="s">
        <v>4151</v>
      </c>
      <c r="C3967" t="s">
        <v>4128</v>
      </c>
      <c r="D3967">
        <v>35462</v>
      </c>
      <c r="E3967">
        <v>28904</v>
      </c>
      <c r="F3967">
        <v>30351</v>
      </c>
      <c r="G3967">
        <v>33328</v>
      </c>
    </row>
    <row r="3968" spans="1:7">
      <c r="A3968" t="s">
        <v>3853</v>
      </c>
      <c r="B3968" t="s">
        <v>4151</v>
      </c>
      <c r="C3968" t="s">
        <v>4129</v>
      </c>
      <c r="D3968">
        <v>50</v>
      </c>
      <c r="E3968">
        <v>44</v>
      </c>
      <c r="F3968">
        <v>57</v>
      </c>
      <c r="G3968">
        <v>63</v>
      </c>
    </row>
    <row r="3969" spans="1:7">
      <c r="A3969" t="s">
        <v>3853</v>
      </c>
      <c r="B3969" t="s">
        <v>4151</v>
      </c>
      <c r="C3969" t="s">
        <v>4130</v>
      </c>
      <c r="D3969">
        <v>30</v>
      </c>
      <c r="E3969">
        <v>32.5</v>
      </c>
      <c r="F3969">
        <v>31.5</v>
      </c>
      <c r="G3969">
        <v>28.8</v>
      </c>
    </row>
    <row r="3970" spans="1:7">
      <c r="A3970" t="s">
        <v>3853</v>
      </c>
      <c r="B3970" t="s">
        <v>4151</v>
      </c>
      <c r="C3970" t="s">
        <v>4131</v>
      </c>
      <c r="D3970">
        <v>0</v>
      </c>
      <c r="E3970">
        <v>0</v>
      </c>
      <c r="F3970">
        <v>0</v>
      </c>
      <c r="G3970">
        <v>0</v>
      </c>
    </row>
    <row r="3971" spans="1:7">
      <c r="A3971" t="s">
        <v>3853</v>
      </c>
      <c r="B3971" t="s">
        <v>4151</v>
      </c>
      <c r="C3971" t="s">
        <v>4132</v>
      </c>
      <c r="D3971">
        <v>8703</v>
      </c>
      <c r="E3971">
        <v>9453</v>
      </c>
      <c r="F3971">
        <v>9145</v>
      </c>
      <c r="G3971">
        <v>8331</v>
      </c>
    </row>
    <row r="3972" spans="1:7">
      <c r="A3972" t="s">
        <v>3853</v>
      </c>
      <c r="B3972" t="s">
        <v>4151</v>
      </c>
      <c r="C3972" t="s">
        <v>4133</v>
      </c>
      <c r="D3972">
        <v>970</v>
      </c>
      <c r="E3972">
        <v>970</v>
      </c>
      <c r="F3972">
        <v>970</v>
      </c>
      <c r="G3972">
        <v>968</v>
      </c>
    </row>
    <row r="3973" spans="1:7">
      <c r="A3973" t="s">
        <v>3853</v>
      </c>
      <c r="B3973" t="s">
        <v>4151</v>
      </c>
      <c r="C3973" t="s">
        <v>4134</v>
      </c>
      <c r="D3973">
        <v>0</v>
      </c>
      <c r="E3973">
        <v>0</v>
      </c>
      <c r="F3973">
        <v>0</v>
      </c>
      <c r="G3973">
        <v>0</v>
      </c>
    </row>
    <row r="3974" spans="1:7">
      <c r="A3974" t="s">
        <v>3853</v>
      </c>
      <c r="B3974" t="s">
        <v>4151</v>
      </c>
      <c r="C3974" t="s">
        <v>4135</v>
      </c>
      <c r="D3974">
        <v>8703</v>
      </c>
      <c r="E3974">
        <v>9453</v>
      </c>
      <c r="F3974">
        <v>9145</v>
      </c>
      <c r="G3974">
        <v>8331</v>
      </c>
    </row>
    <row r="3975" spans="1:7">
      <c r="A3975" t="s">
        <v>3853</v>
      </c>
      <c r="B3975" t="s">
        <v>4151</v>
      </c>
      <c r="C3975" t="s">
        <v>4136</v>
      </c>
      <c r="D3975">
        <v>0</v>
      </c>
      <c r="E3975">
        <v>0</v>
      </c>
      <c r="F3975">
        <v>0</v>
      </c>
      <c r="G3975">
        <v>0</v>
      </c>
    </row>
    <row r="3976" spans="1:7">
      <c r="A3976" t="s">
        <v>3853</v>
      </c>
      <c r="B3976" t="s">
        <v>4151</v>
      </c>
      <c r="C3976" t="s">
        <v>4137</v>
      </c>
      <c r="D3976">
        <v>453</v>
      </c>
      <c r="E3976">
        <v>487</v>
      </c>
      <c r="F3976">
        <v>728</v>
      </c>
      <c r="G3976">
        <v>718</v>
      </c>
    </row>
    <row r="3977" spans="1:7">
      <c r="A3977" t="s">
        <v>3853</v>
      </c>
      <c r="B3977" t="s">
        <v>4151</v>
      </c>
      <c r="C3977" t="s">
        <v>4138</v>
      </c>
      <c r="D3977">
        <v>7132</v>
      </c>
      <c r="E3977">
        <v>6661</v>
      </c>
      <c r="F3977">
        <v>6479</v>
      </c>
      <c r="G3977">
        <v>7280</v>
      </c>
    </row>
    <row r="3978" spans="1:7">
      <c r="A3978" t="s">
        <v>3853</v>
      </c>
      <c r="B3978" t="s">
        <v>4152</v>
      </c>
      <c r="C3978" t="s">
        <v>3855</v>
      </c>
      <c r="D3978">
        <v>-65</v>
      </c>
      <c r="E3978">
        <v>-46</v>
      </c>
      <c r="F3978">
        <v>-49</v>
      </c>
      <c r="G3978">
        <v>-39</v>
      </c>
    </row>
    <row r="3979" spans="1:7">
      <c r="A3979" t="s">
        <v>3853</v>
      </c>
      <c r="B3979" t="s">
        <v>4152</v>
      </c>
      <c r="C3979" t="s">
        <v>3856</v>
      </c>
      <c r="D3979">
        <v>26722</v>
      </c>
      <c r="E3979">
        <v>27874</v>
      </c>
      <c r="F3979">
        <v>28817</v>
      </c>
      <c r="G3979">
        <v>27819</v>
      </c>
    </row>
    <row r="3980" spans="1:7">
      <c r="A3980" t="s">
        <v>3853</v>
      </c>
      <c r="B3980" t="s">
        <v>4152</v>
      </c>
      <c r="C3980" t="s">
        <v>3857</v>
      </c>
      <c r="D3980">
        <v>26722</v>
      </c>
      <c r="E3980">
        <v>27874</v>
      </c>
      <c r="F3980">
        <v>28817</v>
      </c>
      <c r="G3980">
        <v>27819</v>
      </c>
    </row>
    <row r="3981" spans="1:7">
      <c r="A3981" t="s">
        <v>3853</v>
      </c>
      <c r="B3981" t="s">
        <v>4152</v>
      </c>
      <c r="C3981" t="s">
        <v>3858</v>
      </c>
      <c r="D3981">
        <v>26722</v>
      </c>
      <c r="E3981">
        <v>27874</v>
      </c>
      <c r="F3981">
        <v>28817</v>
      </c>
      <c r="G3981">
        <v>27819</v>
      </c>
    </row>
    <row r="3982" spans="1:7">
      <c r="A3982" t="s">
        <v>3853</v>
      </c>
      <c r="B3982" t="s">
        <v>4152</v>
      </c>
      <c r="C3982" t="s">
        <v>3859</v>
      </c>
      <c r="D3982">
        <v>438</v>
      </c>
      <c r="E3982">
        <v>403</v>
      </c>
      <c r="F3982">
        <v>453</v>
      </c>
      <c r="G3982">
        <v>469</v>
      </c>
    </row>
    <row r="3983" spans="1:7">
      <c r="A3983" t="s">
        <v>3853</v>
      </c>
      <c r="B3983" t="s">
        <v>4152</v>
      </c>
      <c r="C3983" t="s">
        <v>3860</v>
      </c>
      <c r="D3983">
        <v>438</v>
      </c>
      <c r="E3983">
        <v>403</v>
      </c>
      <c r="F3983">
        <v>453</v>
      </c>
      <c r="G3983">
        <v>469</v>
      </c>
    </row>
    <row r="3984" spans="1:7">
      <c r="A3984" t="s">
        <v>3853</v>
      </c>
      <c r="B3984" t="s">
        <v>4152</v>
      </c>
      <c r="C3984" t="s">
        <v>3861</v>
      </c>
      <c r="D3984">
        <v>438</v>
      </c>
      <c r="E3984">
        <v>403</v>
      </c>
      <c r="F3984">
        <v>453</v>
      </c>
      <c r="G3984">
        <v>469</v>
      </c>
    </row>
    <row r="3985" spans="1:7">
      <c r="A3985" t="s">
        <v>3853</v>
      </c>
      <c r="B3985" t="s">
        <v>4152</v>
      </c>
      <c r="C3985" t="s">
        <v>3862</v>
      </c>
      <c r="D3985">
        <v>0</v>
      </c>
      <c r="E3985">
        <v>0</v>
      </c>
      <c r="F3985">
        <v>0</v>
      </c>
      <c r="G3985">
        <v>0</v>
      </c>
    </row>
    <row r="3986" spans="1:7">
      <c r="A3986" t="s">
        <v>3853</v>
      </c>
      <c r="B3986" t="s">
        <v>4152</v>
      </c>
      <c r="C3986" t="s">
        <v>3863</v>
      </c>
      <c r="D3986">
        <v>0</v>
      </c>
      <c r="E3986">
        <v>0</v>
      </c>
      <c r="F3986">
        <v>0</v>
      </c>
      <c r="G3986">
        <v>0</v>
      </c>
    </row>
    <row r="3987" spans="1:7">
      <c r="A3987" t="s">
        <v>3853</v>
      </c>
      <c r="B3987" t="s">
        <v>4152</v>
      </c>
      <c r="C3987" t="s">
        <v>3864</v>
      </c>
      <c r="D3987">
        <v>21941</v>
      </c>
      <c r="E3987">
        <v>20826</v>
      </c>
      <c r="F3987">
        <v>20789</v>
      </c>
      <c r="G3987">
        <v>20850</v>
      </c>
    </row>
    <row r="3988" spans="1:7">
      <c r="A3988" t="s">
        <v>3853</v>
      </c>
      <c r="B3988" t="s">
        <v>4152</v>
      </c>
      <c r="C3988" t="s">
        <v>3865</v>
      </c>
      <c r="D3988">
        <v>237</v>
      </c>
      <c r="E3988">
        <v>277</v>
      </c>
      <c r="F3988">
        <v>294</v>
      </c>
      <c r="G3988">
        <v>296</v>
      </c>
    </row>
    <row r="3989" spans="1:7">
      <c r="A3989" t="s">
        <v>3853</v>
      </c>
      <c r="B3989" t="s">
        <v>4152</v>
      </c>
      <c r="C3989" t="s">
        <v>3866</v>
      </c>
      <c r="D3989">
        <v>21941</v>
      </c>
      <c r="E3989">
        <v>20826</v>
      </c>
      <c r="F3989">
        <v>20789</v>
      </c>
      <c r="G3989">
        <v>20850</v>
      </c>
    </row>
    <row r="3990" spans="1:7">
      <c r="A3990" t="s">
        <v>3853</v>
      </c>
      <c r="B3990" t="s">
        <v>4152</v>
      </c>
      <c r="C3990" t="s">
        <v>3867</v>
      </c>
      <c r="D3990">
        <v>78320</v>
      </c>
      <c r="E3990">
        <v>74827</v>
      </c>
      <c r="F3990">
        <v>75270</v>
      </c>
      <c r="G3990">
        <v>78541</v>
      </c>
    </row>
    <row r="3991" spans="1:7">
      <c r="A3991" t="s">
        <v>3853</v>
      </c>
      <c r="B3991" t="s">
        <v>4152</v>
      </c>
      <c r="C3991" t="s">
        <v>3868</v>
      </c>
      <c r="D3991">
        <v>139490</v>
      </c>
      <c r="E3991">
        <v>128610</v>
      </c>
      <c r="F3991">
        <v>132009</v>
      </c>
      <c r="G3991">
        <v>135170</v>
      </c>
    </row>
    <row r="3992" spans="1:7">
      <c r="A3992" t="s">
        <v>3853</v>
      </c>
      <c r="B3992" t="s">
        <v>4152</v>
      </c>
      <c r="C3992" t="s">
        <v>3869</v>
      </c>
      <c r="D3992">
        <v>53.5</v>
      </c>
      <c r="E3992">
        <v>50.7</v>
      </c>
      <c r="F3992">
        <v>56.9</v>
      </c>
      <c r="G3992">
        <v>52.4</v>
      </c>
    </row>
    <row r="3993" spans="1:7">
      <c r="A3993" t="s">
        <v>3853</v>
      </c>
      <c r="B3993" t="s">
        <v>4152</v>
      </c>
      <c r="C3993" t="s">
        <v>3870</v>
      </c>
      <c r="D3993">
        <v>158615</v>
      </c>
      <c r="E3993">
        <v>145053</v>
      </c>
      <c r="F3993">
        <v>147961</v>
      </c>
      <c r="G3993">
        <v>151753</v>
      </c>
    </row>
    <row r="3994" spans="1:7">
      <c r="A3994" t="s">
        <v>3853</v>
      </c>
      <c r="B3994" t="s">
        <v>4152</v>
      </c>
      <c r="C3994" t="s">
        <v>3871</v>
      </c>
      <c r="D3994">
        <v>0</v>
      </c>
      <c r="E3994">
        <v>0</v>
      </c>
      <c r="F3994">
        <v>0</v>
      </c>
      <c r="G3994">
        <v>0</v>
      </c>
    </row>
    <row r="3995" spans="1:7">
      <c r="A3995" t="s">
        <v>3853</v>
      </c>
      <c r="B3995" t="s">
        <v>4152</v>
      </c>
      <c r="C3995" t="s">
        <v>3872</v>
      </c>
      <c r="D3995">
        <v>0</v>
      </c>
      <c r="E3995">
        <v>0</v>
      </c>
      <c r="F3995">
        <v>0</v>
      </c>
      <c r="G3995">
        <v>0</v>
      </c>
    </row>
    <row r="3996" spans="1:7">
      <c r="A3996" t="s">
        <v>3853</v>
      </c>
      <c r="B3996" t="s">
        <v>4152</v>
      </c>
      <c r="C3996" t="s">
        <v>3873</v>
      </c>
      <c r="D3996">
        <v>3.3</v>
      </c>
      <c r="E3996">
        <v>3.9</v>
      </c>
      <c r="F3996">
        <v>4.7</v>
      </c>
      <c r="G3996">
        <v>4.0999999999999996</v>
      </c>
    </row>
    <row r="3997" spans="1:7">
      <c r="A3997" t="s">
        <v>3853</v>
      </c>
      <c r="B3997" t="s">
        <v>4152</v>
      </c>
      <c r="C3997" t="s">
        <v>3874</v>
      </c>
      <c r="D3997">
        <v>133</v>
      </c>
      <c r="E3997">
        <v>133</v>
      </c>
      <c r="F3997">
        <v>136</v>
      </c>
      <c r="G3997">
        <v>96</v>
      </c>
    </row>
    <row r="3998" spans="1:7">
      <c r="A3998" t="s">
        <v>3853</v>
      </c>
      <c r="B3998" t="s">
        <v>4152</v>
      </c>
      <c r="C3998" t="s">
        <v>3875</v>
      </c>
      <c r="D3998">
        <v>18.600000000000001</v>
      </c>
      <c r="E3998">
        <v>24.8</v>
      </c>
      <c r="F3998">
        <v>35.700000000000003</v>
      </c>
      <c r="G3998">
        <v>58</v>
      </c>
    </row>
    <row r="3999" spans="1:7">
      <c r="A3999" t="s">
        <v>3853</v>
      </c>
      <c r="B3999" t="s">
        <v>4152</v>
      </c>
      <c r="C3999" t="s">
        <v>3876</v>
      </c>
      <c r="D3999">
        <v>32</v>
      </c>
      <c r="E3999">
        <v>50</v>
      </c>
      <c r="F3999">
        <v>62</v>
      </c>
      <c r="G3999">
        <v>107</v>
      </c>
    </row>
    <row r="4000" spans="1:7">
      <c r="A4000" t="s">
        <v>3853</v>
      </c>
      <c r="B4000" t="s">
        <v>4152</v>
      </c>
      <c r="C4000" t="s">
        <v>3877</v>
      </c>
      <c r="D4000">
        <v>0</v>
      </c>
      <c r="E4000">
        <v>0</v>
      </c>
      <c r="F4000">
        <v>0</v>
      </c>
      <c r="G4000">
        <v>0</v>
      </c>
    </row>
    <row r="4001" spans="1:7">
      <c r="A4001" t="s">
        <v>3853</v>
      </c>
      <c r="B4001" t="s">
        <v>4152</v>
      </c>
      <c r="C4001" t="s">
        <v>3878</v>
      </c>
      <c r="D4001">
        <v>0</v>
      </c>
      <c r="E4001">
        <v>0</v>
      </c>
      <c r="F4001">
        <v>0</v>
      </c>
      <c r="G4001">
        <v>0</v>
      </c>
    </row>
    <row r="4002" spans="1:7">
      <c r="A4002" t="s">
        <v>3853</v>
      </c>
      <c r="B4002" t="s">
        <v>4152</v>
      </c>
      <c r="C4002" t="s">
        <v>3879</v>
      </c>
      <c r="D4002">
        <v>0</v>
      </c>
      <c r="E4002">
        <v>0</v>
      </c>
      <c r="F4002">
        <v>0</v>
      </c>
      <c r="G4002">
        <v>0</v>
      </c>
    </row>
    <row r="4003" spans="1:7">
      <c r="A4003" t="s">
        <v>3853</v>
      </c>
      <c r="B4003" t="s">
        <v>4152</v>
      </c>
      <c r="C4003" t="s">
        <v>3880</v>
      </c>
      <c r="D4003">
        <v>45.5</v>
      </c>
      <c r="E4003">
        <v>35.6</v>
      </c>
      <c r="F4003">
        <v>51.8</v>
      </c>
      <c r="G4003">
        <v>54.2</v>
      </c>
    </row>
    <row r="4004" spans="1:7">
      <c r="A4004" t="s">
        <v>3853</v>
      </c>
      <c r="B4004" t="s">
        <v>4152</v>
      </c>
      <c r="C4004" t="s">
        <v>3881</v>
      </c>
      <c r="D4004">
        <v>2007</v>
      </c>
      <c r="E4004">
        <v>1825</v>
      </c>
      <c r="F4004">
        <v>1843</v>
      </c>
      <c r="G4004">
        <v>1636</v>
      </c>
    </row>
    <row r="4005" spans="1:7">
      <c r="A4005" t="s">
        <v>3853</v>
      </c>
      <c r="B4005" t="s">
        <v>4152</v>
      </c>
      <c r="C4005" t="s">
        <v>3882</v>
      </c>
      <c r="D4005">
        <v>510424</v>
      </c>
      <c r="E4005">
        <v>311922</v>
      </c>
      <c r="F4005">
        <v>450026</v>
      </c>
      <c r="G4005">
        <v>427092</v>
      </c>
    </row>
    <row r="4006" spans="1:7">
      <c r="A4006" t="s">
        <v>3853</v>
      </c>
      <c r="B4006" t="s">
        <v>4152</v>
      </c>
      <c r="C4006" t="s">
        <v>3883</v>
      </c>
      <c r="D4006">
        <v>10616</v>
      </c>
      <c r="E4006">
        <v>9652</v>
      </c>
      <c r="F4006">
        <v>9548</v>
      </c>
      <c r="G4006">
        <v>6854</v>
      </c>
    </row>
    <row r="4007" spans="1:7">
      <c r="A4007" t="s">
        <v>3853</v>
      </c>
      <c r="B4007" t="s">
        <v>4152</v>
      </c>
      <c r="C4007" t="s">
        <v>3884</v>
      </c>
      <c r="D4007">
        <v>79478</v>
      </c>
      <c r="E4007">
        <v>77403</v>
      </c>
      <c r="F4007">
        <v>70940</v>
      </c>
      <c r="G4007">
        <v>68254</v>
      </c>
    </row>
    <row r="4008" spans="1:7">
      <c r="A4008" t="s">
        <v>3853</v>
      </c>
      <c r="B4008" t="s">
        <v>4152</v>
      </c>
      <c r="C4008" t="s">
        <v>3885</v>
      </c>
      <c r="D4008">
        <v>28715</v>
      </c>
      <c r="E4008">
        <v>26833</v>
      </c>
      <c r="F4008">
        <v>29333</v>
      </c>
      <c r="G4008">
        <v>28617</v>
      </c>
    </row>
    <row r="4009" spans="1:7">
      <c r="A4009" t="s">
        <v>3853</v>
      </c>
      <c r="B4009" t="s">
        <v>4152</v>
      </c>
      <c r="C4009" t="s">
        <v>3886</v>
      </c>
      <c r="D4009">
        <v>50763</v>
      </c>
      <c r="E4009">
        <v>50570</v>
      </c>
      <c r="F4009">
        <v>41607</v>
      </c>
      <c r="G4009">
        <v>39637</v>
      </c>
    </row>
    <row r="4010" spans="1:7">
      <c r="A4010" t="s">
        <v>3853</v>
      </c>
      <c r="B4010" t="s">
        <v>4152</v>
      </c>
      <c r="C4010" t="s">
        <v>3887</v>
      </c>
      <c r="D4010">
        <v>0</v>
      </c>
      <c r="E4010">
        <v>0</v>
      </c>
      <c r="F4010">
        <v>0</v>
      </c>
      <c r="G4010">
        <v>0</v>
      </c>
    </row>
    <row r="4011" spans="1:7">
      <c r="A4011" t="s">
        <v>3853</v>
      </c>
      <c r="B4011" t="s">
        <v>4152</v>
      </c>
      <c r="C4011" t="s">
        <v>3888</v>
      </c>
      <c r="D4011">
        <v>591909</v>
      </c>
      <c r="E4011">
        <v>391150</v>
      </c>
      <c r="F4011">
        <v>522809</v>
      </c>
      <c r="G4011">
        <v>496983</v>
      </c>
    </row>
    <row r="4012" spans="1:7">
      <c r="A4012" t="s">
        <v>3853</v>
      </c>
      <c r="B4012" t="s">
        <v>4152</v>
      </c>
      <c r="C4012" t="s">
        <v>3889</v>
      </c>
      <c r="D4012">
        <v>81485</v>
      </c>
      <c r="E4012">
        <v>79228</v>
      </c>
      <c r="F4012">
        <v>72783</v>
      </c>
      <c r="G4012">
        <v>69891</v>
      </c>
    </row>
    <row r="4013" spans="1:7">
      <c r="A4013" t="s">
        <v>3853</v>
      </c>
      <c r="B4013" t="s">
        <v>4152</v>
      </c>
      <c r="C4013" t="s">
        <v>3890</v>
      </c>
      <c r="D4013">
        <v>0</v>
      </c>
      <c r="E4013">
        <v>0</v>
      </c>
      <c r="F4013">
        <v>0</v>
      </c>
      <c r="G4013">
        <v>0</v>
      </c>
    </row>
    <row r="4014" spans="1:7">
      <c r="A4014" t="s">
        <v>3853</v>
      </c>
      <c r="B4014" t="s">
        <v>4152</v>
      </c>
      <c r="C4014" t="s">
        <v>3891</v>
      </c>
      <c r="D4014">
        <v>48.9</v>
      </c>
      <c r="E4014">
        <v>54.5</v>
      </c>
      <c r="F4014">
        <v>40.799999999999997</v>
      </c>
      <c r="G4014">
        <v>41</v>
      </c>
    </row>
    <row r="4015" spans="1:7">
      <c r="A4015" t="s">
        <v>3853</v>
      </c>
      <c r="B4015" t="s">
        <v>4152</v>
      </c>
      <c r="C4015" t="s">
        <v>3892</v>
      </c>
      <c r="D4015">
        <v>244268</v>
      </c>
      <c r="E4015">
        <v>229639</v>
      </c>
      <c r="F4015">
        <v>229571</v>
      </c>
      <c r="G4015">
        <v>229813</v>
      </c>
    </row>
    <row r="4016" spans="1:7">
      <c r="A4016" t="s">
        <v>3853</v>
      </c>
      <c r="B4016" t="s">
        <v>4152</v>
      </c>
      <c r="C4016" t="s">
        <v>3893</v>
      </c>
      <c r="D4016">
        <v>6844</v>
      </c>
      <c r="E4016">
        <v>5682</v>
      </c>
      <c r="F4016">
        <v>6005</v>
      </c>
      <c r="G4016">
        <v>6291</v>
      </c>
    </row>
    <row r="4017" spans="1:7">
      <c r="A4017" t="s">
        <v>3853</v>
      </c>
      <c r="B4017" t="s">
        <v>4152</v>
      </c>
      <c r="C4017" t="s">
        <v>3894</v>
      </c>
      <c r="D4017">
        <v>556</v>
      </c>
      <c r="E4017">
        <v>435</v>
      </c>
      <c r="F4017">
        <v>644</v>
      </c>
      <c r="G4017">
        <v>484</v>
      </c>
    </row>
    <row r="4018" spans="1:7">
      <c r="A4018" t="s">
        <v>3853</v>
      </c>
      <c r="B4018" t="s">
        <v>4152</v>
      </c>
      <c r="C4018" t="s">
        <v>3895</v>
      </c>
      <c r="D4018">
        <v>42687</v>
      </c>
      <c r="E4018">
        <v>43545</v>
      </c>
      <c r="F4018">
        <v>42841</v>
      </c>
      <c r="G4018">
        <v>43308</v>
      </c>
    </row>
    <row r="4019" spans="1:7">
      <c r="A4019" t="s">
        <v>3853</v>
      </c>
      <c r="B4019" t="s">
        <v>4152</v>
      </c>
      <c r="C4019" t="s">
        <v>3896</v>
      </c>
      <c r="D4019">
        <v>372</v>
      </c>
      <c r="E4019">
        <v>309</v>
      </c>
      <c r="F4019">
        <v>444</v>
      </c>
      <c r="G4019">
        <v>471</v>
      </c>
    </row>
    <row r="4020" spans="1:7">
      <c r="A4020" t="s">
        <v>3853</v>
      </c>
      <c r="B4020" t="s">
        <v>4152</v>
      </c>
      <c r="C4020" t="s">
        <v>3897</v>
      </c>
      <c r="D4020">
        <v>294728</v>
      </c>
      <c r="E4020">
        <v>279610</v>
      </c>
      <c r="F4020">
        <v>279505</v>
      </c>
      <c r="G4020">
        <v>280366</v>
      </c>
    </row>
    <row r="4021" spans="1:7">
      <c r="A4021" t="s">
        <v>3853</v>
      </c>
      <c r="B4021" t="s">
        <v>4152</v>
      </c>
      <c r="C4021" t="s">
        <v>3898</v>
      </c>
      <c r="D4021">
        <v>294172</v>
      </c>
      <c r="E4021">
        <v>279175</v>
      </c>
      <c r="F4021">
        <v>278861</v>
      </c>
      <c r="G4021">
        <v>279882</v>
      </c>
    </row>
    <row r="4022" spans="1:7">
      <c r="A4022" t="s">
        <v>3853</v>
      </c>
      <c r="B4022" t="s">
        <v>4152</v>
      </c>
      <c r="C4022" t="s">
        <v>3899</v>
      </c>
      <c r="D4022">
        <v>556</v>
      </c>
      <c r="E4022">
        <v>435</v>
      </c>
      <c r="F4022">
        <v>644</v>
      </c>
      <c r="G4022">
        <v>484</v>
      </c>
    </row>
    <row r="4023" spans="1:7">
      <c r="A4023" t="s">
        <v>3853</v>
      </c>
      <c r="B4023" t="s">
        <v>4152</v>
      </c>
      <c r="C4023" t="s">
        <v>3900</v>
      </c>
      <c r="D4023">
        <v>234850</v>
      </c>
      <c r="E4023">
        <v>220022</v>
      </c>
      <c r="F4023">
        <v>225374</v>
      </c>
      <c r="G4023">
        <v>225685</v>
      </c>
    </row>
    <row r="4024" spans="1:7">
      <c r="A4024" t="s">
        <v>3853</v>
      </c>
      <c r="B4024" t="s">
        <v>4152</v>
      </c>
      <c r="C4024" t="s">
        <v>3901</v>
      </c>
      <c r="D4024">
        <v>285415</v>
      </c>
      <c r="E4024">
        <v>270115</v>
      </c>
      <c r="F4024">
        <v>275360</v>
      </c>
      <c r="G4024">
        <v>276282</v>
      </c>
    </row>
    <row r="4025" spans="1:7">
      <c r="A4025" t="s">
        <v>3853</v>
      </c>
      <c r="B4025" t="s">
        <v>4152</v>
      </c>
      <c r="C4025" t="s">
        <v>3902</v>
      </c>
      <c r="D4025">
        <v>0</v>
      </c>
      <c r="E4025">
        <v>0</v>
      </c>
      <c r="F4025">
        <v>0</v>
      </c>
      <c r="G4025">
        <v>0</v>
      </c>
    </row>
    <row r="4026" spans="1:7">
      <c r="A4026" t="s">
        <v>3853</v>
      </c>
      <c r="B4026" t="s">
        <v>4152</v>
      </c>
      <c r="C4026" t="s">
        <v>3903</v>
      </c>
      <c r="D4026">
        <v>44250</v>
      </c>
      <c r="E4026">
        <v>44442</v>
      </c>
      <c r="F4026">
        <v>45879</v>
      </c>
      <c r="G4026">
        <v>44163</v>
      </c>
    </row>
    <row r="4027" spans="1:7">
      <c r="A4027" t="s">
        <v>3853</v>
      </c>
      <c r="B4027" t="s">
        <v>4152</v>
      </c>
      <c r="C4027" t="s">
        <v>3904</v>
      </c>
      <c r="D4027">
        <v>0</v>
      </c>
      <c r="E4027">
        <v>0</v>
      </c>
      <c r="F4027">
        <v>0</v>
      </c>
      <c r="G4027">
        <v>0</v>
      </c>
    </row>
    <row r="4028" spans="1:7">
      <c r="A4028" t="s">
        <v>3853</v>
      </c>
      <c r="B4028" t="s">
        <v>4152</v>
      </c>
      <c r="C4028" t="s">
        <v>3905</v>
      </c>
      <c r="D4028">
        <v>-354786</v>
      </c>
      <c r="E4028">
        <v>-303873</v>
      </c>
      <c r="F4028">
        <v>-347505</v>
      </c>
      <c r="G4028">
        <v>-374593</v>
      </c>
    </row>
    <row r="4029" spans="1:7">
      <c r="A4029" t="s">
        <v>3853</v>
      </c>
      <c r="B4029" t="s">
        <v>4152</v>
      </c>
      <c r="C4029" t="s">
        <v>3906</v>
      </c>
      <c r="D4029">
        <v>0</v>
      </c>
      <c r="E4029">
        <v>0</v>
      </c>
      <c r="F4029">
        <v>0</v>
      </c>
      <c r="G4029">
        <v>0</v>
      </c>
    </row>
    <row r="4030" spans="1:7">
      <c r="A4030" t="s">
        <v>3853</v>
      </c>
      <c r="B4030" t="s">
        <v>4152</v>
      </c>
      <c r="C4030" t="s">
        <v>3907</v>
      </c>
      <c r="D4030">
        <v>30.7</v>
      </c>
      <c r="E4030">
        <v>38.200000000000003</v>
      </c>
      <c r="F4030">
        <v>53.7</v>
      </c>
      <c r="G4030">
        <v>81.8</v>
      </c>
    </row>
    <row r="4031" spans="1:7">
      <c r="A4031" t="s">
        <v>3853</v>
      </c>
      <c r="B4031" t="s">
        <v>4152</v>
      </c>
      <c r="C4031" t="s">
        <v>3908</v>
      </c>
      <c r="D4031">
        <v>0.3</v>
      </c>
      <c r="E4031">
        <v>0.4</v>
      </c>
      <c r="F4031">
        <v>0.6</v>
      </c>
      <c r="G4031">
        <v>0.9</v>
      </c>
    </row>
    <row r="4032" spans="1:7">
      <c r="A4032" t="s">
        <v>3853</v>
      </c>
      <c r="B4032" t="s">
        <v>4152</v>
      </c>
      <c r="C4032" t="s">
        <v>3909</v>
      </c>
      <c r="D4032">
        <v>37569</v>
      </c>
      <c r="E4032">
        <v>31256</v>
      </c>
      <c r="F4032">
        <v>34224</v>
      </c>
      <c r="G4032">
        <v>33724</v>
      </c>
    </row>
    <row r="4033" spans="1:7">
      <c r="A4033" t="s">
        <v>3853</v>
      </c>
      <c r="B4033" t="s">
        <v>4152</v>
      </c>
      <c r="C4033" t="s">
        <v>3910</v>
      </c>
      <c r="D4033">
        <v>932</v>
      </c>
      <c r="E4033">
        <v>953</v>
      </c>
      <c r="F4033">
        <v>971</v>
      </c>
      <c r="G4033">
        <v>1277</v>
      </c>
    </row>
    <row r="4034" spans="1:7">
      <c r="A4034" t="s">
        <v>3853</v>
      </c>
      <c r="B4034" t="s">
        <v>4152</v>
      </c>
      <c r="C4034" t="s">
        <v>3911</v>
      </c>
      <c r="D4034">
        <v>729</v>
      </c>
      <c r="E4034">
        <v>747</v>
      </c>
      <c r="F4034">
        <v>754</v>
      </c>
      <c r="G4034">
        <v>778</v>
      </c>
    </row>
    <row r="4035" spans="1:7">
      <c r="A4035" t="s">
        <v>3853</v>
      </c>
      <c r="B4035" t="s">
        <v>4152</v>
      </c>
      <c r="C4035" t="s">
        <v>3912</v>
      </c>
      <c r="D4035">
        <v>78084</v>
      </c>
      <c r="E4035">
        <v>74550</v>
      </c>
      <c r="F4035">
        <v>74976</v>
      </c>
      <c r="G4035">
        <v>78245</v>
      </c>
    </row>
    <row r="4036" spans="1:7">
      <c r="A4036" t="s">
        <v>3853</v>
      </c>
      <c r="B4036" t="s">
        <v>4152</v>
      </c>
      <c r="C4036" t="s">
        <v>3913</v>
      </c>
      <c r="D4036">
        <v>39229</v>
      </c>
      <c r="E4036">
        <v>32956</v>
      </c>
      <c r="F4036">
        <v>35950</v>
      </c>
      <c r="G4036">
        <v>35779</v>
      </c>
    </row>
    <row r="4037" spans="1:7">
      <c r="A4037" t="s">
        <v>3853</v>
      </c>
      <c r="B4037" t="s">
        <v>4152</v>
      </c>
      <c r="C4037" t="s">
        <v>3914</v>
      </c>
      <c r="D4037">
        <v>30840</v>
      </c>
      <c r="E4037">
        <v>30924</v>
      </c>
      <c r="F4037">
        <v>30840</v>
      </c>
      <c r="G4037">
        <v>30840</v>
      </c>
    </row>
    <row r="4038" spans="1:7">
      <c r="A4038" t="s">
        <v>3853</v>
      </c>
      <c r="B4038" t="s">
        <v>4152</v>
      </c>
      <c r="C4038" t="s">
        <v>3915</v>
      </c>
      <c r="D4038">
        <v>30840</v>
      </c>
      <c r="E4038">
        <v>30924</v>
      </c>
      <c r="F4038">
        <v>30840</v>
      </c>
      <c r="G4038">
        <v>30840</v>
      </c>
    </row>
    <row r="4039" spans="1:7">
      <c r="A4039" t="s">
        <v>3853</v>
      </c>
      <c r="B4039" t="s">
        <v>4152</v>
      </c>
      <c r="C4039" t="s">
        <v>3916</v>
      </c>
      <c r="D4039">
        <v>1945</v>
      </c>
      <c r="E4039">
        <v>1535</v>
      </c>
      <c r="F4039">
        <v>1551</v>
      </c>
      <c r="G4039">
        <v>1552</v>
      </c>
    </row>
    <row r="4040" spans="1:7">
      <c r="A4040" t="s">
        <v>3853</v>
      </c>
      <c r="B4040" t="s">
        <v>4152</v>
      </c>
      <c r="C4040" t="s">
        <v>3917</v>
      </c>
      <c r="D4040">
        <v>168139</v>
      </c>
      <c r="E4040">
        <v>155200</v>
      </c>
      <c r="F4040">
        <v>160102</v>
      </c>
      <c r="G4040">
        <v>160773</v>
      </c>
    </row>
    <row r="4041" spans="1:7">
      <c r="A4041" t="s">
        <v>3853</v>
      </c>
      <c r="B4041" t="s">
        <v>4152</v>
      </c>
      <c r="C4041" t="s">
        <v>3918</v>
      </c>
      <c r="D4041">
        <v>147571</v>
      </c>
      <c r="E4041">
        <v>137716</v>
      </c>
      <c r="F4041">
        <v>141591</v>
      </c>
      <c r="G4041">
        <v>142683</v>
      </c>
    </row>
    <row r="4042" spans="1:7">
      <c r="A4042" t="s">
        <v>3853</v>
      </c>
      <c r="B4042" t="s">
        <v>4152</v>
      </c>
      <c r="C4042" t="s">
        <v>3919</v>
      </c>
      <c r="D4042">
        <v>154292</v>
      </c>
      <c r="E4042">
        <v>157534</v>
      </c>
      <c r="F4042">
        <v>159726</v>
      </c>
      <c r="G4042">
        <v>158587</v>
      </c>
    </row>
    <row r="4043" spans="1:7">
      <c r="A4043" t="s">
        <v>3853</v>
      </c>
      <c r="B4043" t="s">
        <v>4152</v>
      </c>
      <c r="C4043" t="s">
        <v>3920</v>
      </c>
      <c r="D4043">
        <v>471946</v>
      </c>
      <c r="E4043">
        <v>451985</v>
      </c>
      <c r="F4043">
        <v>462970</v>
      </c>
      <c r="G4043">
        <v>463594</v>
      </c>
    </row>
    <row r="4044" spans="1:7">
      <c r="A4044" t="s">
        <v>3853</v>
      </c>
      <c r="B4044" t="s">
        <v>4152</v>
      </c>
      <c r="C4044" t="s">
        <v>3921</v>
      </c>
      <c r="D4044">
        <v>471946</v>
      </c>
      <c r="E4044">
        <v>451985</v>
      </c>
      <c r="F4044">
        <v>462970</v>
      </c>
      <c r="G4044">
        <v>463594</v>
      </c>
    </row>
    <row r="4045" spans="1:7">
      <c r="A4045" t="s">
        <v>3853</v>
      </c>
      <c r="B4045" t="s">
        <v>4152</v>
      </c>
      <c r="C4045" t="s">
        <v>3922</v>
      </c>
      <c r="D4045">
        <v>56</v>
      </c>
      <c r="E4045">
        <v>79</v>
      </c>
      <c r="F4045">
        <v>96</v>
      </c>
      <c r="G4045">
        <v>155</v>
      </c>
    </row>
    <row r="4046" spans="1:7">
      <c r="A4046" t="s">
        <v>3853</v>
      </c>
      <c r="B4046" t="s">
        <v>4152</v>
      </c>
      <c r="C4046" t="s">
        <v>3923</v>
      </c>
      <c r="D4046">
        <v>0</v>
      </c>
      <c r="E4046">
        <v>0</v>
      </c>
      <c r="F4046">
        <v>0</v>
      </c>
      <c r="G4046">
        <v>0</v>
      </c>
    </row>
    <row r="4047" spans="1:7">
      <c r="A4047" t="s">
        <v>3853</v>
      </c>
      <c r="B4047" t="s">
        <v>4152</v>
      </c>
      <c r="C4047" t="s">
        <v>3924</v>
      </c>
      <c r="D4047">
        <v>44</v>
      </c>
      <c r="E4047">
        <v>40</v>
      </c>
      <c r="F4047">
        <v>63</v>
      </c>
      <c r="G4047">
        <v>51</v>
      </c>
    </row>
    <row r="4048" spans="1:7">
      <c r="A4048" t="s">
        <v>3853</v>
      </c>
      <c r="B4048" t="s">
        <v>4152</v>
      </c>
      <c r="C4048" t="s">
        <v>3925</v>
      </c>
      <c r="D4048">
        <v>1741</v>
      </c>
      <c r="E4048">
        <v>2038</v>
      </c>
      <c r="F4048">
        <v>2441</v>
      </c>
      <c r="G4048">
        <v>3011</v>
      </c>
    </row>
    <row r="4049" spans="1:7">
      <c r="A4049" t="s">
        <v>3853</v>
      </c>
      <c r="B4049" t="s">
        <v>4152</v>
      </c>
      <c r="C4049" t="s">
        <v>3926</v>
      </c>
      <c r="D4049">
        <v>2.94</v>
      </c>
      <c r="E4049">
        <v>2.96</v>
      </c>
      <c r="F4049">
        <v>2.57</v>
      </c>
      <c r="G4049">
        <v>2.4</v>
      </c>
    </row>
    <row r="4050" spans="1:7">
      <c r="A4050" t="s">
        <v>3853</v>
      </c>
      <c r="B4050" t="s">
        <v>4152</v>
      </c>
      <c r="C4050" t="s">
        <v>3927</v>
      </c>
      <c r="D4050">
        <v>2114</v>
      </c>
      <c r="E4050">
        <v>2521</v>
      </c>
      <c r="F4050">
        <v>3053</v>
      </c>
      <c r="G4050">
        <v>3807</v>
      </c>
    </row>
    <row r="4051" spans="1:7">
      <c r="A4051" t="s">
        <v>3853</v>
      </c>
      <c r="B4051" t="s">
        <v>4152</v>
      </c>
      <c r="C4051" t="s">
        <v>3928</v>
      </c>
      <c r="D4051">
        <v>646</v>
      </c>
      <c r="E4051">
        <v>761</v>
      </c>
      <c r="F4051">
        <v>1050</v>
      </c>
      <c r="G4051">
        <v>1389</v>
      </c>
    </row>
    <row r="4052" spans="1:7">
      <c r="A4052" t="s">
        <v>3853</v>
      </c>
      <c r="B4052" t="s">
        <v>4152</v>
      </c>
      <c r="C4052" t="s">
        <v>3929</v>
      </c>
      <c r="D4052">
        <v>329</v>
      </c>
      <c r="E4052">
        <v>443</v>
      </c>
      <c r="F4052">
        <v>549</v>
      </c>
      <c r="G4052">
        <v>745</v>
      </c>
    </row>
    <row r="4053" spans="1:7">
      <c r="A4053" t="s">
        <v>3853</v>
      </c>
      <c r="B4053" t="s">
        <v>4152</v>
      </c>
      <c r="C4053" t="s">
        <v>3930</v>
      </c>
      <c r="D4053">
        <v>3.66</v>
      </c>
      <c r="E4053">
        <v>4.0599999999999996</v>
      </c>
      <c r="F4053">
        <v>4.43</v>
      </c>
      <c r="G4053">
        <v>4.46</v>
      </c>
    </row>
    <row r="4054" spans="1:7">
      <c r="A4054" t="s">
        <v>3853</v>
      </c>
      <c r="B4054" t="s">
        <v>4152</v>
      </c>
      <c r="C4054" t="s">
        <v>3931</v>
      </c>
      <c r="D4054">
        <v>57</v>
      </c>
      <c r="E4054">
        <v>63</v>
      </c>
      <c r="F4054">
        <v>64</v>
      </c>
      <c r="G4054">
        <v>6</v>
      </c>
    </row>
    <row r="4055" spans="1:7">
      <c r="A4055" t="s">
        <v>3853</v>
      </c>
      <c r="B4055" t="s">
        <v>4152</v>
      </c>
      <c r="C4055" t="s">
        <v>3932</v>
      </c>
      <c r="D4055">
        <v>153</v>
      </c>
      <c r="E4055">
        <v>189</v>
      </c>
      <c r="F4055">
        <v>211</v>
      </c>
      <c r="G4055">
        <v>199</v>
      </c>
    </row>
    <row r="4056" spans="1:7">
      <c r="A4056" t="s">
        <v>3853</v>
      </c>
      <c r="B4056" t="s">
        <v>4152</v>
      </c>
      <c r="C4056" t="s">
        <v>3933</v>
      </c>
      <c r="D4056">
        <v>436</v>
      </c>
      <c r="E4056">
        <v>509</v>
      </c>
      <c r="F4056">
        <v>775</v>
      </c>
      <c r="G4056">
        <v>1184</v>
      </c>
    </row>
    <row r="4057" spans="1:7">
      <c r="A4057" t="s">
        <v>3853</v>
      </c>
      <c r="B4057" t="s">
        <v>4152</v>
      </c>
      <c r="C4057" t="s">
        <v>3934</v>
      </c>
      <c r="D4057">
        <v>40</v>
      </c>
      <c r="E4057">
        <v>42</v>
      </c>
      <c r="F4057">
        <v>43</v>
      </c>
      <c r="G4057">
        <v>46</v>
      </c>
    </row>
    <row r="4058" spans="1:7">
      <c r="A4058" t="s">
        <v>3853</v>
      </c>
      <c r="B4058" t="s">
        <v>4152</v>
      </c>
      <c r="C4058" t="s">
        <v>3935</v>
      </c>
      <c r="D4058">
        <v>543</v>
      </c>
      <c r="E4058">
        <v>662</v>
      </c>
      <c r="F4058">
        <v>936</v>
      </c>
      <c r="G4058">
        <v>1274</v>
      </c>
    </row>
    <row r="4059" spans="1:7">
      <c r="A4059" t="s">
        <v>3853</v>
      </c>
      <c r="B4059" t="s">
        <v>4152</v>
      </c>
      <c r="C4059" t="s">
        <v>3936</v>
      </c>
      <c r="D4059">
        <v>63</v>
      </c>
      <c r="E4059">
        <v>57</v>
      </c>
      <c r="F4059">
        <v>71</v>
      </c>
      <c r="G4059">
        <v>69</v>
      </c>
    </row>
    <row r="4060" spans="1:7">
      <c r="A4060" t="s">
        <v>3853</v>
      </c>
      <c r="B4060" t="s">
        <v>4152</v>
      </c>
      <c r="C4060" t="s">
        <v>3937</v>
      </c>
      <c r="D4060">
        <v>6</v>
      </c>
      <c r="E4060">
        <v>10</v>
      </c>
      <c r="F4060">
        <v>11</v>
      </c>
      <c r="G4060">
        <v>11</v>
      </c>
    </row>
    <row r="4061" spans="1:7">
      <c r="A4061" t="s">
        <v>3853</v>
      </c>
      <c r="B4061" t="s">
        <v>4152</v>
      </c>
      <c r="C4061" t="s">
        <v>3938</v>
      </c>
      <c r="D4061">
        <v>6</v>
      </c>
      <c r="E4061">
        <v>10</v>
      </c>
      <c r="F4061">
        <v>11</v>
      </c>
      <c r="G4061">
        <v>11</v>
      </c>
    </row>
    <row r="4062" spans="1:7">
      <c r="A4062" t="s">
        <v>3853</v>
      </c>
      <c r="B4062" t="s">
        <v>4152</v>
      </c>
      <c r="C4062" t="s">
        <v>3939</v>
      </c>
      <c r="D4062">
        <v>27060</v>
      </c>
      <c r="E4062">
        <v>26115</v>
      </c>
      <c r="F4062">
        <v>26157</v>
      </c>
      <c r="G4062">
        <v>24399</v>
      </c>
    </row>
    <row r="4063" spans="1:7">
      <c r="A4063" t="s">
        <v>3853</v>
      </c>
      <c r="B4063" t="s">
        <v>4152</v>
      </c>
      <c r="C4063" t="s">
        <v>3940</v>
      </c>
      <c r="D4063">
        <v>3012429</v>
      </c>
      <c r="E4063">
        <v>2606634</v>
      </c>
      <c r="F4063">
        <v>2751474</v>
      </c>
      <c r="G4063">
        <v>2773981</v>
      </c>
    </row>
    <row r="4064" spans="1:7">
      <c r="A4064" t="s">
        <v>3853</v>
      </c>
      <c r="B4064" t="s">
        <v>4152</v>
      </c>
      <c r="C4064" t="s">
        <v>3941</v>
      </c>
      <c r="D4064">
        <v>0</v>
      </c>
      <c r="E4064">
        <v>0</v>
      </c>
      <c r="F4064">
        <v>0</v>
      </c>
      <c r="G4064">
        <v>0</v>
      </c>
    </row>
    <row r="4065" spans="1:7">
      <c r="A4065" t="s">
        <v>3853</v>
      </c>
      <c r="B4065" t="s">
        <v>4152</v>
      </c>
      <c r="C4065" t="s">
        <v>3942</v>
      </c>
      <c r="D4065">
        <v>0</v>
      </c>
      <c r="E4065">
        <v>0</v>
      </c>
      <c r="F4065">
        <v>0</v>
      </c>
      <c r="G4065">
        <v>0</v>
      </c>
    </row>
    <row r="4066" spans="1:7">
      <c r="A4066" t="s">
        <v>3853</v>
      </c>
      <c r="B4066" t="s">
        <v>4152</v>
      </c>
      <c r="C4066" t="s">
        <v>3943</v>
      </c>
      <c r="D4066">
        <v>0</v>
      </c>
      <c r="E4066">
        <v>0</v>
      </c>
      <c r="F4066">
        <v>0</v>
      </c>
      <c r="G4066">
        <v>0</v>
      </c>
    </row>
    <row r="4067" spans="1:7">
      <c r="A4067" t="s">
        <v>3853</v>
      </c>
      <c r="B4067" t="s">
        <v>4152</v>
      </c>
      <c r="C4067" t="s">
        <v>3944</v>
      </c>
      <c r="D4067">
        <v>895800</v>
      </c>
      <c r="E4067">
        <v>860747.5</v>
      </c>
      <c r="F4067">
        <v>943993.3</v>
      </c>
      <c r="G4067">
        <v>1025667.2</v>
      </c>
    </row>
    <row r="4068" spans="1:7">
      <c r="A4068" t="s">
        <v>3853</v>
      </c>
      <c r="B4068" t="s">
        <v>4152</v>
      </c>
      <c r="C4068" t="s">
        <v>3945</v>
      </c>
      <c r="D4068">
        <v>857985</v>
      </c>
      <c r="E4068">
        <v>810210.1</v>
      </c>
      <c r="F4068">
        <v>852749.1</v>
      </c>
      <c r="G4068">
        <v>864170.9</v>
      </c>
    </row>
    <row r="4069" spans="1:7">
      <c r="A4069" t="s">
        <v>3853</v>
      </c>
      <c r="B4069" t="s">
        <v>4152</v>
      </c>
      <c r="C4069" t="s">
        <v>3946</v>
      </c>
      <c r="D4069">
        <v>0</v>
      </c>
      <c r="E4069">
        <v>0</v>
      </c>
      <c r="F4069">
        <v>0</v>
      </c>
      <c r="G4069">
        <v>0</v>
      </c>
    </row>
    <row r="4070" spans="1:7">
      <c r="A4070" t="s">
        <v>3853</v>
      </c>
      <c r="B4070" t="s">
        <v>4152</v>
      </c>
      <c r="C4070" t="s">
        <v>3947</v>
      </c>
      <c r="D4070">
        <v>0</v>
      </c>
      <c r="E4070">
        <v>0</v>
      </c>
      <c r="F4070">
        <v>0</v>
      </c>
      <c r="G4070">
        <v>0</v>
      </c>
    </row>
    <row r="4071" spans="1:7">
      <c r="A4071" t="s">
        <v>3853</v>
      </c>
      <c r="B4071" t="s">
        <v>4152</v>
      </c>
      <c r="C4071" t="s">
        <v>3948</v>
      </c>
      <c r="D4071">
        <v>0</v>
      </c>
      <c r="E4071">
        <v>0</v>
      </c>
      <c r="F4071">
        <v>0</v>
      </c>
      <c r="G4071">
        <v>0</v>
      </c>
    </row>
    <row r="4072" spans="1:7">
      <c r="A4072" t="s">
        <v>3853</v>
      </c>
      <c r="B4072" t="s">
        <v>4152</v>
      </c>
      <c r="C4072" t="s">
        <v>3949</v>
      </c>
      <c r="D4072">
        <v>0</v>
      </c>
      <c r="E4072">
        <v>0</v>
      </c>
      <c r="F4072">
        <v>0</v>
      </c>
      <c r="G4072">
        <v>0</v>
      </c>
    </row>
    <row r="4073" spans="1:7">
      <c r="A4073" t="s">
        <v>3853</v>
      </c>
      <c r="B4073" t="s">
        <v>4152</v>
      </c>
      <c r="C4073" t="s">
        <v>3950</v>
      </c>
      <c r="D4073">
        <v>0</v>
      </c>
      <c r="E4073">
        <v>0</v>
      </c>
      <c r="F4073">
        <v>0</v>
      </c>
      <c r="G4073">
        <v>0</v>
      </c>
    </row>
    <row r="4074" spans="1:7">
      <c r="A4074" t="s">
        <v>3853</v>
      </c>
      <c r="B4074" t="s">
        <v>4152</v>
      </c>
      <c r="C4074" t="s">
        <v>3951</v>
      </c>
      <c r="D4074">
        <v>2042</v>
      </c>
      <c r="E4074">
        <v>2042</v>
      </c>
      <c r="F4074">
        <v>2042</v>
      </c>
      <c r="G4074">
        <v>2042</v>
      </c>
    </row>
    <row r="4075" spans="1:7">
      <c r="A4075" t="s">
        <v>3853</v>
      </c>
      <c r="B4075" t="s">
        <v>4152</v>
      </c>
      <c r="C4075" t="s">
        <v>3952</v>
      </c>
      <c r="D4075">
        <v>2042</v>
      </c>
      <c r="E4075">
        <v>2042</v>
      </c>
      <c r="F4075">
        <v>2042</v>
      </c>
      <c r="G4075">
        <v>2042</v>
      </c>
    </row>
    <row r="4076" spans="1:7">
      <c r="A4076" t="s">
        <v>3853</v>
      </c>
      <c r="B4076" t="s">
        <v>4152</v>
      </c>
      <c r="C4076" t="s">
        <v>3953</v>
      </c>
      <c r="D4076">
        <v>2042</v>
      </c>
      <c r="E4076">
        <v>2042</v>
      </c>
      <c r="F4076">
        <v>2042</v>
      </c>
      <c r="G4076">
        <v>2042</v>
      </c>
    </row>
    <row r="4077" spans="1:7">
      <c r="A4077" t="s">
        <v>3853</v>
      </c>
      <c r="B4077" t="s">
        <v>4152</v>
      </c>
      <c r="C4077" t="s">
        <v>3954</v>
      </c>
      <c r="D4077">
        <v>1081</v>
      </c>
      <c r="E4077">
        <v>190</v>
      </c>
      <c r="F4077">
        <v>178</v>
      </c>
      <c r="G4077">
        <v>283</v>
      </c>
    </row>
    <row r="4078" spans="1:7">
      <c r="A4078" t="s">
        <v>3853</v>
      </c>
      <c r="B4078" t="s">
        <v>4152</v>
      </c>
      <c r="C4078" t="s">
        <v>3955</v>
      </c>
      <c r="D4078">
        <v>4287</v>
      </c>
      <c r="E4078">
        <v>5288</v>
      </c>
      <c r="F4078">
        <v>7061</v>
      </c>
      <c r="G4078">
        <v>4061</v>
      </c>
    </row>
    <row r="4079" spans="1:7">
      <c r="A4079" t="s">
        <v>3853</v>
      </c>
      <c r="B4079" t="s">
        <v>4152</v>
      </c>
      <c r="C4079" t="s">
        <v>3956</v>
      </c>
      <c r="D4079">
        <v>53475</v>
      </c>
      <c r="E4079">
        <v>52794</v>
      </c>
      <c r="F4079">
        <v>50747</v>
      </c>
      <c r="G4079">
        <v>48554</v>
      </c>
    </row>
    <row r="4080" spans="1:7">
      <c r="A4080" t="s">
        <v>3853</v>
      </c>
      <c r="B4080" t="s">
        <v>4152</v>
      </c>
      <c r="C4080" t="s">
        <v>3957</v>
      </c>
      <c r="D4080">
        <v>27805</v>
      </c>
      <c r="E4080">
        <v>26733</v>
      </c>
      <c r="F4080">
        <v>27435</v>
      </c>
      <c r="G4080">
        <v>24866</v>
      </c>
    </row>
    <row r="4081" spans="1:7">
      <c r="A4081" t="s">
        <v>3853</v>
      </c>
      <c r="B4081" t="s">
        <v>4152</v>
      </c>
      <c r="C4081" t="s">
        <v>3958</v>
      </c>
      <c r="D4081">
        <v>86648</v>
      </c>
      <c r="E4081">
        <v>85005</v>
      </c>
      <c r="F4081">
        <v>85421</v>
      </c>
      <c r="G4081">
        <v>77764</v>
      </c>
    </row>
    <row r="4082" spans="1:7">
      <c r="A4082" t="s">
        <v>3853</v>
      </c>
      <c r="B4082" t="s">
        <v>4152</v>
      </c>
      <c r="C4082" t="s">
        <v>3959</v>
      </c>
      <c r="D4082">
        <v>86648</v>
      </c>
      <c r="E4082">
        <v>85005</v>
      </c>
      <c r="F4082">
        <v>85421</v>
      </c>
      <c r="G4082">
        <v>77764</v>
      </c>
    </row>
    <row r="4083" spans="1:7">
      <c r="A4083" t="s">
        <v>3853</v>
      </c>
      <c r="B4083" t="s">
        <v>4152</v>
      </c>
      <c r="C4083" t="s">
        <v>3960</v>
      </c>
      <c r="D4083">
        <v>0</v>
      </c>
      <c r="E4083">
        <v>0</v>
      </c>
      <c r="F4083">
        <v>0</v>
      </c>
      <c r="G4083">
        <v>0</v>
      </c>
    </row>
    <row r="4084" spans="1:7">
      <c r="A4084" t="s">
        <v>3853</v>
      </c>
      <c r="B4084" t="s">
        <v>4152</v>
      </c>
      <c r="C4084" t="s">
        <v>3961</v>
      </c>
      <c r="D4084">
        <v>0</v>
      </c>
      <c r="E4084">
        <v>0</v>
      </c>
      <c r="F4084">
        <v>0</v>
      </c>
      <c r="G4084">
        <v>0</v>
      </c>
    </row>
    <row r="4085" spans="1:7">
      <c r="A4085" t="s">
        <v>3853</v>
      </c>
      <c r="B4085" t="s">
        <v>4152</v>
      </c>
      <c r="C4085" t="s">
        <v>3962</v>
      </c>
      <c r="D4085">
        <v>41.5</v>
      </c>
      <c r="E4085">
        <v>45.1</v>
      </c>
      <c r="F4085">
        <v>44.3</v>
      </c>
      <c r="G4085">
        <v>40</v>
      </c>
    </row>
    <row r="4086" spans="1:7">
      <c r="A4086" t="s">
        <v>3853</v>
      </c>
      <c r="B4086" t="s">
        <v>4152</v>
      </c>
      <c r="C4086" t="s">
        <v>3963</v>
      </c>
      <c r="D4086">
        <v>34</v>
      </c>
      <c r="E4086">
        <v>34</v>
      </c>
      <c r="F4086">
        <v>33</v>
      </c>
      <c r="G4086">
        <v>33</v>
      </c>
    </row>
    <row r="4087" spans="1:7">
      <c r="A4087" t="s">
        <v>3853</v>
      </c>
      <c r="B4087" t="s">
        <v>4152</v>
      </c>
      <c r="C4087" t="s">
        <v>3964</v>
      </c>
      <c r="D4087">
        <v>4</v>
      </c>
      <c r="E4087">
        <v>4</v>
      </c>
      <c r="F4087">
        <v>3</v>
      </c>
      <c r="G4087">
        <v>0</v>
      </c>
    </row>
    <row r="4088" spans="1:7">
      <c r="A4088" t="s">
        <v>3853</v>
      </c>
      <c r="B4088" t="s">
        <v>4152</v>
      </c>
      <c r="C4088" t="s">
        <v>3965</v>
      </c>
      <c r="D4088">
        <v>419</v>
      </c>
      <c r="E4088">
        <v>457</v>
      </c>
      <c r="F4088">
        <v>436</v>
      </c>
      <c r="G4088">
        <v>393</v>
      </c>
    </row>
    <row r="4089" spans="1:7">
      <c r="A4089" t="s">
        <v>3853</v>
      </c>
      <c r="B4089" t="s">
        <v>4152</v>
      </c>
      <c r="C4089" t="s">
        <v>3966</v>
      </c>
      <c r="D4089">
        <v>0</v>
      </c>
      <c r="E4089">
        <v>0</v>
      </c>
      <c r="F4089">
        <v>0</v>
      </c>
      <c r="G4089">
        <v>0</v>
      </c>
    </row>
    <row r="4090" spans="1:7">
      <c r="A4090" t="s">
        <v>3853</v>
      </c>
      <c r="B4090" t="s">
        <v>4152</v>
      </c>
      <c r="C4090" t="s">
        <v>3967</v>
      </c>
      <c r="D4090">
        <v>422</v>
      </c>
      <c r="E4090">
        <v>461</v>
      </c>
      <c r="F4090">
        <v>439</v>
      </c>
      <c r="G4090">
        <v>393</v>
      </c>
    </row>
    <row r="4091" spans="1:7">
      <c r="A4091" t="s">
        <v>3853</v>
      </c>
      <c r="B4091" t="s">
        <v>4152</v>
      </c>
      <c r="C4091" t="s">
        <v>3968</v>
      </c>
      <c r="D4091">
        <v>4</v>
      </c>
      <c r="E4091">
        <v>4</v>
      </c>
      <c r="F4091">
        <v>3</v>
      </c>
      <c r="G4091">
        <v>0</v>
      </c>
    </row>
    <row r="4092" spans="1:7">
      <c r="A4092" t="s">
        <v>3853</v>
      </c>
      <c r="B4092" t="s">
        <v>4152</v>
      </c>
      <c r="C4092" t="s">
        <v>3969</v>
      </c>
      <c r="D4092">
        <v>0</v>
      </c>
      <c r="E4092">
        <v>0</v>
      </c>
      <c r="F4092">
        <v>0</v>
      </c>
      <c r="G4092">
        <v>0</v>
      </c>
    </row>
    <row r="4093" spans="1:7">
      <c r="A4093" t="s">
        <v>3853</v>
      </c>
      <c r="B4093" t="s">
        <v>4152</v>
      </c>
      <c r="C4093" t="s">
        <v>3970</v>
      </c>
      <c r="D4093">
        <v>0</v>
      </c>
      <c r="E4093">
        <v>0</v>
      </c>
      <c r="F4093">
        <v>0</v>
      </c>
      <c r="G4093">
        <v>0</v>
      </c>
    </row>
    <row r="4094" spans="1:7">
      <c r="A4094" t="s">
        <v>3853</v>
      </c>
      <c r="B4094" t="s">
        <v>4152</v>
      </c>
      <c r="C4094" t="s">
        <v>3971</v>
      </c>
      <c r="D4094">
        <v>0</v>
      </c>
      <c r="E4094">
        <v>0</v>
      </c>
      <c r="F4094">
        <v>0</v>
      </c>
      <c r="G4094">
        <v>0</v>
      </c>
    </row>
    <row r="4095" spans="1:7">
      <c r="A4095" t="s">
        <v>3853</v>
      </c>
      <c r="B4095" t="s">
        <v>4152</v>
      </c>
      <c r="C4095" t="s">
        <v>3972</v>
      </c>
      <c r="D4095">
        <v>0</v>
      </c>
      <c r="E4095">
        <v>0</v>
      </c>
      <c r="F4095">
        <v>0</v>
      </c>
      <c r="G4095">
        <v>0</v>
      </c>
    </row>
    <row r="4096" spans="1:7">
      <c r="A4096" t="s">
        <v>3853</v>
      </c>
      <c r="B4096" t="s">
        <v>4152</v>
      </c>
      <c r="C4096" t="s">
        <v>3973</v>
      </c>
      <c r="D4096">
        <v>177566</v>
      </c>
      <c r="E4096">
        <v>104756</v>
      </c>
      <c r="F4096">
        <v>146467</v>
      </c>
      <c r="G4096">
        <v>154230</v>
      </c>
    </row>
    <row r="4097" spans="1:7">
      <c r="A4097" t="s">
        <v>3853</v>
      </c>
      <c r="B4097" t="s">
        <v>4152</v>
      </c>
      <c r="C4097" t="s">
        <v>3974</v>
      </c>
      <c r="D4097">
        <v>177566</v>
      </c>
      <c r="E4097">
        <v>104756</v>
      </c>
      <c r="F4097">
        <v>146467</v>
      </c>
      <c r="G4097">
        <v>154230</v>
      </c>
    </row>
    <row r="4098" spans="1:7">
      <c r="A4098" t="s">
        <v>3853</v>
      </c>
      <c r="B4098" t="s">
        <v>4152</v>
      </c>
      <c r="C4098" t="s">
        <v>3975</v>
      </c>
      <c r="D4098">
        <v>177566</v>
      </c>
      <c r="E4098">
        <v>104756</v>
      </c>
      <c r="F4098">
        <v>146467</v>
      </c>
      <c r="G4098">
        <v>154230</v>
      </c>
    </row>
    <row r="4099" spans="1:7">
      <c r="A4099" t="s">
        <v>3853</v>
      </c>
      <c r="B4099" t="s">
        <v>4152</v>
      </c>
      <c r="C4099" t="s">
        <v>3976</v>
      </c>
      <c r="D4099">
        <v>27</v>
      </c>
      <c r="E4099">
        <v>21</v>
      </c>
      <c r="F4099">
        <v>22</v>
      </c>
      <c r="G4099">
        <v>20</v>
      </c>
    </row>
    <row r="4100" spans="1:7">
      <c r="A4100" t="s">
        <v>3853</v>
      </c>
      <c r="B4100" t="s">
        <v>4152</v>
      </c>
      <c r="C4100" t="s">
        <v>3977</v>
      </c>
      <c r="D4100">
        <v>27</v>
      </c>
      <c r="E4100">
        <v>25</v>
      </c>
      <c r="F4100">
        <v>21</v>
      </c>
      <c r="G4100">
        <v>16</v>
      </c>
    </row>
    <row r="4101" spans="1:7">
      <c r="A4101" t="s">
        <v>3853</v>
      </c>
      <c r="B4101" t="s">
        <v>4152</v>
      </c>
      <c r="C4101" t="s">
        <v>3978</v>
      </c>
      <c r="D4101">
        <v>81</v>
      </c>
      <c r="E4101">
        <v>51</v>
      </c>
      <c r="F4101">
        <v>65</v>
      </c>
      <c r="G4101">
        <v>61</v>
      </c>
    </row>
    <row r="4102" spans="1:7">
      <c r="A4102" t="s">
        <v>3853</v>
      </c>
      <c r="B4102" t="s">
        <v>4152</v>
      </c>
      <c r="C4102" t="s">
        <v>3979</v>
      </c>
      <c r="D4102">
        <v>135</v>
      </c>
      <c r="E4102">
        <v>97</v>
      </c>
      <c r="F4102">
        <v>108</v>
      </c>
      <c r="G4102">
        <v>97</v>
      </c>
    </row>
    <row r="4103" spans="1:7">
      <c r="A4103" t="s">
        <v>3853</v>
      </c>
      <c r="B4103" t="s">
        <v>4152</v>
      </c>
      <c r="C4103" t="s">
        <v>3980</v>
      </c>
      <c r="D4103">
        <v>135</v>
      </c>
      <c r="E4103">
        <v>97</v>
      </c>
      <c r="F4103">
        <v>108</v>
      </c>
      <c r="G4103">
        <v>97</v>
      </c>
    </row>
    <row r="4104" spans="1:7">
      <c r="A4104" t="s">
        <v>3853</v>
      </c>
      <c r="B4104" t="s">
        <v>4152</v>
      </c>
      <c r="C4104" t="s">
        <v>3981</v>
      </c>
      <c r="D4104">
        <v>9786.2999999999993</v>
      </c>
      <c r="E4104">
        <v>9560.4</v>
      </c>
      <c r="F4104">
        <v>9394.7000000000007</v>
      </c>
      <c r="G4104">
        <v>9338.4</v>
      </c>
    </row>
    <row r="4105" spans="1:7">
      <c r="A4105" t="s">
        <v>3853</v>
      </c>
      <c r="B4105" t="s">
        <v>4152</v>
      </c>
      <c r="C4105" t="s">
        <v>3982</v>
      </c>
      <c r="D4105">
        <v>3899</v>
      </c>
      <c r="E4105">
        <v>3066</v>
      </c>
      <c r="F4105">
        <v>3014</v>
      </c>
      <c r="G4105">
        <v>2872</v>
      </c>
    </row>
    <row r="4106" spans="1:7">
      <c r="A4106" t="s">
        <v>3853</v>
      </c>
      <c r="B4106" t="s">
        <v>4152</v>
      </c>
      <c r="C4106" t="s">
        <v>3983</v>
      </c>
      <c r="D4106">
        <v>337090</v>
      </c>
      <c r="E4106">
        <v>309986</v>
      </c>
      <c r="F4106">
        <v>311139</v>
      </c>
      <c r="G4106">
        <v>297609</v>
      </c>
    </row>
    <row r="4107" spans="1:7">
      <c r="A4107" t="s">
        <v>3853</v>
      </c>
      <c r="B4107" t="s">
        <v>4152</v>
      </c>
      <c r="C4107" t="s">
        <v>3984</v>
      </c>
      <c r="D4107">
        <v>295853</v>
      </c>
      <c r="E4107">
        <v>275064</v>
      </c>
      <c r="F4107">
        <v>275166</v>
      </c>
      <c r="G4107">
        <v>264122</v>
      </c>
    </row>
    <row r="4108" spans="1:7">
      <c r="A4108" t="s">
        <v>3853</v>
      </c>
      <c r="B4108" t="s">
        <v>4152</v>
      </c>
      <c r="C4108" t="s">
        <v>3985</v>
      </c>
      <c r="D4108">
        <v>309328</v>
      </c>
      <c r="E4108">
        <v>314647</v>
      </c>
      <c r="F4108">
        <v>310409</v>
      </c>
      <c r="G4108">
        <v>293563</v>
      </c>
    </row>
    <row r="4109" spans="1:7">
      <c r="A4109" t="s">
        <v>3853</v>
      </c>
      <c r="B4109" t="s">
        <v>4152</v>
      </c>
      <c r="C4109" t="s">
        <v>3986</v>
      </c>
      <c r="D4109">
        <v>946170</v>
      </c>
      <c r="E4109">
        <v>902763</v>
      </c>
      <c r="F4109">
        <v>899728</v>
      </c>
      <c r="G4109">
        <v>858165</v>
      </c>
    </row>
    <row r="4110" spans="1:7">
      <c r="A4110" t="s">
        <v>3853</v>
      </c>
      <c r="B4110" t="s">
        <v>4152</v>
      </c>
      <c r="C4110" t="s">
        <v>3987</v>
      </c>
      <c r="D4110">
        <v>946170</v>
      </c>
      <c r="E4110">
        <v>902763</v>
      </c>
      <c r="F4110">
        <v>899728</v>
      </c>
      <c r="G4110">
        <v>858165</v>
      </c>
    </row>
    <row r="4111" spans="1:7">
      <c r="A4111" t="s">
        <v>3853</v>
      </c>
      <c r="B4111" t="s">
        <v>4152</v>
      </c>
      <c r="C4111" t="s">
        <v>3988</v>
      </c>
      <c r="D4111">
        <v>4357</v>
      </c>
      <c r="E4111">
        <v>3776</v>
      </c>
      <c r="F4111">
        <v>3959</v>
      </c>
      <c r="G4111">
        <v>4153</v>
      </c>
    </row>
    <row r="4112" spans="1:7">
      <c r="A4112" t="s">
        <v>3853</v>
      </c>
      <c r="B4112" t="s">
        <v>4152</v>
      </c>
      <c r="C4112" t="s">
        <v>3989</v>
      </c>
      <c r="D4112">
        <v>4452</v>
      </c>
      <c r="E4112">
        <v>4164</v>
      </c>
      <c r="F4112">
        <v>4344</v>
      </c>
      <c r="G4112">
        <v>4623</v>
      </c>
    </row>
    <row r="4113" spans="1:7">
      <c r="A4113" t="s">
        <v>3853</v>
      </c>
      <c r="B4113" t="s">
        <v>4152</v>
      </c>
      <c r="C4113" t="s">
        <v>3990</v>
      </c>
      <c r="D4113">
        <v>8809</v>
      </c>
      <c r="E4113">
        <v>7939</v>
      </c>
      <c r="F4113">
        <v>8303</v>
      </c>
      <c r="G4113">
        <v>8776</v>
      </c>
    </row>
    <row r="4114" spans="1:7">
      <c r="A4114" t="s">
        <v>3853</v>
      </c>
      <c r="B4114" t="s">
        <v>4152</v>
      </c>
      <c r="C4114" t="s">
        <v>3991</v>
      </c>
      <c r="D4114">
        <v>8809</v>
      </c>
      <c r="E4114">
        <v>7939</v>
      </c>
      <c r="F4114">
        <v>8303</v>
      </c>
      <c r="G4114">
        <v>8776</v>
      </c>
    </row>
    <row r="4115" spans="1:7">
      <c r="A4115" t="s">
        <v>3853</v>
      </c>
      <c r="B4115" t="s">
        <v>4152</v>
      </c>
      <c r="C4115" t="s">
        <v>3992</v>
      </c>
      <c r="D4115">
        <v>0</v>
      </c>
      <c r="E4115">
        <v>0</v>
      </c>
      <c r="F4115">
        <v>0</v>
      </c>
      <c r="G4115">
        <v>0</v>
      </c>
    </row>
    <row r="4116" spans="1:7">
      <c r="A4116" t="s">
        <v>3853</v>
      </c>
      <c r="B4116" t="s">
        <v>4152</v>
      </c>
      <c r="C4116" t="s">
        <v>3993</v>
      </c>
      <c r="D4116">
        <v>534108</v>
      </c>
      <c r="E4116">
        <v>437840</v>
      </c>
      <c r="F4116">
        <v>475387</v>
      </c>
      <c r="G4116">
        <v>467325</v>
      </c>
    </row>
    <row r="4117" spans="1:7">
      <c r="A4117" t="s">
        <v>3853</v>
      </c>
      <c r="B4117" t="s">
        <v>4152</v>
      </c>
      <c r="C4117" t="s">
        <v>3994</v>
      </c>
      <c r="D4117">
        <v>13247</v>
      </c>
      <c r="E4117">
        <v>13357</v>
      </c>
      <c r="F4117">
        <v>13491</v>
      </c>
      <c r="G4117">
        <v>17690</v>
      </c>
    </row>
    <row r="4118" spans="1:7">
      <c r="A4118" t="s">
        <v>3853</v>
      </c>
      <c r="B4118" t="s">
        <v>4152</v>
      </c>
      <c r="C4118" t="s">
        <v>3995</v>
      </c>
      <c r="D4118">
        <v>10358</v>
      </c>
      <c r="E4118">
        <v>10458</v>
      </c>
      <c r="F4118">
        <v>10476</v>
      </c>
      <c r="G4118">
        <v>10777</v>
      </c>
    </row>
    <row r="4119" spans="1:7">
      <c r="A4119" t="s">
        <v>3853</v>
      </c>
      <c r="B4119" t="s">
        <v>4152</v>
      </c>
      <c r="C4119" t="s">
        <v>3996</v>
      </c>
      <c r="D4119">
        <v>557713</v>
      </c>
      <c r="E4119">
        <v>461655</v>
      </c>
      <c r="F4119">
        <v>499354</v>
      </c>
      <c r="G4119">
        <v>495792</v>
      </c>
    </row>
    <row r="4120" spans="1:7">
      <c r="A4120" t="s">
        <v>3853</v>
      </c>
      <c r="B4120" t="s">
        <v>4152</v>
      </c>
      <c r="C4120" t="s">
        <v>3997</v>
      </c>
      <c r="D4120">
        <v>557713</v>
      </c>
      <c r="E4120">
        <v>461655</v>
      </c>
      <c r="F4120">
        <v>499354</v>
      </c>
      <c r="G4120">
        <v>495792</v>
      </c>
    </row>
    <row r="4121" spans="1:7">
      <c r="A4121" t="s">
        <v>3853</v>
      </c>
      <c r="B4121" t="s">
        <v>4152</v>
      </c>
      <c r="C4121" t="s">
        <v>3998</v>
      </c>
      <c r="D4121">
        <v>496539</v>
      </c>
      <c r="E4121">
        <v>406584</v>
      </c>
      <c r="F4121">
        <v>441162</v>
      </c>
      <c r="G4121">
        <v>433600</v>
      </c>
    </row>
    <row r="4122" spans="1:7">
      <c r="A4122" t="s">
        <v>3853</v>
      </c>
      <c r="B4122" t="s">
        <v>4152</v>
      </c>
      <c r="C4122" t="s">
        <v>3999</v>
      </c>
      <c r="D4122">
        <v>12315</v>
      </c>
      <c r="E4122">
        <v>12403</v>
      </c>
      <c r="F4122">
        <v>12520</v>
      </c>
      <c r="G4122">
        <v>16414</v>
      </c>
    </row>
    <row r="4123" spans="1:7">
      <c r="A4123" t="s">
        <v>3853</v>
      </c>
      <c r="B4123" t="s">
        <v>4152</v>
      </c>
      <c r="C4123" t="s">
        <v>4000</v>
      </c>
      <c r="D4123">
        <v>9630</v>
      </c>
      <c r="E4123">
        <v>9712</v>
      </c>
      <c r="F4123">
        <v>9721</v>
      </c>
      <c r="G4123">
        <v>9999</v>
      </c>
    </row>
    <row r="4124" spans="1:7">
      <c r="A4124" t="s">
        <v>3853</v>
      </c>
      <c r="B4124" t="s">
        <v>4152</v>
      </c>
      <c r="C4124" t="s">
        <v>4001</v>
      </c>
      <c r="D4124">
        <v>518483</v>
      </c>
      <c r="E4124">
        <v>428698</v>
      </c>
      <c r="F4124">
        <v>463404</v>
      </c>
      <c r="G4124">
        <v>460013</v>
      </c>
    </row>
    <row r="4125" spans="1:7">
      <c r="A4125" t="s">
        <v>3853</v>
      </c>
      <c r="B4125" t="s">
        <v>4152</v>
      </c>
      <c r="C4125" t="s">
        <v>4002</v>
      </c>
      <c r="D4125">
        <v>3141</v>
      </c>
      <c r="E4125">
        <v>2976</v>
      </c>
      <c r="F4125">
        <v>2978</v>
      </c>
      <c r="G4125">
        <v>3198</v>
      </c>
    </row>
    <row r="4126" spans="1:7">
      <c r="A4126" t="s">
        <v>3853</v>
      </c>
      <c r="B4126" t="s">
        <v>4152</v>
      </c>
      <c r="C4126" t="s">
        <v>4003</v>
      </c>
      <c r="D4126">
        <v>0</v>
      </c>
      <c r="E4126">
        <v>0</v>
      </c>
      <c r="F4126">
        <v>0</v>
      </c>
      <c r="G4126">
        <v>0</v>
      </c>
    </row>
    <row r="4127" spans="1:7">
      <c r="A4127" t="s">
        <v>3853</v>
      </c>
      <c r="B4127" t="s">
        <v>4152</v>
      </c>
      <c r="C4127" t="s">
        <v>4004</v>
      </c>
      <c r="D4127">
        <v>29700</v>
      </c>
      <c r="E4127">
        <v>21549</v>
      </c>
      <c r="F4127">
        <v>19271</v>
      </c>
      <c r="G4127">
        <v>19806</v>
      </c>
    </row>
    <row r="4128" spans="1:7">
      <c r="A4128" t="s">
        <v>3853</v>
      </c>
      <c r="B4128" t="s">
        <v>4152</v>
      </c>
      <c r="C4128" t="s">
        <v>4005</v>
      </c>
      <c r="D4128">
        <v>255419</v>
      </c>
      <c r="E4128">
        <v>223647</v>
      </c>
      <c r="F4128">
        <v>230319</v>
      </c>
      <c r="G4128">
        <v>255237</v>
      </c>
    </row>
    <row r="4129" spans="1:7">
      <c r="A4129" t="s">
        <v>3853</v>
      </c>
      <c r="B4129" t="s">
        <v>4152</v>
      </c>
      <c r="C4129" t="s">
        <v>4006</v>
      </c>
      <c r="D4129">
        <v>176474</v>
      </c>
      <c r="E4129">
        <v>239835</v>
      </c>
      <c r="F4129">
        <v>177294</v>
      </c>
      <c r="G4129">
        <v>149104</v>
      </c>
    </row>
    <row r="4130" spans="1:7">
      <c r="A4130" t="s">
        <v>3853</v>
      </c>
      <c r="B4130" t="s">
        <v>4152</v>
      </c>
      <c r="C4130" t="s">
        <v>4007</v>
      </c>
      <c r="D4130">
        <v>15735</v>
      </c>
      <c r="E4130">
        <v>15762</v>
      </c>
      <c r="F4130">
        <v>15798</v>
      </c>
      <c r="G4130">
        <v>16847</v>
      </c>
    </row>
    <row r="4131" spans="1:7">
      <c r="A4131" t="s">
        <v>3853</v>
      </c>
      <c r="B4131" t="s">
        <v>4152</v>
      </c>
      <c r="C4131" t="s">
        <v>4008</v>
      </c>
      <c r="D4131">
        <v>278001</v>
      </c>
      <c r="E4131">
        <v>275564</v>
      </c>
      <c r="F4131">
        <v>273601</v>
      </c>
      <c r="G4131">
        <v>282898</v>
      </c>
    </row>
    <row r="4132" spans="1:7">
      <c r="A4132" t="s">
        <v>3853</v>
      </c>
      <c r="B4132" t="s">
        <v>4152</v>
      </c>
      <c r="C4132" t="s">
        <v>4009</v>
      </c>
      <c r="D4132">
        <v>452402</v>
      </c>
      <c r="E4132">
        <v>410873</v>
      </c>
      <c r="F4132">
        <v>401106</v>
      </c>
      <c r="G4132">
        <v>442926</v>
      </c>
    </row>
    <row r="4133" spans="1:7">
      <c r="A4133" t="s">
        <v>3853</v>
      </c>
      <c r="B4133" t="s">
        <v>4152</v>
      </c>
      <c r="C4133" t="s">
        <v>4010</v>
      </c>
      <c r="D4133">
        <v>1191999</v>
      </c>
      <c r="E4133">
        <v>1171472</v>
      </c>
      <c r="F4133">
        <v>1101595</v>
      </c>
      <c r="G4133">
        <v>1149976</v>
      </c>
    </row>
    <row r="4134" spans="1:7">
      <c r="A4134" t="s">
        <v>3853</v>
      </c>
      <c r="B4134" t="s">
        <v>4152</v>
      </c>
      <c r="C4134" t="s">
        <v>4011</v>
      </c>
      <c r="D4134">
        <v>94.1</v>
      </c>
      <c r="E4134">
        <v>91.6</v>
      </c>
      <c r="F4134">
        <v>86.8</v>
      </c>
      <c r="G4134">
        <v>91.4</v>
      </c>
    </row>
    <row r="4135" spans="1:7">
      <c r="A4135" t="s">
        <v>3853</v>
      </c>
      <c r="B4135" t="s">
        <v>4152</v>
      </c>
      <c r="C4135" t="s">
        <v>4012</v>
      </c>
      <c r="D4135">
        <v>1015523</v>
      </c>
      <c r="E4135">
        <v>931633</v>
      </c>
      <c r="F4135">
        <v>924297</v>
      </c>
      <c r="G4135">
        <v>1000867</v>
      </c>
    </row>
    <row r="4136" spans="1:7">
      <c r="A4136" t="s">
        <v>3853</v>
      </c>
      <c r="B4136" t="s">
        <v>4152</v>
      </c>
      <c r="C4136" t="s">
        <v>4013</v>
      </c>
      <c r="D4136">
        <v>1180447</v>
      </c>
      <c r="E4136">
        <v>1158248</v>
      </c>
      <c r="F4136">
        <v>1088485</v>
      </c>
      <c r="G4136">
        <v>1136906</v>
      </c>
    </row>
    <row r="4137" spans="1:7">
      <c r="A4137" t="s">
        <v>3853</v>
      </c>
      <c r="B4137" t="s">
        <v>4152</v>
      </c>
      <c r="C4137" t="s">
        <v>4014</v>
      </c>
      <c r="D4137">
        <v>4.4000000000000004</v>
      </c>
      <c r="E4137">
        <v>5.7</v>
      </c>
      <c r="F4137">
        <v>7</v>
      </c>
      <c r="G4137">
        <v>2.7</v>
      </c>
    </row>
    <row r="4138" spans="1:7">
      <c r="A4138" t="s">
        <v>3853</v>
      </c>
      <c r="B4138" t="s">
        <v>4152</v>
      </c>
      <c r="C4138" t="s">
        <v>4015</v>
      </c>
      <c r="D4138">
        <v>97.3</v>
      </c>
      <c r="E4138">
        <v>98.5</v>
      </c>
      <c r="F4138">
        <v>95.6</v>
      </c>
      <c r="G4138">
        <v>97.6</v>
      </c>
    </row>
    <row r="4139" spans="1:7">
      <c r="A4139" t="s">
        <v>3853</v>
      </c>
      <c r="B4139" t="s">
        <v>4152</v>
      </c>
      <c r="C4139" t="s">
        <v>4016</v>
      </c>
      <c r="D4139">
        <v>1030996</v>
      </c>
      <c r="E4139">
        <v>1047170</v>
      </c>
      <c r="F4139">
        <v>1011555</v>
      </c>
      <c r="G4139">
        <v>1031111</v>
      </c>
    </row>
    <row r="4140" spans="1:7">
      <c r="A4140" t="s">
        <v>3853</v>
      </c>
      <c r="B4140" t="s">
        <v>4152</v>
      </c>
      <c r="C4140" t="s">
        <v>4017</v>
      </c>
      <c r="D4140">
        <v>1030996</v>
      </c>
      <c r="E4140">
        <v>1047170</v>
      </c>
      <c r="F4140">
        <v>1011555</v>
      </c>
      <c r="G4140">
        <v>1031111</v>
      </c>
    </row>
    <row r="4141" spans="1:7">
      <c r="A4141" t="s">
        <v>3853</v>
      </c>
      <c r="B4141" t="s">
        <v>4152</v>
      </c>
      <c r="C4141" t="s">
        <v>4018</v>
      </c>
      <c r="D4141">
        <v>11582</v>
      </c>
      <c r="E4141">
        <v>11582</v>
      </c>
      <c r="F4141">
        <v>11582</v>
      </c>
      <c r="G4141">
        <v>11568</v>
      </c>
    </row>
    <row r="4142" spans="1:7">
      <c r="A4142" t="s">
        <v>3853</v>
      </c>
      <c r="B4142" t="s">
        <v>4152</v>
      </c>
      <c r="C4142" t="s">
        <v>4019</v>
      </c>
      <c r="D4142">
        <v>12</v>
      </c>
      <c r="E4142">
        <v>9.3000000000000007</v>
      </c>
      <c r="F4142">
        <v>10.199999999999999</v>
      </c>
      <c r="G4142">
        <v>8.3000000000000007</v>
      </c>
    </row>
    <row r="4143" spans="1:7">
      <c r="A4143" t="s">
        <v>3853</v>
      </c>
      <c r="B4143" t="s">
        <v>4152</v>
      </c>
      <c r="C4143" t="s">
        <v>4020</v>
      </c>
      <c r="D4143">
        <v>31980</v>
      </c>
      <c r="E4143">
        <v>32068</v>
      </c>
      <c r="F4143">
        <v>31986</v>
      </c>
      <c r="G4143">
        <v>31985</v>
      </c>
    </row>
    <row r="4144" spans="1:7">
      <c r="A4144" t="s">
        <v>3853</v>
      </c>
      <c r="B4144" t="s">
        <v>4152</v>
      </c>
      <c r="C4144" t="s">
        <v>4021</v>
      </c>
      <c r="D4144">
        <v>37</v>
      </c>
      <c r="E4144">
        <v>37</v>
      </c>
      <c r="F4144">
        <v>37</v>
      </c>
      <c r="G4144">
        <v>37</v>
      </c>
    </row>
    <row r="4145" spans="1:7">
      <c r="A4145" t="s">
        <v>3853</v>
      </c>
      <c r="B4145" t="s">
        <v>4152</v>
      </c>
      <c r="C4145" t="s">
        <v>4022</v>
      </c>
      <c r="D4145">
        <v>105436</v>
      </c>
      <c r="E4145">
        <v>105084</v>
      </c>
      <c r="F4145">
        <v>101712</v>
      </c>
      <c r="G4145">
        <v>102186</v>
      </c>
    </row>
    <row r="4146" spans="1:7">
      <c r="A4146" t="s">
        <v>3853</v>
      </c>
      <c r="B4146" t="s">
        <v>4152</v>
      </c>
      <c r="C4146" t="s">
        <v>4023</v>
      </c>
      <c r="D4146">
        <v>0</v>
      </c>
      <c r="E4146">
        <v>0</v>
      </c>
      <c r="F4146">
        <v>11970</v>
      </c>
      <c r="G4146">
        <v>12246</v>
      </c>
    </row>
    <row r="4147" spans="1:7">
      <c r="A4147" t="s">
        <v>3853</v>
      </c>
      <c r="B4147" t="s">
        <v>4152</v>
      </c>
      <c r="C4147" t="s">
        <v>4024</v>
      </c>
      <c r="D4147">
        <v>105436</v>
      </c>
      <c r="E4147">
        <v>105084</v>
      </c>
      <c r="F4147">
        <v>101712</v>
      </c>
      <c r="G4147">
        <v>102186</v>
      </c>
    </row>
    <row r="4148" spans="1:7">
      <c r="A4148" t="s">
        <v>3853</v>
      </c>
      <c r="B4148" t="s">
        <v>4152</v>
      </c>
      <c r="C4148" t="s">
        <v>4025</v>
      </c>
      <c r="D4148">
        <v>105436</v>
      </c>
      <c r="E4148">
        <v>105084</v>
      </c>
      <c r="F4148">
        <v>113682</v>
      </c>
      <c r="G4148">
        <v>114432</v>
      </c>
    </row>
    <row r="4149" spans="1:7">
      <c r="A4149" t="s">
        <v>3853</v>
      </c>
      <c r="B4149" t="s">
        <v>4152</v>
      </c>
      <c r="C4149" t="s">
        <v>4026</v>
      </c>
      <c r="D4149">
        <v>105436</v>
      </c>
      <c r="E4149">
        <v>105084</v>
      </c>
      <c r="F4149">
        <v>113682</v>
      </c>
      <c r="G4149">
        <v>114432</v>
      </c>
    </row>
    <row r="4150" spans="1:7">
      <c r="A4150" t="s">
        <v>3853</v>
      </c>
      <c r="B4150" t="s">
        <v>4152</v>
      </c>
      <c r="C4150" t="s">
        <v>4027</v>
      </c>
      <c r="D4150">
        <v>78</v>
      </c>
      <c r="E4150">
        <v>78</v>
      </c>
      <c r="F4150">
        <v>78</v>
      </c>
      <c r="G4150">
        <v>78</v>
      </c>
    </row>
    <row r="4151" spans="1:7">
      <c r="A4151" t="s">
        <v>3853</v>
      </c>
      <c r="B4151" t="s">
        <v>4152</v>
      </c>
      <c r="C4151" t="s">
        <v>4028</v>
      </c>
      <c r="D4151">
        <v>166338</v>
      </c>
      <c r="E4151">
        <v>164042</v>
      </c>
      <c r="F4151">
        <v>164053</v>
      </c>
      <c r="G4151">
        <v>166099</v>
      </c>
    </row>
    <row r="4152" spans="1:7">
      <c r="A4152" t="s">
        <v>3853</v>
      </c>
      <c r="B4152" t="s">
        <v>4152</v>
      </c>
      <c r="C4152" t="s">
        <v>4029</v>
      </c>
      <c r="D4152">
        <v>171241</v>
      </c>
      <c r="E4152">
        <v>168293</v>
      </c>
      <c r="F4152">
        <v>180521</v>
      </c>
      <c r="G4152">
        <v>183048</v>
      </c>
    </row>
    <row r="4153" spans="1:7">
      <c r="A4153" t="s">
        <v>3853</v>
      </c>
      <c r="B4153" t="s">
        <v>4152</v>
      </c>
      <c r="C4153" t="s">
        <v>4030</v>
      </c>
      <c r="D4153">
        <v>171241</v>
      </c>
      <c r="E4153">
        <v>168293</v>
      </c>
      <c r="F4153">
        <v>180521</v>
      </c>
      <c r="G4153">
        <v>183048</v>
      </c>
    </row>
    <row r="4154" spans="1:7">
      <c r="A4154" t="s">
        <v>3853</v>
      </c>
      <c r="B4154" t="s">
        <v>4152</v>
      </c>
      <c r="C4154" t="s">
        <v>4031</v>
      </c>
      <c r="D4154">
        <v>961819</v>
      </c>
      <c r="E4154">
        <v>776603</v>
      </c>
      <c r="F4154">
        <v>868033</v>
      </c>
      <c r="G4154">
        <v>868568</v>
      </c>
    </row>
    <row r="4155" spans="1:7">
      <c r="A4155" t="s">
        <v>3853</v>
      </c>
      <c r="B4155" t="s">
        <v>4152</v>
      </c>
      <c r="C4155" t="s">
        <v>4032</v>
      </c>
      <c r="D4155">
        <v>0.1</v>
      </c>
      <c r="E4155">
        <v>0.1</v>
      </c>
      <c r="F4155">
        <v>0.2</v>
      </c>
      <c r="G4155">
        <v>0.1</v>
      </c>
    </row>
    <row r="4156" spans="1:7">
      <c r="A4156" t="s">
        <v>3853</v>
      </c>
      <c r="B4156" t="s">
        <v>4152</v>
      </c>
      <c r="C4156" t="s">
        <v>4033</v>
      </c>
      <c r="D4156">
        <v>24405</v>
      </c>
      <c r="E4156">
        <v>24348</v>
      </c>
      <c r="F4156">
        <v>26579</v>
      </c>
      <c r="G4156">
        <v>28063</v>
      </c>
    </row>
    <row r="4157" spans="1:7">
      <c r="A4157" t="s">
        <v>3853</v>
      </c>
      <c r="B4157" t="s">
        <v>4152</v>
      </c>
      <c r="C4157" t="s">
        <v>4034</v>
      </c>
      <c r="D4157">
        <v>556</v>
      </c>
      <c r="E4157">
        <v>435</v>
      </c>
      <c r="F4157">
        <v>644</v>
      </c>
      <c r="G4157">
        <v>484</v>
      </c>
    </row>
    <row r="4158" spans="1:7">
      <c r="A4158" t="s">
        <v>3853</v>
      </c>
      <c r="B4158" t="s">
        <v>4152</v>
      </c>
      <c r="C4158" t="s">
        <v>4035</v>
      </c>
      <c r="D4158">
        <v>673</v>
      </c>
      <c r="E4158">
        <v>665</v>
      </c>
      <c r="F4158">
        <v>774</v>
      </c>
      <c r="G4158">
        <v>662</v>
      </c>
    </row>
    <row r="4159" spans="1:7">
      <c r="A4159" t="s">
        <v>3853</v>
      </c>
      <c r="B4159" t="s">
        <v>4152</v>
      </c>
      <c r="C4159" t="s">
        <v>4036</v>
      </c>
      <c r="D4159">
        <v>273577</v>
      </c>
      <c r="E4159">
        <v>271210</v>
      </c>
      <c r="F4159">
        <v>269044</v>
      </c>
      <c r="G4159">
        <v>269687</v>
      </c>
    </row>
    <row r="4160" spans="1:7">
      <c r="A4160" t="s">
        <v>3853</v>
      </c>
      <c r="B4160" t="s">
        <v>4152</v>
      </c>
      <c r="C4160" t="s">
        <v>4037</v>
      </c>
      <c r="D4160">
        <v>28259</v>
      </c>
      <c r="E4160">
        <v>27093</v>
      </c>
      <c r="F4160">
        <v>27944</v>
      </c>
      <c r="G4160">
        <v>25398</v>
      </c>
    </row>
    <row r="4161" spans="1:7">
      <c r="A4161" t="s">
        <v>3853</v>
      </c>
      <c r="B4161" t="s">
        <v>4152</v>
      </c>
      <c r="C4161" t="s">
        <v>4038</v>
      </c>
      <c r="D4161">
        <v>1288615</v>
      </c>
      <c r="E4161">
        <v>1099688</v>
      </c>
      <c r="F4161">
        <v>1192244</v>
      </c>
      <c r="G4161">
        <v>1192201</v>
      </c>
    </row>
    <row r="4162" spans="1:7">
      <c r="A4162" t="s">
        <v>3853</v>
      </c>
      <c r="B4162" t="s">
        <v>4152</v>
      </c>
      <c r="C4162" t="s">
        <v>4039</v>
      </c>
      <c r="D4162">
        <v>101.7</v>
      </c>
      <c r="E4162">
        <v>86</v>
      </c>
      <c r="F4162">
        <v>93.9</v>
      </c>
      <c r="G4162">
        <v>94.8</v>
      </c>
    </row>
    <row r="4163" spans="1:7">
      <c r="A4163" t="s">
        <v>3853</v>
      </c>
      <c r="B4163" t="s">
        <v>4152</v>
      </c>
      <c r="C4163" t="s">
        <v>4040</v>
      </c>
      <c r="D4163">
        <v>1288059</v>
      </c>
      <c r="E4163">
        <v>1099253</v>
      </c>
      <c r="F4163">
        <v>1191600</v>
      </c>
      <c r="G4163">
        <v>1191717</v>
      </c>
    </row>
    <row r="4164" spans="1:7">
      <c r="A4164" t="s">
        <v>3853</v>
      </c>
      <c r="B4164" t="s">
        <v>4152</v>
      </c>
      <c r="C4164" t="s">
        <v>4041</v>
      </c>
      <c r="D4164">
        <v>0</v>
      </c>
      <c r="E4164">
        <v>0</v>
      </c>
      <c r="F4164">
        <v>0</v>
      </c>
      <c r="G4164">
        <v>0</v>
      </c>
    </row>
    <row r="4165" spans="1:7">
      <c r="A4165" t="s">
        <v>3853</v>
      </c>
      <c r="B4165" t="s">
        <v>4152</v>
      </c>
      <c r="C4165" t="s">
        <v>4042</v>
      </c>
      <c r="D4165">
        <v>0</v>
      </c>
      <c r="E4165">
        <v>0</v>
      </c>
      <c r="F4165">
        <v>0</v>
      </c>
      <c r="G4165">
        <v>0</v>
      </c>
    </row>
    <row r="4166" spans="1:7">
      <c r="A4166" t="s">
        <v>3853</v>
      </c>
      <c r="B4166" t="s">
        <v>4152</v>
      </c>
      <c r="C4166" t="s">
        <v>4043</v>
      </c>
      <c r="D4166">
        <v>29700</v>
      </c>
      <c r="E4166">
        <v>26896</v>
      </c>
      <c r="F4166">
        <v>29159</v>
      </c>
      <c r="G4166">
        <v>31454</v>
      </c>
    </row>
    <row r="4167" spans="1:7">
      <c r="A4167" t="s">
        <v>3853</v>
      </c>
      <c r="B4167" t="s">
        <v>4152</v>
      </c>
      <c r="C4167" t="s">
        <v>4044</v>
      </c>
      <c r="D4167">
        <v>29700</v>
      </c>
      <c r="E4167">
        <v>26896</v>
      </c>
      <c r="F4167">
        <v>29159</v>
      </c>
      <c r="G4167">
        <v>31454</v>
      </c>
    </row>
    <row r="4168" spans="1:7">
      <c r="A4168" t="s">
        <v>3853</v>
      </c>
      <c r="B4168" t="s">
        <v>4152</v>
      </c>
      <c r="C4168" t="s">
        <v>4045</v>
      </c>
      <c r="D4168">
        <v>29700</v>
      </c>
      <c r="E4168">
        <v>26896</v>
      </c>
      <c r="F4168">
        <v>29159</v>
      </c>
      <c r="G4168">
        <v>31454</v>
      </c>
    </row>
    <row r="4169" spans="1:7">
      <c r="A4169" t="s">
        <v>3853</v>
      </c>
      <c r="B4169" t="s">
        <v>4152</v>
      </c>
      <c r="C4169" t="s">
        <v>4046</v>
      </c>
      <c r="D4169">
        <v>12.1</v>
      </c>
      <c r="E4169">
        <v>13.4</v>
      </c>
      <c r="F4169">
        <v>18</v>
      </c>
      <c r="G4169">
        <v>23.8</v>
      </c>
    </row>
    <row r="4170" spans="1:7">
      <c r="A4170" t="s">
        <v>3853</v>
      </c>
      <c r="B4170" t="s">
        <v>4152</v>
      </c>
      <c r="C4170" t="s">
        <v>4047</v>
      </c>
      <c r="D4170">
        <v>24</v>
      </c>
      <c r="E4170">
        <v>29</v>
      </c>
      <c r="F4170">
        <v>34</v>
      </c>
      <c r="G4170">
        <v>49</v>
      </c>
    </row>
    <row r="4171" spans="1:7">
      <c r="A4171" t="s">
        <v>3853</v>
      </c>
      <c r="B4171" t="s">
        <v>4152</v>
      </c>
      <c r="C4171" t="s">
        <v>4048</v>
      </c>
      <c r="D4171">
        <v>0</v>
      </c>
      <c r="E4171">
        <v>0</v>
      </c>
      <c r="F4171">
        <v>0</v>
      </c>
      <c r="G4171">
        <v>0</v>
      </c>
    </row>
    <row r="4172" spans="1:7">
      <c r="A4172" t="s">
        <v>3853</v>
      </c>
      <c r="B4172" t="s">
        <v>4152</v>
      </c>
      <c r="C4172" t="s">
        <v>4049</v>
      </c>
      <c r="D4172">
        <v>914831</v>
      </c>
      <c r="E4172">
        <v>735730</v>
      </c>
      <c r="F4172">
        <v>817642</v>
      </c>
      <c r="G4172">
        <v>818469</v>
      </c>
    </row>
    <row r="4173" spans="1:7">
      <c r="A4173" t="s">
        <v>3853</v>
      </c>
      <c r="B4173" t="s">
        <v>4152</v>
      </c>
      <c r="C4173" t="s">
        <v>4050</v>
      </c>
      <c r="D4173">
        <v>23473</v>
      </c>
      <c r="E4173">
        <v>23394</v>
      </c>
      <c r="F4173">
        <v>25608</v>
      </c>
      <c r="G4173">
        <v>26786</v>
      </c>
    </row>
    <row r="4174" spans="1:7">
      <c r="A4174" t="s">
        <v>3853</v>
      </c>
      <c r="B4174" t="s">
        <v>4152</v>
      </c>
      <c r="C4174" t="s">
        <v>4051</v>
      </c>
      <c r="D4174">
        <v>272849</v>
      </c>
      <c r="E4174">
        <v>270463</v>
      </c>
      <c r="F4174">
        <v>268290</v>
      </c>
      <c r="G4174">
        <v>268909</v>
      </c>
    </row>
    <row r="4175" spans="1:7">
      <c r="A4175" t="s">
        <v>3853</v>
      </c>
      <c r="B4175" t="s">
        <v>4152</v>
      </c>
      <c r="C4175" t="s">
        <v>4052</v>
      </c>
      <c r="D4175">
        <v>1240072</v>
      </c>
      <c r="E4175">
        <v>1057237</v>
      </c>
      <c r="F4175">
        <v>1140180</v>
      </c>
      <c r="G4175">
        <v>1140091</v>
      </c>
    </row>
    <row r="4176" spans="1:7">
      <c r="A4176" t="s">
        <v>3853</v>
      </c>
      <c r="B4176" t="s">
        <v>4152</v>
      </c>
      <c r="C4176" t="s">
        <v>4053</v>
      </c>
      <c r="D4176">
        <v>0</v>
      </c>
      <c r="E4176">
        <v>0</v>
      </c>
      <c r="F4176">
        <v>0</v>
      </c>
      <c r="G4176">
        <v>0</v>
      </c>
    </row>
    <row r="4177" spans="1:7">
      <c r="A4177" t="s">
        <v>3853</v>
      </c>
      <c r="B4177" t="s">
        <v>4152</v>
      </c>
      <c r="C4177" t="s">
        <v>4054</v>
      </c>
      <c r="D4177">
        <v>0</v>
      </c>
      <c r="E4177">
        <v>0</v>
      </c>
      <c r="F4177">
        <v>0</v>
      </c>
      <c r="G4177">
        <v>0</v>
      </c>
    </row>
    <row r="4178" spans="1:7">
      <c r="A4178" t="s">
        <v>3853</v>
      </c>
      <c r="B4178" t="s">
        <v>4152</v>
      </c>
      <c r="C4178" t="s">
        <v>4055</v>
      </c>
      <c r="D4178">
        <v>1081</v>
      </c>
      <c r="E4178">
        <v>190</v>
      </c>
      <c r="F4178">
        <v>178</v>
      </c>
      <c r="G4178">
        <v>283</v>
      </c>
    </row>
    <row r="4179" spans="1:7">
      <c r="A4179" t="s">
        <v>3853</v>
      </c>
      <c r="B4179" t="s">
        <v>4152</v>
      </c>
      <c r="C4179" t="s">
        <v>4056</v>
      </c>
      <c r="D4179">
        <v>4287</v>
      </c>
      <c r="E4179">
        <v>5288</v>
      </c>
      <c r="F4179">
        <v>7061</v>
      </c>
      <c r="G4179">
        <v>4061</v>
      </c>
    </row>
    <row r="4180" spans="1:7">
      <c r="A4180" t="s">
        <v>3853</v>
      </c>
      <c r="B4180" t="s">
        <v>4152</v>
      </c>
      <c r="C4180" t="s">
        <v>4057</v>
      </c>
      <c r="D4180">
        <v>21494</v>
      </c>
      <c r="E4180">
        <v>20726</v>
      </c>
      <c r="F4180">
        <v>18762</v>
      </c>
      <c r="G4180">
        <v>16569</v>
      </c>
    </row>
    <row r="4181" spans="1:7">
      <c r="A4181" t="s">
        <v>3853</v>
      </c>
      <c r="B4181" t="s">
        <v>4152</v>
      </c>
      <c r="C4181" t="s">
        <v>4058</v>
      </c>
      <c r="D4181">
        <v>27805</v>
      </c>
      <c r="E4181">
        <v>26733</v>
      </c>
      <c r="F4181">
        <v>27435</v>
      </c>
      <c r="G4181">
        <v>24866</v>
      </c>
    </row>
    <row r="4182" spans="1:7">
      <c r="A4182" t="s">
        <v>3853</v>
      </c>
      <c r="B4182" t="s">
        <v>4152</v>
      </c>
      <c r="C4182" t="s">
        <v>4059</v>
      </c>
      <c r="D4182">
        <v>54668</v>
      </c>
      <c r="E4182">
        <v>52937</v>
      </c>
      <c r="F4182">
        <v>53436</v>
      </c>
      <c r="G4182">
        <v>45779</v>
      </c>
    </row>
    <row r="4183" spans="1:7">
      <c r="A4183" t="s">
        <v>3853</v>
      </c>
      <c r="B4183" t="s">
        <v>4152</v>
      </c>
      <c r="C4183" t="s">
        <v>4060</v>
      </c>
      <c r="D4183">
        <v>54668</v>
      </c>
      <c r="E4183">
        <v>52937</v>
      </c>
      <c r="F4183">
        <v>53436</v>
      </c>
      <c r="G4183">
        <v>45779</v>
      </c>
    </row>
    <row r="4184" spans="1:7">
      <c r="A4184" t="s">
        <v>3853</v>
      </c>
      <c r="B4184" t="s">
        <v>4152</v>
      </c>
      <c r="C4184" t="s">
        <v>4061</v>
      </c>
      <c r="D4184">
        <v>1135</v>
      </c>
      <c r="E4184">
        <v>1135</v>
      </c>
      <c r="F4184">
        <v>1135</v>
      </c>
      <c r="G4184">
        <v>1135</v>
      </c>
    </row>
    <row r="4185" spans="1:7">
      <c r="A4185" t="s">
        <v>3853</v>
      </c>
      <c r="B4185" t="s">
        <v>4152</v>
      </c>
      <c r="C4185" t="s">
        <v>4062</v>
      </c>
      <c r="D4185">
        <v>1135</v>
      </c>
      <c r="E4185">
        <v>1135</v>
      </c>
      <c r="F4185">
        <v>1135</v>
      </c>
      <c r="G4185">
        <v>1135</v>
      </c>
    </row>
    <row r="4186" spans="1:7">
      <c r="A4186" t="s">
        <v>3853</v>
      </c>
      <c r="B4186" t="s">
        <v>4152</v>
      </c>
      <c r="C4186" t="s">
        <v>4063</v>
      </c>
      <c r="D4186">
        <v>59510</v>
      </c>
      <c r="E4186">
        <v>52082</v>
      </c>
      <c r="F4186">
        <v>55014</v>
      </c>
      <c r="G4186">
        <v>54574</v>
      </c>
    </row>
    <row r="4187" spans="1:7">
      <c r="A4187" t="s">
        <v>3853</v>
      </c>
      <c r="B4187" t="s">
        <v>4152</v>
      </c>
      <c r="C4187" t="s">
        <v>4064</v>
      </c>
      <c r="D4187">
        <v>2226</v>
      </c>
      <c r="E4187">
        <v>2699</v>
      </c>
      <c r="F4187">
        <v>3815</v>
      </c>
      <c r="G4187">
        <v>4813</v>
      </c>
    </row>
    <row r="4188" spans="1:7">
      <c r="A4188" t="s">
        <v>3853</v>
      </c>
      <c r="B4188" t="s">
        <v>4152</v>
      </c>
      <c r="C4188" t="s">
        <v>4065</v>
      </c>
      <c r="D4188">
        <v>56206</v>
      </c>
      <c r="E4188">
        <v>62030</v>
      </c>
      <c r="F4188">
        <v>72843</v>
      </c>
      <c r="G4188">
        <v>90295</v>
      </c>
    </row>
    <row r="4189" spans="1:7">
      <c r="A4189" t="s">
        <v>3853</v>
      </c>
      <c r="B4189" t="s">
        <v>4152</v>
      </c>
      <c r="C4189" t="s">
        <v>4066</v>
      </c>
      <c r="D4189">
        <v>5397</v>
      </c>
      <c r="E4189">
        <v>6535</v>
      </c>
      <c r="F4189">
        <v>7926</v>
      </c>
      <c r="G4189">
        <v>8022</v>
      </c>
    </row>
    <row r="4190" spans="1:7">
      <c r="A4190" t="s">
        <v>3853</v>
      </c>
      <c r="B4190" t="s">
        <v>4152</v>
      </c>
      <c r="C4190" t="s">
        <v>4067</v>
      </c>
      <c r="D4190">
        <v>84725</v>
      </c>
      <c r="E4190">
        <v>81225</v>
      </c>
      <c r="F4190">
        <v>81927</v>
      </c>
      <c r="G4190">
        <v>85306</v>
      </c>
    </row>
    <row r="4191" spans="1:7">
      <c r="A4191" t="s">
        <v>3853</v>
      </c>
      <c r="B4191" t="s">
        <v>4152</v>
      </c>
      <c r="C4191" t="s">
        <v>4068</v>
      </c>
      <c r="D4191">
        <v>9871</v>
      </c>
      <c r="E4191">
        <v>7881</v>
      </c>
      <c r="F4191">
        <v>8314</v>
      </c>
      <c r="G4191">
        <v>10161</v>
      </c>
    </row>
    <row r="4192" spans="1:7">
      <c r="A4192" t="s">
        <v>3853</v>
      </c>
      <c r="B4192" t="s">
        <v>4152</v>
      </c>
      <c r="C4192" t="s">
        <v>4069</v>
      </c>
      <c r="D4192">
        <v>212538</v>
      </c>
      <c r="E4192">
        <v>205918</v>
      </c>
      <c r="F4192">
        <v>221913</v>
      </c>
      <c r="G4192">
        <v>245149</v>
      </c>
    </row>
    <row r="4193" spans="1:7">
      <c r="A4193" t="s">
        <v>3853</v>
      </c>
      <c r="B4193" t="s">
        <v>4152</v>
      </c>
      <c r="C4193" t="s">
        <v>4070</v>
      </c>
      <c r="D4193">
        <v>0</v>
      </c>
      <c r="E4193">
        <v>0</v>
      </c>
      <c r="F4193">
        <v>49</v>
      </c>
      <c r="G4193">
        <v>50</v>
      </c>
    </row>
    <row r="4194" spans="1:7">
      <c r="A4194" t="s">
        <v>3853</v>
      </c>
      <c r="B4194" t="s">
        <v>4152</v>
      </c>
      <c r="C4194" t="s">
        <v>4071</v>
      </c>
      <c r="D4194">
        <v>0</v>
      </c>
      <c r="E4194">
        <v>0</v>
      </c>
      <c r="F4194">
        <v>0</v>
      </c>
      <c r="G4194">
        <v>0</v>
      </c>
    </row>
    <row r="4195" spans="1:7">
      <c r="A4195" t="s">
        <v>3853</v>
      </c>
      <c r="B4195" t="s">
        <v>4152</v>
      </c>
      <c r="C4195" t="s">
        <v>4072</v>
      </c>
      <c r="D4195">
        <v>0</v>
      </c>
      <c r="E4195">
        <v>0</v>
      </c>
      <c r="F4195">
        <v>0</v>
      </c>
      <c r="G4195">
        <v>0</v>
      </c>
    </row>
    <row r="4196" spans="1:7">
      <c r="A4196" t="s">
        <v>3853</v>
      </c>
      <c r="B4196" t="s">
        <v>4152</v>
      </c>
      <c r="C4196" t="s">
        <v>4073</v>
      </c>
      <c r="D4196">
        <v>720</v>
      </c>
      <c r="E4196">
        <v>370</v>
      </c>
      <c r="F4196">
        <v>927</v>
      </c>
      <c r="G4196">
        <v>950</v>
      </c>
    </row>
    <row r="4197" spans="1:7">
      <c r="A4197" t="s">
        <v>3853</v>
      </c>
      <c r="B4197" t="s">
        <v>4152</v>
      </c>
      <c r="C4197" t="s">
        <v>4074</v>
      </c>
      <c r="D4197">
        <v>720</v>
      </c>
      <c r="E4197">
        <v>370</v>
      </c>
      <c r="F4197">
        <v>977</v>
      </c>
      <c r="G4197">
        <v>1001</v>
      </c>
    </row>
    <row r="4198" spans="1:7">
      <c r="A4198" t="s">
        <v>3853</v>
      </c>
      <c r="B4198" t="s">
        <v>4152</v>
      </c>
      <c r="C4198" t="s">
        <v>4075</v>
      </c>
      <c r="D4198">
        <v>720</v>
      </c>
      <c r="E4198">
        <v>370</v>
      </c>
      <c r="F4198">
        <v>977</v>
      </c>
      <c r="G4198">
        <v>1001</v>
      </c>
    </row>
    <row r="4199" spans="1:7">
      <c r="A4199" t="s">
        <v>3853</v>
      </c>
      <c r="B4199" t="s">
        <v>4152</v>
      </c>
      <c r="C4199" t="s">
        <v>4076</v>
      </c>
      <c r="D4199">
        <v>2540</v>
      </c>
      <c r="E4199">
        <v>2585</v>
      </c>
      <c r="F4199">
        <v>2805</v>
      </c>
      <c r="G4199">
        <v>2968</v>
      </c>
    </row>
    <row r="4200" spans="1:7">
      <c r="A4200" t="s">
        <v>3853</v>
      </c>
      <c r="B4200" t="s">
        <v>4152</v>
      </c>
      <c r="C4200" t="s">
        <v>4077</v>
      </c>
      <c r="D4200">
        <v>1755</v>
      </c>
      <c r="E4200">
        <v>2772</v>
      </c>
      <c r="F4200">
        <v>2160</v>
      </c>
      <c r="G4200">
        <v>1734</v>
      </c>
    </row>
    <row r="4201" spans="1:7">
      <c r="A4201" t="s">
        <v>3853</v>
      </c>
      <c r="B4201" t="s">
        <v>4152</v>
      </c>
      <c r="C4201" t="s">
        <v>4078</v>
      </c>
      <c r="D4201">
        <v>2757</v>
      </c>
      <c r="E4201">
        <v>3118</v>
      </c>
      <c r="F4201">
        <v>3259</v>
      </c>
      <c r="G4201">
        <v>3218</v>
      </c>
    </row>
    <row r="4202" spans="1:7">
      <c r="A4202" t="s">
        <v>3853</v>
      </c>
      <c r="B4202" t="s">
        <v>4152</v>
      </c>
      <c r="C4202" t="s">
        <v>4079</v>
      </c>
      <c r="D4202">
        <v>4499</v>
      </c>
      <c r="E4202">
        <v>4749</v>
      </c>
      <c r="F4202">
        <v>4886</v>
      </c>
      <c r="G4202">
        <v>5150</v>
      </c>
    </row>
    <row r="4203" spans="1:7">
      <c r="A4203" t="s">
        <v>3853</v>
      </c>
      <c r="B4203" t="s">
        <v>4152</v>
      </c>
      <c r="C4203" t="s">
        <v>4080</v>
      </c>
      <c r="D4203">
        <v>11551</v>
      </c>
      <c r="E4203">
        <v>13224</v>
      </c>
      <c r="F4203">
        <v>13110</v>
      </c>
      <c r="G4203">
        <v>13069</v>
      </c>
    </row>
    <row r="4204" spans="1:7">
      <c r="A4204" t="s">
        <v>3853</v>
      </c>
      <c r="B4204" t="s">
        <v>4152</v>
      </c>
      <c r="C4204" t="s">
        <v>4081</v>
      </c>
      <c r="D4204">
        <v>83986</v>
      </c>
      <c r="E4204">
        <v>81253</v>
      </c>
      <c r="F4204">
        <v>86454</v>
      </c>
      <c r="G4204">
        <v>88641</v>
      </c>
    </row>
    <row r="4205" spans="1:7">
      <c r="A4205" t="s">
        <v>3853</v>
      </c>
      <c r="B4205" t="s">
        <v>4152</v>
      </c>
      <c r="C4205" t="s">
        <v>4082</v>
      </c>
      <c r="D4205">
        <v>0</v>
      </c>
      <c r="E4205">
        <v>0</v>
      </c>
      <c r="F4205">
        <v>0</v>
      </c>
      <c r="G4205">
        <v>0</v>
      </c>
    </row>
    <row r="4206" spans="1:7">
      <c r="A4206" t="s">
        <v>3853</v>
      </c>
      <c r="B4206" t="s">
        <v>4152</v>
      </c>
      <c r="C4206" t="s">
        <v>4083</v>
      </c>
      <c r="D4206">
        <v>10320</v>
      </c>
      <c r="E4206">
        <v>9342</v>
      </c>
      <c r="F4206">
        <v>8767</v>
      </c>
      <c r="G4206">
        <v>9623</v>
      </c>
    </row>
    <row r="4207" spans="1:7">
      <c r="A4207" t="s">
        <v>3853</v>
      </c>
      <c r="B4207" t="s">
        <v>4152</v>
      </c>
      <c r="C4207" t="s">
        <v>4084</v>
      </c>
      <c r="D4207">
        <v>368</v>
      </c>
      <c r="E4207">
        <v>830</v>
      </c>
      <c r="F4207">
        <v>1956</v>
      </c>
      <c r="G4207">
        <v>2557</v>
      </c>
    </row>
    <row r="4208" spans="1:7">
      <c r="A4208" t="s">
        <v>3853</v>
      </c>
      <c r="B4208" t="s">
        <v>4152</v>
      </c>
      <c r="C4208" t="s">
        <v>4085</v>
      </c>
      <c r="D4208">
        <v>201</v>
      </c>
      <c r="E4208">
        <v>262</v>
      </c>
      <c r="F4208">
        <v>1751</v>
      </c>
      <c r="G4208">
        <v>5282</v>
      </c>
    </row>
    <row r="4209" spans="1:7">
      <c r="A4209" t="s">
        <v>3853</v>
      </c>
      <c r="B4209" t="s">
        <v>4152</v>
      </c>
      <c r="C4209" t="s">
        <v>4086</v>
      </c>
      <c r="D4209">
        <v>44</v>
      </c>
      <c r="E4209">
        <v>120</v>
      </c>
      <c r="F4209">
        <v>647</v>
      </c>
      <c r="G4209">
        <v>899</v>
      </c>
    </row>
    <row r="4210" spans="1:7">
      <c r="A4210" t="s">
        <v>3853</v>
      </c>
      <c r="B4210" t="s">
        <v>4152</v>
      </c>
      <c r="C4210" t="s">
        <v>4087</v>
      </c>
      <c r="D4210">
        <v>1</v>
      </c>
      <c r="E4210">
        <v>4</v>
      </c>
      <c r="F4210">
        <v>6</v>
      </c>
      <c r="G4210">
        <v>14</v>
      </c>
    </row>
    <row r="4211" spans="1:7">
      <c r="A4211" t="s">
        <v>3853</v>
      </c>
      <c r="B4211" t="s">
        <v>4152</v>
      </c>
      <c r="C4211" t="s">
        <v>4088</v>
      </c>
      <c r="D4211">
        <v>1553</v>
      </c>
      <c r="E4211">
        <v>1904</v>
      </c>
      <c r="F4211">
        <v>2477</v>
      </c>
      <c r="G4211">
        <v>2948</v>
      </c>
    </row>
    <row r="4212" spans="1:7">
      <c r="A4212" t="s">
        <v>3853</v>
      </c>
      <c r="B4212" t="s">
        <v>4152</v>
      </c>
      <c r="C4212" t="s">
        <v>4089</v>
      </c>
      <c r="D4212">
        <v>2123</v>
      </c>
      <c r="E4212">
        <v>2999</v>
      </c>
      <c r="F4212">
        <v>6190</v>
      </c>
      <c r="G4212">
        <v>10800</v>
      </c>
    </row>
    <row r="4213" spans="1:7">
      <c r="A4213" t="s">
        <v>3853</v>
      </c>
      <c r="B4213" t="s">
        <v>4152</v>
      </c>
      <c r="C4213" t="s">
        <v>4090</v>
      </c>
      <c r="D4213">
        <v>1922</v>
      </c>
      <c r="E4213">
        <v>2738</v>
      </c>
      <c r="F4213">
        <v>4439</v>
      </c>
      <c r="G4213">
        <v>5519</v>
      </c>
    </row>
    <row r="4214" spans="1:7">
      <c r="A4214" t="s">
        <v>3853</v>
      </c>
      <c r="B4214" t="s">
        <v>4152</v>
      </c>
      <c r="C4214" t="s">
        <v>4091</v>
      </c>
      <c r="D4214">
        <v>17.399999999999999</v>
      </c>
      <c r="E4214">
        <v>16.3</v>
      </c>
      <c r="F4214">
        <v>17.899999999999999</v>
      </c>
      <c r="G4214">
        <v>22.6</v>
      </c>
    </row>
    <row r="4215" spans="1:7">
      <c r="A4215" t="s">
        <v>3853</v>
      </c>
      <c r="B4215" t="s">
        <v>4152</v>
      </c>
      <c r="C4215" t="s">
        <v>4092</v>
      </c>
      <c r="D4215">
        <v>997363</v>
      </c>
      <c r="E4215">
        <v>802754</v>
      </c>
      <c r="F4215">
        <v>891869</v>
      </c>
      <c r="G4215">
        <v>892798</v>
      </c>
    </row>
    <row r="4216" spans="1:7">
      <c r="A4216" t="s">
        <v>3853</v>
      </c>
      <c r="B4216" t="s">
        <v>4152</v>
      </c>
      <c r="C4216" t="s">
        <v>4093</v>
      </c>
      <c r="D4216">
        <v>78.7</v>
      </c>
      <c r="E4216">
        <v>62.8</v>
      </c>
      <c r="F4216">
        <v>70.3</v>
      </c>
      <c r="G4216">
        <v>71</v>
      </c>
    </row>
    <row r="4217" spans="1:7">
      <c r="A4217" t="s">
        <v>3853</v>
      </c>
      <c r="B4217" t="s">
        <v>4152</v>
      </c>
      <c r="C4217" t="s">
        <v>4094</v>
      </c>
      <c r="D4217">
        <v>785814</v>
      </c>
      <c r="E4217">
        <v>714167</v>
      </c>
      <c r="F4217">
        <v>730020</v>
      </c>
      <c r="G4217">
        <v>743887</v>
      </c>
    </row>
    <row r="4218" spans="1:7">
      <c r="A4218" t="s">
        <v>3853</v>
      </c>
      <c r="B4218" t="s">
        <v>4152</v>
      </c>
      <c r="C4218" t="s">
        <v>4095</v>
      </c>
      <c r="D4218">
        <v>62</v>
      </c>
      <c r="E4218">
        <v>55.8</v>
      </c>
      <c r="F4218">
        <v>57.5</v>
      </c>
      <c r="G4218">
        <v>59.1</v>
      </c>
    </row>
    <row r="4219" spans="1:7">
      <c r="A4219" t="s">
        <v>3853</v>
      </c>
      <c r="B4219" t="s">
        <v>4152</v>
      </c>
      <c r="C4219" t="s">
        <v>4096</v>
      </c>
      <c r="D4219">
        <v>1772902</v>
      </c>
      <c r="E4219">
        <v>1658621</v>
      </c>
      <c r="F4219">
        <v>1710203</v>
      </c>
      <c r="G4219">
        <v>1696352</v>
      </c>
    </row>
    <row r="4220" spans="1:7">
      <c r="A4220" t="s">
        <v>3853</v>
      </c>
      <c r="B4220" t="s">
        <v>4152</v>
      </c>
      <c r="C4220" t="s">
        <v>4097</v>
      </c>
      <c r="D4220">
        <v>1155720</v>
      </c>
      <c r="E4220">
        <v>1114316</v>
      </c>
      <c r="F4220">
        <v>1108257</v>
      </c>
      <c r="G4220">
        <v>1108954</v>
      </c>
    </row>
    <row r="4221" spans="1:7">
      <c r="A4221" t="s">
        <v>3853</v>
      </c>
      <c r="B4221" t="s">
        <v>4152</v>
      </c>
      <c r="C4221" t="s">
        <v>4098</v>
      </c>
      <c r="D4221">
        <v>91.2</v>
      </c>
      <c r="E4221">
        <v>87.1</v>
      </c>
      <c r="F4221">
        <v>87.3</v>
      </c>
      <c r="G4221">
        <v>88.1</v>
      </c>
    </row>
    <row r="4222" spans="1:7">
      <c r="A4222" t="s">
        <v>3853</v>
      </c>
      <c r="B4222" t="s">
        <v>4152</v>
      </c>
      <c r="C4222" t="s">
        <v>4099</v>
      </c>
      <c r="D4222">
        <v>949652</v>
      </c>
      <c r="E4222">
        <v>913279</v>
      </c>
      <c r="F4222">
        <v>902614</v>
      </c>
      <c r="G4222">
        <v>925485</v>
      </c>
    </row>
    <row r="4223" spans="1:7">
      <c r="A4223" t="s">
        <v>3853</v>
      </c>
      <c r="B4223" t="s">
        <v>4152</v>
      </c>
      <c r="C4223" t="s">
        <v>4100</v>
      </c>
      <c r="D4223">
        <v>75</v>
      </c>
      <c r="E4223">
        <v>71.400000000000006</v>
      </c>
      <c r="F4223">
        <v>71.099999999999994</v>
      </c>
      <c r="G4223">
        <v>73.599999999999994</v>
      </c>
    </row>
    <row r="4224" spans="1:7">
      <c r="A4224" t="s">
        <v>3853</v>
      </c>
      <c r="B4224" t="s">
        <v>4152</v>
      </c>
      <c r="C4224" t="s">
        <v>4101</v>
      </c>
      <c r="D4224">
        <v>3901177</v>
      </c>
      <c r="E4224">
        <v>3555850</v>
      </c>
      <c r="F4224">
        <v>3637438</v>
      </c>
      <c r="G4224">
        <v>3675647</v>
      </c>
    </row>
    <row r="4225" spans="1:7">
      <c r="A4225" t="s">
        <v>3853</v>
      </c>
      <c r="B4225" t="s">
        <v>4152</v>
      </c>
      <c r="C4225" t="s">
        <v>4102</v>
      </c>
      <c r="D4225">
        <v>4.55</v>
      </c>
      <c r="E4225">
        <v>4.3899999999999997</v>
      </c>
      <c r="F4225">
        <v>4.2699999999999996</v>
      </c>
      <c r="G4225">
        <v>4.25</v>
      </c>
    </row>
    <row r="4226" spans="1:7">
      <c r="A4226" t="s">
        <v>3853</v>
      </c>
      <c r="B4226" t="s">
        <v>4152</v>
      </c>
      <c r="C4226" t="s">
        <v>4103</v>
      </c>
      <c r="D4226">
        <v>308</v>
      </c>
      <c r="E4226">
        <v>278</v>
      </c>
      <c r="F4226">
        <v>286.60000000000002</v>
      </c>
      <c r="G4226">
        <v>292.10000000000002</v>
      </c>
    </row>
    <row r="4227" spans="1:7">
      <c r="A4227" t="s">
        <v>3853</v>
      </c>
      <c r="B4227" t="s">
        <v>4152</v>
      </c>
      <c r="C4227" t="s">
        <v>4104</v>
      </c>
      <c r="D4227">
        <v>3888549</v>
      </c>
      <c r="E4227">
        <v>3544516</v>
      </c>
      <c r="F4227">
        <v>3632760</v>
      </c>
      <c r="G4227">
        <v>3671124</v>
      </c>
    </row>
    <row r="4228" spans="1:7">
      <c r="A4228" t="s">
        <v>3853</v>
      </c>
      <c r="B4228" t="s">
        <v>4152</v>
      </c>
      <c r="C4228" t="s">
        <v>4105</v>
      </c>
      <c r="D4228">
        <v>993464</v>
      </c>
      <c r="E4228">
        <v>799687</v>
      </c>
      <c r="F4228">
        <v>888855</v>
      </c>
      <c r="G4228">
        <v>889926</v>
      </c>
    </row>
    <row r="4229" spans="1:7">
      <c r="A4229" t="s">
        <v>3853</v>
      </c>
      <c r="B4229" t="s">
        <v>4152</v>
      </c>
      <c r="C4229" t="s">
        <v>4106</v>
      </c>
      <c r="D4229">
        <v>448724</v>
      </c>
      <c r="E4229">
        <v>404181</v>
      </c>
      <c r="F4229">
        <v>418881</v>
      </c>
      <c r="G4229">
        <v>446278</v>
      </c>
    </row>
    <row r="4230" spans="1:7">
      <c r="A4230" t="s">
        <v>3853</v>
      </c>
      <c r="B4230" t="s">
        <v>4152</v>
      </c>
      <c r="C4230" t="s">
        <v>4107</v>
      </c>
      <c r="D4230">
        <v>859867</v>
      </c>
      <c r="E4230">
        <v>839252</v>
      </c>
      <c r="F4230">
        <v>833091</v>
      </c>
      <c r="G4230">
        <v>844833</v>
      </c>
    </row>
    <row r="4231" spans="1:7">
      <c r="A4231" t="s">
        <v>3853</v>
      </c>
      <c r="B4231" t="s">
        <v>4152</v>
      </c>
      <c r="C4231" t="s">
        <v>4108</v>
      </c>
      <c r="D4231">
        <v>640325</v>
      </c>
      <c r="E4231">
        <v>598632</v>
      </c>
      <c r="F4231">
        <v>592205</v>
      </c>
      <c r="G4231">
        <v>631922</v>
      </c>
    </row>
    <row r="4232" spans="1:7">
      <c r="A4232" t="s">
        <v>3853</v>
      </c>
      <c r="B4232" t="s">
        <v>4152</v>
      </c>
      <c r="C4232" t="s">
        <v>4109</v>
      </c>
      <c r="D4232">
        <v>2942379</v>
      </c>
      <c r="E4232">
        <v>2641752</v>
      </c>
      <c r="F4232">
        <v>2733032</v>
      </c>
      <c r="G4232">
        <v>2812959</v>
      </c>
    </row>
    <row r="4233" spans="1:7">
      <c r="A4233" t="s">
        <v>3853</v>
      </c>
      <c r="B4233" t="s">
        <v>4152</v>
      </c>
      <c r="C4233" t="s">
        <v>4110</v>
      </c>
      <c r="D4233">
        <v>12667</v>
      </c>
      <c r="E4233">
        <v>12790</v>
      </c>
      <c r="F4233">
        <v>12690</v>
      </c>
      <c r="G4233">
        <v>12583</v>
      </c>
    </row>
    <row r="4234" spans="1:7">
      <c r="A4234" t="s">
        <v>3853</v>
      </c>
      <c r="B4234" t="s">
        <v>4152</v>
      </c>
      <c r="C4234" t="s">
        <v>4111</v>
      </c>
      <c r="D4234">
        <v>7444</v>
      </c>
      <c r="E4234">
        <v>11020</v>
      </c>
      <c r="F4234">
        <v>2871</v>
      </c>
      <c r="G4234">
        <v>0</v>
      </c>
    </row>
    <row r="4235" spans="1:7">
      <c r="A4235" t="s">
        <v>3853</v>
      </c>
      <c r="B4235" t="s">
        <v>4152</v>
      </c>
      <c r="C4235" t="s">
        <v>4112</v>
      </c>
      <c r="D4235">
        <v>0</v>
      </c>
      <c r="E4235">
        <v>0</v>
      </c>
      <c r="F4235">
        <v>0</v>
      </c>
      <c r="G4235">
        <v>0</v>
      </c>
    </row>
    <row r="4236" spans="1:7">
      <c r="A4236" t="s">
        <v>3853</v>
      </c>
      <c r="B4236" t="s">
        <v>4152</v>
      </c>
      <c r="C4236" t="s">
        <v>4113</v>
      </c>
      <c r="D4236">
        <v>906</v>
      </c>
      <c r="E4236">
        <v>898</v>
      </c>
      <c r="F4236">
        <v>869</v>
      </c>
      <c r="G4236">
        <v>964</v>
      </c>
    </row>
    <row r="4237" spans="1:7">
      <c r="A4237" t="s">
        <v>3853</v>
      </c>
      <c r="B4237" t="s">
        <v>4152</v>
      </c>
      <c r="C4237" t="s">
        <v>4114</v>
      </c>
      <c r="D4237">
        <v>0</v>
      </c>
      <c r="E4237">
        <v>0</v>
      </c>
      <c r="F4237">
        <v>0</v>
      </c>
      <c r="G4237">
        <v>0</v>
      </c>
    </row>
    <row r="4238" spans="1:7">
      <c r="A4238" t="s">
        <v>3853</v>
      </c>
      <c r="B4238" t="s">
        <v>4152</v>
      </c>
      <c r="C4238" t="s">
        <v>4115</v>
      </c>
      <c r="D4238">
        <v>0</v>
      </c>
      <c r="E4238">
        <v>0</v>
      </c>
      <c r="F4238">
        <v>0</v>
      </c>
      <c r="G4238">
        <v>0</v>
      </c>
    </row>
    <row r="4239" spans="1:7">
      <c r="A4239" t="s">
        <v>3853</v>
      </c>
      <c r="B4239" t="s">
        <v>4152</v>
      </c>
      <c r="C4239" t="s">
        <v>4116</v>
      </c>
      <c r="D4239">
        <v>2101</v>
      </c>
      <c r="E4239">
        <v>2101</v>
      </c>
      <c r="F4239">
        <v>2101</v>
      </c>
      <c r="G4239">
        <v>2101</v>
      </c>
    </row>
    <row r="4240" spans="1:7">
      <c r="A4240" t="s">
        <v>3853</v>
      </c>
      <c r="B4240" t="s">
        <v>4152</v>
      </c>
      <c r="C4240" t="s">
        <v>4117</v>
      </c>
      <c r="D4240">
        <v>6277</v>
      </c>
      <c r="E4240">
        <v>3935</v>
      </c>
      <c r="F4240">
        <v>3796</v>
      </c>
      <c r="G4240">
        <v>5171</v>
      </c>
    </row>
    <row r="4241" spans="1:7">
      <c r="A4241" t="s">
        <v>3853</v>
      </c>
      <c r="B4241" t="s">
        <v>4152</v>
      </c>
      <c r="C4241" t="s">
        <v>4118</v>
      </c>
      <c r="D4241">
        <v>9284</v>
      </c>
      <c r="E4241">
        <v>6934</v>
      </c>
      <c r="F4241">
        <v>6765</v>
      </c>
      <c r="G4241">
        <v>8235</v>
      </c>
    </row>
    <row r="4242" spans="1:7">
      <c r="A4242" t="s">
        <v>3853</v>
      </c>
      <c r="B4242" t="s">
        <v>4152</v>
      </c>
      <c r="C4242" t="s">
        <v>4119</v>
      </c>
      <c r="D4242">
        <v>0</v>
      </c>
      <c r="E4242">
        <v>0</v>
      </c>
      <c r="F4242">
        <v>0</v>
      </c>
      <c r="G4242">
        <v>0</v>
      </c>
    </row>
    <row r="4243" spans="1:7">
      <c r="A4243" t="s">
        <v>3853</v>
      </c>
      <c r="B4243" t="s">
        <v>4152</v>
      </c>
      <c r="C4243" t="s">
        <v>4120</v>
      </c>
      <c r="D4243">
        <v>6266</v>
      </c>
      <c r="E4243">
        <v>5963</v>
      </c>
      <c r="F4243">
        <v>5390</v>
      </c>
      <c r="G4243">
        <v>4475</v>
      </c>
    </row>
    <row r="4244" spans="1:7">
      <c r="A4244" t="s">
        <v>3853</v>
      </c>
      <c r="B4244" t="s">
        <v>4152</v>
      </c>
      <c r="C4244" t="s">
        <v>4121</v>
      </c>
      <c r="D4244">
        <v>88</v>
      </c>
      <c r="E4244">
        <v>80</v>
      </c>
      <c r="F4244">
        <v>73</v>
      </c>
      <c r="G4244">
        <v>56</v>
      </c>
    </row>
    <row r="4245" spans="1:7">
      <c r="A4245" t="s">
        <v>3853</v>
      </c>
      <c r="B4245" t="s">
        <v>4152</v>
      </c>
      <c r="C4245" t="s">
        <v>4122</v>
      </c>
      <c r="D4245">
        <v>3575</v>
      </c>
      <c r="E4245">
        <v>3546</v>
      </c>
      <c r="F4245">
        <v>3797</v>
      </c>
      <c r="G4245">
        <v>3872</v>
      </c>
    </row>
    <row r="4246" spans="1:7">
      <c r="A4246" t="s">
        <v>3853</v>
      </c>
      <c r="B4246" t="s">
        <v>4152</v>
      </c>
      <c r="C4246" t="s">
        <v>4123</v>
      </c>
      <c r="D4246">
        <v>9841</v>
      </c>
      <c r="E4246">
        <v>9510</v>
      </c>
      <c r="F4246">
        <v>9187</v>
      </c>
      <c r="G4246">
        <v>8348</v>
      </c>
    </row>
    <row r="4247" spans="1:7">
      <c r="A4247" t="s">
        <v>3853</v>
      </c>
      <c r="B4247" t="s">
        <v>4152</v>
      </c>
      <c r="C4247" t="s">
        <v>4124</v>
      </c>
      <c r="D4247">
        <v>906</v>
      </c>
      <c r="E4247">
        <v>898</v>
      </c>
      <c r="F4247">
        <v>869</v>
      </c>
      <c r="G4247">
        <v>964</v>
      </c>
    </row>
    <row r="4248" spans="1:7">
      <c r="A4248" t="s">
        <v>3853</v>
      </c>
      <c r="B4248" t="s">
        <v>4152</v>
      </c>
      <c r="C4248" t="s">
        <v>4125</v>
      </c>
      <c r="D4248">
        <v>6266</v>
      </c>
      <c r="E4248">
        <v>5963</v>
      </c>
      <c r="F4248">
        <v>5390</v>
      </c>
      <c r="G4248">
        <v>4475</v>
      </c>
    </row>
    <row r="4249" spans="1:7">
      <c r="A4249" t="s">
        <v>3853</v>
      </c>
      <c r="B4249" t="s">
        <v>4152</v>
      </c>
      <c r="C4249" t="s">
        <v>4126</v>
      </c>
      <c r="D4249">
        <v>5675</v>
      </c>
      <c r="E4249">
        <v>5647</v>
      </c>
      <c r="F4249">
        <v>5898</v>
      </c>
      <c r="G4249">
        <v>5973</v>
      </c>
    </row>
    <row r="4250" spans="1:7">
      <c r="A4250" t="s">
        <v>3853</v>
      </c>
      <c r="B4250" t="s">
        <v>4152</v>
      </c>
      <c r="C4250" t="s">
        <v>4127</v>
      </c>
      <c r="D4250">
        <v>19125</v>
      </c>
      <c r="E4250">
        <v>16444</v>
      </c>
      <c r="F4250">
        <v>15952</v>
      </c>
      <c r="G4250">
        <v>16583</v>
      </c>
    </row>
    <row r="4251" spans="1:7">
      <c r="A4251" t="s">
        <v>3853</v>
      </c>
      <c r="B4251" t="s">
        <v>4152</v>
      </c>
      <c r="C4251" t="s">
        <v>4128</v>
      </c>
      <c r="D4251">
        <v>12858</v>
      </c>
      <c r="E4251">
        <v>10480</v>
      </c>
      <c r="F4251">
        <v>10562</v>
      </c>
      <c r="G4251">
        <v>12108</v>
      </c>
    </row>
    <row r="4252" spans="1:7">
      <c r="A4252" t="s">
        <v>3853</v>
      </c>
      <c r="B4252" t="s">
        <v>4152</v>
      </c>
      <c r="C4252" t="s">
        <v>4129</v>
      </c>
      <c r="D4252">
        <v>610</v>
      </c>
      <c r="E4252">
        <v>539</v>
      </c>
      <c r="F4252">
        <v>690</v>
      </c>
      <c r="G4252">
        <v>763</v>
      </c>
    </row>
    <row r="4253" spans="1:7">
      <c r="A4253" t="s">
        <v>3853</v>
      </c>
      <c r="B4253" t="s">
        <v>4152</v>
      </c>
      <c r="C4253" t="s">
        <v>4130</v>
      </c>
      <c r="D4253">
        <v>33.9</v>
      </c>
      <c r="E4253">
        <v>32.4</v>
      </c>
      <c r="F4253">
        <v>33.9</v>
      </c>
      <c r="G4253">
        <v>38.200000000000003</v>
      </c>
    </row>
    <row r="4254" spans="1:7">
      <c r="A4254" t="s">
        <v>3853</v>
      </c>
      <c r="B4254" t="s">
        <v>4152</v>
      </c>
      <c r="C4254" t="s">
        <v>4131</v>
      </c>
      <c r="D4254">
        <v>16</v>
      </c>
      <c r="E4254">
        <v>14</v>
      </c>
      <c r="F4254">
        <v>16</v>
      </c>
      <c r="G4254">
        <v>16</v>
      </c>
    </row>
    <row r="4255" spans="1:7">
      <c r="A4255" t="s">
        <v>3853</v>
      </c>
      <c r="B4255" t="s">
        <v>4152</v>
      </c>
      <c r="C4255" t="s">
        <v>4132</v>
      </c>
      <c r="D4255">
        <v>49320</v>
      </c>
      <c r="E4255">
        <v>55349</v>
      </c>
      <c r="F4255">
        <v>65266</v>
      </c>
      <c r="G4255">
        <v>80145</v>
      </c>
    </row>
    <row r="4256" spans="1:7">
      <c r="A4256" t="s">
        <v>3853</v>
      </c>
      <c r="B4256" t="s">
        <v>4152</v>
      </c>
      <c r="C4256" t="s">
        <v>4133</v>
      </c>
      <c r="D4256">
        <v>5231</v>
      </c>
      <c r="E4256">
        <v>6301</v>
      </c>
      <c r="F4256">
        <v>7173</v>
      </c>
      <c r="G4256">
        <v>7035</v>
      </c>
    </row>
    <row r="4257" spans="1:7">
      <c r="A4257" t="s">
        <v>3853</v>
      </c>
      <c r="B4257" t="s">
        <v>4152</v>
      </c>
      <c r="C4257" t="s">
        <v>4134</v>
      </c>
      <c r="D4257">
        <v>0</v>
      </c>
      <c r="E4257">
        <v>0</v>
      </c>
      <c r="F4257">
        <v>0</v>
      </c>
      <c r="G4257">
        <v>0</v>
      </c>
    </row>
    <row r="4258" spans="1:7">
      <c r="A4258" t="s">
        <v>3853</v>
      </c>
      <c r="B4258" t="s">
        <v>4152</v>
      </c>
      <c r="C4258" t="s">
        <v>4135</v>
      </c>
      <c r="D4258">
        <v>49336</v>
      </c>
      <c r="E4258">
        <v>55363</v>
      </c>
      <c r="F4258">
        <v>65282</v>
      </c>
      <c r="G4258">
        <v>80161</v>
      </c>
    </row>
    <row r="4259" spans="1:7">
      <c r="A4259" t="s">
        <v>3853</v>
      </c>
      <c r="B4259" t="s">
        <v>4152</v>
      </c>
      <c r="C4259" t="s">
        <v>4136</v>
      </c>
      <c r="D4259">
        <v>16</v>
      </c>
      <c r="E4259">
        <v>14</v>
      </c>
      <c r="F4259">
        <v>16</v>
      </c>
      <c r="G4259">
        <v>16</v>
      </c>
    </row>
    <row r="4260" spans="1:7">
      <c r="A4260" t="s">
        <v>3853</v>
      </c>
      <c r="B4260" t="s">
        <v>4152</v>
      </c>
      <c r="C4260" t="s">
        <v>4137</v>
      </c>
      <c r="D4260">
        <v>936</v>
      </c>
      <c r="E4260">
        <v>951</v>
      </c>
      <c r="F4260">
        <v>1063</v>
      </c>
      <c r="G4260">
        <v>929</v>
      </c>
    </row>
    <row r="4261" spans="1:7">
      <c r="A4261" t="s">
        <v>3853</v>
      </c>
      <c r="B4261" t="s">
        <v>4152</v>
      </c>
      <c r="C4261" t="s">
        <v>4138</v>
      </c>
      <c r="D4261">
        <v>6430</v>
      </c>
      <c r="E4261">
        <v>5774</v>
      </c>
      <c r="F4261">
        <v>5684</v>
      </c>
      <c r="G4261">
        <v>6325</v>
      </c>
    </row>
    <row r="4262" spans="1:7">
      <c r="A4262" t="s">
        <v>3853</v>
      </c>
      <c r="B4262" t="s">
        <v>4153</v>
      </c>
      <c r="C4262" t="s">
        <v>3855</v>
      </c>
      <c r="D4262">
        <v>-29</v>
      </c>
      <c r="E4262">
        <v>-20</v>
      </c>
      <c r="F4262">
        <v>-22</v>
      </c>
      <c r="G4262">
        <v>-17</v>
      </c>
    </row>
    <row r="4263" spans="1:7">
      <c r="A4263" t="s">
        <v>3853</v>
      </c>
      <c r="B4263" t="s">
        <v>4153</v>
      </c>
      <c r="C4263" t="s">
        <v>3856</v>
      </c>
      <c r="D4263">
        <v>26213</v>
      </c>
      <c r="E4263">
        <v>25790</v>
      </c>
      <c r="F4263">
        <v>28550</v>
      </c>
      <c r="G4263">
        <v>29424</v>
      </c>
    </row>
    <row r="4264" spans="1:7">
      <c r="A4264" t="s">
        <v>3853</v>
      </c>
      <c r="B4264" t="s">
        <v>4153</v>
      </c>
      <c r="C4264" t="s">
        <v>3857</v>
      </c>
      <c r="D4264">
        <v>26213</v>
      </c>
      <c r="E4264">
        <v>25790</v>
      </c>
      <c r="F4264">
        <v>28550</v>
      </c>
      <c r="G4264">
        <v>29424</v>
      </c>
    </row>
    <row r="4265" spans="1:7">
      <c r="A4265" t="s">
        <v>3853</v>
      </c>
      <c r="B4265" t="s">
        <v>4153</v>
      </c>
      <c r="C4265" t="s">
        <v>3858</v>
      </c>
      <c r="D4265">
        <v>26213</v>
      </c>
      <c r="E4265">
        <v>25790</v>
      </c>
      <c r="F4265">
        <v>28550</v>
      </c>
      <c r="G4265">
        <v>29424</v>
      </c>
    </row>
    <row r="4266" spans="1:7">
      <c r="A4266" t="s">
        <v>3853</v>
      </c>
      <c r="B4266" t="s">
        <v>4153</v>
      </c>
      <c r="C4266" t="s">
        <v>3859</v>
      </c>
      <c r="D4266">
        <v>364</v>
      </c>
      <c r="E4266">
        <v>309</v>
      </c>
      <c r="F4266">
        <v>355</v>
      </c>
      <c r="G4266">
        <v>367</v>
      </c>
    </row>
    <row r="4267" spans="1:7">
      <c r="A4267" t="s">
        <v>3853</v>
      </c>
      <c r="B4267" t="s">
        <v>4153</v>
      </c>
      <c r="C4267" t="s">
        <v>3860</v>
      </c>
      <c r="D4267">
        <v>364</v>
      </c>
      <c r="E4267">
        <v>309</v>
      </c>
      <c r="F4267">
        <v>355</v>
      </c>
      <c r="G4267">
        <v>367</v>
      </c>
    </row>
    <row r="4268" spans="1:7">
      <c r="A4268" t="s">
        <v>3853</v>
      </c>
      <c r="B4268" t="s">
        <v>4153</v>
      </c>
      <c r="C4268" t="s">
        <v>3861</v>
      </c>
      <c r="D4268">
        <v>364</v>
      </c>
      <c r="E4268">
        <v>309</v>
      </c>
      <c r="F4268">
        <v>355</v>
      </c>
      <c r="G4268">
        <v>367</v>
      </c>
    </row>
    <row r="4269" spans="1:7">
      <c r="A4269" t="s">
        <v>3853</v>
      </c>
      <c r="B4269" t="s">
        <v>4153</v>
      </c>
      <c r="C4269" t="s">
        <v>3862</v>
      </c>
      <c r="D4269">
        <v>0</v>
      </c>
      <c r="E4269">
        <v>0</v>
      </c>
      <c r="F4269">
        <v>0</v>
      </c>
      <c r="G4269">
        <v>0</v>
      </c>
    </row>
    <row r="4270" spans="1:7">
      <c r="A4270" t="s">
        <v>3853</v>
      </c>
      <c r="B4270" t="s">
        <v>4153</v>
      </c>
      <c r="C4270" t="s">
        <v>3863</v>
      </c>
      <c r="D4270">
        <v>0</v>
      </c>
      <c r="E4270">
        <v>0</v>
      </c>
      <c r="F4270">
        <v>0</v>
      </c>
      <c r="G4270">
        <v>0</v>
      </c>
    </row>
    <row r="4271" spans="1:7">
      <c r="A4271" t="s">
        <v>3853</v>
      </c>
      <c r="B4271" t="s">
        <v>4153</v>
      </c>
      <c r="C4271" t="s">
        <v>3864</v>
      </c>
      <c r="D4271">
        <v>4374</v>
      </c>
      <c r="E4271">
        <v>5453</v>
      </c>
      <c r="F4271">
        <v>4963</v>
      </c>
      <c r="G4271">
        <v>4933</v>
      </c>
    </row>
    <row r="4272" spans="1:7">
      <c r="A4272" t="s">
        <v>3853</v>
      </c>
      <c r="B4272" t="s">
        <v>4153</v>
      </c>
      <c r="C4272" t="s">
        <v>3865</v>
      </c>
      <c r="D4272">
        <v>156</v>
      </c>
      <c r="E4272">
        <v>176</v>
      </c>
      <c r="F4272">
        <v>157</v>
      </c>
      <c r="G4272">
        <v>153</v>
      </c>
    </row>
    <row r="4273" spans="1:7">
      <c r="A4273" t="s">
        <v>3853</v>
      </c>
      <c r="B4273" t="s">
        <v>4153</v>
      </c>
      <c r="C4273" t="s">
        <v>3866</v>
      </c>
      <c r="D4273">
        <v>4374</v>
      </c>
      <c r="E4273">
        <v>5453</v>
      </c>
      <c r="F4273">
        <v>4963</v>
      </c>
      <c r="G4273">
        <v>4933</v>
      </c>
    </row>
    <row r="4274" spans="1:7">
      <c r="A4274" t="s">
        <v>3853</v>
      </c>
      <c r="B4274" t="s">
        <v>4153</v>
      </c>
      <c r="C4274" t="s">
        <v>3867</v>
      </c>
      <c r="D4274">
        <v>55822</v>
      </c>
      <c r="E4274">
        <v>51220</v>
      </c>
      <c r="F4274">
        <v>60697</v>
      </c>
      <c r="G4274">
        <v>63618</v>
      </c>
    </row>
    <row r="4275" spans="1:7">
      <c r="A4275" t="s">
        <v>3853</v>
      </c>
      <c r="B4275" t="s">
        <v>4153</v>
      </c>
      <c r="C4275" t="s">
        <v>3868</v>
      </c>
      <c r="D4275">
        <v>84825</v>
      </c>
      <c r="E4275">
        <v>79925</v>
      </c>
      <c r="F4275">
        <v>91242</v>
      </c>
      <c r="G4275">
        <v>93805</v>
      </c>
    </row>
    <row r="4276" spans="1:7">
      <c r="A4276" t="s">
        <v>3853</v>
      </c>
      <c r="B4276" t="s">
        <v>4153</v>
      </c>
      <c r="C4276" t="s">
        <v>3869</v>
      </c>
      <c r="D4276">
        <v>76.8</v>
      </c>
      <c r="E4276">
        <v>74.099999999999994</v>
      </c>
      <c r="F4276">
        <v>69.900000000000006</v>
      </c>
      <c r="G4276">
        <v>61.7</v>
      </c>
    </row>
    <row r="4277" spans="1:7">
      <c r="A4277" t="s">
        <v>3853</v>
      </c>
      <c r="B4277" t="s">
        <v>4153</v>
      </c>
      <c r="C4277" t="s">
        <v>3870</v>
      </c>
      <c r="D4277">
        <v>121024</v>
      </c>
      <c r="E4277">
        <v>113095</v>
      </c>
      <c r="F4277">
        <v>125220</v>
      </c>
      <c r="G4277">
        <v>125526</v>
      </c>
    </row>
    <row r="4278" spans="1:7">
      <c r="A4278" t="s">
        <v>3853</v>
      </c>
      <c r="B4278" t="s">
        <v>4153</v>
      </c>
      <c r="C4278" t="s">
        <v>3871</v>
      </c>
      <c r="D4278">
        <v>0</v>
      </c>
      <c r="E4278">
        <v>0</v>
      </c>
      <c r="F4278">
        <v>0</v>
      </c>
      <c r="G4278">
        <v>0</v>
      </c>
    </row>
    <row r="4279" spans="1:7">
      <c r="A4279" t="s">
        <v>3853</v>
      </c>
      <c r="B4279" t="s">
        <v>4153</v>
      </c>
      <c r="C4279" t="s">
        <v>3872</v>
      </c>
      <c r="D4279">
        <v>0</v>
      </c>
      <c r="E4279">
        <v>0</v>
      </c>
      <c r="F4279">
        <v>0</v>
      </c>
      <c r="G4279">
        <v>0</v>
      </c>
    </row>
    <row r="4280" spans="1:7">
      <c r="A4280" t="s">
        <v>3853</v>
      </c>
      <c r="B4280" t="s">
        <v>4153</v>
      </c>
      <c r="C4280" t="s">
        <v>3873</v>
      </c>
      <c r="D4280">
        <v>0.1</v>
      </c>
      <c r="E4280">
        <v>0.2</v>
      </c>
      <c r="F4280">
        <v>0.5</v>
      </c>
      <c r="G4280">
        <v>0.6</v>
      </c>
    </row>
    <row r="4281" spans="1:7">
      <c r="A4281" t="s">
        <v>3853</v>
      </c>
      <c r="B4281" t="s">
        <v>4153</v>
      </c>
      <c r="C4281" t="s">
        <v>3874</v>
      </c>
      <c r="D4281">
        <v>28</v>
      </c>
      <c r="E4281">
        <v>38</v>
      </c>
      <c r="F4281">
        <v>36</v>
      </c>
      <c r="G4281">
        <v>36</v>
      </c>
    </row>
    <row r="4282" spans="1:7">
      <c r="A4282" t="s">
        <v>3853</v>
      </c>
      <c r="B4282" t="s">
        <v>4153</v>
      </c>
      <c r="C4282" t="s">
        <v>3875</v>
      </c>
      <c r="D4282">
        <v>4.9000000000000004</v>
      </c>
      <c r="E4282">
        <v>6.7</v>
      </c>
      <c r="F4282">
        <v>10.199999999999999</v>
      </c>
      <c r="G4282">
        <v>15.3</v>
      </c>
    </row>
    <row r="4283" spans="1:7">
      <c r="A4283" t="s">
        <v>3853</v>
      </c>
      <c r="B4283" t="s">
        <v>4153</v>
      </c>
      <c r="C4283" t="s">
        <v>3876</v>
      </c>
      <c r="D4283">
        <v>8</v>
      </c>
      <c r="E4283">
        <v>12</v>
      </c>
      <c r="F4283">
        <v>16</v>
      </c>
      <c r="G4283">
        <v>28</v>
      </c>
    </row>
    <row r="4284" spans="1:7">
      <c r="A4284" t="s">
        <v>3853</v>
      </c>
      <c r="B4284" t="s">
        <v>4153</v>
      </c>
      <c r="C4284" t="s">
        <v>3877</v>
      </c>
      <c r="D4284">
        <v>0</v>
      </c>
      <c r="E4284">
        <v>0</v>
      </c>
      <c r="F4284">
        <v>0</v>
      </c>
      <c r="G4284">
        <v>0</v>
      </c>
    </row>
    <row r="4285" spans="1:7">
      <c r="A4285" t="s">
        <v>3853</v>
      </c>
      <c r="B4285" t="s">
        <v>4153</v>
      </c>
      <c r="C4285" t="s">
        <v>3878</v>
      </c>
      <c r="D4285">
        <v>0</v>
      </c>
      <c r="E4285">
        <v>0</v>
      </c>
      <c r="F4285">
        <v>0</v>
      </c>
      <c r="G4285">
        <v>0</v>
      </c>
    </row>
    <row r="4286" spans="1:7">
      <c r="A4286" t="s">
        <v>3853</v>
      </c>
      <c r="B4286" t="s">
        <v>4153</v>
      </c>
      <c r="C4286" t="s">
        <v>3879</v>
      </c>
      <c r="D4286">
        <v>0</v>
      </c>
      <c r="E4286">
        <v>0</v>
      </c>
      <c r="F4286">
        <v>0</v>
      </c>
      <c r="G4286">
        <v>0</v>
      </c>
    </row>
    <row r="4287" spans="1:7">
      <c r="A4287" t="s">
        <v>3853</v>
      </c>
      <c r="B4287" t="s">
        <v>4153</v>
      </c>
      <c r="C4287" t="s">
        <v>3880</v>
      </c>
      <c r="D4287">
        <v>46.5</v>
      </c>
      <c r="E4287">
        <v>36.299999999999997</v>
      </c>
      <c r="F4287">
        <v>43.3</v>
      </c>
      <c r="G4287">
        <v>43.4</v>
      </c>
    </row>
    <row r="4288" spans="1:7">
      <c r="A4288" t="s">
        <v>3853</v>
      </c>
      <c r="B4288" t="s">
        <v>4153</v>
      </c>
      <c r="C4288" t="s">
        <v>3881</v>
      </c>
      <c r="D4288">
        <v>1397</v>
      </c>
      <c r="E4288">
        <v>779</v>
      </c>
      <c r="F4288">
        <v>1079</v>
      </c>
      <c r="G4288">
        <v>1261</v>
      </c>
    </row>
    <row r="4289" spans="1:7">
      <c r="A4289" t="s">
        <v>3853</v>
      </c>
      <c r="B4289" t="s">
        <v>4153</v>
      </c>
      <c r="C4289" t="s">
        <v>3882</v>
      </c>
      <c r="D4289">
        <v>662235</v>
      </c>
      <c r="E4289">
        <v>524231</v>
      </c>
      <c r="F4289">
        <v>597509</v>
      </c>
      <c r="G4289">
        <v>580043</v>
      </c>
    </row>
    <row r="4290" spans="1:7">
      <c r="A4290" t="s">
        <v>3853</v>
      </c>
      <c r="B4290" t="s">
        <v>4153</v>
      </c>
      <c r="C4290" t="s">
        <v>3883</v>
      </c>
      <c r="D4290">
        <v>15246</v>
      </c>
      <c r="E4290">
        <v>15242</v>
      </c>
      <c r="F4290">
        <v>13835</v>
      </c>
      <c r="G4290">
        <v>13843</v>
      </c>
    </row>
    <row r="4291" spans="1:7">
      <c r="A4291" t="s">
        <v>3853</v>
      </c>
      <c r="B4291" t="s">
        <v>4153</v>
      </c>
      <c r="C4291" t="s">
        <v>3884</v>
      </c>
      <c r="D4291">
        <v>157913</v>
      </c>
      <c r="E4291">
        <v>144300</v>
      </c>
      <c r="F4291">
        <v>154968</v>
      </c>
      <c r="G4291">
        <v>137935</v>
      </c>
    </row>
    <row r="4292" spans="1:7">
      <c r="A4292" t="s">
        <v>3853</v>
      </c>
      <c r="B4292" t="s">
        <v>4153</v>
      </c>
      <c r="C4292" t="s">
        <v>3885</v>
      </c>
      <c r="D4292">
        <v>111623</v>
      </c>
      <c r="E4292">
        <v>106894</v>
      </c>
      <c r="F4292">
        <v>119216</v>
      </c>
      <c r="G4292">
        <v>105783</v>
      </c>
    </row>
    <row r="4293" spans="1:7">
      <c r="A4293" t="s">
        <v>3853</v>
      </c>
      <c r="B4293" t="s">
        <v>4153</v>
      </c>
      <c r="C4293" t="s">
        <v>3886</v>
      </c>
      <c r="D4293">
        <v>46290</v>
      </c>
      <c r="E4293">
        <v>37405</v>
      </c>
      <c r="F4293">
        <v>35753</v>
      </c>
      <c r="G4293">
        <v>32152</v>
      </c>
    </row>
    <row r="4294" spans="1:7">
      <c r="A4294" t="s">
        <v>3853</v>
      </c>
      <c r="B4294" t="s">
        <v>4153</v>
      </c>
      <c r="C4294" t="s">
        <v>3887</v>
      </c>
      <c r="D4294">
        <v>0</v>
      </c>
      <c r="E4294">
        <v>0</v>
      </c>
      <c r="F4294">
        <v>0</v>
      </c>
      <c r="G4294">
        <v>0</v>
      </c>
    </row>
    <row r="4295" spans="1:7">
      <c r="A4295" t="s">
        <v>3853</v>
      </c>
      <c r="B4295" t="s">
        <v>4153</v>
      </c>
      <c r="C4295" t="s">
        <v>3888</v>
      </c>
      <c r="D4295">
        <v>821545</v>
      </c>
      <c r="E4295">
        <v>669310</v>
      </c>
      <c r="F4295">
        <v>753557</v>
      </c>
      <c r="G4295">
        <v>719238</v>
      </c>
    </row>
    <row r="4296" spans="1:7">
      <c r="A4296" t="s">
        <v>3853</v>
      </c>
      <c r="B4296" t="s">
        <v>4153</v>
      </c>
      <c r="C4296" t="s">
        <v>3889</v>
      </c>
      <c r="D4296">
        <v>159310</v>
      </c>
      <c r="E4296">
        <v>145079</v>
      </c>
      <c r="F4296">
        <v>156047</v>
      </c>
      <c r="G4296">
        <v>139195</v>
      </c>
    </row>
    <row r="4297" spans="1:7">
      <c r="A4297" t="s">
        <v>3853</v>
      </c>
      <c r="B4297" t="s">
        <v>4153</v>
      </c>
      <c r="C4297" t="s">
        <v>3890</v>
      </c>
      <c r="D4297">
        <v>0</v>
      </c>
      <c r="E4297">
        <v>0</v>
      </c>
      <c r="F4297">
        <v>0</v>
      </c>
      <c r="G4297">
        <v>0</v>
      </c>
    </row>
    <row r="4298" spans="1:7">
      <c r="A4298" t="s">
        <v>3853</v>
      </c>
      <c r="B4298" t="s">
        <v>4153</v>
      </c>
      <c r="C4298" t="s">
        <v>3891</v>
      </c>
      <c r="D4298">
        <v>78.599999999999994</v>
      </c>
      <c r="E4298">
        <v>77.099999999999994</v>
      </c>
      <c r="F4298">
        <v>61</v>
      </c>
      <c r="G4298">
        <v>74.2</v>
      </c>
    </row>
    <row r="4299" spans="1:7">
      <c r="A4299" t="s">
        <v>3853</v>
      </c>
      <c r="B4299" t="s">
        <v>4153</v>
      </c>
      <c r="C4299" t="s">
        <v>3892</v>
      </c>
      <c r="D4299">
        <v>177059</v>
      </c>
      <c r="E4299">
        <v>169900</v>
      </c>
      <c r="F4299">
        <v>182279</v>
      </c>
      <c r="G4299">
        <v>180830</v>
      </c>
    </row>
    <row r="4300" spans="1:7">
      <c r="A4300" t="s">
        <v>3853</v>
      </c>
      <c r="B4300" t="s">
        <v>4153</v>
      </c>
      <c r="C4300" t="s">
        <v>3893</v>
      </c>
      <c r="D4300">
        <v>4980</v>
      </c>
      <c r="E4300">
        <v>2819</v>
      </c>
      <c r="F4300">
        <v>4025</v>
      </c>
      <c r="G4300">
        <v>4142</v>
      </c>
    </row>
    <row r="4301" spans="1:7">
      <c r="A4301" t="s">
        <v>3853</v>
      </c>
      <c r="B4301" t="s">
        <v>4153</v>
      </c>
      <c r="C4301" t="s">
        <v>3894</v>
      </c>
      <c r="D4301">
        <v>1347</v>
      </c>
      <c r="E4301">
        <v>1310</v>
      </c>
      <c r="F4301">
        <v>1610</v>
      </c>
      <c r="G4301">
        <v>1345</v>
      </c>
    </row>
    <row r="4302" spans="1:7">
      <c r="A4302" t="s">
        <v>3853</v>
      </c>
      <c r="B4302" t="s">
        <v>4153</v>
      </c>
      <c r="C4302" t="s">
        <v>3895</v>
      </c>
      <c r="D4302">
        <v>37759</v>
      </c>
      <c r="E4302">
        <v>32218</v>
      </c>
      <c r="F4302">
        <v>33308</v>
      </c>
      <c r="G4302">
        <v>33671</v>
      </c>
    </row>
    <row r="4303" spans="1:7">
      <c r="A4303" t="s">
        <v>3853</v>
      </c>
      <c r="B4303" t="s">
        <v>4153</v>
      </c>
      <c r="C4303" t="s">
        <v>3896</v>
      </c>
      <c r="D4303">
        <v>1280</v>
      </c>
      <c r="E4303">
        <v>1056</v>
      </c>
      <c r="F4303">
        <v>1175</v>
      </c>
      <c r="G4303">
        <v>1225</v>
      </c>
    </row>
    <row r="4304" spans="1:7">
      <c r="A4304" t="s">
        <v>3853</v>
      </c>
      <c r="B4304" t="s">
        <v>4153</v>
      </c>
      <c r="C4304" t="s">
        <v>3897</v>
      </c>
      <c r="D4304">
        <v>222424</v>
      </c>
      <c r="E4304">
        <v>207304</v>
      </c>
      <c r="F4304">
        <v>222397</v>
      </c>
      <c r="G4304">
        <v>221213</v>
      </c>
    </row>
    <row r="4305" spans="1:7">
      <c r="A4305" t="s">
        <v>3853</v>
      </c>
      <c r="B4305" t="s">
        <v>4153</v>
      </c>
      <c r="C4305" t="s">
        <v>3898</v>
      </c>
      <c r="D4305">
        <v>221077</v>
      </c>
      <c r="E4305">
        <v>205994</v>
      </c>
      <c r="F4305">
        <v>220787</v>
      </c>
      <c r="G4305">
        <v>219868</v>
      </c>
    </row>
    <row r="4306" spans="1:7">
      <c r="A4306" t="s">
        <v>3853</v>
      </c>
      <c r="B4306" t="s">
        <v>4153</v>
      </c>
      <c r="C4306" t="s">
        <v>3899</v>
      </c>
      <c r="D4306">
        <v>1347</v>
      </c>
      <c r="E4306">
        <v>1310</v>
      </c>
      <c r="F4306">
        <v>1610</v>
      </c>
      <c r="G4306">
        <v>1345</v>
      </c>
    </row>
    <row r="4307" spans="1:7">
      <c r="A4307" t="s">
        <v>3853</v>
      </c>
      <c r="B4307" t="s">
        <v>4153</v>
      </c>
      <c r="C4307" t="s">
        <v>3900</v>
      </c>
      <c r="D4307">
        <v>170231</v>
      </c>
      <c r="E4307">
        <v>162785</v>
      </c>
      <c r="F4307">
        <v>178946</v>
      </c>
      <c r="G4307">
        <v>177582</v>
      </c>
    </row>
    <row r="4308" spans="1:7">
      <c r="A4308" t="s">
        <v>3853</v>
      </c>
      <c r="B4308" t="s">
        <v>4153</v>
      </c>
      <c r="C4308" t="s">
        <v>3901</v>
      </c>
      <c r="D4308">
        <v>215692</v>
      </c>
      <c r="E4308">
        <v>200280</v>
      </c>
      <c r="F4308">
        <v>219106</v>
      </c>
      <c r="G4308">
        <v>217999</v>
      </c>
    </row>
    <row r="4309" spans="1:7">
      <c r="A4309" t="s">
        <v>3853</v>
      </c>
      <c r="B4309" t="s">
        <v>4153</v>
      </c>
      <c r="C4309" t="s">
        <v>3902</v>
      </c>
      <c r="D4309">
        <v>0</v>
      </c>
      <c r="E4309">
        <v>0</v>
      </c>
      <c r="F4309">
        <v>0</v>
      </c>
      <c r="G4309">
        <v>0</v>
      </c>
    </row>
    <row r="4310" spans="1:7">
      <c r="A4310" t="s">
        <v>3853</v>
      </c>
      <c r="B4310" t="s">
        <v>4153</v>
      </c>
      <c r="C4310" t="s">
        <v>3903</v>
      </c>
      <c r="D4310">
        <v>26665</v>
      </c>
      <c r="E4310">
        <v>27314</v>
      </c>
      <c r="F4310">
        <v>26842</v>
      </c>
      <c r="G4310">
        <v>26903</v>
      </c>
    </row>
    <row r="4311" spans="1:7">
      <c r="A4311" t="s">
        <v>3853</v>
      </c>
      <c r="B4311" t="s">
        <v>4153</v>
      </c>
      <c r="C4311" t="s">
        <v>3904</v>
      </c>
      <c r="D4311">
        <v>0</v>
      </c>
      <c r="E4311">
        <v>0</v>
      </c>
      <c r="F4311">
        <v>0</v>
      </c>
      <c r="G4311">
        <v>0</v>
      </c>
    </row>
    <row r="4312" spans="1:7">
      <c r="A4312" t="s">
        <v>3853</v>
      </c>
      <c r="B4312" t="s">
        <v>4153</v>
      </c>
      <c r="C4312" t="s">
        <v>3905</v>
      </c>
      <c r="D4312">
        <v>114753</v>
      </c>
      <c r="E4312">
        <v>165636</v>
      </c>
      <c r="F4312">
        <v>157072</v>
      </c>
      <c r="G4312">
        <v>119645</v>
      </c>
    </row>
    <row r="4313" spans="1:7">
      <c r="A4313" t="s">
        <v>3853</v>
      </c>
      <c r="B4313" t="s">
        <v>4153</v>
      </c>
      <c r="C4313" t="s">
        <v>3906</v>
      </c>
      <c r="D4313">
        <v>0</v>
      </c>
      <c r="E4313">
        <v>0</v>
      </c>
      <c r="F4313">
        <v>0</v>
      </c>
      <c r="G4313">
        <v>0</v>
      </c>
    </row>
    <row r="4314" spans="1:7">
      <c r="A4314" t="s">
        <v>3853</v>
      </c>
      <c r="B4314" t="s">
        <v>4153</v>
      </c>
      <c r="C4314" t="s">
        <v>3907</v>
      </c>
      <c r="D4314">
        <v>9.8000000000000007</v>
      </c>
      <c r="E4314">
        <v>12.2</v>
      </c>
      <c r="F4314">
        <v>17.600000000000001</v>
      </c>
      <c r="G4314">
        <v>24.6</v>
      </c>
    </row>
    <row r="4315" spans="1:7">
      <c r="A4315" t="s">
        <v>3853</v>
      </c>
      <c r="B4315" t="s">
        <v>4153</v>
      </c>
      <c r="C4315" t="s">
        <v>3908</v>
      </c>
      <c r="D4315">
        <v>0.2</v>
      </c>
      <c r="E4315">
        <v>0.2</v>
      </c>
      <c r="F4315">
        <v>0.3</v>
      </c>
      <c r="G4315">
        <v>0.4</v>
      </c>
    </row>
    <row r="4316" spans="1:7">
      <c r="A4316" t="s">
        <v>3853</v>
      </c>
      <c r="B4316" t="s">
        <v>4153</v>
      </c>
      <c r="C4316" t="s">
        <v>3909</v>
      </c>
      <c r="D4316">
        <v>23770</v>
      </c>
      <c r="E4316">
        <v>22362</v>
      </c>
      <c r="F4316">
        <v>24682</v>
      </c>
      <c r="G4316">
        <v>24260</v>
      </c>
    </row>
    <row r="4317" spans="1:7">
      <c r="A4317" t="s">
        <v>3853</v>
      </c>
      <c r="B4317" t="s">
        <v>4153</v>
      </c>
      <c r="C4317" t="s">
        <v>3910</v>
      </c>
      <c r="D4317">
        <v>500</v>
      </c>
      <c r="E4317">
        <v>517</v>
      </c>
      <c r="F4317">
        <v>525</v>
      </c>
      <c r="G4317">
        <v>608</v>
      </c>
    </row>
    <row r="4318" spans="1:7">
      <c r="A4318" t="s">
        <v>3853</v>
      </c>
      <c r="B4318" t="s">
        <v>4153</v>
      </c>
      <c r="C4318" t="s">
        <v>3911</v>
      </c>
      <c r="D4318">
        <v>359</v>
      </c>
      <c r="E4318">
        <v>373</v>
      </c>
      <c r="F4318">
        <v>375</v>
      </c>
      <c r="G4318">
        <v>387</v>
      </c>
    </row>
    <row r="4319" spans="1:7">
      <c r="A4319" t="s">
        <v>3853</v>
      </c>
      <c r="B4319" t="s">
        <v>4153</v>
      </c>
      <c r="C4319" t="s">
        <v>3912</v>
      </c>
      <c r="D4319">
        <v>55666</v>
      </c>
      <c r="E4319">
        <v>51044</v>
      </c>
      <c r="F4319">
        <v>60540</v>
      </c>
      <c r="G4319">
        <v>63465</v>
      </c>
    </row>
    <row r="4320" spans="1:7">
      <c r="A4320" t="s">
        <v>3853</v>
      </c>
      <c r="B4320" t="s">
        <v>4153</v>
      </c>
      <c r="C4320" t="s">
        <v>3913</v>
      </c>
      <c r="D4320">
        <v>24629</v>
      </c>
      <c r="E4320">
        <v>23252</v>
      </c>
      <c r="F4320">
        <v>25582</v>
      </c>
      <c r="G4320">
        <v>25255</v>
      </c>
    </row>
    <row r="4321" spans="1:7">
      <c r="A4321" t="s">
        <v>3853</v>
      </c>
      <c r="B4321" t="s">
        <v>4153</v>
      </c>
      <c r="C4321" t="s">
        <v>3914</v>
      </c>
      <c r="D4321">
        <v>0</v>
      </c>
      <c r="E4321">
        <v>0</v>
      </c>
      <c r="F4321">
        <v>0</v>
      </c>
      <c r="G4321">
        <v>0</v>
      </c>
    </row>
    <row r="4322" spans="1:7">
      <c r="A4322" t="s">
        <v>3853</v>
      </c>
      <c r="B4322" t="s">
        <v>4153</v>
      </c>
      <c r="C4322" t="s">
        <v>3915</v>
      </c>
      <c r="D4322">
        <v>0</v>
      </c>
      <c r="E4322">
        <v>0</v>
      </c>
      <c r="F4322">
        <v>0</v>
      </c>
      <c r="G4322">
        <v>0</v>
      </c>
    </row>
    <row r="4323" spans="1:7">
      <c r="A4323" t="s">
        <v>3853</v>
      </c>
      <c r="B4323" t="s">
        <v>4153</v>
      </c>
      <c r="C4323" t="s">
        <v>3916</v>
      </c>
      <c r="D4323">
        <v>70</v>
      </c>
      <c r="E4323">
        <v>61</v>
      </c>
      <c r="F4323">
        <v>60</v>
      </c>
      <c r="G4323">
        <v>43</v>
      </c>
    </row>
    <row r="4324" spans="1:7">
      <c r="A4324" t="s">
        <v>3853</v>
      </c>
      <c r="B4324" t="s">
        <v>4153</v>
      </c>
      <c r="C4324" t="s">
        <v>3917</v>
      </c>
      <c r="D4324">
        <v>80242</v>
      </c>
      <c r="E4324">
        <v>75052</v>
      </c>
      <c r="F4324">
        <v>78206</v>
      </c>
      <c r="G4324">
        <v>80161</v>
      </c>
    </row>
    <row r="4325" spans="1:7">
      <c r="A4325" t="s">
        <v>3853</v>
      </c>
      <c r="B4325" t="s">
        <v>4153</v>
      </c>
      <c r="C4325" t="s">
        <v>3918</v>
      </c>
      <c r="D4325">
        <v>154621</v>
      </c>
      <c r="E4325">
        <v>144201</v>
      </c>
      <c r="F4325">
        <v>147840</v>
      </c>
      <c r="G4325">
        <v>144940</v>
      </c>
    </row>
    <row r="4326" spans="1:7">
      <c r="A4326" t="s">
        <v>3853</v>
      </c>
      <c r="B4326" t="s">
        <v>4153</v>
      </c>
      <c r="C4326" t="s">
        <v>3919</v>
      </c>
      <c r="D4326">
        <v>113446</v>
      </c>
      <c r="E4326">
        <v>112181</v>
      </c>
      <c r="F4326">
        <v>114206</v>
      </c>
      <c r="G4326">
        <v>116208</v>
      </c>
    </row>
    <row r="4327" spans="1:7">
      <c r="A4327" t="s">
        <v>3853</v>
      </c>
      <c r="B4327" t="s">
        <v>4153</v>
      </c>
      <c r="C4327" t="s">
        <v>3920</v>
      </c>
      <c r="D4327">
        <v>348380</v>
      </c>
      <c r="E4327">
        <v>331495</v>
      </c>
      <c r="F4327">
        <v>340313</v>
      </c>
      <c r="G4327">
        <v>341351</v>
      </c>
    </row>
    <row r="4328" spans="1:7">
      <c r="A4328" t="s">
        <v>3853</v>
      </c>
      <c r="B4328" t="s">
        <v>4153</v>
      </c>
      <c r="C4328" t="s">
        <v>3921</v>
      </c>
      <c r="D4328">
        <v>348380</v>
      </c>
      <c r="E4328">
        <v>331495</v>
      </c>
      <c r="F4328">
        <v>340313</v>
      </c>
      <c r="G4328">
        <v>341351</v>
      </c>
    </row>
    <row r="4329" spans="1:7">
      <c r="A4329" t="s">
        <v>3853</v>
      </c>
      <c r="B4329" t="s">
        <v>4153</v>
      </c>
      <c r="C4329" t="s">
        <v>3922</v>
      </c>
      <c r="D4329">
        <v>16</v>
      </c>
      <c r="E4329">
        <v>23</v>
      </c>
      <c r="F4329">
        <v>29</v>
      </c>
      <c r="G4329">
        <v>46</v>
      </c>
    </row>
    <row r="4330" spans="1:7">
      <c r="A4330" t="s">
        <v>3853</v>
      </c>
      <c r="B4330" t="s">
        <v>4153</v>
      </c>
      <c r="C4330" t="s">
        <v>3923</v>
      </c>
      <c r="D4330">
        <v>0</v>
      </c>
      <c r="E4330">
        <v>0</v>
      </c>
      <c r="F4330">
        <v>0</v>
      </c>
      <c r="G4330">
        <v>0</v>
      </c>
    </row>
    <row r="4331" spans="1:7">
      <c r="A4331" t="s">
        <v>3853</v>
      </c>
      <c r="B4331" t="s">
        <v>4153</v>
      </c>
      <c r="C4331" t="s">
        <v>3924</v>
      </c>
      <c r="D4331">
        <v>0</v>
      </c>
      <c r="E4331">
        <v>0</v>
      </c>
      <c r="F4331">
        <v>8</v>
      </c>
      <c r="G4331">
        <v>8</v>
      </c>
    </row>
    <row r="4332" spans="1:7">
      <c r="A4332" t="s">
        <v>3853</v>
      </c>
      <c r="B4332" t="s">
        <v>4153</v>
      </c>
      <c r="C4332" t="s">
        <v>3925</v>
      </c>
      <c r="D4332">
        <v>572</v>
      </c>
      <c r="E4332">
        <v>629</v>
      </c>
      <c r="F4332">
        <v>715</v>
      </c>
      <c r="G4332">
        <v>844</v>
      </c>
    </row>
    <row r="4333" spans="1:7">
      <c r="A4333" t="s">
        <v>3853</v>
      </c>
      <c r="B4333" t="s">
        <v>4153</v>
      </c>
      <c r="C4333" t="s">
        <v>3926</v>
      </c>
      <c r="D4333">
        <v>2.74</v>
      </c>
      <c r="E4333">
        <v>2.75</v>
      </c>
      <c r="F4333">
        <v>2.4300000000000002</v>
      </c>
      <c r="G4333">
        <v>2.2599999999999998</v>
      </c>
    </row>
    <row r="4334" spans="1:7">
      <c r="A4334" t="s">
        <v>3853</v>
      </c>
      <c r="B4334" t="s">
        <v>4153</v>
      </c>
      <c r="C4334" t="s">
        <v>3927</v>
      </c>
      <c r="D4334">
        <v>724</v>
      </c>
      <c r="E4334">
        <v>808</v>
      </c>
      <c r="F4334">
        <v>1009</v>
      </c>
      <c r="G4334">
        <v>1186</v>
      </c>
    </row>
    <row r="4335" spans="1:7">
      <c r="A4335" t="s">
        <v>3853</v>
      </c>
      <c r="B4335" t="s">
        <v>4153</v>
      </c>
      <c r="C4335" t="s">
        <v>3928</v>
      </c>
      <c r="D4335">
        <v>226</v>
      </c>
      <c r="E4335">
        <v>251</v>
      </c>
      <c r="F4335">
        <v>335</v>
      </c>
      <c r="G4335">
        <v>426</v>
      </c>
    </row>
    <row r="4336" spans="1:7">
      <c r="A4336" t="s">
        <v>3853</v>
      </c>
      <c r="B4336" t="s">
        <v>4153</v>
      </c>
      <c r="C4336" t="s">
        <v>3929</v>
      </c>
      <c r="D4336">
        <v>152</v>
      </c>
      <c r="E4336">
        <v>179</v>
      </c>
      <c r="F4336">
        <v>286</v>
      </c>
      <c r="G4336">
        <v>334</v>
      </c>
    </row>
    <row r="4337" spans="1:7">
      <c r="A4337" t="s">
        <v>3853</v>
      </c>
      <c r="B4337" t="s">
        <v>4153</v>
      </c>
      <c r="C4337" t="s">
        <v>3930</v>
      </c>
      <c r="D4337">
        <v>4.6100000000000003</v>
      </c>
      <c r="E4337">
        <v>4.71</v>
      </c>
      <c r="F4337">
        <v>5.2</v>
      </c>
      <c r="G4337">
        <v>5.14</v>
      </c>
    </row>
    <row r="4338" spans="1:7">
      <c r="A4338" t="s">
        <v>3853</v>
      </c>
      <c r="B4338" t="s">
        <v>4153</v>
      </c>
      <c r="C4338" t="s">
        <v>3931</v>
      </c>
      <c r="D4338">
        <v>22</v>
      </c>
      <c r="E4338">
        <v>26</v>
      </c>
      <c r="F4338">
        <v>26</v>
      </c>
      <c r="G4338">
        <v>1</v>
      </c>
    </row>
    <row r="4339" spans="1:7">
      <c r="A4339" t="s">
        <v>3853</v>
      </c>
      <c r="B4339" t="s">
        <v>4153</v>
      </c>
      <c r="C4339" t="s">
        <v>3932</v>
      </c>
      <c r="D4339">
        <v>91</v>
      </c>
      <c r="E4339">
        <v>92</v>
      </c>
      <c r="F4339">
        <v>101</v>
      </c>
      <c r="G4339">
        <v>106</v>
      </c>
    </row>
    <row r="4340" spans="1:7">
      <c r="A4340" t="s">
        <v>3853</v>
      </c>
      <c r="B4340" t="s">
        <v>4153</v>
      </c>
      <c r="C4340" t="s">
        <v>3933</v>
      </c>
      <c r="D4340">
        <v>113</v>
      </c>
      <c r="E4340">
        <v>133</v>
      </c>
      <c r="F4340">
        <v>208</v>
      </c>
      <c r="G4340">
        <v>319</v>
      </c>
    </row>
    <row r="4341" spans="1:7">
      <c r="A4341" t="s">
        <v>3853</v>
      </c>
      <c r="B4341" t="s">
        <v>4153</v>
      </c>
      <c r="C4341" t="s">
        <v>3934</v>
      </c>
      <c r="D4341">
        <v>26</v>
      </c>
      <c r="E4341">
        <v>25</v>
      </c>
      <c r="F4341">
        <v>23</v>
      </c>
      <c r="G4341">
        <v>21</v>
      </c>
    </row>
    <row r="4342" spans="1:7">
      <c r="A4342" t="s">
        <v>3853</v>
      </c>
      <c r="B4342" t="s">
        <v>4153</v>
      </c>
      <c r="C4342" t="s">
        <v>3935</v>
      </c>
      <c r="D4342">
        <v>184</v>
      </c>
      <c r="E4342">
        <v>209</v>
      </c>
      <c r="F4342">
        <v>291</v>
      </c>
      <c r="G4342">
        <v>375</v>
      </c>
    </row>
    <row r="4343" spans="1:7">
      <c r="A4343" t="s">
        <v>3853</v>
      </c>
      <c r="B4343" t="s">
        <v>4153</v>
      </c>
      <c r="C4343" t="s">
        <v>3936</v>
      </c>
      <c r="D4343">
        <v>16</v>
      </c>
      <c r="E4343">
        <v>17</v>
      </c>
      <c r="F4343">
        <v>21</v>
      </c>
      <c r="G4343">
        <v>30</v>
      </c>
    </row>
    <row r="4344" spans="1:7">
      <c r="A4344" t="s">
        <v>3853</v>
      </c>
      <c r="B4344" t="s">
        <v>4153</v>
      </c>
      <c r="C4344" t="s">
        <v>3937</v>
      </c>
      <c r="D4344">
        <v>0</v>
      </c>
      <c r="E4344">
        <v>0</v>
      </c>
      <c r="F4344">
        <v>0</v>
      </c>
      <c r="G4344">
        <v>0</v>
      </c>
    </row>
    <row r="4345" spans="1:7">
      <c r="A4345" t="s">
        <v>3853</v>
      </c>
      <c r="B4345" t="s">
        <v>4153</v>
      </c>
      <c r="C4345" t="s">
        <v>3938</v>
      </c>
      <c r="D4345">
        <v>0</v>
      </c>
      <c r="E4345">
        <v>0</v>
      </c>
      <c r="F4345">
        <v>0</v>
      </c>
      <c r="G4345">
        <v>0</v>
      </c>
    </row>
    <row r="4346" spans="1:7">
      <c r="A4346" t="s">
        <v>3853</v>
      </c>
      <c r="B4346" t="s">
        <v>4153</v>
      </c>
      <c r="C4346" t="s">
        <v>3939</v>
      </c>
      <c r="D4346">
        <v>23858</v>
      </c>
      <c r="E4346">
        <v>23831</v>
      </c>
      <c r="F4346">
        <v>22517</v>
      </c>
      <c r="G4346">
        <v>22553</v>
      </c>
    </row>
    <row r="4347" spans="1:7">
      <c r="A4347" t="s">
        <v>3853</v>
      </c>
      <c r="B4347" t="s">
        <v>4153</v>
      </c>
      <c r="C4347" t="s">
        <v>3940</v>
      </c>
      <c r="D4347">
        <v>2466296</v>
      </c>
      <c r="E4347">
        <v>2195170</v>
      </c>
      <c r="F4347">
        <v>2333865</v>
      </c>
      <c r="G4347">
        <v>2328975</v>
      </c>
    </row>
    <row r="4348" spans="1:7">
      <c r="A4348" t="s">
        <v>3853</v>
      </c>
      <c r="B4348" t="s">
        <v>4153</v>
      </c>
      <c r="C4348" t="s">
        <v>3941</v>
      </c>
      <c r="D4348">
        <v>0</v>
      </c>
      <c r="E4348">
        <v>0</v>
      </c>
      <c r="F4348">
        <v>0</v>
      </c>
      <c r="G4348">
        <v>0</v>
      </c>
    </row>
    <row r="4349" spans="1:7">
      <c r="A4349" t="s">
        <v>3853</v>
      </c>
      <c r="B4349" t="s">
        <v>4153</v>
      </c>
      <c r="C4349" t="s">
        <v>3942</v>
      </c>
      <c r="D4349">
        <v>0</v>
      </c>
      <c r="E4349">
        <v>0</v>
      </c>
      <c r="F4349">
        <v>0</v>
      </c>
      <c r="G4349">
        <v>0</v>
      </c>
    </row>
    <row r="4350" spans="1:7">
      <c r="A4350" t="s">
        <v>3853</v>
      </c>
      <c r="B4350" t="s">
        <v>4153</v>
      </c>
      <c r="C4350" t="s">
        <v>3943</v>
      </c>
      <c r="D4350">
        <v>0</v>
      </c>
      <c r="E4350">
        <v>0</v>
      </c>
      <c r="F4350">
        <v>0</v>
      </c>
      <c r="G4350">
        <v>0</v>
      </c>
    </row>
    <row r="4351" spans="1:7">
      <c r="A4351" t="s">
        <v>3853</v>
      </c>
      <c r="B4351" t="s">
        <v>4153</v>
      </c>
      <c r="C4351" t="s">
        <v>3944</v>
      </c>
      <c r="D4351">
        <v>385446.2</v>
      </c>
      <c r="E4351">
        <v>377901.1</v>
      </c>
      <c r="F4351">
        <v>422951.9</v>
      </c>
      <c r="G4351">
        <v>470323.6</v>
      </c>
    </row>
    <row r="4352" spans="1:7">
      <c r="A4352" t="s">
        <v>3853</v>
      </c>
      <c r="B4352" t="s">
        <v>4153</v>
      </c>
      <c r="C4352" t="s">
        <v>3945</v>
      </c>
      <c r="D4352">
        <v>371044.5</v>
      </c>
      <c r="E4352">
        <v>359184.7</v>
      </c>
      <c r="F4352">
        <v>384051</v>
      </c>
      <c r="G4352">
        <v>396009.2</v>
      </c>
    </row>
    <row r="4353" spans="1:7">
      <c r="A4353" t="s">
        <v>3853</v>
      </c>
      <c r="B4353" t="s">
        <v>4153</v>
      </c>
      <c r="C4353" t="s">
        <v>3946</v>
      </c>
      <c r="D4353">
        <v>0</v>
      </c>
      <c r="E4353">
        <v>0</v>
      </c>
      <c r="F4353">
        <v>0</v>
      </c>
      <c r="G4353">
        <v>0</v>
      </c>
    </row>
    <row r="4354" spans="1:7">
      <c r="A4354" t="s">
        <v>3853</v>
      </c>
      <c r="B4354" t="s">
        <v>4153</v>
      </c>
      <c r="C4354" t="s">
        <v>3947</v>
      </c>
      <c r="D4354">
        <v>816</v>
      </c>
      <c r="E4354">
        <v>816</v>
      </c>
      <c r="F4354">
        <v>816</v>
      </c>
      <c r="G4354">
        <v>816</v>
      </c>
    </row>
    <row r="4355" spans="1:7">
      <c r="A4355" t="s">
        <v>3853</v>
      </c>
      <c r="B4355" t="s">
        <v>4153</v>
      </c>
      <c r="C4355" t="s">
        <v>3948</v>
      </c>
      <c r="D4355">
        <v>0</v>
      </c>
      <c r="E4355">
        <v>0</v>
      </c>
      <c r="F4355">
        <v>0</v>
      </c>
      <c r="G4355">
        <v>0</v>
      </c>
    </row>
    <row r="4356" spans="1:7">
      <c r="A4356" t="s">
        <v>3853</v>
      </c>
      <c r="B4356" t="s">
        <v>4153</v>
      </c>
      <c r="C4356" t="s">
        <v>3949</v>
      </c>
      <c r="D4356">
        <v>0</v>
      </c>
      <c r="E4356">
        <v>0</v>
      </c>
      <c r="F4356">
        <v>0</v>
      </c>
      <c r="G4356">
        <v>0</v>
      </c>
    </row>
    <row r="4357" spans="1:7">
      <c r="A4357" t="s">
        <v>3853</v>
      </c>
      <c r="B4357" t="s">
        <v>4153</v>
      </c>
      <c r="C4357" t="s">
        <v>3950</v>
      </c>
      <c r="D4357">
        <v>0</v>
      </c>
      <c r="E4357">
        <v>0</v>
      </c>
      <c r="F4357">
        <v>0</v>
      </c>
      <c r="G4357">
        <v>0</v>
      </c>
    </row>
    <row r="4358" spans="1:7">
      <c r="A4358" t="s">
        <v>3853</v>
      </c>
      <c r="B4358" t="s">
        <v>4153</v>
      </c>
      <c r="C4358" t="s">
        <v>3951</v>
      </c>
      <c r="D4358">
        <v>3831</v>
      </c>
      <c r="E4358">
        <v>3831</v>
      </c>
      <c r="F4358">
        <v>3831</v>
      </c>
      <c r="G4358">
        <v>3831</v>
      </c>
    </row>
    <row r="4359" spans="1:7">
      <c r="A4359" t="s">
        <v>3853</v>
      </c>
      <c r="B4359" t="s">
        <v>4153</v>
      </c>
      <c r="C4359" t="s">
        <v>3952</v>
      </c>
      <c r="D4359">
        <v>4647</v>
      </c>
      <c r="E4359">
        <v>4647</v>
      </c>
      <c r="F4359">
        <v>4647</v>
      </c>
      <c r="G4359">
        <v>4647</v>
      </c>
    </row>
    <row r="4360" spans="1:7">
      <c r="A4360" t="s">
        <v>3853</v>
      </c>
      <c r="B4360" t="s">
        <v>4153</v>
      </c>
      <c r="C4360" t="s">
        <v>3953</v>
      </c>
      <c r="D4360">
        <v>4647</v>
      </c>
      <c r="E4360">
        <v>4647</v>
      </c>
      <c r="F4360">
        <v>4647</v>
      </c>
      <c r="G4360">
        <v>4647</v>
      </c>
    </row>
    <row r="4361" spans="1:7">
      <c r="A4361" t="s">
        <v>3853</v>
      </c>
      <c r="B4361" t="s">
        <v>4153</v>
      </c>
      <c r="C4361" t="s">
        <v>3954</v>
      </c>
      <c r="D4361">
        <v>176</v>
      </c>
      <c r="E4361">
        <v>146</v>
      </c>
      <c r="F4361">
        <v>125</v>
      </c>
      <c r="G4361">
        <v>321</v>
      </c>
    </row>
    <row r="4362" spans="1:7">
      <c r="A4362" t="s">
        <v>3853</v>
      </c>
      <c r="B4362" t="s">
        <v>4153</v>
      </c>
      <c r="C4362" t="s">
        <v>3955</v>
      </c>
      <c r="D4362">
        <v>3855</v>
      </c>
      <c r="E4362">
        <v>3341</v>
      </c>
      <c r="F4362">
        <v>3821</v>
      </c>
      <c r="G4362">
        <v>3984</v>
      </c>
    </row>
    <row r="4363" spans="1:7">
      <c r="A4363" t="s">
        <v>3853</v>
      </c>
      <c r="B4363" t="s">
        <v>4153</v>
      </c>
      <c r="C4363" t="s">
        <v>3956</v>
      </c>
      <c r="D4363">
        <v>5271</v>
      </c>
      <c r="E4363">
        <v>6162</v>
      </c>
      <c r="F4363">
        <v>5078</v>
      </c>
      <c r="G4363">
        <v>6071</v>
      </c>
    </row>
    <row r="4364" spans="1:7">
      <c r="A4364" t="s">
        <v>3853</v>
      </c>
      <c r="B4364" t="s">
        <v>4153</v>
      </c>
      <c r="C4364" t="s">
        <v>3957</v>
      </c>
      <c r="D4364">
        <v>14382</v>
      </c>
      <c r="E4364">
        <v>12747</v>
      </c>
      <c r="F4364">
        <v>12162</v>
      </c>
      <c r="G4364">
        <v>12029</v>
      </c>
    </row>
    <row r="4365" spans="1:7">
      <c r="A4365" t="s">
        <v>3853</v>
      </c>
      <c r="B4365" t="s">
        <v>4153</v>
      </c>
      <c r="C4365" t="s">
        <v>3958</v>
      </c>
      <c r="D4365">
        <v>23685</v>
      </c>
      <c r="E4365">
        <v>22396</v>
      </c>
      <c r="F4365">
        <v>21186</v>
      </c>
      <c r="G4365">
        <v>22406</v>
      </c>
    </row>
    <row r="4366" spans="1:7">
      <c r="A4366" t="s">
        <v>3853</v>
      </c>
      <c r="B4366" t="s">
        <v>4153</v>
      </c>
      <c r="C4366" t="s">
        <v>3959</v>
      </c>
      <c r="D4366">
        <v>23685</v>
      </c>
      <c r="E4366">
        <v>22396</v>
      </c>
      <c r="F4366">
        <v>21186</v>
      </c>
      <c r="G4366">
        <v>22406</v>
      </c>
    </row>
    <row r="4367" spans="1:7">
      <c r="A4367" t="s">
        <v>3853</v>
      </c>
      <c r="B4367" t="s">
        <v>4153</v>
      </c>
      <c r="C4367" t="s">
        <v>3960</v>
      </c>
      <c r="D4367">
        <v>0</v>
      </c>
      <c r="E4367">
        <v>0</v>
      </c>
      <c r="F4367">
        <v>0</v>
      </c>
      <c r="G4367">
        <v>0</v>
      </c>
    </row>
    <row r="4368" spans="1:7">
      <c r="A4368" t="s">
        <v>3853</v>
      </c>
      <c r="B4368" t="s">
        <v>4153</v>
      </c>
      <c r="C4368" t="s">
        <v>3961</v>
      </c>
      <c r="D4368">
        <v>0</v>
      </c>
      <c r="E4368">
        <v>0</v>
      </c>
      <c r="F4368">
        <v>0</v>
      </c>
      <c r="G4368">
        <v>0</v>
      </c>
    </row>
    <row r="4369" spans="1:7">
      <c r="A4369" t="s">
        <v>3853</v>
      </c>
      <c r="B4369" t="s">
        <v>4153</v>
      </c>
      <c r="C4369" t="s">
        <v>3962</v>
      </c>
      <c r="D4369">
        <v>44.1</v>
      </c>
      <c r="E4369">
        <v>46.6</v>
      </c>
      <c r="F4369">
        <v>64.8</v>
      </c>
      <c r="G4369">
        <v>59.9</v>
      </c>
    </row>
    <row r="4370" spans="1:7">
      <c r="A4370" t="s">
        <v>3853</v>
      </c>
      <c r="B4370" t="s">
        <v>4153</v>
      </c>
      <c r="C4370" t="s">
        <v>3963</v>
      </c>
      <c r="D4370">
        <v>66</v>
      </c>
      <c r="E4370">
        <v>66</v>
      </c>
      <c r="F4370">
        <v>69</v>
      </c>
      <c r="G4370">
        <v>72</v>
      </c>
    </row>
    <row r="4371" spans="1:7">
      <c r="A4371" t="s">
        <v>3853</v>
      </c>
      <c r="B4371" t="s">
        <v>4153</v>
      </c>
      <c r="C4371" t="s">
        <v>3964</v>
      </c>
      <c r="D4371">
        <v>0</v>
      </c>
      <c r="E4371">
        <v>0</v>
      </c>
      <c r="F4371">
        <v>0</v>
      </c>
      <c r="G4371">
        <v>12</v>
      </c>
    </row>
    <row r="4372" spans="1:7">
      <c r="A4372" t="s">
        <v>3853</v>
      </c>
      <c r="B4372" t="s">
        <v>4153</v>
      </c>
      <c r="C4372" t="s">
        <v>3965</v>
      </c>
      <c r="D4372">
        <v>873</v>
      </c>
      <c r="E4372">
        <v>924</v>
      </c>
      <c r="F4372">
        <v>1321</v>
      </c>
      <c r="G4372">
        <v>1253</v>
      </c>
    </row>
    <row r="4373" spans="1:7">
      <c r="A4373" t="s">
        <v>3853</v>
      </c>
      <c r="B4373" t="s">
        <v>4153</v>
      </c>
      <c r="C4373" t="s">
        <v>3966</v>
      </c>
      <c r="D4373">
        <v>0</v>
      </c>
      <c r="E4373">
        <v>0</v>
      </c>
      <c r="F4373">
        <v>0</v>
      </c>
      <c r="G4373">
        <v>0</v>
      </c>
    </row>
    <row r="4374" spans="1:7">
      <c r="A4374" t="s">
        <v>3853</v>
      </c>
      <c r="B4374" t="s">
        <v>4153</v>
      </c>
      <c r="C4374" t="s">
        <v>3967</v>
      </c>
      <c r="D4374">
        <v>873</v>
      </c>
      <c r="E4374">
        <v>924</v>
      </c>
      <c r="F4374">
        <v>1321</v>
      </c>
      <c r="G4374">
        <v>1265</v>
      </c>
    </row>
    <row r="4375" spans="1:7">
      <c r="A4375" t="s">
        <v>3853</v>
      </c>
      <c r="B4375" t="s">
        <v>4153</v>
      </c>
      <c r="C4375" t="s">
        <v>3968</v>
      </c>
      <c r="D4375">
        <v>0</v>
      </c>
      <c r="E4375">
        <v>0</v>
      </c>
      <c r="F4375">
        <v>0</v>
      </c>
      <c r="G4375">
        <v>12</v>
      </c>
    </row>
    <row r="4376" spans="1:7">
      <c r="A4376" t="s">
        <v>3853</v>
      </c>
      <c r="B4376" t="s">
        <v>4153</v>
      </c>
      <c r="C4376" t="s">
        <v>3969</v>
      </c>
      <c r="D4376">
        <v>0</v>
      </c>
      <c r="E4376">
        <v>0</v>
      </c>
      <c r="F4376">
        <v>0</v>
      </c>
      <c r="G4376">
        <v>0</v>
      </c>
    </row>
    <row r="4377" spans="1:7">
      <c r="A4377" t="s">
        <v>3853</v>
      </c>
      <c r="B4377" t="s">
        <v>4153</v>
      </c>
      <c r="C4377" t="s">
        <v>3970</v>
      </c>
      <c r="D4377">
        <v>0</v>
      </c>
      <c r="E4377">
        <v>0</v>
      </c>
      <c r="F4377">
        <v>0</v>
      </c>
      <c r="G4377">
        <v>0</v>
      </c>
    </row>
    <row r="4378" spans="1:7">
      <c r="A4378" t="s">
        <v>3853</v>
      </c>
      <c r="B4378" t="s">
        <v>4153</v>
      </c>
      <c r="C4378" t="s">
        <v>3971</v>
      </c>
      <c r="D4378">
        <v>0</v>
      </c>
      <c r="E4378">
        <v>0</v>
      </c>
      <c r="F4378">
        <v>0</v>
      </c>
      <c r="G4378">
        <v>0</v>
      </c>
    </row>
    <row r="4379" spans="1:7">
      <c r="A4379" t="s">
        <v>3853</v>
      </c>
      <c r="B4379" t="s">
        <v>4153</v>
      </c>
      <c r="C4379" t="s">
        <v>3972</v>
      </c>
      <c r="D4379">
        <v>0</v>
      </c>
      <c r="E4379">
        <v>0</v>
      </c>
      <c r="F4379">
        <v>0</v>
      </c>
      <c r="G4379">
        <v>0</v>
      </c>
    </row>
    <row r="4380" spans="1:7">
      <c r="A4380" t="s">
        <v>3853</v>
      </c>
      <c r="B4380" t="s">
        <v>4153</v>
      </c>
      <c r="C4380" t="s">
        <v>3973</v>
      </c>
      <c r="D4380">
        <v>26440</v>
      </c>
      <c r="E4380">
        <v>18721</v>
      </c>
      <c r="F4380">
        <v>24908</v>
      </c>
      <c r="G4380">
        <v>22278</v>
      </c>
    </row>
    <row r="4381" spans="1:7">
      <c r="A4381" t="s">
        <v>3853</v>
      </c>
      <c r="B4381" t="s">
        <v>4153</v>
      </c>
      <c r="C4381" t="s">
        <v>3974</v>
      </c>
      <c r="D4381">
        <v>26440</v>
      </c>
      <c r="E4381">
        <v>18721</v>
      </c>
      <c r="F4381">
        <v>24908</v>
      </c>
      <c r="G4381">
        <v>22278</v>
      </c>
    </row>
    <row r="4382" spans="1:7">
      <c r="A4382" t="s">
        <v>3853</v>
      </c>
      <c r="B4382" t="s">
        <v>4153</v>
      </c>
      <c r="C4382" t="s">
        <v>3975</v>
      </c>
      <c r="D4382">
        <v>26440</v>
      </c>
      <c r="E4382">
        <v>18721</v>
      </c>
      <c r="F4382">
        <v>24908</v>
      </c>
      <c r="G4382">
        <v>22278</v>
      </c>
    </row>
    <row r="4383" spans="1:7">
      <c r="A4383" t="s">
        <v>3853</v>
      </c>
      <c r="B4383" t="s">
        <v>4153</v>
      </c>
      <c r="C4383" t="s">
        <v>3976</v>
      </c>
      <c r="D4383">
        <v>58</v>
      </c>
      <c r="E4383">
        <v>34</v>
      </c>
      <c r="F4383">
        <v>54</v>
      </c>
      <c r="G4383">
        <v>50</v>
      </c>
    </row>
    <row r="4384" spans="1:7">
      <c r="A4384" t="s">
        <v>3853</v>
      </c>
      <c r="B4384" t="s">
        <v>4153</v>
      </c>
      <c r="C4384" t="s">
        <v>3977</v>
      </c>
      <c r="D4384">
        <v>35</v>
      </c>
      <c r="E4384">
        <v>22</v>
      </c>
      <c r="F4384">
        <v>34</v>
      </c>
      <c r="G4384">
        <v>25</v>
      </c>
    </row>
    <row r="4385" spans="1:7">
      <c r="A4385" t="s">
        <v>3853</v>
      </c>
      <c r="B4385" t="s">
        <v>4153</v>
      </c>
      <c r="C4385" t="s">
        <v>3978</v>
      </c>
      <c r="D4385">
        <v>147</v>
      </c>
      <c r="E4385">
        <v>126</v>
      </c>
      <c r="F4385">
        <v>142</v>
      </c>
      <c r="G4385">
        <v>132</v>
      </c>
    </row>
    <row r="4386" spans="1:7">
      <c r="A4386" t="s">
        <v>3853</v>
      </c>
      <c r="B4386" t="s">
        <v>4153</v>
      </c>
      <c r="C4386" t="s">
        <v>3979</v>
      </c>
      <c r="D4386">
        <v>241</v>
      </c>
      <c r="E4386">
        <v>182</v>
      </c>
      <c r="F4386">
        <v>231</v>
      </c>
      <c r="G4386">
        <v>207</v>
      </c>
    </row>
    <row r="4387" spans="1:7">
      <c r="A4387" t="s">
        <v>3853</v>
      </c>
      <c r="B4387" t="s">
        <v>4153</v>
      </c>
      <c r="C4387" t="s">
        <v>3980</v>
      </c>
      <c r="D4387">
        <v>241</v>
      </c>
      <c r="E4387">
        <v>182</v>
      </c>
      <c r="F4387">
        <v>231</v>
      </c>
      <c r="G4387">
        <v>207</v>
      </c>
    </row>
    <row r="4388" spans="1:7">
      <c r="A4388" t="s">
        <v>3853</v>
      </c>
      <c r="B4388" t="s">
        <v>4153</v>
      </c>
      <c r="C4388" t="s">
        <v>3981</v>
      </c>
      <c r="D4388">
        <v>5648.6</v>
      </c>
      <c r="E4388">
        <v>5648</v>
      </c>
      <c r="F4388">
        <v>5712.2</v>
      </c>
      <c r="G4388">
        <v>5670</v>
      </c>
    </row>
    <row r="4389" spans="1:7">
      <c r="A4389" t="s">
        <v>3853</v>
      </c>
      <c r="B4389" t="s">
        <v>4153</v>
      </c>
      <c r="C4389" t="s">
        <v>3982</v>
      </c>
      <c r="D4389">
        <v>139</v>
      </c>
      <c r="E4389">
        <v>117</v>
      </c>
      <c r="F4389">
        <v>118</v>
      </c>
      <c r="G4389">
        <v>81</v>
      </c>
    </row>
    <row r="4390" spans="1:7">
      <c r="A4390" t="s">
        <v>3853</v>
      </c>
      <c r="B4390" t="s">
        <v>4153</v>
      </c>
      <c r="C4390" t="s">
        <v>3983</v>
      </c>
      <c r="D4390">
        <v>159105</v>
      </c>
      <c r="E4390">
        <v>142661</v>
      </c>
      <c r="F4390">
        <v>153063</v>
      </c>
      <c r="G4390">
        <v>151716</v>
      </c>
    </row>
    <row r="4391" spans="1:7">
      <c r="A4391" t="s">
        <v>3853</v>
      </c>
      <c r="B4391" t="s">
        <v>4153</v>
      </c>
      <c r="C4391" t="s">
        <v>3984</v>
      </c>
      <c r="D4391">
        <v>306583</v>
      </c>
      <c r="E4391">
        <v>274102</v>
      </c>
      <c r="F4391">
        <v>289349</v>
      </c>
      <c r="G4391">
        <v>274321</v>
      </c>
    </row>
    <row r="4392" spans="1:7">
      <c r="A4392" t="s">
        <v>3853</v>
      </c>
      <c r="B4392" t="s">
        <v>4153</v>
      </c>
      <c r="C4392" t="s">
        <v>3985</v>
      </c>
      <c r="D4392">
        <v>224943</v>
      </c>
      <c r="E4392">
        <v>213237</v>
      </c>
      <c r="F4392">
        <v>223522</v>
      </c>
      <c r="G4392">
        <v>219940</v>
      </c>
    </row>
    <row r="4393" spans="1:7">
      <c r="A4393" t="s">
        <v>3853</v>
      </c>
      <c r="B4393" t="s">
        <v>4153</v>
      </c>
      <c r="C4393" t="s">
        <v>3986</v>
      </c>
      <c r="D4393">
        <v>690771</v>
      </c>
      <c r="E4393">
        <v>630117</v>
      </c>
      <c r="F4393">
        <v>666053</v>
      </c>
      <c r="G4393">
        <v>646057</v>
      </c>
    </row>
    <row r="4394" spans="1:7">
      <c r="A4394" t="s">
        <v>3853</v>
      </c>
      <c r="B4394" t="s">
        <v>4153</v>
      </c>
      <c r="C4394" t="s">
        <v>3987</v>
      </c>
      <c r="D4394">
        <v>690771</v>
      </c>
      <c r="E4394">
        <v>630117</v>
      </c>
      <c r="F4394">
        <v>666053</v>
      </c>
      <c r="G4394">
        <v>646057</v>
      </c>
    </row>
    <row r="4395" spans="1:7">
      <c r="A4395" t="s">
        <v>3853</v>
      </c>
      <c r="B4395" t="s">
        <v>4153</v>
      </c>
      <c r="C4395" t="s">
        <v>3988</v>
      </c>
      <c r="D4395">
        <v>3091</v>
      </c>
      <c r="E4395">
        <v>2814</v>
      </c>
      <c r="F4395">
        <v>3073</v>
      </c>
      <c r="G4395">
        <v>3210</v>
      </c>
    </row>
    <row r="4396" spans="1:7">
      <c r="A4396" t="s">
        <v>3853</v>
      </c>
      <c r="B4396" t="s">
        <v>4153</v>
      </c>
      <c r="C4396" t="s">
        <v>3989</v>
      </c>
      <c r="D4396">
        <v>3961</v>
      </c>
      <c r="E4396">
        <v>3757</v>
      </c>
      <c r="F4396">
        <v>3998</v>
      </c>
      <c r="G4396">
        <v>4557</v>
      </c>
    </row>
    <row r="4397" spans="1:7">
      <c r="A4397" t="s">
        <v>3853</v>
      </c>
      <c r="B4397" t="s">
        <v>4153</v>
      </c>
      <c r="C4397" t="s">
        <v>3990</v>
      </c>
      <c r="D4397">
        <v>7052</v>
      </c>
      <c r="E4397">
        <v>6571</v>
      </c>
      <c r="F4397">
        <v>7071</v>
      </c>
      <c r="G4397">
        <v>7767</v>
      </c>
    </row>
    <row r="4398" spans="1:7">
      <c r="A4398" t="s">
        <v>3853</v>
      </c>
      <c r="B4398" t="s">
        <v>4153</v>
      </c>
      <c r="C4398" t="s">
        <v>3991</v>
      </c>
      <c r="D4398">
        <v>7052</v>
      </c>
      <c r="E4398">
        <v>6571</v>
      </c>
      <c r="F4398">
        <v>7071</v>
      </c>
      <c r="G4398">
        <v>7767</v>
      </c>
    </row>
    <row r="4399" spans="1:7">
      <c r="A4399" t="s">
        <v>3853</v>
      </c>
      <c r="B4399" t="s">
        <v>4153</v>
      </c>
      <c r="C4399" t="s">
        <v>3992</v>
      </c>
      <c r="D4399">
        <v>0</v>
      </c>
      <c r="E4399">
        <v>0</v>
      </c>
      <c r="F4399">
        <v>0</v>
      </c>
      <c r="G4399">
        <v>0</v>
      </c>
    </row>
    <row r="4400" spans="1:7">
      <c r="A4400" t="s">
        <v>3853</v>
      </c>
      <c r="B4400" t="s">
        <v>4153</v>
      </c>
      <c r="C4400" t="s">
        <v>3993</v>
      </c>
      <c r="D4400">
        <v>352446</v>
      </c>
      <c r="E4400">
        <v>322696</v>
      </c>
      <c r="F4400">
        <v>353220</v>
      </c>
      <c r="G4400">
        <v>345681</v>
      </c>
    </row>
    <row r="4401" spans="1:7">
      <c r="A4401" t="s">
        <v>3853</v>
      </c>
      <c r="B4401" t="s">
        <v>4153</v>
      </c>
      <c r="C4401" t="s">
        <v>3994</v>
      </c>
      <c r="D4401">
        <v>7414</v>
      </c>
      <c r="E4401">
        <v>7455</v>
      </c>
      <c r="F4401">
        <v>7513</v>
      </c>
      <c r="G4401">
        <v>8660</v>
      </c>
    </row>
    <row r="4402" spans="1:7">
      <c r="A4402" t="s">
        <v>3853</v>
      </c>
      <c r="B4402" t="s">
        <v>4153</v>
      </c>
      <c r="C4402" t="s">
        <v>3995</v>
      </c>
      <c r="D4402">
        <v>5325</v>
      </c>
      <c r="E4402">
        <v>5381</v>
      </c>
      <c r="F4402">
        <v>5373</v>
      </c>
      <c r="G4402">
        <v>5516</v>
      </c>
    </row>
    <row r="4403" spans="1:7">
      <c r="A4403" t="s">
        <v>3853</v>
      </c>
      <c r="B4403" t="s">
        <v>4153</v>
      </c>
      <c r="C4403" t="s">
        <v>3996</v>
      </c>
      <c r="D4403">
        <v>365185</v>
      </c>
      <c r="E4403">
        <v>335532</v>
      </c>
      <c r="F4403">
        <v>366105</v>
      </c>
      <c r="G4403">
        <v>359858</v>
      </c>
    </row>
    <row r="4404" spans="1:7">
      <c r="A4404" t="s">
        <v>3853</v>
      </c>
      <c r="B4404" t="s">
        <v>4153</v>
      </c>
      <c r="C4404" t="s">
        <v>3997</v>
      </c>
      <c r="D4404">
        <v>365185</v>
      </c>
      <c r="E4404">
        <v>335532</v>
      </c>
      <c r="F4404">
        <v>366105</v>
      </c>
      <c r="G4404">
        <v>359858</v>
      </c>
    </row>
    <row r="4405" spans="1:7">
      <c r="A4405" t="s">
        <v>3853</v>
      </c>
      <c r="B4405" t="s">
        <v>4153</v>
      </c>
      <c r="C4405" t="s">
        <v>3998</v>
      </c>
      <c r="D4405">
        <v>328676</v>
      </c>
      <c r="E4405">
        <v>300334</v>
      </c>
      <c r="F4405">
        <v>328538</v>
      </c>
      <c r="G4405">
        <v>321421</v>
      </c>
    </row>
    <row r="4406" spans="1:7">
      <c r="A4406" t="s">
        <v>3853</v>
      </c>
      <c r="B4406" t="s">
        <v>4153</v>
      </c>
      <c r="C4406" t="s">
        <v>3999</v>
      </c>
      <c r="D4406">
        <v>6914</v>
      </c>
      <c r="E4406">
        <v>6938</v>
      </c>
      <c r="F4406">
        <v>6988</v>
      </c>
      <c r="G4406">
        <v>8053</v>
      </c>
    </row>
    <row r="4407" spans="1:7">
      <c r="A4407" t="s">
        <v>3853</v>
      </c>
      <c r="B4407" t="s">
        <v>4153</v>
      </c>
      <c r="C4407" t="s">
        <v>4000</v>
      </c>
      <c r="D4407">
        <v>4966</v>
      </c>
      <c r="E4407">
        <v>5008</v>
      </c>
      <c r="F4407">
        <v>4997</v>
      </c>
      <c r="G4407">
        <v>5129</v>
      </c>
    </row>
    <row r="4408" spans="1:7">
      <c r="A4408" t="s">
        <v>3853</v>
      </c>
      <c r="B4408" t="s">
        <v>4153</v>
      </c>
      <c r="C4408" t="s">
        <v>4001</v>
      </c>
      <c r="D4408">
        <v>340556</v>
      </c>
      <c r="E4408">
        <v>312281</v>
      </c>
      <c r="F4408">
        <v>340523</v>
      </c>
      <c r="G4408">
        <v>334603</v>
      </c>
    </row>
    <row r="4409" spans="1:7">
      <c r="A4409" t="s">
        <v>3853</v>
      </c>
      <c r="B4409" t="s">
        <v>4153</v>
      </c>
      <c r="C4409" t="s">
        <v>4002</v>
      </c>
      <c r="D4409">
        <v>1127</v>
      </c>
      <c r="E4409">
        <v>1068</v>
      </c>
      <c r="F4409">
        <v>1069</v>
      </c>
      <c r="G4409">
        <v>1148</v>
      </c>
    </row>
    <row r="4410" spans="1:7">
      <c r="A4410" t="s">
        <v>3853</v>
      </c>
      <c r="B4410" t="s">
        <v>4153</v>
      </c>
      <c r="C4410" t="s">
        <v>4003</v>
      </c>
      <c r="D4410">
        <v>0</v>
      </c>
      <c r="E4410">
        <v>0</v>
      </c>
      <c r="F4410">
        <v>0</v>
      </c>
      <c r="G4410">
        <v>0</v>
      </c>
    </row>
    <row r="4411" spans="1:7">
      <c r="A4411" t="s">
        <v>3853</v>
      </c>
      <c r="B4411" t="s">
        <v>4153</v>
      </c>
      <c r="C4411" t="s">
        <v>4004</v>
      </c>
      <c r="D4411">
        <v>11784</v>
      </c>
      <c r="E4411">
        <v>10144</v>
      </c>
      <c r="F4411">
        <v>12606</v>
      </c>
      <c r="G4411">
        <v>11688</v>
      </c>
    </row>
    <row r="4412" spans="1:7">
      <c r="A4412" t="s">
        <v>3853</v>
      </c>
      <c r="B4412" t="s">
        <v>4153</v>
      </c>
      <c r="C4412" t="s">
        <v>4005</v>
      </c>
      <c r="D4412">
        <v>92792</v>
      </c>
      <c r="E4412">
        <v>85627</v>
      </c>
      <c r="F4412">
        <v>93203</v>
      </c>
      <c r="G4412">
        <v>100656</v>
      </c>
    </row>
    <row r="4413" spans="1:7">
      <c r="A4413" t="s">
        <v>3853</v>
      </c>
      <c r="B4413" t="s">
        <v>4153</v>
      </c>
      <c r="C4413" t="s">
        <v>4006</v>
      </c>
      <c r="D4413">
        <v>233950</v>
      </c>
      <c r="E4413">
        <v>243409</v>
      </c>
      <c r="F4413">
        <v>216759</v>
      </c>
      <c r="G4413">
        <v>244743</v>
      </c>
    </row>
    <row r="4414" spans="1:7">
      <c r="A4414" t="s">
        <v>3853</v>
      </c>
      <c r="B4414" t="s">
        <v>4153</v>
      </c>
      <c r="C4414" t="s">
        <v>4007</v>
      </c>
      <c r="D4414">
        <v>7894</v>
      </c>
      <c r="E4414">
        <v>7872</v>
      </c>
      <c r="F4414">
        <v>7966</v>
      </c>
      <c r="G4414">
        <v>8070</v>
      </c>
    </row>
    <row r="4415" spans="1:7">
      <c r="A4415" t="s">
        <v>3853</v>
      </c>
      <c r="B4415" t="s">
        <v>4153</v>
      </c>
      <c r="C4415" t="s">
        <v>4008</v>
      </c>
      <c r="D4415">
        <v>448699</v>
      </c>
      <c r="E4415">
        <v>396687</v>
      </c>
      <c r="F4415">
        <v>411761</v>
      </c>
      <c r="G4415">
        <v>408712</v>
      </c>
    </row>
    <row r="4416" spans="1:7">
      <c r="A4416" t="s">
        <v>3853</v>
      </c>
      <c r="B4416" t="s">
        <v>4153</v>
      </c>
      <c r="C4416" t="s">
        <v>4009</v>
      </c>
      <c r="D4416">
        <v>150165</v>
      </c>
      <c r="E4416">
        <v>140704</v>
      </c>
      <c r="F4416">
        <v>138280</v>
      </c>
      <c r="G4416">
        <v>150826</v>
      </c>
    </row>
    <row r="4417" spans="1:7">
      <c r="A4417" t="s">
        <v>3853</v>
      </c>
      <c r="B4417" t="s">
        <v>4153</v>
      </c>
      <c r="C4417" t="s">
        <v>4010</v>
      </c>
      <c r="D4417">
        <v>937388</v>
      </c>
      <c r="E4417">
        <v>876573</v>
      </c>
      <c r="F4417">
        <v>872610</v>
      </c>
      <c r="G4417">
        <v>916627</v>
      </c>
    </row>
    <row r="4418" spans="1:7">
      <c r="A4418" t="s">
        <v>3853</v>
      </c>
      <c r="B4418" t="s">
        <v>4153</v>
      </c>
      <c r="C4418" t="s">
        <v>4011</v>
      </c>
      <c r="D4418">
        <v>139.30000000000001</v>
      </c>
      <c r="E4418">
        <v>129.1</v>
      </c>
      <c r="F4418">
        <v>128.1</v>
      </c>
      <c r="G4418">
        <v>134.19999999999999</v>
      </c>
    </row>
    <row r="4419" spans="1:7">
      <c r="A4419" t="s">
        <v>3853</v>
      </c>
      <c r="B4419" t="s">
        <v>4153</v>
      </c>
      <c r="C4419" t="s">
        <v>4012</v>
      </c>
      <c r="D4419">
        <v>703441</v>
      </c>
      <c r="E4419">
        <v>633163</v>
      </c>
      <c r="F4419">
        <v>655849</v>
      </c>
      <c r="G4419">
        <v>671882</v>
      </c>
    </row>
    <row r="4420" spans="1:7">
      <c r="A4420" t="s">
        <v>3853</v>
      </c>
      <c r="B4420" t="s">
        <v>4153</v>
      </c>
      <c r="C4420" t="s">
        <v>4013</v>
      </c>
      <c r="D4420">
        <v>934151</v>
      </c>
      <c r="E4420">
        <v>873263</v>
      </c>
      <c r="F4420">
        <v>869328</v>
      </c>
      <c r="G4420">
        <v>913397</v>
      </c>
    </row>
    <row r="4421" spans="1:7">
      <c r="A4421" t="s">
        <v>3853</v>
      </c>
      <c r="B4421" t="s">
        <v>4153</v>
      </c>
      <c r="C4421" t="s">
        <v>4014</v>
      </c>
      <c r="D4421">
        <v>6.5</v>
      </c>
      <c r="E4421">
        <v>7.5</v>
      </c>
      <c r="F4421">
        <v>9.9</v>
      </c>
      <c r="G4421">
        <v>10.8</v>
      </c>
    </row>
    <row r="4422" spans="1:7">
      <c r="A4422" t="s">
        <v>3853</v>
      </c>
      <c r="B4422" t="s">
        <v>4153</v>
      </c>
      <c r="C4422" t="s">
        <v>4015</v>
      </c>
      <c r="D4422">
        <v>0</v>
      </c>
      <c r="E4422">
        <v>0</v>
      </c>
      <c r="F4422">
        <v>0</v>
      </c>
      <c r="G4422">
        <v>0</v>
      </c>
    </row>
    <row r="4423" spans="1:7">
      <c r="A4423" t="s">
        <v>3853</v>
      </c>
      <c r="B4423" t="s">
        <v>4153</v>
      </c>
      <c r="C4423" t="s">
        <v>4016</v>
      </c>
      <c r="D4423">
        <v>0</v>
      </c>
      <c r="E4423">
        <v>0</v>
      </c>
      <c r="F4423">
        <v>0</v>
      </c>
      <c r="G4423">
        <v>0</v>
      </c>
    </row>
    <row r="4424" spans="1:7">
      <c r="A4424" t="s">
        <v>3853</v>
      </c>
      <c r="B4424" t="s">
        <v>4153</v>
      </c>
      <c r="C4424" t="s">
        <v>4017</v>
      </c>
      <c r="D4424">
        <v>0</v>
      </c>
      <c r="E4424">
        <v>0</v>
      </c>
      <c r="F4424">
        <v>0</v>
      </c>
      <c r="G4424">
        <v>0</v>
      </c>
    </row>
    <row r="4425" spans="1:7">
      <c r="A4425" t="s">
        <v>3853</v>
      </c>
      <c r="B4425" t="s">
        <v>4153</v>
      </c>
      <c r="C4425" t="s">
        <v>4018</v>
      </c>
      <c r="D4425">
        <v>0</v>
      </c>
      <c r="E4425">
        <v>0</v>
      </c>
      <c r="F4425">
        <v>0</v>
      </c>
      <c r="G4425">
        <v>0</v>
      </c>
    </row>
    <row r="4426" spans="1:7">
      <c r="A4426" t="s">
        <v>3853</v>
      </c>
      <c r="B4426" t="s">
        <v>4153</v>
      </c>
      <c r="C4426" t="s">
        <v>4019</v>
      </c>
      <c r="D4426">
        <v>18</v>
      </c>
      <c r="E4426">
        <v>27.2</v>
      </c>
      <c r="F4426">
        <v>24.9</v>
      </c>
      <c r="G4426">
        <v>23.3</v>
      </c>
    </row>
    <row r="4427" spans="1:7">
      <c r="A4427" t="s">
        <v>3853</v>
      </c>
      <c r="B4427" t="s">
        <v>4153</v>
      </c>
      <c r="C4427" t="s">
        <v>4020</v>
      </c>
      <c r="D4427">
        <v>0</v>
      </c>
      <c r="E4427">
        <v>0</v>
      </c>
      <c r="F4427">
        <v>0</v>
      </c>
      <c r="G4427">
        <v>0</v>
      </c>
    </row>
    <row r="4428" spans="1:7">
      <c r="A4428" t="s">
        <v>3853</v>
      </c>
      <c r="B4428" t="s">
        <v>4153</v>
      </c>
      <c r="C4428" t="s">
        <v>4021</v>
      </c>
      <c r="D4428">
        <v>619</v>
      </c>
      <c r="E4428">
        <v>619</v>
      </c>
      <c r="F4428">
        <v>619</v>
      </c>
      <c r="G4428">
        <v>545</v>
      </c>
    </row>
    <row r="4429" spans="1:7">
      <c r="A4429" t="s">
        <v>3853</v>
      </c>
      <c r="B4429" t="s">
        <v>4153</v>
      </c>
      <c r="C4429" t="s">
        <v>4022</v>
      </c>
      <c r="D4429">
        <v>44928</v>
      </c>
      <c r="E4429">
        <v>44477</v>
      </c>
      <c r="F4429">
        <v>44118</v>
      </c>
      <c r="G4429">
        <v>43495</v>
      </c>
    </row>
    <row r="4430" spans="1:7">
      <c r="A4430" t="s">
        <v>3853</v>
      </c>
      <c r="B4430" t="s">
        <v>4153</v>
      </c>
      <c r="C4430" t="s">
        <v>4023</v>
      </c>
      <c r="D4430">
        <v>0</v>
      </c>
      <c r="E4430">
        <v>0</v>
      </c>
      <c r="F4430">
        <v>2857</v>
      </c>
      <c r="G4430">
        <v>2897</v>
      </c>
    </row>
    <row r="4431" spans="1:7">
      <c r="A4431" t="s">
        <v>3853</v>
      </c>
      <c r="B4431" t="s">
        <v>4153</v>
      </c>
      <c r="C4431" t="s">
        <v>4024</v>
      </c>
      <c r="D4431">
        <v>44928</v>
      </c>
      <c r="E4431">
        <v>44477</v>
      </c>
      <c r="F4431">
        <v>44118</v>
      </c>
      <c r="G4431">
        <v>43495</v>
      </c>
    </row>
    <row r="4432" spans="1:7">
      <c r="A4432" t="s">
        <v>3853</v>
      </c>
      <c r="B4432" t="s">
        <v>4153</v>
      </c>
      <c r="C4432" t="s">
        <v>4025</v>
      </c>
      <c r="D4432">
        <v>44928</v>
      </c>
      <c r="E4432">
        <v>44477</v>
      </c>
      <c r="F4432">
        <v>46975</v>
      </c>
      <c r="G4432">
        <v>46392</v>
      </c>
    </row>
    <row r="4433" spans="1:7">
      <c r="A4433" t="s">
        <v>3853</v>
      </c>
      <c r="B4433" t="s">
        <v>4153</v>
      </c>
      <c r="C4433" t="s">
        <v>4026</v>
      </c>
      <c r="D4433">
        <v>44928</v>
      </c>
      <c r="E4433">
        <v>44477</v>
      </c>
      <c r="F4433">
        <v>46975</v>
      </c>
      <c r="G4433">
        <v>46392</v>
      </c>
    </row>
    <row r="4434" spans="1:7">
      <c r="A4434" t="s">
        <v>3853</v>
      </c>
      <c r="B4434" t="s">
        <v>4153</v>
      </c>
      <c r="C4434" t="s">
        <v>4027</v>
      </c>
      <c r="D4434">
        <v>88</v>
      </c>
      <c r="E4434">
        <v>88</v>
      </c>
      <c r="F4434">
        <v>88</v>
      </c>
      <c r="G4434">
        <v>88</v>
      </c>
    </row>
    <row r="4435" spans="1:7">
      <c r="A4435" t="s">
        <v>3853</v>
      </c>
      <c r="B4435" t="s">
        <v>4153</v>
      </c>
      <c r="C4435" t="s">
        <v>4028</v>
      </c>
      <c r="D4435">
        <v>98868</v>
      </c>
      <c r="E4435">
        <v>94314</v>
      </c>
      <c r="F4435">
        <v>99352</v>
      </c>
      <c r="G4435">
        <v>92958</v>
      </c>
    </row>
    <row r="4436" spans="1:7">
      <c r="A4436" t="s">
        <v>3853</v>
      </c>
      <c r="B4436" t="s">
        <v>4153</v>
      </c>
      <c r="C4436" t="s">
        <v>4029</v>
      </c>
      <c r="D4436">
        <v>102527</v>
      </c>
      <c r="E4436">
        <v>97596</v>
      </c>
      <c r="F4436">
        <v>105834</v>
      </c>
      <c r="G4436">
        <v>99615</v>
      </c>
    </row>
    <row r="4437" spans="1:7">
      <c r="A4437" t="s">
        <v>3853</v>
      </c>
      <c r="B4437" t="s">
        <v>4153</v>
      </c>
      <c r="C4437" t="s">
        <v>4030</v>
      </c>
      <c r="D4437">
        <v>102527</v>
      </c>
      <c r="E4437">
        <v>97596</v>
      </c>
      <c r="F4437">
        <v>105834</v>
      </c>
      <c r="G4437">
        <v>99615</v>
      </c>
    </row>
    <row r="4438" spans="1:7">
      <c r="A4438" t="s">
        <v>3853</v>
      </c>
      <c r="B4438" t="s">
        <v>4153</v>
      </c>
      <c r="C4438" t="s">
        <v>4031</v>
      </c>
      <c r="D4438">
        <v>560901</v>
      </c>
      <c r="E4438">
        <v>515815</v>
      </c>
      <c r="F4438">
        <v>568481</v>
      </c>
      <c r="G4438">
        <v>557289</v>
      </c>
    </row>
    <row r="4439" spans="1:7">
      <c r="A4439" t="s">
        <v>3853</v>
      </c>
      <c r="B4439" t="s">
        <v>4153</v>
      </c>
      <c r="C4439" t="s">
        <v>4032</v>
      </c>
      <c r="D4439">
        <v>3.5</v>
      </c>
      <c r="E4439">
        <v>5</v>
      </c>
      <c r="F4439">
        <v>4.7</v>
      </c>
      <c r="G4439">
        <v>4.5</v>
      </c>
    </row>
    <row r="4440" spans="1:7">
      <c r="A4440" t="s">
        <v>3853</v>
      </c>
      <c r="B4440" t="s">
        <v>4153</v>
      </c>
      <c r="C4440" t="s">
        <v>4033</v>
      </c>
      <c r="D4440">
        <v>16313</v>
      </c>
      <c r="E4440">
        <v>13656</v>
      </c>
      <c r="F4440">
        <v>15433</v>
      </c>
      <c r="G4440">
        <v>16857</v>
      </c>
    </row>
    <row r="4441" spans="1:7">
      <c r="A4441" t="s">
        <v>3853</v>
      </c>
      <c r="B4441" t="s">
        <v>4153</v>
      </c>
      <c r="C4441" t="s">
        <v>4034</v>
      </c>
      <c r="D4441">
        <v>1347</v>
      </c>
      <c r="E4441">
        <v>1310</v>
      </c>
      <c r="F4441">
        <v>1610</v>
      </c>
      <c r="G4441">
        <v>1345</v>
      </c>
    </row>
    <row r="4442" spans="1:7">
      <c r="A4442" t="s">
        <v>3853</v>
      </c>
      <c r="B4442" t="s">
        <v>4153</v>
      </c>
      <c r="C4442" t="s">
        <v>4035</v>
      </c>
      <c r="D4442">
        <v>98</v>
      </c>
      <c r="E4442">
        <v>98</v>
      </c>
      <c r="F4442">
        <v>96</v>
      </c>
      <c r="G4442">
        <v>96</v>
      </c>
    </row>
    <row r="4443" spans="1:7">
      <c r="A4443" t="s">
        <v>3853</v>
      </c>
      <c r="B4443" t="s">
        <v>4153</v>
      </c>
      <c r="C4443" t="s">
        <v>4036</v>
      </c>
      <c r="D4443">
        <v>147592</v>
      </c>
      <c r="E4443">
        <v>138163</v>
      </c>
      <c r="F4443">
        <v>143707</v>
      </c>
      <c r="G4443">
        <v>138828</v>
      </c>
    </row>
    <row r="4444" spans="1:7">
      <c r="A4444" t="s">
        <v>3853</v>
      </c>
      <c r="B4444" t="s">
        <v>4153</v>
      </c>
      <c r="C4444" t="s">
        <v>4037</v>
      </c>
      <c r="D4444">
        <v>15809</v>
      </c>
      <c r="E4444">
        <v>13930</v>
      </c>
      <c r="F4444">
        <v>13479</v>
      </c>
      <c r="G4444">
        <v>13386</v>
      </c>
    </row>
    <row r="4445" spans="1:7">
      <c r="A4445" t="s">
        <v>3853</v>
      </c>
      <c r="B4445" t="s">
        <v>4153</v>
      </c>
      <c r="C4445" t="s">
        <v>4038</v>
      </c>
      <c r="D4445">
        <v>741962</v>
      </c>
      <c r="E4445">
        <v>682872</v>
      </c>
      <c r="F4445">
        <v>742710</v>
      </c>
      <c r="G4445">
        <v>727705</v>
      </c>
    </row>
    <row r="4446" spans="1:7">
      <c r="A4446" t="s">
        <v>3853</v>
      </c>
      <c r="B4446" t="s">
        <v>4153</v>
      </c>
      <c r="C4446" t="s">
        <v>4039</v>
      </c>
      <c r="D4446">
        <v>110.2</v>
      </c>
      <c r="E4446">
        <v>100.6</v>
      </c>
      <c r="F4446">
        <v>109</v>
      </c>
      <c r="G4446">
        <v>106.5</v>
      </c>
    </row>
    <row r="4447" spans="1:7">
      <c r="A4447" t="s">
        <v>3853</v>
      </c>
      <c r="B4447" t="s">
        <v>4153</v>
      </c>
      <c r="C4447" t="s">
        <v>4040</v>
      </c>
      <c r="D4447">
        <v>740615</v>
      </c>
      <c r="E4447">
        <v>681563</v>
      </c>
      <c r="F4447">
        <v>741100</v>
      </c>
      <c r="G4447">
        <v>726360</v>
      </c>
    </row>
    <row r="4448" spans="1:7">
      <c r="A4448" t="s">
        <v>3853</v>
      </c>
      <c r="B4448" t="s">
        <v>4153</v>
      </c>
      <c r="C4448" t="s">
        <v>4041</v>
      </c>
      <c r="D4448">
        <v>0</v>
      </c>
      <c r="E4448">
        <v>0</v>
      </c>
      <c r="F4448">
        <v>0</v>
      </c>
      <c r="G4448">
        <v>0</v>
      </c>
    </row>
    <row r="4449" spans="1:7">
      <c r="A4449" t="s">
        <v>3853</v>
      </c>
      <c r="B4449" t="s">
        <v>4153</v>
      </c>
      <c r="C4449" t="s">
        <v>4042</v>
      </c>
      <c r="D4449">
        <v>0</v>
      </c>
      <c r="E4449">
        <v>0</v>
      </c>
      <c r="F4449">
        <v>0</v>
      </c>
      <c r="G4449">
        <v>0</v>
      </c>
    </row>
    <row r="4450" spans="1:7">
      <c r="A4450" t="s">
        <v>3853</v>
      </c>
      <c r="B4450" t="s">
        <v>4153</v>
      </c>
      <c r="C4450" t="s">
        <v>4043</v>
      </c>
      <c r="D4450">
        <v>23730</v>
      </c>
      <c r="E4450">
        <v>20267</v>
      </c>
      <c r="F4450">
        <v>22653</v>
      </c>
      <c r="G4450">
        <v>15457</v>
      </c>
    </row>
    <row r="4451" spans="1:7">
      <c r="A4451" t="s">
        <v>3853</v>
      </c>
      <c r="B4451" t="s">
        <v>4153</v>
      </c>
      <c r="C4451" t="s">
        <v>4044</v>
      </c>
      <c r="D4451">
        <v>23730</v>
      </c>
      <c r="E4451">
        <v>20267</v>
      </c>
      <c r="F4451">
        <v>22653</v>
      </c>
      <c r="G4451">
        <v>15457</v>
      </c>
    </row>
    <row r="4452" spans="1:7">
      <c r="A4452" t="s">
        <v>3853</v>
      </c>
      <c r="B4452" t="s">
        <v>4153</v>
      </c>
      <c r="C4452" t="s">
        <v>4045</v>
      </c>
      <c r="D4452">
        <v>23730</v>
      </c>
      <c r="E4452">
        <v>20267</v>
      </c>
      <c r="F4452">
        <v>22653</v>
      </c>
      <c r="G4452">
        <v>15457</v>
      </c>
    </row>
    <row r="4453" spans="1:7">
      <c r="A4453" t="s">
        <v>3853</v>
      </c>
      <c r="B4453" t="s">
        <v>4153</v>
      </c>
      <c r="C4453" t="s">
        <v>4046</v>
      </c>
      <c r="D4453">
        <v>4.9000000000000004</v>
      </c>
      <c r="E4453">
        <v>5.5</v>
      </c>
      <c r="F4453">
        <v>7.4</v>
      </c>
      <c r="G4453">
        <v>9.3000000000000007</v>
      </c>
    </row>
    <row r="4454" spans="1:7">
      <c r="A4454" t="s">
        <v>3853</v>
      </c>
      <c r="B4454" t="s">
        <v>4153</v>
      </c>
      <c r="C4454" t="s">
        <v>4047</v>
      </c>
      <c r="D4454">
        <v>9</v>
      </c>
      <c r="E4454">
        <v>11</v>
      </c>
      <c r="F4454">
        <v>13</v>
      </c>
      <c r="G4454">
        <v>18</v>
      </c>
    </row>
    <row r="4455" spans="1:7">
      <c r="A4455" t="s">
        <v>3853</v>
      </c>
      <c r="B4455" t="s">
        <v>4153</v>
      </c>
      <c r="C4455" t="s">
        <v>4048</v>
      </c>
      <c r="D4455">
        <v>0</v>
      </c>
      <c r="E4455">
        <v>0</v>
      </c>
      <c r="F4455">
        <v>0</v>
      </c>
      <c r="G4455">
        <v>0</v>
      </c>
    </row>
    <row r="4456" spans="1:7">
      <c r="A4456" t="s">
        <v>3853</v>
      </c>
      <c r="B4456" t="s">
        <v>4153</v>
      </c>
      <c r="C4456" t="s">
        <v>4049</v>
      </c>
      <c r="D4456">
        <v>530304</v>
      </c>
      <c r="E4456">
        <v>486338</v>
      </c>
      <c r="F4456">
        <v>537609</v>
      </c>
      <c r="G4456">
        <v>526883</v>
      </c>
    </row>
    <row r="4457" spans="1:7">
      <c r="A4457" t="s">
        <v>3853</v>
      </c>
      <c r="B4457" t="s">
        <v>4153</v>
      </c>
      <c r="C4457" t="s">
        <v>4050</v>
      </c>
      <c r="D4457">
        <v>15813</v>
      </c>
      <c r="E4457">
        <v>13139</v>
      </c>
      <c r="F4457">
        <v>14908</v>
      </c>
      <c r="G4457">
        <v>16249</v>
      </c>
    </row>
    <row r="4458" spans="1:7">
      <c r="A4458" t="s">
        <v>3853</v>
      </c>
      <c r="B4458" t="s">
        <v>4153</v>
      </c>
      <c r="C4458" t="s">
        <v>4051</v>
      </c>
      <c r="D4458">
        <v>147233</v>
      </c>
      <c r="E4458">
        <v>137790</v>
      </c>
      <c r="F4458">
        <v>143332</v>
      </c>
      <c r="G4458">
        <v>138441</v>
      </c>
    </row>
    <row r="4459" spans="1:7">
      <c r="A4459" t="s">
        <v>3853</v>
      </c>
      <c r="B4459" t="s">
        <v>4153</v>
      </c>
      <c r="C4459" t="s">
        <v>4052</v>
      </c>
      <c r="D4459">
        <v>710600</v>
      </c>
      <c r="E4459">
        <v>652597</v>
      </c>
      <c r="F4459">
        <v>710980</v>
      </c>
      <c r="G4459">
        <v>696340</v>
      </c>
    </row>
    <row r="4460" spans="1:7">
      <c r="A4460" t="s">
        <v>3853</v>
      </c>
      <c r="B4460" t="s">
        <v>4153</v>
      </c>
      <c r="C4460" t="s">
        <v>4053</v>
      </c>
      <c r="D4460">
        <v>0</v>
      </c>
      <c r="E4460">
        <v>0</v>
      </c>
      <c r="F4460">
        <v>0</v>
      </c>
      <c r="G4460">
        <v>0</v>
      </c>
    </row>
    <row r="4461" spans="1:7">
      <c r="A4461" t="s">
        <v>3853</v>
      </c>
      <c r="B4461" t="s">
        <v>4153</v>
      </c>
      <c r="C4461" t="s">
        <v>4054</v>
      </c>
      <c r="D4461">
        <v>0</v>
      </c>
      <c r="E4461">
        <v>0</v>
      </c>
      <c r="F4461">
        <v>0</v>
      </c>
      <c r="G4461">
        <v>0</v>
      </c>
    </row>
    <row r="4462" spans="1:7">
      <c r="A4462" t="s">
        <v>3853</v>
      </c>
      <c r="B4462" t="s">
        <v>4153</v>
      </c>
      <c r="C4462" t="s">
        <v>4055</v>
      </c>
      <c r="D4462">
        <v>176</v>
      </c>
      <c r="E4462">
        <v>146</v>
      </c>
      <c r="F4462">
        <v>125</v>
      </c>
      <c r="G4462">
        <v>321</v>
      </c>
    </row>
    <row r="4463" spans="1:7">
      <c r="A4463" t="s">
        <v>3853</v>
      </c>
      <c r="B4463" t="s">
        <v>4153</v>
      </c>
      <c r="C4463" t="s">
        <v>4056</v>
      </c>
      <c r="D4463">
        <v>3855</v>
      </c>
      <c r="E4463">
        <v>3341</v>
      </c>
      <c r="F4463">
        <v>3821</v>
      </c>
      <c r="G4463">
        <v>3984</v>
      </c>
    </row>
    <row r="4464" spans="1:7">
      <c r="A4464" t="s">
        <v>3853</v>
      </c>
      <c r="B4464" t="s">
        <v>4153</v>
      </c>
      <c r="C4464" t="s">
        <v>4057</v>
      </c>
      <c r="D4464">
        <v>5271</v>
      </c>
      <c r="E4464">
        <v>6162</v>
      </c>
      <c r="F4464">
        <v>5078</v>
      </c>
      <c r="G4464">
        <v>6071</v>
      </c>
    </row>
    <row r="4465" spans="1:7">
      <c r="A4465" t="s">
        <v>3853</v>
      </c>
      <c r="B4465" t="s">
        <v>4153</v>
      </c>
      <c r="C4465" t="s">
        <v>4058</v>
      </c>
      <c r="D4465">
        <v>14382</v>
      </c>
      <c r="E4465">
        <v>12747</v>
      </c>
      <c r="F4465">
        <v>12162</v>
      </c>
      <c r="G4465">
        <v>12029</v>
      </c>
    </row>
    <row r="4466" spans="1:7">
      <c r="A4466" t="s">
        <v>3853</v>
      </c>
      <c r="B4466" t="s">
        <v>4153</v>
      </c>
      <c r="C4466" t="s">
        <v>4059</v>
      </c>
      <c r="D4466">
        <v>23685</v>
      </c>
      <c r="E4466">
        <v>22396</v>
      </c>
      <c r="F4466">
        <v>21186</v>
      </c>
      <c r="G4466">
        <v>22406</v>
      </c>
    </row>
    <row r="4467" spans="1:7">
      <c r="A4467" t="s">
        <v>3853</v>
      </c>
      <c r="B4467" t="s">
        <v>4153</v>
      </c>
      <c r="C4467" t="s">
        <v>4060</v>
      </c>
      <c r="D4467">
        <v>23685</v>
      </c>
      <c r="E4467">
        <v>22396</v>
      </c>
      <c r="F4467">
        <v>21186</v>
      </c>
      <c r="G4467">
        <v>22406</v>
      </c>
    </row>
    <row r="4468" spans="1:7">
      <c r="A4468" t="s">
        <v>3853</v>
      </c>
      <c r="B4468" t="s">
        <v>4153</v>
      </c>
      <c r="C4468" t="s">
        <v>4061</v>
      </c>
      <c r="D4468">
        <v>0</v>
      </c>
      <c r="E4468">
        <v>0</v>
      </c>
      <c r="F4468">
        <v>0</v>
      </c>
      <c r="G4468">
        <v>0</v>
      </c>
    </row>
    <row r="4469" spans="1:7">
      <c r="A4469" t="s">
        <v>3853</v>
      </c>
      <c r="B4469" t="s">
        <v>4153</v>
      </c>
      <c r="C4469" t="s">
        <v>4062</v>
      </c>
      <c r="D4469">
        <v>0</v>
      </c>
      <c r="E4469">
        <v>0</v>
      </c>
      <c r="F4469">
        <v>0</v>
      </c>
      <c r="G4469">
        <v>0</v>
      </c>
    </row>
    <row r="4470" spans="1:7">
      <c r="A4470" t="s">
        <v>3853</v>
      </c>
      <c r="B4470" t="s">
        <v>4153</v>
      </c>
      <c r="C4470" t="s">
        <v>4063</v>
      </c>
      <c r="D4470">
        <v>28144</v>
      </c>
      <c r="E4470">
        <v>27815</v>
      </c>
      <c r="F4470">
        <v>29645</v>
      </c>
      <c r="G4470">
        <v>29193</v>
      </c>
    </row>
    <row r="4471" spans="1:7">
      <c r="A4471" t="s">
        <v>3853</v>
      </c>
      <c r="B4471" t="s">
        <v>4153</v>
      </c>
      <c r="C4471" t="s">
        <v>4064</v>
      </c>
      <c r="D4471">
        <v>6561</v>
      </c>
      <c r="E4471">
        <v>6971</v>
      </c>
      <c r="F4471">
        <v>7165</v>
      </c>
      <c r="G4471">
        <v>7209</v>
      </c>
    </row>
    <row r="4472" spans="1:7">
      <c r="A4472" t="s">
        <v>3853</v>
      </c>
      <c r="B4472" t="s">
        <v>4153</v>
      </c>
      <c r="C4472" t="s">
        <v>4065</v>
      </c>
      <c r="D4472">
        <v>27684</v>
      </c>
      <c r="E4472">
        <v>27957</v>
      </c>
      <c r="F4472">
        <v>34243</v>
      </c>
      <c r="G4472">
        <v>42506</v>
      </c>
    </row>
    <row r="4473" spans="1:7">
      <c r="A4473" t="s">
        <v>3853</v>
      </c>
      <c r="B4473" t="s">
        <v>4153</v>
      </c>
      <c r="C4473" t="s">
        <v>4066</v>
      </c>
      <c r="D4473">
        <v>2691</v>
      </c>
      <c r="E4473">
        <v>3357</v>
      </c>
      <c r="F4473">
        <v>4201</v>
      </c>
      <c r="G4473">
        <v>4226</v>
      </c>
    </row>
    <row r="4474" spans="1:7">
      <c r="A4474" t="s">
        <v>3853</v>
      </c>
      <c r="B4474" t="s">
        <v>4153</v>
      </c>
      <c r="C4474" t="s">
        <v>4067</v>
      </c>
      <c r="D4474">
        <v>69924</v>
      </c>
      <c r="E4474">
        <v>66348</v>
      </c>
      <c r="F4474">
        <v>75986</v>
      </c>
      <c r="G4474">
        <v>77155</v>
      </c>
    </row>
    <row r="4475" spans="1:7">
      <c r="A4475" t="s">
        <v>3853</v>
      </c>
      <c r="B4475" t="s">
        <v>4153</v>
      </c>
      <c r="C4475" t="s">
        <v>4068</v>
      </c>
      <c r="D4475">
        <v>17127</v>
      </c>
      <c r="E4475">
        <v>12974</v>
      </c>
      <c r="F4475">
        <v>13810</v>
      </c>
      <c r="G4475">
        <v>14247</v>
      </c>
    </row>
    <row r="4476" spans="1:7">
      <c r="A4476" t="s">
        <v>3853</v>
      </c>
      <c r="B4476" t="s">
        <v>4153</v>
      </c>
      <c r="C4476" t="s">
        <v>4069</v>
      </c>
      <c r="D4476">
        <v>149440</v>
      </c>
      <c r="E4476">
        <v>142065</v>
      </c>
      <c r="F4476">
        <v>160847</v>
      </c>
      <c r="G4476">
        <v>170310</v>
      </c>
    </row>
    <row r="4477" spans="1:7">
      <c r="A4477" t="s">
        <v>3853</v>
      </c>
      <c r="B4477" t="s">
        <v>4153</v>
      </c>
      <c r="C4477" t="s">
        <v>4070</v>
      </c>
      <c r="D4477">
        <v>1326</v>
      </c>
      <c r="E4477">
        <v>1229</v>
      </c>
      <c r="F4477">
        <v>1663</v>
      </c>
      <c r="G4477">
        <v>1704</v>
      </c>
    </row>
    <row r="4478" spans="1:7">
      <c r="A4478" t="s">
        <v>3853</v>
      </c>
      <c r="B4478" t="s">
        <v>4153</v>
      </c>
      <c r="C4478" t="s">
        <v>4071</v>
      </c>
      <c r="D4478">
        <v>6</v>
      </c>
      <c r="E4478">
        <v>8</v>
      </c>
      <c r="F4478">
        <v>20</v>
      </c>
      <c r="G4478">
        <v>20</v>
      </c>
    </row>
    <row r="4479" spans="1:7">
      <c r="A4479" t="s">
        <v>3853</v>
      </c>
      <c r="B4479" t="s">
        <v>4153</v>
      </c>
      <c r="C4479" t="s">
        <v>4072</v>
      </c>
      <c r="D4479">
        <v>0</v>
      </c>
      <c r="E4479">
        <v>0</v>
      </c>
      <c r="F4479">
        <v>0</v>
      </c>
      <c r="G4479">
        <v>0</v>
      </c>
    </row>
    <row r="4480" spans="1:7">
      <c r="A4480" t="s">
        <v>3853</v>
      </c>
      <c r="B4480" t="s">
        <v>4153</v>
      </c>
      <c r="C4480" t="s">
        <v>4073</v>
      </c>
      <c r="D4480">
        <v>368</v>
      </c>
      <c r="E4480">
        <v>88</v>
      </c>
      <c r="F4480">
        <v>597</v>
      </c>
      <c r="G4480">
        <v>612</v>
      </c>
    </row>
    <row r="4481" spans="1:7">
      <c r="A4481" t="s">
        <v>3853</v>
      </c>
      <c r="B4481" t="s">
        <v>4153</v>
      </c>
      <c r="C4481" t="s">
        <v>4074</v>
      </c>
      <c r="D4481">
        <v>1699</v>
      </c>
      <c r="E4481">
        <v>1324</v>
      </c>
      <c r="F4481">
        <v>2279</v>
      </c>
      <c r="G4481">
        <v>2336</v>
      </c>
    </row>
    <row r="4482" spans="1:7">
      <c r="A4482" t="s">
        <v>3853</v>
      </c>
      <c r="B4482" t="s">
        <v>4153</v>
      </c>
      <c r="C4482" t="s">
        <v>4075</v>
      </c>
      <c r="D4482">
        <v>1699</v>
      </c>
      <c r="E4482">
        <v>1324</v>
      </c>
      <c r="F4482">
        <v>2279</v>
      </c>
      <c r="G4482">
        <v>2336</v>
      </c>
    </row>
    <row r="4483" spans="1:7">
      <c r="A4483" t="s">
        <v>3853</v>
      </c>
      <c r="B4483" t="s">
        <v>4153</v>
      </c>
      <c r="C4483" t="s">
        <v>4076</v>
      </c>
      <c r="D4483">
        <v>325</v>
      </c>
      <c r="E4483">
        <v>327</v>
      </c>
      <c r="F4483">
        <v>356</v>
      </c>
      <c r="G4483">
        <v>359</v>
      </c>
    </row>
    <row r="4484" spans="1:7">
      <c r="A4484" t="s">
        <v>3853</v>
      </c>
      <c r="B4484" t="s">
        <v>4153</v>
      </c>
      <c r="C4484" t="s">
        <v>4077</v>
      </c>
      <c r="D4484">
        <v>819</v>
      </c>
      <c r="E4484">
        <v>930</v>
      </c>
      <c r="F4484">
        <v>827</v>
      </c>
      <c r="G4484">
        <v>874</v>
      </c>
    </row>
    <row r="4485" spans="1:7">
      <c r="A4485" t="s">
        <v>3853</v>
      </c>
      <c r="B4485" t="s">
        <v>4153</v>
      </c>
      <c r="C4485" t="s">
        <v>4078</v>
      </c>
      <c r="D4485">
        <v>1569</v>
      </c>
      <c r="E4485">
        <v>1515</v>
      </c>
      <c r="F4485">
        <v>1571</v>
      </c>
      <c r="G4485">
        <v>1458</v>
      </c>
    </row>
    <row r="4486" spans="1:7">
      <c r="A4486" t="s">
        <v>3853</v>
      </c>
      <c r="B4486" t="s">
        <v>4153</v>
      </c>
      <c r="C4486" t="s">
        <v>4079</v>
      </c>
      <c r="D4486">
        <v>525</v>
      </c>
      <c r="E4486">
        <v>538</v>
      </c>
      <c r="F4486">
        <v>528</v>
      </c>
      <c r="G4486">
        <v>538</v>
      </c>
    </row>
    <row r="4487" spans="1:7">
      <c r="A4487" t="s">
        <v>3853</v>
      </c>
      <c r="B4487" t="s">
        <v>4153</v>
      </c>
      <c r="C4487" t="s">
        <v>4080</v>
      </c>
      <c r="D4487">
        <v>3237</v>
      </c>
      <c r="E4487">
        <v>3311</v>
      </c>
      <c r="F4487">
        <v>3282</v>
      </c>
      <c r="G4487">
        <v>3230</v>
      </c>
    </row>
    <row r="4488" spans="1:7">
      <c r="A4488" t="s">
        <v>3853</v>
      </c>
      <c r="B4488" t="s">
        <v>4153</v>
      </c>
      <c r="C4488" t="s">
        <v>4081</v>
      </c>
      <c r="D4488">
        <v>37933</v>
      </c>
      <c r="E4488">
        <v>36233</v>
      </c>
      <c r="F4488">
        <v>39453</v>
      </c>
      <c r="G4488">
        <v>39826</v>
      </c>
    </row>
    <row r="4489" spans="1:7">
      <c r="A4489" t="s">
        <v>3853</v>
      </c>
      <c r="B4489" t="s">
        <v>4153</v>
      </c>
      <c r="C4489" t="s">
        <v>4082</v>
      </c>
      <c r="D4489">
        <v>0</v>
      </c>
      <c r="E4489">
        <v>0</v>
      </c>
      <c r="F4489">
        <v>0</v>
      </c>
      <c r="G4489">
        <v>0</v>
      </c>
    </row>
    <row r="4490" spans="1:7">
      <c r="A4490" t="s">
        <v>3853</v>
      </c>
      <c r="B4490" t="s">
        <v>4153</v>
      </c>
      <c r="C4490" t="s">
        <v>4083</v>
      </c>
      <c r="D4490">
        <v>1984</v>
      </c>
      <c r="E4490">
        <v>1796</v>
      </c>
      <c r="F4490">
        <v>1686</v>
      </c>
      <c r="G4490">
        <v>1850</v>
      </c>
    </row>
    <row r="4491" spans="1:7">
      <c r="A4491" t="s">
        <v>3853</v>
      </c>
      <c r="B4491" t="s">
        <v>4153</v>
      </c>
      <c r="C4491" t="s">
        <v>4084</v>
      </c>
      <c r="D4491">
        <v>249</v>
      </c>
      <c r="E4491">
        <v>306</v>
      </c>
      <c r="F4491">
        <v>370</v>
      </c>
      <c r="G4491">
        <v>564</v>
      </c>
    </row>
    <row r="4492" spans="1:7">
      <c r="A4492" t="s">
        <v>3853</v>
      </c>
      <c r="B4492" t="s">
        <v>4153</v>
      </c>
      <c r="C4492" t="s">
        <v>4085</v>
      </c>
      <c r="D4492">
        <v>1094</v>
      </c>
      <c r="E4492">
        <v>1217</v>
      </c>
      <c r="F4492">
        <v>1947</v>
      </c>
      <c r="G4492">
        <v>3688</v>
      </c>
    </row>
    <row r="4493" spans="1:7">
      <c r="A4493" t="s">
        <v>3853</v>
      </c>
      <c r="B4493" t="s">
        <v>4153</v>
      </c>
      <c r="C4493" t="s">
        <v>4086</v>
      </c>
      <c r="D4493">
        <v>244</v>
      </c>
      <c r="E4493">
        <v>278</v>
      </c>
      <c r="F4493">
        <v>607</v>
      </c>
      <c r="G4493">
        <v>629</v>
      </c>
    </row>
    <row r="4494" spans="1:7">
      <c r="A4494" t="s">
        <v>3853</v>
      </c>
      <c r="B4494" t="s">
        <v>4153</v>
      </c>
      <c r="C4494" t="s">
        <v>4087</v>
      </c>
      <c r="D4494">
        <v>10</v>
      </c>
      <c r="E4494">
        <v>21</v>
      </c>
      <c r="F4494">
        <v>28</v>
      </c>
      <c r="G4494">
        <v>25</v>
      </c>
    </row>
    <row r="4495" spans="1:7">
      <c r="A4495" t="s">
        <v>3853</v>
      </c>
      <c r="B4495" t="s">
        <v>4153</v>
      </c>
      <c r="C4495" t="s">
        <v>4088</v>
      </c>
      <c r="D4495">
        <v>334</v>
      </c>
      <c r="E4495">
        <v>403</v>
      </c>
      <c r="F4495">
        <v>507</v>
      </c>
      <c r="G4495">
        <v>527</v>
      </c>
    </row>
    <row r="4496" spans="1:7">
      <c r="A4496" t="s">
        <v>3853</v>
      </c>
      <c r="B4496" t="s">
        <v>4153</v>
      </c>
      <c r="C4496" t="s">
        <v>4089</v>
      </c>
      <c r="D4496">
        <v>1687</v>
      </c>
      <c r="E4496">
        <v>1947</v>
      </c>
      <c r="F4496">
        <v>2852</v>
      </c>
      <c r="G4496">
        <v>4803</v>
      </c>
    </row>
    <row r="4497" spans="1:7">
      <c r="A4497" t="s">
        <v>3853</v>
      </c>
      <c r="B4497" t="s">
        <v>4153</v>
      </c>
      <c r="C4497" t="s">
        <v>4090</v>
      </c>
      <c r="D4497">
        <v>593</v>
      </c>
      <c r="E4497">
        <v>729</v>
      </c>
      <c r="F4497">
        <v>905</v>
      </c>
      <c r="G4497">
        <v>1115</v>
      </c>
    </row>
    <row r="4498" spans="1:7">
      <c r="A4498" t="s">
        <v>3853</v>
      </c>
      <c r="B4498" t="s">
        <v>4153</v>
      </c>
      <c r="C4498" t="s">
        <v>4091</v>
      </c>
      <c r="D4498">
        <v>16.7</v>
      </c>
      <c r="E4498">
        <v>15.9</v>
      </c>
      <c r="F4498">
        <v>17.100000000000001</v>
      </c>
      <c r="G4498">
        <v>20.100000000000001</v>
      </c>
    </row>
    <row r="4499" spans="1:7">
      <c r="A4499" t="s">
        <v>3853</v>
      </c>
      <c r="B4499" t="s">
        <v>4153</v>
      </c>
      <c r="C4499" t="s">
        <v>4092</v>
      </c>
      <c r="D4499">
        <v>572895</v>
      </c>
      <c r="E4499">
        <v>526137</v>
      </c>
      <c r="F4499">
        <v>581265</v>
      </c>
      <c r="G4499">
        <v>569100</v>
      </c>
    </row>
    <row r="4500" spans="1:7">
      <c r="A4500" t="s">
        <v>3853</v>
      </c>
      <c r="B4500" t="s">
        <v>4153</v>
      </c>
      <c r="C4500" t="s">
        <v>4093</v>
      </c>
      <c r="D4500">
        <v>85.1</v>
      </c>
      <c r="E4500">
        <v>77.5</v>
      </c>
      <c r="F4500">
        <v>85.3</v>
      </c>
      <c r="G4500">
        <v>83.3</v>
      </c>
    </row>
    <row r="4501" spans="1:7">
      <c r="A4501" t="s">
        <v>3853</v>
      </c>
      <c r="B4501" t="s">
        <v>4153</v>
      </c>
      <c r="C4501" t="s">
        <v>4094</v>
      </c>
      <c r="D4501">
        <v>355587</v>
      </c>
      <c r="E4501">
        <v>323903</v>
      </c>
      <c r="F4501">
        <v>347268</v>
      </c>
      <c r="G4501">
        <v>356892</v>
      </c>
    </row>
    <row r="4502" spans="1:7">
      <c r="A4502" t="s">
        <v>3853</v>
      </c>
      <c r="B4502" t="s">
        <v>4153</v>
      </c>
      <c r="C4502" t="s">
        <v>4095</v>
      </c>
      <c r="D4502">
        <v>52.8</v>
      </c>
      <c r="E4502">
        <v>47.7</v>
      </c>
      <c r="F4502">
        <v>51</v>
      </c>
      <c r="G4502">
        <v>52.2</v>
      </c>
    </row>
    <row r="4503" spans="1:7">
      <c r="A4503" t="s">
        <v>3853</v>
      </c>
      <c r="B4503" t="s">
        <v>4153</v>
      </c>
      <c r="C4503" t="s">
        <v>4096</v>
      </c>
      <c r="D4503">
        <v>924397</v>
      </c>
      <c r="E4503">
        <v>795976</v>
      </c>
      <c r="F4503">
        <v>849294</v>
      </c>
      <c r="G4503">
        <v>867763</v>
      </c>
    </row>
    <row r="4504" spans="1:7">
      <c r="A4504" t="s">
        <v>3853</v>
      </c>
      <c r="B4504" t="s">
        <v>4153</v>
      </c>
      <c r="C4504" t="s">
        <v>4097</v>
      </c>
      <c r="D4504">
        <v>1283404</v>
      </c>
      <c r="E4504">
        <v>1161912</v>
      </c>
      <c r="F4504">
        <v>1221665</v>
      </c>
      <c r="G4504">
        <v>1180045</v>
      </c>
    </row>
    <row r="4505" spans="1:7">
      <c r="A4505" t="s">
        <v>3853</v>
      </c>
      <c r="B4505" t="s">
        <v>4153</v>
      </c>
      <c r="C4505" t="s">
        <v>4098</v>
      </c>
      <c r="D4505">
        <v>190.7</v>
      </c>
      <c r="E4505">
        <v>171.1</v>
      </c>
      <c r="F4505">
        <v>179.3</v>
      </c>
      <c r="G4505">
        <v>172.7</v>
      </c>
    </row>
    <row r="4506" spans="1:7">
      <c r="A4506" t="s">
        <v>3853</v>
      </c>
      <c r="B4506" t="s">
        <v>4153</v>
      </c>
      <c r="C4506" t="s">
        <v>4099</v>
      </c>
      <c r="D4506">
        <v>520965</v>
      </c>
      <c r="E4506">
        <v>492489</v>
      </c>
      <c r="F4506">
        <v>502770</v>
      </c>
      <c r="G4506">
        <v>514069</v>
      </c>
    </row>
    <row r="4507" spans="1:7">
      <c r="A4507" t="s">
        <v>3853</v>
      </c>
      <c r="B4507" t="s">
        <v>4153</v>
      </c>
      <c r="C4507" t="s">
        <v>4100</v>
      </c>
      <c r="D4507">
        <v>77.400000000000006</v>
      </c>
      <c r="E4507">
        <v>72.5</v>
      </c>
      <c r="F4507">
        <v>73.8</v>
      </c>
      <c r="G4507">
        <v>75.2</v>
      </c>
    </row>
    <row r="4508" spans="1:7">
      <c r="A4508" t="s">
        <v>3853</v>
      </c>
      <c r="B4508" t="s">
        <v>4153</v>
      </c>
      <c r="C4508" t="s">
        <v>4101</v>
      </c>
      <c r="D4508">
        <v>2730490</v>
      </c>
      <c r="E4508">
        <v>2502871</v>
      </c>
      <c r="F4508">
        <v>2651784</v>
      </c>
      <c r="G4508">
        <v>2618930</v>
      </c>
    </row>
    <row r="4509" spans="1:7">
      <c r="A4509" t="s">
        <v>3853</v>
      </c>
      <c r="B4509" t="s">
        <v>4153</v>
      </c>
      <c r="C4509" t="s">
        <v>4102</v>
      </c>
      <c r="D4509">
        <v>7.36</v>
      </c>
      <c r="E4509">
        <v>6.97</v>
      </c>
      <c r="F4509">
        <v>6.9</v>
      </c>
      <c r="G4509">
        <v>6.61</v>
      </c>
    </row>
    <row r="4510" spans="1:7">
      <c r="A4510" t="s">
        <v>3853</v>
      </c>
      <c r="B4510" t="s">
        <v>4153</v>
      </c>
      <c r="C4510" t="s">
        <v>4103</v>
      </c>
      <c r="D4510">
        <v>405.7</v>
      </c>
      <c r="E4510">
        <v>368.7</v>
      </c>
      <c r="F4510">
        <v>389.2</v>
      </c>
      <c r="G4510">
        <v>383.3</v>
      </c>
    </row>
    <row r="4511" spans="1:7">
      <c r="A4511" t="s">
        <v>3853</v>
      </c>
      <c r="B4511" t="s">
        <v>4153</v>
      </c>
      <c r="C4511" t="s">
        <v>4104</v>
      </c>
      <c r="D4511">
        <v>2732850</v>
      </c>
      <c r="E4511">
        <v>2504440</v>
      </c>
      <c r="F4511">
        <v>2652968</v>
      </c>
      <c r="G4511">
        <v>2620106</v>
      </c>
    </row>
    <row r="4512" spans="1:7">
      <c r="A4512" t="s">
        <v>3853</v>
      </c>
      <c r="B4512" t="s">
        <v>4153</v>
      </c>
      <c r="C4512" t="s">
        <v>4105</v>
      </c>
      <c r="D4512">
        <v>572756</v>
      </c>
      <c r="E4512">
        <v>526020</v>
      </c>
      <c r="F4512">
        <v>581147</v>
      </c>
      <c r="G4512">
        <v>569019</v>
      </c>
    </row>
    <row r="4513" spans="1:7">
      <c r="A4513" t="s">
        <v>3853</v>
      </c>
      <c r="B4513" t="s">
        <v>4153</v>
      </c>
      <c r="C4513" t="s">
        <v>4106</v>
      </c>
      <c r="D4513">
        <v>196481</v>
      </c>
      <c r="E4513">
        <v>181241</v>
      </c>
      <c r="F4513">
        <v>194205</v>
      </c>
      <c r="G4513">
        <v>205176</v>
      </c>
    </row>
    <row r="4514" spans="1:7">
      <c r="A4514" t="s">
        <v>3853</v>
      </c>
      <c r="B4514" t="s">
        <v>4153</v>
      </c>
      <c r="C4514" t="s">
        <v>4107</v>
      </c>
      <c r="D4514">
        <v>976820</v>
      </c>
      <c r="E4514">
        <v>887810</v>
      </c>
      <c r="F4514">
        <v>932316</v>
      </c>
      <c r="G4514">
        <v>905725</v>
      </c>
    </row>
    <row r="4515" spans="1:7">
      <c r="A4515" t="s">
        <v>3853</v>
      </c>
      <c r="B4515" t="s">
        <v>4153</v>
      </c>
      <c r="C4515" t="s">
        <v>4108</v>
      </c>
      <c r="D4515">
        <v>296022</v>
      </c>
      <c r="E4515">
        <v>279252</v>
      </c>
      <c r="F4515">
        <v>279248</v>
      </c>
      <c r="G4515">
        <v>294129</v>
      </c>
    </row>
    <row r="4516" spans="1:7">
      <c r="A4516" t="s">
        <v>3853</v>
      </c>
      <c r="B4516" t="s">
        <v>4153</v>
      </c>
      <c r="C4516" t="s">
        <v>4109</v>
      </c>
      <c r="D4516">
        <v>2042080</v>
      </c>
      <c r="E4516">
        <v>1874323</v>
      </c>
      <c r="F4516">
        <v>1986915</v>
      </c>
      <c r="G4516">
        <v>1974049</v>
      </c>
    </row>
    <row r="4517" spans="1:7">
      <c r="A4517" t="s">
        <v>3853</v>
      </c>
      <c r="B4517" t="s">
        <v>4153</v>
      </c>
      <c r="C4517" t="s">
        <v>4110</v>
      </c>
      <c r="D4517">
        <v>6731</v>
      </c>
      <c r="E4517">
        <v>6789</v>
      </c>
      <c r="F4517">
        <v>6814</v>
      </c>
      <c r="G4517">
        <v>6832</v>
      </c>
    </row>
    <row r="4518" spans="1:7">
      <c r="A4518" t="s">
        <v>3853</v>
      </c>
      <c r="B4518" t="s">
        <v>4153</v>
      </c>
      <c r="C4518" t="s">
        <v>4111</v>
      </c>
      <c r="D4518">
        <v>3362</v>
      </c>
      <c r="E4518">
        <v>4914</v>
      </c>
      <c r="F4518">
        <v>1310</v>
      </c>
      <c r="G4518">
        <v>0</v>
      </c>
    </row>
    <row r="4519" spans="1:7">
      <c r="A4519" t="s">
        <v>3853</v>
      </c>
      <c r="B4519" t="s">
        <v>4153</v>
      </c>
      <c r="C4519" t="s">
        <v>4112</v>
      </c>
      <c r="D4519">
        <v>0</v>
      </c>
      <c r="E4519">
        <v>0</v>
      </c>
      <c r="F4519">
        <v>0</v>
      </c>
      <c r="G4519">
        <v>0</v>
      </c>
    </row>
    <row r="4520" spans="1:7">
      <c r="A4520" t="s">
        <v>3853</v>
      </c>
      <c r="B4520" t="s">
        <v>4153</v>
      </c>
      <c r="C4520" t="s">
        <v>4113</v>
      </c>
      <c r="D4520">
        <v>1871</v>
      </c>
      <c r="E4520">
        <v>1995</v>
      </c>
      <c r="F4520">
        <v>2168</v>
      </c>
      <c r="G4520">
        <v>1843</v>
      </c>
    </row>
    <row r="4521" spans="1:7">
      <c r="A4521" t="s">
        <v>3853</v>
      </c>
      <c r="B4521" t="s">
        <v>4153</v>
      </c>
      <c r="C4521" t="s">
        <v>4114</v>
      </c>
      <c r="D4521">
        <v>0</v>
      </c>
      <c r="E4521">
        <v>0</v>
      </c>
      <c r="F4521">
        <v>0</v>
      </c>
      <c r="G4521">
        <v>0</v>
      </c>
    </row>
    <row r="4522" spans="1:7">
      <c r="A4522" t="s">
        <v>3853</v>
      </c>
      <c r="B4522" t="s">
        <v>4153</v>
      </c>
      <c r="C4522" t="s">
        <v>4115</v>
      </c>
      <c r="D4522">
        <v>0</v>
      </c>
      <c r="E4522">
        <v>0</v>
      </c>
      <c r="F4522">
        <v>0</v>
      </c>
      <c r="G4522">
        <v>0</v>
      </c>
    </row>
    <row r="4523" spans="1:7">
      <c r="A4523" t="s">
        <v>3853</v>
      </c>
      <c r="B4523" t="s">
        <v>4153</v>
      </c>
      <c r="C4523" t="s">
        <v>4116</v>
      </c>
      <c r="D4523">
        <v>5612</v>
      </c>
      <c r="E4523">
        <v>5612</v>
      </c>
      <c r="F4523">
        <v>5612</v>
      </c>
      <c r="G4523">
        <v>5612</v>
      </c>
    </row>
    <row r="4524" spans="1:7">
      <c r="A4524" t="s">
        <v>3853</v>
      </c>
      <c r="B4524" t="s">
        <v>4153</v>
      </c>
      <c r="C4524" t="s">
        <v>4117</v>
      </c>
      <c r="D4524">
        <v>12962</v>
      </c>
      <c r="E4524">
        <v>8741</v>
      </c>
      <c r="F4524">
        <v>9472</v>
      </c>
      <c r="G4524">
        <v>9890</v>
      </c>
    </row>
    <row r="4525" spans="1:7">
      <c r="A4525" t="s">
        <v>3853</v>
      </c>
      <c r="B4525" t="s">
        <v>4153</v>
      </c>
      <c r="C4525" t="s">
        <v>4118</v>
      </c>
      <c r="D4525">
        <v>20445</v>
      </c>
      <c r="E4525">
        <v>16347</v>
      </c>
      <c r="F4525">
        <v>17252</v>
      </c>
      <c r="G4525">
        <v>17345</v>
      </c>
    </row>
    <row r="4526" spans="1:7">
      <c r="A4526" t="s">
        <v>3853</v>
      </c>
      <c r="B4526" t="s">
        <v>4153</v>
      </c>
      <c r="C4526" t="s">
        <v>4119</v>
      </c>
      <c r="D4526">
        <v>3125</v>
      </c>
      <c r="E4526">
        <v>3339</v>
      </c>
      <c r="F4526">
        <v>3286</v>
      </c>
      <c r="G4526">
        <v>3366</v>
      </c>
    </row>
    <row r="4527" spans="1:7">
      <c r="A4527" t="s">
        <v>3853</v>
      </c>
      <c r="B4527" t="s">
        <v>4153</v>
      </c>
      <c r="C4527" t="s">
        <v>4120</v>
      </c>
      <c r="D4527">
        <v>4508</v>
      </c>
      <c r="E4527">
        <v>4363</v>
      </c>
      <c r="F4527">
        <v>4167</v>
      </c>
      <c r="G4527">
        <v>3496</v>
      </c>
    </row>
    <row r="4528" spans="1:7">
      <c r="A4528" t="s">
        <v>3853</v>
      </c>
      <c r="B4528" t="s">
        <v>4153</v>
      </c>
      <c r="C4528" t="s">
        <v>4121</v>
      </c>
      <c r="D4528">
        <v>71</v>
      </c>
      <c r="E4528">
        <v>72</v>
      </c>
      <c r="F4528">
        <v>72</v>
      </c>
      <c r="G4528">
        <v>72</v>
      </c>
    </row>
    <row r="4529" spans="1:7">
      <c r="A4529" t="s">
        <v>3853</v>
      </c>
      <c r="B4529" t="s">
        <v>4153</v>
      </c>
      <c r="C4529" t="s">
        <v>4122</v>
      </c>
      <c r="D4529">
        <v>8120</v>
      </c>
      <c r="E4529">
        <v>9121</v>
      </c>
      <c r="F4529">
        <v>9273</v>
      </c>
      <c r="G4529">
        <v>7513</v>
      </c>
    </row>
    <row r="4530" spans="1:7">
      <c r="A4530" t="s">
        <v>3853</v>
      </c>
      <c r="B4530" t="s">
        <v>4153</v>
      </c>
      <c r="C4530" t="s">
        <v>4123</v>
      </c>
      <c r="D4530">
        <v>15754</v>
      </c>
      <c r="E4530">
        <v>16823</v>
      </c>
      <c r="F4530">
        <v>16726</v>
      </c>
      <c r="G4530">
        <v>14375</v>
      </c>
    </row>
    <row r="4531" spans="1:7">
      <c r="A4531" t="s">
        <v>3853</v>
      </c>
      <c r="B4531" t="s">
        <v>4153</v>
      </c>
      <c r="C4531" t="s">
        <v>4124</v>
      </c>
      <c r="D4531">
        <v>4996</v>
      </c>
      <c r="E4531">
        <v>5333</v>
      </c>
      <c r="F4531">
        <v>5454</v>
      </c>
      <c r="G4531">
        <v>5210</v>
      </c>
    </row>
    <row r="4532" spans="1:7">
      <c r="A4532" t="s">
        <v>3853</v>
      </c>
      <c r="B4532" t="s">
        <v>4153</v>
      </c>
      <c r="C4532" t="s">
        <v>4125</v>
      </c>
      <c r="D4532">
        <v>4508</v>
      </c>
      <c r="E4532">
        <v>4363</v>
      </c>
      <c r="F4532">
        <v>4167</v>
      </c>
      <c r="G4532">
        <v>3496</v>
      </c>
    </row>
    <row r="4533" spans="1:7">
      <c r="A4533" t="s">
        <v>3853</v>
      </c>
      <c r="B4533" t="s">
        <v>4153</v>
      </c>
      <c r="C4533" t="s">
        <v>4126</v>
      </c>
      <c r="D4533">
        <v>13732</v>
      </c>
      <c r="E4533">
        <v>14734</v>
      </c>
      <c r="F4533">
        <v>14885</v>
      </c>
      <c r="G4533">
        <v>13125</v>
      </c>
    </row>
    <row r="4534" spans="1:7">
      <c r="A4534" t="s">
        <v>3853</v>
      </c>
      <c r="B4534" t="s">
        <v>4153</v>
      </c>
      <c r="C4534" t="s">
        <v>4127</v>
      </c>
      <c r="D4534">
        <v>36199</v>
      </c>
      <c r="E4534">
        <v>33170</v>
      </c>
      <c r="F4534">
        <v>33978</v>
      </c>
      <c r="G4534">
        <v>31721</v>
      </c>
    </row>
    <row r="4535" spans="1:7">
      <c r="A4535" t="s">
        <v>3853</v>
      </c>
      <c r="B4535" t="s">
        <v>4153</v>
      </c>
      <c r="C4535" t="s">
        <v>4128</v>
      </c>
      <c r="D4535">
        <v>31691</v>
      </c>
      <c r="E4535">
        <v>28807</v>
      </c>
      <c r="F4535">
        <v>29811</v>
      </c>
      <c r="G4535">
        <v>28225</v>
      </c>
    </row>
    <row r="4536" spans="1:7">
      <c r="A4536" t="s">
        <v>3853</v>
      </c>
      <c r="B4536" t="s">
        <v>4153</v>
      </c>
      <c r="C4536" t="s">
        <v>4129</v>
      </c>
      <c r="D4536">
        <v>550</v>
      </c>
      <c r="E4536">
        <v>486</v>
      </c>
      <c r="F4536">
        <v>622</v>
      </c>
      <c r="G4536">
        <v>688</v>
      </c>
    </row>
    <row r="4537" spans="1:7">
      <c r="A4537" t="s">
        <v>3853</v>
      </c>
      <c r="B4537" t="s">
        <v>4153</v>
      </c>
      <c r="C4537" t="s">
        <v>4130</v>
      </c>
      <c r="D4537">
        <v>30.7</v>
      </c>
      <c r="E4537">
        <v>29.9</v>
      </c>
      <c r="F4537">
        <v>29</v>
      </c>
      <c r="G4537">
        <v>33</v>
      </c>
    </row>
    <row r="4538" spans="1:7">
      <c r="A4538" t="s">
        <v>3853</v>
      </c>
      <c r="B4538" t="s">
        <v>4153</v>
      </c>
      <c r="C4538" t="s">
        <v>4131</v>
      </c>
      <c r="D4538">
        <v>0</v>
      </c>
      <c r="E4538">
        <v>0</v>
      </c>
      <c r="F4538">
        <v>0</v>
      </c>
      <c r="G4538">
        <v>0</v>
      </c>
    </row>
    <row r="4539" spans="1:7">
      <c r="A4539" t="s">
        <v>3853</v>
      </c>
      <c r="B4539" t="s">
        <v>4153</v>
      </c>
      <c r="C4539" t="s">
        <v>4132</v>
      </c>
      <c r="D4539">
        <v>21209</v>
      </c>
      <c r="E4539">
        <v>21453</v>
      </c>
      <c r="F4539">
        <v>26808</v>
      </c>
      <c r="G4539">
        <v>34070</v>
      </c>
    </row>
    <row r="4540" spans="1:7">
      <c r="A4540" t="s">
        <v>3853</v>
      </c>
      <c r="B4540" t="s">
        <v>4153</v>
      </c>
      <c r="C4540" t="s">
        <v>4133</v>
      </c>
      <c r="D4540">
        <v>2310</v>
      </c>
      <c r="E4540">
        <v>2940</v>
      </c>
      <c r="F4540">
        <v>3453</v>
      </c>
      <c r="G4540">
        <v>3453</v>
      </c>
    </row>
    <row r="4541" spans="1:7">
      <c r="A4541" t="s">
        <v>3853</v>
      </c>
      <c r="B4541" t="s">
        <v>4153</v>
      </c>
      <c r="C4541" t="s">
        <v>4134</v>
      </c>
      <c r="D4541">
        <v>0</v>
      </c>
      <c r="E4541">
        <v>0</v>
      </c>
      <c r="F4541">
        <v>0</v>
      </c>
      <c r="G4541">
        <v>0</v>
      </c>
    </row>
    <row r="4542" spans="1:7">
      <c r="A4542" t="s">
        <v>3853</v>
      </c>
      <c r="B4542" t="s">
        <v>4153</v>
      </c>
      <c r="C4542" t="s">
        <v>4135</v>
      </c>
      <c r="D4542">
        <v>21209</v>
      </c>
      <c r="E4542">
        <v>21453</v>
      </c>
      <c r="F4542">
        <v>26808</v>
      </c>
      <c r="G4542">
        <v>34070</v>
      </c>
    </row>
    <row r="4543" spans="1:7">
      <c r="A4543" t="s">
        <v>3853</v>
      </c>
      <c r="B4543" t="s">
        <v>4153</v>
      </c>
      <c r="C4543" t="s">
        <v>4136</v>
      </c>
      <c r="D4543">
        <v>0</v>
      </c>
      <c r="E4543">
        <v>0</v>
      </c>
      <c r="F4543">
        <v>0</v>
      </c>
      <c r="G4543">
        <v>0</v>
      </c>
    </row>
    <row r="4544" spans="1:7">
      <c r="A4544" t="s">
        <v>3853</v>
      </c>
      <c r="B4544" t="s">
        <v>4153</v>
      </c>
      <c r="C4544" t="s">
        <v>4137</v>
      </c>
      <c r="D4544">
        <v>1006</v>
      </c>
      <c r="E4544">
        <v>919</v>
      </c>
      <c r="F4544">
        <v>1028</v>
      </c>
      <c r="G4544">
        <v>986</v>
      </c>
    </row>
    <row r="4545" spans="1:7">
      <c r="A4545" t="s">
        <v>3853</v>
      </c>
      <c r="B4545" t="s">
        <v>4153</v>
      </c>
      <c r="C4545" t="s">
        <v>4138</v>
      </c>
      <c r="D4545">
        <v>5725</v>
      </c>
      <c r="E4545">
        <v>5279</v>
      </c>
      <c r="F4545">
        <v>5273</v>
      </c>
      <c r="G4545">
        <v>5746</v>
      </c>
    </row>
    <row r="4546" spans="1:7">
      <c r="A4546" t="s">
        <v>3853</v>
      </c>
      <c r="B4546" t="s">
        <v>4154</v>
      </c>
      <c r="C4546" t="s">
        <v>3855</v>
      </c>
      <c r="D4546">
        <v>-26</v>
      </c>
      <c r="E4546">
        <v>-18</v>
      </c>
      <c r="F4546">
        <v>-19</v>
      </c>
      <c r="G4546">
        <v>-15</v>
      </c>
    </row>
    <row r="4547" spans="1:7">
      <c r="A4547" t="s">
        <v>3853</v>
      </c>
      <c r="B4547" t="s">
        <v>4154</v>
      </c>
      <c r="C4547" t="s">
        <v>3856</v>
      </c>
      <c r="D4547">
        <v>5624</v>
      </c>
      <c r="E4547">
        <v>6773</v>
      </c>
      <c r="F4547">
        <v>8005</v>
      </c>
      <c r="G4547">
        <v>7757</v>
      </c>
    </row>
    <row r="4548" spans="1:7">
      <c r="A4548" t="s">
        <v>3853</v>
      </c>
      <c r="B4548" t="s">
        <v>4154</v>
      </c>
      <c r="C4548" t="s">
        <v>3857</v>
      </c>
      <c r="D4548">
        <v>5624</v>
      </c>
      <c r="E4548">
        <v>6773</v>
      </c>
      <c r="F4548">
        <v>8005</v>
      </c>
      <c r="G4548">
        <v>7757</v>
      </c>
    </row>
    <row r="4549" spans="1:7">
      <c r="A4549" t="s">
        <v>3853</v>
      </c>
      <c r="B4549" t="s">
        <v>4154</v>
      </c>
      <c r="C4549" t="s">
        <v>3858</v>
      </c>
      <c r="D4549">
        <v>5624</v>
      </c>
      <c r="E4549">
        <v>6773</v>
      </c>
      <c r="F4549">
        <v>8005</v>
      </c>
      <c r="G4549">
        <v>7757</v>
      </c>
    </row>
    <row r="4550" spans="1:7">
      <c r="A4550" t="s">
        <v>3853</v>
      </c>
      <c r="B4550" t="s">
        <v>4154</v>
      </c>
      <c r="C4550" t="s">
        <v>3859</v>
      </c>
      <c r="D4550">
        <v>309</v>
      </c>
      <c r="E4550">
        <v>261</v>
      </c>
      <c r="F4550">
        <v>294</v>
      </c>
      <c r="G4550">
        <v>304</v>
      </c>
    </row>
    <row r="4551" spans="1:7">
      <c r="A4551" t="s">
        <v>3853</v>
      </c>
      <c r="B4551" t="s">
        <v>4154</v>
      </c>
      <c r="C4551" t="s">
        <v>3860</v>
      </c>
      <c r="D4551">
        <v>309</v>
      </c>
      <c r="E4551">
        <v>261</v>
      </c>
      <c r="F4551">
        <v>294</v>
      </c>
      <c r="G4551">
        <v>304</v>
      </c>
    </row>
    <row r="4552" spans="1:7">
      <c r="A4552" t="s">
        <v>3853</v>
      </c>
      <c r="B4552" t="s">
        <v>4154</v>
      </c>
      <c r="C4552" t="s">
        <v>3861</v>
      </c>
      <c r="D4552">
        <v>309</v>
      </c>
      <c r="E4552">
        <v>261</v>
      </c>
      <c r="F4552">
        <v>294</v>
      </c>
      <c r="G4552">
        <v>304</v>
      </c>
    </row>
    <row r="4553" spans="1:7">
      <c r="A4553" t="s">
        <v>3853</v>
      </c>
      <c r="B4553" t="s">
        <v>4154</v>
      </c>
      <c r="C4553" t="s">
        <v>3862</v>
      </c>
      <c r="D4553">
        <v>0</v>
      </c>
      <c r="E4553">
        <v>0</v>
      </c>
      <c r="F4553">
        <v>0</v>
      </c>
      <c r="G4553">
        <v>0</v>
      </c>
    </row>
    <row r="4554" spans="1:7">
      <c r="A4554" t="s">
        <v>3853</v>
      </c>
      <c r="B4554" t="s">
        <v>4154</v>
      </c>
      <c r="C4554" t="s">
        <v>3863</v>
      </c>
      <c r="D4554">
        <v>0</v>
      </c>
      <c r="E4554">
        <v>0</v>
      </c>
      <c r="F4554">
        <v>0</v>
      </c>
      <c r="G4554">
        <v>0</v>
      </c>
    </row>
    <row r="4555" spans="1:7">
      <c r="A4555" t="s">
        <v>3853</v>
      </c>
      <c r="B4555" t="s">
        <v>4154</v>
      </c>
      <c r="C4555" t="s">
        <v>3864</v>
      </c>
      <c r="D4555">
        <v>2515</v>
      </c>
      <c r="E4555">
        <v>3283</v>
      </c>
      <c r="F4555">
        <v>2723</v>
      </c>
      <c r="G4555">
        <v>2988</v>
      </c>
    </row>
    <row r="4556" spans="1:7">
      <c r="A4556" t="s">
        <v>3853</v>
      </c>
      <c r="B4556" t="s">
        <v>4154</v>
      </c>
      <c r="C4556" t="s">
        <v>3865</v>
      </c>
      <c r="D4556">
        <v>44</v>
      </c>
      <c r="E4556">
        <v>104</v>
      </c>
      <c r="F4556">
        <v>110</v>
      </c>
      <c r="G4556">
        <v>139</v>
      </c>
    </row>
    <row r="4557" spans="1:7">
      <c r="A4557" t="s">
        <v>3853</v>
      </c>
      <c r="B4557" t="s">
        <v>4154</v>
      </c>
      <c r="C4557" t="s">
        <v>3866</v>
      </c>
      <c r="D4557">
        <v>2515</v>
      </c>
      <c r="E4557">
        <v>3283</v>
      </c>
      <c r="F4557">
        <v>2723</v>
      </c>
      <c r="G4557">
        <v>2988</v>
      </c>
    </row>
    <row r="4558" spans="1:7">
      <c r="A4558" t="s">
        <v>3853</v>
      </c>
      <c r="B4558" t="s">
        <v>4154</v>
      </c>
      <c r="C4558" t="s">
        <v>3867</v>
      </c>
      <c r="D4558">
        <v>28448</v>
      </c>
      <c r="E4558">
        <v>28156</v>
      </c>
      <c r="F4558">
        <v>27983</v>
      </c>
      <c r="G4558">
        <v>30176</v>
      </c>
    </row>
    <row r="4559" spans="1:7">
      <c r="A4559" t="s">
        <v>3853</v>
      </c>
      <c r="B4559" t="s">
        <v>4154</v>
      </c>
      <c r="C4559" t="s">
        <v>3868</v>
      </c>
      <c r="D4559">
        <v>41758</v>
      </c>
      <c r="E4559">
        <v>41338</v>
      </c>
      <c r="F4559">
        <v>40815</v>
      </c>
      <c r="G4559">
        <v>42946</v>
      </c>
    </row>
    <row r="4560" spans="1:7">
      <c r="A4560" t="s">
        <v>3853</v>
      </c>
      <c r="B4560" t="s">
        <v>4154</v>
      </c>
      <c r="C4560" t="s">
        <v>3869</v>
      </c>
      <c r="D4560">
        <v>79.599999999999994</v>
      </c>
      <c r="E4560">
        <v>80.599999999999994</v>
      </c>
      <c r="F4560">
        <v>74.5</v>
      </c>
      <c r="G4560">
        <v>77.2</v>
      </c>
    </row>
    <row r="4561" spans="1:7">
      <c r="A4561" t="s">
        <v>3853</v>
      </c>
      <c r="B4561" t="s">
        <v>4154</v>
      </c>
      <c r="C4561" t="s">
        <v>3870</v>
      </c>
      <c r="D4561">
        <v>49515</v>
      </c>
      <c r="E4561">
        <v>47610</v>
      </c>
      <c r="F4561">
        <v>46613</v>
      </c>
      <c r="G4561">
        <v>49619</v>
      </c>
    </row>
    <row r="4562" spans="1:7">
      <c r="A4562" t="s">
        <v>3853</v>
      </c>
      <c r="B4562" t="s">
        <v>4154</v>
      </c>
      <c r="C4562" t="s">
        <v>3871</v>
      </c>
      <c r="D4562">
        <v>0</v>
      </c>
      <c r="E4562">
        <v>0</v>
      </c>
      <c r="F4562">
        <v>0</v>
      </c>
      <c r="G4562">
        <v>0</v>
      </c>
    </row>
    <row r="4563" spans="1:7">
      <c r="A4563" t="s">
        <v>3853</v>
      </c>
      <c r="B4563" t="s">
        <v>4154</v>
      </c>
      <c r="C4563" t="s">
        <v>3872</v>
      </c>
      <c r="D4563">
        <v>0</v>
      </c>
      <c r="E4563">
        <v>0</v>
      </c>
      <c r="F4563">
        <v>0</v>
      </c>
      <c r="G4563">
        <v>0</v>
      </c>
    </row>
    <row r="4564" spans="1:7">
      <c r="A4564" t="s">
        <v>3853</v>
      </c>
      <c r="B4564" t="s">
        <v>4154</v>
      </c>
      <c r="C4564" t="s">
        <v>3873</v>
      </c>
      <c r="D4564">
        <v>0</v>
      </c>
      <c r="E4564">
        <v>0</v>
      </c>
      <c r="F4564">
        <v>0</v>
      </c>
      <c r="G4564">
        <v>0</v>
      </c>
    </row>
    <row r="4565" spans="1:7">
      <c r="A4565" t="s">
        <v>3853</v>
      </c>
      <c r="B4565" t="s">
        <v>4154</v>
      </c>
      <c r="C4565" t="s">
        <v>3874</v>
      </c>
      <c r="D4565">
        <v>0</v>
      </c>
      <c r="E4565">
        <v>0</v>
      </c>
      <c r="F4565">
        <v>0</v>
      </c>
      <c r="G4565">
        <v>0</v>
      </c>
    </row>
    <row r="4566" spans="1:7">
      <c r="A4566" t="s">
        <v>3853</v>
      </c>
      <c r="B4566" t="s">
        <v>4154</v>
      </c>
      <c r="C4566" t="s">
        <v>3875</v>
      </c>
      <c r="D4566">
        <v>2.2000000000000002</v>
      </c>
      <c r="E4566">
        <v>3</v>
      </c>
      <c r="F4566">
        <v>4.4000000000000004</v>
      </c>
      <c r="G4566">
        <v>6.6</v>
      </c>
    </row>
    <row r="4567" spans="1:7">
      <c r="A4567" t="s">
        <v>3853</v>
      </c>
      <c r="B4567" t="s">
        <v>4154</v>
      </c>
      <c r="C4567" t="s">
        <v>3876</v>
      </c>
      <c r="D4567">
        <v>4</v>
      </c>
      <c r="E4567">
        <v>6</v>
      </c>
      <c r="F4567">
        <v>7</v>
      </c>
      <c r="G4567">
        <v>12</v>
      </c>
    </row>
    <row r="4568" spans="1:7">
      <c r="A4568" t="s">
        <v>3853</v>
      </c>
      <c r="B4568" t="s">
        <v>4154</v>
      </c>
      <c r="C4568" t="s">
        <v>3877</v>
      </c>
      <c r="D4568">
        <v>0</v>
      </c>
      <c r="E4568">
        <v>0</v>
      </c>
      <c r="F4568">
        <v>0</v>
      </c>
      <c r="G4568">
        <v>0</v>
      </c>
    </row>
    <row r="4569" spans="1:7">
      <c r="A4569" t="s">
        <v>3853</v>
      </c>
      <c r="B4569" t="s">
        <v>4154</v>
      </c>
      <c r="C4569" t="s">
        <v>3878</v>
      </c>
      <c r="D4569">
        <v>0</v>
      </c>
      <c r="E4569">
        <v>0</v>
      </c>
      <c r="F4569">
        <v>0</v>
      </c>
      <c r="G4569">
        <v>0</v>
      </c>
    </row>
    <row r="4570" spans="1:7">
      <c r="A4570" t="s">
        <v>3853</v>
      </c>
      <c r="B4570" t="s">
        <v>4154</v>
      </c>
      <c r="C4570" t="s">
        <v>3879</v>
      </c>
      <c r="D4570">
        <v>0</v>
      </c>
      <c r="E4570">
        <v>0</v>
      </c>
      <c r="F4570">
        <v>0</v>
      </c>
      <c r="G4570">
        <v>0</v>
      </c>
    </row>
    <row r="4571" spans="1:7">
      <c r="A4571" t="s">
        <v>3853</v>
      </c>
      <c r="B4571" t="s">
        <v>4154</v>
      </c>
      <c r="C4571" t="s">
        <v>3880</v>
      </c>
      <c r="D4571">
        <v>42.5</v>
      </c>
      <c r="E4571">
        <v>43.2</v>
      </c>
      <c r="F4571">
        <v>49.2</v>
      </c>
      <c r="G4571">
        <v>51.4</v>
      </c>
    </row>
    <row r="4572" spans="1:7">
      <c r="A4572" t="s">
        <v>3853</v>
      </c>
      <c r="B4572" t="s">
        <v>4154</v>
      </c>
      <c r="C4572" t="s">
        <v>3881</v>
      </c>
      <c r="D4572">
        <v>0</v>
      </c>
      <c r="E4572">
        <v>0</v>
      </c>
      <c r="F4572">
        <v>0</v>
      </c>
      <c r="G4572">
        <v>0</v>
      </c>
    </row>
    <row r="4573" spans="1:7">
      <c r="A4573" t="s">
        <v>3853</v>
      </c>
      <c r="B4573" t="s">
        <v>4154</v>
      </c>
      <c r="C4573" t="s">
        <v>3882</v>
      </c>
      <c r="D4573">
        <v>195954</v>
      </c>
      <c r="E4573">
        <v>192557</v>
      </c>
      <c r="F4573">
        <v>217821</v>
      </c>
      <c r="G4573">
        <v>224906</v>
      </c>
    </row>
    <row r="4574" spans="1:7">
      <c r="A4574" t="s">
        <v>3853</v>
      </c>
      <c r="B4574" t="s">
        <v>4154</v>
      </c>
      <c r="C4574" t="s">
        <v>3883</v>
      </c>
      <c r="D4574">
        <v>4679</v>
      </c>
      <c r="E4574">
        <v>4522</v>
      </c>
      <c r="F4574">
        <v>4525</v>
      </c>
      <c r="G4574">
        <v>4521</v>
      </c>
    </row>
    <row r="4575" spans="1:7">
      <c r="A4575" t="s">
        <v>3853</v>
      </c>
      <c r="B4575" t="s">
        <v>4154</v>
      </c>
      <c r="C4575" t="s">
        <v>3884</v>
      </c>
      <c r="D4575">
        <v>1824</v>
      </c>
      <c r="E4575">
        <v>1222</v>
      </c>
      <c r="F4575">
        <v>1210</v>
      </c>
      <c r="G4575">
        <v>1806</v>
      </c>
    </row>
    <row r="4576" spans="1:7">
      <c r="A4576" t="s">
        <v>3853</v>
      </c>
      <c r="B4576" t="s">
        <v>4154</v>
      </c>
      <c r="C4576" t="s">
        <v>3885</v>
      </c>
      <c r="D4576">
        <v>0</v>
      </c>
      <c r="E4576">
        <v>0</v>
      </c>
      <c r="F4576">
        <v>0</v>
      </c>
      <c r="G4576">
        <v>0</v>
      </c>
    </row>
    <row r="4577" spans="1:7">
      <c r="A4577" t="s">
        <v>3853</v>
      </c>
      <c r="B4577" t="s">
        <v>4154</v>
      </c>
      <c r="C4577" t="s">
        <v>3886</v>
      </c>
      <c r="D4577">
        <v>1824</v>
      </c>
      <c r="E4577">
        <v>1222</v>
      </c>
      <c r="F4577">
        <v>1210</v>
      </c>
      <c r="G4577">
        <v>1806</v>
      </c>
    </row>
    <row r="4578" spans="1:7">
      <c r="A4578" t="s">
        <v>3853</v>
      </c>
      <c r="B4578" t="s">
        <v>4154</v>
      </c>
      <c r="C4578" t="s">
        <v>3887</v>
      </c>
      <c r="D4578">
        <v>0</v>
      </c>
      <c r="E4578">
        <v>0</v>
      </c>
      <c r="F4578">
        <v>0</v>
      </c>
      <c r="G4578">
        <v>0</v>
      </c>
    </row>
    <row r="4579" spans="1:7">
      <c r="A4579" t="s">
        <v>3853</v>
      </c>
      <c r="B4579" t="s">
        <v>4154</v>
      </c>
      <c r="C4579" t="s">
        <v>3888</v>
      </c>
      <c r="D4579">
        <v>197779</v>
      </c>
      <c r="E4579">
        <v>193779</v>
      </c>
      <c r="F4579">
        <v>219031</v>
      </c>
      <c r="G4579">
        <v>226712</v>
      </c>
    </row>
    <row r="4580" spans="1:7">
      <c r="A4580" t="s">
        <v>3853</v>
      </c>
      <c r="B4580" t="s">
        <v>4154</v>
      </c>
      <c r="C4580" t="s">
        <v>3889</v>
      </c>
      <c r="D4580">
        <v>1824</v>
      </c>
      <c r="E4580">
        <v>1222</v>
      </c>
      <c r="F4580">
        <v>1210</v>
      </c>
      <c r="G4580">
        <v>1806</v>
      </c>
    </row>
    <row r="4581" spans="1:7">
      <c r="A4581" t="s">
        <v>3853</v>
      </c>
      <c r="B4581" t="s">
        <v>4154</v>
      </c>
      <c r="C4581" t="s">
        <v>3890</v>
      </c>
      <c r="D4581">
        <v>0</v>
      </c>
      <c r="E4581">
        <v>0</v>
      </c>
      <c r="F4581">
        <v>0</v>
      </c>
      <c r="G4581">
        <v>0</v>
      </c>
    </row>
    <row r="4582" spans="1:7">
      <c r="A4582" t="s">
        <v>3853</v>
      </c>
      <c r="B4582" t="s">
        <v>4154</v>
      </c>
      <c r="C4582" t="s">
        <v>3891</v>
      </c>
      <c r="D4582">
        <v>50.3</v>
      </c>
      <c r="E4582">
        <v>63</v>
      </c>
      <c r="F4582">
        <v>57.2</v>
      </c>
      <c r="G4582">
        <v>62.9</v>
      </c>
    </row>
    <row r="4583" spans="1:7">
      <c r="A4583" t="s">
        <v>3853</v>
      </c>
      <c r="B4583" t="s">
        <v>4154</v>
      </c>
      <c r="C4583" t="s">
        <v>3892</v>
      </c>
      <c r="D4583">
        <v>97484</v>
      </c>
      <c r="E4583">
        <v>88176</v>
      </c>
      <c r="F4583">
        <v>89659</v>
      </c>
      <c r="G4583">
        <v>102002</v>
      </c>
    </row>
    <row r="4584" spans="1:7">
      <c r="A4584" t="s">
        <v>3853</v>
      </c>
      <c r="B4584" t="s">
        <v>4154</v>
      </c>
      <c r="C4584" t="s">
        <v>3893</v>
      </c>
      <c r="D4584">
        <v>1858</v>
      </c>
      <c r="E4584">
        <v>2297</v>
      </c>
      <c r="F4584">
        <v>1944</v>
      </c>
      <c r="G4584">
        <v>2043</v>
      </c>
    </row>
    <row r="4585" spans="1:7">
      <c r="A4585" t="s">
        <v>3853</v>
      </c>
      <c r="B4585" t="s">
        <v>4154</v>
      </c>
      <c r="C4585" t="s">
        <v>3894</v>
      </c>
      <c r="D4585">
        <v>1009</v>
      </c>
      <c r="E4585">
        <v>1018</v>
      </c>
      <c r="F4585">
        <v>2094</v>
      </c>
      <c r="G4585">
        <v>1305</v>
      </c>
    </row>
    <row r="4586" spans="1:7">
      <c r="A4586" t="s">
        <v>3853</v>
      </c>
      <c r="B4586" t="s">
        <v>4154</v>
      </c>
      <c r="C4586" t="s">
        <v>3895</v>
      </c>
      <c r="D4586">
        <v>27525</v>
      </c>
      <c r="E4586">
        <v>33302</v>
      </c>
      <c r="F4586">
        <v>28298</v>
      </c>
      <c r="G4586">
        <v>28606</v>
      </c>
    </row>
    <row r="4587" spans="1:7">
      <c r="A4587" t="s">
        <v>3853</v>
      </c>
      <c r="B4587" t="s">
        <v>4154</v>
      </c>
      <c r="C4587" t="s">
        <v>3896</v>
      </c>
      <c r="D4587">
        <v>18</v>
      </c>
      <c r="E4587">
        <v>16</v>
      </c>
      <c r="F4587">
        <v>18</v>
      </c>
      <c r="G4587">
        <v>19</v>
      </c>
    </row>
    <row r="4588" spans="1:7">
      <c r="A4588" t="s">
        <v>3853</v>
      </c>
      <c r="B4588" t="s">
        <v>4154</v>
      </c>
      <c r="C4588" t="s">
        <v>3897</v>
      </c>
      <c r="D4588">
        <v>127894</v>
      </c>
      <c r="E4588">
        <v>124809</v>
      </c>
      <c r="F4588">
        <v>122014</v>
      </c>
      <c r="G4588">
        <v>133974</v>
      </c>
    </row>
    <row r="4589" spans="1:7">
      <c r="A4589" t="s">
        <v>3853</v>
      </c>
      <c r="B4589" t="s">
        <v>4154</v>
      </c>
      <c r="C4589" t="s">
        <v>3898</v>
      </c>
      <c r="D4589">
        <v>126885</v>
      </c>
      <c r="E4589">
        <v>123791</v>
      </c>
      <c r="F4589">
        <v>119920</v>
      </c>
      <c r="G4589">
        <v>132670</v>
      </c>
    </row>
    <row r="4590" spans="1:7">
      <c r="A4590" t="s">
        <v>3853</v>
      </c>
      <c r="B4590" t="s">
        <v>4154</v>
      </c>
      <c r="C4590" t="s">
        <v>3899</v>
      </c>
      <c r="D4590">
        <v>1009</v>
      </c>
      <c r="E4590">
        <v>1018</v>
      </c>
      <c r="F4590">
        <v>2094</v>
      </c>
      <c r="G4590">
        <v>1305</v>
      </c>
    </row>
    <row r="4591" spans="1:7">
      <c r="A4591" t="s">
        <v>3853</v>
      </c>
      <c r="B4591" t="s">
        <v>4154</v>
      </c>
      <c r="C4591" t="s">
        <v>3900</v>
      </c>
      <c r="D4591">
        <v>93725</v>
      </c>
      <c r="E4591">
        <v>84483</v>
      </c>
      <c r="F4591">
        <v>88020</v>
      </c>
      <c r="G4591">
        <v>100170</v>
      </c>
    </row>
    <row r="4592" spans="1:7">
      <c r="A4592" t="s">
        <v>3853</v>
      </c>
      <c r="B4592" t="s">
        <v>4154</v>
      </c>
      <c r="C4592" t="s">
        <v>3901</v>
      </c>
      <c r="D4592">
        <v>124198</v>
      </c>
      <c r="E4592">
        <v>121206</v>
      </c>
      <c r="F4592">
        <v>120408</v>
      </c>
      <c r="G4592">
        <v>132170</v>
      </c>
    </row>
    <row r="4593" spans="1:7">
      <c r="A4593" t="s">
        <v>3853</v>
      </c>
      <c r="B4593" t="s">
        <v>4154</v>
      </c>
      <c r="C4593" t="s">
        <v>3902</v>
      </c>
      <c r="D4593">
        <v>0</v>
      </c>
      <c r="E4593">
        <v>0</v>
      </c>
      <c r="F4593">
        <v>0</v>
      </c>
      <c r="G4593">
        <v>0</v>
      </c>
    </row>
    <row r="4594" spans="1:7">
      <c r="A4594" t="s">
        <v>3853</v>
      </c>
      <c r="B4594" t="s">
        <v>4154</v>
      </c>
      <c r="C4594" t="s">
        <v>3903</v>
      </c>
      <c r="D4594">
        <v>16232</v>
      </c>
      <c r="E4594">
        <v>16981</v>
      </c>
      <c r="F4594">
        <v>18432</v>
      </c>
      <c r="G4594">
        <v>18427</v>
      </c>
    </row>
    <row r="4595" spans="1:7">
      <c r="A4595" t="s">
        <v>3853</v>
      </c>
      <c r="B4595" t="s">
        <v>4154</v>
      </c>
      <c r="C4595" t="s">
        <v>3904</v>
      </c>
      <c r="D4595">
        <v>0</v>
      </c>
      <c r="E4595">
        <v>0</v>
      </c>
      <c r="F4595">
        <v>0</v>
      </c>
      <c r="G4595">
        <v>0</v>
      </c>
    </row>
    <row r="4596" spans="1:7">
      <c r="A4596" t="s">
        <v>3853</v>
      </c>
      <c r="B4596" t="s">
        <v>4154</v>
      </c>
      <c r="C4596" t="s">
        <v>3905</v>
      </c>
      <c r="D4596">
        <v>-59362</v>
      </c>
      <c r="E4596">
        <v>-100221</v>
      </c>
      <c r="F4596">
        <v>-106542</v>
      </c>
      <c r="G4596">
        <v>-135210</v>
      </c>
    </row>
    <row r="4597" spans="1:7">
      <c r="A4597" t="s">
        <v>3853</v>
      </c>
      <c r="B4597" t="s">
        <v>4154</v>
      </c>
      <c r="C4597" t="s">
        <v>3906</v>
      </c>
      <c r="D4597">
        <v>0</v>
      </c>
      <c r="E4597">
        <v>0</v>
      </c>
      <c r="F4597">
        <v>0</v>
      </c>
      <c r="G4597">
        <v>0</v>
      </c>
    </row>
    <row r="4598" spans="1:7">
      <c r="A4598" t="s">
        <v>3853</v>
      </c>
      <c r="B4598" t="s">
        <v>4154</v>
      </c>
      <c r="C4598" t="s">
        <v>3907</v>
      </c>
      <c r="D4598">
        <v>4.4000000000000004</v>
      </c>
      <c r="E4598">
        <v>5.5</v>
      </c>
      <c r="F4598">
        <v>7.7</v>
      </c>
      <c r="G4598">
        <v>10.6</v>
      </c>
    </row>
    <row r="4599" spans="1:7">
      <c r="A4599" t="s">
        <v>3853</v>
      </c>
      <c r="B4599" t="s">
        <v>4154</v>
      </c>
      <c r="C4599" t="s">
        <v>3908</v>
      </c>
      <c r="D4599">
        <v>0.2</v>
      </c>
      <c r="E4599">
        <v>0.2</v>
      </c>
      <c r="F4599">
        <v>0.3</v>
      </c>
      <c r="G4599">
        <v>0.4</v>
      </c>
    </row>
    <row r="4600" spans="1:7">
      <c r="A4600" t="s">
        <v>3853</v>
      </c>
      <c r="B4600" t="s">
        <v>4154</v>
      </c>
      <c r="C4600" t="s">
        <v>3909</v>
      </c>
      <c r="D4600">
        <v>10277</v>
      </c>
      <c r="E4600">
        <v>9379</v>
      </c>
      <c r="F4600">
        <v>9590</v>
      </c>
      <c r="G4600">
        <v>9232</v>
      </c>
    </row>
    <row r="4601" spans="1:7">
      <c r="A4601" t="s">
        <v>3853</v>
      </c>
      <c r="B4601" t="s">
        <v>4154</v>
      </c>
      <c r="C4601" t="s">
        <v>3910</v>
      </c>
      <c r="D4601">
        <v>201</v>
      </c>
      <c r="E4601">
        <v>202</v>
      </c>
      <c r="F4601">
        <v>205</v>
      </c>
      <c r="G4601">
        <v>212</v>
      </c>
    </row>
    <row r="4602" spans="1:7">
      <c r="A4602" t="s">
        <v>3853</v>
      </c>
      <c r="B4602" t="s">
        <v>4154</v>
      </c>
      <c r="C4602" t="s">
        <v>3911</v>
      </c>
      <c r="D4602">
        <v>318</v>
      </c>
      <c r="E4602">
        <v>319</v>
      </c>
      <c r="F4602">
        <v>315</v>
      </c>
      <c r="G4602">
        <v>338</v>
      </c>
    </row>
    <row r="4603" spans="1:7">
      <c r="A4603" t="s">
        <v>3853</v>
      </c>
      <c r="B4603" t="s">
        <v>4154</v>
      </c>
      <c r="C4603" t="s">
        <v>3912</v>
      </c>
      <c r="D4603">
        <v>28403</v>
      </c>
      <c r="E4603">
        <v>28052</v>
      </c>
      <c r="F4603">
        <v>27873</v>
      </c>
      <c r="G4603">
        <v>30038</v>
      </c>
    </row>
    <row r="4604" spans="1:7">
      <c r="A4604" t="s">
        <v>3853</v>
      </c>
      <c r="B4604" t="s">
        <v>4154</v>
      </c>
      <c r="C4604" t="s">
        <v>3913</v>
      </c>
      <c r="D4604">
        <v>10795</v>
      </c>
      <c r="E4604">
        <v>9900</v>
      </c>
      <c r="F4604">
        <v>10109</v>
      </c>
      <c r="G4604">
        <v>9782</v>
      </c>
    </row>
    <row r="4605" spans="1:7">
      <c r="A4605" t="s">
        <v>3853</v>
      </c>
      <c r="B4605" t="s">
        <v>4154</v>
      </c>
      <c r="C4605" t="s">
        <v>3914</v>
      </c>
      <c r="D4605">
        <v>0</v>
      </c>
      <c r="E4605">
        <v>0</v>
      </c>
      <c r="F4605">
        <v>0</v>
      </c>
      <c r="G4605">
        <v>0</v>
      </c>
    </row>
    <row r="4606" spans="1:7">
      <c r="A4606" t="s">
        <v>3853</v>
      </c>
      <c r="B4606" t="s">
        <v>4154</v>
      </c>
      <c r="C4606" t="s">
        <v>3915</v>
      </c>
      <c r="D4606">
        <v>0</v>
      </c>
      <c r="E4606">
        <v>0</v>
      </c>
      <c r="F4606">
        <v>0</v>
      </c>
      <c r="G4606">
        <v>0</v>
      </c>
    </row>
    <row r="4607" spans="1:7">
      <c r="A4607" t="s">
        <v>3853</v>
      </c>
      <c r="B4607" t="s">
        <v>4154</v>
      </c>
      <c r="C4607" t="s">
        <v>3916</v>
      </c>
      <c r="D4607">
        <v>0</v>
      </c>
      <c r="E4607">
        <v>0</v>
      </c>
      <c r="F4607">
        <v>0</v>
      </c>
      <c r="G4607">
        <v>0</v>
      </c>
    </row>
    <row r="4608" spans="1:7">
      <c r="A4608" t="s">
        <v>3853</v>
      </c>
      <c r="B4608" t="s">
        <v>4154</v>
      </c>
      <c r="C4608" t="s">
        <v>3917</v>
      </c>
      <c r="D4608">
        <v>54307</v>
      </c>
      <c r="E4608">
        <v>50645</v>
      </c>
      <c r="F4608">
        <v>52396</v>
      </c>
      <c r="G4608">
        <v>53846</v>
      </c>
    </row>
    <row r="4609" spans="1:7">
      <c r="A4609" t="s">
        <v>3853</v>
      </c>
      <c r="B4609" t="s">
        <v>4154</v>
      </c>
      <c r="C4609" t="s">
        <v>3918</v>
      </c>
      <c r="D4609">
        <v>39622</v>
      </c>
      <c r="E4609">
        <v>37696</v>
      </c>
      <c r="F4609">
        <v>38781</v>
      </c>
      <c r="G4609">
        <v>40044</v>
      </c>
    </row>
    <row r="4610" spans="1:7">
      <c r="A4610" t="s">
        <v>3853</v>
      </c>
      <c r="B4610" t="s">
        <v>4154</v>
      </c>
      <c r="C4610" t="s">
        <v>3919</v>
      </c>
      <c r="D4610">
        <v>46508</v>
      </c>
      <c r="E4610">
        <v>46377</v>
      </c>
      <c r="F4610">
        <v>46981</v>
      </c>
      <c r="G4610">
        <v>49281</v>
      </c>
    </row>
    <row r="4611" spans="1:7">
      <c r="A4611" t="s">
        <v>3853</v>
      </c>
      <c r="B4611" t="s">
        <v>4154</v>
      </c>
      <c r="C4611" t="s">
        <v>3920</v>
      </c>
      <c r="D4611">
        <v>140437</v>
      </c>
      <c r="E4611">
        <v>134719</v>
      </c>
      <c r="F4611">
        <v>138158</v>
      </c>
      <c r="G4611">
        <v>143171</v>
      </c>
    </row>
    <row r="4612" spans="1:7">
      <c r="A4612" t="s">
        <v>3853</v>
      </c>
      <c r="B4612" t="s">
        <v>4154</v>
      </c>
      <c r="C4612" t="s">
        <v>3921</v>
      </c>
      <c r="D4612">
        <v>140437</v>
      </c>
      <c r="E4612">
        <v>134719</v>
      </c>
      <c r="F4612">
        <v>138158</v>
      </c>
      <c r="G4612">
        <v>143171</v>
      </c>
    </row>
    <row r="4613" spans="1:7">
      <c r="A4613" t="s">
        <v>3853</v>
      </c>
      <c r="B4613" t="s">
        <v>4154</v>
      </c>
      <c r="C4613" t="s">
        <v>3922</v>
      </c>
      <c r="D4613">
        <v>7</v>
      </c>
      <c r="E4613">
        <v>11</v>
      </c>
      <c r="F4613">
        <v>13</v>
      </c>
      <c r="G4613">
        <v>21</v>
      </c>
    </row>
    <row r="4614" spans="1:7">
      <c r="A4614" t="s">
        <v>3853</v>
      </c>
      <c r="B4614" t="s">
        <v>4154</v>
      </c>
      <c r="C4614" t="s">
        <v>3923</v>
      </c>
      <c r="D4614">
        <v>0</v>
      </c>
      <c r="E4614">
        <v>0</v>
      </c>
      <c r="F4614">
        <v>0</v>
      </c>
      <c r="G4614">
        <v>0</v>
      </c>
    </row>
    <row r="4615" spans="1:7">
      <c r="A4615" t="s">
        <v>3853</v>
      </c>
      <c r="B4615" t="s">
        <v>4154</v>
      </c>
      <c r="C4615" t="s">
        <v>3924</v>
      </c>
      <c r="D4615">
        <v>4</v>
      </c>
      <c r="E4615">
        <v>3</v>
      </c>
      <c r="F4615">
        <v>16</v>
      </c>
      <c r="G4615">
        <v>14</v>
      </c>
    </row>
    <row r="4616" spans="1:7">
      <c r="A4616" t="s">
        <v>3853</v>
      </c>
      <c r="B4616" t="s">
        <v>4154</v>
      </c>
      <c r="C4616" t="s">
        <v>3925</v>
      </c>
      <c r="D4616">
        <v>877</v>
      </c>
      <c r="E4616">
        <v>835</v>
      </c>
      <c r="F4616">
        <v>903</v>
      </c>
      <c r="G4616">
        <v>917</v>
      </c>
    </row>
    <row r="4617" spans="1:7">
      <c r="A4617" t="s">
        <v>3853</v>
      </c>
      <c r="B4617" t="s">
        <v>4154</v>
      </c>
      <c r="C4617" t="s">
        <v>3926</v>
      </c>
      <c r="D4617">
        <v>4.3899999999999997</v>
      </c>
      <c r="E4617">
        <v>4.01</v>
      </c>
      <c r="F4617">
        <v>2.5499999999999998</v>
      </c>
      <c r="G4617">
        <v>2.5</v>
      </c>
    </row>
    <row r="4618" spans="1:7">
      <c r="A4618" t="s">
        <v>3853</v>
      </c>
      <c r="B4618" t="s">
        <v>4154</v>
      </c>
      <c r="C4618" t="s">
        <v>3927</v>
      </c>
      <c r="D4618">
        <v>986</v>
      </c>
      <c r="E4618">
        <v>963</v>
      </c>
      <c r="F4618">
        <v>1029</v>
      </c>
      <c r="G4618">
        <v>1088</v>
      </c>
    </row>
    <row r="4619" spans="1:7">
      <c r="A4619" t="s">
        <v>3853</v>
      </c>
      <c r="B4619" t="s">
        <v>4154</v>
      </c>
      <c r="C4619" t="s">
        <v>3928</v>
      </c>
      <c r="D4619">
        <v>222</v>
      </c>
      <c r="E4619">
        <v>232</v>
      </c>
      <c r="F4619">
        <v>386</v>
      </c>
      <c r="G4619">
        <v>401</v>
      </c>
    </row>
    <row r="4620" spans="1:7">
      <c r="A4620" t="s">
        <v>3853</v>
      </c>
      <c r="B4620" t="s">
        <v>4154</v>
      </c>
      <c r="C4620" t="s">
        <v>3929</v>
      </c>
      <c r="D4620">
        <v>105</v>
      </c>
      <c r="E4620">
        <v>125</v>
      </c>
      <c r="F4620">
        <v>110</v>
      </c>
      <c r="G4620">
        <v>157</v>
      </c>
    </row>
    <row r="4621" spans="1:7">
      <c r="A4621" t="s">
        <v>3853</v>
      </c>
      <c r="B4621" t="s">
        <v>4154</v>
      </c>
      <c r="C4621" t="s">
        <v>3930</v>
      </c>
      <c r="D4621">
        <v>4.38</v>
      </c>
      <c r="E4621">
        <v>4.17</v>
      </c>
      <c r="F4621">
        <v>3.44</v>
      </c>
      <c r="G4621">
        <v>4.62</v>
      </c>
    </row>
    <row r="4622" spans="1:7">
      <c r="A4622" t="s">
        <v>3853</v>
      </c>
      <c r="B4622" t="s">
        <v>4154</v>
      </c>
      <c r="C4622" t="s">
        <v>3931</v>
      </c>
      <c r="D4622">
        <v>7</v>
      </c>
      <c r="E4622">
        <v>8</v>
      </c>
      <c r="F4622">
        <v>9</v>
      </c>
      <c r="G4622">
        <v>2</v>
      </c>
    </row>
    <row r="4623" spans="1:7">
      <c r="A4623" t="s">
        <v>3853</v>
      </c>
      <c r="B4623" t="s">
        <v>4154</v>
      </c>
      <c r="C4623" t="s">
        <v>3932</v>
      </c>
      <c r="D4623">
        <v>46</v>
      </c>
      <c r="E4623">
        <v>44</v>
      </c>
      <c r="F4623">
        <v>49</v>
      </c>
      <c r="G4623">
        <v>53</v>
      </c>
    </row>
    <row r="4624" spans="1:7">
      <c r="A4624" t="s">
        <v>3853</v>
      </c>
      <c r="B4624" t="s">
        <v>4154</v>
      </c>
      <c r="C4624" t="s">
        <v>3933</v>
      </c>
      <c r="D4624">
        <v>169</v>
      </c>
      <c r="E4624">
        <v>180</v>
      </c>
      <c r="F4624">
        <v>328</v>
      </c>
      <c r="G4624">
        <v>346</v>
      </c>
    </row>
    <row r="4625" spans="1:7">
      <c r="A4625" t="s">
        <v>3853</v>
      </c>
      <c r="B4625" t="s">
        <v>4154</v>
      </c>
      <c r="C4625" t="s">
        <v>3934</v>
      </c>
      <c r="D4625">
        <v>15</v>
      </c>
      <c r="E4625">
        <v>14</v>
      </c>
      <c r="F4625">
        <v>15</v>
      </c>
      <c r="G4625">
        <v>17</v>
      </c>
    </row>
    <row r="4626" spans="1:7">
      <c r="A4626" t="s">
        <v>3853</v>
      </c>
      <c r="B4626" t="s">
        <v>4154</v>
      </c>
      <c r="C4626" t="s">
        <v>3935</v>
      </c>
      <c r="D4626">
        <v>195</v>
      </c>
      <c r="E4626">
        <v>205</v>
      </c>
      <c r="F4626">
        <v>355</v>
      </c>
      <c r="G4626">
        <v>368</v>
      </c>
    </row>
    <row r="4627" spans="1:7">
      <c r="A4627" t="s">
        <v>3853</v>
      </c>
      <c r="B4627" t="s">
        <v>4154</v>
      </c>
      <c r="C4627" t="s">
        <v>3936</v>
      </c>
      <c r="D4627">
        <v>12</v>
      </c>
      <c r="E4627">
        <v>13</v>
      </c>
      <c r="F4627">
        <v>16</v>
      </c>
      <c r="G4627">
        <v>16</v>
      </c>
    </row>
    <row r="4628" spans="1:7">
      <c r="A4628" t="s">
        <v>3853</v>
      </c>
      <c r="B4628" t="s">
        <v>4154</v>
      </c>
      <c r="C4628" t="s">
        <v>3937</v>
      </c>
      <c r="D4628">
        <v>0</v>
      </c>
      <c r="E4628">
        <v>0</v>
      </c>
      <c r="F4628">
        <v>0</v>
      </c>
      <c r="G4628">
        <v>0</v>
      </c>
    </row>
    <row r="4629" spans="1:7">
      <c r="A4629" t="s">
        <v>3853</v>
      </c>
      <c r="B4629" t="s">
        <v>4154</v>
      </c>
      <c r="C4629" t="s">
        <v>3938</v>
      </c>
      <c r="D4629">
        <v>0</v>
      </c>
      <c r="E4629">
        <v>0</v>
      </c>
      <c r="F4629">
        <v>0</v>
      </c>
      <c r="G4629">
        <v>0</v>
      </c>
    </row>
    <row r="4630" spans="1:7">
      <c r="A4630" t="s">
        <v>3853</v>
      </c>
      <c r="B4630" t="s">
        <v>4154</v>
      </c>
      <c r="C4630" t="s">
        <v>3939</v>
      </c>
      <c r="D4630">
        <v>8846</v>
      </c>
      <c r="E4630">
        <v>8891</v>
      </c>
      <c r="F4630">
        <v>8922</v>
      </c>
      <c r="G4630">
        <v>8910</v>
      </c>
    </row>
    <row r="4631" spans="1:7">
      <c r="A4631" t="s">
        <v>3853</v>
      </c>
      <c r="B4631" t="s">
        <v>4154</v>
      </c>
      <c r="C4631" t="s">
        <v>3940</v>
      </c>
      <c r="D4631">
        <v>870284</v>
      </c>
      <c r="E4631">
        <v>829537</v>
      </c>
      <c r="F4631">
        <v>849134</v>
      </c>
      <c r="G4631">
        <v>889711</v>
      </c>
    </row>
    <row r="4632" spans="1:7">
      <c r="A4632" t="s">
        <v>3853</v>
      </c>
      <c r="B4632" t="s">
        <v>4154</v>
      </c>
      <c r="C4632" t="s">
        <v>3941</v>
      </c>
      <c r="D4632">
        <v>0</v>
      </c>
      <c r="E4632">
        <v>0</v>
      </c>
      <c r="F4632">
        <v>0</v>
      </c>
      <c r="G4632">
        <v>0</v>
      </c>
    </row>
    <row r="4633" spans="1:7">
      <c r="A4633" t="s">
        <v>3853</v>
      </c>
      <c r="B4633" t="s">
        <v>4154</v>
      </c>
      <c r="C4633" t="s">
        <v>3942</v>
      </c>
      <c r="D4633">
        <v>0</v>
      </c>
      <c r="E4633">
        <v>0</v>
      </c>
      <c r="F4633">
        <v>0</v>
      </c>
      <c r="G4633">
        <v>0</v>
      </c>
    </row>
    <row r="4634" spans="1:7">
      <c r="A4634" t="s">
        <v>3853</v>
      </c>
      <c r="B4634" t="s">
        <v>4154</v>
      </c>
      <c r="C4634" t="s">
        <v>3943</v>
      </c>
      <c r="D4634">
        <v>0</v>
      </c>
      <c r="E4634">
        <v>0</v>
      </c>
      <c r="F4634">
        <v>0</v>
      </c>
      <c r="G4634">
        <v>0</v>
      </c>
    </row>
    <row r="4635" spans="1:7">
      <c r="A4635" t="s">
        <v>3853</v>
      </c>
      <c r="B4635" t="s">
        <v>4154</v>
      </c>
      <c r="C4635" t="s">
        <v>3944</v>
      </c>
      <c r="D4635">
        <v>176917.7</v>
      </c>
      <c r="E4635">
        <v>177720.6</v>
      </c>
      <c r="F4635">
        <v>191831.7</v>
      </c>
      <c r="G4635">
        <v>209326.1</v>
      </c>
    </row>
    <row r="4636" spans="1:7">
      <c r="A4636" t="s">
        <v>3853</v>
      </c>
      <c r="B4636" t="s">
        <v>4154</v>
      </c>
      <c r="C4636" t="s">
        <v>3945</v>
      </c>
      <c r="D4636">
        <v>170351.7</v>
      </c>
      <c r="E4636">
        <v>168540.79999999999</v>
      </c>
      <c r="F4636">
        <v>172839.8</v>
      </c>
      <c r="G4636">
        <v>174794.6</v>
      </c>
    </row>
    <row r="4637" spans="1:7">
      <c r="A4637" t="s">
        <v>3853</v>
      </c>
      <c r="B4637" t="s">
        <v>4154</v>
      </c>
      <c r="C4637" t="s">
        <v>3946</v>
      </c>
      <c r="D4637">
        <v>0</v>
      </c>
      <c r="E4637">
        <v>0</v>
      </c>
      <c r="F4637">
        <v>0</v>
      </c>
      <c r="G4637">
        <v>0</v>
      </c>
    </row>
    <row r="4638" spans="1:7">
      <c r="A4638" t="s">
        <v>3853</v>
      </c>
      <c r="B4638" t="s">
        <v>4154</v>
      </c>
      <c r="C4638" t="s">
        <v>3947</v>
      </c>
      <c r="D4638">
        <v>672</v>
      </c>
      <c r="E4638">
        <v>672</v>
      </c>
      <c r="F4638">
        <v>672</v>
      </c>
      <c r="G4638">
        <v>672</v>
      </c>
    </row>
    <row r="4639" spans="1:7">
      <c r="A4639" t="s">
        <v>3853</v>
      </c>
      <c r="B4639" t="s">
        <v>4154</v>
      </c>
      <c r="C4639" t="s">
        <v>3948</v>
      </c>
      <c r="D4639">
        <v>0</v>
      </c>
      <c r="E4639">
        <v>0</v>
      </c>
      <c r="F4639">
        <v>0</v>
      </c>
      <c r="G4639">
        <v>0</v>
      </c>
    </row>
    <row r="4640" spans="1:7">
      <c r="A4640" t="s">
        <v>3853</v>
      </c>
      <c r="B4640" t="s">
        <v>4154</v>
      </c>
      <c r="C4640" t="s">
        <v>3949</v>
      </c>
      <c r="D4640">
        <v>0</v>
      </c>
      <c r="E4640">
        <v>0</v>
      </c>
      <c r="F4640">
        <v>0</v>
      </c>
      <c r="G4640">
        <v>0</v>
      </c>
    </row>
    <row r="4641" spans="1:7">
      <c r="A4641" t="s">
        <v>3853</v>
      </c>
      <c r="B4641" t="s">
        <v>4154</v>
      </c>
      <c r="C4641" t="s">
        <v>3950</v>
      </c>
      <c r="D4641">
        <v>0</v>
      </c>
      <c r="E4641">
        <v>0</v>
      </c>
      <c r="F4641">
        <v>0</v>
      </c>
      <c r="G4641">
        <v>0</v>
      </c>
    </row>
    <row r="4642" spans="1:7">
      <c r="A4642" t="s">
        <v>3853</v>
      </c>
      <c r="B4642" t="s">
        <v>4154</v>
      </c>
      <c r="C4642" t="s">
        <v>3951</v>
      </c>
      <c r="D4642">
        <v>302</v>
      </c>
      <c r="E4642">
        <v>302</v>
      </c>
      <c r="F4642">
        <v>302</v>
      </c>
      <c r="G4642">
        <v>302</v>
      </c>
    </row>
    <row r="4643" spans="1:7">
      <c r="A4643" t="s">
        <v>3853</v>
      </c>
      <c r="B4643" t="s">
        <v>4154</v>
      </c>
      <c r="C4643" t="s">
        <v>3952</v>
      </c>
      <c r="D4643">
        <v>974</v>
      </c>
      <c r="E4643">
        <v>974</v>
      </c>
      <c r="F4643">
        <v>974</v>
      </c>
      <c r="G4643">
        <v>974</v>
      </c>
    </row>
    <row r="4644" spans="1:7">
      <c r="A4644" t="s">
        <v>3853</v>
      </c>
      <c r="B4644" t="s">
        <v>4154</v>
      </c>
      <c r="C4644" t="s">
        <v>3953</v>
      </c>
      <c r="D4644">
        <v>974</v>
      </c>
      <c r="E4644">
        <v>974</v>
      </c>
      <c r="F4644">
        <v>974</v>
      </c>
      <c r="G4644">
        <v>974</v>
      </c>
    </row>
    <row r="4645" spans="1:7">
      <c r="A4645" t="s">
        <v>3853</v>
      </c>
      <c r="B4645" t="s">
        <v>4154</v>
      </c>
      <c r="C4645" t="s">
        <v>3954</v>
      </c>
      <c r="D4645">
        <v>148</v>
      </c>
      <c r="E4645">
        <v>93</v>
      </c>
      <c r="F4645">
        <v>221</v>
      </c>
      <c r="G4645">
        <v>37</v>
      </c>
    </row>
    <row r="4646" spans="1:7">
      <c r="A4646" t="s">
        <v>3853</v>
      </c>
      <c r="B4646" t="s">
        <v>4154</v>
      </c>
      <c r="C4646" t="s">
        <v>3955</v>
      </c>
      <c r="D4646">
        <v>1328</v>
      </c>
      <c r="E4646">
        <v>1673</v>
      </c>
      <c r="F4646">
        <v>1567</v>
      </c>
      <c r="G4646">
        <v>1570</v>
      </c>
    </row>
    <row r="4647" spans="1:7">
      <c r="A4647" t="s">
        <v>3853</v>
      </c>
      <c r="B4647" t="s">
        <v>4154</v>
      </c>
      <c r="C4647" t="s">
        <v>3956</v>
      </c>
      <c r="D4647">
        <v>2061</v>
      </c>
      <c r="E4647">
        <v>1573</v>
      </c>
      <c r="F4647">
        <v>1733</v>
      </c>
      <c r="G4647">
        <v>1717</v>
      </c>
    </row>
    <row r="4648" spans="1:7">
      <c r="A4648" t="s">
        <v>3853</v>
      </c>
      <c r="B4648" t="s">
        <v>4154</v>
      </c>
      <c r="C4648" t="s">
        <v>3957</v>
      </c>
      <c r="D4648">
        <v>9375</v>
      </c>
      <c r="E4648">
        <v>8556</v>
      </c>
      <c r="F4648">
        <v>7712</v>
      </c>
      <c r="G4648">
        <v>8778</v>
      </c>
    </row>
    <row r="4649" spans="1:7">
      <c r="A4649" t="s">
        <v>3853</v>
      </c>
      <c r="B4649" t="s">
        <v>4154</v>
      </c>
      <c r="C4649" t="s">
        <v>3958</v>
      </c>
      <c r="D4649">
        <v>12913</v>
      </c>
      <c r="E4649">
        <v>11894</v>
      </c>
      <c r="F4649">
        <v>11233</v>
      </c>
      <c r="G4649">
        <v>12102</v>
      </c>
    </row>
    <row r="4650" spans="1:7">
      <c r="A4650" t="s">
        <v>3853</v>
      </c>
      <c r="B4650" t="s">
        <v>4154</v>
      </c>
      <c r="C4650" t="s">
        <v>3959</v>
      </c>
      <c r="D4650">
        <v>12913</v>
      </c>
      <c r="E4650">
        <v>11894</v>
      </c>
      <c r="F4650">
        <v>11233</v>
      </c>
      <c r="G4650">
        <v>12102</v>
      </c>
    </row>
    <row r="4651" spans="1:7">
      <c r="A4651" t="s">
        <v>3853</v>
      </c>
      <c r="B4651" t="s">
        <v>4154</v>
      </c>
      <c r="C4651" t="s">
        <v>3960</v>
      </c>
      <c r="D4651">
        <v>0</v>
      </c>
      <c r="E4651">
        <v>0</v>
      </c>
      <c r="F4651">
        <v>0</v>
      </c>
      <c r="G4651">
        <v>0</v>
      </c>
    </row>
    <row r="4652" spans="1:7">
      <c r="A4652" t="s">
        <v>3853</v>
      </c>
      <c r="B4652" t="s">
        <v>4154</v>
      </c>
      <c r="C4652" t="s">
        <v>3961</v>
      </c>
      <c r="D4652">
        <v>0</v>
      </c>
      <c r="E4652">
        <v>0</v>
      </c>
      <c r="F4652">
        <v>0</v>
      </c>
      <c r="G4652">
        <v>0</v>
      </c>
    </row>
    <row r="4653" spans="1:7">
      <c r="A4653" t="s">
        <v>3853</v>
      </c>
      <c r="B4653" t="s">
        <v>4154</v>
      </c>
      <c r="C4653" t="s">
        <v>3962</v>
      </c>
      <c r="D4653">
        <v>33.4</v>
      </c>
      <c r="E4653">
        <v>52.7</v>
      </c>
      <c r="F4653">
        <v>48.8</v>
      </c>
      <c r="G4653">
        <v>38.6</v>
      </c>
    </row>
    <row r="4654" spans="1:7">
      <c r="A4654" t="s">
        <v>3853</v>
      </c>
      <c r="B4654" t="s">
        <v>4154</v>
      </c>
      <c r="C4654" t="s">
        <v>3963</v>
      </c>
      <c r="D4654">
        <v>7</v>
      </c>
      <c r="E4654">
        <v>7</v>
      </c>
      <c r="F4654">
        <v>7</v>
      </c>
      <c r="G4654">
        <v>7</v>
      </c>
    </row>
    <row r="4655" spans="1:7">
      <c r="A4655" t="s">
        <v>3853</v>
      </c>
      <c r="B4655" t="s">
        <v>4154</v>
      </c>
      <c r="C4655" t="s">
        <v>3964</v>
      </c>
      <c r="D4655">
        <v>0</v>
      </c>
      <c r="E4655">
        <v>0</v>
      </c>
      <c r="F4655">
        <v>0</v>
      </c>
      <c r="G4655">
        <v>0</v>
      </c>
    </row>
    <row r="4656" spans="1:7">
      <c r="A4656" t="s">
        <v>3853</v>
      </c>
      <c r="B4656" t="s">
        <v>4154</v>
      </c>
      <c r="C4656" t="s">
        <v>3965</v>
      </c>
      <c r="D4656">
        <v>70</v>
      </c>
      <c r="E4656">
        <v>111</v>
      </c>
      <c r="F4656">
        <v>102</v>
      </c>
      <c r="G4656">
        <v>81</v>
      </c>
    </row>
    <row r="4657" spans="1:7">
      <c r="A4657" t="s">
        <v>3853</v>
      </c>
      <c r="B4657" t="s">
        <v>4154</v>
      </c>
      <c r="C4657" t="s">
        <v>3966</v>
      </c>
      <c r="D4657">
        <v>0</v>
      </c>
      <c r="E4657">
        <v>0</v>
      </c>
      <c r="F4657">
        <v>0</v>
      </c>
      <c r="G4657">
        <v>0</v>
      </c>
    </row>
    <row r="4658" spans="1:7">
      <c r="A4658" t="s">
        <v>3853</v>
      </c>
      <c r="B4658" t="s">
        <v>4154</v>
      </c>
      <c r="C4658" t="s">
        <v>3967</v>
      </c>
      <c r="D4658">
        <v>70</v>
      </c>
      <c r="E4658">
        <v>111</v>
      </c>
      <c r="F4658">
        <v>102</v>
      </c>
      <c r="G4658">
        <v>81</v>
      </c>
    </row>
    <row r="4659" spans="1:7">
      <c r="A4659" t="s">
        <v>3853</v>
      </c>
      <c r="B4659" t="s">
        <v>4154</v>
      </c>
      <c r="C4659" t="s">
        <v>3968</v>
      </c>
      <c r="D4659">
        <v>0</v>
      </c>
      <c r="E4659">
        <v>0</v>
      </c>
      <c r="F4659">
        <v>0</v>
      </c>
      <c r="G4659">
        <v>0</v>
      </c>
    </row>
    <row r="4660" spans="1:7">
      <c r="A4660" t="s">
        <v>3853</v>
      </c>
      <c r="B4660" t="s">
        <v>4154</v>
      </c>
      <c r="C4660" t="s">
        <v>3969</v>
      </c>
      <c r="D4660">
        <v>0</v>
      </c>
      <c r="E4660">
        <v>0</v>
      </c>
      <c r="F4660">
        <v>0</v>
      </c>
      <c r="G4660">
        <v>0</v>
      </c>
    </row>
    <row r="4661" spans="1:7">
      <c r="A4661" t="s">
        <v>3853</v>
      </c>
      <c r="B4661" t="s">
        <v>4154</v>
      </c>
      <c r="C4661" t="s">
        <v>3970</v>
      </c>
      <c r="D4661">
        <v>0</v>
      </c>
      <c r="E4661">
        <v>0</v>
      </c>
      <c r="F4661">
        <v>0</v>
      </c>
      <c r="G4661">
        <v>0</v>
      </c>
    </row>
    <row r="4662" spans="1:7">
      <c r="A4662" t="s">
        <v>3853</v>
      </c>
      <c r="B4662" t="s">
        <v>4154</v>
      </c>
      <c r="C4662" t="s">
        <v>3971</v>
      </c>
      <c r="D4662">
        <v>0</v>
      </c>
      <c r="E4662">
        <v>0</v>
      </c>
      <c r="F4662">
        <v>0</v>
      </c>
      <c r="G4662">
        <v>0</v>
      </c>
    </row>
    <row r="4663" spans="1:7">
      <c r="A4663" t="s">
        <v>3853</v>
      </c>
      <c r="B4663" t="s">
        <v>4154</v>
      </c>
      <c r="C4663" t="s">
        <v>3972</v>
      </c>
      <c r="D4663">
        <v>0</v>
      </c>
      <c r="E4663">
        <v>0</v>
      </c>
      <c r="F4663">
        <v>0</v>
      </c>
      <c r="G4663">
        <v>0</v>
      </c>
    </row>
    <row r="4664" spans="1:7">
      <c r="A4664" t="s">
        <v>3853</v>
      </c>
      <c r="B4664" t="s">
        <v>4154</v>
      </c>
      <c r="C4664" t="s">
        <v>3973</v>
      </c>
      <c r="D4664">
        <v>7364</v>
      </c>
      <c r="E4664">
        <v>6324</v>
      </c>
      <c r="F4664">
        <v>7344</v>
      </c>
      <c r="G4664">
        <v>8170</v>
      </c>
    </row>
    <row r="4665" spans="1:7">
      <c r="A4665" t="s">
        <v>3853</v>
      </c>
      <c r="B4665" t="s">
        <v>4154</v>
      </c>
      <c r="C4665" t="s">
        <v>3974</v>
      </c>
      <c r="D4665">
        <v>7364</v>
      </c>
      <c r="E4665">
        <v>6324</v>
      </c>
      <c r="F4665">
        <v>7344</v>
      </c>
      <c r="G4665">
        <v>8170</v>
      </c>
    </row>
    <row r="4666" spans="1:7">
      <c r="A4666" t="s">
        <v>3853</v>
      </c>
      <c r="B4666" t="s">
        <v>4154</v>
      </c>
      <c r="C4666" t="s">
        <v>3975</v>
      </c>
      <c r="D4666">
        <v>7364</v>
      </c>
      <c r="E4666">
        <v>6324</v>
      </c>
      <c r="F4666">
        <v>7344</v>
      </c>
      <c r="G4666">
        <v>8170</v>
      </c>
    </row>
    <row r="4667" spans="1:7">
      <c r="A4667" t="s">
        <v>3853</v>
      </c>
      <c r="B4667" t="s">
        <v>4154</v>
      </c>
      <c r="C4667" t="s">
        <v>3976</v>
      </c>
      <c r="D4667">
        <v>3</v>
      </c>
      <c r="E4667">
        <v>3</v>
      </c>
      <c r="F4667">
        <v>2</v>
      </c>
      <c r="G4667">
        <v>2</v>
      </c>
    </row>
    <row r="4668" spans="1:7">
      <c r="A4668" t="s">
        <v>3853</v>
      </c>
      <c r="B4668" t="s">
        <v>4154</v>
      </c>
      <c r="C4668" t="s">
        <v>3977</v>
      </c>
      <c r="D4668">
        <v>4</v>
      </c>
      <c r="E4668">
        <v>6</v>
      </c>
      <c r="F4668">
        <v>4</v>
      </c>
      <c r="G4668">
        <v>3</v>
      </c>
    </row>
    <row r="4669" spans="1:7">
      <c r="A4669" t="s">
        <v>3853</v>
      </c>
      <c r="B4669" t="s">
        <v>4154</v>
      </c>
      <c r="C4669" t="s">
        <v>3978</v>
      </c>
      <c r="D4669">
        <v>3</v>
      </c>
      <c r="E4669">
        <v>2</v>
      </c>
      <c r="F4669">
        <v>11</v>
      </c>
      <c r="G4669">
        <v>10</v>
      </c>
    </row>
    <row r="4670" spans="1:7">
      <c r="A4670" t="s">
        <v>3853</v>
      </c>
      <c r="B4670" t="s">
        <v>4154</v>
      </c>
      <c r="C4670" t="s">
        <v>3979</v>
      </c>
      <c r="D4670">
        <v>10</v>
      </c>
      <c r="E4670">
        <v>11</v>
      </c>
      <c r="F4670">
        <v>17</v>
      </c>
      <c r="G4670">
        <v>15</v>
      </c>
    </row>
    <row r="4671" spans="1:7">
      <c r="A4671" t="s">
        <v>3853</v>
      </c>
      <c r="B4671" t="s">
        <v>4154</v>
      </c>
      <c r="C4671" t="s">
        <v>3980</v>
      </c>
      <c r="D4671">
        <v>10</v>
      </c>
      <c r="E4671">
        <v>11</v>
      </c>
      <c r="F4671">
        <v>17</v>
      </c>
      <c r="G4671">
        <v>15</v>
      </c>
    </row>
    <row r="4672" spans="1:7">
      <c r="A4672" t="s">
        <v>3853</v>
      </c>
      <c r="B4672" t="s">
        <v>4154</v>
      </c>
      <c r="C4672" t="s">
        <v>3981</v>
      </c>
      <c r="D4672">
        <v>2443.1</v>
      </c>
      <c r="E4672">
        <v>2421.5</v>
      </c>
      <c r="F4672">
        <v>2429.1</v>
      </c>
      <c r="G4672">
        <v>2423.1999999999998</v>
      </c>
    </row>
    <row r="4673" spans="1:7">
      <c r="A4673" t="s">
        <v>3853</v>
      </c>
      <c r="B4673" t="s">
        <v>4154</v>
      </c>
      <c r="C4673" t="s">
        <v>3982</v>
      </c>
      <c r="D4673">
        <v>0</v>
      </c>
      <c r="E4673">
        <v>0</v>
      </c>
      <c r="F4673">
        <v>0</v>
      </c>
      <c r="G4673">
        <v>0</v>
      </c>
    </row>
    <row r="4674" spans="1:7">
      <c r="A4674" t="s">
        <v>3853</v>
      </c>
      <c r="B4674" t="s">
        <v>4154</v>
      </c>
      <c r="C4674" t="s">
        <v>3983</v>
      </c>
      <c r="D4674">
        <v>75540</v>
      </c>
      <c r="E4674">
        <v>66396</v>
      </c>
      <c r="F4674">
        <v>66873</v>
      </c>
      <c r="G4674">
        <v>65767</v>
      </c>
    </row>
    <row r="4675" spans="1:7">
      <c r="A4675" t="s">
        <v>3853</v>
      </c>
      <c r="B4675" t="s">
        <v>4154</v>
      </c>
      <c r="C4675" t="s">
        <v>3984</v>
      </c>
      <c r="D4675">
        <v>55114</v>
      </c>
      <c r="E4675">
        <v>49420</v>
      </c>
      <c r="F4675">
        <v>49496</v>
      </c>
      <c r="G4675">
        <v>48909</v>
      </c>
    </row>
    <row r="4676" spans="1:7">
      <c r="A4676" t="s">
        <v>3853</v>
      </c>
      <c r="B4676" t="s">
        <v>4154</v>
      </c>
      <c r="C4676" t="s">
        <v>3985</v>
      </c>
      <c r="D4676">
        <v>64692</v>
      </c>
      <c r="E4676">
        <v>60800</v>
      </c>
      <c r="F4676">
        <v>59962</v>
      </c>
      <c r="G4676">
        <v>60191</v>
      </c>
    </row>
    <row r="4677" spans="1:7">
      <c r="A4677" t="s">
        <v>3853</v>
      </c>
      <c r="B4677" t="s">
        <v>4154</v>
      </c>
      <c r="C4677" t="s">
        <v>3986</v>
      </c>
      <c r="D4677">
        <v>195347</v>
      </c>
      <c r="E4677">
        <v>176616</v>
      </c>
      <c r="F4677">
        <v>176331</v>
      </c>
      <c r="G4677">
        <v>174867</v>
      </c>
    </row>
    <row r="4678" spans="1:7">
      <c r="A4678" t="s">
        <v>3853</v>
      </c>
      <c r="B4678" t="s">
        <v>4154</v>
      </c>
      <c r="C4678" t="s">
        <v>3987</v>
      </c>
      <c r="D4678">
        <v>195347</v>
      </c>
      <c r="E4678">
        <v>176616</v>
      </c>
      <c r="F4678">
        <v>176331</v>
      </c>
      <c r="G4678">
        <v>174867</v>
      </c>
    </row>
    <row r="4679" spans="1:7">
      <c r="A4679" t="s">
        <v>3853</v>
      </c>
      <c r="B4679" t="s">
        <v>4154</v>
      </c>
      <c r="C4679" t="s">
        <v>3988</v>
      </c>
      <c r="D4679">
        <v>1461</v>
      </c>
      <c r="E4679">
        <v>1322</v>
      </c>
      <c r="F4679">
        <v>1356</v>
      </c>
      <c r="G4679">
        <v>1529</v>
      </c>
    </row>
    <row r="4680" spans="1:7">
      <c r="A4680" t="s">
        <v>3853</v>
      </c>
      <c r="B4680" t="s">
        <v>4154</v>
      </c>
      <c r="C4680" t="s">
        <v>3989</v>
      </c>
      <c r="D4680">
        <v>974</v>
      </c>
      <c r="E4680">
        <v>951</v>
      </c>
      <c r="F4680">
        <v>969</v>
      </c>
      <c r="G4680">
        <v>1007</v>
      </c>
    </row>
    <row r="4681" spans="1:7">
      <c r="A4681" t="s">
        <v>3853</v>
      </c>
      <c r="B4681" t="s">
        <v>4154</v>
      </c>
      <c r="C4681" t="s">
        <v>3990</v>
      </c>
      <c r="D4681">
        <v>2435</v>
      </c>
      <c r="E4681">
        <v>2273</v>
      </c>
      <c r="F4681">
        <v>2325</v>
      </c>
      <c r="G4681">
        <v>2536</v>
      </c>
    </row>
    <row r="4682" spans="1:7">
      <c r="A4682" t="s">
        <v>3853</v>
      </c>
      <c r="B4682" t="s">
        <v>4154</v>
      </c>
      <c r="C4682" t="s">
        <v>3991</v>
      </c>
      <c r="D4682">
        <v>2435</v>
      </c>
      <c r="E4682">
        <v>2273</v>
      </c>
      <c r="F4682">
        <v>2325</v>
      </c>
      <c r="G4682">
        <v>2536</v>
      </c>
    </row>
    <row r="4683" spans="1:7">
      <c r="A4683" t="s">
        <v>3853</v>
      </c>
      <c r="B4683" t="s">
        <v>4154</v>
      </c>
      <c r="C4683" t="s">
        <v>3992</v>
      </c>
      <c r="D4683">
        <v>0</v>
      </c>
      <c r="E4683">
        <v>0</v>
      </c>
      <c r="F4683">
        <v>0</v>
      </c>
      <c r="G4683">
        <v>0</v>
      </c>
    </row>
    <row r="4684" spans="1:7">
      <c r="A4684" t="s">
        <v>3853</v>
      </c>
      <c r="B4684" t="s">
        <v>4154</v>
      </c>
      <c r="C4684" t="s">
        <v>3993</v>
      </c>
      <c r="D4684">
        <v>154898</v>
      </c>
      <c r="E4684">
        <v>141767</v>
      </c>
      <c r="F4684">
        <v>143986</v>
      </c>
      <c r="G4684">
        <v>137337</v>
      </c>
    </row>
    <row r="4685" spans="1:7">
      <c r="A4685" t="s">
        <v>3853</v>
      </c>
      <c r="B4685" t="s">
        <v>4154</v>
      </c>
      <c r="C4685" t="s">
        <v>3994</v>
      </c>
      <c r="D4685">
        <v>3025</v>
      </c>
      <c r="E4685">
        <v>3046</v>
      </c>
      <c r="F4685">
        <v>3075</v>
      </c>
      <c r="G4685">
        <v>3155</v>
      </c>
    </row>
    <row r="4686" spans="1:7">
      <c r="A4686" t="s">
        <v>3853</v>
      </c>
      <c r="B4686" t="s">
        <v>4154</v>
      </c>
      <c r="C4686" t="s">
        <v>3995</v>
      </c>
      <c r="D4686">
        <v>4789</v>
      </c>
      <c r="E4686">
        <v>4818</v>
      </c>
      <c r="F4686">
        <v>4726</v>
      </c>
      <c r="G4686">
        <v>5022</v>
      </c>
    </row>
    <row r="4687" spans="1:7">
      <c r="A4687" t="s">
        <v>3853</v>
      </c>
      <c r="B4687" t="s">
        <v>4154</v>
      </c>
      <c r="C4687" t="s">
        <v>3996</v>
      </c>
      <c r="D4687">
        <v>162713</v>
      </c>
      <c r="E4687">
        <v>149631</v>
      </c>
      <c r="F4687">
        <v>151787</v>
      </c>
      <c r="G4687">
        <v>145513</v>
      </c>
    </row>
    <row r="4688" spans="1:7">
      <c r="A4688" t="s">
        <v>3853</v>
      </c>
      <c r="B4688" t="s">
        <v>4154</v>
      </c>
      <c r="C4688" t="s">
        <v>3997</v>
      </c>
      <c r="D4688">
        <v>162713</v>
      </c>
      <c r="E4688">
        <v>149631</v>
      </c>
      <c r="F4688">
        <v>151787</v>
      </c>
      <c r="G4688">
        <v>145513</v>
      </c>
    </row>
    <row r="4689" spans="1:7">
      <c r="A4689" t="s">
        <v>3853</v>
      </c>
      <c r="B4689" t="s">
        <v>4154</v>
      </c>
      <c r="C4689" t="s">
        <v>3998</v>
      </c>
      <c r="D4689">
        <v>144621</v>
      </c>
      <c r="E4689">
        <v>132388</v>
      </c>
      <c r="F4689">
        <v>134396</v>
      </c>
      <c r="G4689">
        <v>128104</v>
      </c>
    </row>
    <row r="4690" spans="1:7">
      <c r="A4690" t="s">
        <v>3853</v>
      </c>
      <c r="B4690" t="s">
        <v>4154</v>
      </c>
      <c r="C4690" t="s">
        <v>3999</v>
      </c>
      <c r="D4690">
        <v>2824</v>
      </c>
      <c r="E4690">
        <v>2845</v>
      </c>
      <c r="F4690">
        <v>2871</v>
      </c>
      <c r="G4690">
        <v>2943</v>
      </c>
    </row>
    <row r="4691" spans="1:7">
      <c r="A4691" t="s">
        <v>3853</v>
      </c>
      <c r="B4691" t="s">
        <v>4154</v>
      </c>
      <c r="C4691" t="s">
        <v>4000</v>
      </c>
      <c r="D4691">
        <v>4471</v>
      </c>
      <c r="E4691">
        <v>4499</v>
      </c>
      <c r="F4691">
        <v>4411</v>
      </c>
      <c r="G4691">
        <v>4684</v>
      </c>
    </row>
    <row r="4692" spans="1:7">
      <c r="A4692" t="s">
        <v>3853</v>
      </c>
      <c r="B4692" t="s">
        <v>4154</v>
      </c>
      <c r="C4692" t="s">
        <v>4001</v>
      </c>
      <c r="D4692">
        <v>151917</v>
      </c>
      <c r="E4692">
        <v>139732</v>
      </c>
      <c r="F4692">
        <v>141678</v>
      </c>
      <c r="G4692">
        <v>135731</v>
      </c>
    </row>
    <row r="4693" spans="1:7">
      <c r="A4693" t="s">
        <v>3853</v>
      </c>
      <c r="B4693" t="s">
        <v>4154</v>
      </c>
      <c r="C4693" t="s">
        <v>4002</v>
      </c>
      <c r="D4693">
        <v>681</v>
      </c>
      <c r="E4693">
        <v>646</v>
      </c>
      <c r="F4693">
        <v>646</v>
      </c>
      <c r="G4693">
        <v>694</v>
      </c>
    </row>
    <row r="4694" spans="1:7">
      <c r="A4694" t="s">
        <v>3853</v>
      </c>
      <c r="B4694" t="s">
        <v>4154</v>
      </c>
      <c r="C4694" t="s">
        <v>4003</v>
      </c>
      <c r="D4694">
        <v>0</v>
      </c>
      <c r="E4694">
        <v>0</v>
      </c>
      <c r="F4694">
        <v>0</v>
      </c>
      <c r="G4694">
        <v>0</v>
      </c>
    </row>
    <row r="4695" spans="1:7">
      <c r="A4695" t="s">
        <v>3853</v>
      </c>
      <c r="B4695" t="s">
        <v>4154</v>
      </c>
      <c r="C4695" t="s">
        <v>4004</v>
      </c>
      <c r="D4695">
        <v>28049</v>
      </c>
      <c r="E4695">
        <v>20046</v>
      </c>
      <c r="F4695">
        <v>14080</v>
      </c>
      <c r="G4695">
        <v>15750</v>
      </c>
    </row>
    <row r="4696" spans="1:7">
      <c r="A4696" t="s">
        <v>3853</v>
      </c>
      <c r="B4696" t="s">
        <v>4154</v>
      </c>
      <c r="C4696" t="s">
        <v>4005</v>
      </c>
      <c r="D4696">
        <v>43107</v>
      </c>
      <c r="E4696">
        <v>41239</v>
      </c>
      <c r="F4696">
        <v>42461</v>
      </c>
      <c r="G4696">
        <v>47548</v>
      </c>
    </row>
    <row r="4697" spans="1:7">
      <c r="A4697" t="s">
        <v>3853</v>
      </c>
      <c r="B4697" t="s">
        <v>4154</v>
      </c>
      <c r="C4697" t="s">
        <v>4006</v>
      </c>
      <c r="D4697">
        <v>28762</v>
      </c>
      <c r="E4697">
        <v>24657</v>
      </c>
      <c r="F4697">
        <v>23084</v>
      </c>
      <c r="G4697">
        <v>31202</v>
      </c>
    </row>
    <row r="4698" spans="1:7">
      <c r="A4698" t="s">
        <v>3853</v>
      </c>
      <c r="B4698" t="s">
        <v>4154</v>
      </c>
      <c r="C4698" t="s">
        <v>4007</v>
      </c>
      <c r="D4698">
        <v>3610</v>
      </c>
      <c r="E4698">
        <v>3819</v>
      </c>
      <c r="F4698">
        <v>3802</v>
      </c>
      <c r="G4698">
        <v>3851</v>
      </c>
    </row>
    <row r="4699" spans="1:7">
      <c r="A4699" t="s">
        <v>3853</v>
      </c>
      <c r="B4699" t="s">
        <v>4154</v>
      </c>
      <c r="C4699" t="s">
        <v>4008</v>
      </c>
      <c r="D4699">
        <v>148964</v>
      </c>
      <c r="E4699">
        <v>150617</v>
      </c>
      <c r="F4699">
        <v>149900</v>
      </c>
      <c r="G4699">
        <v>156648</v>
      </c>
    </row>
    <row r="4700" spans="1:7">
      <c r="A4700" t="s">
        <v>3853</v>
      </c>
      <c r="B4700" t="s">
        <v>4154</v>
      </c>
      <c r="C4700" t="s">
        <v>4009</v>
      </c>
      <c r="D4700">
        <v>71069</v>
      </c>
      <c r="E4700">
        <v>64474</v>
      </c>
      <c r="F4700">
        <v>62273</v>
      </c>
      <c r="G4700">
        <v>67588</v>
      </c>
    </row>
    <row r="4701" spans="1:7">
      <c r="A4701" t="s">
        <v>3853</v>
      </c>
      <c r="B4701" t="s">
        <v>4154</v>
      </c>
      <c r="C4701" t="s">
        <v>4010</v>
      </c>
      <c r="D4701">
        <v>319950</v>
      </c>
      <c r="E4701">
        <v>301035</v>
      </c>
      <c r="F4701">
        <v>291797</v>
      </c>
      <c r="G4701">
        <v>318736</v>
      </c>
    </row>
    <row r="4702" spans="1:7">
      <c r="A4702" t="s">
        <v>3853</v>
      </c>
      <c r="B4702" t="s">
        <v>4154</v>
      </c>
      <c r="C4702" t="s">
        <v>4011</v>
      </c>
      <c r="D4702">
        <v>109.8</v>
      </c>
      <c r="E4702">
        <v>102.5</v>
      </c>
      <c r="F4702">
        <v>99.3</v>
      </c>
      <c r="G4702">
        <v>108.5</v>
      </c>
    </row>
    <row r="4703" spans="1:7">
      <c r="A4703" t="s">
        <v>3853</v>
      </c>
      <c r="B4703" t="s">
        <v>4154</v>
      </c>
      <c r="C4703" t="s">
        <v>4012</v>
      </c>
      <c r="D4703">
        <v>291189</v>
      </c>
      <c r="E4703">
        <v>276376</v>
      </c>
      <c r="F4703">
        <v>268714</v>
      </c>
      <c r="G4703">
        <v>287534</v>
      </c>
    </row>
    <row r="4704" spans="1:7">
      <c r="A4704" t="s">
        <v>3853</v>
      </c>
      <c r="B4704" t="s">
        <v>4154</v>
      </c>
      <c r="C4704" t="s">
        <v>4013</v>
      </c>
      <c r="D4704">
        <v>319950</v>
      </c>
      <c r="E4704">
        <v>301035</v>
      </c>
      <c r="F4704">
        <v>291797</v>
      </c>
      <c r="G4704">
        <v>318000</v>
      </c>
    </row>
    <row r="4705" spans="1:7">
      <c r="A4705" t="s">
        <v>3853</v>
      </c>
      <c r="B4705" t="s">
        <v>4154</v>
      </c>
      <c r="C4705" t="s">
        <v>4014</v>
      </c>
      <c r="D4705">
        <v>7.8</v>
      </c>
      <c r="E4705">
        <v>5.4</v>
      </c>
      <c r="F4705">
        <v>5.7</v>
      </c>
      <c r="G4705">
        <v>7.4</v>
      </c>
    </row>
    <row r="4706" spans="1:7">
      <c r="A4706" t="s">
        <v>3853</v>
      </c>
      <c r="B4706" t="s">
        <v>4154</v>
      </c>
      <c r="C4706" t="s">
        <v>4015</v>
      </c>
      <c r="D4706">
        <v>86.2</v>
      </c>
      <c r="E4706">
        <v>98.3</v>
      </c>
      <c r="F4706">
        <v>79.900000000000006</v>
      </c>
      <c r="G4706">
        <v>83.7</v>
      </c>
    </row>
    <row r="4707" spans="1:7">
      <c r="A4707" t="s">
        <v>3853</v>
      </c>
      <c r="B4707" t="s">
        <v>4154</v>
      </c>
      <c r="C4707" t="s">
        <v>4016</v>
      </c>
      <c r="D4707">
        <v>96565</v>
      </c>
      <c r="E4707">
        <v>110545</v>
      </c>
      <c r="F4707">
        <v>89426</v>
      </c>
      <c r="G4707">
        <v>93673</v>
      </c>
    </row>
    <row r="4708" spans="1:7">
      <c r="A4708" t="s">
        <v>3853</v>
      </c>
      <c r="B4708" t="s">
        <v>4154</v>
      </c>
      <c r="C4708" t="s">
        <v>4017</v>
      </c>
      <c r="D4708">
        <v>96565</v>
      </c>
      <c r="E4708">
        <v>110545</v>
      </c>
      <c r="F4708">
        <v>89426</v>
      </c>
      <c r="G4708">
        <v>93673</v>
      </c>
    </row>
    <row r="4709" spans="1:7">
      <c r="A4709" t="s">
        <v>3853</v>
      </c>
      <c r="B4709" t="s">
        <v>4154</v>
      </c>
      <c r="C4709" t="s">
        <v>4018</v>
      </c>
      <c r="D4709">
        <v>1225</v>
      </c>
      <c r="E4709">
        <v>1225</v>
      </c>
      <c r="F4709">
        <v>1225</v>
      </c>
      <c r="G4709">
        <v>1225</v>
      </c>
    </row>
    <row r="4710" spans="1:7">
      <c r="A4710" t="s">
        <v>3853</v>
      </c>
      <c r="B4710" t="s">
        <v>4154</v>
      </c>
      <c r="C4710" t="s">
        <v>4019</v>
      </c>
      <c r="D4710">
        <v>2</v>
      </c>
      <c r="E4710">
        <v>0.5</v>
      </c>
      <c r="F4710">
        <v>0.4</v>
      </c>
      <c r="G4710">
        <v>0.7</v>
      </c>
    </row>
    <row r="4711" spans="1:7">
      <c r="A4711" t="s">
        <v>3853</v>
      </c>
      <c r="B4711" t="s">
        <v>4154</v>
      </c>
      <c r="C4711" t="s">
        <v>4020</v>
      </c>
      <c r="D4711">
        <v>0</v>
      </c>
      <c r="E4711">
        <v>0</v>
      </c>
      <c r="F4711">
        <v>0</v>
      </c>
      <c r="G4711">
        <v>0</v>
      </c>
    </row>
    <row r="4712" spans="1:7">
      <c r="A4712" t="s">
        <v>3853</v>
      </c>
      <c r="B4712" t="s">
        <v>4154</v>
      </c>
      <c r="C4712" t="s">
        <v>4021</v>
      </c>
      <c r="D4712">
        <v>0</v>
      </c>
      <c r="E4712">
        <v>0</v>
      </c>
      <c r="F4712">
        <v>0</v>
      </c>
      <c r="G4712">
        <v>0</v>
      </c>
    </row>
    <row r="4713" spans="1:7">
      <c r="A4713" t="s">
        <v>3853</v>
      </c>
      <c r="B4713" t="s">
        <v>4154</v>
      </c>
      <c r="C4713" t="s">
        <v>4022</v>
      </c>
      <c r="D4713">
        <v>37210</v>
      </c>
      <c r="E4713">
        <v>36995</v>
      </c>
      <c r="F4713">
        <v>36548</v>
      </c>
      <c r="G4713">
        <v>35707</v>
      </c>
    </row>
    <row r="4714" spans="1:7">
      <c r="A4714" t="s">
        <v>3853</v>
      </c>
      <c r="B4714" t="s">
        <v>4154</v>
      </c>
      <c r="C4714" t="s">
        <v>4023</v>
      </c>
      <c r="D4714">
        <v>0</v>
      </c>
      <c r="E4714">
        <v>0</v>
      </c>
      <c r="F4714">
        <v>1568</v>
      </c>
      <c r="G4714">
        <v>1755</v>
      </c>
    </row>
    <row r="4715" spans="1:7">
      <c r="A4715" t="s">
        <v>3853</v>
      </c>
      <c r="B4715" t="s">
        <v>4154</v>
      </c>
      <c r="C4715" t="s">
        <v>4024</v>
      </c>
      <c r="D4715">
        <v>37210</v>
      </c>
      <c r="E4715">
        <v>36995</v>
      </c>
      <c r="F4715">
        <v>36548</v>
      </c>
      <c r="G4715">
        <v>35707</v>
      </c>
    </row>
    <row r="4716" spans="1:7">
      <c r="A4716" t="s">
        <v>3853</v>
      </c>
      <c r="B4716" t="s">
        <v>4154</v>
      </c>
      <c r="C4716" t="s">
        <v>4025</v>
      </c>
      <c r="D4716">
        <v>37210</v>
      </c>
      <c r="E4716">
        <v>36995</v>
      </c>
      <c r="F4716">
        <v>38116</v>
      </c>
      <c r="G4716">
        <v>37461</v>
      </c>
    </row>
    <row r="4717" spans="1:7">
      <c r="A4717" t="s">
        <v>3853</v>
      </c>
      <c r="B4717" t="s">
        <v>4154</v>
      </c>
      <c r="C4717" t="s">
        <v>4026</v>
      </c>
      <c r="D4717">
        <v>37210</v>
      </c>
      <c r="E4717">
        <v>36995</v>
      </c>
      <c r="F4717">
        <v>38116</v>
      </c>
      <c r="G4717">
        <v>37461</v>
      </c>
    </row>
    <row r="4718" spans="1:7">
      <c r="A4718" t="s">
        <v>3853</v>
      </c>
      <c r="B4718" t="s">
        <v>4154</v>
      </c>
      <c r="C4718" t="s">
        <v>4027</v>
      </c>
      <c r="D4718">
        <v>1</v>
      </c>
      <c r="E4718">
        <v>1</v>
      </c>
      <c r="F4718">
        <v>1</v>
      </c>
      <c r="G4718">
        <v>1</v>
      </c>
    </row>
    <row r="4719" spans="1:7">
      <c r="A4719" t="s">
        <v>3853</v>
      </c>
      <c r="B4719" t="s">
        <v>4154</v>
      </c>
      <c r="C4719" t="s">
        <v>4028</v>
      </c>
      <c r="D4719">
        <v>51262</v>
      </c>
      <c r="E4719">
        <v>50403</v>
      </c>
      <c r="F4719">
        <v>52881</v>
      </c>
      <c r="G4719">
        <v>51804</v>
      </c>
    </row>
    <row r="4720" spans="1:7">
      <c r="A4720" t="s">
        <v>3853</v>
      </c>
      <c r="B4720" t="s">
        <v>4154</v>
      </c>
      <c r="C4720" t="s">
        <v>4029</v>
      </c>
      <c r="D4720">
        <v>53038</v>
      </c>
      <c r="E4720">
        <v>51991</v>
      </c>
      <c r="F4720">
        <v>56111</v>
      </c>
      <c r="G4720">
        <v>55405</v>
      </c>
    </row>
    <row r="4721" spans="1:7">
      <c r="A4721" t="s">
        <v>3853</v>
      </c>
      <c r="B4721" t="s">
        <v>4154</v>
      </c>
      <c r="C4721" t="s">
        <v>4030</v>
      </c>
      <c r="D4721">
        <v>53038</v>
      </c>
      <c r="E4721">
        <v>51991</v>
      </c>
      <c r="F4721">
        <v>56111</v>
      </c>
      <c r="G4721">
        <v>55405</v>
      </c>
    </row>
    <row r="4722" spans="1:7">
      <c r="A4722" t="s">
        <v>3853</v>
      </c>
      <c r="B4722" t="s">
        <v>4154</v>
      </c>
      <c r="C4722" t="s">
        <v>4031</v>
      </c>
      <c r="D4722">
        <v>261664</v>
      </c>
      <c r="E4722">
        <v>237944</v>
      </c>
      <c r="F4722">
        <v>244428</v>
      </c>
      <c r="G4722">
        <v>251134</v>
      </c>
    </row>
    <row r="4723" spans="1:7">
      <c r="A4723" t="s">
        <v>3853</v>
      </c>
      <c r="B4723" t="s">
        <v>4154</v>
      </c>
      <c r="C4723" t="s">
        <v>4032</v>
      </c>
      <c r="D4723">
        <v>0.5</v>
      </c>
      <c r="E4723">
        <v>0.2</v>
      </c>
      <c r="F4723">
        <v>0.9</v>
      </c>
      <c r="G4723">
        <v>0.8</v>
      </c>
    </row>
    <row r="4724" spans="1:7">
      <c r="A4724" t="s">
        <v>3853</v>
      </c>
      <c r="B4724" t="s">
        <v>4154</v>
      </c>
      <c r="C4724" t="s">
        <v>4033</v>
      </c>
      <c r="D4724">
        <v>6215</v>
      </c>
      <c r="E4724">
        <v>7019</v>
      </c>
      <c r="F4724">
        <v>6589</v>
      </c>
      <c r="G4724">
        <v>6770</v>
      </c>
    </row>
    <row r="4725" spans="1:7">
      <c r="A4725" t="s">
        <v>3853</v>
      </c>
      <c r="B4725" t="s">
        <v>4154</v>
      </c>
      <c r="C4725" t="s">
        <v>4034</v>
      </c>
      <c r="D4725">
        <v>1009</v>
      </c>
      <c r="E4725">
        <v>1018</v>
      </c>
      <c r="F4725">
        <v>2094</v>
      </c>
      <c r="G4725">
        <v>1305</v>
      </c>
    </row>
    <row r="4726" spans="1:7">
      <c r="A4726" t="s">
        <v>3853</v>
      </c>
      <c r="B4726" t="s">
        <v>4154</v>
      </c>
      <c r="C4726" t="s">
        <v>4035</v>
      </c>
      <c r="D4726">
        <v>558</v>
      </c>
      <c r="E4726">
        <v>550</v>
      </c>
      <c r="F4726">
        <v>596</v>
      </c>
      <c r="G4726">
        <v>538</v>
      </c>
    </row>
    <row r="4727" spans="1:7">
      <c r="A4727" t="s">
        <v>3853</v>
      </c>
      <c r="B4727" t="s">
        <v>4154</v>
      </c>
      <c r="C4727" t="s">
        <v>4036</v>
      </c>
      <c r="D4727">
        <v>88762</v>
      </c>
      <c r="E4727">
        <v>93671</v>
      </c>
      <c r="F4727">
        <v>90737</v>
      </c>
      <c r="G4727">
        <v>90325</v>
      </c>
    </row>
    <row r="4728" spans="1:7">
      <c r="A4728" t="s">
        <v>3853</v>
      </c>
      <c r="B4728" t="s">
        <v>4154</v>
      </c>
      <c r="C4728" t="s">
        <v>4037</v>
      </c>
      <c r="D4728">
        <v>9396</v>
      </c>
      <c r="E4728">
        <v>8573</v>
      </c>
      <c r="F4728">
        <v>7741</v>
      </c>
      <c r="G4728">
        <v>8807</v>
      </c>
    </row>
    <row r="4729" spans="1:7">
      <c r="A4729" t="s">
        <v>3853</v>
      </c>
      <c r="B4729" t="s">
        <v>4154</v>
      </c>
      <c r="C4729" t="s">
        <v>4038</v>
      </c>
      <c r="D4729">
        <v>367046</v>
      </c>
      <c r="E4729">
        <v>348225</v>
      </c>
      <c r="F4729">
        <v>351589</v>
      </c>
      <c r="G4729">
        <v>358340</v>
      </c>
    </row>
    <row r="4730" spans="1:7">
      <c r="A4730" t="s">
        <v>3853</v>
      </c>
      <c r="B4730" t="s">
        <v>4154</v>
      </c>
      <c r="C4730" t="s">
        <v>4039</v>
      </c>
      <c r="D4730">
        <v>126</v>
      </c>
      <c r="E4730">
        <v>118.5</v>
      </c>
      <c r="F4730">
        <v>119.7</v>
      </c>
      <c r="G4730">
        <v>122</v>
      </c>
    </row>
    <row r="4731" spans="1:7">
      <c r="A4731" t="s">
        <v>3853</v>
      </c>
      <c r="B4731" t="s">
        <v>4154</v>
      </c>
      <c r="C4731" t="s">
        <v>4040</v>
      </c>
      <c r="D4731">
        <v>366037</v>
      </c>
      <c r="E4731">
        <v>347207</v>
      </c>
      <c r="F4731">
        <v>349495</v>
      </c>
      <c r="G4731">
        <v>357036</v>
      </c>
    </row>
    <row r="4732" spans="1:7">
      <c r="A4732" t="s">
        <v>3853</v>
      </c>
      <c r="B4732" t="s">
        <v>4154</v>
      </c>
      <c r="C4732" t="s">
        <v>4041</v>
      </c>
      <c r="D4732">
        <v>0</v>
      </c>
      <c r="E4732">
        <v>0</v>
      </c>
      <c r="F4732">
        <v>0</v>
      </c>
      <c r="G4732">
        <v>0</v>
      </c>
    </row>
    <row r="4733" spans="1:7">
      <c r="A4733" t="s">
        <v>3853</v>
      </c>
      <c r="B4733" t="s">
        <v>4154</v>
      </c>
      <c r="C4733" t="s">
        <v>4042</v>
      </c>
      <c r="D4733">
        <v>0</v>
      </c>
      <c r="E4733">
        <v>0</v>
      </c>
      <c r="F4733">
        <v>0</v>
      </c>
      <c r="G4733">
        <v>0</v>
      </c>
    </row>
    <row r="4734" spans="1:7">
      <c r="A4734" t="s">
        <v>3853</v>
      </c>
      <c r="B4734" t="s">
        <v>4154</v>
      </c>
      <c r="C4734" t="s">
        <v>4043</v>
      </c>
      <c r="D4734">
        <v>7450</v>
      </c>
      <c r="E4734">
        <v>5677</v>
      </c>
      <c r="F4734">
        <v>7356</v>
      </c>
      <c r="G4734">
        <v>7331</v>
      </c>
    </row>
    <row r="4735" spans="1:7">
      <c r="A4735" t="s">
        <v>3853</v>
      </c>
      <c r="B4735" t="s">
        <v>4154</v>
      </c>
      <c r="C4735" t="s">
        <v>4044</v>
      </c>
      <c r="D4735">
        <v>7450</v>
      </c>
      <c r="E4735">
        <v>5677</v>
      </c>
      <c r="F4735">
        <v>7356</v>
      </c>
      <c r="G4735">
        <v>7331</v>
      </c>
    </row>
    <row r="4736" spans="1:7">
      <c r="A4736" t="s">
        <v>3853</v>
      </c>
      <c r="B4736" t="s">
        <v>4154</v>
      </c>
      <c r="C4736" t="s">
        <v>4045</v>
      </c>
      <c r="D4736">
        <v>7450</v>
      </c>
      <c r="E4736">
        <v>5677</v>
      </c>
      <c r="F4736">
        <v>7356</v>
      </c>
      <c r="G4736">
        <v>7331</v>
      </c>
    </row>
    <row r="4737" spans="1:7">
      <c r="A4737" t="s">
        <v>3853</v>
      </c>
      <c r="B4737" t="s">
        <v>4154</v>
      </c>
      <c r="C4737" t="s">
        <v>4046</v>
      </c>
      <c r="D4737">
        <v>2.2000000000000002</v>
      </c>
      <c r="E4737">
        <v>2.5</v>
      </c>
      <c r="F4737">
        <v>3.3</v>
      </c>
      <c r="G4737">
        <v>4</v>
      </c>
    </row>
    <row r="4738" spans="1:7">
      <c r="A4738" t="s">
        <v>3853</v>
      </c>
      <c r="B4738" t="s">
        <v>4154</v>
      </c>
      <c r="C4738" t="s">
        <v>4047</v>
      </c>
      <c r="D4738">
        <v>4</v>
      </c>
      <c r="E4738">
        <v>5</v>
      </c>
      <c r="F4738">
        <v>6</v>
      </c>
      <c r="G4738">
        <v>8</v>
      </c>
    </row>
    <row r="4739" spans="1:7">
      <c r="A4739" t="s">
        <v>3853</v>
      </c>
      <c r="B4739" t="s">
        <v>4154</v>
      </c>
      <c r="C4739" t="s">
        <v>4048</v>
      </c>
      <c r="D4739">
        <v>0</v>
      </c>
      <c r="E4739">
        <v>0</v>
      </c>
      <c r="F4739">
        <v>0</v>
      </c>
      <c r="G4739">
        <v>0</v>
      </c>
    </row>
    <row r="4740" spans="1:7">
      <c r="A4740" t="s">
        <v>3853</v>
      </c>
      <c r="B4740" t="s">
        <v>4154</v>
      </c>
      <c r="C4740" t="s">
        <v>4049</v>
      </c>
      <c r="D4740">
        <v>247628</v>
      </c>
      <c r="E4740">
        <v>224872</v>
      </c>
      <c r="F4740">
        <v>231631</v>
      </c>
      <c r="G4740">
        <v>238315</v>
      </c>
    </row>
    <row r="4741" spans="1:7">
      <c r="A4741" t="s">
        <v>3853</v>
      </c>
      <c r="B4741" t="s">
        <v>4154</v>
      </c>
      <c r="C4741" t="s">
        <v>4050</v>
      </c>
      <c r="D4741">
        <v>6014</v>
      </c>
      <c r="E4741">
        <v>6818</v>
      </c>
      <c r="F4741">
        <v>6384</v>
      </c>
      <c r="G4741">
        <v>6558</v>
      </c>
    </row>
    <row r="4742" spans="1:7">
      <c r="A4742" t="s">
        <v>3853</v>
      </c>
      <c r="B4742" t="s">
        <v>4154</v>
      </c>
      <c r="C4742" t="s">
        <v>4051</v>
      </c>
      <c r="D4742">
        <v>88445</v>
      </c>
      <c r="E4742">
        <v>93352</v>
      </c>
      <c r="F4742">
        <v>90423</v>
      </c>
      <c r="G4742">
        <v>89987</v>
      </c>
    </row>
    <row r="4743" spans="1:7">
      <c r="A4743" t="s">
        <v>3853</v>
      </c>
      <c r="B4743" t="s">
        <v>4154</v>
      </c>
      <c r="C4743" t="s">
        <v>4052</v>
      </c>
      <c r="D4743">
        <v>352555</v>
      </c>
      <c r="E4743">
        <v>334722</v>
      </c>
      <c r="F4743">
        <v>338307</v>
      </c>
      <c r="G4743">
        <v>344999</v>
      </c>
    </row>
    <row r="4744" spans="1:7">
      <c r="A4744" t="s">
        <v>3853</v>
      </c>
      <c r="B4744" t="s">
        <v>4154</v>
      </c>
      <c r="C4744" t="s">
        <v>4053</v>
      </c>
      <c r="D4744">
        <v>0</v>
      </c>
      <c r="E4744">
        <v>0</v>
      </c>
      <c r="F4744">
        <v>0</v>
      </c>
      <c r="G4744">
        <v>0</v>
      </c>
    </row>
    <row r="4745" spans="1:7">
      <c r="A4745" t="s">
        <v>3853</v>
      </c>
      <c r="B4745" t="s">
        <v>4154</v>
      </c>
      <c r="C4745" t="s">
        <v>4054</v>
      </c>
      <c r="D4745">
        <v>0</v>
      </c>
      <c r="E4745">
        <v>0</v>
      </c>
      <c r="F4745">
        <v>0</v>
      </c>
      <c r="G4745">
        <v>0</v>
      </c>
    </row>
    <row r="4746" spans="1:7">
      <c r="A4746" t="s">
        <v>3853</v>
      </c>
      <c r="B4746" t="s">
        <v>4154</v>
      </c>
      <c r="C4746" t="s">
        <v>4055</v>
      </c>
      <c r="D4746">
        <v>148</v>
      </c>
      <c r="E4746">
        <v>93</v>
      </c>
      <c r="F4746">
        <v>221</v>
      </c>
      <c r="G4746">
        <v>37</v>
      </c>
    </row>
    <row r="4747" spans="1:7">
      <c r="A4747" t="s">
        <v>3853</v>
      </c>
      <c r="B4747" t="s">
        <v>4154</v>
      </c>
      <c r="C4747" t="s">
        <v>4056</v>
      </c>
      <c r="D4747">
        <v>1328</v>
      </c>
      <c r="E4747">
        <v>1673</v>
      </c>
      <c r="F4747">
        <v>1567</v>
      </c>
      <c r="G4747">
        <v>1570</v>
      </c>
    </row>
    <row r="4748" spans="1:7">
      <c r="A4748" t="s">
        <v>3853</v>
      </c>
      <c r="B4748" t="s">
        <v>4154</v>
      </c>
      <c r="C4748" t="s">
        <v>4057</v>
      </c>
      <c r="D4748">
        <v>2061</v>
      </c>
      <c r="E4748">
        <v>1573</v>
      </c>
      <c r="F4748">
        <v>1733</v>
      </c>
      <c r="G4748">
        <v>1717</v>
      </c>
    </row>
    <row r="4749" spans="1:7">
      <c r="A4749" t="s">
        <v>3853</v>
      </c>
      <c r="B4749" t="s">
        <v>4154</v>
      </c>
      <c r="C4749" t="s">
        <v>4058</v>
      </c>
      <c r="D4749">
        <v>9375</v>
      </c>
      <c r="E4749">
        <v>8556</v>
      </c>
      <c r="F4749">
        <v>7712</v>
      </c>
      <c r="G4749">
        <v>8778</v>
      </c>
    </row>
    <row r="4750" spans="1:7">
      <c r="A4750" t="s">
        <v>3853</v>
      </c>
      <c r="B4750" t="s">
        <v>4154</v>
      </c>
      <c r="C4750" t="s">
        <v>4059</v>
      </c>
      <c r="D4750">
        <v>12913</v>
      </c>
      <c r="E4750">
        <v>11894</v>
      </c>
      <c r="F4750">
        <v>11233</v>
      </c>
      <c r="G4750">
        <v>12102</v>
      </c>
    </row>
    <row r="4751" spans="1:7">
      <c r="A4751" t="s">
        <v>3853</v>
      </c>
      <c r="B4751" t="s">
        <v>4154</v>
      </c>
      <c r="C4751" t="s">
        <v>4060</v>
      </c>
      <c r="D4751">
        <v>12913</v>
      </c>
      <c r="E4751">
        <v>11894</v>
      </c>
      <c r="F4751">
        <v>11233</v>
      </c>
      <c r="G4751">
        <v>12102</v>
      </c>
    </row>
    <row r="4752" spans="1:7">
      <c r="A4752" t="s">
        <v>3853</v>
      </c>
      <c r="B4752" t="s">
        <v>4154</v>
      </c>
      <c r="C4752" t="s">
        <v>4061</v>
      </c>
      <c r="D4752">
        <v>0</v>
      </c>
      <c r="E4752">
        <v>0</v>
      </c>
      <c r="F4752">
        <v>0</v>
      </c>
      <c r="G4752">
        <v>0</v>
      </c>
    </row>
    <row r="4753" spans="1:7">
      <c r="A4753" t="s">
        <v>3853</v>
      </c>
      <c r="B4753" t="s">
        <v>4154</v>
      </c>
      <c r="C4753" t="s">
        <v>4062</v>
      </c>
      <c r="D4753">
        <v>0</v>
      </c>
      <c r="E4753">
        <v>0</v>
      </c>
      <c r="F4753">
        <v>0</v>
      </c>
      <c r="G4753">
        <v>0</v>
      </c>
    </row>
    <row r="4754" spans="1:7">
      <c r="A4754" t="s">
        <v>3853</v>
      </c>
      <c r="B4754" t="s">
        <v>4154</v>
      </c>
      <c r="C4754" t="s">
        <v>4063</v>
      </c>
      <c r="D4754">
        <v>12792</v>
      </c>
      <c r="E4754">
        <v>12662</v>
      </c>
      <c r="F4754">
        <v>12312</v>
      </c>
      <c r="G4754">
        <v>12220</v>
      </c>
    </row>
    <row r="4755" spans="1:7">
      <c r="A4755" t="s">
        <v>3853</v>
      </c>
      <c r="B4755" t="s">
        <v>4154</v>
      </c>
      <c r="C4755" t="s">
        <v>4064</v>
      </c>
      <c r="D4755">
        <v>1577</v>
      </c>
      <c r="E4755">
        <v>1596</v>
      </c>
      <c r="F4755">
        <v>1498</v>
      </c>
      <c r="G4755">
        <v>1604</v>
      </c>
    </row>
    <row r="4756" spans="1:7">
      <c r="A4756" t="s">
        <v>3853</v>
      </c>
      <c r="B4756" t="s">
        <v>4154</v>
      </c>
      <c r="C4756" t="s">
        <v>4065</v>
      </c>
      <c r="D4756">
        <v>72856</v>
      </c>
      <c r="E4756">
        <v>82779</v>
      </c>
      <c r="F4756">
        <v>88605</v>
      </c>
      <c r="G4756">
        <v>102241</v>
      </c>
    </row>
    <row r="4757" spans="1:7">
      <c r="A4757" t="s">
        <v>3853</v>
      </c>
      <c r="B4757" t="s">
        <v>4154</v>
      </c>
      <c r="C4757" t="s">
        <v>4066</v>
      </c>
      <c r="D4757">
        <v>6160</v>
      </c>
      <c r="E4757">
        <v>6865</v>
      </c>
      <c r="F4757">
        <v>8284</v>
      </c>
      <c r="G4757">
        <v>8291</v>
      </c>
    </row>
    <row r="4758" spans="1:7">
      <c r="A4758" t="s">
        <v>3853</v>
      </c>
      <c r="B4758" t="s">
        <v>4154</v>
      </c>
      <c r="C4758" t="s">
        <v>4067</v>
      </c>
      <c r="D4758">
        <v>31082</v>
      </c>
      <c r="E4758">
        <v>30724</v>
      </c>
      <c r="F4758">
        <v>30778</v>
      </c>
      <c r="G4758">
        <v>32875</v>
      </c>
    </row>
    <row r="4759" spans="1:7">
      <c r="A4759" t="s">
        <v>3853</v>
      </c>
      <c r="B4759" t="s">
        <v>4154</v>
      </c>
      <c r="C4759" t="s">
        <v>4068</v>
      </c>
      <c r="D4759">
        <v>4525</v>
      </c>
      <c r="E4759">
        <v>3087</v>
      </c>
      <c r="F4759">
        <v>2607</v>
      </c>
      <c r="G4759">
        <v>3607</v>
      </c>
    </row>
    <row r="4760" spans="1:7">
      <c r="A4760" t="s">
        <v>3853</v>
      </c>
      <c r="B4760" t="s">
        <v>4154</v>
      </c>
      <c r="C4760" t="s">
        <v>4069</v>
      </c>
      <c r="D4760">
        <v>122831</v>
      </c>
      <c r="E4760">
        <v>130848</v>
      </c>
      <c r="F4760">
        <v>135801</v>
      </c>
      <c r="G4760">
        <v>152546</v>
      </c>
    </row>
    <row r="4761" spans="1:7">
      <c r="A4761" t="s">
        <v>3853</v>
      </c>
      <c r="B4761" t="s">
        <v>4154</v>
      </c>
      <c r="C4761" t="s">
        <v>4070</v>
      </c>
      <c r="D4761">
        <v>0</v>
      </c>
      <c r="E4761">
        <v>0</v>
      </c>
      <c r="F4761">
        <v>0</v>
      </c>
      <c r="G4761">
        <v>0</v>
      </c>
    </row>
    <row r="4762" spans="1:7">
      <c r="A4762" t="s">
        <v>3853</v>
      </c>
      <c r="B4762" t="s">
        <v>4154</v>
      </c>
      <c r="C4762" t="s">
        <v>4071</v>
      </c>
      <c r="D4762">
        <v>0</v>
      </c>
      <c r="E4762">
        <v>0</v>
      </c>
      <c r="F4762">
        <v>0</v>
      </c>
      <c r="G4762">
        <v>0</v>
      </c>
    </row>
    <row r="4763" spans="1:7">
      <c r="A4763" t="s">
        <v>3853</v>
      </c>
      <c r="B4763" t="s">
        <v>4154</v>
      </c>
      <c r="C4763" t="s">
        <v>4072</v>
      </c>
      <c r="D4763">
        <v>0</v>
      </c>
      <c r="E4763">
        <v>0</v>
      </c>
      <c r="F4763">
        <v>0</v>
      </c>
      <c r="G4763">
        <v>0</v>
      </c>
    </row>
    <row r="4764" spans="1:7">
      <c r="A4764" t="s">
        <v>3853</v>
      </c>
      <c r="B4764" t="s">
        <v>4154</v>
      </c>
      <c r="C4764" t="s">
        <v>4073</v>
      </c>
      <c r="D4764">
        <v>3125</v>
      </c>
      <c r="E4764">
        <v>3576</v>
      </c>
      <c r="F4764">
        <v>3100</v>
      </c>
      <c r="G4764">
        <v>3176</v>
      </c>
    </row>
    <row r="4765" spans="1:7">
      <c r="A4765" t="s">
        <v>3853</v>
      </c>
      <c r="B4765" t="s">
        <v>4154</v>
      </c>
      <c r="C4765" t="s">
        <v>4074</v>
      </c>
      <c r="D4765">
        <v>3125</v>
      </c>
      <c r="E4765">
        <v>3576</v>
      </c>
      <c r="F4765">
        <v>3100</v>
      </c>
      <c r="G4765">
        <v>3176</v>
      </c>
    </row>
    <row r="4766" spans="1:7">
      <c r="A4766" t="s">
        <v>3853</v>
      </c>
      <c r="B4766" t="s">
        <v>4154</v>
      </c>
      <c r="C4766" t="s">
        <v>4075</v>
      </c>
      <c r="D4766">
        <v>3125</v>
      </c>
      <c r="E4766">
        <v>3576</v>
      </c>
      <c r="F4766">
        <v>3100</v>
      </c>
      <c r="G4766">
        <v>3176</v>
      </c>
    </row>
    <row r="4767" spans="1:7">
      <c r="A4767" t="s">
        <v>3853</v>
      </c>
      <c r="B4767" t="s">
        <v>4154</v>
      </c>
      <c r="C4767" t="s">
        <v>4076</v>
      </c>
      <c r="D4767">
        <v>0</v>
      </c>
      <c r="E4767">
        <v>0</v>
      </c>
      <c r="F4767">
        <v>0</v>
      </c>
      <c r="G4767">
        <v>119</v>
      </c>
    </row>
    <row r="4768" spans="1:7">
      <c r="A4768" t="s">
        <v>3853</v>
      </c>
      <c r="B4768" t="s">
        <v>4154</v>
      </c>
      <c r="C4768" t="s">
        <v>4077</v>
      </c>
      <c r="D4768">
        <v>0</v>
      </c>
      <c r="E4768">
        <v>0</v>
      </c>
      <c r="F4768">
        <v>0</v>
      </c>
      <c r="G4768">
        <v>78</v>
      </c>
    </row>
    <row r="4769" spans="1:7">
      <c r="A4769" t="s">
        <v>3853</v>
      </c>
      <c r="B4769" t="s">
        <v>4154</v>
      </c>
      <c r="C4769" t="s">
        <v>4078</v>
      </c>
      <c r="D4769">
        <v>0</v>
      </c>
      <c r="E4769">
        <v>0</v>
      </c>
      <c r="F4769">
        <v>0</v>
      </c>
      <c r="G4769">
        <v>369</v>
      </c>
    </row>
    <row r="4770" spans="1:7">
      <c r="A4770" t="s">
        <v>3853</v>
      </c>
      <c r="B4770" t="s">
        <v>4154</v>
      </c>
      <c r="C4770" t="s">
        <v>4079</v>
      </c>
      <c r="D4770">
        <v>0</v>
      </c>
      <c r="E4770">
        <v>0</v>
      </c>
      <c r="F4770">
        <v>0</v>
      </c>
      <c r="G4770">
        <v>169</v>
      </c>
    </row>
    <row r="4771" spans="1:7">
      <c r="A4771" t="s">
        <v>3853</v>
      </c>
      <c r="B4771" t="s">
        <v>4154</v>
      </c>
      <c r="C4771" t="s">
        <v>4080</v>
      </c>
      <c r="D4771">
        <v>0</v>
      </c>
      <c r="E4771">
        <v>0</v>
      </c>
      <c r="F4771">
        <v>0</v>
      </c>
      <c r="G4771">
        <v>736</v>
      </c>
    </row>
    <row r="4772" spans="1:7">
      <c r="A4772" t="s">
        <v>3853</v>
      </c>
      <c r="B4772" t="s">
        <v>4154</v>
      </c>
      <c r="C4772" t="s">
        <v>4081</v>
      </c>
      <c r="D4772">
        <v>33026</v>
      </c>
      <c r="E4772">
        <v>31546</v>
      </c>
      <c r="F4772">
        <v>34256</v>
      </c>
      <c r="G4772">
        <v>34449</v>
      </c>
    </row>
    <row r="4773" spans="1:7">
      <c r="A4773" t="s">
        <v>3853</v>
      </c>
      <c r="B4773" t="s">
        <v>4154</v>
      </c>
      <c r="C4773" t="s">
        <v>4082</v>
      </c>
      <c r="D4773">
        <v>0</v>
      </c>
      <c r="E4773">
        <v>0</v>
      </c>
      <c r="F4773">
        <v>0</v>
      </c>
      <c r="G4773">
        <v>0</v>
      </c>
    </row>
    <row r="4774" spans="1:7">
      <c r="A4774" t="s">
        <v>3853</v>
      </c>
      <c r="B4774" t="s">
        <v>4154</v>
      </c>
      <c r="C4774" t="s">
        <v>4083</v>
      </c>
      <c r="D4774">
        <v>541</v>
      </c>
      <c r="E4774">
        <v>490</v>
      </c>
      <c r="F4774">
        <v>460</v>
      </c>
      <c r="G4774">
        <v>505</v>
      </c>
    </row>
    <row r="4775" spans="1:7">
      <c r="A4775" t="s">
        <v>3853</v>
      </c>
      <c r="B4775" t="s">
        <v>4154</v>
      </c>
      <c r="C4775" t="s">
        <v>4084</v>
      </c>
      <c r="D4775">
        <v>52</v>
      </c>
      <c r="E4775">
        <v>63</v>
      </c>
      <c r="F4775">
        <v>76</v>
      </c>
      <c r="G4775">
        <v>92</v>
      </c>
    </row>
    <row r="4776" spans="1:7">
      <c r="A4776" t="s">
        <v>3853</v>
      </c>
      <c r="B4776" t="s">
        <v>4154</v>
      </c>
      <c r="C4776" t="s">
        <v>4085</v>
      </c>
      <c r="D4776">
        <v>39</v>
      </c>
      <c r="E4776">
        <v>197</v>
      </c>
      <c r="F4776">
        <v>208</v>
      </c>
      <c r="G4776">
        <v>254</v>
      </c>
    </row>
    <row r="4777" spans="1:7">
      <c r="A4777" t="s">
        <v>3853</v>
      </c>
      <c r="B4777" t="s">
        <v>4154</v>
      </c>
      <c r="C4777" t="s">
        <v>4086</v>
      </c>
      <c r="D4777">
        <v>10</v>
      </c>
      <c r="E4777">
        <v>30</v>
      </c>
      <c r="F4777">
        <v>30</v>
      </c>
      <c r="G4777">
        <v>37</v>
      </c>
    </row>
    <row r="4778" spans="1:7">
      <c r="A4778" t="s">
        <v>3853</v>
      </c>
      <c r="B4778" t="s">
        <v>4154</v>
      </c>
      <c r="C4778" t="s">
        <v>4087</v>
      </c>
      <c r="D4778">
        <v>0</v>
      </c>
      <c r="E4778">
        <v>0</v>
      </c>
      <c r="F4778">
        <v>1</v>
      </c>
      <c r="G4778">
        <v>3</v>
      </c>
    </row>
    <row r="4779" spans="1:7">
      <c r="A4779" t="s">
        <v>3853</v>
      </c>
      <c r="B4779" t="s">
        <v>4154</v>
      </c>
      <c r="C4779" t="s">
        <v>4088</v>
      </c>
      <c r="D4779">
        <v>107</v>
      </c>
      <c r="E4779">
        <v>129</v>
      </c>
      <c r="F4779">
        <v>158</v>
      </c>
      <c r="G4779">
        <v>229</v>
      </c>
    </row>
    <row r="4780" spans="1:7">
      <c r="A4780" t="s">
        <v>3853</v>
      </c>
      <c r="B4780" t="s">
        <v>4154</v>
      </c>
      <c r="C4780" t="s">
        <v>4089</v>
      </c>
      <c r="D4780">
        <v>198</v>
      </c>
      <c r="E4780">
        <v>389</v>
      </c>
      <c r="F4780">
        <v>444</v>
      </c>
      <c r="G4780">
        <v>579</v>
      </c>
    </row>
    <row r="4781" spans="1:7">
      <c r="A4781" t="s">
        <v>3853</v>
      </c>
      <c r="B4781" t="s">
        <v>4154</v>
      </c>
      <c r="C4781" t="s">
        <v>4090</v>
      </c>
      <c r="D4781">
        <v>159</v>
      </c>
      <c r="E4781">
        <v>192</v>
      </c>
      <c r="F4781">
        <v>236</v>
      </c>
      <c r="G4781">
        <v>325</v>
      </c>
    </row>
    <row r="4782" spans="1:7">
      <c r="A4782" t="s">
        <v>3853</v>
      </c>
      <c r="B4782" t="s">
        <v>4154</v>
      </c>
      <c r="C4782" t="s">
        <v>4091</v>
      </c>
      <c r="D4782">
        <v>14.4</v>
      </c>
      <c r="E4782">
        <v>25.5</v>
      </c>
      <c r="F4782">
        <v>23.1</v>
      </c>
      <c r="G4782">
        <v>23.8</v>
      </c>
    </row>
    <row r="4783" spans="1:7">
      <c r="A4783" t="s">
        <v>3853</v>
      </c>
      <c r="B4783" t="s">
        <v>4154</v>
      </c>
      <c r="C4783" t="s">
        <v>4092</v>
      </c>
      <c r="D4783">
        <v>289713</v>
      </c>
      <c r="E4783">
        <v>257990</v>
      </c>
      <c r="F4783">
        <v>258508</v>
      </c>
      <c r="G4783">
        <v>266884</v>
      </c>
    </row>
    <row r="4784" spans="1:7">
      <c r="A4784" t="s">
        <v>3853</v>
      </c>
      <c r="B4784" t="s">
        <v>4154</v>
      </c>
      <c r="C4784" t="s">
        <v>4093</v>
      </c>
      <c r="D4784">
        <v>99.5</v>
      </c>
      <c r="E4784">
        <v>87.8</v>
      </c>
      <c r="F4784">
        <v>88</v>
      </c>
      <c r="G4784">
        <v>90.9</v>
      </c>
    </row>
    <row r="4785" spans="1:7">
      <c r="A4785" t="s">
        <v>3853</v>
      </c>
      <c r="B4785" t="s">
        <v>4154</v>
      </c>
      <c r="C4785" t="s">
        <v>4094</v>
      </c>
      <c r="D4785">
        <v>180544</v>
      </c>
      <c r="E4785">
        <v>166694</v>
      </c>
      <c r="F4785">
        <v>169612</v>
      </c>
      <c r="G4785">
        <v>175203</v>
      </c>
    </row>
    <row r="4786" spans="1:7">
      <c r="A4786" t="s">
        <v>3853</v>
      </c>
      <c r="B4786" t="s">
        <v>4154</v>
      </c>
      <c r="C4786" t="s">
        <v>4095</v>
      </c>
      <c r="D4786">
        <v>62</v>
      </c>
      <c r="E4786">
        <v>56.7</v>
      </c>
      <c r="F4786">
        <v>57.7</v>
      </c>
      <c r="G4786">
        <v>59.7</v>
      </c>
    </row>
    <row r="4787" spans="1:7">
      <c r="A4787" t="s">
        <v>3853</v>
      </c>
      <c r="B4787" t="s">
        <v>4154</v>
      </c>
      <c r="C4787" t="s">
        <v>4096</v>
      </c>
      <c r="D4787">
        <v>395146</v>
      </c>
      <c r="E4787">
        <v>411556</v>
      </c>
      <c r="F4787">
        <v>421030</v>
      </c>
      <c r="G4787">
        <v>453249</v>
      </c>
    </row>
    <row r="4788" spans="1:7">
      <c r="A4788" t="s">
        <v>3853</v>
      </c>
      <c r="B4788" t="s">
        <v>4154</v>
      </c>
      <c r="C4788" t="s">
        <v>4097</v>
      </c>
      <c r="D4788">
        <v>365051</v>
      </c>
      <c r="E4788">
        <v>363032</v>
      </c>
      <c r="F4788">
        <v>360586</v>
      </c>
      <c r="G4788">
        <v>369899</v>
      </c>
    </row>
    <row r="4789" spans="1:7">
      <c r="A4789" t="s">
        <v>3853</v>
      </c>
      <c r="B4789" t="s">
        <v>4154</v>
      </c>
      <c r="C4789" t="s">
        <v>4098</v>
      </c>
      <c r="D4789">
        <v>125.3</v>
      </c>
      <c r="E4789">
        <v>123.6</v>
      </c>
      <c r="F4789">
        <v>122.7</v>
      </c>
      <c r="G4789">
        <v>126</v>
      </c>
    </row>
    <row r="4790" spans="1:7">
      <c r="A4790" t="s">
        <v>3853</v>
      </c>
      <c r="B4790" t="s">
        <v>4154</v>
      </c>
      <c r="C4790" t="s">
        <v>4099</v>
      </c>
      <c r="D4790">
        <v>196190</v>
      </c>
      <c r="E4790">
        <v>183312</v>
      </c>
      <c r="F4790">
        <v>179565</v>
      </c>
      <c r="G4790">
        <v>189305</v>
      </c>
    </row>
    <row r="4791" spans="1:7">
      <c r="A4791" t="s">
        <v>3853</v>
      </c>
      <c r="B4791" t="s">
        <v>4154</v>
      </c>
      <c r="C4791" t="s">
        <v>4100</v>
      </c>
      <c r="D4791">
        <v>67.400000000000006</v>
      </c>
      <c r="E4791">
        <v>62.4</v>
      </c>
      <c r="F4791">
        <v>61.1</v>
      </c>
      <c r="G4791">
        <v>64.5</v>
      </c>
    </row>
    <row r="4792" spans="1:7">
      <c r="A4792" t="s">
        <v>3853</v>
      </c>
      <c r="B4792" t="s">
        <v>4154</v>
      </c>
      <c r="C4792" t="s">
        <v>4101</v>
      </c>
      <c r="D4792">
        <v>1030317</v>
      </c>
      <c r="E4792">
        <v>970708</v>
      </c>
      <c r="F4792">
        <v>967820</v>
      </c>
      <c r="G4792">
        <v>1000720</v>
      </c>
    </row>
    <row r="4793" spans="1:7">
      <c r="A4793" t="s">
        <v>3853</v>
      </c>
      <c r="B4793" t="s">
        <v>4154</v>
      </c>
      <c r="C4793" t="s">
        <v>4102</v>
      </c>
      <c r="D4793">
        <v>6.05</v>
      </c>
      <c r="E4793">
        <v>5.76</v>
      </c>
      <c r="F4793">
        <v>5.6</v>
      </c>
      <c r="G4793">
        <v>5.73</v>
      </c>
    </row>
    <row r="4794" spans="1:7">
      <c r="A4794" t="s">
        <v>3853</v>
      </c>
      <c r="B4794" t="s">
        <v>4154</v>
      </c>
      <c r="C4794" t="s">
        <v>4103</v>
      </c>
      <c r="D4794">
        <v>353.7</v>
      </c>
      <c r="E4794">
        <v>330.4</v>
      </c>
      <c r="F4794">
        <v>329.4</v>
      </c>
      <c r="G4794">
        <v>340.8</v>
      </c>
    </row>
    <row r="4795" spans="1:7">
      <c r="A4795" t="s">
        <v>3853</v>
      </c>
      <c r="B4795" t="s">
        <v>4154</v>
      </c>
      <c r="C4795" t="s">
        <v>4104</v>
      </c>
      <c r="D4795">
        <v>1031498</v>
      </c>
      <c r="E4795">
        <v>971027</v>
      </c>
      <c r="F4795">
        <v>968271</v>
      </c>
      <c r="G4795">
        <v>1001291</v>
      </c>
    </row>
    <row r="4796" spans="1:7">
      <c r="A4796" t="s">
        <v>3853</v>
      </c>
      <c r="B4796" t="s">
        <v>4154</v>
      </c>
      <c r="C4796" t="s">
        <v>4105</v>
      </c>
      <c r="D4796">
        <v>289713</v>
      </c>
      <c r="E4796">
        <v>257990</v>
      </c>
      <c r="F4796">
        <v>258508</v>
      </c>
      <c r="G4796">
        <v>266884</v>
      </c>
    </row>
    <row r="4797" spans="1:7">
      <c r="A4797" t="s">
        <v>3853</v>
      </c>
      <c r="B4797" t="s">
        <v>4154</v>
      </c>
      <c r="C4797" t="s">
        <v>4106</v>
      </c>
      <c r="D4797">
        <v>105004</v>
      </c>
      <c r="E4797">
        <v>100298</v>
      </c>
      <c r="F4797">
        <v>102739</v>
      </c>
      <c r="G4797">
        <v>109436</v>
      </c>
    </row>
    <row r="4798" spans="1:7">
      <c r="A4798" t="s">
        <v>3853</v>
      </c>
      <c r="B4798" t="s">
        <v>4154</v>
      </c>
      <c r="C4798" t="s">
        <v>4107</v>
      </c>
      <c r="D4798">
        <v>309936</v>
      </c>
      <c r="E4798">
        <v>313612</v>
      </c>
      <c r="F4798">
        <v>311090</v>
      </c>
      <c r="G4798">
        <v>320990</v>
      </c>
    </row>
    <row r="4799" spans="1:7">
      <c r="A4799" t="s">
        <v>3853</v>
      </c>
      <c r="B4799" t="s">
        <v>4154</v>
      </c>
      <c r="C4799" t="s">
        <v>4108</v>
      </c>
      <c r="D4799">
        <v>131498</v>
      </c>
      <c r="E4799">
        <v>122512</v>
      </c>
      <c r="F4799">
        <v>119603</v>
      </c>
      <c r="G4799">
        <v>129113</v>
      </c>
    </row>
    <row r="4800" spans="1:7">
      <c r="A4800" t="s">
        <v>3853</v>
      </c>
      <c r="B4800" t="s">
        <v>4154</v>
      </c>
      <c r="C4800" t="s">
        <v>4109</v>
      </c>
      <c r="D4800">
        <v>836152</v>
      </c>
      <c r="E4800">
        <v>794411</v>
      </c>
      <c r="F4800">
        <v>791940</v>
      </c>
      <c r="G4800">
        <v>826424</v>
      </c>
    </row>
    <row r="4801" spans="1:7">
      <c r="A4801" t="s">
        <v>3853</v>
      </c>
      <c r="B4801" t="s">
        <v>4154</v>
      </c>
      <c r="C4801" t="s">
        <v>4110</v>
      </c>
      <c r="D4801">
        <v>2913</v>
      </c>
      <c r="E4801">
        <v>2938</v>
      </c>
      <c r="F4801">
        <v>2938</v>
      </c>
      <c r="G4801">
        <v>2937</v>
      </c>
    </row>
    <row r="4802" spans="1:7">
      <c r="A4802" t="s">
        <v>3853</v>
      </c>
      <c r="B4802" t="s">
        <v>4154</v>
      </c>
      <c r="C4802" t="s">
        <v>4111</v>
      </c>
      <c r="D4802">
        <v>2927</v>
      </c>
      <c r="E4802">
        <v>4279</v>
      </c>
      <c r="F4802">
        <v>1138</v>
      </c>
      <c r="G4802">
        <v>0</v>
      </c>
    </row>
    <row r="4803" spans="1:7">
      <c r="A4803" t="s">
        <v>3853</v>
      </c>
      <c r="B4803" t="s">
        <v>4154</v>
      </c>
      <c r="C4803" t="s">
        <v>4112</v>
      </c>
      <c r="D4803">
        <v>0</v>
      </c>
      <c r="E4803">
        <v>0</v>
      </c>
      <c r="F4803">
        <v>0</v>
      </c>
      <c r="G4803">
        <v>0</v>
      </c>
    </row>
    <row r="4804" spans="1:7">
      <c r="A4804" t="s">
        <v>3853</v>
      </c>
      <c r="B4804" t="s">
        <v>4154</v>
      </c>
      <c r="C4804" t="s">
        <v>4113</v>
      </c>
      <c r="D4804">
        <v>594</v>
      </c>
      <c r="E4804">
        <v>606</v>
      </c>
      <c r="F4804">
        <v>491</v>
      </c>
      <c r="G4804">
        <v>573</v>
      </c>
    </row>
    <row r="4805" spans="1:7">
      <c r="A4805" t="s">
        <v>3853</v>
      </c>
      <c r="B4805" t="s">
        <v>4154</v>
      </c>
      <c r="C4805" t="s">
        <v>4114</v>
      </c>
      <c r="D4805">
        <v>0</v>
      </c>
      <c r="E4805">
        <v>0</v>
      </c>
      <c r="F4805">
        <v>0</v>
      </c>
      <c r="G4805">
        <v>0</v>
      </c>
    </row>
    <row r="4806" spans="1:7">
      <c r="A4806" t="s">
        <v>3853</v>
      </c>
      <c r="B4806" t="s">
        <v>4154</v>
      </c>
      <c r="C4806" t="s">
        <v>4115</v>
      </c>
      <c r="D4806">
        <v>0</v>
      </c>
      <c r="E4806">
        <v>0</v>
      </c>
      <c r="F4806">
        <v>0</v>
      </c>
      <c r="G4806">
        <v>0</v>
      </c>
    </row>
    <row r="4807" spans="1:7">
      <c r="A4807" t="s">
        <v>3853</v>
      </c>
      <c r="B4807" t="s">
        <v>4154</v>
      </c>
      <c r="C4807" t="s">
        <v>4116</v>
      </c>
      <c r="D4807">
        <v>101</v>
      </c>
      <c r="E4807">
        <v>101</v>
      </c>
      <c r="F4807">
        <v>101</v>
      </c>
      <c r="G4807">
        <v>101</v>
      </c>
    </row>
    <row r="4808" spans="1:7">
      <c r="A4808" t="s">
        <v>3853</v>
      </c>
      <c r="B4808" t="s">
        <v>4154</v>
      </c>
      <c r="C4808" t="s">
        <v>4117</v>
      </c>
      <c r="D4808">
        <v>4116</v>
      </c>
      <c r="E4808">
        <v>2656</v>
      </c>
      <c r="F4808">
        <v>2147</v>
      </c>
      <c r="G4808">
        <v>3075</v>
      </c>
    </row>
    <row r="4809" spans="1:7">
      <c r="A4809" t="s">
        <v>3853</v>
      </c>
      <c r="B4809" t="s">
        <v>4154</v>
      </c>
      <c r="C4809" t="s">
        <v>4118</v>
      </c>
      <c r="D4809">
        <v>4811</v>
      </c>
      <c r="E4809">
        <v>3363</v>
      </c>
      <c r="F4809">
        <v>2739</v>
      </c>
      <c r="G4809">
        <v>3749</v>
      </c>
    </row>
    <row r="4810" spans="1:7">
      <c r="A4810" t="s">
        <v>3853</v>
      </c>
      <c r="B4810" t="s">
        <v>4154</v>
      </c>
      <c r="C4810" t="s">
        <v>4119</v>
      </c>
      <c r="D4810">
        <v>0</v>
      </c>
      <c r="E4810">
        <v>0</v>
      </c>
      <c r="F4810">
        <v>0</v>
      </c>
      <c r="G4810">
        <v>0</v>
      </c>
    </row>
    <row r="4811" spans="1:7">
      <c r="A4811" t="s">
        <v>3853</v>
      </c>
      <c r="B4811" t="s">
        <v>4154</v>
      </c>
      <c r="C4811" t="s">
        <v>4120</v>
      </c>
      <c r="D4811">
        <v>731</v>
      </c>
      <c r="E4811">
        <v>760</v>
      </c>
      <c r="F4811">
        <v>690</v>
      </c>
      <c r="G4811">
        <v>712</v>
      </c>
    </row>
    <row r="4812" spans="1:7">
      <c r="A4812" t="s">
        <v>3853</v>
      </c>
      <c r="B4812" t="s">
        <v>4154</v>
      </c>
      <c r="C4812" t="s">
        <v>4121</v>
      </c>
      <c r="D4812">
        <v>9</v>
      </c>
      <c r="E4812">
        <v>9</v>
      </c>
      <c r="F4812">
        <v>9</v>
      </c>
      <c r="G4812">
        <v>9</v>
      </c>
    </row>
    <row r="4813" spans="1:7">
      <c r="A4813" t="s">
        <v>3853</v>
      </c>
      <c r="B4813" t="s">
        <v>4154</v>
      </c>
      <c r="C4813" t="s">
        <v>4122</v>
      </c>
      <c r="D4813">
        <v>2215</v>
      </c>
      <c r="E4813">
        <v>2149</v>
      </c>
      <c r="F4813">
        <v>2369</v>
      </c>
      <c r="G4813">
        <v>2211</v>
      </c>
    </row>
    <row r="4814" spans="1:7">
      <c r="A4814" t="s">
        <v>3853</v>
      </c>
      <c r="B4814" t="s">
        <v>4154</v>
      </c>
      <c r="C4814" t="s">
        <v>4123</v>
      </c>
      <c r="D4814">
        <v>2947</v>
      </c>
      <c r="E4814">
        <v>2909</v>
      </c>
      <c r="F4814">
        <v>3060</v>
      </c>
      <c r="G4814">
        <v>2923</v>
      </c>
    </row>
    <row r="4815" spans="1:7">
      <c r="A4815" t="s">
        <v>3853</v>
      </c>
      <c r="B4815" t="s">
        <v>4154</v>
      </c>
      <c r="C4815" t="s">
        <v>4124</v>
      </c>
      <c r="D4815">
        <v>594</v>
      </c>
      <c r="E4815">
        <v>606</v>
      </c>
      <c r="F4815">
        <v>491</v>
      </c>
      <c r="G4815">
        <v>573</v>
      </c>
    </row>
    <row r="4816" spans="1:7">
      <c r="A4816" t="s">
        <v>3853</v>
      </c>
      <c r="B4816" t="s">
        <v>4154</v>
      </c>
      <c r="C4816" t="s">
        <v>4125</v>
      </c>
      <c r="D4816">
        <v>731</v>
      </c>
      <c r="E4816">
        <v>760</v>
      </c>
      <c r="F4816">
        <v>690</v>
      </c>
      <c r="G4816">
        <v>712</v>
      </c>
    </row>
    <row r="4817" spans="1:7">
      <c r="A4817" t="s">
        <v>3853</v>
      </c>
      <c r="B4817" t="s">
        <v>4154</v>
      </c>
      <c r="C4817" t="s">
        <v>4126</v>
      </c>
      <c r="D4817">
        <v>2316</v>
      </c>
      <c r="E4817">
        <v>2250</v>
      </c>
      <c r="F4817">
        <v>2470</v>
      </c>
      <c r="G4817">
        <v>2312</v>
      </c>
    </row>
    <row r="4818" spans="1:7">
      <c r="A4818" t="s">
        <v>3853</v>
      </c>
      <c r="B4818" t="s">
        <v>4154</v>
      </c>
      <c r="C4818" t="s">
        <v>4127</v>
      </c>
      <c r="D4818">
        <v>7757</v>
      </c>
      <c r="E4818">
        <v>6272</v>
      </c>
      <c r="F4818">
        <v>5798</v>
      </c>
      <c r="G4818">
        <v>6673</v>
      </c>
    </row>
    <row r="4819" spans="1:7">
      <c r="A4819" t="s">
        <v>3853</v>
      </c>
      <c r="B4819" t="s">
        <v>4154</v>
      </c>
      <c r="C4819" t="s">
        <v>4128</v>
      </c>
      <c r="D4819">
        <v>7026</v>
      </c>
      <c r="E4819">
        <v>5512</v>
      </c>
      <c r="F4819">
        <v>5108</v>
      </c>
      <c r="G4819">
        <v>5961</v>
      </c>
    </row>
    <row r="4820" spans="1:7">
      <c r="A4820" t="s">
        <v>3853</v>
      </c>
      <c r="B4820" t="s">
        <v>4154</v>
      </c>
      <c r="C4820" t="s">
        <v>4129</v>
      </c>
      <c r="D4820">
        <v>60</v>
      </c>
      <c r="E4820">
        <v>53</v>
      </c>
      <c r="F4820">
        <v>68</v>
      </c>
      <c r="G4820">
        <v>75</v>
      </c>
    </row>
    <row r="4821" spans="1:7">
      <c r="A4821" t="s">
        <v>3853</v>
      </c>
      <c r="B4821" t="s">
        <v>4154</v>
      </c>
      <c r="C4821" t="s">
        <v>4130</v>
      </c>
      <c r="D4821">
        <v>41</v>
      </c>
      <c r="E4821">
        <v>42.4</v>
      </c>
      <c r="F4821">
        <v>40.299999999999997</v>
      </c>
      <c r="G4821">
        <v>41.2</v>
      </c>
    </row>
    <row r="4822" spans="1:7">
      <c r="A4822" t="s">
        <v>3853</v>
      </c>
      <c r="B4822" t="s">
        <v>4154</v>
      </c>
      <c r="C4822" t="s">
        <v>4131</v>
      </c>
      <c r="D4822">
        <v>58</v>
      </c>
      <c r="E4822">
        <v>53</v>
      </c>
      <c r="F4822">
        <v>54</v>
      </c>
      <c r="G4822">
        <v>54</v>
      </c>
    </row>
    <row r="4823" spans="1:7">
      <c r="A4823" t="s">
        <v>3853</v>
      </c>
      <c r="B4823" t="s">
        <v>4154</v>
      </c>
      <c r="C4823" t="s">
        <v>4132</v>
      </c>
      <c r="D4823">
        <v>72016</v>
      </c>
      <c r="E4823">
        <v>81711</v>
      </c>
      <c r="F4823">
        <v>87605</v>
      </c>
      <c r="G4823">
        <v>101194</v>
      </c>
    </row>
    <row r="4824" spans="1:7">
      <c r="A4824" t="s">
        <v>3853</v>
      </c>
      <c r="B4824" t="s">
        <v>4154</v>
      </c>
      <c r="C4824" t="s">
        <v>4133</v>
      </c>
      <c r="D4824">
        <v>6133</v>
      </c>
      <c r="E4824">
        <v>6819</v>
      </c>
      <c r="F4824">
        <v>8238</v>
      </c>
      <c r="G4824">
        <v>8238</v>
      </c>
    </row>
    <row r="4825" spans="1:7">
      <c r="A4825" t="s">
        <v>3853</v>
      </c>
      <c r="B4825" t="s">
        <v>4154</v>
      </c>
      <c r="C4825" t="s">
        <v>4134</v>
      </c>
      <c r="D4825">
        <v>0</v>
      </c>
      <c r="E4825">
        <v>0</v>
      </c>
      <c r="F4825">
        <v>9</v>
      </c>
      <c r="G4825">
        <v>45</v>
      </c>
    </row>
    <row r="4826" spans="1:7">
      <c r="A4826" t="s">
        <v>3853</v>
      </c>
      <c r="B4826" t="s">
        <v>4154</v>
      </c>
      <c r="C4826" t="s">
        <v>4135</v>
      </c>
      <c r="D4826">
        <v>72074</v>
      </c>
      <c r="E4826">
        <v>81764</v>
      </c>
      <c r="F4826">
        <v>87667</v>
      </c>
      <c r="G4826">
        <v>101294</v>
      </c>
    </row>
    <row r="4827" spans="1:7">
      <c r="A4827" t="s">
        <v>3853</v>
      </c>
      <c r="B4827" t="s">
        <v>4154</v>
      </c>
      <c r="C4827" t="s">
        <v>4136</v>
      </c>
      <c r="D4827">
        <v>58</v>
      </c>
      <c r="E4827">
        <v>53</v>
      </c>
      <c r="F4827">
        <v>62</v>
      </c>
      <c r="G4827">
        <v>99</v>
      </c>
    </row>
    <row r="4828" spans="1:7">
      <c r="A4828" t="s">
        <v>3853</v>
      </c>
      <c r="B4828" t="s">
        <v>4154</v>
      </c>
      <c r="C4828" t="s">
        <v>4137</v>
      </c>
      <c r="D4828">
        <v>1464</v>
      </c>
      <c r="E4828">
        <v>1395</v>
      </c>
      <c r="F4828">
        <v>1590</v>
      </c>
      <c r="G4828">
        <v>1671</v>
      </c>
    </row>
    <row r="4829" spans="1:7">
      <c r="A4829" t="s">
        <v>3853</v>
      </c>
      <c r="B4829" t="s">
        <v>4154</v>
      </c>
      <c r="C4829" t="s">
        <v>4138</v>
      </c>
      <c r="D4829">
        <v>5277</v>
      </c>
      <c r="E4829">
        <v>4657</v>
      </c>
      <c r="F4829">
        <v>4532</v>
      </c>
      <c r="G4829">
        <v>5040</v>
      </c>
    </row>
    <row r="4830" spans="1:7">
      <c r="A4830" t="s">
        <v>3853</v>
      </c>
      <c r="B4830" t="s">
        <v>4155</v>
      </c>
      <c r="C4830" t="s">
        <v>3855</v>
      </c>
      <c r="D4830">
        <v>-18</v>
      </c>
      <c r="E4830">
        <v>-13</v>
      </c>
      <c r="F4830">
        <v>-14</v>
      </c>
      <c r="G4830">
        <v>-11</v>
      </c>
    </row>
    <row r="4831" spans="1:7">
      <c r="A4831" t="s">
        <v>3853</v>
      </c>
      <c r="B4831" t="s">
        <v>4155</v>
      </c>
      <c r="C4831" t="s">
        <v>3856</v>
      </c>
      <c r="D4831">
        <v>12979</v>
      </c>
      <c r="E4831">
        <v>8597</v>
      </c>
      <c r="F4831">
        <v>16543</v>
      </c>
      <c r="G4831">
        <v>15247</v>
      </c>
    </row>
    <row r="4832" spans="1:7">
      <c r="A4832" t="s">
        <v>3853</v>
      </c>
      <c r="B4832" t="s">
        <v>4155</v>
      </c>
      <c r="C4832" t="s">
        <v>3857</v>
      </c>
      <c r="D4832">
        <v>12979</v>
      </c>
      <c r="E4832">
        <v>8597</v>
      </c>
      <c r="F4832">
        <v>16543</v>
      </c>
      <c r="G4832">
        <v>15247</v>
      </c>
    </row>
    <row r="4833" spans="1:7">
      <c r="A4833" t="s">
        <v>3853</v>
      </c>
      <c r="B4833" t="s">
        <v>4155</v>
      </c>
      <c r="C4833" t="s">
        <v>3858</v>
      </c>
      <c r="D4833">
        <v>12979</v>
      </c>
      <c r="E4833">
        <v>8597</v>
      </c>
      <c r="F4833">
        <v>16543</v>
      </c>
      <c r="G4833">
        <v>15247</v>
      </c>
    </row>
    <row r="4834" spans="1:7">
      <c r="A4834" t="s">
        <v>3853</v>
      </c>
      <c r="B4834" t="s">
        <v>4155</v>
      </c>
      <c r="C4834" t="s">
        <v>3859</v>
      </c>
      <c r="D4834">
        <v>217</v>
      </c>
      <c r="E4834">
        <v>201</v>
      </c>
      <c r="F4834">
        <v>208</v>
      </c>
      <c r="G4834">
        <v>215</v>
      </c>
    </row>
    <row r="4835" spans="1:7">
      <c r="A4835" t="s">
        <v>3853</v>
      </c>
      <c r="B4835" t="s">
        <v>4155</v>
      </c>
      <c r="C4835" t="s">
        <v>3860</v>
      </c>
      <c r="D4835">
        <v>217</v>
      </c>
      <c r="E4835">
        <v>201</v>
      </c>
      <c r="F4835">
        <v>208</v>
      </c>
      <c r="G4835">
        <v>215</v>
      </c>
    </row>
    <row r="4836" spans="1:7">
      <c r="A4836" t="s">
        <v>3853</v>
      </c>
      <c r="B4836" t="s">
        <v>4155</v>
      </c>
      <c r="C4836" t="s">
        <v>3861</v>
      </c>
      <c r="D4836">
        <v>217</v>
      </c>
      <c r="E4836">
        <v>201</v>
      </c>
      <c r="F4836">
        <v>208</v>
      </c>
      <c r="G4836">
        <v>215</v>
      </c>
    </row>
    <row r="4837" spans="1:7">
      <c r="A4837" t="s">
        <v>3853</v>
      </c>
      <c r="B4837" t="s">
        <v>4155</v>
      </c>
      <c r="C4837" t="s">
        <v>3862</v>
      </c>
      <c r="D4837">
        <v>0</v>
      </c>
      <c r="E4837">
        <v>0</v>
      </c>
      <c r="F4837">
        <v>0</v>
      </c>
      <c r="G4837">
        <v>0</v>
      </c>
    </row>
    <row r="4838" spans="1:7">
      <c r="A4838" t="s">
        <v>3853</v>
      </c>
      <c r="B4838" t="s">
        <v>4155</v>
      </c>
      <c r="C4838" t="s">
        <v>3863</v>
      </c>
      <c r="D4838">
        <v>0</v>
      </c>
      <c r="E4838">
        <v>0</v>
      </c>
      <c r="F4838">
        <v>0</v>
      </c>
      <c r="G4838">
        <v>0</v>
      </c>
    </row>
    <row r="4839" spans="1:7">
      <c r="A4839" t="s">
        <v>3853</v>
      </c>
      <c r="B4839" t="s">
        <v>4155</v>
      </c>
      <c r="C4839" t="s">
        <v>3864</v>
      </c>
      <c r="D4839">
        <v>3064</v>
      </c>
      <c r="E4839">
        <v>3848</v>
      </c>
      <c r="F4839">
        <v>3337</v>
      </c>
      <c r="G4839">
        <v>3416</v>
      </c>
    </row>
    <row r="4840" spans="1:7">
      <c r="A4840" t="s">
        <v>3853</v>
      </c>
      <c r="B4840" t="s">
        <v>4155</v>
      </c>
      <c r="C4840" t="s">
        <v>3865</v>
      </c>
      <c r="D4840">
        <v>80</v>
      </c>
      <c r="E4840">
        <v>93</v>
      </c>
      <c r="F4840">
        <v>85</v>
      </c>
      <c r="G4840">
        <v>83</v>
      </c>
    </row>
    <row r="4841" spans="1:7">
      <c r="A4841" t="s">
        <v>3853</v>
      </c>
      <c r="B4841" t="s">
        <v>4155</v>
      </c>
      <c r="C4841" t="s">
        <v>3866</v>
      </c>
      <c r="D4841">
        <v>3064</v>
      </c>
      <c r="E4841">
        <v>3848</v>
      </c>
      <c r="F4841">
        <v>3337</v>
      </c>
      <c r="G4841">
        <v>3416</v>
      </c>
    </row>
    <row r="4842" spans="1:7">
      <c r="A4842" t="s">
        <v>3853</v>
      </c>
      <c r="B4842" t="s">
        <v>4155</v>
      </c>
      <c r="C4842" t="s">
        <v>3867</v>
      </c>
      <c r="D4842">
        <v>1950</v>
      </c>
      <c r="E4842">
        <v>2139</v>
      </c>
      <c r="F4842">
        <v>2151</v>
      </c>
      <c r="G4842">
        <v>1978</v>
      </c>
    </row>
    <row r="4843" spans="1:7">
      <c r="A4843" t="s">
        <v>3853</v>
      </c>
      <c r="B4843" t="s">
        <v>4155</v>
      </c>
      <c r="C4843" t="s">
        <v>3868</v>
      </c>
      <c r="D4843">
        <v>23059</v>
      </c>
      <c r="E4843">
        <v>22612</v>
      </c>
      <c r="F4843">
        <v>23488</v>
      </c>
      <c r="G4843">
        <v>23446</v>
      </c>
    </row>
    <row r="4844" spans="1:7">
      <c r="A4844" t="s">
        <v>3853</v>
      </c>
      <c r="B4844" t="s">
        <v>4155</v>
      </c>
      <c r="C4844" t="s">
        <v>3869</v>
      </c>
      <c r="D4844">
        <v>62.2</v>
      </c>
      <c r="E4844">
        <v>57.4</v>
      </c>
      <c r="F4844">
        <v>70.099999999999994</v>
      </c>
      <c r="G4844">
        <v>68.599999999999994</v>
      </c>
    </row>
    <row r="4845" spans="1:7">
      <c r="A4845" t="s">
        <v>3853</v>
      </c>
      <c r="B4845" t="s">
        <v>4155</v>
      </c>
      <c r="C4845" t="s">
        <v>3870</v>
      </c>
      <c r="D4845">
        <v>60484</v>
      </c>
      <c r="E4845">
        <v>51629</v>
      </c>
      <c r="F4845">
        <v>53974</v>
      </c>
      <c r="G4845">
        <v>62233</v>
      </c>
    </row>
    <row r="4846" spans="1:7">
      <c r="A4846" t="s">
        <v>3853</v>
      </c>
      <c r="B4846" t="s">
        <v>4155</v>
      </c>
      <c r="C4846" t="s">
        <v>3871</v>
      </c>
      <c r="D4846">
        <v>0</v>
      </c>
      <c r="E4846">
        <v>0</v>
      </c>
      <c r="F4846">
        <v>0</v>
      </c>
      <c r="G4846">
        <v>0</v>
      </c>
    </row>
    <row r="4847" spans="1:7">
      <c r="A4847" t="s">
        <v>3853</v>
      </c>
      <c r="B4847" t="s">
        <v>4155</v>
      </c>
      <c r="C4847" t="s">
        <v>3872</v>
      </c>
      <c r="D4847">
        <v>0</v>
      </c>
      <c r="E4847">
        <v>0</v>
      </c>
      <c r="F4847">
        <v>0</v>
      </c>
      <c r="G4847">
        <v>0</v>
      </c>
    </row>
    <row r="4848" spans="1:7">
      <c r="A4848" t="s">
        <v>3853</v>
      </c>
      <c r="B4848" t="s">
        <v>4155</v>
      </c>
      <c r="C4848" t="s">
        <v>3873</v>
      </c>
      <c r="D4848">
        <v>0</v>
      </c>
      <c r="E4848">
        <v>0</v>
      </c>
      <c r="F4848">
        <v>0</v>
      </c>
      <c r="G4848">
        <v>0</v>
      </c>
    </row>
    <row r="4849" spans="1:7">
      <c r="A4849" t="s">
        <v>3853</v>
      </c>
      <c r="B4849" t="s">
        <v>4155</v>
      </c>
      <c r="C4849" t="s">
        <v>3874</v>
      </c>
      <c r="D4849">
        <v>0</v>
      </c>
      <c r="E4849">
        <v>0</v>
      </c>
      <c r="F4849">
        <v>0</v>
      </c>
      <c r="G4849">
        <v>0</v>
      </c>
    </row>
    <row r="4850" spans="1:7">
      <c r="A4850" t="s">
        <v>3853</v>
      </c>
      <c r="B4850" t="s">
        <v>4155</v>
      </c>
      <c r="C4850" t="s">
        <v>3875</v>
      </c>
      <c r="D4850">
        <v>1.8</v>
      </c>
      <c r="E4850">
        <v>2.5</v>
      </c>
      <c r="F4850">
        <v>4.0999999999999996</v>
      </c>
      <c r="G4850">
        <v>6.6</v>
      </c>
    </row>
    <row r="4851" spans="1:7">
      <c r="A4851" t="s">
        <v>3853</v>
      </c>
      <c r="B4851" t="s">
        <v>4155</v>
      </c>
      <c r="C4851" t="s">
        <v>3876</v>
      </c>
      <c r="D4851">
        <v>3</v>
      </c>
      <c r="E4851">
        <v>5</v>
      </c>
      <c r="F4851">
        <v>7</v>
      </c>
      <c r="G4851">
        <v>12</v>
      </c>
    </row>
    <row r="4852" spans="1:7">
      <c r="A4852" t="s">
        <v>3853</v>
      </c>
      <c r="B4852" t="s">
        <v>4155</v>
      </c>
      <c r="C4852" t="s">
        <v>3877</v>
      </c>
      <c r="D4852">
        <v>0</v>
      </c>
      <c r="E4852">
        <v>0</v>
      </c>
      <c r="F4852">
        <v>0</v>
      </c>
      <c r="G4852">
        <v>0</v>
      </c>
    </row>
    <row r="4853" spans="1:7">
      <c r="A4853" t="s">
        <v>3853</v>
      </c>
      <c r="B4853" t="s">
        <v>4155</v>
      </c>
      <c r="C4853" t="s">
        <v>3878</v>
      </c>
      <c r="D4853">
        <v>0</v>
      </c>
      <c r="E4853">
        <v>0</v>
      </c>
      <c r="F4853">
        <v>0</v>
      </c>
      <c r="G4853">
        <v>0</v>
      </c>
    </row>
    <row r="4854" spans="1:7">
      <c r="A4854" t="s">
        <v>3853</v>
      </c>
      <c r="B4854" t="s">
        <v>4155</v>
      </c>
      <c r="C4854" t="s">
        <v>3879</v>
      </c>
      <c r="D4854">
        <v>0</v>
      </c>
      <c r="E4854">
        <v>0</v>
      </c>
      <c r="F4854">
        <v>0</v>
      </c>
      <c r="G4854">
        <v>0</v>
      </c>
    </row>
    <row r="4855" spans="1:7">
      <c r="A4855" t="s">
        <v>3853</v>
      </c>
      <c r="B4855" t="s">
        <v>4155</v>
      </c>
      <c r="C4855" t="s">
        <v>3880</v>
      </c>
      <c r="D4855">
        <v>52.3</v>
      </c>
      <c r="E4855">
        <v>49.9</v>
      </c>
      <c r="F4855">
        <v>60.8</v>
      </c>
      <c r="G4855">
        <v>58.9</v>
      </c>
    </row>
    <row r="4856" spans="1:7">
      <c r="A4856" t="s">
        <v>3853</v>
      </c>
      <c r="B4856" t="s">
        <v>4155</v>
      </c>
      <c r="C4856" t="s">
        <v>3881</v>
      </c>
      <c r="D4856">
        <v>157</v>
      </c>
      <c r="E4856">
        <v>68</v>
      </c>
      <c r="F4856">
        <v>83</v>
      </c>
      <c r="G4856">
        <v>20</v>
      </c>
    </row>
    <row r="4857" spans="1:7">
      <c r="A4857" t="s">
        <v>3853</v>
      </c>
      <c r="B4857" t="s">
        <v>4155</v>
      </c>
      <c r="C4857" t="s">
        <v>3882</v>
      </c>
      <c r="D4857">
        <v>556349</v>
      </c>
      <c r="E4857">
        <v>466768</v>
      </c>
      <c r="F4857">
        <v>530974</v>
      </c>
      <c r="G4857">
        <v>502529</v>
      </c>
    </row>
    <row r="4858" spans="1:7">
      <c r="A4858" t="s">
        <v>3853</v>
      </c>
      <c r="B4858" t="s">
        <v>4155</v>
      </c>
      <c r="C4858" t="s">
        <v>3883</v>
      </c>
      <c r="D4858">
        <v>11282</v>
      </c>
      <c r="E4858">
        <v>9403</v>
      </c>
      <c r="F4858">
        <v>9403</v>
      </c>
      <c r="G4858">
        <v>9180</v>
      </c>
    </row>
    <row r="4859" spans="1:7">
      <c r="A4859" t="s">
        <v>3853</v>
      </c>
      <c r="B4859" t="s">
        <v>4155</v>
      </c>
      <c r="C4859" t="s">
        <v>3884</v>
      </c>
      <c r="D4859">
        <v>17996</v>
      </c>
      <c r="E4859">
        <v>15430</v>
      </c>
      <c r="F4859">
        <v>17386</v>
      </c>
      <c r="G4859">
        <v>20728</v>
      </c>
    </row>
    <row r="4860" spans="1:7">
      <c r="A4860" t="s">
        <v>3853</v>
      </c>
      <c r="B4860" t="s">
        <v>4155</v>
      </c>
      <c r="C4860" t="s">
        <v>3885</v>
      </c>
      <c r="D4860">
        <v>0</v>
      </c>
      <c r="E4860">
        <v>0</v>
      </c>
      <c r="F4860">
        <v>0</v>
      </c>
      <c r="G4860">
        <v>0</v>
      </c>
    </row>
    <row r="4861" spans="1:7">
      <c r="A4861" t="s">
        <v>3853</v>
      </c>
      <c r="B4861" t="s">
        <v>4155</v>
      </c>
      <c r="C4861" t="s">
        <v>3886</v>
      </c>
      <c r="D4861">
        <v>17996</v>
      </c>
      <c r="E4861">
        <v>15430</v>
      </c>
      <c r="F4861">
        <v>17386</v>
      </c>
      <c r="G4861">
        <v>20728</v>
      </c>
    </row>
    <row r="4862" spans="1:7">
      <c r="A4862" t="s">
        <v>3853</v>
      </c>
      <c r="B4862" t="s">
        <v>4155</v>
      </c>
      <c r="C4862" t="s">
        <v>3887</v>
      </c>
      <c r="D4862">
        <v>0</v>
      </c>
      <c r="E4862">
        <v>0</v>
      </c>
      <c r="F4862">
        <v>0</v>
      </c>
      <c r="G4862">
        <v>0</v>
      </c>
    </row>
    <row r="4863" spans="1:7">
      <c r="A4863" t="s">
        <v>3853</v>
      </c>
      <c r="B4863" t="s">
        <v>4155</v>
      </c>
      <c r="C4863" t="s">
        <v>3888</v>
      </c>
      <c r="D4863">
        <v>574502</v>
      </c>
      <c r="E4863">
        <v>482266</v>
      </c>
      <c r="F4863">
        <v>548443</v>
      </c>
      <c r="G4863">
        <v>523276</v>
      </c>
    </row>
    <row r="4864" spans="1:7">
      <c r="A4864" t="s">
        <v>3853</v>
      </c>
      <c r="B4864" t="s">
        <v>4155</v>
      </c>
      <c r="C4864" t="s">
        <v>3889</v>
      </c>
      <c r="D4864">
        <v>18153</v>
      </c>
      <c r="E4864">
        <v>15498</v>
      </c>
      <c r="F4864">
        <v>17469</v>
      </c>
      <c r="G4864">
        <v>20747</v>
      </c>
    </row>
    <row r="4865" spans="1:7">
      <c r="A4865" t="s">
        <v>3853</v>
      </c>
      <c r="B4865" t="s">
        <v>4155</v>
      </c>
      <c r="C4865" t="s">
        <v>3890</v>
      </c>
      <c r="D4865">
        <v>0</v>
      </c>
      <c r="E4865">
        <v>0</v>
      </c>
      <c r="F4865">
        <v>0</v>
      </c>
      <c r="G4865">
        <v>0</v>
      </c>
    </row>
    <row r="4866" spans="1:7">
      <c r="A4866" t="s">
        <v>3853</v>
      </c>
      <c r="B4866" t="s">
        <v>4155</v>
      </c>
      <c r="C4866" t="s">
        <v>3891</v>
      </c>
      <c r="D4866">
        <v>75.2</v>
      </c>
      <c r="E4866">
        <v>74.3</v>
      </c>
      <c r="F4866">
        <v>73.3</v>
      </c>
      <c r="G4866">
        <v>73.2</v>
      </c>
    </row>
    <row r="4867" spans="1:7">
      <c r="A4867" t="s">
        <v>3853</v>
      </c>
      <c r="B4867" t="s">
        <v>4155</v>
      </c>
      <c r="C4867" t="s">
        <v>3892</v>
      </c>
      <c r="D4867">
        <v>128096</v>
      </c>
      <c r="E4867">
        <v>120545</v>
      </c>
      <c r="F4867">
        <v>125199</v>
      </c>
      <c r="G4867">
        <v>128268</v>
      </c>
    </row>
    <row r="4868" spans="1:7">
      <c r="A4868" t="s">
        <v>3853</v>
      </c>
      <c r="B4868" t="s">
        <v>4155</v>
      </c>
      <c r="C4868" t="s">
        <v>3893</v>
      </c>
      <c r="D4868">
        <v>4826</v>
      </c>
      <c r="E4868">
        <v>4136</v>
      </c>
      <c r="F4868">
        <v>3398</v>
      </c>
      <c r="G4868">
        <v>3446</v>
      </c>
    </row>
    <row r="4869" spans="1:7">
      <c r="A4869" t="s">
        <v>3853</v>
      </c>
      <c r="B4869" t="s">
        <v>4155</v>
      </c>
      <c r="C4869" t="s">
        <v>3894</v>
      </c>
      <c r="D4869">
        <v>973</v>
      </c>
      <c r="E4869">
        <v>958</v>
      </c>
      <c r="F4869">
        <v>913</v>
      </c>
      <c r="G4869">
        <v>1220</v>
      </c>
    </row>
    <row r="4870" spans="1:7">
      <c r="A4870" t="s">
        <v>3853</v>
      </c>
      <c r="B4870" t="s">
        <v>4155</v>
      </c>
      <c r="C4870" t="s">
        <v>3895</v>
      </c>
      <c r="D4870">
        <v>21417</v>
      </c>
      <c r="E4870">
        <v>20273</v>
      </c>
      <c r="F4870">
        <v>19428</v>
      </c>
      <c r="G4870">
        <v>19640</v>
      </c>
    </row>
    <row r="4871" spans="1:7">
      <c r="A4871" t="s">
        <v>3853</v>
      </c>
      <c r="B4871" t="s">
        <v>4155</v>
      </c>
      <c r="C4871" t="s">
        <v>3896</v>
      </c>
      <c r="D4871">
        <v>501</v>
      </c>
      <c r="E4871">
        <v>384</v>
      </c>
      <c r="F4871">
        <v>622</v>
      </c>
      <c r="G4871">
        <v>639</v>
      </c>
    </row>
    <row r="4872" spans="1:7">
      <c r="A4872" t="s">
        <v>3853</v>
      </c>
      <c r="B4872" t="s">
        <v>4155</v>
      </c>
      <c r="C4872" t="s">
        <v>3897</v>
      </c>
      <c r="D4872">
        <v>155812</v>
      </c>
      <c r="E4872">
        <v>146296</v>
      </c>
      <c r="F4872">
        <v>149560</v>
      </c>
      <c r="G4872">
        <v>153212</v>
      </c>
    </row>
    <row r="4873" spans="1:7">
      <c r="A4873" t="s">
        <v>3853</v>
      </c>
      <c r="B4873" t="s">
        <v>4155</v>
      </c>
      <c r="C4873" t="s">
        <v>3898</v>
      </c>
      <c r="D4873">
        <v>154839</v>
      </c>
      <c r="E4873">
        <v>145339</v>
      </c>
      <c r="F4873">
        <v>148648</v>
      </c>
      <c r="G4873">
        <v>151992</v>
      </c>
    </row>
    <row r="4874" spans="1:7">
      <c r="A4874" t="s">
        <v>3853</v>
      </c>
      <c r="B4874" t="s">
        <v>4155</v>
      </c>
      <c r="C4874" t="s">
        <v>3899</v>
      </c>
      <c r="D4874">
        <v>973</v>
      </c>
      <c r="E4874">
        <v>958</v>
      </c>
      <c r="F4874">
        <v>913</v>
      </c>
      <c r="G4874">
        <v>1220</v>
      </c>
    </row>
    <row r="4875" spans="1:7">
      <c r="A4875" t="s">
        <v>3853</v>
      </c>
      <c r="B4875" t="s">
        <v>4155</v>
      </c>
      <c r="C4875" t="s">
        <v>3900</v>
      </c>
      <c r="D4875">
        <v>123157</v>
      </c>
      <c r="E4875">
        <v>115497</v>
      </c>
      <c r="F4875">
        <v>122910</v>
      </c>
      <c r="G4875">
        <v>125964</v>
      </c>
    </row>
    <row r="4876" spans="1:7">
      <c r="A4876" t="s">
        <v>3853</v>
      </c>
      <c r="B4876" t="s">
        <v>4155</v>
      </c>
      <c r="C4876" t="s">
        <v>3901</v>
      </c>
      <c r="D4876">
        <v>150931</v>
      </c>
      <c r="E4876">
        <v>141311</v>
      </c>
      <c r="F4876">
        <v>147297</v>
      </c>
      <c r="G4876">
        <v>150929</v>
      </c>
    </row>
    <row r="4877" spans="1:7">
      <c r="A4877" t="s">
        <v>3853</v>
      </c>
      <c r="B4877" t="s">
        <v>4155</v>
      </c>
      <c r="C4877" t="s">
        <v>3902</v>
      </c>
      <c r="D4877">
        <v>0</v>
      </c>
      <c r="E4877">
        <v>0</v>
      </c>
      <c r="F4877">
        <v>0</v>
      </c>
      <c r="G4877">
        <v>0</v>
      </c>
    </row>
    <row r="4878" spans="1:7">
      <c r="A4878" t="s">
        <v>3853</v>
      </c>
      <c r="B4878" t="s">
        <v>4155</v>
      </c>
      <c r="C4878" t="s">
        <v>3903</v>
      </c>
      <c r="D4878">
        <v>19496</v>
      </c>
      <c r="E4878">
        <v>17599</v>
      </c>
      <c r="F4878">
        <v>17583</v>
      </c>
      <c r="G4878">
        <v>17633</v>
      </c>
    </row>
    <row r="4879" spans="1:7">
      <c r="A4879" t="s">
        <v>3853</v>
      </c>
      <c r="B4879" t="s">
        <v>4155</v>
      </c>
      <c r="C4879" t="s">
        <v>3904</v>
      </c>
      <c r="D4879">
        <v>0</v>
      </c>
      <c r="E4879">
        <v>0</v>
      </c>
      <c r="F4879">
        <v>0</v>
      </c>
      <c r="G4879">
        <v>0</v>
      </c>
    </row>
    <row r="4880" spans="1:7">
      <c r="A4880" t="s">
        <v>3853</v>
      </c>
      <c r="B4880" t="s">
        <v>4155</v>
      </c>
      <c r="C4880" t="s">
        <v>3905</v>
      </c>
      <c r="D4880">
        <v>72871</v>
      </c>
      <c r="E4880">
        <v>104594</v>
      </c>
      <c r="F4880">
        <v>76797</v>
      </c>
      <c r="G4880">
        <v>88107</v>
      </c>
    </row>
    <row r="4881" spans="1:7">
      <c r="A4881" t="s">
        <v>3853</v>
      </c>
      <c r="B4881" t="s">
        <v>4155</v>
      </c>
      <c r="C4881" t="s">
        <v>3906</v>
      </c>
      <c r="D4881">
        <v>0</v>
      </c>
      <c r="E4881">
        <v>0</v>
      </c>
      <c r="F4881">
        <v>0</v>
      </c>
      <c r="G4881">
        <v>0</v>
      </c>
    </row>
    <row r="4882" spans="1:7">
      <c r="A4882" t="s">
        <v>3853</v>
      </c>
      <c r="B4882" t="s">
        <v>4155</v>
      </c>
      <c r="C4882" t="s">
        <v>3907</v>
      </c>
      <c r="D4882">
        <v>3.7</v>
      </c>
      <c r="E4882">
        <v>4.7</v>
      </c>
      <c r="F4882">
        <v>7.2</v>
      </c>
      <c r="G4882">
        <v>10.7</v>
      </c>
    </row>
    <row r="4883" spans="1:7">
      <c r="A4883" t="s">
        <v>3853</v>
      </c>
      <c r="B4883" t="s">
        <v>4155</v>
      </c>
      <c r="C4883" t="s">
        <v>3908</v>
      </c>
      <c r="D4883">
        <v>0.1</v>
      </c>
      <c r="E4883">
        <v>0.1</v>
      </c>
      <c r="F4883">
        <v>0.2</v>
      </c>
      <c r="G4883">
        <v>0.3</v>
      </c>
    </row>
    <row r="4884" spans="1:7">
      <c r="A4884" t="s">
        <v>3853</v>
      </c>
      <c r="B4884" t="s">
        <v>4155</v>
      </c>
      <c r="C4884" t="s">
        <v>3909</v>
      </c>
      <c r="D4884">
        <v>17581</v>
      </c>
      <c r="E4884">
        <v>16147</v>
      </c>
      <c r="F4884">
        <v>17513</v>
      </c>
      <c r="G4884">
        <v>17549</v>
      </c>
    </row>
    <row r="4885" spans="1:7">
      <c r="A4885" t="s">
        <v>3853</v>
      </c>
      <c r="B4885" t="s">
        <v>4155</v>
      </c>
      <c r="C4885" t="s">
        <v>3910</v>
      </c>
      <c r="D4885">
        <v>274</v>
      </c>
      <c r="E4885">
        <v>282</v>
      </c>
      <c r="F4885">
        <v>287</v>
      </c>
      <c r="G4885">
        <v>296</v>
      </c>
    </row>
    <row r="4886" spans="1:7">
      <c r="A4886" t="s">
        <v>3853</v>
      </c>
      <c r="B4886" t="s">
        <v>4155</v>
      </c>
      <c r="C4886" t="s">
        <v>3911</v>
      </c>
      <c r="D4886">
        <v>190</v>
      </c>
      <c r="E4886">
        <v>197</v>
      </c>
      <c r="F4886">
        <v>199</v>
      </c>
      <c r="G4886">
        <v>206</v>
      </c>
    </row>
    <row r="4887" spans="1:7">
      <c r="A4887" t="s">
        <v>3853</v>
      </c>
      <c r="B4887" t="s">
        <v>4155</v>
      </c>
      <c r="C4887" t="s">
        <v>3912</v>
      </c>
      <c r="D4887">
        <v>1870</v>
      </c>
      <c r="E4887">
        <v>2045</v>
      </c>
      <c r="F4887">
        <v>2066</v>
      </c>
      <c r="G4887">
        <v>1895</v>
      </c>
    </row>
    <row r="4888" spans="1:7">
      <c r="A4888" t="s">
        <v>3853</v>
      </c>
      <c r="B4888" t="s">
        <v>4155</v>
      </c>
      <c r="C4888" t="s">
        <v>3913</v>
      </c>
      <c r="D4888">
        <v>18045</v>
      </c>
      <c r="E4888">
        <v>16626</v>
      </c>
      <c r="F4888">
        <v>18000</v>
      </c>
      <c r="G4888">
        <v>18051</v>
      </c>
    </row>
    <row r="4889" spans="1:7">
      <c r="A4889" t="s">
        <v>3853</v>
      </c>
      <c r="B4889" t="s">
        <v>4155</v>
      </c>
      <c r="C4889" t="s">
        <v>3914</v>
      </c>
      <c r="D4889">
        <v>20181</v>
      </c>
      <c r="E4889">
        <v>20236</v>
      </c>
      <c r="F4889">
        <v>20181</v>
      </c>
      <c r="G4889">
        <v>20181</v>
      </c>
    </row>
    <row r="4890" spans="1:7">
      <c r="A4890" t="s">
        <v>3853</v>
      </c>
      <c r="B4890" t="s">
        <v>4155</v>
      </c>
      <c r="C4890" t="s">
        <v>3915</v>
      </c>
      <c r="D4890">
        <v>20181</v>
      </c>
      <c r="E4890">
        <v>20236</v>
      </c>
      <c r="F4890">
        <v>20181</v>
      </c>
      <c r="G4890">
        <v>20181</v>
      </c>
    </row>
    <row r="4891" spans="1:7">
      <c r="A4891" t="s">
        <v>3853</v>
      </c>
      <c r="B4891" t="s">
        <v>4155</v>
      </c>
      <c r="C4891" t="s">
        <v>3916</v>
      </c>
      <c r="D4891">
        <v>0</v>
      </c>
      <c r="E4891">
        <v>0</v>
      </c>
      <c r="F4891">
        <v>0</v>
      </c>
      <c r="G4891">
        <v>0</v>
      </c>
    </row>
    <row r="4892" spans="1:7">
      <c r="A4892" t="s">
        <v>3853</v>
      </c>
      <c r="B4892" t="s">
        <v>4155</v>
      </c>
      <c r="C4892" t="s">
        <v>3917</v>
      </c>
      <c r="D4892">
        <v>66914</v>
      </c>
      <c r="E4892">
        <v>61625</v>
      </c>
      <c r="F4892">
        <v>63756</v>
      </c>
      <c r="G4892">
        <v>67128</v>
      </c>
    </row>
    <row r="4893" spans="1:7">
      <c r="A4893" t="s">
        <v>3853</v>
      </c>
      <c r="B4893" t="s">
        <v>4155</v>
      </c>
      <c r="C4893" t="s">
        <v>3918</v>
      </c>
      <c r="D4893">
        <v>99497</v>
      </c>
      <c r="E4893">
        <v>94867</v>
      </c>
      <c r="F4893">
        <v>100301</v>
      </c>
      <c r="G4893">
        <v>98349</v>
      </c>
    </row>
    <row r="4894" spans="1:7">
      <c r="A4894" t="s">
        <v>3853</v>
      </c>
      <c r="B4894" t="s">
        <v>4155</v>
      </c>
      <c r="C4894" t="s">
        <v>3919</v>
      </c>
      <c r="D4894">
        <v>90667</v>
      </c>
      <c r="E4894">
        <v>88491</v>
      </c>
      <c r="F4894">
        <v>90194</v>
      </c>
      <c r="G4894">
        <v>91579</v>
      </c>
    </row>
    <row r="4895" spans="1:7">
      <c r="A4895" t="s">
        <v>3853</v>
      </c>
      <c r="B4895" t="s">
        <v>4155</v>
      </c>
      <c r="C4895" t="s">
        <v>3920</v>
      </c>
      <c r="D4895">
        <v>257078</v>
      </c>
      <c r="E4895">
        <v>244983</v>
      </c>
      <c r="F4895">
        <v>254252</v>
      </c>
      <c r="G4895">
        <v>257056</v>
      </c>
    </row>
    <row r="4896" spans="1:7">
      <c r="A4896" t="s">
        <v>3853</v>
      </c>
      <c r="B4896" t="s">
        <v>4155</v>
      </c>
      <c r="C4896" t="s">
        <v>3921</v>
      </c>
      <c r="D4896">
        <v>257078</v>
      </c>
      <c r="E4896">
        <v>244983</v>
      </c>
      <c r="F4896">
        <v>254252</v>
      </c>
      <c r="G4896">
        <v>257056</v>
      </c>
    </row>
    <row r="4897" spans="1:7">
      <c r="A4897" t="s">
        <v>3853</v>
      </c>
      <c r="B4897" t="s">
        <v>4155</v>
      </c>
      <c r="C4897" t="s">
        <v>3922</v>
      </c>
      <c r="D4897">
        <v>6</v>
      </c>
      <c r="E4897">
        <v>10</v>
      </c>
      <c r="F4897">
        <v>12</v>
      </c>
      <c r="G4897">
        <v>20</v>
      </c>
    </row>
    <row r="4898" spans="1:7">
      <c r="A4898" t="s">
        <v>3853</v>
      </c>
      <c r="B4898" t="s">
        <v>4155</v>
      </c>
      <c r="C4898" t="s">
        <v>3923</v>
      </c>
      <c r="D4898">
        <v>0</v>
      </c>
      <c r="E4898">
        <v>0</v>
      </c>
      <c r="F4898">
        <v>0</v>
      </c>
      <c r="G4898">
        <v>0</v>
      </c>
    </row>
    <row r="4899" spans="1:7">
      <c r="A4899" t="s">
        <v>3853</v>
      </c>
      <c r="B4899" t="s">
        <v>4155</v>
      </c>
      <c r="C4899" t="s">
        <v>3924</v>
      </c>
      <c r="D4899">
        <v>8</v>
      </c>
      <c r="E4899">
        <v>8</v>
      </c>
      <c r="F4899">
        <v>24</v>
      </c>
      <c r="G4899">
        <v>24</v>
      </c>
    </row>
    <row r="4900" spans="1:7">
      <c r="A4900" t="s">
        <v>3853</v>
      </c>
      <c r="B4900" t="s">
        <v>4155</v>
      </c>
      <c r="C4900" t="s">
        <v>3925</v>
      </c>
      <c r="D4900">
        <v>276</v>
      </c>
      <c r="E4900">
        <v>304</v>
      </c>
      <c r="F4900">
        <v>419</v>
      </c>
      <c r="G4900">
        <v>548</v>
      </c>
    </row>
    <row r="4901" spans="1:7">
      <c r="A4901" t="s">
        <v>3853</v>
      </c>
      <c r="B4901" t="s">
        <v>4155</v>
      </c>
      <c r="C4901" t="s">
        <v>3926</v>
      </c>
      <c r="D4901">
        <v>2.2799999999999998</v>
      </c>
      <c r="E4901">
        <v>2.2400000000000002</v>
      </c>
      <c r="F4901">
        <v>2.1800000000000002</v>
      </c>
      <c r="G4901">
        <v>2.4</v>
      </c>
    </row>
    <row r="4902" spans="1:7">
      <c r="A4902" t="s">
        <v>3853</v>
      </c>
      <c r="B4902" t="s">
        <v>4155</v>
      </c>
      <c r="C4902" t="s">
        <v>3927</v>
      </c>
      <c r="D4902">
        <v>350</v>
      </c>
      <c r="E4902">
        <v>385</v>
      </c>
      <c r="F4902">
        <v>553</v>
      </c>
      <c r="G4902">
        <v>688</v>
      </c>
    </row>
    <row r="4903" spans="1:7">
      <c r="A4903" t="s">
        <v>3853</v>
      </c>
      <c r="B4903" t="s">
        <v>4155</v>
      </c>
      <c r="C4903" t="s">
        <v>3928</v>
      </c>
      <c r="D4903">
        <v>133</v>
      </c>
      <c r="E4903">
        <v>149</v>
      </c>
      <c r="F4903">
        <v>218</v>
      </c>
      <c r="G4903">
        <v>257</v>
      </c>
    </row>
    <row r="4904" spans="1:7">
      <c r="A4904" t="s">
        <v>3853</v>
      </c>
      <c r="B4904" t="s">
        <v>4155</v>
      </c>
      <c r="C4904" t="s">
        <v>3929</v>
      </c>
      <c r="D4904">
        <v>66</v>
      </c>
      <c r="E4904">
        <v>73</v>
      </c>
      <c r="F4904">
        <v>110</v>
      </c>
      <c r="G4904">
        <v>116</v>
      </c>
    </row>
    <row r="4905" spans="1:7">
      <c r="A4905" t="s">
        <v>3853</v>
      </c>
      <c r="B4905" t="s">
        <v>4155</v>
      </c>
      <c r="C4905" t="s">
        <v>3930</v>
      </c>
      <c r="D4905">
        <v>3.67</v>
      </c>
      <c r="E4905">
        <v>3.84</v>
      </c>
      <c r="F4905">
        <v>4.58</v>
      </c>
      <c r="G4905">
        <v>4.46</v>
      </c>
    </row>
    <row r="4906" spans="1:7">
      <c r="A4906" t="s">
        <v>3853</v>
      </c>
      <c r="B4906" t="s">
        <v>4155</v>
      </c>
      <c r="C4906" t="s">
        <v>3931</v>
      </c>
      <c r="D4906">
        <v>23</v>
      </c>
      <c r="E4906">
        <v>22</v>
      </c>
      <c r="F4906">
        <v>22</v>
      </c>
      <c r="G4906">
        <v>0</v>
      </c>
    </row>
    <row r="4907" spans="1:7">
      <c r="A4907" t="s">
        <v>3853</v>
      </c>
      <c r="B4907" t="s">
        <v>4155</v>
      </c>
      <c r="C4907" t="s">
        <v>3932</v>
      </c>
      <c r="D4907">
        <v>42</v>
      </c>
      <c r="E4907">
        <v>58</v>
      </c>
      <c r="F4907">
        <v>98</v>
      </c>
      <c r="G4907">
        <v>108</v>
      </c>
    </row>
    <row r="4908" spans="1:7">
      <c r="A4908" t="s">
        <v>3853</v>
      </c>
      <c r="B4908" t="s">
        <v>4155</v>
      </c>
      <c r="C4908" t="s">
        <v>3933</v>
      </c>
      <c r="D4908">
        <v>68</v>
      </c>
      <c r="E4908">
        <v>69</v>
      </c>
      <c r="F4908">
        <v>98</v>
      </c>
      <c r="G4908">
        <v>149</v>
      </c>
    </row>
    <row r="4909" spans="1:7">
      <c r="A4909" t="s">
        <v>3853</v>
      </c>
      <c r="B4909" t="s">
        <v>4155</v>
      </c>
      <c r="C4909" t="s">
        <v>3934</v>
      </c>
      <c r="D4909">
        <v>6</v>
      </c>
      <c r="E4909">
        <v>7</v>
      </c>
      <c r="F4909">
        <v>7</v>
      </c>
      <c r="G4909">
        <v>9</v>
      </c>
    </row>
    <row r="4910" spans="1:7">
      <c r="A4910" t="s">
        <v>3853</v>
      </c>
      <c r="B4910" t="s">
        <v>4155</v>
      </c>
      <c r="C4910" t="s">
        <v>3935</v>
      </c>
      <c r="D4910">
        <v>124</v>
      </c>
      <c r="E4910">
        <v>141</v>
      </c>
      <c r="F4910">
        <v>201</v>
      </c>
      <c r="G4910">
        <v>235</v>
      </c>
    </row>
    <row r="4911" spans="1:7">
      <c r="A4911" t="s">
        <v>3853</v>
      </c>
      <c r="B4911" t="s">
        <v>4155</v>
      </c>
      <c r="C4911" t="s">
        <v>3936</v>
      </c>
      <c r="D4911">
        <v>3</v>
      </c>
      <c r="E4911">
        <v>1</v>
      </c>
      <c r="F4911">
        <v>10</v>
      </c>
      <c r="G4911">
        <v>13</v>
      </c>
    </row>
    <row r="4912" spans="1:7">
      <c r="A4912" t="s">
        <v>3853</v>
      </c>
      <c r="B4912" t="s">
        <v>4155</v>
      </c>
      <c r="C4912" t="s">
        <v>3937</v>
      </c>
      <c r="D4912">
        <v>4</v>
      </c>
      <c r="E4912">
        <v>6</v>
      </c>
      <c r="F4912">
        <v>7</v>
      </c>
      <c r="G4912">
        <v>7</v>
      </c>
    </row>
    <row r="4913" spans="1:7">
      <c r="A4913" t="s">
        <v>3853</v>
      </c>
      <c r="B4913" t="s">
        <v>4155</v>
      </c>
      <c r="C4913" t="s">
        <v>3938</v>
      </c>
      <c r="D4913">
        <v>4</v>
      </c>
      <c r="E4913">
        <v>6</v>
      </c>
      <c r="F4913">
        <v>7</v>
      </c>
      <c r="G4913">
        <v>7</v>
      </c>
    </row>
    <row r="4914" spans="1:7">
      <c r="A4914" t="s">
        <v>3853</v>
      </c>
      <c r="B4914" t="s">
        <v>4155</v>
      </c>
      <c r="C4914" t="s">
        <v>3939</v>
      </c>
      <c r="D4914">
        <v>18248</v>
      </c>
      <c r="E4914">
        <v>16364</v>
      </c>
      <c r="F4914">
        <v>16344</v>
      </c>
      <c r="G4914">
        <v>16344</v>
      </c>
    </row>
    <row r="4915" spans="1:7">
      <c r="A4915" t="s">
        <v>3853</v>
      </c>
      <c r="B4915" t="s">
        <v>4155</v>
      </c>
      <c r="C4915" t="s">
        <v>3940</v>
      </c>
      <c r="D4915">
        <v>1530941</v>
      </c>
      <c r="E4915">
        <v>1367419</v>
      </c>
      <c r="F4915">
        <v>1497333</v>
      </c>
      <c r="G4915">
        <v>1504131</v>
      </c>
    </row>
    <row r="4916" spans="1:7">
      <c r="A4916" t="s">
        <v>3853</v>
      </c>
      <c r="B4916" t="s">
        <v>4155</v>
      </c>
      <c r="C4916" t="s">
        <v>3941</v>
      </c>
      <c r="D4916">
        <v>0</v>
      </c>
      <c r="E4916">
        <v>0</v>
      </c>
      <c r="F4916">
        <v>0</v>
      </c>
      <c r="G4916">
        <v>0</v>
      </c>
    </row>
    <row r="4917" spans="1:7">
      <c r="A4917" t="s">
        <v>3853</v>
      </c>
      <c r="B4917" t="s">
        <v>4155</v>
      </c>
      <c r="C4917" t="s">
        <v>3942</v>
      </c>
      <c r="D4917">
        <v>0</v>
      </c>
      <c r="E4917">
        <v>0</v>
      </c>
      <c r="F4917">
        <v>0</v>
      </c>
      <c r="G4917">
        <v>0</v>
      </c>
    </row>
    <row r="4918" spans="1:7">
      <c r="A4918" t="s">
        <v>3853</v>
      </c>
      <c r="B4918" t="s">
        <v>4155</v>
      </c>
      <c r="C4918" t="s">
        <v>3943</v>
      </c>
      <c r="D4918">
        <v>0</v>
      </c>
      <c r="E4918">
        <v>0</v>
      </c>
      <c r="F4918">
        <v>0</v>
      </c>
      <c r="G4918">
        <v>0</v>
      </c>
    </row>
    <row r="4919" spans="1:7">
      <c r="A4919" t="s">
        <v>3853</v>
      </c>
      <c r="B4919" t="s">
        <v>4155</v>
      </c>
      <c r="C4919" t="s">
        <v>3944</v>
      </c>
      <c r="D4919">
        <v>220683.3</v>
      </c>
      <c r="E4919">
        <v>218755.20000000001</v>
      </c>
      <c r="F4919">
        <v>237925.9</v>
      </c>
      <c r="G4919">
        <v>258981.2</v>
      </c>
    </row>
    <row r="4920" spans="1:7">
      <c r="A4920" t="s">
        <v>3853</v>
      </c>
      <c r="B4920" t="s">
        <v>4155</v>
      </c>
      <c r="C4920" t="s">
        <v>3945</v>
      </c>
      <c r="D4920">
        <v>211739.7</v>
      </c>
      <c r="E4920">
        <v>206288.8</v>
      </c>
      <c r="F4920">
        <v>214565.1</v>
      </c>
      <c r="G4920">
        <v>217568.1</v>
      </c>
    </row>
    <row r="4921" spans="1:7">
      <c r="A4921" t="s">
        <v>3853</v>
      </c>
      <c r="B4921" t="s">
        <v>4155</v>
      </c>
      <c r="C4921" t="s">
        <v>3946</v>
      </c>
      <c r="D4921">
        <v>0</v>
      </c>
      <c r="E4921">
        <v>0</v>
      </c>
      <c r="F4921">
        <v>0</v>
      </c>
      <c r="G4921">
        <v>0</v>
      </c>
    </row>
    <row r="4922" spans="1:7">
      <c r="A4922" t="s">
        <v>3853</v>
      </c>
      <c r="B4922" t="s">
        <v>4155</v>
      </c>
      <c r="C4922" t="s">
        <v>3947</v>
      </c>
      <c r="D4922">
        <v>852</v>
      </c>
      <c r="E4922">
        <v>852</v>
      </c>
      <c r="F4922">
        <v>852</v>
      </c>
      <c r="G4922">
        <v>852</v>
      </c>
    </row>
    <row r="4923" spans="1:7">
      <c r="A4923" t="s">
        <v>3853</v>
      </c>
      <c r="B4923" t="s">
        <v>4155</v>
      </c>
      <c r="C4923" t="s">
        <v>3948</v>
      </c>
      <c r="D4923">
        <v>0</v>
      </c>
      <c r="E4923">
        <v>0</v>
      </c>
      <c r="F4923">
        <v>0</v>
      </c>
      <c r="G4923">
        <v>0</v>
      </c>
    </row>
    <row r="4924" spans="1:7">
      <c r="A4924" t="s">
        <v>3853</v>
      </c>
      <c r="B4924" t="s">
        <v>4155</v>
      </c>
      <c r="C4924" t="s">
        <v>3949</v>
      </c>
      <c r="D4924">
        <v>0</v>
      </c>
      <c r="E4924">
        <v>0</v>
      </c>
      <c r="F4924">
        <v>0</v>
      </c>
      <c r="G4924">
        <v>0</v>
      </c>
    </row>
    <row r="4925" spans="1:7">
      <c r="A4925" t="s">
        <v>3853</v>
      </c>
      <c r="B4925" t="s">
        <v>4155</v>
      </c>
      <c r="C4925" t="s">
        <v>3950</v>
      </c>
      <c r="D4925">
        <v>0</v>
      </c>
      <c r="E4925">
        <v>0</v>
      </c>
      <c r="F4925">
        <v>0</v>
      </c>
      <c r="G4925">
        <v>0</v>
      </c>
    </row>
    <row r="4926" spans="1:7">
      <c r="A4926" t="s">
        <v>3853</v>
      </c>
      <c r="B4926" t="s">
        <v>4155</v>
      </c>
      <c r="C4926" t="s">
        <v>3951</v>
      </c>
      <c r="D4926">
        <v>1860</v>
      </c>
      <c r="E4926">
        <v>1860</v>
      </c>
      <c r="F4926">
        <v>1860</v>
      </c>
      <c r="G4926">
        <v>1860</v>
      </c>
    </row>
    <row r="4927" spans="1:7">
      <c r="A4927" t="s">
        <v>3853</v>
      </c>
      <c r="B4927" t="s">
        <v>4155</v>
      </c>
      <c r="C4927" t="s">
        <v>3952</v>
      </c>
      <c r="D4927">
        <v>2712</v>
      </c>
      <c r="E4927">
        <v>2712</v>
      </c>
      <c r="F4927">
        <v>2712</v>
      </c>
      <c r="G4927">
        <v>2712</v>
      </c>
    </row>
    <row r="4928" spans="1:7">
      <c r="A4928" t="s">
        <v>3853</v>
      </c>
      <c r="B4928" t="s">
        <v>4155</v>
      </c>
      <c r="C4928" t="s">
        <v>3953</v>
      </c>
      <c r="D4928">
        <v>2712</v>
      </c>
      <c r="E4928">
        <v>2712</v>
      </c>
      <c r="F4928">
        <v>2712</v>
      </c>
      <c r="G4928">
        <v>2712</v>
      </c>
    </row>
    <row r="4929" spans="1:7">
      <c r="A4929" t="s">
        <v>3853</v>
      </c>
      <c r="B4929" t="s">
        <v>4155</v>
      </c>
      <c r="C4929" t="s">
        <v>3954</v>
      </c>
      <c r="D4929">
        <v>57</v>
      </c>
      <c r="E4929">
        <v>38</v>
      </c>
      <c r="F4929">
        <v>44</v>
      </c>
      <c r="G4929">
        <v>75</v>
      </c>
    </row>
    <row r="4930" spans="1:7">
      <c r="A4930" t="s">
        <v>3853</v>
      </c>
      <c r="B4930" t="s">
        <v>4155</v>
      </c>
      <c r="C4930" t="s">
        <v>3955</v>
      </c>
      <c r="D4930">
        <v>2751</v>
      </c>
      <c r="E4930">
        <v>1923</v>
      </c>
      <c r="F4930">
        <v>2100</v>
      </c>
      <c r="G4930">
        <v>2948</v>
      </c>
    </row>
    <row r="4931" spans="1:7">
      <c r="A4931" t="s">
        <v>3853</v>
      </c>
      <c r="B4931" t="s">
        <v>4155</v>
      </c>
      <c r="C4931" t="s">
        <v>3956</v>
      </c>
      <c r="D4931">
        <v>28145</v>
      </c>
      <c r="E4931">
        <v>28299</v>
      </c>
      <c r="F4931">
        <v>27969</v>
      </c>
      <c r="G4931">
        <v>29342</v>
      </c>
    </row>
    <row r="4932" spans="1:7">
      <c r="A4932" t="s">
        <v>3853</v>
      </c>
      <c r="B4932" t="s">
        <v>4155</v>
      </c>
      <c r="C4932" t="s">
        <v>3957</v>
      </c>
      <c r="D4932">
        <v>8194</v>
      </c>
      <c r="E4932">
        <v>5980</v>
      </c>
      <c r="F4932">
        <v>6885</v>
      </c>
      <c r="G4932">
        <v>8521</v>
      </c>
    </row>
    <row r="4933" spans="1:7">
      <c r="A4933" t="s">
        <v>3853</v>
      </c>
      <c r="B4933" t="s">
        <v>4155</v>
      </c>
      <c r="C4933" t="s">
        <v>3958</v>
      </c>
      <c r="D4933">
        <v>39147</v>
      </c>
      <c r="E4933">
        <v>36241</v>
      </c>
      <c r="F4933">
        <v>36998</v>
      </c>
      <c r="G4933">
        <v>40887</v>
      </c>
    </row>
    <row r="4934" spans="1:7">
      <c r="A4934" t="s">
        <v>3853</v>
      </c>
      <c r="B4934" t="s">
        <v>4155</v>
      </c>
      <c r="C4934" t="s">
        <v>3959</v>
      </c>
      <c r="D4934">
        <v>39147</v>
      </c>
      <c r="E4934">
        <v>36241</v>
      </c>
      <c r="F4934">
        <v>36998</v>
      </c>
      <c r="G4934">
        <v>40887</v>
      </c>
    </row>
    <row r="4935" spans="1:7">
      <c r="A4935" t="s">
        <v>3853</v>
      </c>
      <c r="B4935" t="s">
        <v>4155</v>
      </c>
      <c r="C4935" t="s">
        <v>3960</v>
      </c>
      <c r="D4935">
        <v>0</v>
      </c>
      <c r="E4935">
        <v>0</v>
      </c>
      <c r="F4935">
        <v>0</v>
      </c>
      <c r="G4935">
        <v>0</v>
      </c>
    </row>
    <row r="4936" spans="1:7">
      <c r="A4936" t="s">
        <v>3853</v>
      </c>
      <c r="B4936" t="s">
        <v>4155</v>
      </c>
      <c r="C4936" t="s">
        <v>3961</v>
      </c>
      <c r="D4936">
        <v>0</v>
      </c>
      <c r="E4936">
        <v>0</v>
      </c>
      <c r="F4936">
        <v>0</v>
      </c>
      <c r="G4936">
        <v>0</v>
      </c>
    </row>
    <row r="4937" spans="1:7">
      <c r="A4937" t="s">
        <v>3853</v>
      </c>
      <c r="B4937" t="s">
        <v>4155</v>
      </c>
      <c r="C4937" t="s">
        <v>3962</v>
      </c>
      <c r="D4937">
        <v>42.1</v>
      </c>
      <c r="E4937">
        <v>50.2</v>
      </c>
      <c r="F4937">
        <v>49</v>
      </c>
      <c r="G4937">
        <v>45.5</v>
      </c>
    </row>
    <row r="4938" spans="1:7">
      <c r="A4938" t="s">
        <v>3853</v>
      </c>
      <c r="B4938" t="s">
        <v>4155</v>
      </c>
      <c r="C4938" t="s">
        <v>3963</v>
      </c>
      <c r="D4938">
        <v>1147</v>
      </c>
      <c r="E4938">
        <v>1135</v>
      </c>
      <c r="F4938">
        <v>1137</v>
      </c>
      <c r="G4938">
        <v>1137</v>
      </c>
    </row>
    <row r="4939" spans="1:7">
      <c r="A4939" t="s">
        <v>3853</v>
      </c>
      <c r="B4939" t="s">
        <v>4155</v>
      </c>
      <c r="C4939" t="s">
        <v>3964</v>
      </c>
      <c r="D4939">
        <v>0</v>
      </c>
      <c r="E4939">
        <v>0</v>
      </c>
      <c r="F4939">
        <v>0</v>
      </c>
      <c r="G4939">
        <v>0</v>
      </c>
    </row>
    <row r="4940" spans="1:7">
      <c r="A4940" t="s">
        <v>3853</v>
      </c>
      <c r="B4940" t="s">
        <v>4155</v>
      </c>
      <c r="C4940" t="s">
        <v>3965</v>
      </c>
      <c r="D4940">
        <v>14438</v>
      </c>
      <c r="E4940">
        <v>17079</v>
      </c>
      <c r="F4940">
        <v>16638</v>
      </c>
      <c r="G4940">
        <v>15456</v>
      </c>
    </row>
    <row r="4941" spans="1:7">
      <c r="A4941" t="s">
        <v>3853</v>
      </c>
      <c r="B4941" t="s">
        <v>4155</v>
      </c>
      <c r="C4941" t="s">
        <v>3966</v>
      </c>
      <c r="D4941">
        <v>0</v>
      </c>
      <c r="E4941">
        <v>0</v>
      </c>
      <c r="F4941">
        <v>0</v>
      </c>
      <c r="G4941">
        <v>0</v>
      </c>
    </row>
    <row r="4942" spans="1:7">
      <c r="A4942" t="s">
        <v>3853</v>
      </c>
      <c r="B4942" t="s">
        <v>4155</v>
      </c>
      <c r="C4942" t="s">
        <v>3967</v>
      </c>
      <c r="D4942">
        <v>14438</v>
      </c>
      <c r="E4942">
        <v>17079</v>
      </c>
      <c r="F4942">
        <v>16638</v>
      </c>
      <c r="G4942">
        <v>15456</v>
      </c>
    </row>
    <row r="4943" spans="1:7">
      <c r="A4943" t="s">
        <v>3853</v>
      </c>
      <c r="B4943" t="s">
        <v>4155</v>
      </c>
      <c r="C4943" t="s">
        <v>3968</v>
      </c>
      <c r="D4943">
        <v>0</v>
      </c>
      <c r="E4943">
        <v>0</v>
      </c>
      <c r="F4943">
        <v>0</v>
      </c>
      <c r="G4943">
        <v>0</v>
      </c>
    </row>
    <row r="4944" spans="1:7">
      <c r="A4944" t="s">
        <v>3853</v>
      </c>
      <c r="B4944" t="s">
        <v>4155</v>
      </c>
      <c r="C4944" t="s">
        <v>3969</v>
      </c>
      <c r="D4944">
        <v>0</v>
      </c>
      <c r="E4944">
        <v>0</v>
      </c>
      <c r="F4944">
        <v>0</v>
      </c>
      <c r="G4944">
        <v>0</v>
      </c>
    </row>
    <row r="4945" spans="1:7">
      <c r="A4945" t="s">
        <v>3853</v>
      </c>
      <c r="B4945" t="s">
        <v>4155</v>
      </c>
      <c r="C4945" t="s">
        <v>3970</v>
      </c>
      <c r="D4945">
        <v>0</v>
      </c>
      <c r="E4945">
        <v>0</v>
      </c>
      <c r="F4945">
        <v>0</v>
      </c>
      <c r="G4945">
        <v>0</v>
      </c>
    </row>
    <row r="4946" spans="1:7">
      <c r="A4946" t="s">
        <v>3853</v>
      </c>
      <c r="B4946" t="s">
        <v>4155</v>
      </c>
      <c r="C4946" t="s">
        <v>3971</v>
      </c>
      <c r="D4946">
        <v>0</v>
      </c>
      <c r="E4946">
        <v>0</v>
      </c>
      <c r="F4946">
        <v>0</v>
      </c>
      <c r="G4946">
        <v>0</v>
      </c>
    </row>
    <row r="4947" spans="1:7">
      <c r="A4947" t="s">
        <v>3853</v>
      </c>
      <c r="B4947" t="s">
        <v>4155</v>
      </c>
      <c r="C4947" t="s">
        <v>3972</v>
      </c>
      <c r="D4947">
        <v>0</v>
      </c>
      <c r="E4947">
        <v>0</v>
      </c>
      <c r="F4947">
        <v>0</v>
      </c>
      <c r="G4947">
        <v>0</v>
      </c>
    </row>
    <row r="4948" spans="1:7">
      <c r="A4948" t="s">
        <v>3853</v>
      </c>
      <c r="B4948" t="s">
        <v>4155</v>
      </c>
      <c r="C4948" t="s">
        <v>3973</v>
      </c>
      <c r="D4948">
        <v>77190</v>
      </c>
      <c r="E4948">
        <v>74919</v>
      </c>
      <c r="F4948">
        <v>83161</v>
      </c>
      <c r="G4948">
        <v>87255</v>
      </c>
    </row>
    <row r="4949" spans="1:7">
      <c r="A4949" t="s">
        <v>3853</v>
      </c>
      <c r="B4949" t="s">
        <v>4155</v>
      </c>
      <c r="C4949" t="s">
        <v>3974</v>
      </c>
      <c r="D4949">
        <v>77190</v>
      </c>
      <c r="E4949">
        <v>74919</v>
      </c>
      <c r="F4949">
        <v>83161</v>
      </c>
      <c r="G4949">
        <v>87255</v>
      </c>
    </row>
    <row r="4950" spans="1:7">
      <c r="A4950" t="s">
        <v>3853</v>
      </c>
      <c r="B4950" t="s">
        <v>4155</v>
      </c>
      <c r="C4950" t="s">
        <v>3975</v>
      </c>
      <c r="D4950">
        <v>77190</v>
      </c>
      <c r="E4950">
        <v>74919</v>
      </c>
      <c r="F4950">
        <v>83161</v>
      </c>
      <c r="G4950">
        <v>87255</v>
      </c>
    </row>
    <row r="4951" spans="1:7">
      <c r="A4951" t="s">
        <v>3853</v>
      </c>
      <c r="B4951" t="s">
        <v>4155</v>
      </c>
      <c r="C4951" t="s">
        <v>3976</v>
      </c>
      <c r="D4951">
        <v>44</v>
      </c>
      <c r="E4951">
        <v>53</v>
      </c>
      <c r="F4951">
        <v>38</v>
      </c>
      <c r="G4951">
        <v>35</v>
      </c>
    </row>
    <row r="4952" spans="1:7">
      <c r="A4952" t="s">
        <v>3853</v>
      </c>
      <c r="B4952" t="s">
        <v>4155</v>
      </c>
      <c r="C4952" t="s">
        <v>3977</v>
      </c>
      <c r="D4952">
        <v>91</v>
      </c>
      <c r="E4952">
        <v>138</v>
      </c>
      <c r="F4952">
        <v>81</v>
      </c>
      <c r="G4952">
        <v>60</v>
      </c>
    </row>
    <row r="4953" spans="1:7">
      <c r="A4953" t="s">
        <v>3853</v>
      </c>
      <c r="B4953" t="s">
        <v>4155</v>
      </c>
      <c r="C4953" t="s">
        <v>3978</v>
      </c>
      <c r="D4953">
        <v>148</v>
      </c>
      <c r="E4953">
        <v>132</v>
      </c>
      <c r="F4953">
        <v>128</v>
      </c>
      <c r="G4953">
        <v>116</v>
      </c>
    </row>
    <row r="4954" spans="1:7">
      <c r="A4954" t="s">
        <v>3853</v>
      </c>
      <c r="B4954" t="s">
        <v>4155</v>
      </c>
      <c r="C4954" t="s">
        <v>3979</v>
      </c>
      <c r="D4954">
        <v>283</v>
      </c>
      <c r="E4954">
        <v>323</v>
      </c>
      <c r="F4954">
        <v>247</v>
      </c>
      <c r="G4954">
        <v>212</v>
      </c>
    </row>
    <row r="4955" spans="1:7">
      <c r="A4955" t="s">
        <v>3853</v>
      </c>
      <c r="B4955" t="s">
        <v>4155</v>
      </c>
      <c r="C4955" t="s">
        <v>3980</v>
      </c>
      <c r="D4955">
        <v>283</v>
      </c>
      <c r="E4955">
        <v>323</v>
      </c>
      <c r="F4955">
        <v>247</v>
      </c>
      <c r="G4955">
        <v>212</v>
      </c>
    </row>
    <row r="4956" spans="1:7">
      <c r="A4956" t="s">
        <v>3853</v>
      </c>
      <c r="B4956" t="s">
        <v>4155</v>
      </c>
      <c r="C4956" t="s">
        <v>3981</v>
      </c>
      <c r="D4956">
        <v>3757.9</v>
      </c>
      <c r="E4956">
        <v>3706</v>
      </c>
      <c r="F4956">
        <v>3763</v>
      </c>
      <c r="G4956">
        <v>3697.8</v>
      </c>
    </row>
    <row r="4957" spans="1:7">
      <c r="A4957" t="s">
        <v>3853</v>
      </c>
      <c r="B4957" t="s">
        <v>4155</v>
      </c>
      <c r="C4957" t="s">
        <v>3982</v>
      </c>
      <c r="D4957">
        <v>0</v>
      </c>
      <c r="E4957">
        <v>0</v>
      </c>
      <c r="F4957">
        <v>0</v>
      </c>
      <c r="G4957">
        <v>0</v>
      </c>
    </row>
    <row r="4958" spans="1:7">
      <c r="A4958" t="s">
        <v>3853</v>
      </c>
      <c r="B4958" t="s">
        <v>4155</v>
      </c>
      <c r="C4958" t="s">
        <v>3983</v>
      </c>
      <c r="D4958">
        <v>131930</v>
      </c>
      <c r="E4958">
        <v>114101</v>
      </c>
      <c r="F4958">
        <v>121654</v>
      </c>
      <c r="G4958">
        <v>128767</v>
      </c>
    </row>
    <row r="4959" spans="1:7">
      <c r="A4959" t="s">
        <v>3853</v>
      </c>
      <c r="B4959" t="s">
        <v>4155</v>
      </c>
      <c r="C4959" t="s">
        <v>3984</v>
      </c>
      <c r="D4959">
        <v>196170</v>
      </c>
      <c r="E4959">
        <v>175649</v>
      </c>
      <c r="F4959">
        <v>191386</v>
      </c>
      <c r="G4959">
        <v>188657</v>
      </c>
    </row>
    <row r="4960" spans="1:7">
      <c r="A4960" t="s">
        <v>3853</v>
      </c>
      <c r="B4960" t="s">
        <v>4155</v>
      </c>
      <c r="C4960" t="s">
        <v>3985</v>
      </c>
      <c r="D4960">
        <v>178762</v>
      </c>
      <c r="E4960">
        <v>163843</v>
      </c>
      <c r="F4960">
        <v>172100</v>
      </c>
      <c r="G4960">
        <v>175670</v>
      </c>
    </row>
    <row r="4961" spans="1:7">
      <c r="A4961" t="s">
        <v>3853</v>
      </c>
      <c r="B4961" t="s">
        <v>4155</v>
      </c>
      <c r="C4961" t="s">
        <v>3986</v>
      </c>
      <c r="D4961">
        <v>506863</v>
      </c>
      <c r="E4961">
        <v>453593</v>
      </c>
      <c r="F4961">
        <v>485141</v>
      </c>
      <c r="G4961">
        <v>493094</v>
      </c>
    </row>
    <row r="4962" spans="1:7">
      <c r="A4962" t="s">
        <v>3853</v>
      </c>
      <c r="B4962" t="s">
        <v>4155</v>
      </c>
      <c r="C4962" t="s">
        <v>3987</v>
      </c>
      <c r="D4962">
        <v>506863</v>
      </c>
      <c r="E4962">
        <v>453593</v>
      </c>
      <c r="F4962">
        <v>485141</v>
      </c>
      <c r="G4962">
        <v>493094</v>
      </c>
    </row>
    <row r="4963" spans="1:7">
      <c r="A4963" t="s">
        <v>3853</v>
      </c>
      <c r="B4963" t="s">
        <v>4155</v>
      </c>
      <c r="C4963" t="s">
        <v>3988</v>
      </c>
      <c r="D4963">
        <v>2250</v>
      </c>
      <c r="E4963">
        <v>2036</v>
      </c>
      <c r="F4963">
        <v>2145</v>
      </c>
      <c r="G4963">
        <v>2285</v>
      </c>
    </row>
    <row r="4964" spans="1:7">
      <c r="A4964" t="s">
        <v>3853</v>
      </c>
      <c r="B4964" t="s">
        <v>4155</v>
      </c>
      <c r="C4964" t="s">
        <v>3989</v>
      </c>
      <c r="D4964">
        <v>1600</v>
      </c>
      <c r="E4964">
        <v>1519</v>
      </c>
      <c r="F4964">
        <v>1457</v>
      </c>
      <c r="G4964">
        <v>1647</v>
      </c>
    </row>
    <row r="4965" spans="1:7">
      <c r="A4965" t="s">
        <v>3853</v>
      </c>
      <c r="B4965" t="s">
        <v>4155</v>
      </c>
      <c r="C4965" t="s">
        <v>3990</v>
      </c>
      <c r="D4965">
        <v>3850</v>
      </c>
      <c r="E4965">
        <v>3555</v>
      </c>
      <c r="F4965">
        <v>3602</v>
      </c>
      <c r="G4965">
        <v>3932</v>
      </c>
    </row>
    <row r="4966" spans="1:7">
      <c r="A4966" t="s">
        <v>3853</v>
      </c>
      <c r="B4966" t="s">
        <v>4155</v>
      </c>
      <c r="C4966" t="s">
        <v>3991</v>
      </c>
      <c r="D4966">
        <v>3850</v>
      </c>
      <c r="E4966">
        <v>3555</v>
      </c>
      <c r="F4966">
        <v>3602</v>
      </c>
      <c r="G4966">
        <v>3932</v>
      </c>
    </row>
    <row r="4967" spans="1:7">
      <c r="A4967" t="s">
        <v>3853</v>
      </c>
      <c r="B4967" t="s">
        <v>4155</v>
      </c>
      <c r="C4967" t="s">
        <v>3992</v>
      </c>
      <c r="D4967">
        <v>0</v>
      </c>
      <c r="E4967">
        <v>0</v>
      </c>
      <c r="F4967">
        <v>0</v>
      </c>
      <c r="G4967">
        <v>0</v>
      </c>
    </row>
    <row r="4968" spans="1:7">
      <c r="A4968" t="s">
        <v>3853</v>
      </c>
      <c r="B4968" t="s">
        <v>4155</v>
      </c>
      <c r="C4968" t="s">
        <v>3993</v>
      </c>
      <c r="D4968">
        <v>260515</v>
      </c>
      <c r="E4968">
        <v>232948</v>
      </c>
      <c r="F4968">
        <v>250521</v>
      </c>
      <c r="G4968">
        <v>249804</v>
      </c>
    </row>
    <row r="4969" spans="1:7">
      <c r="A4969" t="s">
        <v>3853</v>
      </c>
      <c r="B4969" t="s">
        <v>4155</v>
      </c>
      <c r="C4969" t="s">
        <v>3994</v>
      </c>
      <c r="D4969">
        <v>4060</v>
      </c>
      <c r="E4969">
        <v>4066</v>
      </c>
      <c r="F4969">
        <v>4106</v>
      </c>
      <c r="G4969">
        <v>4215</v>
      </c>
    </row>
    <row r="4970" spans="1:7">
      <c r="A4970" t="s">
        <v>3853</v>
      </c>
      <c r="B4970" t="s">
        <v>4155</v>
      </c>
      <c r="C4970" t="s">
        <v>3995</v>
      </c>
      <c r="D4970">
        <v>2818</v>
      </c>
      <c r="E4970">
        <v>2838</v>
      </c>
      <c r="F4970">
        <v>2849</v>
      </c>
      <c r="G4970">
        <v>2930</v>
      </c>
    </row>
    <row r="4971" spans="1:7">
      <c r="A4971" t="s">
        <v>3853</v>
      </c>
      <c r="B4971" t="s">
        <v>4155</v>
      </c>
      <c r="C4971" t="s">
        <v>3996</v>
      </c>
      <c r="D4971">
        <v>267394</v>
      </c>
      <c r="E4971">
        <v>239852</v>
      </c>
      <c r="F4971">
        <v>257476</v>
      </c>
      <c r="G4971">
        <v>256949</v>
      </c>
    </row>
    <row r="4972" spans="1:7">
      <c r="A4972" t="s">
        <v>3853</v>
      </c>
      <c r="B4972" t="s">
        <v>4155</v>
      </c>
      <c r="C4972" t="s">
        <v>3997</v>
      </c>
      <c r="D4972">
        <v>267394</v>
      </c>
      <c r="E4972">
        <v>239852</v>
      </c>
      <c r="F4972">
        <v>257476</v>
      </c>
      <c r="G4972">
        <v>256949</v>
      </c>
    </row>
    <row r="4973" spans="1:7">
      <c r="A4973" t="s">
        <v>3853</v>
      </c>
      <c r="B4973" t="s">
        <v>4155</v>
      </c>
      <c r="C4973" t="s">
        <v>3998</v>
      </c>
      <c r="D4973">
        <v>242935</v>
      </c>
      <c r="E4973">
        <v>216801</v>
      </c>
      <c r="F4973">
        <v>233008</v>
      </c>
      <c r="G4973">
        <v>232255</v>
      </c>
    </row>
    <row r="4974" spans="1:7">
      <c r="A4974" t="s">
        <v>3853</v>
      </c>
      <c r="B4974" t="s">
        <v>4155</v>
      </c>
      <c r="C4974" t="s">
        <v>3999</v>
      </c>
      <c r="D4974">
        <v>3786</v>
      </c>
      <c r="E4974">
        <v>3784</v>
      </c>
      <c r="F4974">
        <v>3819</v>
      </c>
      <c r="G4974">
        <v>3919</v>
      </c>
    </row>
    <row r="4975" spans="1:7">
      <c r="A4975" t="s">
        <v>3853</v>
      </c>
      <c r="B4975" t="s">
        <v>4155</v>
      </c>
      <c r="C4975" t="s">
        <v>4000</v>
      </c>
      <c r="D4975">
        <v>2628</v>
      </c>
      <c r="E4975">
        <v>2641</v>
      </c>
      <c r="F4975">
        <v>2650</v>
      </c>
      <c r="G4975">
        <v>2724</v>
      </c>
    </row>
    <row r="4976" spans="1:7">
      <c r="A4976" t="s">
        <v>3853</v>
      </c>
      <c r="B4976" t="s">
        <v>4155</v>
      </c>
      <c r="C4976" t="s">
        <v>4001</v>
      </c>
      <c r="D4976">
        <v>249349</v>
      </c>
      <c r="E4976">
        <v>223227</v>
      </c>
      <c r="F4976">
        <v>239476</v>
      </c>
      <c r="G4976">
        <v>238898</v>
      </c>
    </row>
    <row r="4977" spans="1:7">
      <c r="A4977" t="s">
        <v>3853</v>
      </c>
      <c r="B4977" t="s">
        <v>4155</v>
      </c>
      <c r="C4977" t="s">
        <v>4002</v>
      </c>
      <c r="D4977">
        <v>2686</v>
      </c>
      <c r="E4977">
        <v>2544</v>
      </c>
      <c r="F4977">
        <v>2546</v>
      </c>
      <c r="G4977">
        <v>2734</v>
      </c>
    </row>
    <row r="4978" spans="1:7">
      <c r="A4978" t="s">
        <v>3853</v>
      </c>
      <c r="B4978" t="s">
        <v>4155</v>
      </c>
      <c r="C4978" t="s">
        <v>4003</v>
      </c>
      <c r="D4978">
        <v>0</v>
      </c>
      <c r="E4978">
        <v>0</v>
      </c>
      <c r="F4978">
        <v>0</v>
      </c>
      <c r="G4978">
        <v>0</v>
      </c>
    </row>
    <row r="4979" spans="1:7">
      <c r="A4979" t="s">
        <v>3853</v>
      </c>
      <c r="B4979" t="s">
        <v>4155</v>
      </c>
      <c r="C4979" t="s">
        <v>4004</v>
      </c>
      <c r="D4979">
        <v>20153</v>
      </c>
      <c r="E4979">
        <v>24909</v>
      </c>
      <c r="F4979">
        <v>31807</v>
      </c>
      <c r="G4979">
        <v>27247</v>
      </c>
    </row>
    <row r="4980" spans="1:7">
      <c r="A4980" t="s">
        <v>3853</v>
      </c>
      <c r="B4980" t="s">
        <v>4155</v>
      </c>
      <c r="C4980" t="s">
        <v>4005</v>
      </c>
      <c r="D4980">
        <v>39218</v>
      </c>
      <c r="E4980">
        <v>35647</v>
      </c>
      <c r="F4980">
        <v>37797</v>
      </c>
      <c r="G4980">
        <v>40478</v>
      </c>
    </row>
    <row r="4981" spans="1:7">
      <c r="A4981" t="s">
        <v>3853</v>
      </c>
      <c r="B4981" t="s">
        <v>4155</v>
      </c>
      <c r="C4981" t="s">
        <v>4006</v>
      </c>
      <c r="D4981">
        <v>117935</v>
      </c>
      <c r="E4981">
        <v>107625</v>
      </c>
      <c r="F4981">
        <v>112585</v>
      </c>
      <c r="G4981">
        <v>141245</v>
      </c>
    </row>
    <row r="4982" spans="1:7">
      <c r="A4982" t="s">
        <v>3853</v>
      </c>
      <c r="B4982" t="s">
        <v>4155</v>
      </c>
      <c r="C4982" t="s">
        <v>4007</v>
      </c>
      <c r="D4982">
        <v>6954</v>
      </c>
      <c r="E4982">
        <v>6949</v>
      </c>
      <c r="F4982">
        <v>6929</v>
      </c>
      <c r="G4982">
        <v>7152</v>
      </c>
    </row>
    <row r="4983" spans="1:7">
      <c r="A4983" t="s">
        <v>3853</v>
      </c>
      <c r="B4983" t="s">
        <v>4155</v>
      </c>
      <c r="C4983" t="s">
        <v>4008</v>
      </c>
      <c r="D4983">
        <v>132738</v>
      </c>
      <c r="E4983">
        <v>128504</v>
      </c>
      <c r="F4983">
        <v>134554</v>
      </c>
      <c r="G4983">
        <v>141297</v>
      </c>
    </row>
    <row r="4984" spans="1:7">
      <c r="A4984" t="s">
        <v>3853</v>
      </c>
      <c r="B4984" t="s">
        <v>4155</v>
      </c>
      <c r="C4984" t="s">
        <v>4009</v>
      </c>
      <c r="D4984">
        <v>51154</v>
      </c>
      <c r="E4984">
        <v>48258</v>
      </c>
      <c r="F4984">
        <v>49284</v>
      </c>
      <c r="G4984">
        <v>52392</v>
      </c>
    </row>
    <row r="4985" spans="1:7">
      <c r="A4985" t="s">
        <v>3853</v>
      </c>
      <c r="B4985" t="s">
        <v>4155</v>
      </c>
      <c r="C4985" t="s">
        <v>4010</v>
      </c>
      <c r="D4985">
        <v>361198</v>
      </c>
      <c r="E4985">
        <v>344943</v>
      </c>
      <c r="F4985">
        <v>366026</v>
      </c>
      <c r="G4985">
        <v>402659</v>
      </c>
    </row>
    <row r="4986" spans="1:7">
      <c r="A4986" t="s">
        <v>3853</v>
      </c>
      <c r="B4986" t="s">
        <v>4155</v>
      </c>
      <c r="C4986" t="s">
        <v>4011</v>
      </c>
      <c r="D4986">
        <v>80.8</v>
      </c>
      <c r="E4986">
        <v>76.5</v>
      </c>
      <c r="F4986">
        <v>81.2</v>
      </c>
      <c r="G4986">
        <v>89.3</v>
      </c>
    </row>
    <row r="4987" spans="1:7">
      <c r="A4987" t="s">
        <v>3853</v>
      </c>
      <c r="B4987" t="s">
        <v>4155</v>
      </c>
      <c r="C4987" t="s">
        <v>4012</v>
      </c>
      <c r="D4987">
        <v>243263</v>
      </c>
      <c r="E4987">
        <v>237318</v>
      </c>
      <c r="F4987">
        <v>253441</v>
      </c>
      <c r="G4987">
        <v>261414</v>
      </c>
    </row>
    <row r="4988" spans="1:7">
      <c r="A4988" t="s">
        <v>3853</v>
      </c>
      <c r="B4988" t="s">
        <v>4155</v>
      </c>
      <c r="C4988" t="s">
        <v>4013</v>
      </c>
      <c r="D4988">
        <v>361174</v>
      </c>
      <c r="E4988">
        <v>344941</v>
      </c>
      <c r="F4988">
        <v>365875</v>
      </c>
      <c r="G4988">
        <v>402532</v>
      </c>
    </row>
    <row r="4989" spans="1:7">
      <c r="A4989" t="s">
        <v>3853</v>
      </c>
      <c r="B4989" t="s">
        <v>4155</v>
      </c>
      <c r="C4989" t="s">
        <v>4014</v>
      </c>
      <c r="D4989">
        <v>6</v>
      </c>
      <c r="E4989">
        <v>4.4000000000000004</v>
      </c>
      <c r="F4989">
        <v>6.1</v>
      </c>
      <c r="G4989">
        <v>11.1</v>
      </c>
    </row>
    <row r="4990" spans="1:7">
      <c r="A4990" t="s">
        <v>3853</v>
      </c>
      <c r="B4990" t="s">
        <v>4155</v>
      </c>
      <c r="C4990" t="s">
        <v>4015</v>
      </c>
      <c r="D4990">
        <v>0</v>
      </c>
      <c r="E4990">
        <v>0</v>
      </c>
      <c r="F4990">
        <v>0</v>
      </c>
      <c r="G4990">
        <v>0</v>
      </c>
    </row>
    <row r="4991" spans="1:7">
      <c r="A4991" t="s">
        <v>3853</v>
      </c>
      <c r="B4991" t="s">
        <v>4155</v>
      </c>
      <c r="C4991" t="s">
        <v>4016</v>
      </c>
      <c r="D4991">
        <v>0</v>
      </c>
      <c r="E4991">
        <v>0</v>
      </c>
      <c r="F4991">
        <v>0</v>
      </c>
      <c r="G4991">
        <v>0</v>
      </c>
    </row>
    <row r="4992" spans="1:7">
      <c r="A4992" t="s">
        <v>3853</v>
      </c>
      <c r="B4992" t="s">
        <v>4155</v>
      </c>
      <c r="C4992" t="s">
        <v>4017</v>
      </c>
      <c r="D4992">
        <v>0</v>
      </c>
      <c r="E4992">
        <v>0</v>
      </c>
      <c r="F4992">
        <v>0</v>
      </c>
      <c r="G4992">
        <v>0</v>
      </c>
    </row>
    <row r="4993" spans="1:7">
      <c r="A4993" t="s">
        <v>3853</v>
      </c>
      <c r="B4993" t="s">
        <v>4155</v>
      </c>
      <c r="C4993" t="s">
        <v>4018</v>
      </c>
      <c r="D4993">
        <v>0</v>
      </c>
      <c r="E4993">
        <v>0</v>
      </c>
      <c r="F4993">
        <v>0</v>
      </c>
      <c r="G4993">
        <v>0</v>
      </c>
    </row>
    <row r="4994" spans="1:7">
      <c r="A4994" t="s">
        <v>3853</v>
      </c>
      <c r="B4994" t="s">
        <v>4155</v>
      </c>
      <c r="C4994" t="s">
        <v>4019</v>
      </c>
      <c r="D4994">
        <v>46.7</v>
      </c>
      <c r="E4994">
        <v>40</v>
      </c>
      <c r="F4994">
        <v>24.2</v>
      </c>
      <c r="G4994">
        <v>18.600000000000001</v>
      </c>
    </row>
    <row r="4995" spans="1:7">
      <c r="A4995" t="s">
        <v>3853</v>
      </c>
      <c r="B4995" t="s">
        <v>4155</v>
      </c>
      <c r="C4995" t="s">
        <v>4020</v>
      </c>
      <c r="D4995">
        <v>26264</v>
      </c>
      <c r="E4995">
        <v>26321</v>
      </c>
      <c r="F4995">
        <v>26267</v>
      </c>
      <c r="G4995">
        <v>26267</v>
      </c>
    </row>
    <row r="4996" spans="1:7">
      <c r="A4996" t="s">
        <v>3853</v>
      </c>
      <c r="B4996" t="s">
        <v>4155</v>
      </c>
      <c r="C4996" t="s">
        <v>4021</v>
      </c>
      <c r="D4996">
        <v>0</v>
      </c>
      <c r="E4996">
        <v>0</v>
      </c>
      <c r="F4996">
        <v>0</v>
      </c>
      <c r="G4996">
        <v>0</v>
      </c>
    </row>
    <row r="4997" spans="1:7">
      <c r="A4997" t="s">
        <v>3853</v>
      </c>
      <c r="B4997" t="s">
        <v>4155</v>
      </c>
      <c r="C4997" t="s">
        <v>4022</v>
      </c>
      <c r="D4997">
        <v>30642</v>
      </c>
      <c r="E4997">
        <v>30215</v>
      </c>
      <c r="F4997">
        <v>29839</v>
      </c>
      <c r="G4997">
        <v>29500</v>
      </c>
    </row>
    <row r="4998" spans="1:7">
      <c r="A4998" t="s">
        <v>3853</v>
      </c>
      <c r="B4998" t="s">
        <v>4155</v>
      </c>
      <c r="C4998" t="s">
        <v>4023</v>
      </c>
      <c r="D4998">
        <v>0</v>
      </c>
      <c r="E4998">
        <v>0</v>
      </c>
      <c r="F4998">
        <v>1922</v>
      </c>
      <c r="G4998">
        <v>2007</v>
      </c>
    </row>
    <row r="4999" spans="1:7">
      <c r="A4999" t="s">
        <v>3853</v>
      </c>
      <c r="B4999" t="s">
        <v>4155</v>
      </c>
      <c r="C4999" t="s">
        <v>4024</v>
      </c>
      <c r="D4999">
        <v>30642</v>
      </c>
      <c r="E4999">
        <v>30215</v>
      </c>
      <c r="F4999">
        <v>29839</v>
      </c>
      <c r="G4999">
        <v>29500</v>
      </c>
    </row>
    <row r="5000" spans="1:7">
      <c r="A5000" t="s">
        <v>3853</v>
      </c>
      <c r="B5000" t="s">
        <v>4155</v>
      </c>
      <c r="C5000" t="s">
        <v>4025</v>
      </c>
      <c r="D5000">
        <v>30642</v>
      </c>
      <c r="E5000">
        <v>30215</v>
      </c>
      <c r="F5000">
        <v>31760</v>
      </c>
      <c r="G5000">
        <v>31507</v>
      </c>
    </row>
    <row r="5001" spans="1:7">
      <c r="A5001" t="s">
        <v>3853</v>
      </c>
      <c r="B5001" t="s">
        <v>4155</v>
      </c>
      <c r="C5001" t="s">
        <v>4026</v>
      </c>
      <c r="D5001">
        <v>30642</v>
      </c>
      <c r="E5001">
        <v>30215</v>
      </c>
      <c r="F5001">
        <v>31760</v>
      </c>
      <c r="G5001">
        <v>31507</v>
      </c>
    </row>
    <row r="5002" spans="1:7">
      <c r="A5002" t="s">
        <v>3853</v>
      </c>
      <c r="B5002" t="s">
        <v>4155</v>
      </c>
      <c r="C5002" t="s">
        <v>4027</v>
      </c>
      <c r="D5002">
        <v>0</v>
      </c>
      <c r="E5002">
        <v>0</v>
      </c>
      <c r="F5002">
        <v>0</v>
      </c>
      <c r="G5002">
        <v>0</v>
      </c>
    </row>
    <row r="5003" spans="1:7">
      <c r="A5003" t="s">
        <v>3853</v>
      </c>
      <c r="B5003" t="s">
        <v>4155</v>
      </c>
      <c r="C5003" t="s">
        <v>4028</v>
      </c>
      <c r="D5003">
        <v>75989</v>
      </c>
      <c r="E5003">
        <v>62092</v>
      </c>
      <c r="F5003">
        <v>73482</v>
      </c>
      <c r="G5003">
        <v>57405</v>
      </c>
    </row>
    <row r="5004" spans="1:7">
      <c r="A5004" t="s">
        <v>3853</v>
      </c>
      <c r="B5004" t="s">
        <v>4155</v>
      </c>
      <c r="C5004" t="s">
        <v>4029</v>
      </c>
      <c r="D5004">
        <v>78649</v>
      </c>
      <c r="E5004">
        <v>64515</v>
      </c>
      <c r="F5004">
        <v>77922</v>
      </c>
      <c r="G5004">
        <v>62277</v>
      </c>
    </row>
    <row r="5005" spans="1:7">
      <c r="A5005" t="s">
        <v>3853</v>
      </c>
      <c r="B5005" t="s">
        <v>4155</v>
      </c>
      <c r="C5005" t="s">
        <v>4030</v>
      </c>
      <c r="D5005">
        <v>78649</v>
      </c>
      <c r="E5005">
        <v>64515</v>
      </c>
      <c r="F5005">
        <v>77922</v>
      </c>
      <c r="G5005">
        <v>62064</v>
      </c>
    </row>
    <row r="5006" spans="1:7">
      <c r="A5006" t="s">
        <v>3853</v>
      </c>
      <c r="B5006" t="s">
        <v>4155</v>
      </c>
      <c r="C5006" t="s">
        <v>4031</v>
      </c>
      <c r="D5006">
        <v>468325</v>
      </c>
      <c r="E5006">
        <v>430688</v>
      </c>
      <c r="F5006">
        <v>463199</v>
      </c>
      <c r="G5006">
        <v>469909</v>
      </c>
    </row>
    <row r="5007" spans="1:7">
      <c r="A5007" t="s">
        <v>3853</v>
      </c>
      <c r="B5007" t="s">
        <v>4155</v>
      </c>
      <c r="C5007" t="s">
        <v>4032</v>
      </c>
      <c r="D5007">
        <v>0</v>
      </c>
      <c r="E5007">
        <v>0</v>
      </c>
      <c r="F5007">
        <v>0</v>
      </c>
      <c r="G5007">
        <v>0</v>
      </c>
    </row>
    <row r="5008" spans="1:7">
      <c r="A5008" t="s">
        <v>3853</v>
      </c>
      <c r="B5008" t="s">
        <v>4155</v>
      </c>
      <c r="C5008" t="s">
        <v>4033</v>
      </c>
      <c r="D5008">
        <v>11681</v>
      </c>
      <c r="E5008">
        <v>10178</v>
      </c>
      <c r="F5008">
        <v>9642</v>
      </c>
      <c r="G5008">
        <v>10644</v>
      </c>
    </row>
    <row r="5009" spans="1:7">
      <c r="A5009" t="s">
        <v>3853</v>
      </c>
      <c r="B5009" t="s">
        <v>4155</v>
      </c>
      <c r="C5009" t="s">
        <v>4034</v>
      </c>
      <c r="D5009">
        <v>973</v>
      </c>
      <c r="E5009">
        <v>958</v>
      </c>
      <c r="F5009">
        <v>913</v>
      </c>
      <c r="G5009">
        <v>1433</v>
      </c>
    </row>
    <row r="5010" spans="1:7">
      <c r="A5010" t="s">
        <v>3853</v>
      </c>
      <c r="B5010" t="s">
        <v>4155</v>
      </c>
      <c r="C5010" t="s">
        <v>4035</v>
      </c>
      <c r="D5010">
        <v>12</v>
      </c>
      <c r="E5010">
        <v>12</v>
      </c>
      <c r="F5010">
        <v>12</v>
      </c>
      <c r="G5010">
        <v>12</v>
      </c>
    </row>
    <row r="5011" spans="1:7">
      <c r="A5011" t="s">
        <v>3853</v>
      </c>
      <c r="B5011" t="s">
        <v>4155</v>
      </c>
      <c r="C5011" t="s">
        <v>4036</v>
      </c>
      <c r="D5011">
        <v>128369</v>
      </c>
      <c r="E5011">
        <v>113503</v>
      </c>
      <c r="F5011">
        <v>123811</v>
      </c>
      <c r="G5011">
        <v>109402</v>
      </c>
    </row>
    <row r="5012" spans="1:7">
      <c r="A5012" t="s">
        <v>3853</v>
      </c>
      <c r="B5012" t="s">
        <v>4155</v>
      </c>
      <c r="C5012" t="s">
        <v>4037</v>
      </c>
      <c r="D5012">
        <v>8842</v>
      </c>
      <c r="E5012">
        <v>6497</v>
      </c>
      <c r="F5012">
        <v>7635</v>
      </c>
      <c r="G5012">
        <v>9276</v>
      </c>
    </row>
    <row r="5013" spans="1:7">
      <c r="A5013" t="s">
        <v>3853</v>
      </c>
      <c r="B5013" t="s">
        <v>4155</v>
      </c>
      <c r="C5013" t="s">
        <v>4038</v>
      </c>
      <c r="D5013">
        <v>618191</v>
      </c>
      <c r="E5013">
        <v>561824</v>
      </c>
      <c r="F5013">
        <v>605199</v>
      </c>
      <c r="G5013">
        <v>600664</v>
      </c>
    </row>
    <row r="5014" spans="1:7">
      <c r="A5014" t="s">
        <v>3853</v>
      </c>
      <c r="B5014" t="s">
        <v>4155</v>
      </c>
      <c r="C5014" t="s">
        <v>4039</v>
      </c>
      <c r="D5014">
        <v>138.19999999999999</v>
      </c>
      <c r="E5014">
        <v>124.6</v>
      </c>
      <c r="F5014">
        <v>134.30000000000001</v>
      </c>
      <c r="G5014">
        <v>133.1</v>
      </c>
    </row>
    <row r="5015" spans="1:7">
      <c r="A5015" t="s">
        <v>3853</v>
      </c>
      <c r="B5015" t="s">
        <v>4155</v>
      </c>
      <c r="C5015" t="s">
        <v>4040</v>
      </c>
      <c r="D5015">
        <v>617218</v>
      </c>
      <c r="E5015">
        <v>560866</v>
      </c>
      <c r="F5015">
        <v>604287</v>
      </c>
      <c r="G5015">
        <v>599231</v>
      </c>
    </row>
    <row r="5016" spans="1:7">
      <c r="A5016" t="s">
        <v>3853</v>
      </c>
      <c r="B5016" t="s">
        <v>4155</v>
      </c>
      <c r="C5016" t="s">
        <v>4041</v>
      </c>
      <c r="D5016">
        <v>0</v>
      </c>
      <c r="E5016">
        <v>0</v>
      </c>
      <c r="F5016">
        <v>0</v>
      </c>
      <c r="G5016">
        <v>0</v>
      </c>
    </row>
    <row r="5017" spans="1:7">
      <c r="A5017" t="s">
        <v>3853</v>
      </c>
      <c r="B5017" t="s">
        <v>4155</v>
      </c>
      <c r="C5017" t="s">
        <v>4042</v>
      </c>
      <c r="D5017">
        <v>0</v>
      </c>
      <c r="E5017">
        <v>0</v>
      </c>
      <c r="F5017">
        <v>0</v>
      </c>
      <c r="G5017">
        <v>214</v>
      </c>
    </row>
    <row r="5018" spans="1:7">
      <c r="A5018" t="s">
        <v>3853</v>
      </c>
      <c r="B5018" t="s">
        <v>4155</v>
      </c>
      <c r="C5018" t="s">
        <v>4043</v>
      </c>
      <c r="D5018">
        <v>30677</v>
      </c>
      <c r="E5018">
        <v>21623</v>
      </c>
      <c r="F5018">
        <v>25563</v>
      </c>
      <c r="G5018">
        <v>10951</v>
      </c>
    </row>
    <row r="5019" spans="1:7">
      <c r="A5019" t="s">
        <v>3853</v>
      </c>
      <c r="B5019" t="s">
        <v>4155</v>
      </c>
      <c r="C5019" t="s">
        <v>4044</v>
      </c>
      <c r="D5019">
        <v>30677</v>
      </c>
      <c r="E5019">
        <v>21623</v>
      </c>
      <c r="F5019">
        <v>25563</v>
      </c>
      <c r="G5019">
        <v>11164</v>
      </c>
    </row>
    <row r="5020" spans="1:7">
      <c r="A5020" t="s">
        <v>3853</v>
      </c>
      <c r="B5020" t="s">
        <v>4155</v>
      </c>
      <c r="C5020" t="s">
        <v>4045</v>
      </c>
      <c r="D5020">
        <v>30677</v>
      </c>
      <c r="E5020">
        <v>21623</v>
      </c>
      <c r="F5020">
        <v>25563</v>
      </c>
      <c r="G5020">
        <v>10951</v>
      </c>
    </row>
    <row r="5021" spans="1:7">
      <c r="A5021" t="s">
        <v>3853</v>
      </c>
      <c r="B5021" t="s">
        <v>4155</v>
      </c>
      <c r="C5021" t="s">
        <v>4046</v>
      </c>
      <c r="D5021">
        <v>1.9</v>
      </c>
      <c r="E5021">
        <v>2.2000000000000002</v>
      </c>
      <c r="F5021">
        <v>3.1</v>
      </c>
      <c r="G5021">
        <v>4.0999999999999996</v>
      </c>
    </row>
    <row r="5022" spans="1:7">
      <c r="A5022" t="s">
        <v>3853</v>
      </c>
      <c r="B5022" t="s">
        <v>4155</v>
      </c>
      <c r="C5022" t="s">
        <v>4047</v>
      </c>
      <c r="D5022">
        <v>4</v>
      </c>
      <c r="E5022">
        <v>4</v>
      </c>
      <c r="F5022">
        <v>5</v>
      </c>
      <c r="G5022">
        <v>8</v>
      </c>
    </row>
    <row r="5023" spans="1:7">
      <c r="A5023" t="s">
        <v>3853</v>
      </c>
      <c r="B5023" t="s">
        <v>4155</v>
      </c>
      <c r="C5023" t="s">
        <v>4048</v>
      </c>
      <c r="D5023">
        <v>0</v>
      </c>
      <c r="E5023">
        <v>0</v>
      </c>
      <c r="F5023">
        <v>0</v>
      </c>
      <c r="G5023">
        <v>0</v>
      </c>
    </row>
    <row r="5024" spans="1:7">
      <c r="A5024" t="s">
        <v>3853</v>
      </c>
      <c r="B5024" t="s">
        <v>4155</v>
      </c>
      <c r="C5024" t="s">
        <v>4049</v>
      </c>
      <c r="D5024">
        <v>445805</v>
      </c>
      <c r="E5024">
        <v>409493</v>
      </c>
      <c r="F5024">
        <v>441475</v>
      </c>
      <c r="G5024">
        <v>448049</v>
      </c>
    </row>
    <row r="5025" spans="1:7">
      <c r="A5025" t="s">
        <v>3853</v>
      </c>
      <c r="B5025" t="s">
        <v>4155</v>
      </c>
      <c r="C5025" t="s">
        <v>4050</v>
      </c>
      <c r="D5025">
        <v>11407</v>
      </c>
      <c r="E5025">
        <v>9897</v>
      </c>
      <c r="F5025">
        <v>9355</v>
      </c>
      <c r="G5025">
        <v>10347</v>
      </c>
    </row>
    <row r="5026" spans="1:7">
      <c r="A5026" t="s">
        <v>3853</v>
      </c>
      <c r="B5026" t="s">
        <v>4155</v>
      </c>
      <c r="C5026" t="s">
        <v>4051</v>
      </c>
      <c r="D5026">
        <v>128179</v>
      </c>
      <c r="E5026">
        <v>113306</v>
      </c>
      <c r="F5026">
        <v>123611</v>
      </c>
      <c r="G5026">
        <v>109196</v>
      </c>
    </row>
    <row r="5027" spans="1:7">
      <c r="A5027" t="s">
        <v>3853</v>
      </c>
      <c r="B5027" t="s">
        <v>4155</v>
      </c>
      <c r="C5027" t="s">
        <v>4052</v>
      </c>
      <c r="D5027">
        <v>595265</v>
      </c>
      <c r="E5027">
        <v>540213</v>
      </c>
      <c r="F5027">
        <v>583015</v>
      </c>
      <c r="G5027">
        <v>578324</v>
      </c>
    </row>
    <row r="5028" spans="1:7">
      <c r="A5028" t="s">
        <v>3853</v>
      </c>
      <c r="B5028" t="s">
        <v>4155</v>
      </c>
      <c r="C5028" t="s">
        <v>4053</v>
      </c>
      <c r="D5028">
        <v>0</v>
      </c>
      <c r="E5028">
        <v>0</v>
      </c>
      <c r="F5028">
        <v>0</v>
      </c>
      <c r="G5028">
        <v>0</v>
      </c>
    </row>
    <row r="5029" spans="1:7">
      <c r="A5029" t="s">
        <v>3853</v>
      </c>
      <c r="B5029" t="s">
        <v>4155</v>
      </c>
      <c r="C5029" t="s">
        <v>4054</v>
      </c>
      <c r="D5029">
        <v>0</v>
      </c>
      <c r="E5029">
        <v>0</v>
      </c>
      <c r="F5029">
        <v>0</v>
      </c>
      <c r="G5029">
        <v>0</v>
      </c>
    </row>
    <row r="5030" spans="1:7">
      <c r="A5030" t="s">
        <v>3853</v>
      </c>
      <c r="B5030" t="s">
        <v>4155</v>
      </c>
      <c r="C5030" t="s">
        <v>4055</v>
      </c>
      <c r="D5030">
        <v>57</v>
      </c>
      <c r="E5030">
        <v>38</v>
      </c>
      <c r="F5030">
        <v>44</v>
      </c>
      <c r="G5030">
        <v>75</v>
      </c>
    </row>
    <row r="5031" spans="1:7">
      <c r="A5031" t="s">
        <v>3853</v>
      </c>
      <c r="B5031" t="s">
        <v>4155</v>
      </c>
      <c r="C5031" t="s">
        <v>4056</v>
      </c>
      <c r="D5031">
        <v>2751</v>
      </c>
      <c r="E5031">
        <v>1923</v>
      </c>
      <c r="F5031">
        <v>2100</v>
      </c>
      <c r="G5031">
        <v>2948</v>
      </c>
    </row>
    <row r="5032" spans="1:7">
      <c r="A5032" t="s">
        <v>3853</v>
      </c>
      <c r="B5032" t="s">
        <v>4155</v>
      </c>
      <c r="C5032" t="s">
        <v>4057</v>
      </c>
      <c r="D5032">
        <v>1881</v>
      </c>
      <c r="E5032">
        <v>1978</v>
      </c>
      <c r="F5032">
        <v>1702</v>
      </c>
      <c r="G5032">
        <v>3076</v>
      </c>
    </row>
    <row r="5033" spans="1:7">
      <c r="A5033" t="s">
        <v>3853</v>
      </c>
      <c r="B5033" t="s">
        <v>4155</v>
      </c>
      <c r="C5033" t="s">
        <v>4058</v>
      </c>
      <c r="D5033">
        <v>8194</v>
      </c>
      <c r="E5033">
        <v>5980</v>
      </c>
      <c r="F5033">
        <v>6885</v>
      </c>
      <c r="G5033">
        <v>8521</v>
      </c>
    </row>
    <row r="5034" spans="1:7">
      <c r="A5034" t="s">
        <v>3853</v>
      </c>
      <c r="B5034" t="s">
        <v>4155</v>
      </c>
      <c r="C5034" t="s">
        <v>4059</v>
      </c>
      <c r="D5034">
        <v>12883</v>
      </c>
      <c r="E5034">
        <v>9920</v>
      </c>
      <c r="F5034">
        <v>10731</v>
      </c>
      <c r="G5034">
        <v>14621</v>
      </c>
    </row>
    <row r="5035" spans="1:7">
      <c r="A5035" t="s">
        <v>3853</v>
      </c>
      <c r="B5035" t="s">
        <v>4155</v>
      </c>
      <c r="C5035" t="s">
        <v>4060</v>
      </c>
      <c r="D5035">
        <v>12883</v>
      </c>
      <c r="E5035">
        <v>9920</v>
      </c>
      <c r="F5035">
        <v>10731</v>
      </c>
      <c r="G5035">
        <v>14621</v>
      </c>
    </row>
    <row r="5036" spans="1:7">
      <c r="A5036" t="s">
        <v>3853</v>
      </c>
      <c r="B5036" t="s">
        <v>4155</v>
      </c>
      <c r="C5036" t="s">
        <v>4061</v>
      </c>
      <c r="D5036">
        <v>6079</v>
      </c>
      <c r="E5036">
        <v>6079</v>
      </c>
      <c r="F5036">
        <v>6079</v>
      </c>
      <c r="G5036">
        <v>6079</v>
      </c>
    </row>
    <row r="5037" spans="1:7">
      <c r="A5037" t="s">
        <v>3853</v>
      </c>
      <c r="B5037" t="s">
        <v>4155</v>
      </c>
      <c r="C5037" t="s">
        <v>4062</v>
      </c>
      <c r="D5037">
        <v>6079</v>
      </c>
      <c r="E5037">
        <v>6079</v>
      </c>
      <c r="F5037">
        <v>6079</v>
      </c>
      <c r="G5037">
        <v>6079</v>
      </c>
    </row>
    <row r="5038" spans="1:7">
      <c r="A5038" t="s">
        <v>3853</v>
      </c>
      <c r="B5038" t="s">
        <v>4155</v>
      </c>
      <c r="C5038" t="s">
        <v>4063</v>
      </c>
      <c r="D5038">
        <v>20645</v>
      </c>
      <c r="E5038">
        <v>19995</v>
      </c>
      <c r="F5038">
        <v>20851</v>
      </c>
      <c r="G5038">
        <v>20966</v>
      </c>
    </row>
    <row r="5039" spans="1:7">
      <c r="A5039" t="s">
        <v>3853</v>
      </c>
      <c r="B5039" t="s">
        <v>4155</v>
      </c>
      <c r="C5039" t="s">
        <v>4064</v>
      </c>
      <c r="D5039">
        <v>2689</v>
      </c>
      <c r="E5039">
        <v>2605</v>
      </c>
      <c r="F5039">
        <v>2520</v>
      </c>
      <c r="G5039">
        <v>2637</v>
      </c>
    </row>
    <row r="5040" spans="1:7">
      <c r="A5040" t="s">
        <v>3853</v>
      </c>
      <c r="B5040" t="s">
        <v>4155</v>
      </c>
      <c r="C5040" t="s">
        <v>4065</v>
      </c>
      <c r="D5040">
        <v>15821</v>
      </c>
      <c r="E5040">
        <v>18631</v>
      </c>
      <c r="F5040">
        <v>18176</v>
      </c>
      <c r="G5040">
        <v>16885</v>
      </c>
    </row>
    <row r="5041" spans="1:7">
      <c r="A5041" t="s">
        <v>3853</v>
      </c>
      <c r="B5041" t="s">
        <v>4155</v>
      </c>
      <c r="C5041" t="s">
        <v>4066</v>
      </c>
      <c r="D5041">
        <v>1248</v>
      </c>
      <c r="E5041">
        <v>1236</v>
      </c>
      <c r="F5041">
        <v>1239</v>
      </c>
      <c r="G5041">
        <v>1290</v>
      </c>
    </row>
    <row r="5042" spans="1:7">
      <c r="A5042" t="s">
        <v>3853</v>
      </c>
      <c r="B5042" t="s">
        <v>4155</v>
      </c>
      <c r="C5042" t="s">
        <v>4067</v>
      </c>
      <c r="D5042">
        <v>26542</v>
      </c>
      <c r="E5042">
        <v>22461</v>
      </c>
      <c r="F5042">
        <v>24550</v>
      </c>
      <c r="G5042">
        <v>31013</v>
      </c>
    </row>
    <row r="5043" spans="1:7">
      <c r="A5043" t="s">
        <v>3853</v>
      </c>
      <c r="B5043" t="s">
        <v>4155</v>
      </c>
      <c r="C5043" t="s">
        <v>4068</v>
      </c>
      <c r="D5043">
        <v>12297</v>
      </c>
      <c r="E5043">
        <v>8118</v>
      </c>
      <c r="F5043">
        <v>7693</v>
      </c>
      <c r="G5043">
        <v>9476</v>
      </c>
    </row>
    <row r="5044" spans="1:7">
      <c r="A5044" t="s">
        <v>3853</v>
      </c>
      <c r="B5044" t="s">
        <v>4155</v>
      </c>
      <c r="C5044" t="s">
        <v>4069</v>
      </c>
      <c r="D5044">
        <v>77995</v>
      </c>
      <c r="E5044">
        <v>71810</v>
      </c>
      <c r="F5044">
        <v>73791</v>
      </c>
      <c r="G5044">
        <v>80976</v>
      </c>
    </row>
    <row r="5045" spans="1:7">
      <c r="A5045" t="s">
        <v>3853</v>
      </c>
      <c r="B5045" t="s">
        <v>4155</v>
      </c>
      <c r="C5045" t="s">
        <v>4070</v>
      </c>
      <c r="D5045">
        <v>0</v>
      </c>
      <c r="E5045">
        <v>0</v>
      </c>
      <c r="F5045">
        <v>0</v>
      </c>
      <c r="G5045">
        <v>0</v>
      </c>
    </row>
    <row r="5046" spans="1:7">
      <c r="A5046" t="s">
        <v>3853</v>
      </c>
      <c r="B5046" t="s">
        <v>4155</v>
      </c>
      <c r="C5046" t="s">
        <v>4071</v>
      </c>
      <c r="D5046">
        <v>0</v>
      </c>
      <c r="E5046">
        <v>0</v>
      </c>
      <c r="F5046">
        <v>0</v>
      </c>
      <c r="G5046">
        <v>0</v>
      </c>
    </row>
    <row r="5047" spans="1:7">
      <c r="A5047" t="s">
        <v>3853</v>
      </c>
      <c r="B5047" t="s">
        <v>4155</v>
      </c>
      <c r="C5047" t="s">
        <v>4072</v>
      </c>
      <c r="D5047">
        <v>0</v>
      </c>
      <c r="E5047">
        <v>0</v>
      </c>
      <c r="F5047">
        <v>0</v>
      </c>
      <c r="G5047">
        <v>0</v>
      </c>
    </row>
    <row r="5048" spans="1:7">
      <c r="A5048" t="s">
        <v>3853</v>
      </c>
      <c r="B5048" t="s">
        <v>4155</v>
      </c>
      <c r="C5048" t="s">
        <v>4073</v>
      </c>
      <c r="D5048">
        <v>0</v>
      </c>
      <c r="E5048">
        <v>0</v>
      </c>
      <c r="F5048">
        <v>82</v>
      </c>
      <c r="G5048">
        <v>84</v>
      </c>
    </row>
    <row r="5049" spans="1:7">
      <c r="A5049" t="s">
        <v>3853</v>
      </c>
      <c r="B5049" t="s">
        <v>4155</v>
      </c>
      <c r="C5049" t="s">
        <v>4074</v>
      </c>
      <c r="D5049">
        <v>0</v>
      </c>
      <c r="E5049">
        <v>0</v>
      </c>
      <c r="F5049">
        <v>82</v>
      </c>
      <c r="G5049">
        <v>84</v>
      </c>
    </row>
    <row r="5050" spans="1:7">
      <c r="A5050" t="s">
        <v>3853</v>
      </c>
      <c r="B5050" t="s">
        <v>4155</v>
      </c>
      <c r="C5050" t="s">
        <v>4075</v>
      </c>
      <c r="D5050">
        <v>0</v>
      </c>
      <c r="E5050">
        <v>0</v>
      </c>
      <c r="F5050">
        <v>82</v>
      </c>
      <c r="G5050">
        <v>84</v>
      </c>
    </row>
    <row r="5051" spans="1:7">
      <c r="A5051" t="s">
        <v>3853</v>
      </c>
      <c r="B5051" t="s">
        <v>4155</v>
      </c>
      <c r="C5051" t="s">
        <v>4076</v>
      </c>
      <c r="D5051">
        <v>3</v>
      </c>
      <c r="E5051">
        <v>0</v>
      </c>
      <c r="F5051">
        <v>17</v>
      </c>
      <c r="G5051">
        <v>14</v>
      </c>
    </row>
    <row r="5052" spans="1:7">
      <c r="A5052" t="s">
        <v>3853</v>
      </c>
      <c r="B5052" t="s">
        <v>4155</v>
      </c>
      <c r="C5052" t="s">
        <v>4077</v>
      </c>
      <c r="D5052">
        <v>8</v>
      </c>
      <c r="E5052">
        <v>1</v>
      </c>
      <c r="F5052">
        <v>52</v>
      </c>
      <c r="G5052">
        <v>49</v>
      </c>
    </row>
    <row r="5053" spans="1:7">
      <c r="A5053" t="s">
        <v>3853</v>
      </c>
      <c r="B5053" t="s">
        <v>4155</v>
      </c>
      <c r="C5053" t="s">
        <v>4078</v>
      </c>
      <c r="D5053">
        <v>9</v>
      </c>
      <c r="E5053">
        <v>1</v>
      </c>
      <c r="F5053">
        <v>60</v>
      </c>
      <c r="G5053">
        <v>47</v>
      </c>
    </row>
    <row r="5054" spans="1:7">
      <c r="A5054" t="s">
        <v>3853</v>
      </c>
      <c r="B5054" t="s">
        <v>4155</v>
      </c>
      <c r="C5054" t="s">
        <v>4079</v>
      </c>
      <c r="D5054">
        <v>4</v>
      </c>
      <c r="E5054">
        <v>0</v>
      </c>
      <c r="F5054">
        <v>23</v>
      </c>
      <c r="G5054">
        <v>18</v>
      </c>
    </row>
    <row r="5055" spans="1:7">
      <c r="A5055" t="s">
        <v>3853</v>
      </c>
      <c r="B5055" t="s">
        <v>4155</v>
      </c>
      <c r="C5055" t="s">
        <v>4080</v>
      </c>
      <c r="D5055">
        <v>24</v>
      </c>
      <c r="E5055">
        <v>2</v>
      </c>
      <c r="F5055">
        <v>151</v>
      </c>
      <c r="G5055">
        <v>128</v>
      </c>
    </row>
    <row r="5056" spans="1:7">
      <c r="A5056" t="s">
        <v>3853</v>
      </c>
      <c r="B5056" t="s">
        <v>4155</v>
      </c>
      <c r="C5056" t="s">
        <v>4081</v>
      </c>
      <c r="D5056">
        <v>23800</v>
      </c>
      <c r="E5056">
        <v>22734</v>
      </c>
      <c r="F5056">
        <v>24687</v>
      </c>
      <c r="G5056">
        <v>24801</v>
      </c>
    </row>
    <row r="5057" spans="1:7">
      <c r="A5057" t="s">
        <v>3853</v>
      </c>
      <c r="B5057" t="s">
        <v>4155</v>
      </c>
      <c r="C5057" t="s">
        <v>4082</v>
      </c>
      <c r="D5057">
        <v>0</v>
      </c>
      <c r="E5057">
        <v>0</v>
      </c>
      <c r="F5057">
        <v>0</v>
      </c>
      <c r="G5057">
        <v>0</v>
      </c>
    </row>
    <row r="5058" spans="1:7">
      <c r="A5058" t="s">
        <v>3853</v>
      </c>
      <c r="B5058" t="s">
        <v>4155</v>
      </c>
      <c r="C5058" t="s">
        <v>4083</v>
      </c>
      <c r="D5058">
        <v>1906</v>
      </c>
      <c r="E5058">
        <v>1725</v>
      </c>
      <c r="F5058">
        <v>1619</v>
      </c>
      <c r="G5058">
        <v>1777</v>
      </c>
    </row>
    <row r="5059" spans="1:7">
      <c r="A5059" t="s">
        <v>3853</v>
      </c>
      <c r="B5059" t="s">
        <v>4155</v>
      </c>
      <c r="C5059" t="s">
        <v>4084</v>
      </c>
      <c r="D5059">
        <v>75</v>
      </c>
      <c r="E5059">
        <v>80</v>
      </c>
      <c r="F5059">
        <v>94</v>
      </c>
      <c r="G5059">
        <v>125</v>
      </c>
    </row>
    <row r="5060" spans="1:7">
      <c r="A5060" t="s">
        <v>3853</v>
      </c>
      <c r="B5060" t="s">
        <v>4155</v>
      </c>
      <c r="C5060" t="s">
        <v>4085</v>
      </c>
      <c r="D5060">
        <v>154</v>
      </c>
      <c r="E5060">
        <v>146</v>
      </c>
      <c r="F5060">
        <v>157</v>
      </c>
      <c r="G5060">
        <v>150</v>
      </c>
    </row>
    <row r="5061" spans="1:7">
      <c r="A5061" t="s">
        <v>3853</v>
      </c>
      <c r="B5061" t="s">
        <v>4155</v>
      </c>
      <c r="C5061" t="s">
        <v>4086</v>
      </c>
      <c r="D5061">
        <v>26</v>
      </c>
      <c r="E5061">
        <v>26</v>
      </c>
      <c r="F5061">
        <v>27</v>
      </c>
      <c r="G5061">
        <v>78</v>
      </c>
    </row>
    <row r="5062" spans="1:7">
      <c r="A5062" t="s">
        <v>3853</v>
      </c>
      <c r="B5062" t="s">
        <v>4155</v>
      </c>
      <c r="C5062" t="s">
        <v>4087</v>
      </c>
      <c r="D5062">
        <v>4</v>
      </c>
      <c r="E5062">
        <v>5</v>
      </c>
      <c r="F5062">
        <v>5</v>
      </c>
      <c r="G5062">
        <v>5</v>
      </c>
    </row>
    <row r="5063" spans="1:7">
      <c r="A5063" t="s">
        <v>3853</v>
      </c>
      <c r="B5063" t="s">
        <v>4155</v>
      </c>
      <c r="C5063" t="s">
        <v>4088</v>
      </c>
      <c r="D5063">
        <v>127</v>
      </c>
      <c r="E5063">
        <v>160</v>
      </c>
      <c r="F5063">
        <v>209</v>
      </c>
      <c r="G5063">
        <v>295</v>
      </c>
    </row>
    <row r="5064" spans="1:7">
      <c r="A5064" t="s">
        <v>3853</v>
      </c>
      <c r="B5064" t="s">
        <v>4155</v>
      </c>
      <c r="C5064" t="s">
        <v>4089</v>
      </c>
      <c r="D5064">
        <v>360</v>
      </c>
      <c r="E5064">
        <v>391</v>
      </c>
      <c r="F5064">
        <v>465</v>
      </c>
      <c r="G5064">
        <v>575</v>
      </c>
    </row>
    <row r="5065" spans="1:7">
      <c r="A5065" t="s">
        <v>3853</v>
      </c>
      <c r="B5065" t="s">
        <v>4155</v>
      </c>
      <c r="C5065" t="s">
        <v>4090</v>
      </c>
      <c r="D5065">
        <v>207</v>
      </c>
      <c r="E5065">
        <v>245</v>
      </c>
      <c r="F5065">
        <v>309</v>
      </c>
      <c r="G5065">
        <v>425</v>
      </c>
    </row>
    <row r="5066" spans="1:7">
      <c r="A5066" t="s">
        <v>3853</v>
      </c>
      <c r="B5066" t="s">
        <v>4155</v>
      </c>
      <c r="C5066" t="s">
        <v>4091</v>
      </c>
      <c r="D5066">
        <v>19.7</v>
      </c>
      <c r="E5066">
        <v>18.7</v>
      </c>
      <c r="F5066">
        <v>19.2</v>
      </c>
      <c r="G5066">
        <v>16.7</v>
      </c>
    </row>
    <row r="5067" spans="1:7">
      <c r="A5067" t="s">
        <v>3853</v>
      </c>
      <c r="B5067" t="s">
        <v>4155</v>
      </c>
      <c r="C5067" t="s">
        <v>4092</v>
      </c>
      <c r="D5067">
        <v>488478</v>
      </c>
      <c r="E5067">
        <v>455596</v>
      </c>
      <c r="F5067">
        <v>495006</v>
      </c>
      <c r="G5067">
        <v>497157</v>
      </c>
    </row>
    <row r="5068" spans="1:7">
      <c r="A5068" t="s">
        <v>3853</v>
      </c>
      <c r="B5068" t="s">
        <v>4155</v>
      </c>
      <c r="C5068" t="s">
        <v>4093</v>
      </c>
      <c r="D5068">
        <v>109.2</v>
      </c>
      <c r="E5068">
        <v>101.1</v>
      </c>
      <c r="F5068">
        <v>109.8</v>
      </c>
      <c r="G5068">
        <v>110.2</v>
      </c>
    </row>
    <row r="5069" spans="1:7">
      <c r="A5069" t="s">
        <v>3853</v>
      </c>
      <c r="B5069" t="s">
        <v>4155</v>
      </c>
      <c r="C5069" t="s">
        <v>4094</v>
      </c>
      <c r="D5069">
        <v>252313</v>
      </c>
      <c r="E5069">
        <v>223943</v>
      </c>
      <c r="F5069">
        <v>235148</v>
      </c>
      <c r="G5069">
        <v>249363</v>
      </c>
    </row>
    <row r="5070" spans="1:7">
      <c r="A5070" t="s">
        <v>3853</v>
      </c>
      <c r="B5070" t="s">
        <v>4155</v>
      </c>
      <c r="C5070" t="s">
        <v>4095</v>
      </c>
      <c r="D5070">
        <v>56.4</v>
      </c>
      <c r="E5070">
        <v>49.7</v>
      </c>
      <c r="F5070">
        <v>52.2</v>
      </c>
      <c r="G5070">
        <v>55.3</v>
      </c>
    </row>
    <row r="5071" spans="1:7">
      <c r="A5071" t="s">
        <v>3853</v>
      </c>
      <c r="B5071" t="s">
        <v>4155</v>
      </c>
      <c r="C5071" t="s">
        <v>4096</v>
      </c>
      <c r="D5071">
        <v>691071</v>
      </c>
      <c r="E5071">
        <v>593981</v>
      </c>
      <c r="F5071">
        <v>662595</v>
      </c>
      <c r="G5071">
        <v>662043</v>
      </c>
    </row>
    <row r="5072" spans="1:7">
      <c r="A5072" t="s">
        <v>3853</v>
      </c>
      <c r="B5072" t="s">
        <v>4155</v>
      </c>
      <c r="C5072" t="s">
        <v>4097</v>
      </c>
      <c r="D5072">
        <v>601113</v>
      </c>
      <c r="E5072">
        <v>550216</v>
      </c>
      <c r="F5072">
        <v>591730</v>
      </c>
      <c r="G5072">
        <v>589194</v>
      </c>
    </row>
    <row r="5073" spans="1:7">
      <c r="A5073" t="s">
        <v>3853</v>
      </c>
      <c r="B5073" t="s">
        <v>4155</v>
      </c>
      <c r="C5073" t="s">
        <v>4098</v>
      </c>
      <c r="D5073">
        <v>134.4</v>
      </c>
      <c r="E5073">
        <v>122</v>
      </c>
      <c r="F5073">
        <v>131.30000000000001</v>
      </c>
      <c r="G5073">
        <v>130.6</v>
      </c>
    </row>
    <row r="5074" spans="1:7">
      <c r="A5074" t="s">
        <v>3853</v>
      </c>
      <c r="B5074" t="s">
        <v>4155</v>
      </c>
      <c r="C5074" t="s">
        <v>4099</v>
      </c>
      <c r="D5074">
        <v>341720</v>
      </c>
      <c r="E5074">
        <v>315206</v>
      </c>
      <c r="F5074">
        <v>326884</v>
      </c>
      <c r="G5074">
        <v>338374</v>
      </c>
    </row>
    <row r="5075" spans="1:7">
      <c r="A5075" t="s">
        <v>3853</v>
      </c>
      <c r="B5075" t="s">
        <v>4155</v>
      </c>
      <c r="C5075" t="s">
        <v>4100</v>
      </c>
      <c r="D5075">
        <v>76.400000000000006</v>
      </c>
      <c r="E5075">
        <v>69.900000000000006</v>
      </c>
      <c r="F5075">
        <v>72.5</v>
      </c>
      <c r="G5075">
        <v>75</v>
      </c>
    </row>
    <row r="5076" spans="1:7">
      <c r="A5076" t="s">
        <v>3853</v>
      </c>
      <c r="B5076" t="s">
        <v>4155</v>
      </c>
      <c r="C5076" t="s">
        <v>4101</v>
      </c>
      <c r="D5076">
        <v>1681807</v>
      </c>
      <c r="E5076">
        <v>1543824</v>
      </c>
      <c r="F5076">
        <v>1647920</v>
      </c>
      <c r="G5076">
        <v>1673214</v>
      </c>
    </row>
    <row r="5077" spans="1:7">
      <c r="A5077" t="s">
        <v>3853</v>
      </c>
      <c r="B5077" t="s">
        <v>4155</v>
      </c>
      <c r="C5077" t="s">
        <v>4102</v>
      </c>
      <c r="D5077">
        <v>7.94</v>
      </c>
      <c r="E5077">
        <v>7.48</v>
      </c>
      <c r="F5077">
        <v>7.68</v>
      </c>
      <c r="G5077">
        <v>7.69</v>
      </c>
    </row>
    <row r="5078" spans="1:7">
      <c r="A5078" t="s">
        <v>3853</v>
      </c>
      <c r="B5078" t="s">
        <v>4155</v>
      </c>
      <c r="C5078" t="s">
        <v>4103</v>
      </c>
      <c r="D5078">
        <v>376</v>
      </c>
      <c r="E5078">
        <v>342.5</v>
      </c>
      <c r="F5078">
        <v>365.6</v>
      </c>
      <c r="G5078">
        <v>370.9</v>
      </c>
    </row>
    <row r="5079" spans="1:7">
      <c r="A5079" t="s">
        <v>3853</v>
      </c>
      <c r="B5079" t="s">
        <v>4155</v>
      </c>
      <c r="C5079" t="s">
        <v>4104</v>
      </c>
      <c r="D5079">
        <v>1683623</v>
      </c>
      <c r="E5079">
        <v>1544961</v>
      </c>
      <c r="F5079">
        <v>1648768</v>
      </c>
      <c r="G5079">
        <v>1674087</v>
      </c>
    </row>
    <row r="5080" spans="1:7">
      <c r="A5080" t="s">
        <v>3853</v>
      </c>
      <c r="B5080" t="s">
        <v>4155</v>
      </c>
      <c r="C5080" t="s">
        <v>4105</v>
      </c>
      <c r="D5080">
        <v>488478</v>
      </c>
      <c r="E5080">
        <v>455596</v>
      </c>
      <c r="F5080">
        <v>495006</v>
      </c>
      <c r="G5080">
        <v>497157</v>
      </c>
    </row>
    <row r="5081" spans="1:7">
      <c r="A5081" t="s">
        <v>3853</v>
      </c>
      <c r="B5081" t="s">
        <v>4155</v>
      </c>
      <c r="C5081" t="s">
        <v>4106</v>
      </c>
      <c r="D5081">
        <v>120382</v>
      </c>
      <c r="E5081">
        <v>109842</v>
      </c>
      <c r="F5081">
        <v>113494</v>
      </c>
      <c r="G5081">
        <v>120596</v>
      </c>
    </row>
    <row r="5082" spans="1:7">
      <c r="A5082" t="s">
        <v>3853</v>
      </c>
      <c r="B5082" t="s">
        <v>4155</v>
      </c>
      <c r="C5082" t="s">
        <v>4107</v>
      </c>
      <c r="D5082">
        <v>404943</v>
      </c>
      <c r="E5082">
        <v>374567</v>
      </c>
      <c r="F5082">
        <v>400344</v>
      </c>
      <c r="G5082">
        <v>400536</v>
      </c>
    </row>
    <row r="5083" spans="1:7">
      <c r="A5083" t="s">
        <v>3853</v>
      </c>
      <c r="B5083" t="s">
        <v>4155</v>
      </c>
      <c r="C5083" t="s">
        <v>4108</v>
      </c>
      <c r="D5083">
        <v>162958</v>
      </c>
      <c r="E5083">
        <v>151363</v>
      </c>
      <c r="F5083">
        <v>154783</v>
      </c>
      <c r="G5083">
        <v>162704</v>
      </c>
    </row>
    <row r="5084" spans="1:7">
      <c r="A5084" t="s">
        <v>3853</v>
      </c>
      <c r="B5084" t="s">
        <v>4155</v>
      </c>
      <c r="C5084" t="s">
        <v>4109</v>
      </c>
      <c r="D5084">
        <v>1176760</v>
      </c>
      <c r="E5084">
        <v>1091369</v>
      </c>
      <c r="F5084">
        <v>1163627</v>
      </c>
      <c r="G5084">
        <v>1180993</v>
      </c>
    </row>
    <row r="5085" spans="1:7">
      <c r="A5085" t="s">
        <v>3853</v>
      </c>
      <c r="B5085" t="s">
        <v>4155</v>
      </c>
      <c r="C5085" t="s">
        <v>4110</v>
      </c>
      <c r="D5085">
        <v>4472</v>
      </c>
      <c r="E5085">
        <v>4508</v>
      </c>
      <c r="F5085">
        <v>4508</v>
      </c>
      <c r="G5085">
        <v>4512</v>
      </c>
    </row>
    <row r="5086" spans="1:7">
      <c r="A5086" t="s">
        <v>3853</v>
      </c>
      <c r="B5086" t="s">
        <v>4155</v>
      </c>
      <c r="C5086" t="s">
        <v>4111</v>
      </c>
      <c r="D5086">
        <v>2109</v>
      </c>
      <c r="E5086">
        <v>3083</v>
      </c>
      <c r="F5086">
        <v>820</v>
      </c>
      <c r="G5086">
        <v>0</v>
      </c>
    </row>
    <row r="5087" spans="1:7">
      <c r="A5087" t="s">
        <v>3853</v>
      </c>
      <c r="B5087" t="s">
        <v>4155</v>
      </c>
      <c r="C5087" t="s">
        <v>4112</v>
      </c>
      <c r="D5087">
        <v>0</v>
      </c>
      <c r="E5087">
        <v>0</v>
      </c>
      <c r="F5087">
        <v>0</v>
      </c>
      <c r="G5087">
        <v>0</v>
      </c>
    </row>
    <row r="5088" spans="1:7">
      <c r="A5088" t="s">
        <v>3853</v>
      </c>
      <c r="B5088" t="s">
        <v>4155</v>
      </c>
      <c r="C5088" t="s">
        <v>4113</v>
      </c>
      <c r="D5088">
        <v>1488</v>
      </c>
      <c r="E5088">
        <v>1392</v>
      </c>
      <c r="F5088">
        <v>1287</v>
      </c>
      <c r="G5088">
        <v>1364</v>
      </c>
    </row>
    <row r="5089" spans="1:7">
      <c r="A5089" t="s">
        <v>3853</v>
      </c>
      <c r="B5089" t="s">
        <v>4155</v>
      </c>
      <c r="C5089" t="s">
        <v>4114</v>
      </c>
      <c r="D5089">
        <v>0</v>
      </c>
      <c r="E5089">
        <v>0</v>
      </c>
      <c r="F5089">
        <v>0</v>
      </c>
      <c r="G5089">
        <v>0</v>
      </c>
    </row>
    <row r="5090" spans="1:7">
      <c r="A5090" t="s">
        <v>3853</v>
      </c>
      <c r="B5090" t="s">
        <v>4155</v>
      </c>
      <c r="C5090" t="s">
        <v>4115</v>
      </c>
      <c r="D5090">
        <v>52</v>
      </c>
      <c r="E5090">
        <v>52</v>
      </c>
      <c r="F5090">
        <v>52</v>
      </c>
      <c r="G5090">
        <v>52</v>
      </c>
    </row>
    <row r="5091" spans="1:7">
      <c r="A5091" t="s">
        <v>3853</v>
      </c>
      <c r="B5091" t="s">
        <v>4155</v>
      </c>
      <c r="C5091" t="s">
        <v>4116</v>
      </c>
      <c r="D5091">
        <v>22720</v>
      </c>
      <c r="E5091">
        <v>18418</v>
      </c>
      <c r="F5091">
        <v>20184</v>
      </c>
      <c r="G5091">
        <v>26863</v>
      </c>
    </row>
    <row r="5092" spans="1:7">
      <c r="A5092" t="s">
        <v>3853</v>
      </c>
      <c r="B5092" t="s">
        <v>4155</v>
      </c>
      <c r="C5092" t="s">
        <v>4117</v>
      </c>
      <c r="D5092">
        <v>10309</v>
      </c>
      <c r="E5092">
        <v>6098</v>
      </c>
      <c r="F5092">
        <v>5624</v>
      </c>
      <c r="G5092">
        <v>7320</v>
      </c>
    </row>
    <row r="5093" spans="1:7">
      <c r="A5093" t="s">
        <v>3853</v>
      </c>
      <c r="B5093" t="s">
        <v>4155</v>
      </c>
      <c r="C5093" t="s">
        <v>4118</v>
      </c>
      <c r="D5093">
        <v>34517</v>
      </c>
      <c r="E5093">
        <v>25908</v>
      </c>
      <c r="F5093">
        <v>27096</v>
      </c>
      <c r="G5093">
        <v>35548</v>
      </c>
    </row>
    <row r="5094" spans="1:7">
      <c r="A5094" t="s">
        <v>3853</v>
      </c>
      <c r="B5094" t="s">
        <v>4155</v>
      </c>
      <c r="C5094" t="s">
        <v>4119</v>
      </c>
      <c r="D5094">
        <v>0</v>
      </c>
      <c r="E5094">
        <v>0</v>
      </c>
      <c r="F5094">
        <v>0</v>
      </c>
      <c r="G5094">
        <v>0</v>
      </c>
    </row>
    <row r="5095" spans="1:7">
      <c r="A5095" t="s">
        <v>3853</v>
      </c>
      <c r="B5095" t="s">
        <v>4155</v>
      </c>
      <c r="C5095" t="s">
        <v>4120</v>
      </c>
      <c r="D5095">
        <v>1229</v>
      </c>
      <c r="E5095">
        <v>1406</v>
      </c>
      <c r="F5095">
        <v>1380</v>
      </c>
      <c r="G5095">
        <v>1279</v>
      </c>
    </row>
    <row r="5096" spans="1:7">
      <c r="A5096" t="s">
        <v>3853</v>
      </c>
      <c r="B5096" t="s">
        <v>4155</v>
      </c>
      <c r="C5096" t="s">
        <v>4121</v>
      </c>
      <c r="D5096">
        <v>22</v>
      </c>
      <c r="E5096">
        <v>22</v>
      </c>
      <c r="F5096">
        <v>22</v>
      </c>
      <c r="G5096">
        <v>22</v>
      </c>
    </row>
    <row r="5097" spans="1:7">
      <c r="A5097" t="s">
        <v>3853</v>
      </c>
      <c r="B5097" t="s">
        <v>4155</v>
      </c>
      <c r="C5097" t="s">
        <v>4122</v>
      </c>
      <c r="D5097">
        <v>1678</v>
      </c>
      <c r="E5097">
        <v>1703</v>
      </c>
      <c r="F5097">
        <v>2010</v>
      </c>
      <c r="G5097">
        <v>1960</v>
      </c>
    </row>
    <row r="5098" spans="1:7">
      <c r="A5098" t="s">
        <v>3853</v>
      </c>
      <c r="B5098" t="s">
        <v>4155</v>
      </c>
      <c r="C5098" t="s">
        <v>4123</v>
      </c>
      <c r="D5098">
        <v>2908</v>
      </c>
      <c r="E5098">
        <v>3108</v>
      </c>
      <c r="F5098">
        <v>3390</v>
      </c>
      <c r="G5098">
        <v>3239</v>
      </c>
    </row>
    <row r="5099" spans="1:7">
      <c r="A5099" t="s">
        <v>3853</v>
      </c>
      <c r="B5099" t="s">
        <v>4155</v>
      </c>
      <c r="C5099" t="s">
        <v>4124</v>
      </c>
      <c r="D5099">
        <v>1488</v>
      </c>
      <c r="E5099">
        <v>1392</v>
      </c>
      <c r="F5099">
        <v>1287</v>
      </c>
      <c r="G5099">
        <v>1364</v>
      </c>
    </row>
    <row r="5100" spans="1:7">
      <c r="A5100" t="s">
        <v>3853</v>
      </c>
      <c r="B5100" t="s">
        <v>4155</v>
      </c>
      <c r="C5100" t="s">
        <v>4125</v>
      </c>
      <c r="D5100">
        <v>1229</v>
      </c>
      <c r="E5100">
        <v>1406</v>
      </c>
      <c r="F5100">
        <v>1380</v>
      </c>
      <c r="G5100">
        <v>1279</v>
      </c>
    </row>
    <row r="5101" spans="1:7">
      <c r="A5101" t="s">
        <v>3853</v>
      </c>
      <c r="B5101" t="s">
        <v>4155</v>
      </c>
      <c r="C5101" t="s">
        <v>4126</v>
      </c>
      <c r="D5101">
        <v>24398</v>
      </c>
      <c r="E5101">
        <v>20121</v>
      </c>
      <c r="F5101">
        <v>22194</v>
      </c>
      <c r="G5101">
        <v>28823</v>
      </c>
    </row>
    <row r="5102" spans="1:7">
      <c r="A5102" t="s">
        <v>3853</v>
      </c>
      <c r="B5102" t="s">
        <v>4155</v>
      </c>
      <c r="C5102" t="s">
        <v>4127</v>
      </c>
      <c r="D5102">
        <v>37425</v>
      </c>
      <c r="E5102">
        <v>29016</v>
      </c>
      <c r="F5102">
        <v>30486</v>
      </c>
      <c r="G5102">
        <v>38787</v>
      </c>
    </row>
    <row r="5103" spans="1:7">
      <c r="A5103" t="s">
        <v>3853</v>
      </c>
      <c r="B5103" t="s">
        <v>4155</v>
      </c>
      <c r="C5103" t="s">
        <v>4128</v>
      </c>
      <c r="D5103">
        <v>36196</v>
      </c>
      <c r="E5103">
        <v>27610</v>
      </c>
      <c r="F5103">
        <v>29106</v>
      </c>
      <c r="G5103">
        <v>37508</v>
      </c>
    </row>
    <row r="5104" spans="1:7">
      <c r="A5104" t="s">
        <v>3853</v>
      </c>
      <c r="B5104" t="s">
        <v>4155</v>
      </c>
      <c r="C5104" t="s">
        <v>4129</v>
      </c>
      <c r="D5104">
        <v>159</v>
      </c>
      <c r="E5104">
        <v>141</v>
      </c>
      <c r="F5104">
        <v>180</v>
      </c>
      <c r="G5104">
        <v>199</v>
      </c>
    </row>
    <row r="5105" spans="1:7">
      <c r="A5105" t="s">
        <v>3853</v>
      </c>
      <c r="B5105" t="s">
        <v>4155</v>
      </c>
      <c r="C5105" t="s">
        <v>4130</v>
      </c>
      <c r="D5105">
        <v>0</v>
      </c>
      <c r="E5105">
        <v>0</v>
      </c>
      <c r="F5105">
        <v>0</v>
      </c>
      <c r="G5105">
        <v>0</v>
      </c>
    </row>
    <row r="5106" spans="1:7">
      <c r="A5106" t="s">
        <v>3853</v>
      </c>
      <c r="B5106" t="s">
        <v>4155</v>
      </c>
      <c r="C5106" t="s">
        <v>4131</v>
      </c>
      <c r="D5106">
        <v>0</v>
      </c>
      <c r="E5106">
        <v>0</v>
      </c>
      <c r="F5106">
        <v>0</v>
      </c>
      <c r="G5106">
        <v>0</v>
      </c>
    </row>
    <row r="5107" spans="1:7">
      <c r="A5107" t="s">
        <v>3853</v>
      </c>
      <c r="B5107" t="s">
        <v>4155</v>
      </c>
      <c r="C5107" t="s">
        <v>4132</v>
      </c>
      <c r="D5107">
        <v>0</v>
      </c>
      <c r="E5107">
        <v>0</v>
      </c>
      <c r="F5107">
        <v>0</v>
      </c>
      <c r="G5107">
        <v>0</v>
      </c>
    </row>
    <row r="5108" spans="1:7">
      <c r="A5108" t="s">
        <v>3853</v>
      </c>
      <c r="B5108" t="s">
        <v>4155</v>
      </c>
      <c r="C5108" t="s">
        <v>4133</v>
      </c>
      <c r="D5108">
        <v>0</v>
      </c>
      <c r="E5108">
        <v>0</v>
      </c>
      <c r="F5108">
        <v>0</v>
      </c>
      <c r="G5108">
        <v>0</v>
      </c>
    </row>
    <row r="5109" spans="1:7">
      <c r="A5109" t="s">
        <v>3853</v>
      </c>
      <c r="B5109" t="s">
        <v>4155</v>
      </c>
      <c r="C5109" t="s">
        <v>4134</v>
      </c>
      <c r="D5109">
        <v>0</v>
      </c>
      <c r="E5109">
        <v>0</v>
      </c>
      <c r="F5109">
        <v>0</v>
      </c>
      <c r="G5109">
        <v>0</v>
      </c>
    </row>
    <row r="5110" spans="1:7">
      <c r="A5110" t="s">
        <v>3853</v>
      </c>
      <c r="B5110" t="s">
        <v>4155</v>
      </c>
      <c r="C5110" t="s">
        <v>4135</v>
      </c>
      <c r="D5110">
        <v>0</v>
      </c>
      <c r="E5110">
        <v>0</v>
      </c>
      <c r="F5110">
        <v>0</v>
      </c>
      <c r="G5110">
        <v>0</v>
      </c>
    </row>
    <row r="5111" spans="1:7">
      <c r="A5111" t="s">
        <v>3853</v>
      </c>
      <c r="B5111" t="s">
        <v>4155</v>
      </c>
      <c r="C5111" t="s">
        <v>4136</v>
      </c>
      <c r="D5111">
        <v>0</v>
      </c>
      <c r="E5111">
        <v>0</v>
      </c>
      <c r="F5111">
        <v>0</v>
      </c>
      <c r="G5111">
        <v>0</v>
      </c>
    </row>
    <row r="5112" spans="1:7">
      <c r="A5112" t="s">
        <v>3853</v>
      </c>
      <c r="B5112" t="s">
        <v>4155</v>
      </c>
      <c r="C5112" t="s">
        <v>4137</v>
      </c>
      <c r="D5112">
        <v>1439</v>
      </c>
      <c r="E5112">
        <v>1208</v>
      </c>
      <c r="F5112">
        <v>1259</v>
      </c>
      <c r="G5112">
        <v>1304</v>
      </c>
    </row>
    <row r="5113" spans="1:7">
      <c r="A5113" t="s">
        <v>3853</v>
      </c>
      <c r="B5113" t="s">
        <v>4155</v>
      </c>
      <c r="C5113" t="s">
        <v>4138</v>
      </c>
      <c r="D5113">
        <v>4190</v>
      </c>
      <c r="E5113">
        <v>4078</v>
      </c>
      <c r="F5113">
        <v>4165</v>
      </c>
      <c r="G5113">
        <v>4474</v>
      </c>
    </row>
    <row r="5114" spans="1:7">
      <c r="A5114" t="s">
        <v>3853</v>
      </c>
      <c r="B5114" t="s">
        <v>4156</v>
      </c>
      <c r="C5114" t="s">
        <v>3855</v>
      </c>
      <c r="D5114">
        <v>-214</v>
      </c>
      <c r="E5114">
        <v>-135</v>
      </c>
      <c r="F5114">
        <v>-133</v>
      </c>
      <c r="G5114">
        <v>-108</v>
      </c>
    </row>
    <row r="5115" spans="1:7">
      <c r="A5115" t="s">
        <v>3853</v>
      </c>
      <c r="B5115" t="s">
        <v>4156</v>
      </c>
      <c r="C5115" t="s">
        <v>3856</v>
      </c>
      <c r="D5115">
        <v>13488</v>
      </c>
      <c r="E5115">
        <v>16151</v>
      </c>
      <c r="F5115">
        <v>17077</v>
      </c>
      <c r="G5115">
        <v>16528</v>
      </c>
    </row>
    <row r="5116" spans="1:7">
      <c r="A5116" t="s">
        <v>3853</v>
      </c>
      <c r="B5116" t="s">
        <v>4156</v>
      </c>
      <c r="C5116" t="s">
        <v>3857</v>
      </c>
      <c r="D5116">
        <v>13488</v>
      </c>
      <c r="E5116">
        <v>16151</v>
      </c>
      <c r="F5116">
        <v>17077</v>
      </c>
      <c r="G5116">
        <v>16528</v>
      </c>
    </row>
    <row r="5117" spans="1:7">
      <c r="A5117" t="s">
        <v>3853</v>
      </c>
      <c r="B5117" t="s">
        <v>4156</v>
      </c>
      <c r="C5117" t="s">
        <v>3858</v>
      </c>
      <c r="D5117">
        <v>13488</v>
      </c>
      <c r="E5117">
        <v>16151</v>
      </c>
      <c r="F5117">
        <v>17077</v>
      </c>
      <c r="G5117">
        <v>16528</v>
      </c>
    </row>
    <row r="5118" spans="1:7">
      <c r="A5118" t="s">
        <v>3853</v>
      </c>
      <c r="B5118" t="s">
        <v>4156</v>
      </c>
      <c r="C5118" t="s">
        <v>3859</v>
      </c>
      <c r="D5118">
        <v>327</v>
      </c>
      <c r="E5118">
        <v>282</v>
      </c>
      <c r="F5118">
        <v>287</v>
      </c>
      <c r="G5118">
        <v>298</v>
      </c>
    </row>
    <row r="5119" spans="1:7">
      <c r="A5119" t="s">
        <v>3853</v>
      </c>
      <c r="B5119" t="s">
        <v>4156</v>
      </c>
      <c r="C5119" t="s">
        <v>3860</v>
      </c>
      <c r="D5119">
        <v>327</v>
      </c>
      <c r="E5119">
        <v>282</v>
      </c>
      <c r="F5119">
        <v>287</v>
      </c>
      <c r="G5119">
        <v>298</v>
      </c>
    </row>
    <row r="5120" spans="1:7">
      <c r="A5120" t="s">
        <v>3853</v>
      </c>
      <c r="B5120" t="s">
        <v>4156</v>
      </c>
      <c r="C5120" t="s">
        <v>3861</v>
      </c>
      <c r="D5120">
        <v>327</v>
      </c>
      <c r="E5120">
        <v>282</v>
      </c>
      <c r="F5120">
        <v>287</v>
      </c>
      <c r="G5120">
        <v>298</v>
      </c>
    </row>
    <row r="5121" spans="1:7">
      <c r="A5121" t="s">
        <v>3853</v>
      </c>
      <c r="B5121" t="s">
        <v>4156</v>
      </c>
      <c r="C5121" t="s">
        <v>3862</v>
      </c>
      <c r="D5121">
        <v>0</v>
      </c>
      <c r="E5121">
        <v>0</v>
      </c>
      <c r="F5121">
        <v>0</v>
      </c>
      <c r="G5121">
        <v>0</v>
      </c>
    </row>
    <row r="5122" spans="1:7">
      <c r="A5122" t="s">
        <v>3853</v>
      </c>
      <c r="B5122" t="s">
        <v>4156</v>
      </c>
      <c r="C5122" t="s">
        <v>3863</v>
      </c>
      <c r="D5122">
        <v>0</v>
      </c>
      <c r="E5122">
        <v>0</v>
      </c>
      <c r="F5122">
        <v>0</v>
      </c>
      <c r="G5122">
        <v>0</v>
      </c>
    </row>
    <row r="5123" spans="1:7">
      <c r="A5123" t="s">
        <v>3853</v>
      </c>
      <c r="B5123" t="s">
        <v>4156</v>
      </c>
      <c r="C5123" t="s">
        <v>3864</v>
      </c>
      <c r="D5123">
        <v>6143</v>
      </c>
      <c r="E5123">
        <v>6045</v>
      </c>
      <c r="F5123">
        <v>4496</v>
      </c>
      <c r="G5123">
        <v>4048</v>
      </c>
    </row>
    <row r="5124" spans="1:7">
      <c r="A5124" t="s">
        <v>3853</v>
      </c>
      <c r="B5124" t="s">
        <v>4156</v>
      </c>
      <c r="C5124" t="s">
        <v>3865</v>
      </c>
      <c r="D5124">
        <v>0</v>
      </c>
      <c r="E5124">
        <v>0</v>
      </c>
      <c r="F5124">
        <v>0</v>
      </c>
      <c r="G5124">
        <v>0</v>
      </c>
    </row>
    <row r="5125" spans="1:7">
      <c r="A5125" t="s">
        <v>3853</v>
      </c>
      <c r="B5125" t="s">
        <v>4156</v>
      </c>
      <c r="C5125" t="s">
        <v>3866</v>
      </c>
      <c r="D5125">
        <v>6143</v>
      </c>
      <c r="E5125">
        <v>6045</v>
      </c>
      <c r="F5125">
        <v>4496</v>
      </c>
      <c r="G5125">
        <v>4048</v>
      </c>
    </row>
    <row r="5126" spans="1:7">
      <c r="A5126" t="s">
        <v>3853</v>
      </c>
      <c r="B5126" t="s">
        <v>4156</v>
      </c>
      <c r="C5126" t="s">
        <v>3867</v>
      </c>
      <c r="D5126">
        <v>0</v>
      </c>
      <c r="E5126">
        <v>0</v>
      </c>
      <c r="F5126">
        <v>0</v>
      </c>
      <c r="G5126">
        <v>0</v>
      </c>
    </row>
    <row r="5127" spans="1:7">
      <c r="A5127" t="s">
        <v>3853</v>
      </c>
      <c r="B5127" t="s">
        <v>4156</v>
      </c>
      <c r="C5127" t="s">
        <v>3868</v>
      </c>
      <c r="D5127">
        <v>23571</v>
      </c>
      <c r="E5127">
        <v>20898</v>
      </c>
      <c r="F5127">
        <v>21839</v>
      </c>
      <c r="G5127">
        <v>22418</v>
      </c>
    </row>
    <row r="5128" spans="1:7">
      <c r="A5128" t="s">
        <v>3853</v>
      </c>
      <c r="B5128" t="s">
        <v>4156</v>
      </c>
      <c r="C5128" t="s">
        <v>3869</v>
      </c>
      <c r="D5128">
        <v>77</v>
      </c>
      <c r="E5128">
        <v>76.099999999999994</v>
      </c>
      <c r="F5128">
        <v>75.7</v>
      </c>
      <c r="G5128">
        <v>74.599999999999994</v>
      </c>
    </row>
    <row r="5129" spans="1:7">
      <c r="A5129" t="s">
        <v>3853</v>
      </c>
      <c r="B5129" t="s">
        <v>4156</v>
      </c>
      <c r="C5129" t="s">
        <v>3870</v>
      </c>
      <c r="D5129">
        <v>134290</v>
      </c>
      <c r="E5129">
        <v>129659</v>
      </c>
      <c r="F5129">
        <v>129386</v>
      </c>
      <c r="G5129">
        <v>126810</v>
      </c>
    </row>
    <row r="5130" spans="1:7">
      <c r="A5130" t="s">
        <v>3853</v>
      </c>
      <c r="B5130" t="s">
        <v>4156</v>
      </c>
      <c r="C5130" t="s">
        <v>3871</v>
      </c>
      <c r="D5130">
        <v>18282</v>
      </c>
      <c r="E5130">
        <v>18282</v>
      </c>
      <c r="F5130">
        <v>18282</v>
      </c>
      <c r="G5130">
        <v>18282</v>
      </c>
    </row>
    <row r="5131" spans="1:7">
      <c r="A5131" t="s">
        <v>3853</v>
      </c>
      <c r="B5131" t="s">
        <v>4156</v>
      </c>
      <c r="C5131" t="s">
        <v>3872</v>
      </c>
      <c r="D5131">
        <v>18282</v>
      </c>
      <c r="E5131">
        <v>18282</v>
      </c>
      <c r="F5131">
        <v>18282</v>
      </c>
      <c r="G5131">
        <v>18282</v>
      </c>
    </row>
    <row r="5132" spans="1:7">
      <c r="A5132" t="s">
        <v>3853</v>
      </c>
      <c r="B5132" t="s">
        <v>4156</v>
      </c>
      <c r="C5132" t="s">
        <v>3873</v>
      </c>
      <c r="D5132">
        <v>0</v>
      </c>
      <c r="E5132">
        <v>0</v>
      </c>
      <c r="F5132">
        <v>0</v>
      </c>
      <c r="G5132">
        <v>0</v>
      </c>
    </row>
    <row r="5133" spans="1:7">
      <c r="A5133" t="s">
        <v>3853</v>
      </c>
      <c r="B5133" t="s">
        <v>4156</v>
      </c>
      <c r="C5133" t="s">
        <v>3874</v>
      </c>
      <c r="D5133">
        <v>1</v>
      </c>
      <c r="E5133">
        <v>1</v>
      </c>
      <c r="F5133">
        <v>1</v>
      </c>
      <c r="G5133">
        <v>1</v>
      </c>
    </row>
    <row r="5134" spans="1:7">
      <c r="A5134" t="s">
        <v>3853</v>
      </c>
      <c r="B5134" t="s">
        <v>4156</v>
      </c>
      <c r="C5134" t="s">
        <v>3875</v>
      </c>
      <c r="D5134">
        <v>1.4</v>
      </c>
      <c r="E5134">
        <v>1.9</v>
      </c>
      <c r="F5134">
        <v>3.1</v>
      </c>
      <c r="G5134">
        <v>5.0999999999999996</v>
      </c>
    </row>
    <row r="5135" spans="1:7">
      <c r="A5135" t="s">
        <v>3853</v>
      </c>
      <c r="B5135" t="s">
        <v>4156</v>
      </c>
      <c r="C5135" t="s">
        <v>3876</v>
      </c>
      <c r="D5135">
        <v>2</v>
      </c>
      <c r="E5135">
        <v>3</v>
      </c>
      <c r="F5135">
        <v>4</v>
      </c>
      <c r="G5135">
        <v>8</v>
      </c>
    </row>
    <row r="5136" spans="1:7">
      <c r="A5136" t="s">
        <v>3853</v>
      </c>
      <c r="B5136" t="s">
        <v>4156</v>
      </c>
      <c r="C5136" t="s">
        <v>3877</v>
      </c>
      <c r="D5136">
        <v>4</v>
      </c>
      <c r="E5136">
        <v>-837</v>
      </c>
      <c r="F5136">
        <v>-655</v>
      </c>
      <c r="G5136">
        <v>-585</v>
      </c>
    </row>
    <row r="5137" spans="1:7">
      <c r="A5137" t="s">
        <v>3853</v>
      </c>
      <c r="B5137" t="s">
        <v>4156</v>
      </c>
      <c r="C5137" t="s">
        <v>3878</v>
      </c>
      <c r="D5137">
        <v>4</v>
      </c>
      <c r="E5137">
        <v>-837</v>
      </c>
      <c r="F5137">
        <v>-655</v>
      </c>
      <c r="G5137">
        <v>-585</v>
      </c>
    </row>
    <row r="5138" spans="1:7">
      <c r="A5138" t="s">
        <v>3853</v>
      </c>
      <c r="B5138" t="s">
        <v>4156</v>
      </c>
      <c r="C5138" t="s">
        <v>3879</v>
      </c>
      <c r="D5138">
        <v>0</v>
      </c>
      <c r="E5138">
        <v>0</v>
      </c>
      <c r="F5138">
        <v>0</v>
      </c>
      <c r="G5138">
        <v>0</v>
      </c>
    </row>
    <row r="5139" spans="1:7">
      <c r="A5139" t="s">
        <v>3853</v>
      </c>
      <c r="B5139" t="s">
        <v>4156</v>
      </c>
      <c r="C5139" t="s">
        <v>3880</v>
      </c>
      <c r="D5139">
        <v>27.8</v>
      </c>
      <c r="E5139">
        <v>12.9</v>
      </c>
      <c r="F5139">
        <v>31.4</v>
      </c>
      <c r="G5139">
        <v>43.5</v>
      </c>
    </row>
    <row r="5140" spans="1:7">
      <c r="A5140" t="s">
        <v>3853</v>
      </c>
      <c r="B5140" t="s">
        <v>4156</v>
      </c>
      <c r="C5140" t="s">
        <v>3881</v>
      </c>
      <c r="D5140">
        <v>0</v>
      </c>
      <c r="E5140">
        <v>0</v>
      </c>
      <c r="F5140">
        <v>0</v>
      </c>
      <c r="G5140">
        <v>0</v>
      </c>
    </row>
    <row r="5141" spans="1:7">
      <c r="A5141" t="s">
        <v>3853</v>
      </c>
      <c r="B5141" t="s">
        <v>4156</v>
      </c>
      <c r="C5141" t="s">
        <v>3882</v>
      </c>
      <c r="D5141">
        <v>87487</v>
      </c>
      <c r="E5141">
        <v>45378</v>
      </c>
      <c r="F5141">
        <v>91481</v>
      </c>
      <c r="G5141">
        <v>91937</v>
      </c>
    </row>
    <row r="5142" spans="1:7">
      <c r="A5142" t="s">
        <v>3853</v>
      </c>
      <c r="B5142" t="s">
        <v>4156</v>
      </c>
      <c r="C5142" t="s">
        <v>3883</v>
      </c>
      <c r="D5142">
        <v>2837</v>
      </c>
      <c r="E5142">
        <v>2764</v>
      </c>
      <c r="F5142">
        <v>2114</v>
      </c>
      <c r="G5142">
        <v>2074</v>
      </c>
    </row>
    <row r="5143" spans="1:7">
      <c r="A5143" t="s">
        <v>3853</v>
      </c>
      <c r="B5143" t="s">
        <v>4156</v>
      </c>
      <c r="C5143" t="s">
        <v>3884</v>
      </c>
      <c r="D5143">
        <v>3213</v>
      </c>
      <c r="E5143">
        <v>3341</v>
      </c>
      <c r="F5143">
        <v>4374</v>
      </c>
      <c r="G5143">
        <v>4977</v>
      </c>
    </row>
    <row r="5144" spans="1:7">
      <c r="A5144" t="s">
        <v>3853</v>
      </c>
      <c r="B5144" t="s">
        <v>4156</v>
      </c>
      <c r="C5144" t="s">
        <v>3885</v>
      </c>
      <c r="D5144">
        <v>0</v>
      </c>
      <c r="E5144">
        <v>0</v>
      </c>
      <c r="F5144">
        <v>0</v>
      </c>
      <c r="G5144">
        <v>0</v>
      </c>
    </row>
    <row r="5145" spans="1:7">
      <c r="A5145" t="s">
        <v>3853</v>
      </c>
      <c r="B5145" t="s">
        <v>4156</v>
      </c>
      <c r="C5145" t="s">
        <v>3886</v>
      </c>
      <c r="D5145">
        <v>3213</v>
      </c>
      <c r="E5145">
        <v>3341</v>
      </c>
      <c r="F5145">
        <v>4374</v>
      </c>
      <c r="G5145">
        <v>4977</v>
      </c>
    </row>
    <row r="5146" spans="1:7">
      <c r="A5146" t="s">
        <v>3853</v>
      </c>
      <c r="B5146" t="s">
        <v>4156</v>
      </c>
      <c r="C5146" t="s">
        <v>3887</v>
      </c>
      <c r="D5146">
        <v>0</v>
      </c>
      <c r="E5146">
        <v>0</v>
      </c>
      <c r="F5146">
        <v>0</v>
      </c>
      <c r="G5146">
        <v>0</v>
      </c>
    </row>
    <row r="5147" spans="1:7">
      <c r="A5147" t="s">
        <v>3853</v>
      </c>
      <c r="B5147" t="s">
        <v>4156</v>
      </c>
      <c r="C5147" t="s">
        <v>3888</v>
      </c>
      <c r="D5147">
        <v>90701</v>
      </c>
      <c r="E5147">
        <v>48718</v>
      </c>
      <c r="F5147">
        <v>95856</v>
      </c>
      <c r="G5147">
        <v>96914</v>
      </c>
    </row>
    <row r="5148" spans="1:7">
      <c r="A5148" t="s">
        <v>3853</v>
      </c>
      <c r="B5148" t="s">
        <v>4156</v>
      </c>
      <c r="C5148" t="s">
        <v>3889</v>
      </c>
      <c r="D5148">
        <v>3213</v>
      </c>
      <c r="E5148">
        <v>3341</v>
      </c>
      <c r="F5148">
        <v>4374</v>
      </c>
      <c r="G5148">
        <v>4977</v>
      </c>
    </row>
    <row r="5149" spans="1:7">
      <c r="A5149" t="s">
        <v>3853</v>
      </c>
      <c r="B5149" t="s">
        <v>4156</v>
      </c>
      <c r="C5149" t="s">
        <v>3890</v>
      </c>
      <c r="D5149">
        <v>0</v>
      </c>
      <c r="E5149">
        <v>0</v>
      </c>
      <c r="F5149">
        <v>0</v>
      </c>
      <c r="G5149">
        <v>0</v>
      </c>
    </row>
    <row r="5150" spans="1:7">
      <c r="A5150" t="s">
        <v>3853</v>
      </c>
      <c r="B5150" t="s">
        <v>4156</v>
      </c>
      <c r="C5150" t="s">
        <v>3891</v>
      </c>
      <c r="D5150">
        <v>64.5</v>
      </c>
      <c r="E5150">
        <v>62</v>
      </c>
      <c r="F5150">
        <v>55.7</v>
      </c>
      <c r="G5150">
        <v>63.9</v>
      </c>
    </row>
    <row r="5151" spans="1:7">
      <c r="A5151" t="s">
        <v>3853</v>
      </c>
      <c r="B5151" t="s">
        <v>4156</v>
      </c>
      <c r="C5151" t="s">
        <v>3892</v>
      </c>
      <c r="D5151">
        <v>155158</v>
      </c>
      <c r="E5151">
        <v>155828</v>
      </c>
      <c r="F5151">
        <v>154528</v>
      </c>
      <c r="G5151">
        <v>156667</v>
      </c>
    </row>
    <row r="5152" spans="1:7">
      <c r="A5152" t="s">
        <v>3853</v>
      </c>
      <c r="B5152" t="s">
        <v>4156</v>
      </c>
      <c r="C5152" t="s">
        <v>3893</v>
      </c>
      <c r="D5152">
        <v>3229</v>
      </c>
      <c r="E5152">
        <v>3887</v>
      </c>
      <c r="F5152">
        <v>3487</v>
      </c>
      <c r="G5152">
        <v>3616</v>
      </c>
    </row>
    <row r="5153" spans="1:7">
      <c r="A5153" t="s">
        <v>3853</v>
      </c>
      <c r="B5153" t="s">
        <v>4156</v>
      </c>
      <c r="C5153" t="s">
        <v>3894</v>
      </c>
      <c r="D5153">
        <v>280</v>
      </c>
      <c r="E5153">
        <v>81</v>
      </c>
      <c r="F5153">
        <v>153</v>
      </c>
      <c r="G5153">
        <v>190</v>
      </c>
    </row>
    <row r="5154" spans="1:7">
      <c r="A5154" t="s">
        <v>3853</v>
      </c>
      <c r="B5154" t="s">
        <v>4156</v>
      </c>
      <c r="C5154" t="s">
        <v>3895</v>
      </c>
      <c r="D5154">
        <v>25344</v>
      </c>
      <c r="E5154">
        <v>12691</v>
      </c>
      <c r="F5154">
        <v>28043</v>
      </c>
      <c r="G5154">
        <v>28348</v>
      </c>
    </row>
    <row r="5155" spans="1:7">
      <c r="A5155" t="s">
        <v>3853</v>
      </c>
      <c r="B5155" t="s">
        <v>4156</v>
      </c>
      <c r="C5155" t="s">
        <v>3896</v>
      </c>
      <c r="D5155">
        <v>30</v>
      </c>
      <c r="E5155">
        <v>33</v>
      </c>
      <c r="F5155">
        <v>18</v>
      </c>
      <c r="G5155">
        <v>19</v>
      </c>
    </row>
    <row r="5156" spans="1:7">
      <c r="A5156" t="s">
        <v>3853</v>
      </c>
      <c r="B5156" t="s">
        <v>4156</v>
      </c>
      <c r="C5156" t="s">
        <v>3897</v>
      </c>
      <c r="D5156">
        <v>184040</v>
      </c>
      <c r="E5156">
        <v>172520</v>
      </c>
      <c r="F5156">
        <v>186229</v>
      </c>
      <c r="G5156">
        <v>188840</v>
      </c>
    </row>
    <row r="5157" spans="1:7">
      <c r="A5157" t="s">
        <v>3853</v>
      </c>
      <c r="B5157" t="s">
        <v>4156</v>
      </c>
      <c r="C5157" t="s">
        <v>3898</v>
      </c>
      <c r="D5157">
        <v>183761</v>
      </c>
      <c r="E5157">
        <v>172439</v>
      </c>
      <c r="F5157">
        <v>186076</v>
      </c>
      <c r="G5157">
        <v>188651</v>
      </c>
    </row>
    <row r="5158" spans="1:7">
      <c r="A5158" t="s">
        <v>3853</v>
      </c>
      <c r="B5158" t="s">
        <v>4156</v>
      </c>
      <c r="C5158" t="s">
        <v>3899</v>
      </c>
      <c r="D5158">
        <v>280</v>
      </c>
      <c r="E5158">
        <v>81</v>
      </c>
      <c r="F5158">
        <v>153</v>
      </c>
      <c r="G5158">
        <v>190</v>
      </c>
    </row>
    <row r="5159" spans="1:7">
      <c r="A5159" t="s">
        <v>3853</v>
      </c>
      <c r="B5159" t="s">
        <v>4156</v>
      </c>
      <c r="C5159" t="s">
        <v>3900</v>
      </c>
      <c r="D5159">
        <v>149176</v>
      </c>
      <c r="E5159">
        <v>149302</v>
      </c>
      <c r="F5159">
        <v>151703</v>
      </c>
      <c r="G5159">
        <v>153853</v>
      </c>
    </row>
    <row r="5160" spans="1:7">
      <c r="A5160" t="s">
        <v>3853</v>
      </c>
      <c r="B5160" t="s">
        <v>4156</v>
      </c>
      <c r="C5160" t="s">
        <v>3901</v>
      </c>
      <c r="D5160">
        <v>178118</v>
      </c>
      <c r="E5160">
        <v>166035</v>
      </c>
      <c r="F5160">
        <v>183437</v>
      </c>
      <c r="G5160">
        <v>186054</v>
      </c>
    </row>
    <row r="5161" spans="1:7">
      <c r="A5161" t="s">
        <v>3853</v>
      </c>
      <c r="B5161" t="s">
        <v>4156</v>
      </c>
      <c r="C5161" t="s">
        <v>3902</v>
      </c>
      <c r="D5161">
        <v>0</v>
      </c>
      <c r="E5161">
        <v>0</v>
      </c>
      <c r="F5161">
        <v>0</v>
      </c>
      <c r="G5161">
        <v>0</v>
      </c>
    </row>
    <row r="5162" spans="1:7">
      <c r="A5162" t="s">
        <v>3853</v>
      </c>
      <c r="B5162" t="s">
        <v>4156</v>
      </c>
      <c r="C5162" t="s">
        <v>3903</v>
      </c>
      <c r="D5162">
        <v>24340</v>
      </c>
      <c r="E5162">
        <v>25579</v>
      </c>
      <c r="F5162">
        <v>24866</v>
      </c>
      <c r="G5162">
        <v>24720</v>
      </c>
    </row>
    <row r="5163" spans="1:7">
      <c r="A5163" t="s">
        <v>3853</v>
      </c>
      <c r="B5163" t="s">
        <v>4156</v>
      </c>
      <c r="C5163" t="s">
        <v>3904</v>
      </c>
      <c r="D5163">
        <v>0</v>
      </c>
      <c r="E5163">
        <v>0</v>
      </c>
      <c r="F5163">
        <v>0</v>
      </c>
      <c r="G5163">
        <v>0</v>
      </c>
    </row>
    <row r="5164" spans="1:7">
      <c r="A5164" t="s">
        <v>3853</v>
      </c>
      <c r="B5164" t="s">
        <v>4156</v>
      </c>
      <c r="C5164" t="s">
        <v>3905</v>
      </c>
      <c r="D5164">
        <v>178676</v>
      </c>
      <c r="E5164">
        <v>117090</v>
      </c>
      <c r="F5164">
        <v>142342</v>
      </c>
      <c r="G5164">
        <v>118226</v>
      </c>
    </row>
    <row r="5165" spans="1:7">
      <c r="A5165" t="s">
        <v>3853</v>
      </c>
      <c r="B5165" t="s">
        <v>4156</v>
      </c>
      <c r="C5165" t="s">
        <v>3906</v>
      </c>
      <c r="D5165">
        <v>0</v>
      </c>
      <c r="E5165">
        <v>0</v>
      </c>
      <c r="F5165">
        <v>0</v>
      </c>
      <c r="G5165">
        <v>0</v>
      </c>
    </row>
    <row r="5166" spans="1:7">
      <c r="A5166" t="s">
        <v>3853</v>
      </c>
      <c r="B5166" t="s">
        <v>4156</v>
      </c>
      <c r="C5166" t="s">
        <v>3907</v>
      </c>
      <c r="D5166">
        <v>2.4</v>
      </c>
      <c r="E5166">
        <v>3.1</v>
      </c>
      <c r="F5166">
        <v>5.0999999999999996</v>
      </c>
      <c r="G5166">
        <v>7.8</v>
      </c>
    </row>
    <row r="5167" spans="1:7">
      <c r="A5167" t="s">
        <v>3853</v>
      </c>
      <c r="B5167" t="s">
        <v>4156</v>
      </c>
      <c r="C5167" t="s">
        <v>3908</v>
      </c>
      <c r="D5167">
        <v>0.1</v>
      </c>
      <c r="E5167">
        <v>0.1</v>
      </c>
      <c r="F5167">
        <v>0.1</v>
      </c>
      <c r="G5167">
        <v>0.2</v>
      </c>
    </row>
    <row r="5168" spans="1:7">
      <c r="A5168" t="s">
        <v>3853</v>
      </c>
      <c r="B5168" t="s">
        <v>4156</v>
      </c>
      <c r="C5168" t="s">
        <v>3909</v>
      </c>
      <c r="D5168">
        <v>16899</v>
      </c>
      <c r="E5168">
        <v>14339</v>
      </c>
      <c r="F5168">
        <v>16805</v>
      </c>
      <c r="G5168">
        <v>17757</v>
      </c>
    </row>
    <row r="5169" spans="1:7">
      <c r="A5169" t="s">
        <v>3853</v>
      </c>
      <c r="B5169" t="s">
        <v>4156</v>
      </c>
      <c r="C5169" t="s">
        <v>3910</v>
      </c>
      <c r="D5169">
        <v>272</v>
      </c>
      <c r="E5169">
        <v>263</v>
      </c>
      <c r="F5169">
        <v>277</v>
      </c>
      <c r="G5169">
        <v>315</v>
      </c>
    </row>
    <row r="5170" spans="1:7">
      <c r="A5170" t="s">
        <v>3853</v>
      </c>
      <c r="B5170" t="s">
        <v>4156</v>
      </c>
      <c r="C5170" t="s">
        <v>3911</v>
      </c>
      <c r="D5170">
        <v>257</v>
      </c>
      <c r="E5170">
        <v>251</v>
      </c>
      <c r="F5170">
        <v>261</v>
      </c>
      <c r="G5170">
        <v>299</v>
      </c>
    </row>
    <row r="5171" spans="1:7">
      <c r="A5171" t="s">
        <v>3853</v>
      </c>
      <c r="B5171" t="s">
        <v>4156</v>
      </c>
      <c r="C5171" t="s">
        <v>3912</v>
      </c>
      <c r="D5171">
        <v>0</v>
      </c>
      <c r="E5171">
        <v>0</v>
      </c>
      <c r="F5171">
        <v>0</v>
      </c>
      <c r="G5171">
        <v>0</v>
      </c>
    </row>
    <row r="5172" spans="1:7">
      <c r="A5172" t="s">
        <v>3853</v>
      </c>
      <c r="B5172" t="s">
        <v>4156</v>
      </c>
      <c r="C5172" t="s">
        <v>3913</v>
      </c>
      <c r="D5172">
        <v>17428</v>
      </c>
      <c r="E5172">
        <v>14853</v>
      </c>
      <c r="F5172">
        <v>17343</v>
      </c>
      <c r="G5172">
        <v>18370</v>
      </c>
    </row>
    <row r="5173" spans="1:7">
      <c r="A5173" t="s">
        <v>3853</v>
      </c>
      <c r="B5173" t="s">
        <v>4156</v>
      </c>
      <c r="C5173" t="s">
        <v>3914</v>
      </c>
      <c r="D5173">
        <v>304992</v>
      </c>
      <c r="E5173">
        <v>455712</v>
      </c>
      <c r="F5173">
        <v>459342</v>
      </c>
      <c r="G5173">
        <v>459342</v>
      </c>
    </row>
    <row r="5174" spans="1:7">
      <c r="A5174" t="s">
        <v>3853</v>
      </c>
      <c r="B5174" t="s">
        <v>4156</v>
      </c>
      <c r="C5174" t="s">
        <v>3915</v>
      </c>
      <c r="D5174">
        <v>304992</v>
      </c>
      <c r="E5174">
        <v>455712</v>
      </c>
      <c r="F5174">
        <v>459342</v>
      </c>
      <c r="G5174">
        <v>459342</v>
      </c>
    </row>
    <row r="5175" spans="1:7">
      <c r="A5175" t="s">
        <v>3853</v>
      </c>
      <c r="B5175" t="s">
        <v>4156</v>
      </c>
      <c r="C5175" t="s">
        <v>3916</v>
      </c>
      <c r="D5175">
        <v>41</v>
      </c>
      <c r="E5175">
        <v>37</v>
      </c>
      <c r="F5175">
        <v>32</v>
      </c>
      <c r="G5175">
        <v>35</v>
      </c>
    </row>
    <row r="5176" spans="1:7">
      <c r="A5176" t="s">
        <v>3853</v>
      </c>
      <c r="B5176" t="s">
        <v>4156</v>
      </c>
      <c r="C5176" t="s">
        <v>3917</v>
      </c>
      <c r="D5176">
        <v>82858</v>
      </c>
      <c r="E5176">
        <v>76424</v>
      </c>
      <c r="F5176">
        <v>76632</v>
      </c>
      <c r="G5176">
        <v>80319</v>
      </c>
    </row>
    <row r="5177" spans="1:7">
      <c r="A5177" t="s">
        <v>3853</v>
      </c>
      <c r="B5177" t="s">
        <v>4156</v>
      </c>
      <c r="C5177" t="s">
        <v>3918</v>
      </c>
      <c r="D5177">
        <v>129132</v>
      </c>
      <c r="E5177">
        <v>123775</v>
      </c>
      <c r="F5177">
        <v>129458</v>
      </c>
      <c r="G5177">
        <v>136971</v>
      </c>
    </row>
    <row r="5178" spans="1:7">
      <c r="A5178" t="s">
        <v>3853</v>
      </c>
      <c r="B5178" t="s">
        <v>4156</v>
      </c>
      <c r="C5178" t="s">
        <v>3919</v>
      </c>
      <c r="D5178">
        <v>105724</v>
      </c>
      <c r="E5178">
        <v>103864</v>
      </c>
      <c r="F5178">
        <v>103753</v>
      </c>
      <c r="G5178">
        <v>107289</v>
      </c>
    </row>
    <row r="5179" spans="1:7">
      <c r="A5179" t="s">
        <v>3853</v>
      </c>
      <c r="B5179" t="s">
        <v>4156</v>
      </c>
      <c r="C5179" t="s">
        <v>3920</v>
      </c>
      <c r="D5179">
        <v>317755</v>
      </c>
      <c r="E5179">
        <v>304100</v>
      </c>
      <c r="F5179">
        <v>309876</v>
      </c>
      <c r="G5179">
        <v>324614</v>
      </c>
    </row>
    <row r="5180" spans="1:7">
      <c r="A5180" t="s">
        <v>3853</v>
      </c>
      <c r="B5180" t="s">
        <v>4156</v>
      </c>
      <c r="C5180" t="s">
        <v>3921</v>
      </c>
      <c r="D5180">
        <v>317755</v>
      </c>
      <c r="E5180">
        <v>304100</v>
      </c>
      <c r="F5180">
        <v>309876</v>
      </c>
      <c r="G5180">
        <v>324614</v>
      </c>
    </row>
    <row r="5181" spans="1:7">
      <c r="A5181" t="s">
        <v>3853</v>
      </c>
      <c r="B5181" t="s">
        <v>4156</v>
      </c>
      <c r="C5181" t="s">
        <v>3922</v>
      </c>
      <c r="D5181">
        <v>4</v>
      </c>
      <c r="E5181">
        <v>5</v>
      </c>
      <c r="F5181">
        <v>7</v>
      </c>
      <c r="G5181">
        <v>12</v>
      </c>
    </row>
    <row r="5182" spans="1:7">
      <c r="A5182" t="s">
        <v>3853</v>
      </c>
      <c r="B5182" t="s">
        <v>4156</v>
      </c>
      <c r="C5182" t="s">
        <v>3923</v>
      </c>
      <c r="D5182">
        <v>0</v>
      </c>
      <c r="E5182">
        <v>0</v>
      </c>
      <c r="F5182">
        <v>0</v>
      </c>
      <c r="G5182">
        <v>0</v>
      </c>
    </row>
    <row r="5183" spans="1:7">
      <c r="A5183" t="s">
        <v>3853</v>
      </c>
      <c r="B5183" t="s">
        <v>4156</v>
      </c>
      <c r="C5183" t="s">
        <v>3924</v>
      </c>
      <c r="D5183">
        <v>18</v>
      </c>
      <c r="E5183">
        <v>18</v>
      </c>
      <c r="F5183">
        <v>25</v>
      </c>
      <c r="G5183">
        <v>21</v>
      </c>
    </row>
    <row r="5184" spans="1:7">
      <c r="A5184" t="s">
        <v>3853</v>
      </c>
      <c r="B5184" t="s">
        <v>4156</v>
      </c>
      <c r="C5184" t="s">
        <v>3925</v>
      </c>
      <c r="D5184">
        <v>274</v>
      </c>
      <c r="E5184">
        <v>288</v>
      </c>
      <c r="F5184">
        <v>295</v>
      </c>
      <c r="G5184">
        <v>371</v>
      </c>
    </row>
    <row r="5185" spans="1:7">
      <c r="A5185" t="s">
        <v>3853</v>
      </c>
      <c r="B5185" t="s">
        <v>4156</v>
      </c>
      <c r="C5185" t="s">
        <v>3926</v>
      </c>
      <c r="D5185">
        <v>2.61</v>
      </c>
      <c r="E5185">
        <v>2.46</v>
      </c>
      <c r="F5185">
        <v>2.23</v>
      </c>
      <c r="G5185">
        <v>2.2200000000000002</v>
      </c>
    </row>
    <row r="5186" spans="1:7">
      <c r="A5186" t="s">
        <v>3853</v>
      </c>
      <c r="B5186" t="s">
        <v>4156</v>
      </c>
      <c r="C5186" t="s">
        <v>3927</v>
      </c>
      <c r="D5186">
        <v>353</v>
      </c>
      <c r="E5186">
        <v>375</v>
      </c>
      <c r="F5186">
        <v>402</v>
      </c>
      <c r="G5186">
        <v>542</v>
      </c>
    </row>
    <row r="5187" spans="1:7">
      <c r="A5187" t="s">
        <v>3853</v>
      </c>
      <c r="B5187" t="s">
        <v>4156</v>
      </c>
      <c r="C5187" t="s">
        <v>3928</v>
      </c>
      <c r="D5187">
        <v>117</v>
      </c>
      <c r="E5187">
        <v>130</v>
      </c>
      <c r="F5187">
        <v>150</v>
      </c>
      <c r="G5187">
        <v>201</v>
      </c>
    </row>
    <row r="5188" spans="1:7">
      <c r="A5188" t="s">
        <v>3853</v>
      </c>
      <c r="B5188" t="s">
        <v>4156</v>
      </c>
      <c r="C5188" t="s">
        <v>3929</v>
      </c>
      <c r="D5188">
        <v>61</v>
      </c>
      <c r="E5188">
        <v>69</v>
      </c>
      <c r="F5188">
        <v>82</v>
      </c>
      <c r="G5188">
        <v>150</v>
      </c>
    </row>
    <row r="5189" spans="1:7">
      <c r="A5189" t="s">
        <v>3853</v>
      </c>
      <c r="B5189" t="s">
        <v>4156</v>
      </c>
      <c r="C5189" t="s">
        <v>3930</v>
      </c>
      <c r="D5189">
        <v>5.08</v>
      </c>
      <c r="E5189">
        <v>5.31</v>
      </c>
      <c r="F5189">
        <v>5.47</v>
      </c>
      <c r="G5189">
        <v>4.41</v>
      </c>
    </row>
    <row r="5190" spans="1:7">
      <c r="A5190" t="s">
        <v>3853</v>
      </c>
      <c r="B5190" t="s">
        <v>4156</v>
      </c>
      <c r="C5190" t="s">
        <v>3931</v>
      </c>
      <c r="D5190">
        <v>24</v>
      </c>
      <c r="E5190">
        <v>25</v>
      </c>
      <c r="F5190">
        <v>26</v>
      </c>
      <c r="G5190">
        <v>3</v>
      </c>
    </row>
    <row r="5191" spans="1:7">
      <c r="A5191" t="s">
        <v>3853</v>
      </c>
      <c r="B5191" t="s">
        <v>4156</v>
      </c>
      <c r="C5191" t="s">
        <v>3932</v>
      </c>
      <c r="D5191">
        <v>56</v>
      </c>
      <c r="E5191">
        <v>66</v>
      </c>
      <c r="F5191">
        <v>68</v>
      </c>
      <c r="G5191">
        <v>70</v>
      </c>
    </row>
    <row r="5192" spans="1:7">
      <c r="A5192" t="s">
        <v>3853</v>
      </c>
      <c r="B5192" t="s">
        <v>4156</v>
      </c>
      <c r="C5192" t="s">
        <v>3933</v>
      </c>
      <c r="D5192">
        <v>37</v>
      </c>
      <c r="E5192">
        <v>39</v>
      </c>
      <c r="F5192">
        <v>56</v>
      </c>
      <c r="G5192">
        <v>128</v>
      </c>
    </row>
    <row r="5193" spans="1:7">
      <c r="A5193" t="s">
        <v>3853</v>
      </c>
      <c r="B5193" t="s">
        <v>4156</v>
      </c>
      <c r="C5193" t="s">
        <v>3934</v>
      </c>
      <c r="D5193">
        <v>13</v>
      </c>
      <c r="E5193">
        <v>14</v>
      </c>
      <c r="F5193">
        <v>13</v>
      </c>
      <c r="G5193">
        <v>12</v>
      </c>
    </row>
    <row r="5194" spans="1:7">
      <c r="A5194" t="s">
        <v>3853</v>
      </c>
      <c r="B5194" t="s">
        <v>4156</v>
      </c>
      <c r="C5194" t="s">
        <v>3935</v>
      </c>
      <c r="D5194">
        <v>98</v>
      </c>
      <c r="E5194">
        <v>110</v>
      </c>
      <c r="F5194">
        <v>127</v>
      </c>
      <c r="G5194">
        <v>173</v>
      </c>
    </row>
    <row r="5195" spans="1:7">
      <c r="A5195" t="s">
        <v>3853</v>
      </c>
      <c r="B5195" t="s">
        <v>4156</v>
      </c>
      <c r="C5195" t="s">
        <v>3936</v>
      </c>
      <c r="D5195">
        <v>6</v>
      </c>
      <c r="E5195">
        <v>6</v>
      </c>
      <c r="F5195">
        <v>10</v>
      </c>
      <c r="G5195">
        <v>16</v>
      </c>
    </row>
    <row r="5196" spans="1:7">
      <c r="A5196" t="s">
        <v>3853</v>
      </c>
      <c r="B5196" t="s">
        <v>4156</v>
      </c>
      <c r="C5196" t="s">
        <v>3937</v>
      </c>
      <c r="D5196">
        <v>60</v>
      </c>
      <c r="E5196">
        <v>143</v>
      </c>
      <c r="F5196">
        <v>169</v>
      </c>
      <c r="G5196">
        <v>157</v>
      </c>
    </row>
    <row r="5197" spans="1:7">
      <c r="A5197" t="s">
        <v>3853</v>
      </c>
      <c r="B5197" t="s">
        <v>4156</v>
      </c>
      <c r="C5197" t="s">
        <v>3938</v>
      </c>
      <c r="D5197">
        <v>60</v>
      </c>
      <c r="E5197">
        <v>143</v>
      </c>
      <c r="F5197">
        <v>169</v>
      </c>
      <c r="G5197">
        <v>157</v>
      </c>
    </row>
    <row r="5198" spans="1:7">
      <c r="A5198" t="s">
        <v>3853</v>
      </c>
      <c r="B5198" t="s">
        <v>4156</v>
      </c>
      <c r="C5198" t="s">
        <v>3939</v>
      </c>
      <c r="D5198">
        <v>21262</v>
      </c>
      <c r="E5198">
        <v>22427</v>
      </c>
      <c r="F5198">
        <v>21714</v>
      </c>
      <c r="G5198">
        <v>21520</v>
      </c>
    </row>
    <row r="5199" spans="1:7">
      <c r="A5199" t="s">
        <v>3853</v>
      </c>
      <c r="B5199" t="s">
        <v>4156</v>
      </c>
      <c r="C5199" t="s">
        <v>3940</v>
      </c>
      <c r="D5199">
        <v>3791082</v>
      </c>
      <c r="E5199">
        <v>3746728</v>
      </c>
      <c r="F5199">
        <v>3797701</v>
      </c>
      <c r="G5199">
        <v>3825709</v>
      </c>
    </row>
    <row r="5200" spans="1:7">
      <c r="A5200" t="s">
        <v>3853</v>
      </c>
      <c r="B5200" t="s">
        <v>4156</v>
      </c>
      <c r="C5200" t="s">
        <v>3941</v>
      </c>
      <c r="D5200">
        <v>58274</v>
      </c>
      <c r="E5200">
        <v>52092</v>
      </c>
      <c r="F5200">
        <v>52123</v>
      </c>
      <c r="G5200">
        <v>39004</v>
      </c>
    </row>
    <row r="5201" spans="1:7">
      <c r="A5201" t="s">
        <v>3853</v>
      </c>
      <c r="B5201" t="s">
        <v>4156</v>
      </c>
      <c r="C5201" t="s">
        <v>3942</v>
      </c>
      <c r="D5201">
        <v>234089</v>
      </c>
      <c r="E5201">
        <v>217010</v>
      </c>
      <c r="F5201">
        <v>216894</v>
      </c>
      <c r="G5201">
        <v>127736</v>
      </c>
    </row>
    <row r="5202" spans="1:7">
      <c r="A5202" t="s">
        <v>3853</v>
      </c>
      <c r="B5202" t="s">
        <v>4156</v>
      </c>
      <c r="C5202" t="s">
        <v>3943</v>
      </c>
      <c r="D5202">
        <v>0</v>
      </c>
      <c r="E5202">
        <v>0</v>
      </c>
      <c r="F5202">
        <v>0</v>
      </c>
      <c r="G5202">
        <v>0</v>
      </c>
    </row>
    <row r="5203" spans="1:7">
      <c r="A5203" t="s">
        <v>3853</v>
      </c>
      <c r="B5203" t="s">
        <v>4156</v>
      </c>
      <c r="C5203" t="s">
        <v>3944</v>
      </c>
      <c r="D5203">
        <v>257096.7</v>
      </c>
      <c r="E5203">
        <v>236135.9</v>
      </c>
      <c r="F5203">
        <v>263162.7</v>
      </c>
      <c r="G5203">
        <v>291951.90000000002</v>
      </c>
    </row>
    <row r="5204" spans="1:7">
      <c r="A5204" t="s">
        <v>3853</v>
      </c>
      <c r="B5204" t="s">
        <v>4156</v>
      </c>
      <c r="C5204" t="s">
        <v>3945</v>
      </c>
      <c r="D5204">
        <v>246361.1</v>
      </c>
      <c r="E5204">
        <v>228825.3</v>
      </c>
      <c r="F5204">
        <v>234014.4</v>
      </c>
      <c r="G5204">
        <v>231262.3</v>
      </c>
    </row>
    <row r="5205" spans="1:7">
      <c r="A5205" t="s">
        <v>3853</v>
      </c>
      <c r="B5205" t="s">
        <v>4156</v>
      </c>
      <c r="C5205" t="s">
        <v>3946</v>
      </c>
      <c r="D5205">
        <v>0</v>
      </c>
      <c r="E5205">
        <v>0</v>
      </c>
      <c r="F5205">
        <v>0</v>
      </c>
      <c r="G5205">
        <v>0</v>
      </c>
    </row>
    <row r="5206" spans="1:7">
      <c r="A5206" t="s">
        <v>3853</v>
      </c>
      <c r="B5206" t="s">
        <v>4156</v>
      </c>
      <c r="C5206" t="s">
        <v>3947</v>
      </c>
      <c r="D5206">
        <v>852</v>
      </c>
      <c r="E5206">
        <v>852</v>
      </c>
      <c r="F5206">
        <v>852</v>
      </c>
      <c r="G5206">
        <v>852</v>
      </c>
    </row>
    <row r="5207" spans="1:7">
      <c r="A5207" t="s">
        <v>3853</v>
      </c>
      <c r="B5207" t="s">
        <v>4156</v>
      </c>
      <c r="C5207" t="s">
        <v>3948</v>
      </c>
      <c r="D5207">
        <v>0</v>
      </c>
      <c r="E5207">
        <v>0</v>
      </c>
      <c r="F5207">
        <v>0</v>
      </c>
      <c r="G5207">
        <v>0</v>
      </c>
    </row>
    <row r="5208" spans="1:7">
      <c r="A5208" t="s">
        <v>3853</v>
      </c>
      <c r="B5208" t="s">
        <v>4156</v>
      </c>
      <c r="C5208" t="s">
        <v>3949</v>
      </c>
      <c r="D5208">
        <v>0</v>
      </c>
      <c r="E5208">
        <v>0</v>
      </c>
      <c r="F5208">
        <v>0</v>
      </c>
      <c r="G5208">
        <v>0</v>
      </c>
    </row>
    <row r="5209" spans="1:7">
      <c r="A5209" t="s">
        <v>3853</v>
      </c>
      <c r="B5209" t="s">
        <v>4156</v>
      </c>
      <c r="C5209" t="s">
        <v>3950</v>
      </c>
      <c r="D5209">
        <v>42</v>
      </c>
      <c r="E5209">
        <v>42</v>
      </c>
      <c r="F5209">
        <v>42</v>
      </c>
      <c r="G5209">
        <v>42</v>
      </c>
    </row>
    <row r="5210" spans="1:7">
      <c r="A5210" t="s">
        <v>3853</v>
      </c>
      <c r="B5210" t="s">
        <v>4156</v>
      </c>
      <c r="C5210" t="s">
        <v>3951</v>
      </c>
      <c r="D5210">
        <v>948</v>
      </c>
      <c r="E5210">
        <v>948</v>
      </c>
      <c r="F5210">
        <v>948</v>
      </c>
      <c r="G5210">
        <v>948</v>
      </c>
    </row>
    <row r="5211" spans="1:7">
      <c r="A5211" t="s">
        <v>3853</v>
      </c>
      <c r="B5211" t="s">
        <v>4156</v>
      </c>
      <c r="C5211" t="s">
        <v>3952</v>
      </c>
      <c r="D5211">
        <v>1842</v>
      </c>
      <c r="E5211">
        <v>1842</v>
      </c>
      <c r="F5211">
        <v>1842</v>
      </c>
      <c r="G5211">
        <v>1842</v>
      </c>
    </row>
    <row r="5212" spans="1:7">
      <c r="A5212" t="s">
        <v>3853</v>
      </c>
      <c r="B5212" t="s">
        <v>4156</v>
      </c>
      <c r="C5212" t="s">
        <v>3953</v>
      </c>
      <c r="D5212">
        <v>1842</v>
      </c>
      <c r="E5212">
        <v>1842</v>
      </c>
      <c r="F5212">
        <v>1842</v>
      </c>
      <c r="G5212">
        <v>1842</v>
      </c>
    </row>
    <row r="5213" spans="1:7">
      <c r="A5213" t="s">
        <v>3853</v>
      </c>
      <c r="B5213" t="s">
        <v>4156</v>
      </c>
      <c r="C5213" t="s">
        <v>3954</v>
      </c>
      <c r="D5213">
        <v>231</v>
      </c>
      <c r="E5213">
        <v>311</v>
      </c>
      <c r="F5213">
        <v>188</v>
      </c>
      <c r="G5213">
        <v>267</v>
      </c>
    </row>
    <row r="5214" spans="1:7">
      <c r="A5214" t="s">
        <v>3853</v>
      </c>
      <c r="B5214" t="s">
        <v>4156</v>
      </c>
      <c r="C5214" t="s">
        <v>3955</v>
      </c>
      <c r="D5214">
        <v>1401</v>
      </c>
      <c r="E5214">
        <v>1517</v>
      </c>
      <c r="F5214">
        <v>1407</v>
      </c>
      <c r="G5214">
        <v>1389</v>
      </c>
    </row>
    <row r="5215" spans="1:7">
      <c r="A5215" t="s">
        <v>3853</v>
      </c>
      <c r="B5215" t="s">
        <v>4156</v>
      </c>
      <c r="C5215" t="s">
        <v>3956</v>
      </c>
      <c r="D5215">
        <v>497071</v>
      </c>
      <c r="E5215">
        <v>651211</v>
      </c>
      <c r="F5215">
        <v>671023</v>
      </c>
      <c r="G5215">
        <v>594940</v>
      </c>
    </row>
    <row r="5216" spans="1:7">
      <c r="A5216" t="s">
        <v>3853</v>
      </c>
      <c r="B5216" t="s">
        <v>4156</v>
      </c>
      <c r="C5216" t="s">
        <v>3957</v>
      </c>
      <c r="D5216">
        <v>1933</v>
      </c>
      <c r="E5216">
        <v>1988</v>
      </c>
      <c r="F5216">
        <v>2105</v>
      </c>
      <c r="G5216">
        <v>1696</v>
      </c>
    </row>
    <row r="5217" spans="1:7">
      <c r="A5217" t="s">
        <v>3853</v>
      </c>
      <c r="B5217" t="s">
        <v>4156</v>
      </c>
      <c r="C5217" t="s">
        <v>3958</v>
      </c>
      <c r="D5217">
        <v>500637</v>
      </c>
      <c r="E5217">
        <v>655027</v>
      </c>
      <c r="F5217">
        <v>674724</v>
      </c>
      <c r="G5217">
        <v>598292</v>
      </c>
    </row>
    <row r="5218" spans="1:7">
      <c r="A5218" t="s">
        <v>3853</v>
      </c>
      <c r="B5218" t="s">
        <v>4156</v>
      </c>
      <c r="C5218" t="s">
        <v>3959</v>
      </c>
      <c r="D5218">
        <v>500637</v>
      </c>
      <c r="E5218">
        <v>655027</v>
      </c>
      <c r="F5218">
        <v>674724</v>
      </c>
      <c r="G5218">
        <v>598292</v>
      </c>
    </row>
    <row r="5219" spans="1:7">
      <c r="A5219" t="s">
        <v>3853</v>
      </c>
      <c r="B5219" t="s">
        <v>4156</v>
      </c>
      <c r="C5219" t="s">
        <v>3960</v>
      </c>
      <c r="D5219">
        <v>0</v>
      </c>
      <c r="E5219">
        <v>0</v>
      </c>
      <c r="F5219">
        <v>0</v>
      </c>
      <c r="G5219">
        <v>0</v>
      </c>
    </row>
    <row r="5220" spans="1:7">
      <c r="A5220" t="s">
        <v>3853</v>
      </c>
      <c r="B5220" t="s">
        <v>4156</v>
      </c>
      <c r="C5220" t="s">
        <v>3961</v>
      </c>
      <c r="D5220">
        <v>0</v>
      </c>
      <c r="E5220">
        <v>0</v>
      </c>
      <c r="F5220">
        <v>0</v>
      </c>
      <c r="G5220">
        <v>0</v>
      </c>
    </row>
    <row r="5221" spans="1:7">
      <c r="A5221" t="s">
        <v>3853</v>
      </c>
      <c r="B5221" t="s">
        <v>4156</v>
      </c>
      <c r="C5221" t="s">
        <v>3962</v>
      </c>
      <c r="D5221">
        <v>81.2</v>
      </c>
      <c r="E5221">
        <v>71.400000000000006</v>
      </c>
      <c r="F5221">
        <v>65.900000000000006</v>
      </c>
      <c r="G5221">
        <v>54.5</v>
      </c>
    </row>
    <row r="5222" spans="1:7">
      <c r="A5222" t="s">
        <v>3853</v>
      </c>
      <c r="B5222" t="s">
        <v>4156</v>
      </c>
      <c r="C5222" t="s">
        <v>3963</v>
      </c>
      <c r="D5222">
        <v>192</v>
      </c>
      <c r="E5222">
        <v>192</v>
      </c>
      <c r="F5222">
        <v>192</v>
      </c>
      <c r="G5222">
        <v>192</v>
      </c>
    </row>
    <row r="5223" spans="1:7">
      <c r="A5223" t="s">
        <v>3853</v>
      </c>
      <c r="B5223" t="s">
        <v>4156</v>
      </c>
      <c r="C5223" t="s">
        <v>3964</v>
      </c>
      <c r="D5223">
        <v>0</v>
      </c>
      <c r="E5223">
        <v>0</v>
      </c>
      <c r="F5223">
        <v>0</v>
      </c>
      <c r="G5223">
        <v>0</v>
      </c>
    </row>
    <row r="5224" spans="1:7">
      <c r="A5224" t="s">
        <v>3853</v>
      </c>
      <c r="B5224" t="s">
        <v>4156</v>
      </c>
      <c r="C5224" t="s">
        <v>3965</v>
      </c>
      <c r="D5224">
        <v>4660</v>
      </c>
      <c r="E5224">
        <v>4107</v>
      </c>
      <c r="F5224">
        <v>3785</v>
      </c>
      <c r="G5224">
        <v>3126</v>
      </c>
    </row>
    <row r="5225" spans="1:7">
      <c r="A5225" t="s">
        <v>3853</v>
      </c>
      <c r="B5225" t="s">
        <v>4156</v>
      </c>
      <c r="C5225" t="s">
        <v>3966</v>
      </c>
      <c r="D5225">
        <v>0</v>
      </c>
      <c r="E5225">
        <v>0</v>
      </c>
      <c r="F5225">
        <v>0</v>
      </c>
      <c r="G5225">
        <v>0</v>
      </c>
    </row>
    <row r="5226" spans="1:7">
      <c r="A5226" t="s">
        <v>3853</v>
      </c>
      <c r="B5226" t="s">
        <v>4156</v>
      </c>
      <c r="C5226" t="s">
        <v>3967</v>
      </c>
      <c r="D5226">
        <v>4660</v>
      </c>
      <c r="E5226">
        <v>4107</v>
      </c>
      <c r="F5226">
        <v>3785</v>
      </c>
      <c r="G5226">
        <v>3126</v>
      </c>
    </row>
    <row r="5227" spans="1:7">
      <c r="A5227" t="s">
        <v>3853</v>
      </c>
      <c r="B5227" t="s">
        <v>4156</v>
      </c>
      <c r="C5227" t="s">
        <v>3968</v>
      </c>
      <c r="D5227">
        <v>0</v>
      </c>
      <c r="E5227">
        <v>0</v>
      </c>
      <c r="F5227">
        <v>0</v>
      </c>
      <c r="G5227">
        <v>0</v>
      </c>
    </row>
    <row r="5228" spans="1:7">
      <c r="A5228" t="s">
        <v>3853</v>
      </c>
      <c r="B5228" t="s">
        <v>4156</v>
      </c>
      <c r="C5228" t="s">
        <v>3969</v>
      </c>
      <c r="D5228">
        <v>0</v>
      </c>
      <c r="E5228">
        <v>0</v>
      </c>
      <c r="F5228">
        <v>0</v>
      </c>
      <c r="G5228">
        <v>0</v>
      </c>
    </row>
    <row r="5229" spans="1:7">
      <c r="A5229" t="s">
        <v>3853</v>
      </c>
      <c r="B5229" t="s">
        <v>4156</v>
      </c>
      <c r="C5229" t="s">
        <v>3970</v>
      </c>
      <c r="D5229">
        <v>0</v>
      </c>
      <c r="E5229">
        <v>0</v>
      </c>
      <c r="F5229">
        <v>0</v>
      </c>
      <c r="G5229">
        <v>0</v>
      </c>
    </row>
    <row r="5230" spans="1:7">
      <c r="A5230" t="s">
        <v>3853</v>
      </c>
      <c r="B5230" t="s">
        <v>4156</v>
      </c>
      <c r="C5230" t="s">
        <v>3971</v>
      </c>
      <c r="D5230">
        <v>16</v>
      </c>
      <c r="E5230">
        <v>-46</v>
      </c>
      <c r="F5230">
        <v>-90</v>
      </c>
      <c r="G5230">
        <v>180</v>
      </c>
    </row>
    <row r="5231" spans="1:7">
      <c r="A5231" t="s">
        <v>3853</v>
      </c>
      <c r="B5231" t="s">
        <v>4156</v>
      </c>
      <c r="C5231" t="s">
        <v>3972</v>
      </c>
      <c r="D5231">
        <v>16</v>
      </c>
      <c r="E5231">
        <v>-46</v>
      </c>
      <c r="F5231">
        <v>-90</v>
      </c>
      <c r="G5231">
        <v>180</v>
      </c>
    </row>
    <row r="5232" spans="1:7">
      <c r="A5232" t="s">
        <v>3853</v>
      </c>
      <c r="B5232" t="s">
        <v>4156</v>
      </c>
      <c r="C5232" t="s">
        <v>3973</v>
      </c>
      <c r="D5232">
        <v>23842</v>
      </c>
      <c r="E5232">
        <v>14034</v>
      </c>
      <c r="F5232">
        <v>16023</v>
      </c>
      <c r="G5232">
        <v>20489</v>
      </c>
    </row>
    <row r="5233" spans="1:7">
      <c r="A5233" t="s">
        <v>3853</v>
      </c>
      <c r="B5233" t="s">
        <v>4156</v>
      </c>
      <c r="C5233" t="s">
        <v>3974</v>
      </c>
      <c r="D5233">
        <v>23842</v>
      </c>
      <c r="E5233">
        <v>14034</v>
      </c>
      <c r="F5233">
        <v>16023</v>
      </c>
      <c r="G5233">
        <v>20489</v>
      </c>
    </row>
    <row r="5234" spans="1:7">
      <c r="A5234" t="s">
        <v>3853</v>
      </c>
      <c r="B5234" t="s">
        <v>4156</v>
      </c>
      <c r="C5234" t="s">
        <v>3975</v>
      </c>
      <c r="D5234">
        <v>23842</v>
      </c>
      <c r="E5234">
        <v>14034</v>
      </c>
      <c r="F5234">
        <v>16023</v>
      </c>
      <c r="G5234">
        <v>20489</v>
      </c>
    </row>
    <row r="5235" spans="1:7">
      <c r="A5235" t="s">
        <v>3853</v>
      </c>
      <c r="B5235" t="s">
        <v>4156</v>
      </c>
      <c r="C5235" t="s">
        <v>3976</v>
      </c>
      <c r="D5235">
        <v>3</v>
      </c>
      <c r="E5235">
        <v>1</v>
      </c>
      <c r="F5235">
        <v>5</v>
      </c>
      <c r="G5235">
        <v>5</v>
      </c>
    </row>
    <row r="5236" spans="1:7">
      <c r="A5236" t="s">
        <v>3853</v>
      </c>
      <c r="B5236" t="s">
        <v>4156</v>
      </c>
      <c r="C5236" t="s">
        <v>3977</v>
      </c>
      <c r="D5236">
        <v>43</v>
      </c>
      <c r="E5236">
        <v>32</v>
      </c>
      <c r="F5236">
        <v>28</v>
      </c>
      <c r="G5236">
        <v>21</v>
      </c>
    </row>
    <row r="5237" spans="1:7">
      <c r="A5237" t="s">
        <v>3853</v>
      </c>
      <c r="B5237" t="s">
        <v>4156</v>
      </c>
      <c r="C5237" t="s">
        <v>3978</v>
      </c>
      <c r="D5237">
        <v>2</v>
      </c>
      <c r="E5237">
        <v>1</v>
      </c>
      <c r="F5237">
        <v>2</v>
      </c>
      <c r="G5237">
        <v>2</v>
      </c>
    </row>
    <row r="5238" spans="1:7">
      <c r="A5238" t="s">
        <v>3853</v>
      </c>
      <c r="B5238" t="s">
        <v>4156</v>
      </c>
      <c r="C5238" t="s">
        <v>3979</v>
      </c>
      <c r="D5238">
        <v>48</v>
      </c>
      <c r="E5238">
        <v>34</v>
      </c>
      <c r="F5238">
        <v>36</v>
      </c>
      <c r="G5238">
        <v>28</v>
      </c>
    </row>
    <row r="5239" spans="1:7">
      <c r="A5239" t="s">
        <v>3853</v>
      </c>
      <c r="B5239" t="s">
        <v>4156</v>
      </c>
      <c r="C5239" t="s">
        <v>3980</v>
      </c>
      <c r="D5239">
        <v>48</v>
      </c>
      <c r="E5239">
        <v>34</v>
      </c>
      <c r="F5239">
        <v>36</v>
      </c>
      <c r="G5239">
        <v>28</v>
      </c>
    </row>
    <row r="5240" spans="1:7">
      <c r="A5240" t="s">
        <v>3853</v>
      </c>
      <c r="B5240" t="s">
        <v>4156</v>
      </c>
      <c r="C5240" t="s">
        <v>3981</v>
      </c>
      <c r="D5240">
        <v>3601.8</v>
      </c>
      <c r="E5240">
        <v>3569.5</v>
      </c>
      <c r="F5240">
        <v>3578.9</v>
      </c>
      <c r="G5240">
        <v>3528.1</v>
      </c>
    </row>
    <row r="5241" spans="1:7">
      <c r="A5241" t="s">
        <v>3853</v>
      </c>
      <c r="B5241" t="s">
        <v>4156</v>
      </c>
      <c r="C5241" t="s">
        <v>3982</v>
      </c>
      <c r="D5241">
        <v>62</v>
      </c>
      <c r="E5241">
        <v>54</v>
      </c>
      <c r="F5241">
        <v>50</v>
      </c>
      <c r="G5241">
        <v>50</v>
      </c>
    </row>
    <row r="5242" spans="1:7">
      <c r="A5242" t="s">
        <v>3853</v>
      </c>
      <c r="B5242" t="s">
        <v>4156</v>
      </c>
      <c r="C5242" t="s">
        <v>3983</v>
      </c>
      <c r="D5242">
        <v>127407</v>
      </c>
      <c r="E5242">
        <v>111563</v>
      </c>
      <c r="F5242">
        <v>118295</v>
      </c>
      <c r="G5242">
        <v>115607</v>
      </c>
    </row>
    <row r="5243" spans="1:7">
      <c r="A5243" t="s">
        <v>3853</v>
      </c>
      <c r="B5243" t="s">
        <v>4156</v>
      </c>
      <c r="C5243" t="s">
        <v>3984</v>
      </c>
      <c r="D5243">
        <v>198559</v>
      </c>
      <c r="E5243">
        <v>180685</v>
      </c>
      <c r="F5243">
        <v>199840</v>
      </c>
      <c r="G5243">
        <v>197147</v>
      </c>
    </row>
    <row r="5244" spans="1:7">
      <c r="A5244" t="s">
        <v>3853</v>
      </c>
      <c r="B5244" t="s">
        <v>4156</v>
      </c>
      <c r="C5244" t="s">
        <v>3985</v>
      </c>
      <c r="D5244">
        <v>162567</v>
      </c>
      <c r="E5244">
        <v>151618</v>
      </c>
      <c r="F5244">
        <v>160160</v>
      </c>
      <c r="G5244">
        <v>154426</v>
      </c>
    </row>
    <row r="5245" spans="1:7">
      <c r="A5245" t="s">
        <v>3853</v>
      </c>
      <c r="B5245" t="s">
        <v>4156</v>
      </c>
      <c r="C5245" t="s">
        <v>3986</v>
      </c>
      <c r="D5245">
        <v>488596</v>
      </c>
      <c r="E5245">
        <v>443920</v>
      </c>
      <c r="F5245">
        <v>478345</v>
      </c>
      <c r="G5245">
        <v>467230</v>
      </c>
    </row>
    <row r="5246" spans="1:7">
      <c r="A5246" t="s">
        <v>3853</v>
      </c>
      <c r="B5246" t="s">
        <v>4156</v>
      </c>
      <c r="C5246" t="s">
        <v>3987</v>
      </c>
      <c r="D5246">
        <v>488596</v>
      </c>
      <c r="E5246">
        <v>443920</v>
      </c>
      <c r="F5246">
        <v>478345</v>
      </c>
      <c r="G5246">
        <v>467230</v>
      </c>
    </row>
    <row r="5247" spans="1:7">
      <c r="A5247" t="s">
        <v>3853</v>
      </c>
      <c r="B5247" t="s">
        <v>4156</v>
      </c>
      <c r="C5247" t="s">
        <v>3988</v>
      </c>
      <c r="D5247">
        <v>2741</v>
      </c>
      <c r="E5247">
        <v>2809</v>
      </c>
      <c r="F5247">
        <v>2746</v>
      </c>
      <c r="G5247">
        <v>2769</v>
      </c>
    </row>
    <row r="5248" spans="1:7">
      <c r="A5248" t="s">
        <v>3853</v>
      </c>
      <c r="B5248" t="s">
        <v>4156</v>
      </c>
      <c r="C5248" t="s">
        <v>3989</v>
      </c>
      <c r="D5248">
        <v>3432</v>
      </c>
      <c r="E5248">
        <v>2654</v>
      </c>
      <c r="F5248">
        <v>2596</v>
      </c>
      <c r="G5248">
        <v>2638</v>
      </c>
    </row>
    <row r="5249" spans="1:7">
      <c r="A5249" t="s">
        <v>3853</v>
      </c>
      <c r="B5249" t="s">
        <v>4156</v>
      </c>
      <c r="C5249" t="s">
        <v>3990</v>
      </c>
      <c r="D5249">
        <v>6174</v>
      </c>
      <c r="E5249">
        <v>5463</v>
      </c>
      <c r="F5249">
        <v>5342</v>
      </c>
      <c r="G5249">
        <v>5407</v>
      </c>
    </row>
    <row r="5250" spans="1:7">
      <c r="A5250" t="s">
        <v>3853</v>
      </c>
      <c r="B5250" t="s">
        <v>4156</v>
      </c>
      <c r="C5250" t="s">
        <v>3991</v>
      </c>
      <c r="D5250">
        <v>6174</v>
      </c>
      <c r="E5250">
        <v>5463</v>
      </c>
      <c r="F5250">
        <v>5342</v>
      </c>
      <c r="G5250">
        <v>5407</v>
      </c>
    </row>
    <row r="5251" spans="1:7">
      <c r="A5251" t="s">
        <v>3853</v>
      </c>
      <c r="B5251" t="s">
        <v>4156</v>
      </c>
      <c r="C5251" t="s">
        <v>3992</v>
      </c>
      <c r="D5251">
        <v>0</v>
      </c>
      <c r="E5251">
        <v>0</v>
      </c>
      <c r="F5251">
        <v>0</v>
      </c>
      <c r="G5251">
        <v>0</v>
      </c>
    </row>
    <row r="5252" spans="1:7">
      <c r="A5252" t="s">
        <v>3853</v>
      </c>
      <c r="B5252" t="s">
        <v>4156</v>
      </c>
      <c r="C5252" t="s">
        <v>3993</v>
      </c>
      <c r="D5252">
        <v>257876</v>
      </c>
      <c r="E5252">
        <v>226681</v>
      </c>
      <c r="F5252">
        <v>254356</v>
      </c>
      <c r="G5252">
        <v>247173</v>
      </c>
    </row>
    <row r="5253" spans="1:7">
      <c r="A5253" t="s">
        <v>3853</v>
      </c>
      <c r="B5253" t="s">
        <v>4156</v>
      </c>
      <c r="C5253" t="s">
        <v>3994</v>
      </c>
      <c r="D5253">
        <v>4157</v>
      </c>
      <c r="E5253">
        <v>4161</v>
      </c>
      <c r="F5253">
        <v>4200</v>
      </c>
      <c r="G5253">
        <v>4379</v>
      </c>
    </row>
    <row r="5254" spans="1:7">
      <c r="A5254" t="s">
        <v>3853</v>
      </c>
      <c r="B5254" t="s">
        <v>4156</v>
      </c>
      <c r="C5254" t="s">
        <v>3995</v>
      </c>
      <c r="D5254">
        <v>3916</v>
      </c>
      <c r="E5254">
        <v>3966</v>
      </c>
      <c r="F5254">
        <v>3946</v>
      </c>
      <c r="G5254">
        <v>4166</v>
      </c>
    </row>
    <row r="5255" spans="1:7">
      <c r="A5255" t="s">
        <v>3853</v>
      </c>
      <c r="B5255" t="s">
        <v>4156</v>
      </c>
      <c r="C5255" t="s">
        <v>3996</v>
      </c>
      <c r="D5255">
        <v>265950</v>
      </c>
      <c r="E5255">
        <v>234808</v>
      </c>
      <c r="F5255">
        <v>262502</v>
      </c>
      <c r="G5255">
        <v>255718</v>
      </c>
    </row>
    <row r="5256" spans="1:7">
      <c r="A5256" t="s">
        <v>3853</v>
      </c>
      <c r="B5256" t="s">
        <v>4156</v>
      </c>
      <c r="C5256" t="s">
        <v>3997</v>
      </c>
      <c r="D5256">
        <v>265950</v>
      </c>
      <c r="E5256">
        <v>234808</v>
      </c>
      <c r="F5256">
        <v>262502</v>
      </c>
      <c r="G5256">
        <v>255718</v>
      </c>
    </row>
    <row r="5257" spans="1:7">
      <c r="A5257" t="s">
        <v>3853</v>
      </c>
      <c r="B5257" t="s">
        <v>4156</v>
      </c>
      <c r="C5257" t="s">
        <v>3998</v>
      </c>
      <c r="D5257">
        <v>240977</v>
      </c>
      <c r="E5257">
        <v>212342</v>
      </c>
      <c r="F5257">
        <v>237550</v>
      </c>
      <c r="G5257">
        <v>229416</v>
      </c>
    </row>
    <row r="5258" spans="1:7">
      <c r="A5258" t="s">
        <v>3853</v>
      </c>
      <c r="B5258" t="s">
        <v>4156</v>
      </c>
      <c r="C5258" t="s">
        <v>3999</v>
      </c>
      <c r="D5258">
        <v>3885</v>
      </c>
      <c r="E5258">
        <v>3898</v>
      </c>
      <c r="F5258">
        <v>3922</v>
      </c>
      <c r="G5258">
        <v>4065</v>
      </c>
    </row>
    <row r="5259" spans="1:7">
      <c r="A5259" t="s">
        <v>3853</v>
      </c>
      <c r="B5259" t="s">
        <v>4156</v>
      </c>
      <c r="C5259" t="s">
        <v>4000</v>
      </c>
      <c r="D5259">
        <v>3660</v>
      </c>
      <c r="E5259">
        <v>3715</v>
      </c>
      <c r="F5259">
        <v>3686</v>
      </c>
      <c r="G5259">
        <v>3867</v>
      </c>
    </row>
    <row r="5260" spans="1:7">
      <c r="A5260" t="s">
        <v>3853</v>
      </c>
      <c r="B5260" t="s">
        <v>4156</v>
      </c>
      <c r="C5260" t="s">
        <v>4001</v>
      </c>
      <c r="D5260">
        <v>248521</v>
      </c>
      <c r="E5260">
        <v>219955</v>
      </c>
      <c r="F5260">
        <v>245158</v>
      </c>
      <c r="G5260">
        <v>237347</v>
      </c>
    </row>
    <row r="5261" spans="1:7">
      <c r="A5261" t="s">
        <v>3853</v>
      </c>
      <c r="B5261" t="s">
        <v>4156</v>
      </c>
      <c r="C5261" t="s">
        <v>4002</v>
      </c>
      <c r="D5261">
        <v>26098</v>
      </c>
      <c r="E5261">
        <v>24723</v>
      </c>
      <c r="F5261">
        <v>24743</v>
      </c>
      <c r="G5261">
        <v>26567</v>
      </c>
    </row>
    <row r="5262" spans="1:7">
      <c r="A5262" t="s">
        <v>3853</v>
      </c>
      <c r="B5262" t="s">
        <v>4156</v>
      </c>
      <c r="C5262" t="s">
        <v>4003</v>
      </c>
      <c r="D5262">
        <v>0</v>
      </c>
      <c r="E5262">
        <v>0</v>
      </c>
      <c r="F5262">
        <v>0</v>
      </c>
      <c r="G5262">
        <v>0</v>
      </c>
    </row>
    <row r="5263" spans="1:7">
      <c r="A5263" t="s">
        <v>3853</v>
      </c>
      <c r="B5263" t="s">
        <v>4156</v>
      </c>
      <c r="C5263" t="s">
        <v>4004</v>
      </c>
      <c r="D5263">
        <v>167982</v>
      </c>
      <c r="E5263">
        <v>184114</v>
      </c>
      <c r="F5263">
        <v>228773</v>
      </c>
      <c r="G5263">
        <v>286412</v>
      </c>
    </row>
    <row r="5264" spans="1:7">
      <c r="A5264" t="s">
        <v>3853</v>
      </c>
      <c r="B5264" t="s">
        <v>4156</v>
      </c>
      <c r="C5264" t="s">
        <v>4005</v>
      </c>
      <c r="D5264">
        <v>33592</v>
      </c>
      <c r="E5264">
        <v>30343</v>
      </c>
      <c r="F5264">
        <v>33153</v>
      </c>
      <c r="G5264">
        <v>32363</v>
      </c>
    </row>
    <row r="5265" spans="1:7">
      <c r="A5265" t="s">
        <v>3853</v>
      </c>
      <c r="B5265" t="s">
        <v>4156</v>
      </c>
      <c r="C5265" t="s">
        <v>4006</v>
      </c>
      <c r="D5265">
        <v>352107</v>
      </c>
      <c r="E5265">
        <v>365391</v>
      </c>
      <c r="F5265">
        <v>325689</v>
      </c>
      <c r="G5265">
        <v>373330</v>
      </c>
    </row>
    <row r="5266" spans="1:7">
      <c r="A5266" t="s">
        <v>3853</v>
      </c>
      <c r="B5266" t="s">
        <v>4156</v>
      </c>
      <c r="C5266" t="s">
        <v>4007</v>
      </c>
      <c r="D5266">
        <v>17159</v>
      </c>
      <c r="E5266">
        <v>18368</v>
      </c>
      <c r="F5266">
        <v>18575</v>
      </c>
      <c r="G5266">
        <v>18415</v>
      </c>
    </row>
    <row r="5267" spans="1:7">
      <c r="A5267" t="s">
        <v>3853</v>
      </c>
      <c r="B5267" t="s">
        <v>4156</v>
      </c>
      <c r="C5267" t="s">
        <v>4008</v>
      </c>
      <c r="D5267">
        <v>1373589</v>
      </c>
      <c r="E5267">
        <v>1309387</v>
      </c>
      <c r="F5267">
        <v>1237793</v>
      </c>
      <c r="G5267">
        <v>1345453</v>
      </c>
    </row>
    <row r="5268" spans="1:7">
      <c r="A5268" t="s">
        <v>3853</v>
      </c>
      <c r="B5268" t="s">
        <v>4156</v>
      </c>
      <c r="C5268" t="s">
        <v>4009</v>
      </c>
      <c r="D5268">
        <v>36663</v>
      </c>
      <c r="E5268">
        <v>32729</v>
      </c>
      <c r="F5268">
        <v>36945</v>
      </c>
      <c r="G5268">
        <v>36125</v>
      </c>
    </row>
    <row r="5269" spans="1:7">
      <c r="A5269" t="s">
        <v>3853</v>
      </c>
      <c r="B5269" t="s">
        <v>4156</v>
      </c>
      <c r="C5269" t="s">
        <v>4010</v>
      </c>
      <c r="D5269">
        <v>1963928</v>
      </c>
      <c r="E5269">
        <v>1921961</v>
      </c>
      <c r="F5269">
        <v>1862346</v>
      </c>
      <c r="G5269">
        <v>2073687</v>
      </c>
    </row>
    <row r="5270" spans="1:7">
      <c r="A5270" t="s">
        <v>3853</v>
      </c>
      <c r="B5270" t="s">
        <v>4156</v>
      </c>
      <c r="C5270" t="s">
        <v>4011</v>
      </c>
      <c r="D5270">
        <v>421.6</v>
      </c>
      <c r="E5270">
        <v>413.1</v>
      </c>
      <c r="F5270">
        <v>402.5</v>
      </c>
      <c r="G5270">
        <v>452</v>
      </c>
    </row>
    <row r="5271" spans="1:7">
      <c r="A5271" t="s">
        <v>3853</v>
      </c>
      <c r="B5271" t="s">
        <v>4156</v>
      </c>
      <c r="C5271" t="s">
        <v>4012</v>
      </c>
      <c r="D5271">
        <v>1611827</v>
      </c>
      <c r="E5271">
        <v>1556574</v>
      </c>
      <c r="F5271">
        <v>1536664</v>
      </c>
      <c r="G5271">
        <v>1700354</v>
      </c>
    </row>
    <row r="5272" spans="1:7">
      <c r="A5272" t="s">
        <v>3853</v>
      </c>
      <c r="B5272" t="s">
        <v>4156</v>
      </c>
      <c r="C5272" t="s">
        <v>4013</v>
      </c>
      <c r="D5272">
        <v>1963928</v>
      </c>
      <c r="E5272">
        <v>1921961</v>
      </c>
      <c r="F5272">
        <v>1862346</v>
      </c>
      <c r="G5272">
        <v>2073687</v>
      </c>
    </row>
    <row r="5273" spans="1:7">
      <c r="A5273" t="s">
        <v>3853</v>
      </c>
      <c r="B5273" t="s">
        <v>4156</v>
      </c>
      <c r="C5273" t="s">
        <v>4014</v>
      </c>
      <c r="D5273">
        <v>35.6</v>
      </c>
      <c r="E5273">
        <v>32.6</v>
      </c>
      <c r="F5273">
        <v>35.299999999999997</v>
      </c>
      <c r="G5273">
        <v>37.1</v>
      </c>
    </row>
    <row r="5274" spans="1:7">
      <c r="A5274" t="s">
        <v>3853</v>
      </c>
      <c r="B5274" t="s">
        <v>4156</v>
      </c>
      <c r="C5274" t="s">
        <v>4015</v>
      </c>
      <c r="D5274">
        <v>74.900000000000006</v>
      </c>
      <c r="E5274">
        <v>90.5</v>
      </c>
      <c r="F5274">
        <v>92.3</v>
      </c>
      <c r="G5274">
        <v>86.6</v>
      </c>
    </row>
    <row r="5275" spans="1:7">
      <c r="A5275" t="s">
        <v>3853</v>
      </c>
      <c r="B5275" t="s">
        <v>4156</v>
      </c>
      <c r="C5275" t="s">
        <v>4016</v>
      </c>
      <c r="D5275">
        <v>145993</v>
      </c>
      <c r="E5275">
        <v>177055</v>
      </c>
      <c r="F5275">
        <v>179886</v>
      </c>
      <c r="G5275">
        <v>168582</v>
      </c>
    </row>
    <row r="5276" spans="1:7">
      <c r="A5276" t="s">
        <v>3853</v>
      </c>
      <c r="B5276" t="s">
        <v>4156</v>
      </c>
      <c r="C5276" t="s">
        <v>4017</v>
      </c>
      <c r="D5276">
        <v>145993</v>
      </c>
      <c r="E5276">
        <v>177055</v>
      </c>
      <c r="F5276">
        <v>179886</v>
      </c>
      <c r="G5276">
        <v>168582</v>
      </c>
    </row>
    <row r="5277" spans="1:7">
      <c r="A5277" t="s">
        <v>3853</v>
      </c>
      <c r="B5277" t="s">
        <v>4156</v>
      </c>
      <c r="C5277" t="s">
        <v>4018</v>
      </c>
      <c r="D5277">
        <v>2133</v>
      </c>
      <c r="E5277">
        <v>2133</v>
      </c>
      <c r="F5277">
        <v>2133</v>
      </c>
      <c r="G5277">
        <v>2132</v>
      </c>
    </row>
    <row r="5278" spans="1:7">
      <c r="A5278" t="s">
        <v>3853</v>
      </c>
      <c r="B5278" t="s">
        <v>4156</v>
      </c>
      <c r="C5278" t="s">
        <v>4019</v>
      </c>
      <c r="D5278">
        <v>25.6</v>
      </c>
      <c r="E5278">
        <v>18.899999999999999</v>
      </c>
      <c r="F5278">
        <v>13.8</v>
      </c>
      <c r="G5278">
        <v>15.6</v>
      </c>
    </row>
    <row r="5279" spans="1:7">
      <c r="A5279" t="s">
        <v>3853</v>
      </c>
      <c r="B5279" t="s">
        <v>4156</v>
      </c>
      <c r="C5279" t="s">
        <v>4020</v>
      </c>
      <c r="D5279">
        <v>434507</v>
      </c>
      <c r="E5279">
        <v>584626</v>
      </c>
      <c r="F5279">
        <v>605772</v>
      </c>
      <c r="G5279">
        <v>534158</v>
      </c>
    </row>
    <row r="5280" spans="1:7">
      <c r="A5280" t="s">
        <v>3853</v>
      </c>
      <c r="B5280" t="s">
        <v>4156</v>
      </c>
      <c r="C5280" t="s">
        <v>4021</v>
      </c>
      <c r="D5280">
        <v>407</v>
      </c>
      <c r="E5280">
        <v>439</v>
      </c>
      <c r="F5280">
        <v>160</v>
      </c>
      <c r="G5280">
        <v>163</v>
      </c>
    </row>
    <row r="5281" spans="1:7">
      <c r="A5281" t="s">
        <v>3853</v>
      </c>
      <c r="B5281" t="s">
        <v>4156</v>
      </c>
      <c r="C5281" t="s">
        <v>4022</v>
      </c>
      <c r="D5281">
        <v>618963</v>
      </c>
      <c r="E5281">
        <v>567167</v>
      </c>
      <c r="F5281">
        <v>538603</v>
      </c>
      <c r="G5281">
        <v>442315</v>
      </c>
    </row>
    <row r="5282" spans="1:7">
      <c r="A5282" t="s">
        <v>3853</v>
      </c>
      <c r="B5282" t="s">
        <v>4156</v>
      </c>
      <c r="C5282" t="s">
        <v>4023</v>
      </c>
      <c r="D5282">
        <v>0</v>
      </c>
      <c r="E5282">
        <v>0</v>
      </c>
      <c r="F5282">
        <v>2589</v>
      </c>
      <c r="G5282">
        <v>2377</v>
      </c>
    </row>
    <row r="5283" spans="1:7">
      <c r="A5283" t="s">
        <v>3853</v>
      </c>
      <c r="B5283" t="s">
        <v>4156</v>
      </c>
      <c r="C5283" t="s">
        <v>4024</v>
      </c>
      <c r="D5283">
        <v>618963</v>
      </c>
      <c r="E5283">
        <v>567167</v>
      </c>
      <c r="F5283">
        <v>538603</v>
      </c>
      <c r="G5283">
        <v>442315</v>
      </c>
    </row>
    <row r="5284" spans="1:7">
      <c r="A5284" t="s">
        <v>3853</v>
      </c>
      <c r="B5284" t="s">
        <v>4156</v>
      </c>
      <c r="C5284" t="s">
        <v>4025</v>
      </c>
      <c r="D5284">
        <v>618963</v>
      </c>
      <c r="E5284">
        <v>567167</v>
      </c>
      <c r="F5284">
        <v>541192</v>
      </c>
      <c r="G5284">
        <v>444692</v>
      </c>
    </row>
    <row r="5285" spans="1:7">
      <c r="A5285" t="s">
        <v>3853</v>
      </c>
      <c r="B5285" t="s">
        <v>4156</v>
      </c>
      <c r="C5285" t="s">
        <v>4026</v>
      </c>
      <c r="D5285">
        <v>618963</v>
      </c>
      <c r="E5285">
        <v>567167</v>
      </c>
      <c r="F5285">
        <v>541192</v>
      </c>
      <c r="G5285">
        <v>444692</v>
      </c>
    </row>
    <row r="5286" spans="1:7">
      <c r="A5286" t="s">
        <v>3853</v>
      </c>
      <c r="B5286" t="s">
        <v>4156</v>
      </c>
      <c r="C5286" t="s">
        <v>4027</v>
      </c>
      <c r="D5286">
        <v>330</v>
      </c>
      <c r="E5286">
        <v>330</v>
      </c>
      <c r="F5286">
        <v>330</v>
      </c>
      <c r="G5286">
        <v>329</v>
      </c>
    </row>
    <row r="5287" spans="1:7">
      <c r="A5287" t="s">
        <v>3853</v>
      </c>
      <c r="B5287" t="s">
        <v>4156</v>
      </c>
      <c r="C5287" t="s">
        <v>4028</v>
      </c>
      <c r="D5287">
        <v>728167</v>
      </c>
      <c r="E5287">
        <v>656337</v>
      </c>
      <c r="F5287">
        <v>632037</v>
      </c>
      <c r="G5287">
        <v>532274</v>
      </c>
    </row>
    <row r="5288" spans="1:7">
      <c r="A5288" t="s">
        <v>3853</v>
      </c>
      <c r="B5288" t="s">
        <v>4156</v>
      </c>
      <c r="C5288" t="s">
        <v>4029</v>
      </c>
      <c r="D5288">
        <v>767011</v>
      </c>
      <c r="E5288">
        <v>697239</v>
      </c>
      <c r="F5288">
        <v>680675</v>
      </c>
      <c r="G5288">
        <v>572192</v>
      </c>
    </row>
    <row r="5289" spans="1:7">
      <c r="A5289" t="s">
        <v>3853</v>
      </c>
      <c r="B5289" t="s">
        <v>4156</v>
      </c>
      <c r="C5289" t="s">
        <v>4030</v>
      </c>
      <c r="D5289">
        <v>731241</v>
      </c>
      <c r="E5289">
        <v>659431</v>
      </c>
      <c r="F5289">
        <v>637667</v>
      </c>
      <c r="G5289">
        <v>537726</v>
      </c>
    </row>
    <row r="5290" spans="1:7">
      <c r="A5290" t="s">
        <v>3853</v>
      </c>
      <c r="B5290" t="s">
        <v>4156</v>
      </c>
      <c r="C5290" t="s">
        <v>4031</v>
      </c>
      <c r="D5290">
        <v>455463</v>
      </c>
      <c r="E5290">
        <v>422200</v>
      </c>
      <c r="F5290">
        <v>469120</v>
      </c>
      <c r="G5290">
        <v>469393</v>
      </c>
    </row>
    <row r="5291" spans="1:7">
      <c r="A5291" t="s">
        <v>3853</v>
      </c>
      <c r="B5291" t="s">
        <v>4156</v>
      </c>
      <c r="C5291" t="s">
        <v>4032</v>
      </c>
      <c r="D5291">
        <v>51.9</v>
      </c>
      <c r="E5291">
        <v>57.4</v>
      </c>
      <c r="F5291">
        <v>62.3</v>
      </c>
      <c r="G5291">
        <v>48.8</v>
      </c>
    </row>
    <row r="5292" spans="1:7">
      <c r="A5292" t="s">
        <v>3853</v>
      </c>
      <c r="B5292" t="s">
        <v>4156</v>
      </c>
      <c r="C5292" t="s">
        <v>4033</v>
      </c>
      <c r="D5292">
        <v>8791</v>
      </c>
      <c r="E5292">
        <v>9566</v>
      </c>
      <c r="F5292">
        <v>9099</v>
      </c>
      <c r="G5292">
        <v>9389</v>
      </c>
    </row>
    <row r="5293" spans="1:7">
      <c r="A5293" t="s">
        <v>3853</v>
      </c>
      <c r="B5293" t="s">
        <v>4156</v>
      </c>
      <c r="C5293" t="s">
        <v>4034</v>
      </c>
      <c r="D5293">
        <v>36049</v>
      </c>
      <c r="E5293">
        <v>37890</v>
      </c>
      <c r="F5293">
        <v>43161</v>
      </c>
      <c r="G5293">
        <v>34656</v>
      </c>
    </row>
    <row r="5294" spans="1:7">
      <c r="A5294" t="s">
        <v>3853</v>
      </c>
      <c r="B5294" t="s">
        <v>4156</v>
      </c>
      <c r="C5294" t="s">
        <v>4035</v>
      </c>
      <c r="D5294">
        <v>858</v>
      </c>
      <c r="E5294">
        <v>856</v>
      </c>
      <c r="F5294">
        <v>865</v>
      </c>
      <c r="G5294">
        <v>868</v>
      </c>
    </row>
    <row r="5295" spans="1:7">
      <c r="A5295" t="s">
        <v>3853</v>
      </c>
      <c r="B5295" t="s">
        <v>4156</v>
      </c>
      <c r="C5295" t="s">
        <v>4036</v>
      </c>
      <c r="D5295">
        <v>1257536</v>
      </c>
      <c r="E5295">
        <v>1325707</v>
      </c>
      <c r="F5295">
        <v>1338718</v>
      </c>
      <c r="G5295">
        <v>1163486</v>
      </c>
    </row>
    <row r="5296" spans="1:7">
      <c r="A5296" t="s">
        <v>3853</v>
      </c>
      <c r="B5296" t="s">
        <v>4156</v>
      </c>
      <c r="C5296" t="s">
        <v>4037</v>
      </c>
      <c r="D5296">
        <v>1965</v>
      </c>
      <c r="E5296">
        <v>2023</v>
      </c>
      <c r="F5296">
        <v>2126</v>
      </c>
      <c r="G5296">
        <v>1717</v>
      </c>
    </row>
    <row r="5297" spans="1:7">
      <c r="A5297" t="s">
        <v>3853</v>
      </c>
      <c r="B5297" t="s">
        <v>4156</v>
      </c>
      <c r="C5297" t="s">
        <v>4038</v>
      </c>
      <c r="D5297">
        <v>1759804</v>
      </c>
      <c r="E5297">
        <v>1797387</v>
      </c>
      <c r="F5297">
        <v>1862223</v>
      </c>
      <c r="G5297">
        <v>1678643</v>
      </c>
    </row>
    <row r="5298" spans="1:7">
      <c r="A5298" t="s">
        <v>3853</v>
      </c>
      <c r="B5298" t="s">
        <v>4156</v>
      </c>
      <c r="C5298" t="s">
        <v>4039</v>
      </c>
      <c r="D5298">
        <v>377.8</v>
      </c>
      <c r="E5298">
        <v>386.4</v>
      </c>
      <c r="F5298">
        <v>402.5</v>
      </c>
      <c r="G5298">
        <v>365.9</v>
      </c>
    </row>
    <row r="5299" spans="1:7">
      <c r="A5299" t="s">
        <v>3853</v>
      </c>
      <c r="B5299" t="s">
        <v>4156</v>
      </c>
      <c r="C5299" t="s">
        <v>4040</v>
      </c>
      <c r="D5299">
        <v>1723755</v>
      </c>
      <c r="E5299">
        <v>1759496</v>
      </c>
      <c r="F5299">
        <v>1819062</v>
      </c>
      <c r="G5299">
        <v>1643987</v>
      </c>
    </row>
    <row r="5300" spans="1:7">
      <c r="A5300" t="s">
        <v>3853</v>
      </c>
      <c r="B5300" t="s">
        <v>4156</v>
      </c>
      <c r="C5300" t="s">
        <v>4041</v>
      </c>
      <c r="D5300">
        <v>0</v>
      </c>
      <c r="E5300">
        <v>0</v>
      </c>
      <c r="F5300">
        <v>0</v>
      </c>
      <c r="G5300">
        <v>0</v>
      </c>
    </row>
    <row r="5301" spans="1:7">
      <c r="A5301" t="s">
        <v>3853</v>
      </c>
      <c r="B5301" t="s">
        <v>4156</v>
      </c>
      <c r="C5301" t="s">
        <v>4042</v>
      </c>
      <c r="D5301">
        <v>35770</v>
      </c>
      <c r="E5301">
        <v>37809</v>
      </c>
      <c r="F5301">
        <v>43008</v>
      </c>
      <c r="G5301">
        <v>34466</v>
      </c>
    </row>
    <row r="5302" spans="1:7">
      <c r="A5302" t="s">
        <v>3853</v>
      </c>
      <c r="B5302" t="s">
        <v>4156</v>
      </c>
      <c r="C5302" t="s">
        <v>4043</v>
      </c>
      <c r="D5302">
        <v>92241</v>
      </c>
      <c r="E5302">
        <v>70333</v>
      </c>
      <c r="F5302">
        <v>73734</v>
      </c>
      <c r="G5302">
        <v>70773</v>
      </c>
    </row>
    <row r="5303" spans="1:7">
      <c r="A5303" t="s">
        <v>3853</v>
      </c>
      <c r="B5303" t="s">
        <v>4156</v>
      </c>
      <c r="C5303" t="s">
        <v>4044</v>
      </c>
      <c r="D5303">
        <v>128010</v>
      </c>
      <c r="E5303">
        <v>108141</v>
      </c>
      <c r="F5303">
        <v>116742</v>
      </c>
      <c r="G5303">
        <v>105239</v>
      </c>
    </row>
    <row r="5304" spans="1:7">
      <c r="A5304" t="s">
        <v>3853</v>
      </c>
      <c r="B5304" t="s">
        <v>4156</v>
      </c>
      <c r="C5304" t="s">
        <v>4045</v>
      </c>
      <c r="D5304">
        <v>92241</v>
      </c>
      <c r="E5304">
        <v>70333</v>
      </c>
      <c r="F5304">
        <v>73734</v>
      </c>
      <c r="G5304">
        <v>70773</v>
      </c>
    </row>
    <row r="5305" spans="1:7">
      <c r="A5305" t="s">
        <v>3853</v>
      </c>
      <c r="B5305" t="s">
        <v>4156</v>
      </c>
      <c r="C5305" t="s">
        <v>4046</v>
      </c>
      <c r="D5305">
        <v>1</v>
      </c>
      <c r="E5305">
        <v>1.2</v>
      </c>
      <c r="F5305">
        <v>2</v>
      </c>
      <c r="G5305">
        <v>2.7</v>
      </c>
    </row>
    <row r="5306" spans="1:7">
      <c r="A5306" t="s">
        <v>3853</v>
      </c>
      <c r="B5306" t="s">
        <v>4156</v>
      </c>
      <c r="C5306" t="s">
        <v>4047</v>
      </c>
      <c r="D5306">
        <v>2</v>
      </c>
      <c r="E5306">
        <v>2</v>
      </c>
      <c r="F5306">
        <v>3</v>
      </c>
      <c r="G5306">
        <v>4</v>
      </c>
    </row>
    <row r="5307" spans="1:7">
      <c r="A5307" t="s">
        <v>3853</v>
      </c>
      <c r="B5307" t="s">
        <v>4156</v>
      </c>
      <c r="C5307" t="s">
        <v>4048</v>
      </c>
      <c r="D5307">
        <v>0</v>
      </c>
      <c r="E5307">
        <v>0</v>
      </c>
      <c r="F5307">
        <v>0</v>
      </c>
      <c r="G5307">
        <v>0</v>
      </c>
    </row>
    <row r="5308" spans="1:7">
      <c r="A5308" t="s">
        <v>3853</v>
      </c>
      <c r="B5308" t="s">
        <v>4156</v>
      </c>
      <c r="C5308" t="s">
        <v>4049</v>
      </c>
      <c r="D5308">
        <v>432581</v>
      </c>
      <c r="E5308">
        <v>401335</v>
      </c>
      <c r="F5308">
        <v>446901</v>
      </c>
      <c r="G5308">
        <v>446445</v>
      </c>
    </row>
    <row r="5309" spans="1:7">
      <c r="A5309" t="s">
        <v>3853</v>
      </c>
      <c r="B5309" t="s">
        <v>4156</v>
      </c>
      <c r="C5309" t="s">
        <v>4050</v>
      </c>
      <c r="D5309">
        <v>8518</v>
      </c>
      <c r="E5309">
        <v>9303</v>
      </c>
      <c r="F5309">
        <v>8821</v>
      </c>
      <c r="G5309">
        <v>9075</v>
      </c>
    </row>
    <row r="5310" spans="1:7">
      <c r="A5310" t="s">
        <v>3853</v>
      </c>
      <c r="B5310" t="s">
        <v>4156</v>
      </c>
      <c r="C5310" t="s">
        <v>4051</v>
      </c>
      <c r="D5310">
        <v>1257279</v>
      </c>
      <c r="E5310">
        <v>1325456</v>
      </c>
      <c r="F5310">
        <v>1338457</v>
      </c>
      <c r="G5310">
        <v>1163187</v>
      </c>
    </row>
    <row r="5311" spans="1:7">
      <c r="A5311" t="s">
        <v>3853</v>
      </c>
      <c r="B5311" t="s">
        <v>4156</v>
      </c>
      <c r="C5311" t="s">
        <v>4052</v>
      </c>
      <c r="D5311">
        <v>1736453</v>
      </c>
      <c r="E5311">
        <v>1776048</v>
      </c>
      <c r="F5311">
        <v>1839499</v>
      </c>
      <c r="G5311">
        <v>1655108</v>
      </c>
    </row>
    <row r="5312" spans="1:7">
      <c r="A5312" t="s">
        <v>3853</v>
      </c>
      <c r="B5312" t="s">
        <v>4156</v>
      </c>
      <c r="C5312" t="s">
        <v>4053</v>
      </c>
      <c r="D5312">
        <v>49146</v>
      </c>
      <c r="E5312">
        <v>52048</v>
      </c>
      <c r="F5312">
        <v>64036</v>
      </c>
      <c r="G5312">
        <v>0</v>
      </c>
    </row>
    <row r="5313" spans="1:7">
      <c r="A5313" t="s">
        <v>3853</v>
      </c>
      <c r="B5313" t="s">
        <v>4156</v>
      </c>
      <c r="C5313" t="s">
        <v>4054</v>
      </c>
      <c r="D5313">
        <v>49146</v>
      </c>
      <c r="E5313">
        <v>52048</v>
      </c>
      <c r="F5313">
        <v>64036</v>
      </c>
      <c r="G5313">
        <v>0</v>
      </c>
    </row>
    <row r="5314" spans="1:7">
      <c r="A5314" t="s">
        <v>3853</v>
      </c>
      <c r="B5314" t="s">
        <v>4156</v>
      </c>
      <c r="C5314" t="s">
        <v>4055</v>
      </c>
      <c r="D5314">
        <v>231</v>
      </c>
      <c r="E5314">
        <v>311</v>
      </c>
      <c r="F5314">
        <v>188</v>
      </c>
      <c r="G5314">
        <v>267</v>
      </c>
    </row>
    <row r="5315" spans="1:7">
      <c r="A5315" t="s">
        <v>3853</v>
      </c>
      <c r="B5315" t="s">
        <v>4156</v>
      </c>
      <c r="C5315" t="s">
        <v>4056</v>
      </c>
      <c r="D5315">
        <v>1401</v>
      </c>
      <c r="E5315">
        <v>1517</v>
      </c>
      <c r="F5315">
        <v>1407</v>
      </c>
      <c r="G5315">
        <v>1389</v>
      </c>
    </row>
    <row r="5316" spans="1:7">
      <c r="A5316" t="s">
        <v>3853</v>
      </c>
      <c r="B5316" t="s">
        <v>4156</v>
      </c>
      <c r="C5316" t="s">
        <v>4057</v>
      </c>
      <c r="D5316">
        <v>62564</v>
      </c>
      <c r="E5316">
        <v>66585</v>
      </c>
      <c r="F5316">
        <v>65252</v>
      </c>
      <c r="G5316">
        <v>60782</v>
      </c>
    </row>
    <row r="5317" spans="1:7">
      <c r="A5317" t="s">
        <v>3853</v>
      </c>
      <c r="B5317" t="s">
        <v>4156</v>
      </c>
      <c r="C5317" t="s">
        <v>4058</v>
      </c>
      <c r="D5317">
        <v>1933</v>
      </c>
      <c r="E5317">
        <v>1988</v>
      </c>
      <c r="F5317">
        <v>2105</v>
      </c>
      <c r="G5317">
        <v>1696</v>
      </c>
    </row>
    <row r="5318" spans="1:7">
      <c r="A5318" t="s">
        <v>3853</v>
      </c>
      <c r="B5318" t="s">
        <v>4156</v>
      </c>
      <c r="C5318" t="s">
        <v>4059</v>
      </c>
      <c r="D5318">
        <v>66130</v>
      </c>
      <c r="E5318">
        <v>70401</v>
      </c>
      <c r="F5318">
        <v>68952</v>
      </c>
      <c r="G5318">
        <v>64134</v>
      </c>
    </row>
    <row r="5319" spans="1:7">
      <c r="A5319" t="s">
        <v>3853</v>
      </c>
      <c r="B5319" t="s">
        <v>4156</v>
      </c>
      <c r="C5319" t="s">
        <v>4060</v>
      </c>
      <c r="D5319">
        <v>66130</v>
      </c>
      <c r="E5319">
        <v>70401</v>
      </c>
      <c r="F5319">
        <v>68952</v>
      </c>
      <c r="G5319">
        <v>64134</v>
      </c>
    </row>
    <row r="5320" spans="1:7">
      <c r="A5320" t="s">
        <v>3853</v>
      </c>
      <c r="B5320" t="s">
        <v>4156</v>
      </c>
      <c r="C5320" t="s">
        <v>4061</v>
      </c>
      <c r="D5320">
        <v>62006</v>
      </c>
      <c r="E5320">
        <v>59324</v>
      </c>
      <c r="F5320">
        <v>64687</v>
      </c>
      <c r="G5320">
        <v>56781</v>
      </c>
    </row>
    <row r="5321" spans="1:7">
      <c r="A5321" t="s">
        <v>3853</v>
      </c>
      <c r="B5321" t="s">
        <v>4156</v>
      </c>
      <c r="C5321" t="s">
        <v>4062</v>
      </c>
      <c r="D5321">
        <v>62006</v>
      </c>
      <c r="E5321">
        <v>59324</v>
      </c>
      <c r="F5321">
        <v>64687</v>
      </c>
      <c r="G5321">
        <v>56781</v>
      </c>
    </row>
    <row r="5322" spans="1:7">
      <c r="A5322" t="s">
        <v>3853</v>
      </c>
      <c r="B5322" t="s">
        <v>4156</v>
      </c>
      <c r="C5322" t="s">
        <v>4063</v>
      </c>
      <c r="D5322">
        <v>23042</v>
      </c>
      <c r="E5322">
        <v>20384</v>
      </c>
      <c r="F5322">
        <v>21301</v>
      </c>
      <c r="G5322">
        <v>21804</v>
      </c>
    </row>
    <row r="5323" spans="1:7">
      <c r="A5323" t="s">
        <v>3853</v>
      </c>
      <c r="B5323" t="s">
        <v>4156</v>
      </c>
      <c r="C5323" t="s">
        <v>4064</v>
      </c>
      <c r="D5323">
        <v>1262</v>
      </c>
      <c r="E5323">
        <v>1266</v>
      </c>
      <c r="F5323">
        <v>1280</v>
      </c>
      <c r="G5323">
        <v>1332</v>
      </c>
    </row>
    <row r="5324" spans="1:7">
      <c r="A5324" t="s">
        <v>3853</v>
      </c>
      <c r="B5324" t="s">
        <v>4156</v>
      </c>
      <c r="C5324" t="s">
        <v>4065</v>
      </c>
      <c r="D5324">
        <v>6038</v>
      </c>
      <c r="E5324">
        <v>5216</v>
      </c>
      <c r="F5324">
        <v>5661</v>
      </c>
      <c r="G5324">
        <v>5114</v>
      </c>
    </row>
    <row r="5325" spans="1:7">
      <c r="A5325" t="s">
        <v>3853</v>
      </c>
      <c r="B5325" t="s">
        <v>4156</v>
      </c>
      <c r="C5325" t="s">
        <v>4066</v>
      </c>
      <c r="D5325">
        <v>615</v>
      </c>
      <c r="E5325">
        <v>689</v>
      </c>
      <c r="F5325">
        <v>689</v>
      </c>
      <c r="G5325">
        <v>739</v>
      </c>
    </row>
    <row r="5326" spans="1:7">
      <c r="A5326" t="s">
        <v>3853</v>
      </c>
      <c r="B5326" t="s">
        <v>4156</v>
      </c>
      <c r="C5326" t="s">
        <v>4067</v>
      </c>
      <c r="D5326">
        <v>108997</v>
      </c>
      <c r="E5326">
        <v>107622</v>
      </c>
      <c r="F5326">
        <v>105997</v>
      </c>
      <c r="G5326">
        <v>102776</v>
      </c>
    </row>
    <row r="5327" spans="1:7">
      <c r="A5327" t="s">
        <v>3853</v>
      </c>
      <c r="B5327" t="s">
        <v>4156</v>
      </c>
      <c r="C5327" t="s">
        <v>4068</v>
      </c>
      <c r="D5327">
        <v>2372</v>
      </c>
      <c r="E5327">
        <v>2226</v>
      </c>
      <c r="F5327">
        <v>2257</v>
      </c>
      <c r="G5327">
        <v>2443</v>
      </c>
    </row>
    <row r="5328" spans="1:7">
      <c r="A5328" t="s">
        <v>3853</v>
      </c>
      <c r="B5328" t="s">
        <v>4156</v>
      </c>
      <c r="C5328" t="s">
        <v>4069</v>
      </c>
      <c r="D5328">
        <v>141712</v>
      </c>
      <c r="E5328">
        <v>136714</v>
      </c>
      <c r="F5328">
        <v>136496</v>
      </c>
      <c r="G5328">
        <v>133469</v>
      </c>
    </row>
    <row r="5329" spans="1:7">
      <c r="A5329" t="s">
        <v>3853</v>
      </c>
      <c r="B5329" t="s">
        <v>4156</v>
      </c>
      <c r="C5329" t="s">
        <v>4070</v>
      </c>
      <c r="D5329">
        <v>15287</v>
      </c>
      <c r="E5329">
        <v>22256</v>
      </c>
      <c r="F5329">
        <v>38404</v>
      </c>
      <c r="G5329">
        <v>39353</v>
      </c>
    </row>
    <row r="5330" spans="1:7">
      <c r="A5330" t="s">
        <v>3853</v>
      </c>
      <c r="B5330" t="s">
        <v>4156</v>
      </c>
      <c r="C5330" t="s">
        <v>4071</v>
      </c>
      <c r="D5330">
        <v>0</v>
      </c>
      <c r="E5330">
        <v>0</v>
      </c>
      <c r="F5330">
        <v>0</v>
      </c>
      <c r="G5330">
        <v>0</v>
      </c>
    </row>
    <row r="5331" spans="1:7">
      <c r="A5331" t="s">
        <v>3853</v>
      </c>
      <c r="B5331" t="s">
        <v>4156</v>
      </c>
      <c r="C5331" t="s">
        <v>4072</v>
      </c>
      <c r="D5331">
        <v>0</v>
      </c>
      <c r="E5331">
        <v>0</v>
      </c>
      <c r="F5331">
        <v>0</v>
      </c>
      <c r="G5331">
        <v>0</v>
      </c>
    </row>
    <row r="5332" spans="1:7">
      <c r="A5332" t="s">
        <v>3853</v>
      </c>
      <c r="B5332" t="s">
        <v>4156</v>
      </c>
      <c r="C5332" t="s">
        <v>4073</v>
      </c>
      <c r="D5332">
        <v>3037</v>
      </c>
      <c r="E5332">
        <v>1502</v>
      </c>
      <c r="F5332">
        <v>3667</v>
      </c>
      <c r="G5332">
        <v>3758</v>
      </c>
    </row>
    <row r="5333" spans="1:7">
      <c r="A5333" t="s">
        <v>3853</v>
      </c>
      <c r="B5333" t="s">
        <v>4156</v>
      </c>
      <c r="C5333" t="s">
        <v>4074</v>
      </c>
      <c r="D5333">
        <v>18324</v>
      </c>
      <c r="E5333">
        <v>23758</v>
      </c>
      <c r="F5333">
        <v>42071</v>
      </c>
      <c r="G5333">
        <v>43111</v>
      </c>
    </row>
    <row r="5334" spans="1:7">
      <c r="A5334" t="s">
        <v>3853</v>
      </c>
      <c r="B5334" t="s">
        <v>4156</v>
      </c>
      <c r="C5334" t="s">
        <v>4075</v>
      </c>
      <c r="D5334">
        <v>18324</v>
      </c>
      <c r="E5334">
        <v>23758</v>
      </c>
      <c r="F5334">
        <v>42071</v>
      </c>
      <c r="G5334">
        <v>43111</v>
      </c>
    </row>
    <row r="5335" spans="1:7">
      <c r="A5335" t="s">
        <v>3853</v>
      </c>
      <c r="B5335" t="s">
        <v>4156</v>
      </c>
      <c r="C5335" t="s">
        <v>4076</v>
      </c>
      <c r="D5335">
        <v>0</v>
      </c>
      <c r="E5335">
        <v>0</v>
      </c>
      <c r="F5335">
        <v>0</v>
      </c>
      <c r="G5335">
        <v>0</v>
      </c>
    </row>
    <row r="5336" spans="1:7">
      <c r="A5336" t="s">
        <v>3853</v>
      </c>
      <c r="B5336" t="s">
        <v>4156</v>
      </c>
      <c r="C5336" t="s">
        <v>4077</v>
      </c>
      <c r="D5336">
        <v>0</v>
      </c>
      <c r="E5336">
        <v>0</v>
      </c>
      <c r="F5336">
        <v>0</v>
      </c>
      <c r="G5336">
        <v>0</v>
      </c>
    </row>
    <row r="5337" spans="1:7">
      <c r="A5337" t="s">
        <v>3853</v>
      </c>
      <c r="B5337" t="s">
        <v>4156</v>
      </c>
      <c r="C5337" t="s">
        <v>4078</v>
      </c>
      <c r="D5337">
        <v>0</v>
      </c>
      <c r="E5337">
        <v>0</v>
      </c>
      <c r="F5337">
        <v>0</v>
      </c>
      <c r="G5337">
        <v>0</v>
      </c>
    </row>
    <row r="5338" spans="1:7">
      <c r="A5338" t="s">
        <v>3853</v>
      </c>
      <c r="B5338" t="s">
        <v>4156</v>
      </c>
      <c r="C5338" t="s">
        <v>4079</v>
      </c>
      <c r="D5338">
        <v>0</v>
      </c>
      <c r="E5338">
        <v>0</v>
      </c>
      <c r="F5338">
        <v>0</v>
      </c>
      <c r="G5338">
        <v>0</v>
      </c>
    </row>
    <row r="5339" spans="1:7">
      <c r="A5339" t="s">
        <v>3853</v>
      </c>
      <c r="B5339" t="s">
        <v>4156</v>
      </c>
      <c r="C5339" t="s">
        <v>4080</v>
      </c>
      <c r="D5339">
        <v>0</v>
      </c>
      <c r="E5339">
        <v>0</v>
      </c>
      <c r="F5339">
        <v>0</v>
      </c>
      <c r="G5339">
        <v>0</v>
      </c>
    </row>
    <row r="5340" spans="1:7">
      <c r="A5340" t="s">
        <v>3853</v>
      </c>
      <c r="B5340" t="s">
        <v>4156</v>
      </c>
      <c r="C5340" t="s">
        <v>4081</v>
      </c>
      <c r="D5340">
        <v>275354</v>
      </c>
      <c r="E5340">
        <v>240055</v>
      </c>
      <c r="F5340">
        <v>236288</v>
      </c>
      <c r="G5340">
        <v>248190</v>
      </c>
    </row>
    <row r="5341" spans="1:7">
      <c r="A5341" t="s">
        <v>3853</v>
      </c>
      <c r="B5341" t="s">
        <v>4156</v>
      </c>
      <c r="C5341" t="s">
        <v>4082</v>
      </c>
      <c r="D5341">
        <v>0</v>
      </c>
      <c r="E5341">
        <v>0</v>
      </c>
      <c r="F5341">
        <v>0</v>
      </c>
      <c r="G5341">
        <v>0</v>
      </c>
    </row>
    <row r="5342" spans="1:7">
      <c r="A5342" t="s">
        <v>3853</v>
      </c>
      <c r="B5342" t="s">
        <v>4156</v>
      </c>
      <c r="C5342" t="s">
        <v>4083</v>
      </c>
      <c r="D5342">
        <v>851</v>
      </c>
      <c r="E5342">
        <v>770</v>
      </c>
      <c r="F5342">
        <v>723</v>
      </c>
      <c r="G5342">
        <v>794</v>
      </c>
    </row>
    <row r="5343" spans="1:7">
      <c r="A5343" t="s">
        <v>3853</v>
      </c>
      <c r="B5343" t="s">
        <v>4156</v>
      </c>
      <c r="C5343" t="s">
        <v>4084</v>
      </c>
      <c r="D5343">
        <v>56</v>
      </c>
      <c r="E5343">
        <v>66</v>
      </c>
      <c r="F5343">
        <v>62</v>
      </c>
      <c r="G5343">
        <v>65</v>
      </c>
    </row>
    <row r="5344" spans="1:7">
      <c r="A5344" t="s">
        <v>3853</v>
      </c>
      <c r="B5344" t="s">
        <v>4156</v>
      </c>
      <c r="C5344" t="s">
        <v>4085</v>
      </c>
      <c r="D5344">
        <v>5</v>
      </c>
      <c r="E5344">
        <v>134</v>
      </c>
      <c r="F5344">
        <v>499</v>
      </c>
      <c r="G5344">
        <v>669</v>
      </c>
    </row>
    <row r="5345" spans="1:7">
      <c r="A5345" t="s">
        <v>3853</v>
      </c>
      <c r="B5345" t="s">
        <v>4156</v>
      </c>
      <c r="C5345" t="s">
        <v>4086</v>
      </c>
      <c r="D5345">
        <v>1</v>
      </c>
      <c r="E5345">
        <v>75</v>
      </c>
      <c r="F5345">
        <v>75</v>
      </c>
      <c r="G5345">
        <v>125</v>
      </c>
    </row>
    <row r="5346" spans="1:7">
      <c r="A5346" t="s">
        <v>3853</v>
      </c>
      <c r="B5346" t="s">
        <v>4156</v>
      </c>
      <c r="C5346" t="s">
        <v>4087</v>
      </c>
      <c r="D5346">
        <v>1</v>
      </c>
      <c r="E5346">
        <v>1</v>
      </c>
      <c r="F5346">
        <v>1</v>
      </c>
      <c r="G5346">
        <v>0</v>
      </c>
    </row>
    <row r="5347" spans="1:7">
      <c r="A5347" t="s">
        <v>3853</v>
      </c>
      <c r="B5347" t="s">
        <v>4156</v>
      </c>
      <c r="C5347" t="s">
        <v>4088</v>
      </c>
      <c r="D5347">
        <v>859</v>
      </c>
      <c r="E5347">
        <v>905</v>
      </c>
      <c r="F5347">
        <v>922</v>
      </c>
      <c r="G5347">
        <v>957</v>
      </c>
    </row>
    <row r="5348" spans="1:7">
      <c r="A5348" t="s">
        <v>3853</v>
      </c>
      <c r="B5348" t="s">
        <v>4156</v>
      </c>
      <c r="C5348" t="s">
        <v>4089</v>
      </c>
      <c r="D5348">
        <v>920</v>
      </c>
      <c r="E5348">
        <v>1106</v>
      </c>
      <c r="F5348">
        <v>1484</v>
      </c>
      <c r="G5348">
        <v>1692</v>
      </c>
    </row>
    <row r="5349" spans="1:7">
      <c r="A5349" t="s">
        <v>3853</v>
      </c>
      <c r="B5349" t="s">
        <v>4156</v>
      </c>
      <c r="C5349" t="s">
        <v>4090</v>
      </c>
      <c r="D5349">
        <v>915</v>
      </c>
      <c r="E5349">
        <v>971</v>
      </c>
      <c r="F5349">
        <v>985</v>
      </c>
      <c r="G5349">
        <v>1023</v>
      </c>
    </row>
    <row r="5350" spans="1:7">
      <c r="A5350" t="s">
        <v>3853</v>
      </c>
      <c r="B5350" t="s">
        <v>4156</v>
      </c>
      <c r="C5350" t="s">
        <v>4091</v>
      </c>
      <c r="D5350">
        <v>15.6</v>
      </c>
      <c r="E5350">
        <v>9</v>
      </c>
      <c r="F5350">
        <v>22.4</v>
      </c>
      <c r="G5350">
        <v>24.1</v>
      </c>
    </row>
    <row r="5351" spans="1:7">
      <c r="A5351" t="s">
        <v>3853</v>
      </c>
      <c r="B5351" t="s">
        <v>4156</v>
      </c>
      <c r="C5351" t="s">
        <v>4092</v>
      </c>
      <c r="D5351">
        <v>623548</v>
      </c>
      <c r="E5351">
        <v>606405</v>
      </c>
      <c r="F5351">
        <v>697975</v>
      </c>
      <c r="G5351">
        <v>755890</v>
      </c>
    </row>
    <row r="5352" spans="1:7">
      <c r="A5352" t="s">
        <v>3853</v>
      </c>
      <c r="B5352" t="s">
        <v>4156</v>
      </c>
      <c r="C5352" t="s">
        <v>4093</v>
      </c>
      <c r="D5352">
        <v>133.9</v>
      </c>
      <c r="E5352">
        <v>130.4</v>
      </c>
      <c r="F5352">
        <v>150.80000000000001</v>
      </c>
      <c r="G5352">
        <v>164.8</v>
      </c>
    </row>
    <row r="5353" spans="1:7">
      <c r="A5353" t="s">
        <v>3853</v>
      </c>
      <c r="B5353" t="s">
        <v>4156</v>
      </c>
      <c r="C5353" t="s">
        <v>4094</v>
      </c>
      <c r="D5353">
        <v>253637</v>
      </c>
      <c r="E5353">
        <v>228899</v>
      </c>
      <c r="F5353">
        <v>238182</v>
      </c>
      <c r="G5353">
        <v>238697</v>
      </c>
    </row>
    <row r="5354" spans="1:7">
      <c r="A5354" t="s">
        <v>3853</v>
      </c>
      <c r="B5354" t="s">
        <v>4156</v>
      </c>
      <c r="C5354" t="s">
        <v>4095</v>
      </c>
      <c r="D5354">
        <v>54.4</v>
      </c>
      <c r="E5354">
        <v>49.2</v>
      </c>
      <c r="F5354">
        <v>51.5</v>
      </c>
      <c r="G5354">
        <v>52</v>
      </c>
    </row>
    <row r="5355" spans="1:7">
      <c r="A5355" t="s">
        <v>3853</v>
      </c>
      <c r="B5355" t="s">
        <v>4156</v>
      </c>
      <c r="C5355" t="s">
        <v>4096</v>
      </c>
      <c r="D5355">
        <v>627674</v>
      </c>
      <c r="E5355">
        <v>630930</v>
      </c>
      <c r="F5355">
        <v>645878</v>
      </c>
      <c r="G5355">
        <v>673618</v>
      </c>
    </row>
    <row r="5356" spans="1:7">
      <c r="A5356" t="s">
        <v>3853</v>
      </c>
      <c r="B5356" t="s">
        <v>4156</v>
      </c>
      <c r="C5356" t="s">
        <v>4097</v>
      </c>
      <c r="D5356">
        <v>3070770</v>
      </c>
      <c r="E5356">
        <v>3050266</v>
      </c>
      <c r="F5356">
        <v>3015919</v>
      </c>
      <c r="G5356">
        <v>2950512</v>
      </c>
    </row>
    <row r="5357" spans="1:7">
      <c r="A5357" t="s">
        <v>3853</v>
      </c>
      <c r="B5357" t="s">
        <v>4156</v>
      </c>
      <c r="C5357" t="s">
        <v>4098</v>
      </c>
      <c r="D5357">
        <v>659.2</v>
      </c>
      <c r="E5357">
        <v>655.7</v>
      </c>
      <c r="F5357">
        <v>651.79999999999995</v>
      </c>
      <c r="G5357">
        <v>643.1</v>
      </c>
    </row>
    <row r="5358" spans="1:7">
      <c r="A5358" t="s">
        <v>3853</v>
      </c>
      <c r="B5358" t="s">
        <v>4156</v>
      </c>
      <c r="C5358" t="s">
        <v>4099</v>
      </c>
      <c r="D5358">
        <v>309292</v>
      </c>
      <c r="E5358">
        <v>292460</v>
      </c>
      <c r="F5358">
        <v>305241</v>
      </c>
      <c r="G5358">
        <v>302001</v>
      </c>
    </row>
    <row r="5359" spans="1:7">
      <c r="A5359" t="s">
        <v>3853</v>
      </c>
      <c r="B5359" t="s">
        <v>4156</v>
      </c>
      <c r="C5359" t="s">
        <v>4100</v>
      </c>
      <c r="D5359">
        <v>66.400000000000006</v>
      </c>
      <c r="E5359">
        <v>62.9</v>
      </c>
      <c r="F5359">
        <v>66</v>
      </c>
      <c r="G5359">
        <v>65.8</v>
      </c>
    </row>
    <row r="5360" spans="1:7">
      <c r="A5360" t="s">
        <v>3853</v>
      </c>
      <c r="B5360" t="s">
        <v>4156</v>
      </c>
      <c r="C5360" t="s">
        <v>4101</v>
      </c>
      <c r="D5360">
        <v>4257463</v>
      </c>
      <c r="E5360">
        <v>4177587</v>
      </c>
      <c r="F5360">
        <v>4256425</v>
      </c>
      <c r="G5360">
        <v>4245986</v>
      </c>
    </row>
    <row r="5361" spans="1:7">
      <c r="A5361" t="s">
        <v>3853</v>
      </c>
      <c r="B5361" t="s">
        <v>4156</v>
      </c>
      <c r="C5361" t="s">
        <v>4102</v>
      </c>
      <c r="D5361">
        <v>17.28</v>
      </c>
      <c r="E5361">
        <v>18.260000000000002</v>
      </c>
      <c r="F5361">
        <v>18.190000000000001</v>
      </c>
      <c r="G5361">
        <v>18.36</v>
      </c>
    </row>
    <row r="5362" spans="1:7">
      <c r="A5362" t="s">
        <v>3853</v>
      </c>
      <c r="B5362" t="s">
        <v>4156</v>
      </c>
      <c r="C5362" t="s">
        <v>4103</v>
      </c>
      <c r="D5362">
        <v>914</v>
      </c>
      <c r="E5362">
        <v>898</v>
      </c>
      <c r="F5362">
        <v>919.9</v>
      </c>
      <c r="G5362">
        <v>925.4</v>
      </c>
    </row>
    <row r="5363" spans="1:7">
      <c r="A5363" t="s">
        <v>3853</v>
      </c>
      <c r="B5363" t="s">
        <v>4156</v>
      </c>
      <c r="C5363" t="s">
        <v>4104</v>
      </c>
      <c r="D5363">
        <v>4257248</v>
      </c>
      <c r="E5363">
        <v>4178031</v>
      </c>
      <c r="F5363">
        <v>4257317</v>
      </c>
      <c r="G5363">
        <v>4247099</v>
      </c>
    </row>
    <row r="5364" spans="1:7">
      <c r="A5364" t="s">
        <v>3853</v>
      </c>
      <c r="B5364" t="s">
        <v>4156</v>
      </c>
      <c r="C5364" t="s">
        <v>4105</v>
      </c>
      <c r="D5364">
        <v>623486</v>
      </c>
      <c r="E5364">
        <v>606351</v>
      </c>
      <c r="F5364">
        <v>697925</v>
      </c>
      <c r="G5364">
        <v>755840</v>
      </c>
    </row>
    <row r="5365" spans="1:7">
      <c r="A5365" t="s">
        <v>3853</v>
      </c>
      <c r="B5365" t="s">
        <v>4156</v>
      </c>
      <c r="C5365" t="s">
        <v>4106</v>
      </c>
      <c r="D5365">
        <v>126231</v>
      </c>
      <c r="E5365">
        <v>117336</v>
      </c>
      <c r="F5365">
        <v>119887</v>
      </c>
      <c r="G5365">
        <v>123090</v>
      </c>
    </row>
    <row r="5366" spans="1:7">
      <c r="A5366" t="s">
        <v>3853</v>
      </c>
      <c r="B5366" t="s">
        <v>4156</v>
      </c>
      <c r="C5366" t="s">
        <v>4107</v>
      </c>
      <c r="D5366">
        <v>2872210</v>
      </c>
      <c r="E5366">
        <v>2869581</v>
      </c>
      <c r="F5366">
        <v>2816079</v>
      </c>
      <c r="G5366">
        <v>2753364</v>
      </c>
    </row>
    <row r="5367" spans="1:7">
      <c r="A5367" t="s">
        <v>3853</v>
      </c>
      <c r="B5367" t="s">
        <v>4156</v>
      </c>
      <c r="C5367" t="s">
        <v>4108</v>
      </c>
      <c r="D5367">
        <v>146725</v>
      </c>
      <c r="E5367">
        <v>140842</v>
      </c>
      <c r="F5367">
        <v>145082</v>
      </c>
      <c r="G5367">
        <v>147575</v>
      </c>
    </row>
    <row r="5368" spans="1:7">
      <c r="A5368" t="s">
        <v>3853</v>
      </c>
      <c r="B5368" t="s">
        <v>4156</v>
      </c>
      <c r="C5368" t="s">
        <v>4109</v>
      </c>
      <c r="D5368">
        <v>3768652</v>
      </c>
      <c r="E5368">
        <v>3734111</v>
      </c>
      <c r="F5368">
        <v>3778972</v>
      </c>
      <c r="G5368">
        <v>3779869</v>
      </c>
    </row>
    <row r="5369" spans="1:7">
      <c r="A5369" t="s">
        <v>3853</v>
      </c>
      <c r="B5369" t="s">
        <v>4156</v>
      </c>
      <c r="C5369" t="s">
        <v>4110</v>
      </c>
      <c r="D5369">
        <v>4658</v>
      </c>
      <c r="E5369">
        <v>4652</v>
      </c>
      <c r="F5369">
        <v>4627</v>
      </c>
      <c r="G5369">
        <v>4588</v>
      </c>
    </row>
    <row r="5370" spans="1:7">
      <c r="A5370" t="s">
        <v>3853</v>
      </c>
      <c r="B5370" t="s">
        <v>4156</v>
      </c>
      <c r="C5370" t="s">
        <v>4111</v>
      </c>
      <c r="D5370">
        <v>24405</v>
      </c>
      <c r="E5370">
        <v>32558</v>
      </c>
      <c r="F5370">
        <v>7847</v>
      </c>
      <c r="G5370">
        <v>0</v>
      </c>
    </row>
    <row r="5371" spans="1:7">
      <c r="A5371" t="s">
        <v>3853</v>
      </c>
      <c r="B5371" t="s">
        <v>4156</v>
      </c>
      <c r="C5371" t="s">
        <v>4112</v>
      </c>
      <c r="D5371">
        <v>0</v>
      </c>
      <c r="E5371">
        <v>0</v>
      </c>
      <c r="F5371">
        <v>0</v>
      </c>
      <c r="G5371">
        <v>0</v>
      </c>
    </row>
    <row r="5372" spans="1:7">
      <c r="A5372" t="s">
        <v>3853</v>
      </c>
      <c r="B5372" t="s">
        <v>4156</v>
      </c>
      <c r="C5372" t="s">
        <v>4113</v>
      </c>
      <c r="D5372">
        <v>82</v>
      </c>
      <c r="E5372">
        <v>85</v>
      </c>
      <c r="F5372">
        <v>89</v>
      </c>
      <c r="G5372">
        <v>100</v>
      </c>
    </row>
    <row r="5373" spans="1:7">
      <c r="A5373" t="s">
        <v>3853</v>
      </c>
      <c r="B5373" t="s">
        <v>4156</v>
      </c>
      <c r="C5373" t="s">
        <v>4114</v>
      </c>
      <c r="D5373">
        <v>0</v>
      </c>
      <c r="E5373">
        <v>0</v>
      </c>
      <c r="F5373">
        <v>0</v>
      </c>
      <c r="G5373">
        <v>0</v>
      </c>
    </row>
    <row r="5374" spans="1:7">
      <c r="A5374" t="s">
        <v>3853</v>
      </c>
      <c r="B5374" t="s">
        <v>4156</v>
      </c>
      <c r="C5374" t="s">
        <v>4115</v>
      </c>
      <c r="D5374">
        <v>408</v>
      </c>
      <c r="E5374">
        <v>408</v>
      </c>
      <c r="F5374">
        <v>408</v>
      </c>
      <c r="G5374">
        <v>408</v>
      </c>
    </row>
    <row r="5375" spans="1:7">
      <c r="A5375" t="s">
        <v>3853</v>
      </c>
      <c r="B5375" t="s">
        <v>4156</v>
      </c>
      <c r="C5375" t="s">
        <v>4116</v>
      </c>
      <c r="D5375">
        <v>95552</v>
      </c>
      <c r="E5375">
        <v>94975</v>
      </c>
      <c r="F5375">
        <v>93552</v>
      </c>
      <c r="G5375">
        <v>90983</v>
      </c>
    </row>
    <row r="5376" spans="1:7">
      <c r="A5376" t="s">
        <v>3853</v>
      </c>
      <c r="B5376" t="s">
        <v>4156</v>
      </c>
      <c r="C5376" t="s">
        <v>4117</v>
      </c>
      <c r="D5376">
        <v>565</v>
      </c>
      <c r="E5376">
        <v>373</v>
      </c>
      <c r="F5376">
        <v>387</v>
      </c>
      <c r="G5376">
        <v>538</v>
      </c>
    </row>
    <row r="5377" spans="1:7">
      <c r="A5377" t="s">
        <v>3853</v>
      </c>
      <c r="B5377" t="s">
        <v>4156</v>
      </c>
      <c r="C5377" t="s">
        <v>4118</v>
      </c>
      <c r="D5377">
        <v>96199</v>
      </c>
      <c r="E5377">
        <v>95433</v>
      </c>
      <c r="F5377">
        <v>94028</v>
      </c>
      <c r="G5377">
        <v>91622</v>
      </c>
    </row>
    <row r="5378" spans="1:7">
      <c r="A5378" t="s">
        <v>3853</v>
      </c>
      <c r="B5378" t="s">
        <v>4156</v>
      </c>
      <c r="C5378" t="s">
        <v>4119</v>
      </c>
      <c r="D5378">
        <v>0</v>
      </c>
      <c r="E5378">
        <v>0</v>
      </c>
      <c r="F5378">
        <v>0</v>
      </c>
      <c r="G5378">
        <v>0</v>
      </c>
    </row>
    <row r="5379" spans="1:7">
      <c r="A5379" t="s">
        <v>3853</v>
      </c>
      <c r="B5379" t="s">
        <v>4156</v>
      </c>
      <c r="C5379" t="s">
        <v>4120</v>
      </c>
      <c r="D5379">
        <v>1373</v>
      </c>
      <c r="E5379">
        <v>974</v>
      </c>
      <c r="F5379">
        <v>1377</v>
      </c>
      <c r="G5379">
        <v>1319</v>
      </c>
    </row>
    <row r="5380" spans="1:7">
      <c r="A5380" t="s">
        <v>3853</v>
      </c>
      <c r="B5380" t="s">
        <v>4156</v>
      </c>
      <c r="C5380" t="s">
        <v>4121</v>
      </c>
      <c r="D5380">
        <v>14</v>
      </c>
      <c r="E5380">
        <v>14</v>
      </c>
      <c r="F5380">
        <v>14</v>
      </c>
      <c r="G5380">
        <v>14</v>
      </c>
    </row>
    <row r="5381" spans="1:7">
      <c r="A5381" t="s">
        <v>3853</v>
      </c>
      <c r="B5381" t="s">
        <v>4156</v>
      </c>
      <c r="C5381" t="s">
        <v>4122</v>
      </c>
      <c r="D5381">
        <v>13147</v>
      </c>
      <c r="E5381">
        <v>12354</v>
      </c>
      <c r="F5381">
        <v>12142</v>
      </c>
      <c r="G5381">
        <v>11451</v>
      </c>
    </row>
    <row r="5382" spans="1:7">
      <c r="A5382" t="s">
        <v>3853</v>
      </c>
      <c r="B5382" t="s">
        <v>4156</v>
      </c>
      <c r="C5382" t="s">
        <v>4123</v>
      </c>
      <c r="D5382">
        <v>14520</v>
      </c>
      <c r="E5382">
        <v>13328</v>
      </c>
      <c r="F5382">
        <v>13518</v>
      </c>
      <c r="G5382">
        <v>12770</v>
      </c>
    </row>
    <row r="5383" spans="1:7">
      <c r="A5383" t="s">
        <v>3853</v>
      </c>
      <c r="B5383" t="s">
        <v>4156</v>
      </c>
      <c r="C5383" t="s">
        <v>4124</v>
      </c>
      <c r="D5383">
        <v>82</v>
      </c>
      <c r="E5383">
        <v>85</v>
      </c>
      <c r="F5383">
        <v>89</v>
      </c>
      <c r="G5383">
        <v>100</v>
      </c>
    </row>
    <row r="5384" spans="1:7">
      <c r="A5384" t="s">
        <v>3853</v>
      </c>
      <c r="B5384" t="s">
        <v>4156</v>
      </c>
      <c r="C5384" t="s">
        <v>4125</v>
      </c>
      <c r="D5384">
        <v>1373</v>
      </c>
      <c r="E5384">
        <v>974</v>
      </c>
      <c r="F5384">
        <v>1377</v>
      </c>
      <c r="G5384">
        <v>1319</v>
      </c>
    </row>
    <row r="5385" spans="1:7">
      <c r="A5385" t="s">
        <v>3853</v>
      </c>
      <c r="B5385" t="s">
        <v>4156</v>
      </c>
      <c r="C5385" t="s">
        <v>4126</v>
      </c>
      <c r="D5385">
        <v>108699</v>
      </c>
      <c r="E5385">
        <v>107328</v>
      </c>
      <c r="F5385">
        <v>105694</v>
      </c>
      <c r="G5385">
        <v>102435</v>
      </c>
    </row>
    <row r="5386" spans="1:7">
      <c r="A5386" t="s">
        <v>3853</v>
      </c>
      <c r="B5386" t="s">
        <v>4156</v>
      </c>
      <c r="C5386" t="s">
        <v>4127</v>
      </c>
      <c r="D5386">
        <v>110718</v>
      </c>
      <c r="E5386">
        <v>108761</v>
      </c>
      <c r="F5386">
        <v>107546</v>
      </c>
      <c r="G5386">
        <v>104392</v>
      </c>
    </row>
    <row r="5387" spans="1:7">
      <c r="A5387" t="s">
        <v>3853</v>
      </c>
      <c r="B5387" t="s">
        <v>4156</v>
      </c>
      <c r="C5387" t="s">
        <v>4128</v>
      </c>
      <c r="D5387">
        <v>109346</v>
      </c>
      <c r="E5387">
        <v>107787</v>
      </c>
      <c r="F5387">
        <v>106170</v>
      </c>
      <c r="G5387">
        <v>103073</v>
      </c>
    </row>
    <row r="5388" spans="1:7">
      <c r="A5388" t="s">
        <v>3853</v>
      </c>
      <c r="B5388" t="s">
        <v>4156</v>
      </c>
      <c r="C5388" t="s">
        <v>4129</v>
      </c>
      <c r="D5388">
        <v>106</v>
      </c>
      <c r="E5388">
        <v>93</v>
      </c>
      <c r="F5388">
        <v>120</v>
      </c>
      <c r="G5388">
        <v>132</v>
      </c>
    </row>
    <row r="5389" spans="1:7">
      <c r="A5389" t="s">
        <v>3853</v>
      </c>
      <c r="B5389" t="s">
        <v>4156</v>
      </c>
      <c r="C5389" t="s">
        <v>4130</v>
      </c>
      <c r="D5389">
        <v>0</v>
      </c>
      <c r="E5389">
        <v>0</v>
      </c>
      <c r="F5389">
        <v>0</v>
      </c>
      <c r="G5389">
        <v>0</v>
      </c>
    </row>
    <row r="5390" spans="1:7">
      <c r="A5390" t="s">
        <v>3853</v>
      </c>
      <c r="B5390" t="s">
        <v>4156</v>
      </c>
      <c r="C5390" t="s">
        <v>4131</v>
      </c>
      <c r="D5390">
        <v>0</v>
      </c>
      <c r="E5390">
        <v>0</v>
      </c>
      <c r="F5390">
        <v>0</v>
      </c>
      <c r="G5390">
        <v>0</v>
      </c>
    </row>
    <row r="5391" spans="1:7">
      <c r="A5391" t="s">
        <v>3853</v>
      </c>
      <c r="B5391" t="s">
        <v>4156</v>
      </c>
      <c r="C5391" t="s">
        <v>4132</v>
      </c>
      <c r="D5391">
        <v>0</v>
      </c>
      <c r="E5391">
        <v>0</v>
      </c>
      <c r="F5391">
        <v>0</v>
      </c>
      <c r="G5391">
        <v>0</v>
      </c>
    </row>
    <row r="5392" spans="1:7">
      <c r="A5392" t="s">
        <v>3853</v>
      </c>
      <c r="B5392" t="s">
        <v>4156</v>
      </c>
      <c r="C5392" t="s">
        <v>4133</v>
      </c>
      <c r="D5392">
        <v>0</v>
      </c>
      <c r="E5392">
        <v>0</v>
      </c>
      <c r="F5392">
        <v>0</v>
      </c>
      <c r="G5392">
        <v>0</v>
      </c>
    </row>
    <row r="5393" spans="1:7">
      <c r="A5393" t="s">
        <v>3853</v>
      </c>
      <c r="B5393" t="s">
        <v>4156</v>
      </c>
      <c r="C5393" t="s">
        <v>4134</v>
      </c>
      <c r="D5393">
        <v>0</v>
      </c>
      <c r="E5393">
        <v>0</v>
      </c>
      <c r="F5393">
        <v>0</v>
      </c>
      <c r="G5393">
        <v>0</v>
      </c>
    </row>
    <row r="5394" spans="1:7">
      <c r="A5394" t="s">
        <v>3853</v>
      </c>
      <c r="B5394" t="s">
        <v>4156</v>
      </c>
      <c r="C5394" t="s">
        <v>4135</v>
      </c>
      <c r="D5394">
        <v>0</v>
      </c>
      <c r="E5394">
        <v>0</v>
      </c>
      <c r="F5394">
        <v>0</v>
      </c>
      <c r="G5394">
        <v>0</v>
      </c>
    </row>
    <row r="5395" spans="1:7">
      <c r="A5395" t="s">
        <v>3853</v>
      </c>
      <c r="B5395" t="s">
        <v>4156</v>
      </c>
      <c r="C5395" t="s">
        <v>4136</v>
      </c>
      <c r="D5395">
        <v>0</v>
      </c>
      <c r="E5395">
        <v>0</v>
      </c>
      <c r="F5395">
        <v>0</v>
      </c>
      <c r="G5395">
        <v>0</v>
      </c>
    </row>
    <row r="5396" spans="1:7">
      <c r="A5396" t="s">
        <v>3853</v>
      </c>
      <c r="B5396" t="s">
        <v>4156</v>
      </c>
      <c r="C5396" t="s">
        <v>4137</v>
      </c>
      <c r="D5396">
        <v>2918</v>
      </c>
      <c r="E5396">
        <v>2856</v>
      </c>
      <c r="F5396">
        <v>2703</v>
      </c>
      <c r="G5396">
        <v>2790</v>
      </c>
    </row>
    <row r="5397" spans="1:7">
      <c r="A5397" t="s">
        <v>3853</v>
      </c>
      <c r="B5397" t="s">
        <v>4156</v>
      </c>
      <c r="C5397" t="s">
        <v>4138</v>
      </c>
      <c r="D5397">
        <v>1584</v>
      </c>
      <c r="E5397">
        <v>1336</v>
      </c>
      <c r="F5397">
        <v>1510</v>
      </c>
      <c r="G5397">
        <v>1686</v>
      </c>
    </row>
    <row r="5398" spans="1:7">
      <c r="A5398" t="s">
        <v>3853</v>
      </c>
      <c r="B5398" t="s">
        <v>4157</v>
      </c>
      <c r="C5398" t="s">
        <v>3855</v>
      </c>
      <c r="D5398">
        <v>0</v>
      </c>
      <c r="E5398">
        <v>0</v>
      </c>
      <c r="F5398">
        <v>0</v>
      </c>
      <c r="G5398">
        <v>0</v>
      </c>
    </row>
    <row r="5399" spans="1:7">
      <c r="A5399" t="s">
        <v>3853</v>
      </c>
      <c r="B5399" t="s">
        <v>4157</v>
      </c>
      <c r="C5399" t="s">
        <v>3856</v>
      </c>
      <c r="D5399">
        <v>13743</v>
      </c>
      <c r="E5399">
        <v>14328</v>
      </c>
      <c r="F5399">
        <v>15209</v>
      </c>
      <c r="G5399">
        <v>15515</v>
      </c>
    </row>
    <row r="5400" spans="1:7">
      <c r="A5400" t="s">
        <v>3853</v>
      </c>
      <c r="B5400" t="s">
        <v>4157</v>
      </c>
      <c r="C5400" t="s">
        <v>3857</v>
      </c>
      <c r="D5400">
        <v>13743</v>
      </c>
      <c r="E5400">
        <v>14328</v>
      </c>
      <c r="F5400">
        <v>15209</v>
      </c>
      <c r="G5400">
        <v>15515</v>
      </c>
    </row>
    <row r="5401" spans="1:7">
      <c r="A5401" t="s">
        <v>3853</v>
      </c>
      <c r="B5401" t="s">
        <v>4157</v>
      </c>
      <c r="C5401" t="s">
        <v>3858</v>
      </c>
      <c r="D5401">
        <v>13743</v>
      </c>
      <c r="E5401">
        <v>14328</v>
      </c>
      <c r="F5401">
        <v>15209</v>
      </c>
      <c r="G5401">
        <v>15515</v>
      </c>
    </row>
    <row r="5402" spans="1:7">
      <c r="A5402" t="s">
        <v>3853</v>
      </c>
      <c r="B5402" t="s">
        <v>4157</v>
      </c>
      <c r="C5402" t="s">
        <v>3859</v>
      </c>
      <c r="D5402">
        <v>388</v>
      </c>
      <c r="E5402">
        <v>318</v>
      </c>
      <c r="F5402">
        <v>359</v>
      </c>
      <c r="G5402">
        <v>372</v>
      </c>
    </row>
    <row r="5403" spans="1:7">
      <c r="A5403" t="s">
        <v>3853</v>
      </c>
      <c r="B5403" t="s">
        <v>4157</v>
      </c>
      <c r="C5403" t="s">
        <v>3860</v>
      </c>
      <c r="D5403">
        <v>388</v>
      </c>
      <c r="E5403">
        <v>318</v>
      </c>
      <c r="F5403">
        <v>359</v>
      </c>
      <c r="G5403">
        <v>372</v>
      </c>
    </row>
    <row r="5404" spans="1:7">
      <c r="A5404" t="s">
        <v>3853</v>
      </c>
      <c r="B5404" t="s">
        <v>4157</v>
      </c>
      <c r="C5404" t="s">
        <v>3861</v>
      </c>
      <c r="D5404">
        <v>388</v>
      </c>
      <c r="E5404">
        <v>318</v>
      </c>
      <c r="F5404">
        <v>359</v>
      </c>
      <c r="G5404">
        <v>372</v>
      </c>
    </row>
    <row r="5405" spans="1:7">
      <c r="A5405" t="s">
        <v>3853</v>
      </c>
      <c r="B5405" t="s">
        <v>4157</v>
      </c>
      <c r="C5405" t="s">
        <v>3862</v>
      </c>
      <c r="D5405">
        <v>0</v>
      </c>
      <c r="E5405">
        <v>0</v>
      </c>
      <c r="F5405">
        <v>0</v>
      </c>
      <c r="G5405">
        <v>0</v>
      </c>
    </row>
    <row r="5406" spans="1:7">
      <c r="A5406" t="s">
        <v>3853</v>
      </c>
      <c r="B5406" t="s">
        <v>4157</v>
      </c>
      <c r="C5406" t="s">
        <v>3863</v>
      </c>
      <c r="D5406">
        <v>0</v>
      </c>
      <c r="E5406">
        <v>0</v>
      </c>
      <c r="F5406">
        <v>0</v>
      </c>
      <c r="G5406">
        <v>0</v>
      </c>
    </row>
    <row r="5407" spans="1:7">
      <c r="A5407" t="s">
        <v>3853</v>
      </c>
      <c r="B5407" t="s">
        <v>4157</v>
      </c>
      <c r="C5407" t="s">
        <v>3864</v>
      </c>
      <c r="D5407">
        <v>1583</v>
      </c>
      <c r="E5407">
        <v>1628</v>
      </c>
      <c r="F5407">
        <v>1375</v>
      </c>
      <c r="G5407">
        <v>1137</v>
      </c>
    </row>
    <row r="5408" spans="1:7">
      <c r="A5408" t="s">
        <v>3853</v>
      </c>
      <c r="B5408" t="s">
        <v>4157</v>
      </c>
      <c r="C5408" t="s">
        <v>3865</v>
      </c>
      <c r="D5408">
        <v>1</v>
      </c>
      <c r="E5408">
        <v>1</v>
      </c>
      <c r="F5408">
        <v>1</v>
      </c>
      <c r="G5408">
        <v>1</v>
      </c>
    </row>
    <row r="5409" spans="1:7">
      <c r="A5409" t="s">
        <v>3853</v>
      </c>
      <c r="B5409" t="s">
        <v>4157</v>
      </c>
      <c r="C5409" t="s">
        <v>3866</v>
      </c>
      <c r="D5409">
        <v>1583</v>
      </c>
      <c r="E5409">
        <v>1628</v>
      </c>
      <c r="F5409">
        <v>1375</v>
      </c>
      <c r="G5409">
        <v>1137</v>
      </c>
    </row>
    <row r="5410" spans="1:7">
      <c r="A5410" t="s">
        <v>3853</v>
      </c>
      <c r="B5410" t="s">
        <v>4157</v>
      </c>
      <c r="C5410" t="s">
        <v>3867</v>
      </c>
      <c r="D5410">
        <v>1</v>
      </c>
      <c r="E5410">
        <v>1</v>
      </c>
      <c r="F5410">
        <v>1</v>
      </c>
      <c r="G5410">
        <v>1</v>
      </c>
    </row>
    <row r="5411" spans="1:7">
      <c r="A5411" t="s">
        <v>3853</v>
      </c>
      <c r="B5411" t="s">
        <v>4157</v>
      </c>
      <c r="C5411" t="s">
        <v>3868</v>
      </c>
      <c r="D5411">
        <v>25468</v>
      </c>
      <c r="E5411">
        <v>20867</v>
      </c>
      <c r="F5411">
        <v>23053</v>
      </c>
      <c r="G5411">
        <v>22917</v>
      </c>
    </row>
    <row r="5412" spans="1:7">
      <c r="A5412" t="s">
        <v>3853</v>
      </c>
      <c r="B5412" t="s">
        <v>4157</v>
      </c>
      <c r="C5412" t="s">
        <v>3869</v>
      </c>
      <c r="D5412">
        <v>77.099999999999994</v>
      </c>
      <c r="E5412">
        <v>77.2</v>
      </c>
      <c r="F5412">
        <v>76.8</v>
      </c>
      <c r="G5412">
        <v>76.900000000000006</v>
      </c>
    </row>
    <row r="5413" spans="1:7">
      <c r="A5413" t="s">
        <v>3853</v>
      </c>
      <c r="B5413" t="s">
        <v>4157</v>
      </c>
      <c r="C5413" t="s">
        <v>3870</v>
      </c>
      <c r="D5413">
        <v>58626</v>
      </c>
      <c r="E5413">
        <v>49696</v>
      </c>
      <c r="F5413">
        <v>52007</v>
      </c>
      <c r="G5413">
        <v>51897</v>
      </c>
    </row>
    <row r="5414" spans="1:7">
      <c r="A5414" t="s">
        <v>3853</v>
      </c>
      <c r="B5414" t="s">
        <v>4157</v>
      </c>
      <c r="C5414" t="s">
        <v>3871</v>
      </c>
      <c r="D5414">
        <v>0</v>
      </c>
      <c r="E5414">
        <v>0</v>
      </c>
      <c r="F5414">
        <v>0</v>
      </c>
      <c r="G5414">
        <v>0</v>
      </c>
    </row>
    <row r="5415" spans="1:7">
      <c r="A5415" t="s">
        <v>3853</v>
      </c>
      <c r="B5415" t="s">
        <v>4157</v>
      </c>
      <c r="C5415" t="s">
        <v>3872</v>
      </c>
      <c r="D5415">
        <v>0</v>
      </c>
      <c r="E5415">
        <v>0</v>
      </c>
      <c r="F5415">
        <v>0</v>
      </c>
      <c r="G5415">
        <v>0</v>
      </c>
    </row>
    <row r="5416" spans="1:7">
      <c r="A5416" t="s">
        <v>3853</v>
      </c>
      <c r="B5416" t="s">
        <v>4157</v>
      </c>
      <c r="C5416" t="s">
        <v>3873</v>
      </c>
      <c r="D5416">
        <v>2.2999999999999998</v>
      </c>
      <c r="E5416">
        <v>1.1000000000000001</v>
      </c>
      <c r="F5416">
        <v>1.1000000000000001</v>
      </c>
      <c r="G5416">
        <v>1.8</v>
      </c>
    </row>
    <row r="5417" spans="1:7">
      <c r="A5417" t="s">
        <v>3853</v>
      </c>
      <c r="B5417" t="s">
        <v>4157</v>
      </c>
      <c r="C5417" t="s">
        <v>3874</v>
      </c>
      <c r="D5417">
        <v>34</v>
      </c>
      <c r="E5417">
        <v>71</v>
      </c>
      <c r="F5417">
        <v>183</v>
      </c>
      <c r="G5417">
        <v>241</v>
      </c>
    </row>
    <row r="5418" spans="1:7">
      <c r="A5418" t="s">
        <v>3853</v>
      </c>
      <c r="B5418" t="s">
        <v>4157</v>
      </c>
      <c r="C5418" t="s">
        <v>3875</v>
      </c>
      <c r="D5418">
        <v>13.6</v>
      </c>
      <c r="E5418">
        <v>20.100000000000001</v>
      </c>
      <c r="F5418">
        <v>29.8</v>
      </c>
      <c r="G5418">
        <v>42.8</v>
      </c>
    </row>
    <row r="5419" spans="1:7">
      <c r="A5419" t="s">
        <v>3853</v>
      </c>
      <c r="B5419" t="s">
        <v>4157</v>
      </c>
      <c r="C5419" t="s">
        <v>3876</v>
      </c>
      <c r="D5419">
        <v>24</v>
      </c>
      <c r="E5419">
        <v>40</v>
      </c>
      <c r="F5419">
        <v>50</v>
      </c>
      <c r="G5419">
        <v>80</v>
      </c>
    </row>
    <row r="5420" spans="1:7">
      <c r="A5420" t="s">
        <v>3853</v>
      </c>
      <c r="B5420" t="s">
        <v>4157</v>
      </c>
      <c r="C5420" t="s">
        <v>3877</v>
      </c>
      <c r="D5420">
        <v>0</v>
      </c>
      <c r="E5420">
        <v>0</v>
      </c>
      <c r="F5420">
        <v>0</v>
      </c>
      <c r="G5420">
        <v>0</v>
      </c>
    </row>
    <row r="5421" spans="1:7">
      <c r="A5421" t="s">
        <v>3853</v>
      </c>
      <c r="B5421" t="s">
        <v>4157</v>
      </c>
      <c r="C5421" t="s">
        <v>3878</v>
      </c>
      <c r="D5421">
        <v>0</v>
      </c>
      <c r="E5421">
        <v>0</v>
      </c>
      <c r="F5421">
        <v>0</v>
      </c>
      <c r="G5421">
        <v>0</v>
      </c>
    </row>
    <row r="5422" spans="1:7">
      <c r="A5422" t="s">
        <v>3853</v>
      </c>
      <c r="B5422" t="s">
        <v>4157</v>
      </c>
      <c r="C5422" t="s">
        <v>3879</v>
      </c>
      <c r="D5422">
        <v>0</v>
      </c>
      <c r="E5422">
        <v>0</v>
      </c>
      <c r="F5422">
        <v>0</v>
      </c>
      <c r="G5422">
        <v>0</v>
      </c>
    </row>
    <row r="5423" spans="1:7">
      <c r="A5423" t="s">
        <v>3853</v>
      </c>
      <c r="B5423" t="s">
        <v>4157</v>
      </c>
      <c r="C5423" t="s">
        <v>3880</v>
      </c>
      <c r="D5423">
        <v>0</v>
      </c>
      <c r="E5423">
        <v>0</v>
      </c>
      <c r="F5423">
        <v>0</v>
      </c>
      <c r="G5423">
        <v>0</v>
      </c>
    </row>
    <row r="5424" spans="1:7">
      <c r="A5424" t="s">
        <v>3853</v>
      </c>
      <c r="B5424" t="s">
        <v>4157</v>
      </c>
      <c r="C5424" t="s">
        <v>3881</v>
      </c>
      <c r="D5424">
        <v>0</v>
      </c>
      <c r="E5424">
        <v>0</v>
      </c>
      <c r="F5424">
        <v>0</v>
      </c>
      <c r="G5424">
        <v>0</v>
      </c>
    </row>
    <row r="5425" spans="1:7">
      <c r="A5425" t="s">
        <v>3853</v>
      </c>
      <c r="B5425" t="s">
        <v>4157</v>
      </c>
      <c r="C5425" t="s">
        <v>3882</v>
      </c>
      <c r="D5425">
        <v>0</v>
      </c>
      <c r="E5425">
        <v>0</v>
      </c>
      <c r="F5425">
        <v>0</v>
      </c>
      <c r="G5425">
        <v>0</v>
      </c>
    </row>
    <row r="5426" spans="1:7">
      <c r="A5426" t="s">
        <v>3853</v>
      </c>
      <c r="B5426" t="s">
        <v>4157</v>
      </c>
      <c r="C5426" t="s">
        <v>3883</v>
      </c>
      <c r="D5426">
        <v>0</v>
      </c>
      <c r="E5426">
        <v>0</v>
      </c>
      <c r="F5426">
        <v>0</v>
      </c>
      <c r="G5426">
        <v>0</v>
      </c>
    </row>
    <row r="5427" spans="1:7">
      <c r="A5427" t="s">
        <v>3853</v>
      </c>
      <c r="B5427" t="s">
        <v>4157</v>
      </c>
      <c r="C5427" t="s">
        <v>3884</v>
      </c>
      <c r="D5427">
        <v>71</v>
      </c>
      <c r="E5427">
        <v>0</v>
      </c>
      <c r="F5427">
        <v>0</v>
      </c>
      <c r="G5427">
        <v>0</v>
      </c>
    </row>
    <row r="5428" spans="1:7">
      <c r="A5428" t="s">
        <v>3853</v>
      </c>
      <c r="B5428" t="s">
        <v>4157</v>
      </c>
      <c r="C5428" t="s">
        <v>3885</v>
      </c>
      <c r="D5428">
        <v>0</v>
      </c>
      <c r="E5428">
        <v>0</v>
      </c>
      <c r="F5428">
        <v>0</v>
      </c>
      <c r="G5428">
        <v>0</v>
      </c>
    </row>
    <row r="5429" spans="1:7">
      <c r="A5429" t="s">
        <v>3853</v>
      </c>
      <c r="B5429" t="s">
        <v>4157</v>
      </c>
      <c r="C5429" t="s">
        <v>3886</v>
      </c>
      <c r="D5429">
        <v>71</v>
      </c>
      <c r="E5429">
        <v>0</v>
      </c>
      <c r="F5429">
        <v>0</v>
      </c>
      <c r="G5429">
        <v>0</v>
      </c>
    </row>
    <row r="5430" spans="1:7">
      <c r="A5430" t="s">
        <v>3853</v>
      </c>
      <c r="B5430" t="s">
        <v>4157</v>
      </c>
      <c r="C5430" t="s">
        <v>3887</v>
      </c>
      <c r="D5430">
        <v>0</v>
      </c>
      <c r="E5430">
        <v>0</v>
      </c>
      <c r="F5430">
        <v>0</v>
      </c>
      <c r="G5430">
        <v>0</v>
      </c>
    </row>
    <row r="5431" spans="1:7">
      <c r="A5431" t="s">
        <v>3853</v>
      </c>
      <c r="B5431" t="s">
        <v>4157</v>
      </c>
      <c r="C5431" t="s">
        <v>3888</v>
      </c>
      <c r="D5431">
        <v>71</v>
      </c>
      <c r="E5431">
        <v>0</v>
      </c>
      <c r="F5431">
        <v>0</v>
      </c>
      <c r="G5431">
        <v>0</v>
      </c>
    </row>
    <row r="5432" spans="1:7">
      <c r="A5432" t="s">
        <v>3853</v>
      </c>
      <c r="B5432" t="s">
        <v>4157</v>
      </c>
      <c r="C5432" t="s">
        <v>3889</v>
      </c>
      <c r="D5432">
        <v>71</v>
      </c>
      <c r="E5432">
        <v>0</v>
      </c>
      <c r="F5432">
        <v>0</v>
      </c>
      <c r="G5432">
        <v>0</v>
      </c>
    </row>
    <row r="5433" spans="1:7">
      <c r="A5433" t="s">
        <v>3853</v>
      </c>
      <c r="B5433" t="s">
        <v>4157</v>
      </c>
      <c r="C5433" t="s">
        <v>3890</v>
      </c>
      <c r="D5433">
        <v>0</v>
      </c>
      <c r="E5433">
        <v>0</v>
      </c>
      <c r="F5433">
        <v>0</v>
      </c>
      <c r="G5433">
        <v>0</v>
      </c>
    </row>
    <row r="5434" spans="1:7">
      <c r="A5434" t="s">
        <v>3853</v>
      </c>
      <c r="B5434" t="s">
        <v>4157</v>
      </c>
      <c r="C5434" t="s">
        <v>3891</v>
      </c>
      <c r="D5434">
        <v>27.4</v>
      </c>
      <c r="E5434">
        <v>24.1</v>
      </c>
      <c r="F5434">
        <v>25.7</v>
      </c>
      <c r="G5434">
        <v>27.3</v>
      </c>
    </row>
    <row r="5435" spans="1:7">
      <c r="A5435" t="s">
        <v>3853</v>
      </c>
      <c r="B5435" t="s">
        <v>4157</v>
      </c>
      <c r="C5435" t="s">
        <v>3892</v>
      </c>
      <c r="D5435">
        <v>64128</v>
      </c>
      <c r="E5435">
        <v>61876</v>
      </c>
      <c r="F5435">
        <v>60165</v>
      </c>
      <c r="G5435">
        <v>60595</v>
      </c>
    </row>
    <row r="5436" spans="1:7">
      <c r="A5436" t="s">
        <v>3853</v>
      </c>
      <c r="B5436" t="s">
        <v>4157</v>
      </c>
      <c r="C5436" t="s">
        <v>3893</v>
      </c>
      <c r="D5436">
        <v>9838</v>
      </c>
      <c r="E5436">
        <v>7331</v>
      </c>
      <c r="F5436">
        <v>13576</v>
      </c>
      <c r="G5436">
        <v>13226</v>
      </c>
    </row>
    <row r="5437" spans="1:7">
      <c r="A5437" t="s">
        <v>3853</v>
      </c>
      <c r="B5437" t="s">
        <v>4157</v>
      </c>
      <c r="C5437" t="s">
        <v>3894</v>
      </c>
      <c r="D5437">
        <v>377</v>
      </c>
      <c r="E5437">
        <v>345</v>
      </c>
      <c r="F5437">
        <v>371</v>
      </c>
      <c r="G5437">
        <v>3924</v>
      </c>
    </row>
    <row r="5438" spans="1:7">
      <c r="A5438" t="s">
        <v>3853</v>
      </c>
      <c r="B5438" t="s">
        <v>4157</v>
      </c>
      <c r="C5438" t="s">
        <v>3895</v>
      </c>
      <c r="D5438">
        <v>4491</v>
      </c>
      <c r="E5438">
        <v>4031</v>
      </c>
      <c r="F5438">
        <v>4922</v>
      </c>
      <c r="G5438">
        <v>4975</v>
      </c>
    </row>
    <row r="5439" spans="1:7">
      <c r="A5439" t="s">
        <v>3853</v>
      </c>
      <c r="B5439" t="s">
        <v>4157</v>
      </c>
      <c r="C5439" t="s">
        <v>3896</v>
      </c>
      <c r="D5439">
        <v>75793</v>
      </c>
      <c r="E5439">
        <v>68021</v>
      </c>
      <c r="F5439">
        <v>71660</v>
      </c>
      <c r="G5439">
        <v>70723</v>
      </c>
    </row>
    <row r="5440" spans="1:7">
      <c r="A5440" t="s">
        <v>3853</v>
      </c>
      <c r="B5440" t="s">
        <v>4157</v>
      </c>
      <c r="C5440" t="s">
        <v>3897</v>
      </c>
      <c r="D5440">
        <v>154627</v>
      </c>
      <c r="E5440">
        <v>141603</v>
      </c>
      <c r="F5440">
        <v>150695</v>
      </c>
      <c r="G5440">
        <v>153444</v>
      </c>
    </row>
    <row r="5441" spans="1:7">
      <c r="A5441" t="s">
        <v>3853</v>
      </c>
      <c r="B5441" t="s">
        <v>4157</v>
      </c>
      <c r="C5441" t="s">
        <v>3898</v>
      </c>
      <c r="D5441">
        <v>154250</v>
      </c>
      <c r="E5441">
        <v>141258</v>
      </c>
      <c r="F5441">
        <v>150323</v>
      </c>
      <c r="G5441">
        <v>149520</v>
      </c>
    </row>
    <row r="5442" spans="1:7">
      <c r="A5442" t="s">
        <v>3853</v>
      </c>
      <c r="B5442" t="s">
        <v>4157</v>
      </c>
      <c r="C5442" t="s">
        <v>3899</v>
      </c>
      <c r="D5442">
        <v>377</v>
      </c>
      <c r="E5442">
        <v>345</v>
      </c>
      <c r="F5442">
        <v>371</v>
      </c>
      <c r="G5442">
        <v>3924</v>
      </c>
    </row>
    <row r="5443" spans="1:7">
      <c r="A5443" t="s">
        <v>3853</v>
      </c>
      <c r="B5443" t="s">
        <v>4157</v>
      </c>
      <c r="C5443" t="s">
        <v>3900</v>
      </c>
      <c r="D5443">
        <v>61656</v>
      </c>
      <c r="E5443">
        <v>59284</v>
      </c>
      <c r="F5443">
        <v>59065</v>
      </c>
      <c r="G5443">
        <v>59507</v>
      </c>
    </row>
    <row r="5444" spans="1:7">
      <c r="A5444" t="s">
        <v>3853</v>
      </c>
      <c r="B5444" t="s">
        <v>4157</v>
      </c>
      <c r="C5444" t="s">
        <v>3901</v>
      </c>
      <c r="D5444">
        <v>152343</v>
      </c>
      <c r="E5444">
        <v>139206</v>
      </c>
      <c r="F5444">
        <v>149689</v>
      </c>
      <c r="G5444">
        <v>152436</v>
      </c>
    </row>
    <row r="5445" spans="1:7">
      <c r="A5445" t="s">
        <v>3853</v>
      </c>
      <c r="B5445" t="s">
        <v>4157</v>
      </c>
      <c r="C5445" t="s">
        <v>3902</v>
      </c>
      <c r="D5445">
        <v>0</v>
      </c>
      <c r="E5445">
        <v>0</v>
      </c>
      <c r="F5445">
        <v>0</v>
      </c>
      <c r="G5445">
        <v>0</v>
      </c>
    </row>
    <row r="5446" spans="1:7">
      <c r="A5446" t="s">
        <v>3853</v>
      </c>
      <c r="B5446" t="s">
        <v>4157</v>
      </c>
      <c r="C5446" t="s">
        <v>3903</v>
      </c>
      <c r="D5446">
        <v>12912</v>
      </c>
      <c r="E5446">
        <v>13002</v>
      </c>
      <c r="F5446">
        <v>12747</v>
      </c>
      <c r="G5446">
        <v>12767</v>
      </c>
    </row>
    <row r="5447" spans="1:7">
      <c r="A5447" t="s">
        <v>3853</v>
      </c>
      <c r="B5447" t="s">
        <v>4157</v>
      </c>
      <c r="C5447" t="s">
        <v>3904</v>
      </c>
      <c r="D5447">
        <v>41</v>
      </c>
      <c r="E5447">
        <v>0</v>
      </c>
      <c r="F5447">
        <v>0</v>
      </c>
      <c r="G5447">
        <v>0</v>
      </c>
    </row>
    <row r="5448" spans="1:7">
      <c r="A5448" t="s">
        <v>3853</v>
      </c>
      <c r="B5448" t="s">
        <v>4157</v>
      </c>
      <c r="C5448" t="s">
        <v>3905</v>
      </c>
      <c r="D5448">
        <v>299936</v>
      </c>
      <c r="E5448">
        <v>295803</v>
      </c>
      <c r="F5448">
        <v>298174</v>
      </c>
      <c r="G5448">
        <v>280949</v>
      </c>
    </row>
    <row r="5449" spans="1:7">
      <c r="A5449" t="s">
        <v>3853</v>
      </c>
      <c r="B5449" t="s">
        <v>4157</v>
      </c>
      <c r="C5449" t="s">
        <v>3906</v>
      </c>
      <c r="D5449">
        <v>41</v>
      </c>
      <c r="E5449">
        <v>0</v>
      </c>
      <c r="F5449">
        <v>0</v>
      </c>
      <c r="G5449">
        <v>0</v>
      </c>
    </row>
    <row r="5450" spans="1:7">
      <c r="A5450" t="s">
        <v>3853</v>
      </c>
      <c r="B5450" t="s">
        <v>4157</v>
      </c>
      <c r="C5450" t="s">
        <v>3907</v>
      </c>
      <c r="D5450">
        <v>27.1</v>
      </c>
      <c r="E5450">
        <v>36.200000000000003</v>
      </c>
      <c r="F5450">
        <v>51.7</v>
      </c>
      <c r="G5450">
        <v>71</v>
      </c>
    </row>
    <row r="5451" spans="1:7">
      <c r="A5451" t="s">
        <v>3853</v>
      </c>
      <c r="B5451" t="s">
        <v>4157</v>
      </c>
      <c r="C5451" t="s">
        <v>3908</v>
      </c>
      <c r="D5451">
        <v>0.5</v>
      </c>
      <c r="E5451">
        <v>0.7</v>
      </c>
      <c r="F5451">
        <v>1</v>
      </c>
      <c r="G5451">
        <v>1.4</v>
      </c>
    </row>
    <row r="5452" spans="1:7">
      <c r="A5452" t="s">
        <v>3853</v>
      </c>
      <c r="B5452" t="s">
        <v>4157</v>
      </c>
      <c r="C5452" t="s">
        <v>3909</v>
      </c>
      <c r="D5452">
        <v>23074</v>
      </c>
      <c r="E5452">
        <v>18416</v>
      </c>
      <c r="F5452">
        <v>20845</v>
      </c>
      <c r="G5452">
        <v>20876</v>
      </c>
    </row>
    <row r="5453" spans="1:7">
      <c r="A5453" t="s">
        <v>3853</v>
      </c>
      <c r="B5453" t="s">
        <v>4157</v>
      </c>
      <c r="C5453" t="s">
        <v>3910</v>
      </c>
      <c r="D5453">
        <v>518</v>
      </c>
      <c r="E5453">
        <v>527</v>
      </c>
      <c r="F5453">
        <v>537</v>
      </c>
      <c r="G5453">
        <v>595</v>
      </c>
    </row>
    <row r="5454" spans="1:7">
      <c r="A5454" t="s">
        <v>3853</v>
      </c>
      <c r="B5454" t="s">
        <v>4157</v>
      </c>
      <c r="C5454" t="s">
        <v>3911</v>
      </c>
      <c r="D5454">
        <v>291</v>
      </c>
      <c r="E5454">
        <v>295</v>
      </c>
      <c r="F5454">
        <v>295</v>
      </c>
      <c r="G5454">
        <v>307</v>
      </c>
    </row>
    <row r="5455" spans="1:7">
      <c r="A5455" t="s">
        <v>3853</v>
      </c>
      <c r="B5455" t="s">
        <v>4157</v>
      </c>
      <c r="C5455" t="s">
        <v>3912</v>
      </c>
      <c r="D5455">
        <v>0</v>
      </c>
      <c r="E5455">
        <v>0</v>
      </c>
      <c r="F5455">
        <v>0</v>
      </c>
      <c r="G5455">
        <v>0</v>
      </c>
    </row>
    <row r="5456" spans="1:7">
      <c r="A5456" t="s">
        <v>3853</v>
      </c>
      <c r="B5456" t="s">
        <v>4157</v>
      </c>
      <c r="C5456" t="s">
        <v>3913</v>
      </c>
      <c r="D5456">
        <v>23884</v>
      </c>
      <c r="E5456">
        <v>19238</v>
      </c>
      <c r="F5456">
        <v>21677</v>
      </c>
      <c r="G5456">
        <v>21778</v>
      </c>
    </row>
    <row r="5457" spans="1:7">
      <c r="A5457" t="s">
        <v>3853</v>
      </c>
      <c r="B5457" t="s">
        <v>4157</v>
      </c>
      <c r="C5457" t="s">
        <v>3914</v>
      </c>
      <c r="D5457">
        <v>0</v>
      </c>
      <c r="E5457">
        <v>0</v>
      </c>
      <c r="F5457">
        <v>0</v>
      </c>
      <c r="G5457">
        <v>0</v>
      </c>
    </row>
    <row r="5458" spans="1:7">
      <c r="A5458" t="s">
        <v>3853</v>
      </c>
      <c r="B5458" t="s">
        <v>4157</v>
      </c>
      <c r="C5458" t="s">
        <v>3915</v>
      </c>
      <c r="D5458">
        <v>0</v>
      </c>
      <c r="E5458">
        <v>0</v>
      </c>
      <c r="F5458">
        <v>0</v>
      </c>
      <c r="G5458">
        <v>0</v>
      </c>
    </row>
    <row r="5459" spans="1:7">
      <c r="A5459" t="s">
        <v>3853</v>
      </c>
      <c r="B5459" t="s">
        <v>4157</v>
      </c>
      <c r="C5459" t="s">
        <v>3916</v>
      </c>
      <c r="D5459">
        <v>1172</v>
      </c>
      <c r="E5459">
        <v>1103</v>
      </c>
      <c r="F5459">
        <v>1074</v>
      </c>
      <c r="G5459">
        <v>1020</v>
      </c>
    </row>
    <row r="5460" spans="1:7">
      <c r="A5460" t="s">
        <v>3853</v>
      </c>
      <c r="B5460" t="s">
        <v>4157</v>
      </c>
      <c r="C5460" t="s">
        <v>3917</v>
      </c>
      <c r="D5460">
        <v>86449</v>
      </c>
      <c r="E5460">
        <v>78887</v>
      </c>
      <c r="F5460">
        <v>81316</v>
      </c>
      <c r="G5460">
        <v>83402</v>
      </c>
    </row>
    <row r="5461" spans="1:7">
      <c r="A5461" t="s">
        <v>3853</v>
      </c>
      <c r="B5461" t="s">
        <v>4157</v>
      </c>
      <c r="C5461" t="s">
        <v>3918</v>
      </c>
      <c r="D5461">
        <v>21638</v>
      </c>
      <c r="E5461">
        <v>21224</v>
      </c>
      <c r="F5461">
        <v>21652</v>
      </c>
      <c r="G5461">
        <v>21270</v>
      </c>
    </row>
    <row r="5462" spans="1:7">
      <c r="A5462" t="s">
        <v>3853</v>
      </c>
      <c r="B5462" t="s">
        <v>4157</v>
      </c>
      <c r="C5462" t="s">
        <v>3919</v>
      </c>
      <c r="D5462">
        <v>65901</v>
      </c>
      <c r="E5462">
        <v>69418</v>
      </c>
      <c r="F5462">
        <v>69282</v>
      </c>
      <c r="G5462">
        <v>68264</v>
      </c>
    </row>
    <row r="5463" spans="1:7">
      <c r="A5463" t="s">
        <v>3853</v>
      </c>
      <c r="B5463" t="s">
        <v>4157</v>
      </c>
      <c r="C5463" t="s">
        <v>3920</v>
      </c>
      <c r="D5463">
        <v>175160</v>
      </c>
      <c r="E5463">
        <v>170632</v>
      </c>
      <c r="F5463">
        <v>173324</v>
      </c>
      <c r="G5463">
        <v>173955</v>
      </c>
    </row>
    <row r="5464" spans="1:7">
      <c r="A5464" t="s">
        <v>3853</v>
      </c>
      <c r="B5464" t="s">
        <v>4157</v>
      </c>
      <c r="C5464" t="s">
        <v>3921</v>
      </c>
      <c r="D5464">
        <v>175160</v>
      </c>
      <c r="E5464">
        <v>170632</v>
      </c>
      <c r="F5464">
        <v>173324</v>
      </c>
      <c r="G5464">
        <v>173955</v>
      </c>
    </row>
    <row r="5465" spans="1:7">
      <c r="A5465" t="s">
        <v>3853</v>
      </c>
      <c r="B5465" t="s">
        <v>4157</v>
      </c>
      <c r="C5465" t="s">
        <v>3922</v>
      </c>
      <c r="D5465">
        <v>45</v>
      </c>
      <c r="E5465">
        <v>66</v>
      </c>
      <c r="F5465">
        <v>83</v>
      </c>
      <c r="G5465">
        <v>129</v>
      </c>
    </row>
    <row r="5466" spans="1:7">
      <c r="A5466" t="s">
        <v>3853</v>
      </c>
      <c r="B5466" t="s">
        <v>4157</v>
      </c>
      <c r="C5466" t="s">
        <v>3923</v>
      </c>
      <c r="D5466">
        <v>0</v>
      </c>
      <c r="E5466">
        <v>0</v>
      </c>
      <c r="F5466">
        <v>0</v>
      </c>
      <c r="G5466">
        <v>0</v>
      </c>
    </row>
    <row r="5467" spans="1:7">
      <c r="A5467" t="s">
        <v>3853</v>
      </c>
      <c r="B5467" t="s">
        <v>4157</v>
      </c>
      <c r="C5467" t="s">
        <v>3924</v>
      </c>
      <c r="D5467">
        <v>49</v>
      </c>
      <c r="E5467">
        <v>78</v>
      </c>
      <c r="F5467">
        <v>74</v>
      </c>
      <c r="G5467">
        <v>66</v>
      </c>
    </row>
    <row r="5468" spans="1:7">
      <c r="A5468" t="s">
        <v>3853</v>
      </c>
      <c r="B5468" t="s">
        <v>4157</v>
      </c>
      <c r="C5468" t="s">
        <v>3925</v>
      </c>
      <c r="D5468">
        <v>2558</v>
      </c>
      <c r="E5468">
        <v>3462</v>
      </c>
      <c r="F5468">
        <v>4864</v>
      </c>
      <c r="G5468">
        <v>5945</v>
      </c>
    </row>
    <row r="5469" spans="1:7">
      <c r="A5469" t="s">
        <v>3853</v>
      </c>
      <c r="B5469" t="s">
        <v>4157</v>
      </c>
      <c r="C5469" t="s">
        <v>3926</v>
      </c>
      <c r="D5469">
        <v>3.34</v>
      </c>
      <c r="E5469">
        <v>3.53</v>
      </c>
      <c r="F5469">
        <v>2.37</v>
      </c>
      <c r="G5469">
        <v>2.4500000000000002</v>
      </c>
    </row>
    <row r="5470" spans="1:7">
      <c r="A5470" t="s">
        <v>3853</v>
      </c>
      <c r="B5470" t="s">
        <v>4157</v>
      </c>
      <c r="C5470" t="s">
        <v>3927</v>
      </c>
      <c r="D5470">
        <v>2963</v>
      </c>
      <c r="E5470">
        <v>3929</v>
      </c>
      <c r="F5470">
        <v>5426</v>
      </c>
      <c r="G5470">
        <v>6623</v>
      </c>
    </row>
    <row r="5471" spans="1:7">
      <c r="A5471" t="s">
        <v>3853</v>
      </c>
      <c r="B5471" t="s">
        <v>4157</v>
      </c>
      <c r="C5471" t="s">
        <v>3928</v>
      </c>
      <c r="D5471">
        <v>819</v>
      </c>
      <c r="E5471">
        <v>1035</v>
      </c>
      <c r="F5471">
        <v>2142</v>
      </c>
      <c r="G5471">
        <v>2545</v>
      </c>
    </row>
    <row r="5472" spans="1:7">
      <c r="A5472" t="s">
        <v>3853</v>
      </c>
      <c r="B5472" t="s">
        <v>4157</v>
      </c>
      <c r="C5472" t="s">
        <v>3929</v>
      </c>
      <c r="D5472">
        <v>356</v>
      </c>
      <c r="E5472">
        <v>389</v>
      </c>
      <c r="F5472">
        <v>488</v>
      </c>
      <c r="G5472">
        <v>612</v>
      </c>
    </row>
    <row r="5473" spans="1:7">
      <c r="A5473" t="s">
        <v>3853</v>
      </c>
      <c r="B5473" t="s">
        <v>4157</v>
      </c>
      <c r="C5473" t="s">
        <v>3930</v>
      </c>
      <c r="D5473">
        <v>4.05</v>
      </c>
      <c r="E5473">
        <v>4.18</v>
      </c>
      <c r="F5473">
        <v>4.03</v>
      </c>
      <c r="G5473">
        <v>4.16</v>
      </c>
    </row>
    <row r="5474" spans="1:7">
      <c r="A5474" t="s">
        <v>3853</v>
      </c>
      <c r="B5474" t="s">
        <v>4157</v>
      </c>
      <c r="C5474" t="s">
        <v>3931</v>
      </c>
      <c r="D5474">
        <v>31</v>
      </c>
      <c r="E5474">
        <v>33</v>
      </c>
      <c r="F5474">
        <v>35</v>
      </c>
      <c r="G5474">
        <v>4</v>
      </c>
    </row>
    <row r="5475" spans="1:7">
      <c r="A5475" t="s">
        <v>3853</v>
      </c>
      <c r="B5475" t="s">
        <v>4157</v>
      </c>
      <c r="C5475" t="s">
        <v>3932</v>
      </c>
      <c r="D5475">
        <v>141</v>
      </c>
      <c r="E5475">
        <v>139</v>
      </c>
      <c r="F5475">
        <v>145</v>
      </c>
      <c r="G5475">
        <v>169</v>
      </c>
    </row>
    <row r="5476" spans="1:7">
      <c r="A5476" t="s">
        <v>3853</v>
      </c>
      <c r="B5476" t="s">
        <v>4157</v>
      </c>
      <c r="C5476" t="s">
        <v>3933</v>
      </c>
      <c r="D5476">
        <v>647</v>
      </c>
      <c r="E5476">
        <v>863</v>
      </c>
      <c r="F5476">
        <v>1962</v>
      </c>
      <c r="G5476">
        <v>2372</v>
      </c>
    </row>
    <row r="5477" spans="1:7">
      <c r="A5477" t="s">
        <v>3853</v>
      </c>
      <c r="B5477" t="s">
        <v>4157</v>
      </c>
      <c r="C5477" t="s">
        <v>3934</v>
      </c>
      <c r="D5477">
        <v>30</v>
      </c>
      <c r="E5477">
        <v>28</v>
      </c>
      <c r="F5477">
        <v>27</v>
      </c>
      <c r="G5477">
        <v>29</v>
      </c>
    </row>
    <row r="5478" spans="1:7">
      <c r="A5478" t="s">
        <v>3853</v>
      </c>
      <c r="B5478" t="s">
        <v>4157</v>
      </c>
      <c r="C5478" t="s">
        <v>3935</v>
      </c>
      <c r="D5478">
        <v>726</v>
      </c>
      <c r="E5478">
        <v>939</v>
      </c>
      <c r="F5478">
        <v>2032</v>
      </c>
      <c r="G5478">
        <v>2404</v>
      </c>
    </row>
    <row r="5479" spans="1:7">
      <c r="A5479" t="s">
        <v>3853</v>
      </c>
      <c r="B5479" t="s">
        <v>4157</v>
      </c>
      <c r="C5479" t="s">
        <v>3936</v>
      </c>
      <c r="D5479">
        <v>63</v>
      </c>
      <c r="E5479">
        <v>68</v>
      </c>
      <c r="F5479">
        <v>83</v>
      </c>
      <c r="G5479">
        <v>112</v>
      </c>
    </row>
    <row r="5480" spans="1:7">
      <c r="A5480" t="s">
        <v>3853</v>
      </c>
      <c r="B5480" t="s">
        <v>4157</v>
      </c>
      <c r="C5480" t="s">
        <v>3937</v>
      </c>
      <c r="D5480">
        <v>0</v>
      </c>
      <c r="E5480">
        <v>0</v>
      </c>
      <c r="F5480">
        <v>0</v>
      </c>
      <c r="G5480">
        <v>0</v>
      </c>
    </row>
    <row r="5481" spans="1:7">
      <c r="A5481" t="s">
        <v>3853</v>
      </c>
      <c r="B5481" t="s">
        <v>4157</v>
      </c>
      <c r="C5481" t="s">
        <v>3938</v>
      </c>
      <c r="D5481">
        <v>0</v>
      </c>
      <c r="E5481">
        <v>0</v>
      </c>
      <c r="F5481">
        <v>0</v>
      </c>
      <c r="G5481">
        <v>0</v>
      </c>
    </row>
    <row r="5482" spans="1:7">
      <c r="A5482" t="s">
        <v>3853</v>
      </c>
      <c r="B5482" t="s">
        <v>4157</v>
      </c>
      <c r="C5482" t="s">
        <v>3939</v>
      </c>
      <c r="D5482">
        <v>9598</v>
      </c>
      <c r="E5482">
        <v>9527</v>
      </c>
      <c r="F5482">
        <v>8909</v>
      </c>
      <c r="G5482">
        <v>8807</v>
      </c>
    </row>
    <row r="5483" spans="1:7">
      <c r="A5483" t="s">
        <v>3853</v>
      </c>
      <c r="B5483" t="s">
        <v>4157</v>
      </c>
      <c r="C5483" t="s">
        <v>3940</v>
      </c>
      <c r="D5483">
        <v>1015559</v>
      </c>
      <c r="E5483">
        <v>850298</v>
      </c>
      <c r="F5483">
        <v>907140</v>
      </c>
      <c r="G5483">
        <v>959193</v>
      </c>
    </row>
    <row r="5484" spans="1:7">
      <c r="A5484" t="s">
        <v>3853</v>
      </c>
      <c r="B5484" t="s">
        <v>4157</v>
      </c>
      <c r="C5484" t="s">
        <v>3941</v>
      </c>
      <c r="D5484">
        <v>0</v>
      </c>
      <c r="E5484">
        <v>0</v>
      </c>
      <c r="F5484">
        <v>0</v>
      </c>
      <c r="G5484">
        <v>0</v>
      </c>
    </row>
    <row r="5485" spans="1:7">
      <c r="A5485" t="s">
        <v>3853</v>
      </c>
      <c r="B5485" t="s">
        <v>4157</v>
      </c>
      <c r="C5485" t="s">
        <v>3942</v>
      </c>
      <c r="D5485">
        <v>0</v>
      </c>
      <c r="E5485">
        <v>0</v>
      </c>
      <c r="F5485">
        <v>0</v>
      </c>
      <c r="G5485">
        <v>0</v>
      </c>
    </row>
    <row r="5486" spans="1:7">
      <c r="A5486" t="s">
        <v>3853</v>
      </c>
      <c r="B5486" t="s">
        <v>4157</v>
      </c>
      <c r="C5486" t="s">
        <v>3943</v>
      </c>
      <c r="D5486">
        <v>0</v>
      </c>
      <c r="E5486">
        <v>0</v>
      </c>
      <c r="F5486">
        <v>0</v>
      </c>
      <c r="G5486">
        <v>0</v>
      </c>
    </row>
    <row r="5487" spans="1:7">
      <c r="A5487" t="s">
        <v>3853</v>
      </c>
      <c r="B5487" t="s">
        <v>4157</v>
      </c>
      <c r="C5487" t="s">
        <v>3944</v>
      </c>
      <c r="D5487">
        <v>588617.5</v>
      </c>
      <c r="E5487">
        <v>589033.30000000005</v>
      </c>
      <c r="F5487">
        <v>645434</v>
      </c>
      <c r="G5487">
        <v>691460.6</v>
      </c>
    </row>
    <row r="5488" spans="1:7">
      <c r="A5488" t="s">
        <v>3853</v>
      </c>
      <c r="B5488" t="s">
        <v>4157</v>
      </c>
      <c r="C5488" t="s">
        <v>3945</v>
      </c>
      <c r="D5488">
        <v>566706.19999999995</v>
      </c>
      <c r="E5488">
        <v>556196.4</v>
      </c>
      <c r="F5488">
        <v>591911.5</v>
      </c>
      <c r="G5488">
        <v>604357.69999999995</v>
      </c>
    </row>
    <row r="5489" spans="1:7">
      <c r="A5489" t="s">
        <v>3853</v>
      </c>
      <c r="B5489" t="s">
        <v>4157</v>
      </c>
      <c r="C5489" t="s">
        <v>3946</v>
      </c>
      <c r="D5489">
        <v>0</v>
      </c>
      <c r="E5489">
        <v>0</v>
      </c>
      <c r="F5489">
        <v>0</v>
      </c>
      <c r="G5489">
        <v>0</v>
      </c>
    </row>
    <row r="5490" spans="1:7">
      <c r="A5490" t="s">
        <v>3853</v>
      </c>
      <c r="B5490" t="s">
        <v>4157</v>
      </c>
      <c r="C5490" t="s">
        <v>3947</v>
      </c>
      <c r="D5490">
        <v>807</v>
      </c>
      <c r="E5490">
        <v>807</v>
      </c>
      <c r="F5490">
        <v>807</v>
      </c>
      <c r="G5490">
        <v>807</v>
      </c>
    </row>
    <row r="5491" spans="1:7">
      <c r="A5491" t="s">
        <v>3853</v>
      </c>
      <c r="B5491" t="s">
        <v>4157</v>
      </c>
      <c r="C5491" t="s">
        <v>3948</v>
      </c>
      <c r="D5491">
        <v>0</v>
      </c>
      <c r="E5491">
        <v>0</v>
      </c>
      <c r="F5491">
        <v>0</v>
      </c>
      <c r="G5491">
        <v>0</v>
      </c>
    </row>
    <row r="5492" spans="1:7">
      <c r="A5492" t="s">
        <v>3853</v>
      </c>
      <c r="B5492" t="s">
        <v>4157</v>
      </c>
      <c r="C5492" t="s">
        <v>3949</v>
      </c>
      <c r="D5492">
        <v>0</v>
      </c>
      <c r="E5492">
        <v>0</v>
      </c>
      <c r="F5492">
        <v>0</v>
      </c>
      <c r="G5492">
        <v>0</v>
      </c>
    </row>
    <row r="5493" spans="1:7">
      <c r="A5493" t="s">
        <v>3853</v>
      </c>
      <c r="B5493" t="s">
        <v>4157</v>
      </c>
      <c r="C5493" t="s">
        <v>3950</v>
      </c>
      <c r="D5493">
        <v>0</v>
      </c>
      <c r="E5493">
        <v>0</v>
      </c>
      <c r="F5493">
        <v>0</v>
      </c>
      <c r="G5493">
        <v>0</v>
      </c>
    </row>
    <row r="5494" spans="1:7">
      <c r="A5494" t="s">
        <v>3853</v>
      </c>
      <c r="B5494" t="s">
        <v>4157</v>
      </c>
      <c r="C5494" t="s">
        <v>3951</v>
      </c>
      <c r="D5494">
        <v>52</v>
      </c>
      <c r="E5494">
        <v>52</v>
      </c>
      <c r="F5494">
        <v>52</v>
      </c>
      <c r="G5494">
        <v>52</v>
      </c>
    </row>
    <row r="5495" spans="1:7">
      <c r="A5495" t="s">
        <v>3853</v>
      </c>
      <c r="B5495" t="s">
        <v>4157</v>
      </c>
      <c r="C5495" t="s">
        <v>3952</v>
      </c>
      <c r="D5495">
        <v>859</v>
      </c>
      <c r="E5495">
        <v>859</v>
      </c>
      <c r="F5495">
        <v>859</v>
      </c>
      <c r="G5495">
        <v>859</v>
      </c>
    </row>
    <row r="5496" spans="1:7">
      <c r="A5496" t="s">
        <v>3853</v>
      </c>
      <c r="B5496" t="s">
        <v>4157</v>
      </c>
      <c r="C5496" t="s">
        <v>3953</v>
      </c>
      <c r="D5496">
        <v>859</v>
      </c>
      <c r="E5496">
        <v>859</v>
      </c>
      <c r="F5496">
        <v>859</v>
      </c>
      <c r="G5496">
        <v>859</v>
      </c>
    </row>
    <row r="5497" spans="1:7">
      <c r="A5497" t="s">
        <v>3853</v>
      </c>
      <c r="B5497" t="s">
        <v>4157</v>
      </c>
      <c r="C5497" t="s">
        <v>3954</v>
      </c>
      <c r="D5497">
        <v>43</v>
      </c>
      <c r="E5497">
        <v>99</v>
      </c>
      <c r="F5497">
        <v>79</v>
      </c>
      <c r="G5497">
        <v>67</v>
      </c>
    </row>
    <row r="5498" spans="1:7">
      <c r="A5498" t="s">
        <v>3853</v>
      </c>
      <c r="B5498" t="s">
        <v>4157</v>
      </c>
      <c r="C5498" t="s">
        <v>3955</v>
      </c>
      <c r="D5498">
        <v>3043</v>
      </c>
      <c r="E5498">
        <v>3634</v>
      </c>
      <c r="F5498">
        <v>3998</v>
      </c>
      <c r="G5498">
        <v>3823</v>
      </c>
    </row>
    <row r="5499" spans="1:7">
      <c r="A5499" t="s">
        <v>3853</v>
      </c>
      <c r="B5499" t="s">
        <v>4157</v>
      </c>
      <c r="C5499" t="s">
        <v>3956</v>
      </c>
      <c r="D5499">
        <v>661</v>
      </c>
      <c r="E5499">
        <v>683</v>
      </c>
      <c r="F5499">
        <v>709</v>
      </c>
      <c r="G5499">
        <v>673</v>
      </c>
    </row>
    <row r="5500" spans="1:7">
      <c r="A5500" t="s">
        <v>3853</v>
      </c>
      <c r="B5500" t="s">
        <v>4157</v>
      </c>
      <c r="C5500" t="s">
        <v>3957</v>
      </c>
      <c r="D5500">
        <v>10349</v>
      </c>
      <c r="E5500">
        <v>8637</v>
      </c>
      <c r="F5500">
        <v>8084</v>
      </c>
      <c r="G5500">
        <v>7932</v>
      </c>
    </row>
    <row r="5501" spans="1:7">
      <c r="A5501" t="s">
        <v>3853</v>
      </c>
      <c r="B5501" t="s">
        <v>4157</v>
      </c>
      <c r="C5501" t="s">
        <v>3958</v>
      </c>
      <c r="D5501">
        <v>14096</v>
      </c>
      <c r="E5501">
        <v>13053</v>
      </c>
      <c r="F5501">
        <v>12871</v>
      </c>
      <c r="G5501">
        <v>12495</v>
      </c>
    </row>
    <row r="5502" spans="1:7">
      <c r="A5502" t="s">
        <v>3853</v>
      </c>
      <c r="B5502" t="s">
        <v>4157</v>
      </c>
      <c r="C5502" t="s">
        <v>3959</v>
      </c>
      <c r="D5502">
        <v>14096</v>
      </c>
      <c r="E5502">
        <v>13053</v>
      </c>
      <c r="F5502">
        <v>12871</v>
      </c>
      <c r="G5502">
        <v>12495</v>
      </c>
    </row>
    <row r="5503" spans="1:7">
      <c r="A5503" t="s">
        <v>3853</v>
      </c>
      <c r="B5503" t="s">
        <v>4157</v>
      </c>
      <c r="C5503" t="s">
        <v>3960</v>
      </c>
      <c r="D5503">
        <v>8</v>
      </c>
      <c r="E5503">
        <v>7.4</v>
      </c>
      <c r="F5503">
        <v>7.7</v>
      </c>
      <c r="G5503">
        <v>8.3000000000000007</v>
      </c>
    </row>
    <row r="5504" spans="1:7">
      <c r="A5504" t="s">
        <v>3853</v>
      </c>
      <c r="B5504" t="s">
        <v>4157</v>
      </c>
      <c r="C5504" t="s">
        <v>3961</v>
      </c>
      <c r="D5504">
        <v>1768</v>
      </c>
      <c r="E5504">
        <v>1768</v>
      </c>
      <c r="F5504">
        <v>1801</v>
      </c>
      <c r="G5504">
        <v>1801</v>
      </c>
    </row>
    <row r="5505" spans="1:7">
      <c r="A5505" t="s">
        <v>3853</v>
      </c>
      <c r="B5505" t="s">
        <v>4157</v>
      </c>
      <c r="C5505" t="s">
        <v>3962</v>
      </c>
      <c r="D5505">
        <v>41.7</v>
      </c>
      <c r="E5505">
        <v>36.1</v>
      </c>
      <c r="F5505">
        <v>47.7</v>
      </c>
      <c r="G5505">
        <v>37.5</v>
      </c>
    </row>
    <row r="5506" spans="1:7">
      <c r="A5506" t="s">
        <v>3853</v>
      </c>
      <c r="B5506" t="s">
        <v>4157</v>
      </c>
      <c r="C5506" t="s">
        <v>3963</v>
      </c>
      <c r="D5506">
        <v>266</v>
      </c>
      <c r="E5506">
        <v>266</v>
      </c>
      <c r="F5506">
        <v>268</v>
      </c>
      <c r="G5506">
        <v>267</v>
      </c>
    </row>
    <row r="5507" spans="1:7">
      <c r="A5507" t="s">
        <v>3853</v>
      </c>
      <c r="B5507" t="s">
        <v>4157</v>
      </c>
      <c r="C5507" t="s">
        <v>3964</v>
      </c>
      <c r="D5507">
        <v>19</v>
      </c>
      <c r="E5507">
        <v>16</v>
      </c>
      <c r="F5507">
        <v>20</v>
      </c>
      <c r="G5507">
        <v>18</v>
      </c>
    </row>
    <row r="5508" spans="1:7">
      <c r="A5508" t="s">
        <v>3853</v>
      </c>
      <c r="B5508" t="s">
        <v>4157</v>
      </c>
      <c r="C5508" t="s">
        <v>3965</v>
      </c>
      <c r="D5508">
        <v>3310</v>
      </c>
      <c r="E5508">
        <v>2863</v>
      </c>
      <c r="F5508">
        <v>3793</v>
      </c>
      <c r="G5508">
        <v>2975</v>
      </c>
    </row>
    <row r="5509" spans="1:7">
      <c r="A5509" t="s">
        <v>3853</v>
      </c>
      <c r="B5509" t="s">
        <v>4157</v>
      </c>
      <c r="C5509" t="s">
        <v>3966</v>
      </c>
      <c r="D5509">
        <v>0</v>
      </c>
      <c r="E5509">
        <v>0</v>
      </c>
      <c r="F5509">
        <v>0</v>
      </c>
      <c r="G5509">
        <v>0</v>
      </c>
    </row>
    <row r="5510" spans="1:7">
      <c r="A5510" t="s">
        <v>3853</v>
      </c>
      <c r="B5510" t="s">
        <v>4157</v>
      </c>
      <c r="C5510" t="s">
        <v>3967</v>
      </c>
      <c r="D5510">
        <v>3329</v>
      </c>
      <c r="E5510">
        <v>2879</v>
      </c>
      <c r="F5510">
        <v>3813</v>
      </c>
      <c r="G5510">
        <v>2993</v>
      </c>
    </row>
    <row r="5511" spans="1:7">
      <c r="A5511" t="s">
        <v>3853</v>
      </c>
      <c r="B5511" t="s">
        <v>4157</v>
      </c>
      <c r="C5511" t="s">
        <v>3968</v>
      </c>
      <c r="D5511">
        <v>19</v>
      </c>
      <c r="E5511">
        <v>16</v>
      </c>
      <c r="F5511">
        <v>20</v>
      </c>
      <c r="G5511">
        <v>18</v>
      </c>
    </row>
    <row r="5512" spans="1:7">
      <c r="A5512" t="s">
        <v>3853</v>
      </c>
      <c r="B5512" t="s">
        <v>4157</v>
      </c>
      <c r="C5512" t="s">
        <v>3969</v>
      </c>
      <c r="D5512">
        <v>0</v>
      </c>
      <c r="E5512">
        <v>0</v>
      </c>
      <c r="F5512">
        <v>0</v>
      </c>
      <c r="G5512">
        <v>0</v>
      </c>
    </row>
    <row r="5513" spans="1:7">
      <c r="A5513" t="s">
        <v>3853</v>
      </c>
      <c r="B5513" t="s">
        <v>4157</v>
      </c>
      <c r="C5513" t="s">
        <v>3970</v>
      </c>
      <c r="D5513">
        <v>0</v>
      </c>
      <c r="E5513">
        <v>0</v>
      </c>
      <c r="F5513">
        <v>0</v>
      </c>
      <c r="G5513">
        <v>0</v>
      </c>
    </row>
    <row r="5514" spans="1:7">
      <c r="A5514" t="s">
        <v>3853</v>
      </c>
      <c r="B5514" t="s">
        <v>4157</v>
      </c>
      <c r="C5514" t="s">
        <v>3971</v>
      </c>
      <c r="D5514">
        <v>0</v>
      </c>
      <c r="E5514">
        <v>0</v>
      </c>
      <c r="F5514">
        <v>0</v>
      </c>
      <c r="G5514">
        <v>0</v>
      </c>
    </row>
    <row r="5515" spans="1:7">
      <c r="A5515" t="s">
        <v>3853</v>
      </c>
      <c r="B5515" t="s">
        <v>4157</v>
      </c>
      <c r="C5515" t="s">
        <v>3972</v>
      </c>
      <c r="D5515">
        <v>0</v>
      </c>
      <c r="E5515">
        <v>0</v>
      </c>
      <c r="F5515">
        <v>0</v>
      </c>
      <c r="G5515">
        <v>0</v>
      </c>
    </row>
    <row r="5516" spans="1:7">
      <c r="A5516" t="s">
        <v>3853</v>
      </c>
      <c r="B5516" t="s">
        <v>4157</v>
      </c>
      <c r="C5516" t="s">
        <v>3973</v>
      </c>
      <c r="D5516">
        <v>77300</v>
      </c>
      <c r="E5516">
        <v>31751</v>
      </c>
      <c r="F5516">
        <v>43337</v>
      </c>
      <c r="G5516">
        <v>61508</v>
      </c>
    </row>
    <row r="5517" spans="1:7">
      <c r="A5517" t="s">
        <v>3853</v>
      </c>
      <c r="B5517" t="s">
        <v>4157</v>
      </c>
      <c r="C5517" t="s">
        <v>3974</v>
      </c>
      <c r="D5517">
        <v>77300</v>
      </c>
      <c r="E5517">
        <v>31751</v>
      </c>
      <c r="F5517">
        <v>43337</v>
      </c>
      <c r="G5517">
        <v>61508</v>
      </c>
    </row>
    <row r="5518" spans="1:7">
      <c r="A5518" t="s">
        <v>3853</v>
      </c>
      <c r="B5518" t="s">
        <v>4157</v>
      </c>
      <c r="C5518" t="s">
        <v>3975</v>
      </c>
      <c r="D5518">
        <v>77300</v>
      </c>
      <c r="E5518">
        <v>31751</v>
      </c>
      <c r="F5518">
        <v>43337</v>
      </c>
      <c r="G5518">
        <v>61508</v>
      </c>
    </row>
    <row r="5519" spans="1:7">
      <c r="A5519" t="s">
        <v>3853</v>
      </c>
      <c r="B5519" t="s">
        <v>4157</v>
      </c>
      <c r="C5519" t="s">
        <v>3976</v>
      </c>
      <c r="D5519">
        <v>78</v>
      </c>
      <c r="E5519">
        <v>96</v>
      </c>
      <c r="F5519">
        <v>59</v>
      </c>
      <c r="G5519">
        <v>52</v>
      </c>
    </row>
    <row r="5520" spans="1:7">
      <c r="A5520" t="s">
        <v>3853</v>
      </c>
      <c r="B5520" t="s">
        <v>4157</v>
      </c>
      <c r="C5520" t="s">
        <v>3977</v>
      </c>
      <c r="D5520">
        <v>1</v>
      </c>
      <c r="E5520">
        <v>22</v>
      </c>
      <c r="F5520">
        <v>6</v>
      </c>
      <c r="G5520">
        <v>4</v>
      </c>
    </row>
    <row r="5521" spans="1:7">
      <c r="A5521" t="s">
        <v>3853</v>
      </c>
      <c r="B5521" t="s">
        <v>4157</v>
      </c>
      <c r="C5521" t="s">
        <v>3978</v>
      </c>
      <c r="D5521">
        <v>241</v>
      </c>
      <c r="E5521">
        <v>277</v>
      </c>
      <c r="F5521">
        <v>213</v>
      </c>
      <c r="G5521">
        <v>186</v>
      </c>
    </row>
    <row r="5522" spans="1:7">
      <c r="A5522" t="s">
        <v>3853</v>
      </c>
      <c r="B5522" t="s">
        <v>4157</v>
      </c>
      <c r="C5522" t="s">
        <v>3979</v>
      </c>
      <c r="D5522">
        <v>320</v>
      </c>
      <c r="E5522">
        <v>396</v>
      </c>
      <c r="F5522">
        <v>277</v>
      </c>
      <c r="G5522">
        <v>242</v>
      </c>
    </row>
    <row r="5523" spans="1:7">
      <c r="A5523" t="s">
        <v>3853</v>
      </c>
      <c r="B5523" t="s">
        <v>4157</v>
      </c>
      <c r="C5523" t="s">
        <v>3980</v>
      </c>
      <c r="D5523">
        <v>320</v>
      </c>
      <c r="E5523">
        <v>396</v>
      </c>
      <c r="F5523">
        <v>277</v>
      </c>
      <c r="G5523">
        <v>242</v>
      </c>
    </row>
    <row r="5524" spans="1:7">
      <c r="A5524" t="s">
        <v>3853</v>
      </c>
      <c r="B5524" t="s">
        <v>4157</v>
      </c>
      <c r="C5524" t="s">
        <v>3981</v>
      </c>
      <c r="D5524">
        <v>4978.3999999999996</v>
      </c>
      <c r="E5524">
        <v>5034.7</v>
      </c>
      <c r="F5524">
        <v>5080.8999999999996</v>
      </c>
      <c r="G5524">
        <v>5044.7</v>
      </c>
    </row>
    <row r="5525" spans="1:7">
      <c r="A5525" t="s">
        <v>3853</v>
      </c>
      <c r="B5525" t="s">
        <v>4157</v>
      </c>
      <c r="C5525" t="s">
        <v>3982</v>
      </c>
      <c r="D5525">
        <v>1940</v>
      </c>
      <c r="E5525">
        <v>1676</v>
      </c>
      <c r="F5525">
        <v>1655</v>
      </c>
      <c r="G5525">
        <v>1474</v>
      </c>
    </row>
    <row r="5526" spans="1:7">
      <c r="A5526" t="s">
        <v>3853</v>
      </c>
      <c r="B5526" t="s">
        <v>4157</v>
      </c>
      <c r="C5526" t="s">
        <v>3983</v>
      </c>
      <c r="D5526">
        <v>143113</v>
      </c>
      <c r="E5526">
        <v>119849</v>
      </c>
      <c r="F5526">
        <v>125302</v>
      </c>
      <c r="G5526">
        <v>120446</v>
      </c>
    </row>
    <row r="5527" spans="1:7">
      <c r="A5527" t="s">
        <v>3853</v>
      </c>
      <c r="B5527" t="s">
        <v>4157</v>
      </c>
      <c r="C5527" t="s">
        <v>3984</v>
      </c>
      <c r="D5527">
        <v>35821</v>
      </c>
      <c r="E5527">
        <v>32244</v>
      </c>
      <c r="F5527">
        <v>33364</v>
      </c>
      <c r="G5527">
        <v>30717</v>
      </c>
    </row>
    <row r="5528" spans="1:7">
      <c r="A5528" t="s">
        <v>3853</v>
      </c>
      <c r="B5528" t="s">
        <v>4157</v>
      </c>
      <c r="C5528" t="s">
        <v>3985</v>
      </c>
      <c r="D5528">
        <v>109097</v>
      </c>
      <c r="E5528">
        <v>105463</v>
      </c>
      <c r="F5528">
        <v>106757</v>
      </c>
      <c r="G5528">
        <v>98584</v>
      </c>
    </row>
    <row r="5529" spans="1:7">
      <c r="A5529" t="s">
        <v>3853</v>
      </c>
      <c r="B5529" t="s">
        <v>4157</v>
      </c>
      <c r="C5529" t="s">
        <v>3986</v>
      </c>
      <c r="D5529">
        <v>289971</v>
      </c>
      <c r="E5529">
        <v>259232</v>
      </c>
      <c r="F5529">
        <v>267078</v>
      </c>
      <c r="G5529">
        <v>251221</v>
      </c>
    </row>
    <row r="5530" spans="1:7">
      <c r="A5530" t="s">
        <v>3853</v>
      </c>
      <c r="B5530" t="s">
        <v>4157</v>
      </c>
      <c r="C5530" t="s">
        <v>3987</v>
      </c>
      <c r="D5530">
        <v>289971</v>
      </c>
      <c r="E5530">
        <v>259232</v>
      </c>
      <c r="F5530">
        <v>267078</v>
      </c>
      <c r="G5530">
        <v>251221</v>
      </c>
    </row>
    <row r="5531" spans="1:7">
      <c r="A5531" t="s">
        <v>3853</v>
      </c>
      <c r="B5531" t="s">
        <v>4157</v>
      </c>
      <c r="C5531" t="s">
        <v>3988</v>
      </c>
      <c r="D5531">
        <v>1886</v>
      </c>
      <c r="E5531">
        <v>1557</v>
      </c>
      <c r="F5531">
        <v>1672</v>
      </c>
      <c r="G5531">
        <v>1767</v>
      </c>
    </row>
    <row r="5532" spans="1:7">
      <c r="A5532" t="s">
        <v>3853</v>
      </c>
      <c r="B5532" t="s">
        <v>4157</v>
      </c>
      <c r="C5532" t="s">
        <v>3989</v>
      </c>
      <c r="D5532">
        <v>2065</v>
      </c>
      <c r="E5532">
        <v>2002</v>
      </c>
      <c r="F5532">
        <v>2032</v>
      </c>
      <c r="G5532">
        <v>2097</v>
      </c>
    </row>
    <row r="5533" spans="1:7">
      <c r="A5533" t="s">
        <v>3853</v>
      </c>
      <c r="B5533" t="s">
        <v>4157</v>
      </c>
      <c r="C5533" t="s">
        <v>3990</v>
      </c>
      <c r="D5533">
        <v>3951</v>
      </c>
      <c r="E5533">
        <v>3559</v>
      </c>
      <c r="F5533">
        <v>3704</v>
      </c>
      <c r="G5533">
        <v>3864</v>
      </c>
    </row>
    <row r="5534" spans="1:7">
      <c r="A5534" t="s">
        <v>3853</v>
      </c>
      <c r="B5534" t="s">
        <v>4157</v>
      </c>
      <c r="C5534" t="s">
        <v>3991</v>
      </c>
      <c r="D5534">
        <v>3951</v>
      </c>
      <c r="E5534">
        <v>3559</v>
      </c>
      <c r="F5534">
        <v>3704</v>
      </c>
      <c r="G5534">
        <v>3864</v>
      </c>
    </row>
    <row r="5535" spans="1:7">
      <c r="A5535" t="s">
        <v>3853</v>
      </c>
      <c r="B5535" t="s">
        <v>4157</v>
      </c>
      <c r="C5535" t="s">
        <v>3992</v>
      </c>
      <c r="D5535">
        <v>0</v>
      </c>
      <c r="E5535">
        <v>0</v>
      </c>
      <c r="F5535">
        <v>0</v>
      </c>
      <c r="G5535">
        <v>0</v>
      </c>
    </row>
    <row r="5536" spans="1:7">
      <c r="A5536" t="s">
        <v>3853</v>
      </c>
      <c r="B5536" t="s">
        <v>4157</v>
      </c>
      <c r="C5536" t="s">
        <v>3993</v>
      </c>
      <c r="D5536">
        <v>318613</v>
      </c>
      <c r="E5536">
        <v>252331</v>
      </c>
      <c r="F5536">
        <v>283438</v>
      </c>
      <c r="G5536">
        <v>282858</v>
      </c>
    </row>
    <row r="5537" spans="1:7">
      <c r="A5537" t="s">
        <v>3853</v>
      </c>
      <c r="B5537" t="s">
        <v>4157</v>
      </c>
      <c r="C5537" t="s">
        <v>3994</v>
      </c>
      <c r="D5537">
        <v>7156</v>
      </c>
      <c r="E5537">
        <v>7218</v>
      </c>
      <c r="F5537">
        <v>7297</v>
      </c>
      <c r="G5537">
        <v>8068</v>
      </c>
    </row>
    <row r="5538" spans="1:7">
      <c r="A5538" t="s">
        <v>3853</v>
      </c>
      <c r="B5538" t="s">
        <v>4157</v>
      </c>
      <c r="C5538" t="s">
        <v>3995</v>
      </c>
      <c r="D5538">
        <v>4021</v>
      </c>
      <c r="E5538">
        <v>4041</v>
      </c>
      <c r="F5538">
        <v>4014</v>
      </c>
      <c r="G5538">
        <v>4155</v>
      </c>
    </row>
    <row r="5539" spans="1:7">
      <c r="A5539" t="s">
        <v>3853</v>
      </c>
      <c r="B5539" t="s">
        <v>4157</v>
      </c>
      <c r="C5539" t="s">
        <v>3996</v>
      </c>
      <c r="D5539">
        <v>329790</v>
      </c>
      <c r="E5539">
        <v>263591</v>
      </c>
      <c r="F5539">
        <v>294749</v>
      </c>
      <c r="G5539">
        <v>295080</v>
      </c>
    </row>
    <row r="5540" spans="1:7">
      <c r="A5540" t="s">
        <v>3853</v>
      </c>
      <c r="B5540" t="s">
        <v>4157</v>
      </c>
      <c r="C5540" t="s">
        <v>3997</v>
      </c>
      <c r="D5540">
        <v>329790</v>
      </c>
      <c r="E5540">
        <v>263591</v>
      </c>
      <c r="F5540">
        <v>294749</v>
      </c>
      <c r="G5540">
        <v>295080</v>
      </c>
    </row>
    <row r="5541" spans="1:7">
      <c r="A5541" t="s">
        <v>3853</v>
      </c>
      <c r="B5541" t="s">
        <v>4157</v>
      </c>
      <c r="C5541" t="s">
        <v>3998</v>
      </c>
      <c r="D5541">
        <v>295539</v>
      </c>
      <c r="E5541">
        <v>233915</v>
      </c>
      <c r="F5541">
        <v>262593</v>
      </c>
      <c r="G5541">
        <v>261982</v>
      </c>
    </row>
    <row r="5542" spans="1:7">
      <c r="A5542" t="s">
        <v>3853</v>
      </c>
      <c r="B5542" t="s">
        <v>4157</v>
      </c>
      <c r="C5542" t="s">
        <v>3999</v>
      </c>
      <c r="D5542">
        <v>6638</v>
      </c>
      <c r="E5542">
        <v>6691</v>
      </c>
      <c r="F5542">
        <v>6760</v>
      </c>
      <c r="G5542">
        <v>7472</v>
      </c>
    </row>
    <row r="5543" spans="1:7">
      <c r="A5543" t="s">
        <v>3853</v>
      </c>
      <c r="B5543" t="s">
        <v>4157</v>
      </c>
      <c r="C5543" t="s">
        <v>4000</v>
      </c>
      <c r="D5543">
        <v>3730</v>
      </c>
      <c r="E5543">
        <v>3746</v>
      </c>
      <c r="F5543">
        <v>3719</v>
      </c>
      <c r="G5543">
        <v>3848</v>
      </c>
    </row>
    <row r="5544" spans="1:7">
      <c r="A5544" t="s">
        <v>3853</v>
      </c>
      <c r="B5544" t="s">
        <v>4157</v>
      </c>
      <c r="C5544" t="s">
        <v>4001</v>
      </c>
      <c r="D5544">
        <v>305907</v>
      </c>
      <c r="E5544">
        <v>244353</v>
      </c>
      <c r="F5544">
        <v>273072</v>
      </c>
      <c r="G5544">
        <v>273302</v>
      </c>
    </row>
    <row r="5545" spans="1:7">
      <c r="A5545" t="s">
        <v>3853</v>
      </c>
      <c r="B5545" t="s">
        <v>4157</v>
      </c>
      <c r="C5545" t="s">
        <v>4002</v>
      </c>
      <c r="D5545">
        <v>1005</v>
      </c>
      <c r="E5545">
        <v>952</v>
      </c>
      <c r="F5545">
        <v>953</v>
      </c>
      <c r="G5545">
        <v>1023</v>
      </c>
    </row>
    <row r="5546" spans="1:7">
      <c r="A5546" t="s">
        <v>3853</v>
      </c>
      <c r="B5546" t="s">
        <v>4157</v>
      </c>
      <c r="C5546" t="s">
        <v>4003</v>
      </c>
      <c r="D5546">
        <v>0</v>
      </c>
      <c r="E5546">
        <v>0</v>
      </c>
      <c r="F5546">
        <v>0</v>
      </c>
      <c r="G5546">
        <v>0</v>
      </c>
    </row>
    <row r="5547" spans="1:7">
      <c r="A5547" t="s">
        <v>3853</v>
      </c>
      <c r="B5547" t="s">
        <v>4157</v>
      </c>
      <c r="C5547" t="s">
        <v>4004</v>
      </c>
      <c r="D5547">
        <v>11721</v>
      </c>
      <c r="E5547">
        <v>8835</v>
      </c>
      <c r="F5547">
        <v>7645</v>
      </c>
      <c r="G5547">
        <v>8733</v>
      </c>
    </row>
    <row r="5548" spans="1:7">
      <c r="A5548" t="s">
        <v>3853</v>
      </c>
      <c r="B5548" t="s">
        <v>4157</v>
      </c>
      <c r="C5548" t="s">
        <v>4005</v>
      </c>
      <c r="D5548">
        <v>125322</v>
      </c>
      <c r="E5548">
        <v>112887</v>
      </c>
      <c r="F5548">
        <v>106366</v>
      </c>
      <c r="G5548">
        <v>120231</v>
      </c>
    </row>
    <row r="5549" spans="1:7">
      <c r="A5549" t="s">
        <v>3853</v>
      </c>
      <c r="B5549" t="s">
        <v>4157</v>
      </c>
      <c r="C5549" t="s">
        <v>4006</v>
      </c>
      <c r="D5549">
        <v>116144</v>
      </c>
      <c r="E5549">
        <v>107929</v>
      </c>
      <c r="F5549">
        <v>114824</v>
      </c>
      <c r="G5549">
        <v>118883</v>
      </c>
    </row>
    <row r="5550" spans="1:7">
      <c r="A5550" t="s">
        <v>3853</v>
      </c>
      <c r="B5550" t="s">
        <v>4157</v>
      </c>
      <c r="C5550" t="s">
        <v>4007</v>
      </c>
      <c r="D5550">
        <v>7022</v>
      </c>
      <c r="E5550">
        <v>7175</v>
      </c>
      <c r="F5550">
        <v>7120</v>
      </c>
      <c r="G5550">
        <v>7069</v>
      </c>
    </row>
    <row r="5551" spans="1:7">
      <c r="A5551" t="s">
        <v>3853</v>
      </c>
      <c r="B5551" t="s">
        <v>4157</v>
      </c>
      <c r="C5551" t="s">
        <v>4008</v>
      </c>
      <c r="D5551">
        <v>50297</v>
      </c>
      <c r="E5551">
        <v>47120</v>
      </c>
      <c r="F5551">
        <v>48970</v>
      </c>
      <c r="G5551">
        <v>49120</v>
      </c>
    </row>
    <row r="5552" spans="1:7">
      <c r="A5552" t="s">
        <v>3853</v>
      </c>
      <c r="B5552" t="s">
        <v>4157</v>
      </c>
      <c r="C5552" t="s">
        <v>4009</v>
      </c>
      <c r="D5552">
        <v>139345</v>
      </c>
      <c r="E5552">
        <v>123914</v>
      </c>
      <c r="F5552">
        <v>126511</v>
      </c>
      <c r="G5552">
        <v>135495</v>
      </c>
    </row>
    <row r="5553" spans="1:7">
      <c r="A5553" t="s">
        <v>3853</v>
      </c>
      <c r="B5553" t="s">
        <v>4157</v>
      </c>
      <c r="C5553" t="s">
        <v>4010</v>
      </c>
      <c r="D5553">
        <v>442830</v>
      </c>
      <c r="E5553">
        <v>400685</v>
      </c>
      <c r="F5553">
        <v>404316</v>
      </c>
      <c r="G5553">
        <v>432460</v>
      </c>
    </row>
    <row r="5554" spans="1:7">
      <c r="A5554" t="s">
        <v>3853</v>
      </c>
      <c r="B5554" t="s">
        <v>4157</v>
      </c>
      <c r="C5554" t="s">
        <v>4011</v>
      </c>
      <c r="D5554">
        <v>64.2</v>
      </c>
      <c r="E5554">
        <v>57.3</v>
      </c>
      <c r="F5554">
        <v>57.8</v>
      </c>
      <c r="G5554">
        <v>61.9</v>
      </c>
    </row>
    <row r="5555" spans="1:7">
      <c r="A5555" t="s">
        <v>3853</v>
      </c>
      <c r="B5555" t="s">
        <v>4157</v>
      </c>
      <c r="C5555" t="s">
        <v>4012</v>
      </c>
      <c r="D5555">
        <v>326684</v>
      </c>
      <c r="E5555">
        <v>292757</v>
      </c>
      <c r="F5555">
        <v>289492</v>
      </c>
      <c r="G5555">
        <v>313578</v>
      </c>
    </row>
    <row r="5556" spans="1:7">
      <c r="A5556" t="s">
        <v>3853</v>
      </c>
      <c r="B5556" t="s">
        <v>4157</v>
      </c>
      <c r="C5556" t="s">
        <v>4013</v>
      </c>
      <c r="D5556">
        <v>442794</v>
      </c>
      <c r="E5556">
        <v>400675</v>
      </c>
      <c r="F5556">
        <v>404301</v>
      </c>
      <c r="G5556">
        <v>432442</v>
      </c>
    </row>
    <row r="5557" spans="1:7">
      <c r="A5557" t="s">
        <v>3853</v>
      </c>
      <c r="B5557" t="s">
        <v>4157</v>
      </c>
      <c r="C5557" t="s">
        <v>4014</v>
      </c>
      <c r="D5557">
        <v>14.6</v>
      </c>
      <c r="E5557">
        <v>11.8</v>
      </c>
      <c r="F5557">
        <v>11.8</v>
      </c>
      <c r="G5557">
        <v>16.600000000000001</v>
      </c>
    </row>
    <row r="5558" spans="1:7">
      <c r="A5558" t="s">
        <v>3853</v>
      </c>
      <c r="B5558" t="s">
        <v>4157</v>
      </c>
      <c r="C5558" t="s">
        <v>4015</v>
      </c>
      <c r="D5558">
        <v>96.6</v>
      </c>
      <c r="E5558">
        <v>0</v>
      </c>
      <c r="F5558">
        <v>0</v>
      </c>
      <c r="G5558">
        <v>0</v>
      </c>
    </row>
    <row r="5559" spans="1:7">
      <c r="A5559" t="s">
        <v>3853</v>
      </c>
      <c r="B5559" t="s">
        <v>4157</v>
      </c>
      <c r="C5559" t="s">
        <v>4016</v>
      </c>
      <c r="D5559">
        <v>22734</v>
      </c>
      <c r="E5559">
        <v>0</v>
      </c>
      <c r="F5559">
        <v>0</v>
      </c>
      <c r="G5559">
        <v>0</v>
      </c>
    </row>
    <row r="5560" spans="1:7">
      <c r="A5560" t="s">
        <v>3853</v>
      </c>
      <c r="B5560" t="s">
        <v>4157</v>
      </c>
      <c r="C5560" t="s">
        <v>4017</v>
      </c>
      <c r="D5560">
        <v>22734</v>
      </c>
      <c r="E5560">
        <v>0</v>
      </c>
      <c r="F5560">
        <v>0</v>
      </c>
      <c r="G5560">
        <v>0</v>
      </c>
    </row>
    <row r="5561" spans="1:7">
      <c r="A5561" t="s">
        <v>3853</v>
      </c>
      <c r="B5561" t="s">
        <v>4157</v>
      </c>
      <c r="C5561" t="s">
        <v>4018</v>
      </c>
      <c r="D5561">
        <v>0</v>
      </c>
      <c r="E5561">
        <v>0</v>
      </c>
      <c r="F5561">
        <v>0</v>
      </c>
      <c r="G5561">
        <v>0</v>
      </c>
    </row>
    <row r="5562" spans="1:7">
      <c r="A5562" t="s">
        <v>3853</v>
      </c>
      <c r="B5562" t="s">
        <v>4157</v>
      </c>
      <c r="C5562" t="s">
        <v>4019</v>
      </c>
      <c r="D5562">
        <v>15.9</v>
      </c>
      <c r="E5562">
        <v>14.6</v>
      </c>
      <c r="F5562">
        <v>21.4</v>
      </c>
      <c r="G5562">
        <v>35.200000000000003</v>
      </c>
    </row>
    <row r="5563" spans="1:7">
      <c r="A5563" t="s">
        <v>3853</v>
      </c>
      <c r="B5563" t="s">
        <v>4157</v>
      </c>
      <c r="C5563" t="s">
        <v>4020</v>
      </c>
      <c r="D5563">
        <v>0</v>
      </c>
      <c r="E5563">
        <v>0</v>
      </c>
      <c r="F5563">
        <v>0</v>
      </c>
      <c r="G5563">
        <v>0</v>
      </c>
    </row>
    <row r="5564" spans="1:7">
      <c r="A5564" t="s">
        <v>3853</v>
      </c>
      <c r="B5564" t="s">
        <v>4157</v>
      </c>
      <c r="C5564" t="s">
        <v>4021</v>
      </c>
      <c r="D5564">
        <v>0</v>
      </c>
      <c r="E5564">
        <v>0</v>
      </c>
      <c r="F5564">
        <v>0</v>
      </c>
      <c r="G5564">
        <v>0</v>
      </c>
    </row>
    <row r="5565" spans="1:7">
      <c r="A5565" t="s">
        <v>3853</v>
      </c>
      <c r="B5565" t="s">
        <v>4157</v>
      </c>
      <c r="C5565" t="s">
        <v>4022</v>
      </c>
      <c r="D5565">
        <v>2431</v>
      </c>
      <c r="E5565">
        <v>2239</v>
      </c>
      <c r="F5565">
        <v>2217</v>
      </c>
      <c r="G5565">
        <v>2413</v>
      </c>
    </row>
    <row r="5566" spans="1:7">
      <c r="A5566" t="s">
        <v>3853</v>
      </c>
      <c r="B5566" t="s">
        <v>4157</v>
      </c>
      <c r="C5566" t="s">
        <v>4023</v>
      </c>
      <c r="D5566">
        <v>0</v>
      </c>
      <c r="E5566">
        <v>0</v>
      </c>
      <c r="F5566">
        <v>791</v>
      </c>
      <c r="G5566">
        <v>668</v>
      </c>
    </row>
    <row r="5567" spans="1:7">
      <c r="A5567" t="s">
        <v>3853</v>
      </c>
      <c r="B5567" t="s">
        <v>4157</v>
      </c>
      <c r="C5567" t="s">
        <v>4024</v>
      </c>
      <c r="D5567">
        <v>2431</v>
      </c>
      <c r="E5567">
        <v>2239</v>
      </c>
      <c r="F5567">
        <v>2217</v>
      </c>
      <c r="G5567">
        <v>2413</v>
      </c>
    </row>
    <row r="5568" spans="1:7">
      <c r="A5568" t="s">
        <v>3853</v>
      </c>
      <c r="B5568" t="s">
        <v>4157</v>
      </c>
      <c r="C5568" t="s">
        <v>4025</v>
      </c>
      <c r="D5568">
        <v>2431</v>
      </c>
      <c r="E5568">
        <v>2239</v>
      </c>
      <c r="F5568">
        <v>3009</v>
      </c>
      <c r="G5568">
        <v>3081</v>
      </c>
    </row>
    <row r="5569" spans="1:7">
      <c r="A5569" t="s">
        <v>3853</v>
      </c>
      <c r="B5569" t="s">
        <v>4157</v>
      </c>
      <c r="C5569" t="s">
        <v>4026</v>
      </c>
      <c r="D5569">
        <v>2431</v>
      </c>
      <c r="E5569">
        <v>2239</v>
      </c>
      <c r="F5569">
        <v>3009</v>
      </c>
      <c r="G5569">
        <v>3081</v>
      </c>
    </row>
    <row r="5570" spans="1:7">
      <c r="A5570" t="s">
        <v>3853</v>
      </c>
      <c r="B5570" t="s">
        <v>4157</v>
      </c>
      <c r="C5570" t="s">
        <v>4027</v>
      </c>
      <c r="D5570">
        <v>0</v>
      </c>
      <c r="E5570">
        <v>0</v>
      </c>
      <c r="F5570">
        <v>0</v>
      </c>
      <c r="G5570">
        <v>0</v>
      </c>
    </row>
    <row r="5571" spans="1:7">
      <c r="A5571" t="s">
        <v>3853</v>
      </c>
      <c r="B5571" t="s">
        <v>4157</v>
      </c>
      <c r="C5571" t="s">
        <v>4028</v>
      </c>
      <c r="D5571">
        <v>18241</v>
      </c>
      <c r="E5571">
        <v>18591</v>
      </c>
      <c r="F5571">
        <v>19464</v>
      </c>
      <c r="G5571">
        <v>20028</v>
      </c>
    </row>
    <row r="5572" spans="1:7">
      <c r="A5572" t="s">
        <v>3853</v>
      </c>
      <c r="B5572" t="s">
        <v>4157</v>
      </c>
      <c r="C5572" t="s">
        <v>4029</v>
      </c>
      <c r="D5572">
        <v>20834</v>
      </c>
      <c r="E5572">
        <v>20840</v>
      </c>
      <c r="F5572">
        <v>22558</v>
      </c>
      <c r="G5572">
        <v>23073</v>
      </c>
    </row>
    <row r="5573" spans="1:7">
      <c r="A5573" t="s">
        <v>3853</v>
      </c>
      <c r="B5573" t="s">
        <v>4157</v>
      </c>
      <c r="C5573" t="s">
        <v>4030</v>
      </c>
      <c r="D5573">
        <v>20834</v>
      </c>
      <c r="E5573">
        <v>20840</v>
      </c>
      <c r="F5573">
        <v>22558</v>
      </c>
      <c r="G5573">
        <v>23073</v>
      </c>
    </row>
    <row r="5574" spans="1:7">
      <c r="A5574" t="s">
        <v>3853</v>
      </c>
      <c r="B5574" t="s">
        <v>4157</v>
      </c>
      <c r="C5574" t="s">
        <v>4031</v>
      </c>
      <c r="D5574">
        <v>463688</v>
      </c>
      <c r="E5574">
        <v>348011</v>
      </c>
      <c r="F5574">
        <v>391213</v>
      </c>
      <c r="G5574">
        <v>409239</v>
      </c>
    </row>
    <row r="5575" spans="1:7">
      <c r="A5575" t="s">
        <v>3853</v>
      </c>
      <c r="B5575" t="s">
        <v>4157</v>
      </c>
      <c r="C5575" t="s">
        <v>4032</v>
      </c>
      <c r="D5575">
        <v>0.5</v>
      </c>
      <c r="E5575">
        <v>0.2</v>
      </c>
      <c r="F5575">
        <v>0.4</v>
      </c>
      <c r="G5575">
        <v>2.1</v>
      </c>
    </row>
    <row r="5576" spans="1:7">
      <c r="A5576" t="s">
        <v>3853</v>
      </c>
      <c r="B5576" t="s">
        <v>4157</v>
      </c>
      <c r="C5576" t="s">
        <v>4033</v>
      </c>
      <c r="D5576">
        <v>20238</v>
      </c>
      <c r="E5576">
        <v>18487</v>
      </c>
      <c r="F5576">
        <v>25052</v>
      </c>
      <c r="G5576">
        <v>25293</v>
      </c>
    </row>
    <row r="5577" spans="1:7">
      <c r="A5577" t="s">
        <v>3853</v>
      </c>
      <c r="B5577" t="s">
        <v>4157</v>
      </c>
      <c r="C5577" t="s">
        <v>4034</v>
      </c>
      <c r="D5577">
        <v>1068</v>
      </c>
      <c r="E5577">
        <v>455</v>
      </c>
      <c r="F5577">
        <v>872</v>
      </c>
      <c r="G5577">
        <v>6887</v>
      </c>
    </row>
    <row r="5578" spans="1:7">
      <c r="A5578" t="s">
        <v>3853</v>
      </c>
      <c r="B5578" t="s">
        <v>4157</v>
      </c>
      <c r="C5578" t="s">
        <v>4035</v>
      </c>
      <c r="D5578">
        <v>2576</v>
      </c>
      <c r="E5578">
        <v>2352</v>
      </c>
      <c r="F5578">
        <v>1789</v>
      </c>
      <c r="G5578">
        <v>1738</v>
      </c>
    </row>
    <row r="5579" spans="1:7">
      <c r="A5579" t="s">
        <v>3853</v>
      </c>
      <c r="B5579" t="s">
        <v>4157</v>
      </c>
      <c r="C5579" t="s">
        <v>4036</v>
      </c>
      <c r="D5579">
        <v>27486</v>
      </c>
      <c r="E5579">
        <v>27371</v>
      </c>
      <c r="F5579">
        <v>29220</v>
      </c>
      <c r="G5579">
        <v>29945</v>
      </c>
    </row>
    <row r="5580" spans="1:7">
      <c r="A5580" t="s">
        <v>3853</v>
      </c>
      <c r="B5580" t="s">
        <v>4157</v>
      </c>
      <c r="C5580" t="s">
        <v>4037</v>
      </c>
      <c r="D5580">
        <v>86383</v>
      </c>
      <c r="E5580">
        <v>76934</v>
      </c>
      <c r="F5580">
        <v>79957</v>
      </c>
      <c r="G5580">
        <v>78841</v>
      </c>
    </row>
    <row r="5581" spans="1:7">
      <c r="A5581" t="s">
        <v>3853</v>
      </c>
      <c r="B5581" t="s">
        <v>4157</v>
      </c>
      <c r="C5581" t="s">
        <v>4038</v>
      </c>
      <c r="D5581">
        <v>598862</v>
      </c>
      <c r="E5581">
        <v>471259</v>
      </c>
      <c r="F5581">
        <v>526314</v>
      </c>
      <c r="G5581">
        <v>550206</v>
      </c>
    </row>
    <row r="5582" spans="1:7">
      <c r="A5582" t="s">
        <v>3853</v>
      </c>
      <c r="B5582" t="s">
        <v>4157</v>
      </c>
      <c r="C5582" t="s">
        <v>4039</v>
      </c>
      <c r="D5582">
        <v>86.9</v>
      </c>
      <c r="E5582">
        <v>67.3</v>
      </c>
      <c r="F5582">
        <v>75.3</v>
      </c>
      <c r="G5582">
        <v>78.8</v>
      </c>
    </row>
    <row r="5583" spans="1:7">
      <c r="A5583" t="s">
        <v>3853</v>
      </c>
      <c r="B5583" t="s">
        <v>4157</v>
      </c>
      <c r="C5583" t="s">
        <v>4040</v>
      </c>
      <c r="D5583">
        <v>597794</v>
      </c>
      <c r="E5583">
        <v>470804</v>
      </c>
      <c r="F5583">
        <v>525442</v>
      </c>
      <c r="G5583">
        <v>543318</v>
      </c>
    </row>
    <row r="5584" spans="1:7">
      <c r="A5584" t="s">
        <v>3853</v>
      </c>
      <c r="B5584" t="s">
        <v>4157</v>
      </c>
      <c r="C5584" t="s">
        <v>4041</v>
      </c>
      <c r="D5584">
        <v>0</v>
      </c>
      <c r="E5584">
        <v>0</v>
      </c>
      <c r="F5584">
        <v>0</v>
      </c>
      <c r="G5584">
        <v>0</v>
      </c>
    </row>
    <row r="5585" spans="1:7">
      <c r="A5585" t="s">
        <v>3853</v>
      </c>
      <c r="B5585" t="s">
        <v>4157</v>
      </c>
      <c r="C5585" t="s">
        <v>4042</v>
      </c>
      <c r="D5585">
        <v>0</v>
      </c>
      <c r="E5585">
        <v>0</v>
      </c>
      <c r="F5585">
        <v>0</v>
      </c>
      <c r="G5585">
        <v>0</v>
      </c>
    </row>
    <row r="5586" spans="1:7">
      <c r="A5586" t="s">
        <v>3853</v>
      </c>
      <c r="B5586" t="s">
        <v>4157</v>
      </c>
      <c r="C5586" t="s">
        <v>4043</v>
      </c>
      <c r="D5586">
        <v>0</v>
      </c>
      <c r="E5586">
        <v>0</v>
      </c>
      <c r="F5586">
        <v>0</v>
      </c>
      <c r="G5586">
        <v>0</v>
      </c>
    </row>
    <row r="5587" spans="1:7">
      <c r="A5587" t="s">
        <v>3853</v>
      </c>
      <c r="B5587" t="s">
        <v>4157</v>
      </c>
      <c r="C5587" t="s">
        <v>4044</v>
      </c>
      <c r="D5587">
        <v>0</v>
      </c>
      <c r="E5587">
        <v>0</v>
      </c>
      <c r="F5587">
        <v>0</v>
      </c>
      <c r="G5587">
        <v>0</v>
      </c>
    </row>
    <row r="5588" spans="1:7">
      <c r="A5588" t="s">
        <v>3853</v>
      </c>
      <c r="B5588" t="s">
        <v>4157</v>
      </c>
      <c r="C5588" t="s">
        <v>4045</v>
      </c>
      <c r="D5588">
        <v>0</v>
      </c>
      <c r="E5588">
        <v>0</v>
      </c>
      <c r="F5588">
        <v>0</v>
      </c>
      <c r="G5588">
        <v>0</v>
      </c>
    </row>
    <row r="5589" spans="1:7">
      <c r="A5589" t="s">
        <v>3853</v>
      </c>
      <c r="B5589" t="s">
        <v>4157</v>
      </c>
      <c r="C5589" t="s">
        <v>4046</v>
      </c>
      <c r="D5589">
        <v>13.5</v>
      </c>
      <c r="E5589">
        <v>16.100000000000001</v>
      </c>
      <c r="F5589">
        <v>21.9</v>
      </c>
      <c r="G5589">
        <v>28.2</v>
      </c>
    </row>
    <row r="5590" spans="1:7">
      <c r="A5590" t="s">
        <v>3853</v>
      </c>
      <c r="B5590" t="s">
        <v>4157</v>
      </c>
      <c r="C5590" t="s">
        <v>4047</v>
      </c>
      <c r="D5590">
        <v>21</v>
      </c>
      <c r="E5590">
        <v>26</v>
      </c>
      <c r="F5590">
        <v>33</v>
      </c>
      <c r="G5590">
        <v>49</v>
      </c>
    </row>
    <row r="5591" spans="1:7">
      <c r="A5591" t="s">
        <v>3853</v>
      </c>
      <c r="B5591" t="s">
        <v>4157</v>
      </c>
      <c r="C5591" t="s">
        <v>4048</v>
      </c>
      <c r="D5591">
        <v>0</v>
      </c>
      <c r="E5591">
        <v>0</v>
      </c>
      <c r="F5591">
        <v>0</v>
      </c>
      <c r="G5591">
        <v>0</v>
      </c>
    </row>
    <row r="5592" spans="1:7">
      <c r="A5592" t="s">
        <v>3853</v>
      </c>
      <c r="B5592" t="s">
        <v>4157</v>
      </c>
      <c r="C5592" t="s">
        <v>4049</v>
      </c>
      <c r="D5592">
        <v>438141</v>
      </c>
      <c r="E5592">
        <v>327004</v>
      </c>
      <c r="F5592">
        <v>368476</v>
      </c>
      <c r="G5592">
        <v>386607</v>
      </c>
    </row>
    <row r="5593" spans="1:7">
      <c r="A5593" t="s">
        <v>3853</v>
      </c>
      <c r="B5593" t="s">
        <v>4157</v>
      </c>
      <c r="C5593" t="s">
        <v>4050</v>
      </c>
      <c r="D5593">
        <v>19720</v>
      </c>
      <c r="E5593">
        <v>17960</v>
      </c>
      <c r="F5593">
        <v>24515</v>
      </c>
      <c r="G5593">
        <v>24697</v>
      </c>
    </row>
    <row r="5594" spans="1:7">
      <c r="A5594" t="s">
        <v>3853</v>
      </c>
      <c r="B5594" t="s">
        <v>4157</v>
      </c>
      <c r="C5594" t="s">
        <v>4051</v>
      </c>
      <c r="D5594">
        <v>27194</v>
      </c>
      <c r="E5594">
        <v>27076</v>
      </c>
      <c r="F5594">
        <v>28925</v>
      </c>
      <c r="G5594">
        <v>29639</v>
      </c>
    </row>
    <row r="5595" spans="1:7">
      <c r="A5595" t="s">
        <v>3853</v>
      </c>
      <c r="B5595" t="s">
        <v>4157</v>
      </c>
      <c r="C5595" t="s">
        <v>4052</v>
      </c>
      <c r="D5595">
        <v>572694</v>
      </c>
      <c r="E5595">
        <v>449624</v>
      </c>
      <c r="F5595">
        <v>502840</v>
      </c>
      <c r="G5595">
        <v>526752</v>
      </c>
    </row>
    <row r="5596" spans="1:7">
      <c r="A5596" t="s">
        <v>3853</v>
      </c>
      <c r="B5596" t="s">
        <v>4157</v>
      </c>
      <c r="C5596" t="s">
        <v>4053</v>
      </c>
      <c r="D5596">
        <v>0</v>
      </c>
      <c r="E5596">
        <v>0</v>
      </c>
      <c r="F5596">
        <v>0</v>
      </c>
      <c r="G5596">
        <v>0</v>
      </c>
    </row>
    <row r="5597" spans="1:7">
      <c r="A5597" t="s">
        <v>3853</v>
      </c>
      <c r="B5597" t="s">
        <v>4157</v>
      </c>
      <c r="C5597" t="s">
        <v>4054</v>
      </c>
      <c r="D5597">
        <v>0</v>
      </c>
      <c r="E5597">
        <v>0</v>
      </c>
      <c r="F5597">
        <v>0</v>
      </c>
      <c r="G5597">
        <v>0</v>
      </c>
    </row>
    <row r="5598" spans="1:7">
      <c r="A5598" t="s">
        <v>3853</v>
      </c>
      <c r="B5598" t="s">
        <v>4157</v>
      </c>
      <c r="C5598" t="s">
        <v>4055</v>
      </c>
      <c r="D5598">
        <v>43</v>
      </c>
      <c r="E5598">
        <v>99</v>
      </c>
      <c r="F5598">
        <v>79</v>
      </c>
      <c r="G5598">
        <v>67</v>
      </c>
    </row>
    <row r="5599" spans="1:7">
      <c r="A5599" t="s">
        <v>3853</v>
      </c>
      <c r="B5599" t="s">
        <v>4157</v>
      </c>
      <c r="C5599" t="s">
        <v>4056</v>
      </c>
      <c r="D5599">
        <v>3043</v>
      </c>
      <c r="E5599">
        <v>3634</v>
      </c>
      <c r="F5599">
        <v>3998</v>
      </c>
      <c r="G5599">
        <v>3823</v>
      </c>
    </row>
    <row r="5600" spans="1:7">
      <c r="A5600" t="s">
        <v>3853</v>
      </c>
      <c r="B5600" t="s">
        <v>4157</v>
      </c>
      <c r="C5600" t="s">
        <v>4057</v>
      </c>
      <c r="D5600">
        <v>661</v>
      </c>
      <c r="E5600">
        <v>683</v>
      </c>
      <c r="F5600">
        <v>709</v>
      </c>
      <c r="G5600">
        <v>673</v>
      </c>
    </row>
    <row r="5601" spans="1:7">
      <c r="A5601" t="s">
        <v>3853</v>
      </c>
      <c r="B5601" t="s">
        <v>4157</v>
      </c>
      <c r="C5601" t="s">
        <v>4058</v>
      </c>
      <c r="D5601">
        <v>10349</v>
      </c>
      <c r="E5601">
        <v>8637</v>
      </c>
      <c r="F5601">
        <v>8084</v>
      </c>
      <c r="G5601">
        <v>7932</v>
      </c>
    </row>
    <row r="5602" spans="1:7">
      <c r="A5602" t="s">
        <v>3853</v>
      </c>
      <c r="B5602" t="s">
        <v>4157</v>
      </c>
      <c r="C5602" t="s">
        <v>4059</v>
      </c>
      <c r="D5602">
        <v>14096</v>
      </c>
      <c r="E5602">
        <v>13053</v>
      </c>
      <c r="F5602">
        <v>12871</v>
      </c>
      <c r="G5602">
        <v>12495</v>
      </c>
    </row>
    <row r="5603" spans="1:7">
      <c r="A5603" t="s">
        <v>3853</v>
      </c>
      <c r="B5603" t="s">
        <v>4157</v>
      </c>
      <c r="C5603" t="s">
        <v>4060</v>
      </c>
      <c r="D5603">
        <v>14096</v>
      </c>
      <c r="E5603">
        <v>13053</v>
      </c>
      <c r="F5603">
        <v>12871</v>
      </c>
      <c r="G5603">
        <v>12495</v>
      </c>
    </row>
    <row r="5604" spans="1:7">
      <c r="A5604" t="s">
        <v>3853</v>
      </c>
      <c r="B5604" t="s">
        <v>4157</v>
      </c>
      <c r="C5604" t="s">
        <v>4061</v>
      </c>
      <c r="D5604">
        <v>0</v>
      </c>
      <c r="E5604">
        <v>0</v>
      </c>
      <c r="F5604">
        <v>0</v>
      </c>
      <c r="G5604">
        <v>0</v>
      </c>
    </row>
    <row r="5605" spans="1:7">
      <c r="A5605" t="s">
        <v>3853</v>
      </c>
      <c r="B5605" t="s">
        <v>4157</v>
      </c>
      <c r="C5605" t="s">
        <v>4062</v>
      </c>
      <c r="D5605">
        <v>0</v>
      </c>
      <c r="E5605">
        <v>0</v>
      </c>
      <c r="F5605">
        <v>0</v>
      </c>
      <c r="G5605">
        <v>0</v>
      </c>
    </row>
    <row r="5606" spans="1:7">
      <c r="A5606" t="s">
        <v>3853</v>
      </c>
      <c r="B5606" t="s">
        <v>4157</v>
      </c>
      <c r="C5606" t="s">
        <v>4063</v>
      </c>
      <c r="D5606">
        <v>24657</v>
      </c>
      <c r="E5606">
        <v>20044</v>
      </c>
      <c r="F5606">
        <v>22220</v>
      </c>
      <c r="G5606">
        <v>22013</v>
      </c>
    </row>
    <row r="5607" spans="1:7">
      <c r="A5607" t="s">
        <v>3853</v>
      </c>
      <c r="B5607" t="s">
        <v>4157</v>
      </c>
      <c r="C5607" t="s">
        <v>4064</v>
      </c>
      <c r="D5607">
        <v>8267</v>
      </c>
      <c r="E5607">
        <v>8483</v>
      </c>
      <c r="F5607">
        <v>9255</v>
      </c>
      <c r="G5607">
        <v>17815</v>
      </c>
    </row>
    <row r="5608" spans="1:7">
      <c r="A5608" t="s">
        <v>3853</v>
      </c>
      <c r="B5608" t="s">
        <v>4157</v>
      </c>
      <c r="C5608" t="s">
        <v>4065</v>
      </c>
      <c r="D5608">
        <v>25218</v>
      </c>
      <c r="E5608">
        <v>25679</v>
      </c>
      <c r="F5608">
        <v>26536</v>
      </c>
      <c r="G5608">
        <v>18462</v>
      </c>
    </row>
    <row r="5609" spans="1:7">
      <c r="A5609" t="s">
        <v>3853</v>
      </c>
      <c r="B5609" t="s">
        <v>4157</v>
      </c>
      <c r="C5609" t="s">
        <v>4066</v>
      </c>
      <c r="D5609">
        <v>1512</v>
      </c>
      <c r="E5609">
        <v>1637</v>
      </c>
      <c r="F5609">
        <v>1855</v>
      </c>
      <c r="G5609">
        <v>1918</v>
      </c>
    </row>
    <row r="5610" spans="1:7">
      <c r="A5610" t="s">
        <v>3853</v>
      </c>
      <c r="B5610" t="s">
        <v>4157</v>
      </c>
      <c r="C5610" t="s">
        <v>4067</v>
      </c>
      <c r="D5610">
        <v>3779</v>
      </c>
      <c r="E5610">
        <v>3773</v>
      </c>
      <c r="F5610">
        <v>3787</v>
      </c>
      <c r="G5610">
        <v>4096</v>
      </c>
    </row>
    <row r="5611" spans="1:7">
      <c r="A5611" t="s">
        <v>3853</v>
      </c>
      <c r="B5611" t="s">
        <v>4157</v>
      </c>
      <c r="C5611" t="s">
        <v>4068</v>
      </c>
      <c r="D5611">
        <v>13106</v>
      </c>
      <c r="E5611">
        <v>9285</v>
      </c>
      <c r="F5611">
        <v>9958</v>
      </c>
      <c r="G5611">
        <v>12667</v>
      </c>
    </row>
    <row r="5612" spans="1:7">
      <c r="A5612" t="s">
        <v>3853</v>
      </c>
      <c r="B5612" t="s">
        <v>4157</v>
      </c>
      <c r="C5612" t="s">
        <v>4069</v>
      </c>
      <c r="D5612">
        <v>75027</v>
      </c>
      <c r="E5612">
        <v>67265</v>
      </c>
      <c r="F5612">
        <v>71756</v>
      </c>
      <c r="G5612">
        <v>75053</v>
      </c>
    </row>
    <row r="5613" spans="1:7">
      <c r="A5613" t="s">
        <v>3853</v>
      </c>
      <c r="B5613" t="s">
        <v>4157</v>
      </c>
      <c r="C5613" t="s">
        <v>4070</v>
      </c>
      <c r="D5613">
        <v>1329</v>
      </c>
      <c r="E5613">
        <v>79</v>
      </c>
      <c r="F5613">
        <v>1371</v>
      </c>
      <c r="G5613">
        <v>1405</v>
      </c>
    </row>
    <row r="5614" spans="1:7">
      <c r="A5614" t="s">
        <v>3853</v>
      </c>
      <c r="B5614" t="s">
        <v>4157</v>
      </c>
      <c r="C5614" t="s">
        <v>4071</v>
      </c>
      <c r="D5614">
        <v>123</v>
      </c>
      <c r="E5614">
        <v>208</v>
      </c>
      <c r="F5614">
        <v>121</v>
      </c>
      <c r="G5614">
        <v>124</v>
      </c>
    </row>
    <row r="5615" spans="1:7">
      <c r="A5615" t="s">
        <v>3853</v>
      </c>
      <c r="B5615" t="s">
        <v>4157</v>
      </c>
      <c r="C5615" t="s">
        <v>4072</v>
      </c>
      <c r="D5615">
        <v>691</v>
      </c>
      <c r="E5615">
        <v>110</v>
      </c>
      <c r="F5615">
        <v>501</v>
      </c>
      <c r="G5615">
        <v>2964</v>
      </c>
    </row>
    <row r="5616" spans="1:7">
      <c r="A5616" t="s">
        <v>3853</v>
      </c>
      <c r="B5616" t="s">
        <v>4157</v>
      </c>
      <c r="C5616" t="s">
        <v>4073</v>
      </c>
      <c r="D5616">
        <v>72</v>
      </c>
      <c r="E5616">
        <v>24</v>
      </c>
      <c r="F5616">
        <v>111</v>
      </c>
      <c r="G5616">
        <v>114</v>
      </c>
    </row>
    <row r="5617" spans="1:7">
      <c r="A5617" t="s">
        <v>3853</v>
      </c>
      <c r="B5617" t="s">
        <v>4157</v>
      </c>
      <c r="C5617" t="s">
        <v>4074</v>
      </c>
      <c r="D5617">
        <v>2215</v>
      </c>
      <c r="E5617">
        <v>421</v>
      </c>
      <c r="F5617">
        <v>2104</v>
      </c>
      <c r="G5617">
        <v>4606</v>
      </c>
    </row>
    <row r="5618" spans="1:7">
      <c r="A5618" t="s">
        <v>3853</v>
      </c>
      <c r="B5618" t="s">
        <v>4157</v>
      </c>
      <c r="C5618" t="s">
        <v>4075</v>
      </c>
      <c r="D5618">
        <v>1524</v>
      </c>
      <c r="E5618">
        <v>311</v>
      </c>
      <c r="F5618">
        <v>1603</v>
      </c>
      <c r="G5618">
        <v>1643</v>
      </c>
    </row>
    <row r="5619" spans="1:7">
      <c r="A5619" t="s">
        <v>3853</v>
      </c>
      <c r="B5619" t="s">
        <v>4157</v>
      </c>
      <c r="C5619" t="s">
        <v>4076</v>
      </c>
      <c r="D5619">
        <v>10</v>
      </c>
      <c r="E5619">
        <v>3</v>
      </c>
      <c r="F5619">
        <v>4</v>
      </c>
      <c r="G5619">
        <v>5</v>
      </c>
    </row>
    <row r="5620" spans="1:7">
      <c r="A5620" t="s">
        <v>3853</v>
      </c>
      <c r="B5620" t="s">
        <v>4157</v>
      </c>
      <c r="C5620" t="s">
        <v>4077</v>
      </c>
      <c r="D5620">
        <v>10</v>
      </c>
      <c r="E5620">
        <v>3</v>
      </c>
      <c r="F5620">
        <v>4</v>
      </c>
      <c r="G5620">
        <v>5</v>
      </c>
    </row>
    <row r="5621" spans="1:7">
      <c r="A5621" t="s">
        <v>3853</v>
      </c>
      <c r="B5621" t="s">
        <v>4157</v>
      </c>
      <c r="C5621" t="s">
        <v>4078</v>
      </c>
      <c r="D5621">
        <v>4</v>
      </c>
      <c r="E5621">
        <v>1</v>
      </c>
      <c r="F5621">
        <v>2</v>
      </c>
      <c r="G5621">
        <v>2</v>
      </c>
    </row>
    <row r="5622" spans="1:7">
      <c r="A5622" t="s">
        <v>3853</v>
      </c>
      <c r="B5622" t="s">
        <v>4157</v>
      </c>
      <c r="C5622" t="s">
        <v>4079</v>
      </c>
      <c r="D5622">
        <v>12</v>
      </c>
      <c r="E5622">
        <v>3</v>
      </c>
      <c r="F5622">
        <v>5</v>
      </c>
      <c r="G5622">
        <v>6</v>
      </c>
    </row>
    <row r="5623" spans="1:7">
      <c r="A5623" t="s">
        <v>3853</v>
      </c>
      <c r="B5623" t="s">
        <v>4157</v>
      </c>
      <c r="C5623" t="s">
        <v>4080</v>
      </c>
      <c r="D5623">
        <v>36</v>
      </c>
      <c r="E5623">
        <v>10</v>
      </c>
      <c r="F5623">
        <v>15</v>
      </c>
      <c r="G5623">
        <v>18</v>
      </c>
    </row>
    <row r="5624" spans="1:7">
      <c r="A5624" t="s">
        <v>3853</v>
      </c>
      <c r="B5624" t="s">
        <v>4157</v>
      </c>
      <c r="C5624" t="s">
        <v>4081</v>
      </c>
      <c r="D5624">
        <v>0</v>
      </c>
      <c r="E5624">
        <v>0</v>
      </c>
      <c r="F5624">
        <v>0</v>
      </c>
      <c r="G5624">
        <v>0</v>
      </c>
    </row>
    <row r="5625" spans="1:7">
      <c r="A5625" t="s">
        <v>3853</v>
      </c>
      <c r="B5625" t="s">
        <v>4157</v>
      </c>
      <c r="C5625" t="s">
        <v>4082</v>
      </c>
      <c r="D5625">
        <v>0</v>
      </c>
      <c r="E5625">
        <v>0</v>
      </c>
      <c r="F5625">
        <v>0</v>
      </c>
      <c r="G5625">
        <v>0</v>
      </c>
    </row>
    <row r="5626" spans="1:7">
      <c r="A5626" t="s">
        <v>3853</v>
      </c>
      <c r="B5626" t="s">
        <v>4157</v>
      </c>
      <c r="C5626" t="s">
        <v>4083</v>
      </c>
      <c r="D5626">
        <v>1238</v>
      </c>
      <c r="E5626">
        <v>1121</v>
      </c>
      <c r="F5626">
        <v>1052</v>
      </c>
      <c r="G5626">
        <v>1154</v>
      </c>
    </row>
    <row r="5627" spans="1:7">
      <c r="A5627" t="s">
        <v>3853</v>
      </c>
      <c r="B5627" t="s">
        <v>4157</v>
      </c>
      <c r="C5627" t="s">
        <v>4084</v>
      </c>
      <c r="D5627">
        <v>4342</v>
      </c>
      <c r="E5627">
        <v>4743</v>
      </c>
      <c r="F5627">
        <v>5362</v>
      </c>
      <c r="G5627">
        <v>6670</v>
      </c>
    </row>
    <row r="5628" spans="1:7">
      <c r="A5628" t="s">
        <v>3853</v>
      </c>
      <c r="B5628" t="s">
        <v>4157</v>
      </c>
      <c r="C5628" t="s">
        <v>4085</v>
      </c>
      <c r="D5628">
        <v>3936</v>
      </c>
      <c r="E5628">
        <v>4752</v>
      </c>
      <c r="F5628">
        <v>5378</v>
      </c>
      <c r="G5628">
        <v>6550</v>
      </c>
    </row>
    <row r="5629" spans="1:7">
      <c r="A5629" t="s">
        <v>3853</v>
      </c>
      <c r="B5629" t="s">
        <v>4157</v>
      </c>
      <c r="C5629" t="s">
        <v>4086</v>
      </c>
      <c r="D5629">
        <v>855</v>
      </c>
      <c r="E5629">
        <v>980</v>
      </c>
      <c r="F5629">
        <v>1197</v>
      </c>
      <c r="G5629">
        <v>1271</v>
      </c>
    </row>
    <row r="5630" spans="1:7">
      <c r="A5630" t="s">
        <v>3853</v>
      </c>
      <c r="B5630" t="s">
        <v>4157</v>
      </c>
      <c r="C5630" t="s">
        <v>4087</v>
      </c>
      <c r="D5630">
        <v>323</v>
      </c>
      <c r="E5630">
        <v>328</v>
      </c>
      <c r="F5630">
        <v>340</v>
      </c>
      <c r="G5630">
        <v>484</v>
      </c>
    </row>
    <row r="5631" spans="1:7">
      <c r="A5631" t="s">
        <v>3853</v>
      </c>
      <c r="B5631" t="s">
        <v>4157</v>
      </c>
      <c r="C5631" t="s">
        <v>4088</v>
      </c>
      <c r="D5631">
        <v>2893</v>
      </c>
      <c r="E5631">
        <v>3196</v>
      </c>
      <c r="F5631">
        <v>3285</v>
      </c>
      <c r="G5631">
        <v>4864</v>
      </c>
    </row>
    <row r="5632" spans="1:7">
      <c r="A5632" t="s">
        <v>3853</v>
      </c>
      <c r="B5632" t="s">
        <v>4157</v>
      </c>
      <c r="C5632" t="s">
        <v>4089</v>
      </c>
      <c r="D5632">
        <v>11494</v>
      </c>
      <c r="E5632">
        <v>13018</v>
      </c>
      <c r="F5632">
        <v>14366</v>
      </c>
      <c r="G5632">
        <v>18568</v>
      </c>
    </row>
    <row r="5633" spans="1:7">
      <c r="A5633" t="s">
        <v>3853</v>
      </c>
      <c r="B5633" t="s">
        <v>4157</v>
      </c>
      <c r="C5633" t="s">
        <v>4090</v>
      </c>
      <c r="D5633">
        <v>7559</v>
      </c>
      <c r="E5633">
        <v>8266</v>
      </c>
      <c r="F5633">
        <v>8988</v>
      </c>
      <c r="G5633">
        <v>12018</v>
      </c>
    </row>
    <row r="5634" spans="1:7">
      <c r="A5634" t="s">
        <v>3853</v>
      </c>
      <c r="B5634" t="s">
        <v>4157</v>
      </c>
      <c r="C5634" t="s">
        <v>4091</v>
      </c>
      <c r="D5634">
        <v>16.3</v>
      </c>
      <c r="E5634">
        <v>17</v>
      </c>
      <c r="F5634">
        <v>16.5</v>
      </c>
      <c r="G5634">
        <v>17.899999999999999</v>
      </c>
    </row>
    <row r="5635" spans="1:7">
      <c r="A5635" t="s">
        <v>3853</v>
      </c>
      <c r="B5635" t="s">
        <v>4157</v>
      </c>
      <c r="C5635" t="s">
        <v>4092</v>
      </c>
      <c r="D5635">
        <v>478521</v>
      </c>
      <c r="E5635">
        <v>359625</v>
      </c>
      <c r="F5635">
        <v>401587</v>
      </c>
      <c r="G5635">
        <v>420466</v>
      </c>
    </row>
    <row r="5636" spans="1:7">
      <c r="A5636" t="s">
        <v>3853</v>
      </c>
      <c r="B5636" t="s">
        <v>4157</v>
      </c>
      <c r="C5636" t="s">
        <v>4093</v>
      </c>
      <c r="D5636">
        <v>69.400000000000006</v>
      </c>
      <c r="E5636">
        <v>51.4</v>
      </c>
      <c r="F5636">
        <v>57.4</v>
      </c>
      <c r="G5636">
        <v>60.2</v>
      </c>
    </row>
    <row r="5637" spans="1:7">
      <c r="A5637" t="s">
        <v>3853</v>
      </c>
      <c r="B5637" t="s">
        <v>4157</v>
      </c>
      <c r="C5637" t="s">
        <v>4094</v>
      </c>
      <c r="D5637">
        <v>382860</v>
      </c>
      <c r="E5637">
        <v>338064</v>
      </c>
      <c r="F5637">
        <v>346750</v>
      </c>
      <c r="G5637">
        <v>366587</v>
      </c>
    </row>
    <row r="5638" spans="1:7">
      <c r="A5638" t="s">
        <v>3853</v>
      </c>
      <c r="B5638" t="s">
        <v>4157</v>
      </c>
      <c r="C5638" t="s">
        <v>4095</v>
      </c>
      <c r="D5638">
        <v>55.5</v>
      </c>
      <c r="E5638">
        <v>48.3</v>
      </c>
      <c r="F5638">
        <v>49.6</v>
      </c>
      <c r="G5638">
        <v>52.5</v>
      </c>
    </row>
    <row r="5639" spans="1:7">
      <c r="A5639" t="s">
        <v>3853</v>
      </c>
      <c r="B5639" t="s">
        <v>4157</v>
      </c>
      <c r="C5639" t="s">
        <v>4096</v>
      </c>
      <c r="D5639">
        <v>165196</v>
      </c>
      <c r="E5639">
        <v>134061</v>
      </c>
      <c r="F5639">
        <v>142228</v>
      </c>
      <c r="G5639">
        <v>144227</v>
      </c>
    </row>
    <row r="5640" spans="1:7">
      <c r="A5640" t="s">
        <v>3853</v>
      </c>
      <c r="B5640" t="s">
        <v>4157</v>
      </c>
      <c r="C5640" t="s">
        <v>4097</v>
      </c>
      <c r="D5640">
        <v>138796</v>
      </c>
      <c r="E5640">
        <v>131436</v>
      </c>
      <c r="F5640">
        <v>136696</v>
      </c>
      <c r="G5640">
        <v>134839</v>
      </c>
    </row>
    <row r="5641" spans="1:7">
      <c r="A5641" t="s">
        <v>3853</v>
      </c>
      <c r="B5641" t="s">
        <v>4157</v>
      </c>
      <c r="C5641" t="s">
        <v>4098</v>
      </c>
      <c r="D5641">
        <v>20.100000000000001</v>
      </c>
      <c r="E5641">
        <v>18.8</v>
      </c>
      <c r="F5641">
        <v>19.600000000000001</v>
      </c>
      <c r="G5641">
        <v>19.3</v>
      </c>
    </row>
    <row r="5642" spans="1:7">
      <c r="A5642" t="s">
        <v>3853</v>
      </c>
      <c r="B5642" t="s">
        <v>4157</v>
      </c>
      <c r="C5642" t="s">
        <v>4099</v>
      </c>
      <c r="D5642">
        <v>413820</v>
      </c>
      <c r="E5642">
        <v>385011</v>
      </c>
      <c r="F5642">
        <v>392461</v>
      </c>
      <c r="G5642">
        <v>393844</v>
      </c>
    </row>
    <row r="5643" spans="1:7">
      <c r="A5643" t="s">
        <v>3853</v>
      </c>
      <c r="B5643" t="s">
        <v>4157</v>
      </c>
      <c r="C5643" t="s">
        <v>4100</v>
      </c>
      <c r="D5643">
        <v>60</v>
      </c>
      <c r="E5643">
        <v>55</v>
      </c>
      <c r="F5643">
        <v>56.1</v>
      </c>
      <c r="G5643">
        <v>56.4</v>
      </c>
    </row>
    <row r="5644" spans="1:7">
      <c r="A5644" t="s">
        <v>3853</v>
      </c>
      <c r="B5644" t="s">
        <v>4157</v>
      </c>
      <c r="C5644" t="s">
        <v>4101</v>
      </c>
      <c r="D5644">
        <v>1413298</v>
      </c>
      <c r="E5644">
        <v>1213366</v>
      </c>
      <c r="F5644">
        <v>1277071</v>
      </c>
      <c r="G5644">
        <v>1315196</v>
      </c>
    </row>
    <row r="5645" spans="1:7">
      <c r="A5645" t="s">
        <v>3853</v>
      </c>
      <c r="B5645" t="s">
        <v>4157</v>
      </c>
      <c r="C5645" t="s">
        <v>4102</v>
      </c>
      <c r="D5645">
        <v>2.4900000000000002</v>
      </c>
      <c r="E5645">
        <v>2.1800000000000002</v>
      </c>
      <c r="F5645">
        <v>2.16</v>
      </c>
      <c r="G5645">
        <v>2.1800000000000002</v>
      </c>
    </row>
    <row r="5646" spans="1:7">
      <c r="A5646" t="s">
        <v>3853</v>
      </c>
      <c r="B5646" t="s">
        <v>4157</v>
      </c>
      <c r="C5646" t="s">
        <v>4103</v>
      </c>
      <c r="D5646">
        <v>205</v>
      </c>
      <c r="E5646">
        <v>173.4</v>
      </c>
      <c r="F5646">
        <v>182.6</v>
      </c>
      <c r="G5646">
        <v>188.3</v>
      </c>
    </row>
    <row r="5647" spans="1:7">
      <c r="A5647" t="s">
        <v>3853</v>
      </c>
      <c r="B5647" t="s">
        <v>4157</v>
      </c>
      <c r="C5647" t="s">
        <v>4104</v>
      </c>
      <c r="D5647">
        <v>1413997</v>
      </c>
      <c r="E5647">
        <v>1214136</v>
      </c>
      <c r="F5647">
        <v>1277494</v>
      </c>
      <c r="G5647">
        <v>1315736</v>
      </c>
    </row>
    <row r="5648" spans="1:7">
      <c r="A5648" t="s">
        <v>3853</v>
      </c>
      <c r="B5648" t="s">
        <v>4157</v>
      </c>
      <c r="C5648" t="s">
        <v>4105</v>
      </c>
      <c r="D5648">
        <v>476581</v>
      </c>
      <c r="E5648">
        <v>357950</v>
      </c>
      <c r="F5648">
        <v>399932</v>
      </c>
      <c r="G5648">
        <v>418993</v>
      </c>
    </row>
    <row r="5649" spans="1:7">
      <c r="A5649" t="s">
        <v>3853</v>
      </c>
      <c r="B5649" t="s">
        <v>4157</v>
      </c>
      <c r="C5649" t="s">
        <v>4106</v>
      </c>
      <c r="D5649">
        <v>239747</v>
      </c>
      <c r="E5649">
        <v>218215</v>
      </c>
      <c r="F5649">
        <v>221448</v>
      </c>
      <c r="G5649">
        <v>246141</v>
      </c>
    </row>
    <row r="5650" spans="1:7">
      <c r="A5650" t="s">
        <v>3853</v>
      </c>
      <c r="B5650" t="s">
        <v>4157</v>
      </c>
      <c r="C5650" t="s">
        <v>4107</v>
      </c>
      <c r="D5650">
        <v>102975</v>
      </c>
      <c r="E5650">
        <v>99192</v>
      </c>
      <c r="F5650">
        <v>103332</v>
      </c>
      <c r="G5650">
        <v>104122</v>
      </c>
    </row>
    <row r="5651" spans="1:7">
      <c r="A5651" t="s">
        <v>3853</v>
      </c>
      <c r="B5651" t="s">
        <v>4157</v>
      </c>
      <c r="C5651" t="s">
        <v>4108</v>
      </c>
      <c r="D5651">
        <v>304724</v>
      </c>
      <c r="E5651">
        <v>279548</v>
      </c>
      <c r="F5651">
        <v>285703</v>
      </c>
      <c r="G5651">
        <v>295260</v>
      </c>
    </row>
    <row r="5652" spans="1:7">
      <c r="A5652" t="s">
        <v>3853</v>
      </c>
      <c r="B5652" t="s">
        <v>4157</v>
      </c>
      <c r="C5652" t="s">
        <v>4109</v>
      </c>
      <c r="D5652">
        <v>1124026</v>
      </c>
      <c r="E5652">
        <v>954904</v>
      </c>
      <c r="F5652">
        <v>1010415</v>
      </c>
      <c r="G5652">
        <v>1064514</v>
      </c>
    </row>
    <row r="5653" spans="1:7">
      <c r="A5653" t="s">
        <v>3853</v>
      </c>
      <c r="B5653" t="s">
        <v>4157</v>
      </c>
      <c r="C5653" t="s">
        <v>4110</v>
      </c>
      <c r="D5653">
        <v>6895</v>
      </c>
      <c r="E5653">
        <v>6998</v>
      </c>
      <c r="F5653">
        <v>6992</v>
      </c>
      <c r="G5653">
        <v>6983</v>
      </c>
    </row>
    <row r="5654" spans="1:7">
      <c r="A5654" t="s">
        <v>3853</v>
      </c>
      <c r="B5654" t="s">
        <v>4157</v>
      </c>
      <c r="C5654" t="s">
        <v>4111</v>
      </c>
      <c r="D5654">
        <v>0</v>
      </c>
      <c r="E5654">
        <v>0</v>
      </c>
      <c r="F5654">
        <v>0</v>
      </c>
      <c r="G5654">
        <v>0</v>
      </c>
    </row>
    <row r="5655" spans="1:7">
      <c r="A5655" t="s">
        <v>3853</v>
      </c>
      <c r="B5655" t="s">
        <v>4157</v>
      </c>
      <c r="C5655" t="s">
        <v>4112</v>
      </c>
      <c r="D5655">
        <v>0</v>
      </c>
      <c r="E5655">
        <v>0</v>
      </c>
      <c r="F5655">
        <v>0</v>
      </c>
      <c r="G5655">
        <v>0</v>
      </c>
    </row>
    <row r="5656" spans="1:7">
      <c r="A5656" t="s">
        <v>3853</v>
      </c>
      <c r="B5656" t="s">
        <v>4157</v>
      </c>
      <c r="C5656" t="s">
        <v>4113</v>
      </c>
      <c r="D5656">
        <v>1467</v>
      </c>
      <c r="E5656">
        <v>1378</v>
      </c>
      <c r="F5656">
        <v>1515</v>
      </c>
      <c r="G5656">
        <v>1447</v>
      </c>
    </row>
    <row r="5657" spans="1:7">
      <c r="A5657" t="s">
        <v>3853</v>
      </c>
      <c r="B5657" t="s">
        <v>4157</v>
      </c>
      <c r="C5657" t="s">
        <v>4114</v>
      </c>
      <c r="D5657">
        <v>1833</v>
      </c>
      <c r="E5657">
        <v>2086</v>
      </c>
      <c r="F5657">
        <v>1411</v>
      </c>
      <c r="G5657">
        <v>877</v>
      </c>
    </row>
    <row r="5658" spans="1:7">
      <c r="A5658" t="s">
        <v>3853</v>
      </c>
      <c r="B5658" t="s">
        <v>4157</v>
      </c>
      <c r="C5658" t="s">
        <v>4115</v>
      </c>
      <c r="D5658">
        <v>16</v>
      </c>
      <c r="E5658">
        <v>15</v>
      </c>
      <c r="F5658">
        <v>15</v>
      </c>
      <c r="G5658">
        <v>15</v>
      </c>
    </row>
    <row r="5659" spans="1:7">
      <c r="A5659" t="s">
        <v>3853</v>
      </c>
      <c r="B5659" t="s">
        <v>4157</v>
      </c>
      <c r="C5659" t="s">
        <v>4116</v>
      </c>
      <c r="D5659">
        <v>2775</v>
      </c>
      <c r="E5659">
        <v>2775</v>
      </c>
      <c r="F5659">
        <v>2775</v>
      </c>
      <c r="G5659">
        <v>2775</v>
      </c>
    </row>
    <row r="5660" spans="1:7">
      <c r="A5660" t="s">
        <v>3853</v>
      </c>
      <c r="B5660" t="s">
        <v>4157</v>
      </c>
      <c r="C5660" t="s">
        <v>4117</v>
      </c>
      <c r="D5660">
        <v>10161</v>
      </c>
      <c r="E5660">
        <v>6037</v>
      </c>
      <c r="F5660">
        <v>6621</v>
      </c>
      <c r="G5660">
        <v>7751</v>
      </c>
    </row>
    <row r="5661" spans="1:7">
      <c r="A5661" t="s">
        <v>3853</v>
      </c>
      <c r="B5661" t="s">
        <v>4157</v>
      </c>
      <c r="C5661" t="s">
        <v>4118</v>
      </c>
      <c r="D5661">
        <v>16235</v>
      </c>
      <c r="E5661">
        <v>12276</v>
      </c>
      <c r="F5661">
        <v>12323</v>
      </c>
      <c r="G5661">
        <v>12850</v>
      </c>
    </row>
    <row r="5662" spans="1:7">
      <c r="A5662" t="s">
        <v>3853</v>
      </c>
      <c r="B5662" t="s">
        <v>4157</v>
      </c>
      <c r="C5662" t="s">
        <v>4119</v>
      </c>
      <c r="D5662">
        <v>1033</v>
      </c>
      <c r="E5662">
        <v>932</v>
      </c>
      <c r="F5662">
        <v>936</v>
      </c>
      <c r="G5662">
        <v>8194</v>
      </c>
    </row>
    <row r="5663" spans="1:7">
      <c r="A5663" t="s">
        <v>3853</v>
      </c>
      <c r="B5663" t="s">
        <v>4157</v>
      </c>
      <c r="C5663" t="s">
        <v>4120</v>
      </c>
      <c r="D5663">
        <v>15508</v>
      </c>
      <c r="E5663">
        <v>15248</v>
      </c>
      <c r="F5663">
        <v>15320</v>
      </c>
      <c r="G5663">
        <v>7408</v>
      </c>
    </row>
    <row r="5664" spans="1:7">
      <c r="A5664" t="s">
        <v>3853</v>
      </c>
      <c r="B5664" t="s">
        <v>4157</v>
      </c>
      <c r="C5664" t="s">
        <v>4121</v>
      </c>
      <c r="D5664">
        <v>269</v>
      </c>
      <c r="E5664">
        <v>269</v>
      </c>
      <c r="F5664">
        <v>269</v>
      </c>
      <c r="G5664">
        <v>263</v>
      </c>
    </row>
    <row r="5665" spans="1:7">
      <c r="A5665" t="s">
        <v>3853</v>
      </c>
      <c r="B5665" t="s">
        <v>4157</v>
      </c>
      <c r="C5665" t="s">
        <v>4122</v>
      </c>
      <c r="D5665">
        <v>382</v>
      </c>
      <c r="E5665">
        <v>373</v>
      </c>
      <c r="F5665">
        <v>375</v>
      </c>
      <c r="G5665">
        <v>529</v>
      </c>
    </row>
    <row r="5666" spans="1:7">
      <c r="A5666" t="s">
        <v>3853</v>
      </c>
      <c r="B5666" t="s">
        <v>4157</v>
      </c>
      <c r="C5666" t="s">
        <v>4123</v>
      </c>
      <c r="D5666">
        <v>16923</v>
      </c>
      <c r="E5666">
        <v>16553</v>
      </c>
      <c r="F5666">
        <v>16631</v>
      </c>
      <c r="G5666">
        <v>16130</v>
      </c>
    </row>
    <row r="5667" spans="1:7">
      <c r="A5667" t="s">
        <v>3853</v>
      </c>
      <c r="B5667" t="s">
        <v>4157</v>
      </c>
      <c r="C5667" t="s">
        <v>4124</v>
      </c>
      <c r="D5667">
        <v>2500</v>
      </c>
      <c r="E5667">
        <v>2310</v>
      </c>
      <c r="F5667">
        <v>2451</v>
      </c>
      <c r="G5667">
        <v>9641</v>
      </c>
    </row>
    <row r="5668" spans="1:7">
      <c r="A5668" t="s">
        <v>3853</v>
      </c>
      <c r="B5668" t="s">
        <v>4157</v>
      </c>
      <c r="C5668" t="s">
        <v>4125</v>
      </c>
      <c r="D5668">
        <v>17340</v>
      </c>
      <c r="E5668">
        <v>17334</v>
      </c>
      <c r="F5668">
        <v>16731</v>
      </c>
      <c r="G5668">
        <v>8285</v>
      </c>
    </row>
    <row r="5669" spans="1:7">
      <c r="A5669" t="s">
        <v>3853</v>
      </c>
      <c r="B5669" t="s">
        <v>4157</v>
      </c>
      <c r="C5669" t="s">
        <v>4126</v>
      </c>
      <c r="D5669">
        <v>3157</v>
      </c>
      <c r="E5669">
        <v>3148</v>
      </c>
      <c r="F5669">
        <v>3150</v>
      </c>
      <c r="G5669">
        <v>3304</v>
      </c>
    </row>
    <row r="5670" spans="1:7">
      <c r="A5670" t="s">
        <v>3853</v>
      </c>
      <c r="B5670" t="s">
        <v>4157</v>
      </c>
      <c r="C5670" t="s">
        <v>4127</v>
      </c>
      <c r="D5670">
        <v>33158</v>
      </c>
      <c r="E5670">
        <v>28828</v>
      </c>
      <c r="F5670">
        <v>28954</v>
      </c>
      <c r="G5670">
        <v>28981</v>
      </c>
    </row>
    <row r="5671" spans="1:7">
      <c r="A5671" t="s">
        <v>3853</v>
      </c>
      <c r="B5671" t="s">
        <v>4157</v>
      </c>
      <c r="C5671" t="s">
        <v>4128</v>
      </c>
      <c r="D5671">
        <v>15818</v>
      </c>
      <c r="E5671">
        <v>11495</v>
      </c>
      <c r="F5671">
        <v>12222</v>
      </c>
      <c r="G5671">
        <v>20696</v>
      </c>
    </row>
    <row r="5672" spans="1:7">
      <c r="A5672" t="s">
        <v>3853</v>
      </c>
      <c r="B5672" t="s">
        <v>4157</v>
      </c>
      <c r="C5672" t="s">
        <v>4129</v>
      </c>
      <c r="D5672">
        <v>188</v>
      </c>
      <c r="E5672">
        <v>166</v>
      </c>
      <c r="F5672">
        <v>213</v>
      </c>
      <c r="G5672">
        <v>235</v>
      </c>
    </row>
    <row r="5673" spans="1:7">
      <c r="A5673" t="s">
        <v>3853</v>
      </c>
      <c r="B5673" t="s">
        <v>4157</v>
      </c>
      <c r="C5673" t="s">
        <v>4130</v>
      </c>
      <c r="D5673">
        <v>24.7</v>
      </c>
      <c r="E5673">
        <v>25.7</v>
      </c>
      <c r="F5673">
        <v>22.5</v>
      </c>
      <c r="G5673">
        <v>24</v>
      </c>
    </row>
    <row r="5674" spans="1:7">
      <c r="A5674" t="s">
        <v>3853</v>
      </c>
      <c r="B5674" t="s">
        <v>4157</v>
      </c>
      <c r="C5674" t="s">
        <v>4131</v>
      </c>
      <c r="D5674">
        <v>81</v>
      </c>
      <c r="E5674">
        <v>81</v>
      </c>
      <c r="F5674">
        <v>78</v>
      </c>
      <c r="G5674">
        <v>84</v>
      </c>
    </row>
    <row r="5675" spans="1:7">
      <c r="A5675" t="s">
        <v>3853</v>
      </c>
      <c r="B5675" t="s">
        <v>4157</v>
      </c>
      <c r="C5675" t="s">
        <v>4132</v>
      </c>
      <c r="D5675">
        <v>632</v>
      </c>
      <c r="E5675">
        <v>731</v>
      </c>
      <c r="F5675">
        <v>634</v>
      </c>
      <c r="G5675">
        <v>651</v>
      </c>
    </row>
    <row r="5676" spans="1:7">
      <c r="A5676" t="s">
        <v>3853</v>
      </c>
      <c r="B5676" t="s">
        <v>4157</v>
      </c>
      <c r="C5676" t="s">
        <v>4133</v>
      </c>
      <c r="D5676">
        <v>106</v>
      </c>
      <c r="E5676">
        <v>106</v>
      </c>
      <c r="F5676">
        <v>106</v>
      </c>
      <c r="G5676">
        <v>102</v>
      </c>
    </row>
    <row r="5677" spans="1:7">
      <c r="A5677" t="s">
        <v>3853</v>
      </c>
      <c r="B5677" t="s">
        <v>4157</v>
      </c>
      <c r="C5677" t="s">
        <v>4134</v>
      </c>
      <c r="D5677">
        <v>7</v>
      </c>
      <c r="E5677">
        <v>1</v>
      </c>
      <c r="F5677">
        <v>0</v>
      </c>
      <c r="G5677">
        <v>0</v>
      </c>
    </row>
    <row r="5678" spans="1:7">
      <c r="A5678" t="s">
        <v>3853</v>
      </c>
      <c r="B5678" t="s">
        <v>4157</v>
      </c>
      <c r="C5678" t="s">
        <v>4135</v>
      </c>
      <c r="D5678">
        <v>719</v>
      </c>
      <c r="E5678">
        <v>813</v>
      </c>
      <c r="F5678">
        <v>712</v>
      </c>
      <c r="G5678">
        <v>736</v>
      </c>
    </row>
    <row r="5679" spans="1:7">
      <c r="A5679" t="s">
        <v>3853</v>
      </c>
      <c r="B5679" t="s">
        <v>4157</v>
      </c>
      <c r="C5679" t="s">
        <v>4136</v>
      </c>
      <c r="D5679">
        <v>88</v>
      </c>
      <c r="E5679">
        <v>82</v>
      </c>
      <c r="F5679">
        <v>78</v>
      </c>
      <c r="G5679">
        <v>84</v>
      </c>
    </row>
    <row r="5680" spans="1:7">
      <c r="A5680" t="s">
        <v>3853</v>
      </c>
      <c r="B5680" t="s">
        <v>4157</v>
      </c>
      <c r="C5680" t="s">
        <v>4137</v>
      </c>
      <c r="D5680">
        <v>577</v>
      </c>
      <c r="E5680">
        <v>702</v>
      </c>
      <c r="F5680">
        <v>667</v>
      </c>
      <c r="G5680">
        <v>708</v>
      </c>
    </row>
    <row r="5681" spans="1:7">
      <c r="A5681" t="s">
        <v>3853</v>
      </c>
      <c r="B5681" t="s">
        <v>4157</v>
      </c>
      <c r="C5681" t="s">
        <v>4138</v>
      </c>
      <c r="D5681">
        <v>6245</v>
      </c>
      <c r="E5681">
        <v>5535</v>
      </c>
      <c r="F5681">
        <v>5515</v>
      </c>
      <c r="G5681">
        <v>5708</v>
      </c>
    </row>
    <row r="5682" spans="1:7">
      <c r="A5682" t="s">
        <v>3853</v>
      </c>
      <c r="B5682" t="s">
        <v>4158</v>
      </c>
      <c r="C5682" t="s">
        <v>3855</v>
      </c>
      <c r="D5682">
        <v>0</v>
      </c>
      <c r="E5682">
        <v>0</v>
      </c>
      <c r="F5682">
        <v>0</v>
      </c>
      <c r="G5682">
        <v>0</v>
      </c>
    </row>
    <row r="5683" spans="1:7">
      <c r="A5683" t="s">
        <v>3853</v>
      </c>
      <c r="B5683" t="s">
        <v>4158</v>
      </c>
      <c r="C5683" t="s">
        <v>3856</v>
      </c>
      <c r="D5683">
        <v>12470</v>
      </c>
      <c r="E5683">
        <v>11723</v>
      </c>
      <c r="F5683">
        <v>12541</v>
      </c>
      <c r="G5683">
        <v>12305</v>
      </c>
    </row>
    <row r="5684" spans="1:7">
      <c r="A5684" t="s">
        <v>3853</v>
      </c>
      <c r="B5684" t="s">
        <v>4158</v>
      </c>
      <c r="C5684" t="s">
        <v>3857</v>
      </c>
      <c r="D5684">
        <v>12470</v>
      </c>
      <c r="E5684">
        <v>11723</v>
      </c>
      <c r="F5684">
        <v>12541</v>
      </c>
      <c r="G5684">
        <v>12305</v>
      </c>
    </row>
    <row r="5685" spans="1:7">
      <c r="A5685" t="s">
        <v>3853</v>
      </c>
      <c r="B5685" t="s">
        <v>4158</v>
      </c>
      <c r="C5685" t="s">
        <v>3858</v>
      </c>
      <c r="D5685">
        <v>12470</v>
      </c>
      <c r="E5685">
        <v>11723</v>
      </c>
      <c r="F5685">
        <v>12541</v>
      </c>
      <c r="G5685">
        <v>12305</v>
      </c>
    </row>
    <row r="5686" spans="1:7">
      <c r="A5686" t="s">
        <v>3853</v>
      </c>
      <c r="B5686" t="s">
        <v>4158</v>
      </c>
      <c r="C5686" t="s">
        <v>3859</v>
      </c>
      <c r="D5686">
        <v>230</v>
      </c>
      <c r="E5686">
        <v>210</v>
      </c>
      <c r="F5686">
        <v>228</v>
      </c>
      <c r="G5686">
        <v>236</v>
      </c>
    </row>
    <row r="5687" spans="1:7">
      <c r="A5687" t="s">
        <v>3853</v>
      </c>
      <c r="B5687" t="s">
        <v>4158</v>
      </c>
      <c r="C5687" t="s">
        <v>3860</v>
      </c>
      <c r="D5687">
        <v>230</v>
      </c>
      <c r="E5687">
        <v>210</v>
      </c>
      <c r="F5687">
        <v>228</v>
      </c>
      <c r="G5687">
        <v>236</v>
      </c>
    </row>
    <row r="5688" spans="1:7">
      <c r="A5688" t="s">
        <v>3853</v>
      </c>
      <c r="B5688" t="s">
        <v>4158</v>
      </c>
      <c r="C5688" t="s">
        <v>3861</v>
      </c>
      <c r="D5688">
        <v>230</v>
      </c>
      <c r="E5688">
        <v>210</v>
      </c>
      <c r="F5688">
        <v>228</v>
      </c>
      <c r="G5688">
        <v>236</v>
      </c>
    </row>
    <row r="5689" spans="1:7">
      <c r="A5689" t="s">
        <v>3853</v>
      </c>
      <c r="B5689" t="s">
        <v>4158</v>
      </c>
      <c r="C5689" t="s">
        <v>3862</v>
      </c>
      <c r="D5689">
        <v>0</v>
      </c>
      <c r="E5689">
        <v>0</v>
      </c>
      <c r="F5689">
        <v>0</v>
      </c>
      <c r="G5689">
        <v>0</v>
      </c>
    </row>
    <row r="5690" spans="1:7">
      <c r="A5690" t="s">
        <v>3853</v>
      </c>
      <c r="B5690" t="s">
        <v>4158</v>
      </c>
      <c r="C5690" t="s">
        <v>3863</v>
      </c>
      <c r="D5690">
        <v>0</v>
      </c>
      <c r="E5690">
        <v>0</v>
      </c>
      <c r="F5690">
        <v>0</v>
      </c>
      <c r="G5690">
        <v>0</v>
      </c>
    </row>
    <row r="5691" spans="1:7">
      <c r="A5691" t="s">
        <v>3853</v>
      </c>
      <c r="B5691" t="s">
        <v>4158</v>
      </c>
      <c r="C5691" t="s">
        <v>3864</v>
      </c>
      <c r="D5691">
        <v>1047</v>
      </c>
      <c r="E5691">
        <v>1106</v>
      </c>
      <c r="F5691">
        <v>899</v>
      </c>
      <c r="G5691">
        <v>694</v>
      </c>
    </row>
    <row r="5692" spans="1:7">
      <c r="A5692" t="s">
        <v>3853</v>
      </c>
      <c r="B5692" t="s">
        <v>4158</v>
      </c>
      <c r="C5692" t="s">
        <v>3865</v>
      </c>
      <c r="D5692">
        <v>0</v>
      </c>
      <c r="E5692">
        <v>0</v>
      </c>
      <c r="F5692">
        <v>0</v>
      </c>
      <c r="G5692">
        <v>0</v>
      </c>
    </row>
    <row r="5693" spans="1:7">
      <c r="A5693" t="s">
        <v>3853</v>
      </c>
      <c r="B5693" t="s">
        <v>4158</v>
      </c>
      <c r="C5693" t="s">
        <v>3866</v>
      </c>
      <c r="D5693">
        <v>1047</v>
      </c>
      <c r="E5693">
        <v>1106</v>
      </c>
      <c r="F5693">
        <v>899</v>
      </c>
      <c r="G5693">
        <v>694</v>
      </c>
    </row>
    <row r="5694" spans="1:7">
      <c r="A5694" t="s">
        <v>3853</v>
      </c>
      <c r="B5694" t="s">
        <v>4158</v>
      </c>
      <c r="C5694" t="s">
        <v>3867</v>
      </c>
      <c r="D5694">
        <v>0</v>
      </c>
      <c r="E5694">
        <v>0</v>
      </c>
      <c r="F5694">
        <v>0</v>
      </c>
      <c r="G5694">
        <v>0</v>
      </c>
    </row>
    <row r="5695" spans="1:7">
      <c r="A5695" t="s">
        <v>3853</v>
      </c>
      <c r="B5695" t="s">
        <v>4158</v>
      </c>
      <c r="C5695" t="s">
        <v>3868</v>
      </c>
      <c r="D5695">
        <v>24346</v>
      </c>
      <c r="E5695">
        <v>19752</v>
      </c>
      <c r="F5695">
        <v>22294</v>
      </c>
      <c r="G5695">
        <v>20566</v>
      </c>
    </row>
    <row r="5696" spans="1:7">
      <c r="A5696" t="s">
        <v>3853</v>
      </c>
      <c r="B5696" t="s">
        <v>4158</v>
      </c>
      <c r="C5696" t="s">
        <v>3869</v>
      </c>
      <c r="D5696">
        <v>54.5</v>
      </c>
      <c r="E5696">
        <v>53.5</v>
      </c>
      <c r="F5696">
        <v>61.7</v>
      </c>
      <c r="G5696">
        <v>50.2</v>
      </c>
    </row>
    <row r="5697" spans="1:7">
      <c r="A5697" t="s">
        <v>3853</v>
      </c>
      <c r="B5697" t="s">
        <v>4158</v>
      </c>
      <c r="C5697" t="s">
        <v>3870</v>
      </c>
      <c r="D5697">
        <v>42092</v>
      </c>
      <c r="E5697">
        <v>32268</v>
      </c>
      <c r="F5697">
        <v>34256</v>
      </c>
      <c r="G5697">
        <v>32736</v>
      </c>
    </row>
    <row r="5698" spans="1:7">
      <c r="A5698" t="s">
        <v>3853</v>
      </c>
      <c r="B5698" t="s">
        <v>4158</v>
      </c>
      <c r="C5698" t="s">
        <v>3871</v>
      </c>
      <c r="D5698">
        <v>0</v>
      </c>
      <c r="E5698">
        <v>0</v>
      </c>
      <c r="F5698">
        <v>0</v>
      </c>
      <c r="G5698">
        <v>0</v>
      </c>
    </row>
    <row r="5699" spans="1:7">
      <c r="A5699" t="s">
        <v>3853</v>
      </c>
      <c r="B5699" t="s">
        <v>4158</v>
      </c>
      <c r="C5699" t="s">
        <v>3872</v>
      </c>
      <c r="D5699">
        <v>0</v>
      </c>
      <c r="E5699">
        <v>0</v>
      </c>
      <c r="F5699">
        <v>0</v>
      </c>
      <c r="G5699">
        <v>0</v>
      </c>
    </row>
    <row r="5700" spans="1:7">
      <c r="A5700" t="s">
        <v>3853</v>
      </c>
      <c r="B5700" t="s">
        <v>4158</v>
      </c>
      <c r="C5700" t="s">
        <v>3873</v>
      </c>
      <c r="D5700">
        <v>16.600000000000001</v>
      </c>
      <c r="E5700">
        <v>21.3</v>
      </c>
      <c r="F5700">
        <v>20.7</v>
      </c>
      <c r="G5700">
        <v>19</v>
      </c>
    </row>
    <row r="5701" spans="1:7">
      <c r="A5701" t="s">
        <v>3853</v>
      </c>
      <c r="B5701" t="s">
        <v>4158</v>
      </c>
      <c r="C5701" t="s">
        <v>3874</v>
      </c>
      <c r="D5701">
        <v>7</v>
      </c>
      <c r="E5701">
        <v>5</v>
      </c>
      <c r="F5701">
        <v>5</v>
      </c>
      <c r="G5701">
        <v>8</v>
      </c>
    </row>
    <row r="5702" spans="1:7">
      <c r="A5702" t="s">
        <v>3853</v>
      </c>
      <c r="B5702" t="s">
        <v>4158</v>
      </c>
      <c r="C5702" t="s">
        <v>3875</v>
      </c>
      <c r="D5702">
        <v>12.7</v>
      </c>
      <c r="E5702">
        <v>17.2</v>
      </c>
      <c r="F5702">
        <v>25</v>
      </c>
      <c r="G5702">
        <v>39.9</v>
      </c>
    </row>
    <row r="5703" spans="1:7">
      <c r="A5703" t="s">
        <v>3853</v>
      </c>
      <c r="B5703" t="s">
        <v>4158</v>
      </c>
      <c r="C5703" t="s">
        <v>3876</v>
      </c>
      <c r="D5703">
        <v>19</v>
      </c>
      <c r="E5703">
        <v>32</v>
      </c>
      <c r="F5703">
        <v>43</v>
      </c>
      <c r="G5703">
        <v>69</v>
      </c>
    </row>
    <row r="5704" spans="1:7">
      <c r="A5704" t="s">
        <v>3853</v>
      </c>
      <c r="B5704" t="s">
        <v>4158</v>
      </c>
      <c r="C5704" t="s">
        <v>3877</v>
      </c>
      <c r="D5704">
        <v>0</v>
      </c>
      <c r="E5704">
        <v>0</v>
      </c>
      <c r="F5704">
        <v>0</v>
      </c>
      <c r="G5704">
        <v>0</v>
      </c>
    </row>
    <row r="5705" spans="1:7">
      <c r="A5705" t="s">
        <v>3853</v>
      </c>
      <c r="B5705" t="s">
        <v>4158</v>
      </c>
      <c r="C5705" t="s">
        <v>3878</v>
      </c>
      <c r="D5705">
        <v>0</v>
      </c>
      <c r="E5705">
        <v>0</v>
      </c>
      <c r="F5705">
        <v>0</v>
      </c>
      <c r="G5705">
        <v>0</v>
      </c>
    </row>
    <row r="5706" spans="1:7">
      <c r="A5706" t="s">
        <v>3853</v>
      </c>
      <c r="B5706" t="s">
        <v>4158</v>
      </c>
      <c r="C5706" t="s">
        <v>3879</v>
      </c>
      <c r="D5706">
        <v>0</v>
      </c>
      <c r="E5706">
        <v>0</v>
      </c>
      <c r="F5706">
        <v>0</v>
      </c>
      <c r="G5706">
        <v>0</v>
      </c>
    </row>
    <row r="5707" spans="1:7">
      <c r="A5707" t="s">
        <v>3853</v>
      </c>
      <c r="B5707" t="s">
        <v>4158</v>
      </c>
      <c r="C5707" t="s">
        <v>3880</v>
      </c>
      <c r="D5707">
        <v>15.8</v>
      </c>
      <c r="E5707">
        <v>9.9</v>
      </c>
      <c r="F5707">
        <v>20.2</v>
      </c>
      <c r="G5707">
        <v>23.7</v>
      </c>
    </row>
    <row r="5708" spans="1:7">
      <c r="A5708" t="s">
        <v>3853</v>
      </c>
      <c r="B5708" t="s">
        <v>4158</v>
      </c>
      <c r="C5708" t="s">
        <v>3881</v>
      </c>
      <c r="D5708">
        <v>0</v>
      </c>
      <c r="E5708">
        <v>0</v>
      </c>
      <c r="F5708">
        <v>0</v>
      </c>
      <c r="G5708">
        <v>0</v>
      </c>
    </row>
    <row r="5709" spans="1:7">
      <c r="A5709" t="s">
        <v>3853</v>
      </c>
      <c r="B5709" t="s">
        <v>4158</v>
      </c>
      <c r="C5709" t="s">
        <v>3882</v>
      </c>
      <c r="D5709">
        <v>67148</v>
      </c>
      <c r="E5709">
        <v>40659</v>
      </c>
      <c r="F5709">
        <v>59667</v>
      </c>
      <c r="G5709">
        <v>52490</v>
      </c>
    </row>
    <row r="5710" spans="1:7">
      <c r="A5710" t="s">
        <v>3853</v>
      </c>
      <c r="B5710" t="s">
        <v>4158</v>
      </c>
      <c r="C5710" t="s">
        <v>3883</v>
      </c>
      <c r="D5710">
        <v>4270</v>
      </c>
      <c r="E5710">
        <v>3633</v>
      </c>
      <c r="F5710">
        <v>2963</v>
      </c>
      <c r="G5710">
        <v>1758</v>
      </c>
    </row>
    <row r="5711" spans="1:7">
      <c r="A5711" t="s">
        <v>3853</v>
      </c>
      <c r="B5711" t="s">
        <v>4158</v>
      </c>
      <c r="C5711" t="s">
        <v>3884</v>
      </c>
      <c r="D5711">
        <v>10154</v>
      </c>
      <c r="E5711">
        <v>9033</v>
      </c>
      <c r="F5711">
        <v>9519</v>
      </c>
      <c r="G5711">
        <v>9442</v>
      </c>
    </row>
    <row r="5712" spans="1:7">
      <c r="A5712" t="s">
        <v>3853</v>
      </c>
      <c r="B5712" t="s">
        <v>4158</v>
      </c>
      <c r="C5712" t="s">
        <v>3885</v>
      </c>
      <c r="D5712">
        <v>0</v>
      </c>
      <c r="E5712">
        <v>0</v>
      </c>
      <c r="F5712">
        <v>0</v>
      </c>
      <c r="G5712">
        <v>0</v>
      </c>
    </row>
    <row r="5713" spans="1:7">
      <c r="A5713" t="s">
        <v>3853</v>
      </c>
      <c r="B5713" t="s">
        <v>4158</v>
      </c>
      <c r="C5713" t="s">
        <v>3886</v>
      </c>
      <c r="D5713">
        <v>10154</v>
      </c>
      <c r="E5713">
        <v>9033</v>
      </c>
      <c r="F5713">
        <v>9519</v>
      </c>
      <c r="G5713">
        <v>9442</v>
      </c>
    </row>
    <row r="5714" spans="1:7">
      <c r="A5714" t="s">
        <v>3853</v>
      </c>
      <c r="B5714" t="s">
        <v>4158</v>
      </c>
      <c r="C5714" t="s">
        <v>3887</v>
      </c>
      <c r="D5714">
        <v>0</v>
      </c>
      <c r="E5714">
        <v>0</v>
      </c>
      <c r="F5714">
        <v>0</v>
      </c>
      <c r="G5714">
        <v>0</v>
      </c>
    </row>
    <row r="5715" spans="1:7">
      <c r="A5715" t="s">
        <v>3853</v>
      </c>
      <c r="B5715" t="s">
        <v>4158</v>
      </c>
      <c r="C5715" t="s">
        <v>3888</v>
      </c>
      <c r="D5715">
        <v>77301</v>
      </c>
      <c r="E5715">
        <v>49692</v>
      </c>
      <c r="F5715">
        <v>69186</v>
      </c>
      <c r="G5715">
        <v>61932</v>
      </c>
    </row>
    <row r="5716" spans="1:7">
      <c r="A5716" t="s">
        <v>3853</v>
      </c>
      <c r="B5716" t="s">
        <v>4158</v>
      </c>
      <c r="C5716" t="s">
        <v>3889</v>
      </c>
      <c r="D5716">
        <v>10154</v>
      </c>
      <c r="E5716">
        <v>9033</v>
      </c>
      <c r="F5716">
        <v>9519</v>
      </c>
      <c r="G5716">
        <v>9442</v>
      </c>
    </row>
    <row r="5717" spans="1:7">
      <c r="A5717" t="s">
        <v>3853</v>
      </c>
      <c r="B5717" t="s">
        <v>4158</v>
      </c>
      <c r="C5717" t="s">
        <v>3890</v>
      </c>
      <c r="D5717">
        <v>0</v>
      </c>
      <c r="E5717">
        <v>0</v>
      </c>
      <c r="F5717">
        <v>0</v>
      </c>
      <c r="G5717">
        <v>0</v>
      </c>
    </row>
    <row r="5718" spans="1:7">
      <c r="A5718" t="s">
        <v>3853</v>
      </c>
      <c r="B5718" t="s">
        <v>4158</v>
      </c>
      <c r="C5718" t="s">
        <v>3891</v>
      </c>
      <c r="D5718">
        <v>54.6</v>
      </c>
      <c r="E5718">
        <v>51.9</v>
      </c>
      <c r="F5718">
        <v>54.1</v>
      </c>
      <c r="G5718">
        <v>52.7</v>
      </c>
    </row>
    <row r="5719" spans="1:7">
      <c r="A5719" t="s">
        <v>3853</v>
      </c>
      <c r="B5719" t="s">
        <v>4158</v>
      </c>
      <c r="C5719" t="s">
        <v>3892</v>
      </c>
      <c r="D5719">
        <v>76697</v>
      </c>
      <c r="E5719">
        <v>72224</v>
      </c>
      <c r="F5719">
        <v>70328</v>
      </c>
      <c r="G5719">
        <v>64105</v>
      </c>
    </row>
    <row r="5720" spans="1:7">
      <c r="A5720" t="s">
        <v>3853</v>
      </c>
      <c r="B5720" t="s">
        <v>4158</v>
      </c>
      <c r="C5720" t="s">
        <v>3893</v>
      </c>
      <c r="D5720">
        <v>7969</v>
      </c>
      <c r="E5720">
        <v>6899</v>
      </c>
      <c r="F5720">
        <v>7334</v>
      </c>
      <c r="G5720">
        <v>7512</v>
      </c>
    </row>
    <row r="5721" spans="1:7">
      <c r="A5721" t="s">
        <v>3853</v>
      </c>
      <c r="B5721" t="s">
        <v>4158</v>
      </c>
      <c r="C5721" t="s">
        <v>3894</v>
      </c>
      <c r="D5721">
        <v>792</v>
      </c>
      <c r="E5721">
        <v>928</v>
      </c>
      <c r="F5721">
        <v>924</v>
      </c>
      <c r="G5721">
        <v>1386</v>
      </c>
    </row>
    <row r="5722" spans="1:7">
      <c r="A5722" t="s">
        <v>3853</v>
      </c>
      <c r="B5722" t="s">
        <v>4158</v>
      </c>
      <c r="C5722" t="s">
        <v>3895</v>
      </c>
      <c r="D5722">
        <v>6624</v>
      </c>
      <c r="E5722">
        <v>5396</v>
      </c>
      <c r="F5722">
        <v>5935</v>
      </c>
      <c r="G5722">
        <v>6000</v>
      </c>
    </row>
    <row r="5723" spans="1:7">
      <c r="A5723" t="s">
        <v>3853</v>
      </c>
      <c r="B5723" t="s">
        <v>4158</v>
      </c>
      <c r="C5723" t="s">
        <v>3896</v>
      </c>
      <c r="D5723">
        <v>10199</v>
      </c>
      <c r="E5723">
        <v>10732</v>
      </c>
      <c r="F5723">
        <v>14054</v>
      </c>
      <c r="G5723">
        <v>14583</v>
      </c>
    </row>
    <row r="5724" spans="1:7">
      <c r="A5724" t="s">
        <v>3853</v>
      </c>
      <c r="B5724" t="s">
        <v>4158</v>
      </c>
      <c r="C5724" t="s">
        <v>3897</v>
      </c>
      <c r="D5724">
        <v>102281</v>
      </c>
      <c r="E5724">
        <v>96179</v>
      </c>
      <c r="F5724">
        <v>98576</v>
      </c>
      <c r="G5724">
        <v>93586</v>
      </c>
    </row>
    <row r="5725" spans="1:7">
      <c r="A5725" t="s">
        <v>3853</v>
      </c>
      <c r="B5725" t="s">
        <v>4158</v>
      </c>
      <c r="C5725" t="s">
        <v>3898</v>
      </c>
      <c r="D5725">
        <v>101489</v>
      </c>
      <c r="E5725">
        <v>95250</v>
      </c>
      <c r="F5725">
        <v>97652</v>
      </c>
      <c r="G5725">
        <v>92200</v>
      </c>
    </row>
    <row r="5726" spans="1:7">
      <c r="A5726" t="s">
        <v>3853</v>
      </c>
      <c r="B5726" t="s">
        <v>4158</v>
      </c>
      <c r="C5726" t="s">
        <v>3899</v>
      </c>
      <c r="D5726">
        <v>792</v>
      </c>
      <c r="E5726">
        <v>928</v>
      </c>
      <c r="F5726">
        <v>924</v>
      </c>
      <c r="G5726">
        <v>1386</v>
      </c>
    </row>
    <row r="5727" spans="1:7">
      <c r="A5727" t="s">
        <v>3853</v>
      </c>
      <c r="B5727" t="s">
        <v>4158</v>
      </c>
      <c r="C5727" t="s">
        <v>3900</v>
      </c>
      <c r="D5727">
        <v>73740</v>
      </c>
      <c r="E5727">
        <v>69199</v>
      </c>
      <c r="F5727">
        <v>69043</v>
      </c>
      <c r="G5727">
        <v>62954</v>
      </c>
    </row>
    <row r="5728" spans="1:7">
      <c r="A5728" t="s">
        <v>3853</v>
      </c>
      <c r="B5728" t="s">
        <v>4158</v>
      </c>
      <c r="C5728" t="s">
        <v>3901</v>
      </c>
      <c r="D5728">
        <v>99377</v>
      </c>
      <c r="E5728">
        <v>93213</v>
      </c>
      <c r="F5728">
        <v>97320</v>
      </c>
      <c r="G5728">
        <v>92460</v>
      </c>
    </row>
    <row r="5729" spans="1:7">
      <c r="A5729" t="s">
        <v>3853</v>
      </c>
      <c r="B5729" t="s">
        <v>4158</v>
      </c>
      <c r="C5729" t="s">
        <v>3902</v>
      </c>
      <c r="D5729">
        <v>0</v>
      </c>
      <c r="E5729">
        <v>0</v>
      </c>
      <c r="F5729">
        <v>0</v>
      </c>
      <c r="G5729">
        <v>0</v>
      </c>
    </row>
    <row r="5730" spans="1:7">
      <c r="A5730" t="s">
        <v>3853</v>
      </c>
      <c r="B5730" t="s">
        <v>4158</v>
      </c>
      <c r="C5730" t="s">
        <v>3903</v>
      </c>
      <c r="D5730">
        <v>14609</v>
      </c>
      <c r="E5730">
        <v>13809</v>
      </c>
      <c r="F5730">
        <v>13006</v>
      </c>
      <c r="G5730">
        <v>11908</v>
      </c>
    </row>
    <row r="5731" spans="1:7">
      <c r="A5731" t="s">
        <v>3853</v>
      </c>
      <c r="B5731" t="s">
        <v>4158</v>
      </c>
      <c r="C5731" t="s">
        <v>3904</v>
      </c>
      <c r="D5731">
        <v>0</v>
      </c>
      <c r="E5731">
        <v>0</v>
      </c>
      <c r="F5731">
        <v>0</v>
      </c>
      <c r="G5731">
        <v>0</v>
      </c>
    </row>
    <row r="5732" spans="1:7">
      <c r="A5732" t="s">
        <v>3853</v>
      </c>
      <c r="B5732" t="s">
        <v>4158</v>
      </c>
      <c r="C5732" t="s">
        <v>3905</v>
      </c>
      <c r="D5732">
        <v>232946</v>
      </c>
      <c r="E5732">
        <v>215397</v>
      </c>
      <c r="F5732">
        <v>209235</v>
      </c>
      <c r="G5732">
        <v>217613</v>
      </c>
    </row>
    <row r="5733" spans="1:7">
      <c r="A5733" t="s">
        <v>3853</v>
      </c>
      <c r="B5733" t="s">
        <v>4158</v>
      </c>
      <c r="C5733" t="s">
        <v>3906</v>
      </c>
      <c r="D5733">
        <v>0</v>
      </c>
      <c r="E5733">
        <v>0</v>
      </c>
      <c r="F5733">
        <v>0</v>
      </c>
      <c r="G5733">
        <v>0</v>
      </c>
    </row>
    <row r="5734" spans="1:7">
      <c r="A5734" t="s">
        <v>3853</v>
      </c>
      <c r="B5734" t="s">
        <v>4158</v>
      </c>
      <c r="C5734" t="s">
        <v>3907</v>
      </c>
      <c r="D5734">
        <v>23.2</v>
      </c>
      <c r="E5734">
        <v>29.5</v>
      </c>
      <c r="F5734">
        <v>41.9</v>
      </c>
      <c r="G5734">
        <v>61.1</v>
      </c>
    </row>
    <row r="5735" spans="1:7">
      <c r="A5735" t="s">
        <v>3853</v>
      </c>
      <c r="B5735" t="s">
        <v>4158</v>
      </c>
      <c r="C5735" t="s">
        <v>3908</v>
      </c>
      <c r="D5735">
        <v>0.5</v>
      </c>
      <c r="E5735">
        <v>0.7</v>
      </c>
      <c r="F5735">
        <v>0.9</v>
      </c>
      <c r="G5735">
        <v>1.3</v>
      </c>
    </row>
    <row r="5736" spans="1:7">
      <c r="A5736" t="s">
        <v>3853</v>
      </c>
      <c r="B5736" t="s">
        <v>4158</v>
      </c>
      <c r="C5736" t="s">
        <v>3909</v>
      </c>
      <c r="D5736">
        <v>22448</v>
      </c>
      <c r="E5736">
        <v>17785</v>
      </c>
      <c r="F5736">
        <v>20524</v>
      </c>
      <c r="G5736">
        <v>18968</v>
      </c>
    </row>
    <row r="5737" spans="1:7">
      <c r="A5737" t="s">
        <v>3853</v>
      </c>
      <c r="B5737" t="s">
        <v>4158</v>
      </c>
      <c r="C5737" t="s">
        <v>3910</v>
      </c>
      <c r="D5737">
        <v>641</v>
      </c>
      <c r="E5737">
        <v>649</v>
      </c>
      <c r="F5737">
        <v>659</v>
      </c>
      <c r="G5737">
        <v>683</v>
      </c>
    </row>
    <row r="5738" spans="1:7">
      <c r="A5738" t="s">
        <v>3853</v>
      </c>
      <c r="B5738" t="s">
        <v>4158</v>
      </c>
      <c r="C5738" t="s">
        <v>3911</v>
      </c>
      <c r="D5738">
        <v>209</v>
      </c>
      <c r="E5738">
        <v>212</v>
      </c>
      <c r="F5738">
        <v>212</v>
      </c>
      <c r="G5738">
        <v>222</v>
      </c>
    </row>
    <row r="5739" spans="1:7">
      <c r="A5739" t="s">
        <v>3853</v>
      </c>
      <c r="B5739" t="s">
        <v>4158</v>
      </c>
      <c r="C5739" t="s">
        <v>3912</v>
      </c>
      <c r="D5739">
        <v>0</v>
      </c>
      <c r="E5739">
        <v>0</v>
      </c>
      <c r="F5739">
        <v>0</v>
      </c>
      <c r="G5739">
        <v>0</v>
      </c>
    </row>
    <row r="5740" spans="1:7">
      <c r="A5740" t="s">
        <v>3853</v>
      </c>
      <c r="B5740" t="s">
        <v>4158</v>
      </c>
      <c r="C5740" t="s">
        <v>3913</v>
      </c>
      <c r="D5740">
        <v>23299</v>
      </c>
      <c r="E5740">
        <v>18646</v>
      </c>
      <c r="F5740">
        <v>21395</v>
      </c>
      <c r="G5740">
        <v>19873</v>
      </c>
    </row>
    <row r="5741" spans="1:7">
      <c r="A5741" t="s">
        <v>3853</v>
      </c>
      <c r="B5741" t="s">
        <v>4158</v>
      </c>
      <c r="C5741" t="s">
        <v>3914</v>
      </c>
      <c r="D5741">
        <v>0</v>
      </c>
      <c r="E5741">
        <v>0</v>
      </c>
      <c r="F5741">
        <v>0</v>
      </c>
      <c r="G5741">
        <v>0</v>
      </c>
    </row>
    <row r="5742" spans="1:7">
      <c r="A5742" t="s">
        <v>3853</v>
      </c>
      <c r="B5742" t="s">
        <v>4158</v>
      </c>
      <c r="C5742" t="s">
        <v>3915</v>
      </c>
      <c r="D5742">
        <v>0</v>
      </c>
      <c r="E5742">
        <v>0</v>
      </c>
      <c r="F5742">
        <v>0</v>
      </c>
      <c r="G5742">
        <v>0</v>
      </c>
    </row>
    <row r="5743" spans="1:7">
      <c r="A5743" t="s">
        <v>3853</v>
      </c>
      <c r="B5743" t="s">
        <v>4158</v>
      </c>
      <c r="C5743" t="s">
        <v>3916</v>
      </c>
      <c r="D5743">
        <v>1963</v>
      </c>
      <c r="E5743">
        <v>1668</v>
      </c>
      <c r="F5743">
        <v>1440</v>
      </c>
      <c r="G5743">
        <v>1339</v>
      </c>
    </row>
    <row r="5744" spans="1:7">
      <c r="A5744" t="s">
        <v>3853</v>
      </c>
      <c r="B5744" t="s">
        <v>4158</v>
      </c>
      <c r="C5744" t="s">
        <v>3917</v>
      </c>
      <c r="D5744">
        <v>98584</v>
      </c>
      <c r="E5744">
        <v>90254</v>
      </c>
      <c r="F5744">
        <v>93615</v>
      </c>
      <c r="G5744">
        <v>94251</v>
      </c>
    </row>
    <row r="5745" spans="1:7">
      <c r="A5745" t="s">
        <v>3853</v>
      </c>
      <c r="B5745" t="s">
        <v>4158</v>
      </c>
      <c r="C5745" t="s">
        <v>3918</v>
      </c>
      <c r="D5745">
        <v>12687</v>
      </c>
      <c r="E5745">
        <v>11539</v>
      </c>
      <c r="F5745">
        <v>11875</v>
      </c>
      <c r="G5745">
        <v>12289</v>
      </c>
    </row>
    <row r="5746" spans="1:7">
      <c r="A5746" t="s">
        <v>3853</v>
      </c>
      <c r="B5746" t="s">
        <v>4158</v>
      </c>
      <c r="C5746" t="s">
        <v>3919</v>
      </c>
      <c r="D5746">
        <v>93945</v>
      </c>
      <c r="E5746">
        <v>93169</v>
      </c>
      <c r="F5746">
        <v>95415</v>
      </c>
      <c r="G5746">
        <v>95759</v>
      </c>
    </row>
    <row r="5747" spans="1:7">
      <c r="A5747" t="s">
        <v>3853</v>
      </c>
      <c r="B5747" t="s">
        <v>4158</v>
      </c>
      <c r="C5747" t="s">
        <v>3920</v>
      </c>
      <c r="D5747">
        <v>207179</v>
      </c>
      <c r="E5747">
        <v>196630</v>
      </c>
      <c r="F5747">
        <v>202345</v>
      </c>
      <c r="G5747">
        <v>203637</v>
      </c>
    </row>
    <row r="5748" spans="1:7">
      <c r="A5748" t="s">
        <v>3853</v>
      </c>
      <c r="B5748" t="s">
        <v>4158</v>
      </c>
      <c r="C5748" t="s">
        <v>3921</v>
      </c>
      <c r="D5748">
        <v>207179</v>
      </c>
      <c r="E5748">
        <v>196630</v>
      </c>
      <c r="F5748">
        <v>202345</v>
      </c>
      <c r="G5748">
        <v>203637</v>
      </c>
    </row>
    <row r="5749" spans="1:7">
      <c r="A5749" t="s">
        <v>3853</v>
      </c>
      <c r="B5749" t="s">
        <v>4158</v>
      </c>
      <c r="C5749" t="s">
        <v>3922</v>
      </c>
      <c r="D5749">
        <v>34</v>
      </c>
      <c r="E5749">
        <v>52</v>
      </c>
      <c r="F5749">
        <v>69</v>
      </c>
      <c r="G5749">
        <v>106</v>
      </c>
    </row>
    <row r="5750" spans="1:7">
      <c r="A5750" t="s">
        <v>3853</v>
      </c>
      <c r="B5750" t="s">
        <v>4158</v>
      </c>
      <c r="C5750" t="s">
        <v>3923</v>
      </c>
      <c r="D5750">
        <v>0</v>
      </c>
      <c r="E5750">
        <v>0</v>
      </c>
      <c r="F5750">
        <v>0</v>
      </c>
      <c r="G5750">
        <v>0</v>
      </c>
    </row>
    <row r="5751" spans="1:7">
      <c r="A5751" t="s">
        <v>3853</v>
      </c>
      <c r="B5751" t="s">
        <v>4158</v>
      </c>
      <c r="C5751" t="s">
        <v>3924</v>
      </c>
      <c r="D5751">
        <v>57</v>
      </c>
      <c r="E5751">
        <v>33</v>
      </c>
      <c r="F5751">
        <v>47</v>
      </c>
      <c r="G5751">
        <v>45</v>
      </c>
    </row>
    <row r="5752" spans="1:7">
      <c r="A5752" t="s">
        <v>3853</v>
      </c>
      <c r="B5752" t="s">
        <v>4158</v>
      </c>
      <c r="C5752" t="s">
        <v>3925</v>
      </c>
      <c r="D5752">
        <v>2596</v>
      </c>
      <c r="E5752">
        <v>3149</v>
      </c>
      <c r="F5752">
        <v>3705</v>
      </c>
      <c r="G5752">
        <v>4331</v>
      </c>
    </row>
    <row r="5753" spans="1:7">
      <c r="A5753" t="s">
        <v>3853</v>
      </c>
      <c r="B5753" t="s">
        <v>4158</v>
      </c>
      <c r="C5753" t="s">
        <v>3926</v>
      </c>
      <c r="D5753">
        <v>3.61</v>
      </c>
      <c r="E5753">
        <v>3.82</v>
      </c>
      <c r="F5753">
        <v>3.28</v>
      </c>
      <c r="G5753">
        <v>3.22</v>
      </c>
    </row>
    <row r="5754" spans="1:7">
      <c r="A5754" t="s">
        <v>3853</v>
      </c>
      <c r="B5754" t="s">
        <v>4158</v>
      </c>
      <c r="C5754" t="s">
        <v>3927</v>
      </c>
      <c r="D5754">
        <v>3079</v>
      </c>
      <c r="E5754">
        <v>3701</v>
      </c>
      <c r="F5754">
        <v>4387</v>
      </c>
      <c r="G5754">
        <v>5098</v>
      </c>
    </row>
    <row r="5755" spans="1:7">
      <c r="A5755" t="s">
        <v>3853</v>
      </c>
      <c r="B5755" t="s">
        <v>4158</v>
      </c>
      <c r="C5755" t="s">
        <v>3928</v>
      </c>
      <c r="D5755">
        <v>791</v>
      </c>
      <c r="E5755">
        <v>916</v>
      </c>
      <c r="F5755">
        <v>1278</v>
      </c>
      <c r="G5755">
        <v>1508</v>
      </c>
    </row>
    <row r="5756" spans="1:7">
      <c r="A5756" t="s">
        <v>3853</v>
      </c>
      <c r="B5756" t="s">
        <v>4158</v>
      </c>
      <c r="C5756" t="s">
        <v>3929</v>
      </c>
      <c r="D5756">
        <v>426</v>
      </c>
      <c r="E5756">
        <v>519</v>
      </c>
      <c r="F5756">
        <v>635</v>
      </c>
      <c r="G5756">
        <v>722</v>
      </c>
    </row>
    <row r="5757" spans="1:7">
      <c r="A5757" t="s">
        <v>3853</v>
      </c>
      <c r="B5757" t="s">
        <v>4158</v>
      </c>
      <c r="C5757" t="s">
        <v>3930</v>
      </c>
      <c r="D5757">
        <v>3.7</v>
      </c>
      <c r="E5757">
        <v>3.55</v>
      </c>
      <c r="F5757">
        <v>2.89</v>
      </c>
      <c r="G5757">
        <v>3.03</v>
      </c>
    </row>
    <row r="5758" spans="1:7">
      <c r="A5758" t="s">
        <v>3853</v>
      </c>
      <c r="B5758" t="s">
        <v>4158</v>
      </c>
      <c r="C5758" t="s">
        <v>3931</v>
      </c>
      <c r="D5758">
        <v>34</v>
      </c>
      <c r="E5758">
        <v>37</v>
      </c>
      <c r="F5758">
        <v>36</v>
      </c>
      <c r="G5758">
        <v>4</v>
      </c>
    </row>
    <row r="5759" spans="1:7">
      <c r="A5759" t="s">
        <v>3853</v>
      </c>
      <c r="B5759" t="s">
        <v>4158</v>
      </c>
      <c r="C5759" t="s">
        <v>3932</v>
      </c>
      <c r="D5759">
        <v>236</v>
      </c>
      <c r="E5759">
        <v>244</v>
      </c>
      <c r="F5759">
        <v>270</v>
      </c>
      <c r="G5759">
        <v>272</v>
      </c>
    </row>
    <row r="5760" spans="1:7">
      <c r="A5760" t="s">
        <v>3853</v>
      </c>
      <c r="B5760" t="s">
        <v>4158</v>
      </c>
      <c r="C5760" t="s">
        <v>3933</v>
      </c>
      <c r="D5760">
        <v>521</v>
      </c>
      <c r="E5760">
        <v>635</v>
      </c>
      <c r="F5760">
        <v>972</v>
      </c>
      <c r="G5760">
        <v>1232</v>
      </c>
    </row>
    <row r="5761" spans="1:7">
      <c r="A5761" t="s">
        <v>3853</v>
      </c>
      <c r="B5761" t="s">
        <v>4158</v>
      </c>
      <c r="C5761" t="s">
        <v>3934</v>
      </c>
      <c r="D5761">
        <v>30</v>
      </c>
      <c r="E5761">
        <v>27</v>
      </c>
      <c r="F5761">
        <v>27</v>
      </c>
      <c r="G5761">
        <v>28</v>
      </c>
    </row>
    <row r="5762" spans="1:7">
      <c r="A5762" t="s">
        <v>3853</v>
      </c>
      <c r="B5762" t="s">
        <v>4158</v>
      </c>
      <c r="C5762" t="s">
        <v>3935</v>
      </c>
      <c r="D5762">
        <v>687</v>
      </c>
      <c r="E5762">
        <v>816</v>
      </c>
      <c r="F5762">
        <v>1154</v>
      </c>
      <c r="G5762">
        <v>1382</v>
      </c>
    </row>
    <row r="5763" spans="1:7">
      <c r="A5763" t="s">
        <v>3853</v>
      </c>
      <c r="B5763" t="s">
        <v>4158</v>
      </c>
      <c r="C5763" t="s">
        <v>3936</v>
      </c>
      <c r="D5763">
        <v>74</v>
      </c>
      <c r="E5763">
        <v>73</v>
      </c>
      <c r="F5763">
        <v>97</v>
      </c>
      <c r="G5763">
        <v>98</v>
      </c>
    </row>
    <row r="5764" spans="1:7">
      <c r="A5764" t="s">
        <v>3853</v>
      </c>
      <c r="B5764" t="s">
        <v>4158</v>
      </c>
      <c r="C5764" t="s">
        <v>3937</v>
      </c>
      <c r="D5764">
        <v>0</v>
      </c>
      <c r="E5764">
        <v>0</v>
      </c>
      <c r="F5764">
        <v>0</v>
      </c>
      <c r="G5764">
        <v>0</v>
      </c>
    </row>
    <row r="5765" spans="1:7">
      <c r="A5765" t="s">
        <v>3853</v>
      </c>
      <c r="B5765" t="s">
        <v>4158</v>
      </c>
      <c r="C5765" t="s">
        <v>3938</v>
      </c>
      <c r="D5765">
        <v>0</v>
      </c>
      <c r="E5765">
        <v>0</v>
      </c>
      <c r="F5765">
        <v>0</v>
      </c>
      <c r="G5765">
        <v>0</v>
      </c>
    </row>
    <row r="5766" spans="1:7">
      <c r="A5766" t="s">
        <v>3853</v>
      </c>
      <c r="B5766" t="s">
        <v>4158</v>
      </c>
      <c r="C5766" t="s">
        <v>3939</v>
      </c>
      <c r="D5766">
        <v>11651</v>
      </c>
      <c r="E5766">
        <v>10793</v>
      </c>
      <c r="F5766">
        <v>9972</v>
      </c>
      <c r="G5766">
        <v>8760</v>
      </c>
    </row>
    <row r="5767" spans="1:7">
      <c r="A5767" t="s">
        <v>3853</v>
      </c>
      <c r="B5767" t="s">
        <v>4158</v>
      </c>
      <c r="C5767" t="s">
        <v>3940</v>
      </c>
      <c r="D5767">
        <v>863429</v>
      </c>
      <c r="E5767">
        <v>741781</v>
      </c>
      <c r="F5767">
        <v>801703</v>
      </c>
      <c r="G5767">
        <v>782734</v>
      </c>
    </row>
    <row r="5768" spans="1:7">
      <c r="A5768" t="s">
        <v>3853</v>
      </c>
      <c r="B5768" t="s">
        <v>4158</v>
      </c>
      <c r="C5768" t="s">
        <v>3941</v>
      </c>
      <c r="D5768">
        <v>0</v>
      </c>
      <c r="E5768">
        <v>0</v>
      </c>
      <c r="F5768">
        <v>0</v>
      </c>
      <c r="G5768">
        <v>0</v>
      </c>
    </row>
    <row r="5769" spans="1:7">
      <c r="A5769" t="s">
        <v>3853</v>
      </c>
      <c r="B5769" t="s">
        <v>4158</v>
      </c>
      <c r="C5769" t="s">
        <v>3942</v>
      </c>
      <c r="D5769">
        <v>0</v>
      </c>
      <c r="E5769">
        <v>0</v>
      </c>
      <c r="F5769">
        <v>0</v>
      </c>
      <c r="G5769">
        <v>0</v>
      </c>
    </row>
    <row r="5770" spans="1:7">
      <c r="A5770" t="s">
        <v>3853</v>
      </c>
      <c r="B5770" t="s">
        <v>4158</v>
      </c>
      <c r="C5770" t="s">
        <v>3943</v>
      </c>
      <c r="D5770">
        <v>0</v>
      </c>
      <c r="E5770">
        <v>0</v>
      </c>
      <c r="F5770">
        <v>0</v>
      </c>
      <c r="G5770">
        <v>0</v>
      </c>
    </row>
    <row r="5771" spans="1:7">
      <c r="A5771" t="s">
        <v>3853</v>
      </c>
      <c r="B5771" t="s">
        <v>4158</v>
      </c>
      <c r="C5771" t="s">
        <v>3944</v>
      </c>
      <c r="D5771">
        <v>419447.6</v>
      </c>
      <c r="E5771">
        <v>413417.7</v>
      </c>
      <c r="F5771">
        <v>446941</v>
      </c>
      <c r="G5771">
        <v>480112.7</v>
      </c>
    </row>
    <row r="5772" spans="1:7">
      <c r="A5772" t="s">
        <v>3853</v>
      </c>
      <c r="B5772" t="s">
        <v>4158</v>
      </c>
      <c r="C5772" t="s">
        <v>3945</v>
      </c>
      <c r="D5772">
        <v>402346.2</v>
      </c>
      <c r="E5772">
        <v>388532.3</v>
      </c>
      <c r="F5772">
        <v>405905.3</v>
      </c>
      <c r="G5772">
        <v>412282.6</v>
      </c>
    </row>
    <row r="5773" spans="1:7">
      <c r="A5773" t="s">
        <v>3853</v>
      </c>
      <c r="B5773" t="s">
        <v>4158</v>
      </c>
      <c r="C5773" t="s">
        <v>3946</v>
      </c>
      <c r="D5773">
        <v>0</v>
      </c>
      <c r="E5773">
        <v>0</v>
      </c>
      <c r="F5773">
        <v>0</v>
      </c>
      <c r="G5773">
        <v>0</v>
      </c>
    </row>
    <row r="5774" spans="1:7">
      <c r="A5774" t="s">
        <v>3853</v>
      </c>
      <c r="B5774" t="s">
        <v>4158</v>
      </c>
      <c r="C5774" t="s">
        <v>3947</v>
      </c>
      <c r="D5774">
        <v>0</v>
      </c>
      <c r="E5774">
        <v>0</v>
      </c>
      <c r="F5774">
        <v>0</v>
      </c>
      <c r="G5774">
        <v>0</v>
      </c>
    </row>
    <row r="5775" spans="1:7">
      <c r="A5775" t="s">
        <v>3853</v>
      </c>
      <c r="B5775" t="s">
        <v>4158</v>
      </c>
      <c r="C5775" t="s">
        <v>3948</v>
      </c>
      <c r="D5775">
        <v>0</v>
      </c>
      <c r="E5775">
        <v>0</v>
      </c>
      <c r="F5775">
        <v>0</v>
      </c>
      <c r="G5775">
        <v>0</v>
      </c>
    </row>
    <row r="5776" spans="1:7">
      <c r="A5776" t="s">
        <v>3853</v>
      </c>
      <c r="B5776" t="s">
        <v>4158</v>
      </c>
      <c r="C5776" t="s">
        <v>3949</v>
      </c>
      <c r="D5776">
        <v>0</v>
      </c>
      <c r="E5776">
        <v>0</v>
      </c>
      <c r="F5776">
        <v>0</v>
      </c>
      <c r="G5776">
        <v>0</v>
      </c>
    </row>
    <row r="5777" spans="1:7">
      <c r="A5777" t="s">
        <v>3853</v>
      </c>
      <c r="B5777" t="s">
        <v>4158</v>
      </c>
      <c r="C5777" t="s">
        <v>3950</v>
      </c>
      <c r="D5777">
        <v>0</v>
      </c>
      <c r="E5777">
        <v>0</v>
      </c>
      <c r="F5777">
        <v>0</v>
      </c>
      <c r="G5777">
        <v>0</v>
      </c>
    </row>
    <row r="5778" spans="1:7">
      <c r="A5778" t="s">
        <v>3853</v>
      </c>
      <c r="B5778" t="s">
        <v>4158</v>
      </c>
      <c r="C5778" t="s">
        <v>3951</v>
      </c>
      <c r="D5778">
        <v>570</v>
      </c>
      <c r="E5778">
        <v>570</v>
      </c>
      <c r="F5778">
        <v>570</v>
      </c>
      <c r="G5778">
        <v>570</v>
      </c>
    </row>
    <row r="5779" spans="1:7">
      <c r="A5779" t="s">
        <v>3853</v>
      </c>
      <c r="B5779" t="s">
        <v>4158</v>
      </c>
      <c r="C5779" t="s">
        <v>3952</v>
      </c>
      <c r="D5779">
        <v>570</v>
      </c>
      <c r="E5779">
        <v>570</v>
      </c>
      <c r="F5779">
        <v>570</v>
      </c>
      <c r="G5779">
        <v>570</v>
      </c>
    </row>
    <row r="5780" spans="1:7">
      <c r="A5780" t="s">
        <v>3853</v>
      </c>
      <c r="B5780" t="s">
        <v>4158</v>
      </c>
      <c r="C5780" t="s">
        <v>3953</v>
      </c>
      <c r="D5780">
        <v>570</v>
      </c>
      <c r="E5780">
        <v>570</v>
      </c>
      <c r="F5780">
        <v>570</v>
      </c>
      <c r="G5780">
        <v>570</v>
      </c>
    </row>
    <row r="5781" spans="1:7">
      <c r="A5781" t="s">
        <v>3853</v>
      </c>
      <c r="B5781" t="s">
        <v>4158</v>
      </c>
      <c r="C5781" t="s">
        <v>3954</v>
      </c>
      <c r="D5781">
        <v>200</v>
      </c>
      <c r="E5781">
        <v>130</v>
      </c>
      <c r="F5781">
        <v>112</v>
      </c>
      <c r="G5781">
        <v>172</v>
      </c>
    </row>
    <row r="5782" spans="1:7">
      <c r="A5782" t="s">
        <v>3853</v>
      </c>
      <c r="B5782" t="s">
        <v>4158</v>
      </c>
      <c r="C5782" t="s">
        <v>3955</v>
      </c>
      <c r="D5782">
        <v>3469</v>
      </c>
      <c r="E5782">
        <v>2724</v>
      </c>
      <c r="F5782">
        <v>3357</v>
      </c>
      <c r="G5782">
        <v>3332</v>
      </c>
    </row>
    <row r="5783" spans="1:7">
      <c r="A5783" t="s">
        <v>3853</v>
      </c>
      <c r="B5783" t="s">
        <v>4158</v>
      </c>
      <c r="C5783" t="s">
        <v>3956</v>
      </c>
      <c r="D5783">
        <v>1703</v>
      </c>
      <c r="E5783">
        <v>1985</v>
      </c>
      <c r="F5783">
        <v>2170</v>
      </c>
      <c r="G5783">
        <v>2002</v>
      </c>
    </row>
    <row r="5784" spans="1:7">
      <c r="A5784" t="s">
        <v>3853</v>
      </c>
      <c r="B5784" t="s">
        <v>4158</v>
      </c>
      <c r="C5784" t="s">
        <v>3957</v>
      </c>
      <c r="D5784">
        <v>7303</v>
      </c>
      <c r="E5784">
        <v>7274</v>
      </c>
      <c r="F5784">
        <v>6783</v>
      </c>
      <c r="G5784">
        <v>6700</v>
      </c>
    </row>
    <row r="5785" spans="1:7">
      <c r="A5785" t="s">
        <v>3853</v>
      </c>
      <c r="B5785" t="s">
        <v>4158</v>
      </c>
      <c r="C5785" t="s">
        <v>3958</v>
      </c>
      <c r="D5785">
        <v>12676</v>
      </c>
      <c r="E5785">
        <v>12112</v>
      </c>
      <c r="F5785">
        <v>12422</v>
      </c>
      <c r="G5785">
        <v>12207</v>
      </c>
    </row>
    <row r="5786" spans="1:7">
      <c r="A5786" t="s">
        <v>3853</v>
      </c>
      <c r="B5786" t="s">
        <v>4158</v>
      </c>
      <c r="C5786" t="s">
        <v>3959</v>
      </c>
      <c r="D5786">
        <v>12676</v>
      </c>
      <c r="E5786">
        <v>12112</v>
      </c>
      <c r="F5786">
        <v>12422</v>
      </c>
      <c r="G5786">
        <v>12207</v>
      </c>
    </row>
    <row r="5787" spans="1:7">
      <c r="A5787" t="s">
        <v>3853</v>
      </c>
      <c r="B5787" t="s">
        <v>4158</v>
      </c>
      <c r="C5787" t="s">
        <v>3960</v>
      </c>
      <c r="D5787">
        <v>0</v>
      </c>
      <c r="E5787">
        <v>0</v>
      </c>
      <c r="F5787">
        <v>0</v>
      </c>
      <c r="G5787">
        <v>0</v>
      </c>
    </row>
    <row r="5788" spans="1:7">
      <c r="A5788" t="s">
        <v>3853</v>
      </c>
      <c r="B5788" t="s">
        <v>4158</v>
      </c>
      <c r="C5788" t="s">
        <v>3961</v>
      </c>
      <c r="D5788">
        <v>0</v>
      </c>
      <c r="E5788">
        <v>0</v>
      </c>
      <c r="F5788">
        <v>0</v>
      </c>
      <c r="G5788">
        <v>0</v>
      </c>
    </row>
    <row r="5789" spans="1:7">
      <c r="A5789" t="s">
        <v>3853</v>
      </c>
      <c r="B5789" t="s">
        <v>4158</v>
      </c>
      <c r="C5789" t="s">
        <v>3962</v>
      </c>
      <c r="D5789">
        <v>42.3</v>
      </c>
      <c r="E5789">
        <v>32.700000000000003</v>
      </c>
      <c r="F5789">
        <v>41</v>
      </c>
      <c r="G5789">
        <v>34.4</v>
      </c>
    </row>
    <row r="5790" spans="1:7">
      <c r="A5790" t="s">
        <v>3853</v>
      </c>
      <c r="B5790" t="s">
        <v>4158</v>
      </c>
      <c r="C5790" t="s">
        <v>3963</v>
      </c>
      <c r="D5790">
        <v>590</v>
      </c>
      <c r="E5790">
        <v>590</v>
      </c>
      <c r="F5790">
        <v>590</v>
      </c>
      <c r="G5790">
        <v>590</v>
      </c>
    </row>
    <row r="5791" spans="1:7">
      <c r="A5791" t="s">
        <v>3853</v>
      </c>
      <c r="B5791" t="s">
        <v>4158</v>
      </c>
      <c r="C5791" t="s">
        <v>3964</v>
      </c>
      <c r="D5791">
        <v>0</v>
      </c>
      <c r="E5791">
        <v>0</v>
      </c>
      <c r="F5791">
        <v>0</v>
      </c>
      <c r="G5791">
        <v>0</v>
      </c>
    </row>
    <row r="5792" spans="1:7">
      <c r="A5792" t="s">
        <v>3853</v>
      </c>
      <c r="B5792" t="s">
        <v>4158</v>
      </c>
      <c r="C5792" t="s">
        <v>3965</v>
      </c>
      <c r="D5792">
        <v>7466</v>
      </c>
      <c r="E5792">
        <v>5789</v>
      </c>
      <c r="F5792">
        <v>7224</v>
      </c>
      <c r="G5792">
        <v>6072</v>
      </c>
    </row>
    <row r="5793" spans="1:7">
      <c r="A5793" t="s">
        <v>3853</v>
      </c>
      <c r="B5793" t="s">
        <v>4158</v>
      </c>
      <c r="C5793" t="s">
        <v>3966</v>
      </c>
      <c r="D5793">
        <v>0</v>
      </c>
      <c r="E5793">
        <v>0</v>
      </c>
      <c r="F5793">
        <v>0</v>
      </c>
      <c r="G5793">
        <v>0</v>
      </c>
    </row>
    <row r="5794" spans="1:7">
      <c r="A5794" t="s">
        <v>3853</v>
      </c>
      <c r="B5794" t="s">
        <v>4158</v>
      </c>
      <c r="C5794" t="s">
        <v>3967</v>
      </c>
      <c r="D5794">
        <v>7466</v>
      </c>
      <c r="E5794">
        <v>5789</v>
      </c>
      <c r="F5794">
        <v>7224</v>
      </c>
      <c r="G5794">
        <v>6072</v>
      </c>
    </row>
    <row r="5795" spans="1:7">
      <c r="A5795" t="s">
        <v>3853</v>
      </c>
      <c r="B5795" t="s">
        <v>4158</v>
      </c>
      <c r="C5795" t="s">
        <v>3968</v>
      </c>
      <c r="D5795">
        <v>0</v>
      </c>
      <c r="E5795">
        <v>0</v>
      </c>
      <c r="F5795">
        <v>0</v>
      </c>
      <c r="G5795">
        <v>0</v>
      </c>
    </row>
    <row r="5796" spans="1:7">
      <c r="A5796" t="s">
        <v>3853</v>
      </c>
      <c r="B5796" t="s">
        <v>4158</v>
      </c>
      <c r="C5796" t="s">
        <v>3969</v>
      </c>
      <c r="D5796">
        <v>0</v>
      </c>
      <c r="E5796">
        <v>0</v>
      </c>
      <c r="F5796">
        <v>0</v>
      </c>
      <c r="G5796">
        <v>0</v>
      </c>
    </row>
    <row r="5797" spans="1:7">
      <c r="A5797" t="s">
        <v>3853</v>
      </c>
      <c r="B5797" t="s">
        <v>4158</v>
      </c>
      <c r="C5797" t="s">
        <v>3970</v>
      </c>
      <c r="D5797">
        <v>0</v>
      </c>
      <c r="E5797">
        <v>0</v>
      </c>
      <c r="F5797">
        <v>0</v>
      </c>
      <c r="G5797">
        <v>0</v>
      </c>
    </row>
    <row r="5798" spans="1:7">
      <c r="A5798" t="s">
        <v>3853</v>
      </c>
      <c r="B5798" t="s">
        <v>4158</v>
      </c>
      <c r="C5798" t="s">
        <v>3971</v>
      </c>
      <c r="D5798">
        <v>0</v>
      </c>
      <c r="E5798">
        <v>0</v>
      </c>
      <c r="F5798">
        <v>0</v>
      </c>
      <c r="G5798">
        <v>0</v>
      </c>
    </row>
    <row r="5799" spans="1:7">
      <c r="A5799" t="s">
        <v>3853</v>
      </c>
      <c r="B5799" t="s">
        <v>4158</v>
      </c>
      <c r="C5799" t="s">
        <v>3972</v>
      </c>
      <c r="D5799">
        <v>0</v>
      </c>
      <c r="E5799">
        <v>0</v>
      </c>
      <c r="F5799">
        <v>0</v>
      </c>
      <c r="G5799">
        <v>0</v>
      </c>
    </row>
    <row r="5800" spans="1:7">
      <c r="A5800" t="s">
        <v>3853</v>
      </c>
      <c r="B5800" t="s">
        <v>4158</v>
      </c>
      <c r="C5800" t="s">
        <v>3973</v>
      </c>
      <c r="D5800">
        <v>41825</v>
      </c>
      <c r="E5800">
        <v>33296</v>
      </c>
      <c r="F5800">
        <v>31526</v>
      </c>
      <c r="G5800">
        <v>35413</v>
      </c>
    </row>
    <row r="5801" spans="1:7">
      <c r="A5801" t="s">
        <v>3853</v>
      </c>
      <c r="B5801" t="s">
        <v>4158</v>
      </c>
      <c r="C5801" t="s">
        <v>3974</v>
      </c>
      <c r="D5801">
        <v>41825</v>
      </c>
      <c r="E5801">
        <v>33296</v>
      </c>
      <c r="F5801">
        <v>31526</v>
      </c>
      <c r="G5801">
        <v>35413</v>
      </c>
    </row>
    <row r="5802" spans="1:7">
      <c r="A5802" t="s">
        <v>3853</v>
      </c>
      <c r="B5802" t="s">
        <v>4158</v>
      </c>
      <c r="C5802" t="s">
        <v>3975</v>
      </c>
      <c r="D5802">
        <v>41825</v>
      </c>
      <c r="E5802">
        <v>33296</v>
      </c>
      <c r="F5802">
        <v>31526</v>
      </c>
      <c r="G5802">
        <v>35413</v>
      </c>
    </row>
    <row r="5803" spans="1:7">
      <c r="A5803" t="s">
        <v>3853</v>
      </c>
      <c r="B5803" t="s">
        <v>4158</v>
      </c>
      <c r="C5803" t="s">
        <v>3976</v>
      </c>
      <c r="D5803">
        <v>67</v>
      </c>
      <c r="E5803">
        <v>68</v>
      </c>
      <c r="F5803">
        <v>51</v>
      </c>
      <c r="G5803">
        <v>47</v>
      </c>
    </row>
    <row r="5804" spans="1:7">
      <c r="A5804" t="s">
        <v>3853</v>
      </c>
      <c r="B5804" t="s">
        <v>4158</v>
      </c>
      <c r="C5804" t="s">
        <v>3977</v>
      </c>
      <c r="D5804">
        <v>8</v>
      </c>
      <c r="E5804">
        <v>5</v>
      </c>
      <c r="F5804">
        <v>7</v>
      </c>
      <c r="G5804">
        <v>5</v>
      </c>
    </row>
    <row r="5805" spans="1:7">
      <c r="A5805" t="s">
        <v>3853</v>
      </c>
      <c r="B5805" t="s">
        <v>4158</v>
      </c>
      <c r="C5805" t="s">
        <v>3978</v>
      </c>
      <c r="D5805">
        <v>146</v>
      </c>
      <c r="E5805">
        <v>168</v>
      </c>
      <c r="F5805">
        <v>173</v>
      </c>
      <c r="G5805">
        <v>159</v>
      </c>
    </row>
    <row r="5806" spans="1:7">
      <c r="A5806" t="s">
        <v>3853</v>
      </c>
      <c r="B5806" t="s">
        <v>4158</v>
      </c>
      <c r="C5806" t="s">
        <v>3979</v>
      </c>
      <c r="D5806">
        <v>221</v>
      </c>
      <c r="E5806">
        <v>240</v>
      </c>
      <c r="F5806">
        <v>230</v>
      </c>
      <c r="G5806">
        <v>211</v>
      </c>
    </row>
    <row r="5807" spans="1:7">
      <c r="A5807" t="s">
        <v>3853</v>
      </c>
      <c r="B5807" t="s">
        <v>4158</v>
      </c>
      <c r="C5807" t="s">
        <v>3980</v>
      </c>
      <c r="D5807">
        <v>221</v>
      </c>
      <c r="E5807">
        <v>240</v>
      </c>
      <c r="F5807">
        <v>230</v>
      </c>
      <c r="G5807">
        <v>211</v>
      </c>
    </row>
    <row r="5808" spans="1:7">
      <c r="A5808" t="s">
        <v>3853</v>
      </c>
      <c r="B5808" t="s">
        <v>4158</v>
      </c>
      <c r="C5808" t="s">
        <v>3981</v>
      </c>
      <c r="D5808">
        <v>4486.7</v>
      </c>
      <c r="E5808">
        <v>4517.5</v>
      </c>
      <c r="F5808">
        <v>4732.3999999999996</v>
      </c>
      <c r="G5808">
        <v>4713.8999999999996</v>
      </c>
    </row>
    <row r="5809" spans="1:7">
      <c r="A5809" t="s">
        <v>3853</v>
      </c>
      <c r="B5809" t="s">
        <v>4158</v>
      </c>
      <c r="C5809" t="s">
        <v>3982</v>
      </c>
      <c r="D5809">
        <v>3490</v>
      </c>
      <c r="E5809">
        <v>2824</v>
      </c>
      <c r="F5809">
        <v>2451</v>
      </c>
      <c r="G5809">
        <v>2231</v>
      </c>
    </row>
    <row r="5810" spans="1:7">
      <c r="A5810" t="s">
        <v>3853</v>
      </c>
      <c r="B5810" t="s">
        <v>4158</v>
      </c>
      <c r="C5810" t="s">
        <v>3983</v>
      </c>
      <c r="D5810">
        <v>175307</v>
      </c>
      <c r="E5810">
        <v>152789</v>
      </c>
      <c r="F5810">
        <v>159359</v>
      </c>
      <c r="G5810">
        <v>157045</v>
      </c>
    </row>
    <row r="5811" spans="1:7">
      <c r="A5811" t="s">
        <v>3853</v>
      </c>
      <c r="B5811" t="s">
        <v>4158</v>
      </c>
      <c r="C5811" t="s">
        <v>3984</v>
      </c>
      <c r="D5811">
        <v>22561</v>
      </c>
      <c r="E5811">
        <v>19534</v>
      </c>
      <c r="F5811">
        <v>20215</v>
      </c>
      <c r="G5811">
        <v>20476</v>
      </c>
    </row>
    <row r="5812" spans="1:7">
      <c r="A5812" t="s">
        <v>3853</v>
      </c>
      <c r="B5812" t="s">
        <v>4158</v>
      </c>
      <c r="C5812" t="s">
        <v>3985</v>
      </c>
      <c r="D5812">
        <v>167058</v>
      </c>
      <c r="E5812">
        <v>157725</v>
      </c>
      <c r="F5812">
        <v>162423</v>
      </c>
      <c r="G5812">
        <v>159558</v>
      </c>
    </row>
    <row r="5813" spans="1:7">
      <c r="A5813" t="s">
        <v>3853</v>
      </c>
      <c r="B5813" t="s">
        <v>4158</v>
      </c>
      <c r="C5813" t="s">
        <v>3986</v>
      </c>
      <c r="D5813">
        <v>368416</v>
      </c>
      <c r="E5813">
        <v>332873</v>
      </c>
      <c r="F5813">
        <v>344448</v>
      </c>
      <c r="G5813">
        <v>339310</v>
      </c>
    </row>
    <row r="5814" spans="1:7">
      <c r="A5814" t="s">
        <v>3853</v>
      </c>
      <c r="B5814" t="s">
        <v>4158</v>
      </c>
      <c r="C5814" t="s">
        <v>3987</v>
      </c>
      <c r="D5814">
        <v>368416</v>
      </c>
      <c r="E5814">
        <v>332873</v>
      </c>
      <c r="F5814">
        <v>344448</v>
      </c>
      <c r="G5814">
        <v>339310</v>
      </c>
    </row>
    <row r="5815" spans="1:7">
      <c r="A5815" t="s">
        <v>3853</v>
      </c>
      <c r="B5815" t="s">
        <v>4158</v>
      </c>
      <c r="C5815" t="s">
        <v>3988</v>
      </c>
      <c r="D5815">
        <v>1971</v>
      </c>
      <c r="E5815">
        <v>1631</v>
      </c>
      <c r="F5815">
        <v>1754</v>
      </c>
      <c r="G5815">
        <v>1698</v>
      </c>
    </row>
    <row r="5816" spans="1:7">
      <c r="A5816" t="s">
        <v>3853</v>
      </c>
      <c r="B5816" t="s">
        <v>4158</v>
      </c>
      <c r="C5816" t="s">
        <v>3989</v>
      </c>
      <c r="D5816">
        <v>1347</v>
      </c>
      <c r="E5816">
        <v>1366</v>
      </c>
      <c r="F5816">
        <v>1320</v>
      </c>
      <c r="G5816">
        <v>1318</v>
      </c>
    </row>
    <row r="5817" spans="1:7">
      <c r="A5817" t="s">
        <v>3853</v>
      </c>
      <c r="B5817" t="s">
        <v>4158</v>
      </c>
      <c r="C5817" t="s">
        <v>3990</v>
      </c>
      <c r="D5817">
        <v>3318</v>
      </c>
      <c r="E5817">
        <v>2998</v>
      </c>
      <c r="F5817">
        <v>3074</v>
      </c>
      <c r="G5817">
        <v>3016</v>
      </c>
    </row>
    <row r="5818" spans="1:7">
      <c r="A5818" t="s">
        <v>3853</v>
      </c>
      <c r="B5818" t="s">
        <v>4158</v>
      </c>
      <c r="C5818" t="s">
        <v>3991</v>
      </c>
      <c r="D5818">
        <v>3318</v>
      </c>
      <c r="E5818">
        <v>2998</v>
      </c>
      <c r="F5818">
        <v>3074</v>
      </c>
      <c r="G5818">
        <v>3016</v>
      </c>
    </row>
    <row r="5819" spans="1:7">
      <c r="A5819" t="s">
        <v>3853</v>
      </c>
      <c r="B5819" t="s">
        <v>4158</v>
      </c>
      <c r="C5819" t="s">
        <v>3992</v>
      </c>
      <c r="D5819">
        <v>0</v>
      </c>
      <c r="E5819">
        <v>0</v>
      </c>
      <c r="F5819">
        <v>0</v>
      </c>
      <c r="G5819">
        <v>0</v>
      </c>
    </row>
    <row r="5820" spans="1:7">
      <c r="A5820" t="s">
        <v>3853</v>
      </c>
      <c r="B5820" t="s">
        <v>4158</v>
      </c>
      <c r="C5820" t="s">
        <v>3993</v>
      </c>
      <c r="D5820">
        <v>311937</v>
      </c>
      <c r="E5820">
        <v>245814</v>
      </c>
      <c r="F5820">
        <v>281646</v>
      </c>
      <c r="G5820">
        <v>258080</v>
      </c>
    </row>
    <row r="5821" spans="1:7">
      <c r="A5821" t="s">
        <v>3853</v>
      </c>
      <c r="B5821" t="s">
        <v>4158</v>
      </c>
      <c r="C5821" t="s">
        <v>3994</v>
      </c>
      <c r="D5821">
        <v>8911</v>
      </c>
      <c r="E5821">
        <v>8969</v>
      </c>
      <c r="F5821">
        <v>9048</v>
      </c>
      <c r="G5821">
        <v>9290</v>
      </c>
    </row>
    <row r="5822" spans="1:7">
      <c r="A5822" t="s">
        <v>3853</v>
      </c>
      <c r="B5822" t="s">
        <v>4158</v>
      </c>
      <c r="C5822" t="s">
        <v>3995</v>
      </c>
      <c r="D5822">
        <v>2906</v>
      </c>
      <c r="E5822">
        <v>2934</v>
      </c>
      <c r="F5822">
        <v>2904</v>
      </c>
      <c r="G5822">
        <v>3020</v>
      </c>
    </row>
    <row r="5823" spans="1:7">
      <c r="A5823" t="s">
        <v>3853</v>
      </c>
      <c r="B5823" t="s">
        <v>4158</v>
      </c>
      <c r="C5823" t="s">
        <v>3996</v>
      </c>
      <c r="D5823">
        <v>323755</v>
      </c>
      <c r="E5823">
        <v>257717</v>
      </c>
      <c r="F5823">
        <v>293598</v>
      </c>
      <c r="G5823">
        <v>270390</v>
      </c>
    </row>
    <row r="5824" spans="1:7">
      <c r="A5824" t="s">
        <v>3853</v>
      </c>
      <c r="B5824" t="s">
        <v>4158</v>
      </c>
      <c r="C5824" t="s">
        <v>3997</v>
      </c>
      <c r="D5824">
        <v>323755</v>
      </c>
      <c r="E5824">
        <v>257717</v>
      </c>
      <c r="F5824">
        <v>293598</v>
      </c>
      <c r="G5824">
        <v>270390</v>
      </c>
    </row>
    <row r="5825" spans="1:7">
      <c r="A5825" t="s">
        <v>3853</v>
      </c>
      <c r="B5825" t="s">
        <v>4158</v>
      </c>
      <c r="C5825" t="s">
        <v>3998</v>
      </c>
      <c r="D5825">
        <v>289489</v>
      </c>
      <c r="E5825">
        <v>228029</v>
      </c>
      <c r="F5825">
        <v>261121</v>
      </c>
      <c r="G5825">
        <v>239112</v>
      </c>
    </row>
    <row r="5826" spans="1:7">
      <c r="A5826" t="s">
        <v>3853</v>
      </c>
      <c r="B5826" t="s">
        <v>4158</v>
      </c>
      <c r="C5826" t="s">
        <v>3999</v>
      </c>
      <c r="D5826">
        <v>8270</v>
      </c>
      <c r="E5826">
        <v>8320</v>
      </c>
      <c r="F5826">
        <v>8389</v>
      </c>
      <c r="G5826">
        <v>8607</v>
      </c>
    </row>
    <row r="5827" spans="1:7">
      <c r="A5827" t="s">
        <v>3853</v>
      </c>
      <c r="B5827" t="s">
        <v>4158</v>
      </c>
      <c r="C5827" t="s">
        <v>4000</v>
      </c>
      <c r="D5827">
        <v>2697</v>
      </c>
      <c r="E5827">
        <v>2722</v>
      </c>
      <c r="F5827">
        <v>2693</v>
      </c>
      <c r="G5827">
        <v>2798</v>
      </c>
    </row>
    <row r="5828" spans="1:7">
      <c r="A5828" t="s">
        <v>3853</v>
      </c>
      <c r="B5828" t="s">
        <v>4158</v>
      </c>
      <c r="C5828" t="s">
        <v>4001</v>
      </c>
      <c r="D5828">
        <v>300456</v>
      </c>
      <c r="E5828">
        <v>239071</v>
      </c>
      <c r="F5828">
        <v>272203</v>
      </c>
      <c r="G5828">
        <v>250517</v>
      </c>
    </row>
    <row r="5829" spans="1:7">
      <c r="A5829" t="s">
        <v>3853</v>
      </c>
      <c r="B5829" t="s">
        <v>4158</v>
      </c>
      <c r="C5829" t="s">
        <v>4002</v>
      </c>
      <c r="D5829">
        <v>162</v>
      </c>
      <c r="E5829">
        <v>153</v>
      </c>
      <c r="F5829">
        <v>154</v>
      </c>
      <c r="G5829">
        <v>165</v>
      </c>
    </row>
    <row r="5830" spans="1:7">
      <c r="A5830" t="s">
        <v>3853</v>
      </c>
      <c r="B5830" t="s">
        <v>4158</v>
      </c>
      <c r="C5830" t="s">
        <v>4003</v>
      </c>
      <c r="D5830">
        <v>0</v>
      </c>
      <c r="E5830">
        <v>0</v>
      </c>
      <c r="F5830">
        <v>0</v>
      </c>
      <c r="G5830">
        <v>0</v>
      </c>
    </row>
    <row r="5831" spans="1:7">
      <c r="A5831" t="s">
        <v>3853</v>
      </c>
      <c r="B5831" t="s">
        <v>4158</v>
      </c>
      <c r="C5831" t="s">
        <v>4004</v>
      </c>
      <c r="D5831">
        <v>26963</v>
      </c>
      <c r="E5831">
        <v>26486</v>
      </c>
      <c r="F5831">
        <v>28818</v>
      </c>
      <c r="G5831">
        <v>30465</v>
      </c>
    </row>
    <row r="5832" spans="1:7">
      <c r="A5832" t="s">
        <v>3853</v>
      </c>
      <c r="B5832" t="s">
        <v>4158</v>
      </c>
      <c r="C5832" t="s">
        <v>4005</v>
      </c>
      <c r="D5832">
        <v>79808</v>
      </c>
      <c r="E5832">
        <v>70312</v>
      </c>
      <c r="F5832">
        <v>68726</v>
      </c>
      <c r="G5832">
        <v>76811</v>
      </c>
    </row>
    <row r="5833" spans="1:7">
      <c r="A5833" t="s">
        <v>3853</v>
      </c>
      <c r="B5833" t="s">
        <v>4158</v>
      </c>
      <c r="C5833" t="s">
        <v>4006</v>
      </c>
      <c r="D5833">
        <v>100245</v>
      </c>
      <c r="E5833">
        <v>99178</v>
      </c>
      <c r="F5833">
        <v>102660</v>
      </c>
      <c r="G5833">
        <v>100688</v>
      </c>
    </row>
    <row r="5834" spans="1:7">
      <c r="A5834" t="s">
        <v>3853</v>
      </c>
      <c r="B5834" t="s">
        <v>4158</v>
      </c>
      <c r="C5834" t="s">
        <v>4007</v>
      </c>
      <c r="D5834">
        <v>6209</v>
      </c>
      <c r="E5834">
        <v>5991</v>
      </c>
      <c r="F5834">
        <v>5694</v>
      </c>
      <c r="G5834">
        <v>5651</v>
      </c>
    </row>
    <row r="5835" spans="1:7">
      <c r="A5835" t="s">
        <v>3853</v>
      </c>
      <c r="B5835" t="s">
        <v>4158</v>
      </c>
      <c r="C5835" t="s">
        <v>4008</v>
      </c>
      <c r="D5835">
        <v>19167</v>
      </c>
      <c r="E5835">
        <v>17764</v>
      </c>
      <c r="F5835">
        <v>19434</v>
      </c>
      <c r="G5835">
        <v>16824</v>
      </c>
    </row>
    <row r="5836" spans="1:7">
      <c r="A5836" t="s">
        <v>3853</v>
      </c>
      <c r="B5836" t="s">
        <v>4158</v>
      </c>
      <c r="C5836" t="s">
        <v>4009</v>
      </c>
      <c r="D5836">
        <v>85553</v>
      </c>
      <c r="E5836">
        <v>80418</v>
      </c>
      <c r="F5836">
        <v>79804</v>
      </c>
      <c r="G5836">
        <v>85764</v>
      </c>
    </row>
    <row r="5837" spans="1:7">
      <c r="A5837" t="s">
        <v>3853</v>
      </c>
      <c r="B5837" t="s">
        <v>4158</v>
      </c>
      <c r="C5837" t="s">
        <v>4010</v>
      </c>
      <c r="D5837">
        <v>311737</v>
      </c>
      <c r="E5837">
        <v>294157</v>
      </c>
      <c r="F5837">
        <v>299442</v>
      </c>
      <c r="G5837">
        <v>310552</v>
      </c>
    </row>
    <row r="5838" spans="1:7">
      <c r="A5838" t="s">
        <v>3853</v>
      </c>
      <c r="B5838" t="s">
        <v>4158</v>
      </c>
      <c r="C5838" t="s">
        <v>4011</v>
      </c>
      <c r="D5838">
        <v>51.5</v>
      </c>
      <c r="E5838">
        <v>47.6</v>
      </c>
      <c r="F5838">
        <v>48.5</v>
      </c>
      <c r="G5838">
        <v>50.4</v>
      </c>
    </row>
    <row r="5839" spans="1:7">
      <c r="A5839" t="s">
        <v>3853</v>
      </c>
      <c r="B5839" t="s">
        <v>4158</v>
      </c>
      <c r="C5839" t="s">
        <v>4012</v>
      </c>
      <c r="D5839">
        <v>211491</v>
      </c>
      <c r="E5839">
        <v>194980</v>
      </c>
      <c r="F5839">
        <v>196782</v>
      </c>
      <c r="G5839">
        <v>209864</v>
      </c>
    </row>
    <row r="5840" spans="1:7">
      <c r="A5840" t="s">
        <v>3853</v>
      </c>
      <c r="B5840" t="s">
        <v>4158</v>
      </c>
      <c r="C5840" t="s">
        <v>4013</v>
      </c>
      <c r="D5840">
        <v>311631</v>
      </c>
      <c r="E5840">
        <v>294026</v>
      </c>
      <c r="F5840">
        <v>299282</v>
      </c>
      <c r="G5840">
        <v>310134</v>
      </c>
    </row>
    <row r="5841" spans="1:7">
      <c r="A5841" t="s">
        <v>3853</v>
      </c>
      <c r="B5841" t="s">
        <v>4158</v>
      </c>
      <c r="C5841" t="s">
        <v>4014</v>
      </c>
      <c r="D5841">
        <v>5</v>
      </c>
      <c r="E5841">
        <v>5.3</v>
      </c>
      <c r="F5841">
        <v>5.3</v>
      </c>
      <c r="G5841">
        <v>5.5</v>
      </c>
    </row>
    <row r="5842" spans="1:7">
      <c r="A5842" t="s">
        <v>3853</v>
      </c>
      <c r="B5842" t="s">
        <v>4158</v>
      </c>
      <c r="C5842" t="s">
        <v>4015</v>
      </c>
      <c r="D5842">
        <v>100.4</v>
      </c>
      <c r="E5842">
        <v>99.5</v>
      </c>
      <c r="F5842">
        <v>100.2</v>
      </c>
      <c r="G5842">
        <v>99</v>
      </c>
    </row>
    <row r="5843" spans="1:7">
      <c r="A5843" t="s">
        <v>3853</v>
      </c>
      <c r="B5843" t="s">
        <v>4158</v>
      </c>
      <c r="C5843" t="s">
        <v>4016</v>
      </c>
      <c r="D5843">
        <v>156765</v>
      </c>
      <c r="E5843">
        <v>157531</v>
      </c>
      <c r="F5843">
        <v>156369</v>
      </c>
      <c r="G5843">
        <v>154461</v>
      </c>
    </row>
    <row r="5844" spans="1:7">
      <c r="A5844" t="s">
        <v>3853</v>
      </c>
      <c r="B5844" t="s">
        <v>4158</v>
      </c>
      <c r="C5844" t="s">
        <v>4017</v>
      </c>
      <c r="D5844">
        <v>156765</v>
      </c>
      <c r="E5844">
        <v>157531</v>
      </c>
      <c r="F5844">
        <v>156369</v>
      </c>
      <c r="G5844">
        <v>154461</v>
      </c>
    </row>
    <row r="5845" spans="1:7">
      <c r="A5845" t="s">
        <v>3853</v>
      </c>
      <c r="B5845" t="s">
        <v>4158</v>
      </c>
      <c r="C5845" t="s">
        <v>4018</v>
      </c>
      <c r="D5845">
        <v>1708</v>
      </c>
      <c r="E5845">
        <v>1726</v>
      </c>
      <c r="F5845">
        <v>1708</v>
      </c>
      <c r="G5845">
        <v>1708</v>
      </c>
    </row>
    <row r="5846" spans="1:7">
      <c r="A5846" t="s">
        <v>3853</v>
      </c>
      <c r="B5846" t="s">
        <v>4158</v>
      </c>
      <c r="C5846" t="s">
        <v>4019</v>
      </c>
      <c r="D5846">
        <v>5</v>
      </c>
      <c r="E5846">
        <v>6</v>
      </c>
      <c r="F5846">
        <v>1.6</v>
      </c>
      <c r="G5846">
        <v>2.9</v>
      </c>
    </row>
    <row r="5847" spans="1:7">
      <c r="A5847" t="s">
        <v>3853</v>
      </c>
      <c r="B5847" t="s">
        <v>4158</v>
      </c>
      <c r="C5847" t="s">
        <v>4020</v>
      </c>
      <c r="D5847">
        <v>0</v>
      </c>
      <c r="E5847">
        <v>0</v>
      </c>
      <c r="F5847">
        <v>0</v>
      </c>
      <c r="G5847">
        <v>0</v>
      </c>
    </row>
    <row r="5848" spans="1:7">
      <c r="A5848" t="s">
        <v>3853</v>
      </c>
      <c r="B5848" t="s">
        <v>4158</v>
      </c>
      <c r="C5848" t="s">
        <v>4021</v>
      </c>
      <c r="D5848">
        <v>0</v>
      </c>
      <c r="E5848">
        <v>0</v>
      </c>
      <c r="F5848">
        <v>0</v>
      </c>
      <c r="G5848">
        <v>0</v>
      </c>
    </row>
    <row r="5849" spans="1:7">
      <c r="A5849" t="s">
        <v>3853</v>
      </c>
      <c r="B5849" t="s">
        <v>4158</v>
      </c>
      <c r="C5849" t="s">
        <v>4022</v>
      </c>
      <c r="D5849">
        <v>3280</v>
      </c>
      <c r="E5849">
        <v>2974</v>
      </c>
      <c r="F5849">
        <v>2818</v>
      </c>
      <c r="G5849">
        <v>3090</v>
      </c>
    </row>
    <row r="5850" spans="1:7">
      <c r="A5850" t="s">
        <v>3853</v>
      </c>
      <c r="B5850" t="s">
        <v>4158</v>
      </c>
      <c r="C5850" t="s">
        <v>4023</v>
      </c>
      <c r="D5850">
        <v>0</v>
      </c>
      <c r="E5850">
        <v>0</v>
      </c>
      <c r="F5850">
        <v>518</v>
      </c>
      <c r="G5850">
        <v>407</v>
      </c>
    </row>
    <row r="5851" spans="1:7">
      <c r="A5851" t="s">
        <v>3853</v>
      </c>
      <c r="B5851" t="s">
        <v>4158</v>
      </c>
      <c r="C5851" t="s">
        <v>4024</v>
      </c>
      <c r="D5851">
        <v>3280</v>
      </c>
      <c r="E5851">
        <v>2974</v>
      </c>
      <c r="F5851">
        <v>2818</v>
      </c>
      <c r="G5851">
        <v>3090</v>
      </c>
    </row>
    <row r="5852" spans="1:7">
      <c r="A5852" t="s">
        <v>3853</v>
      </c>
      <c r="B5852" t="s">
        <v>4158</v>
      </c>
      <c r="C5852" t="s">
        <v>4025</v>
      </c>
      <c r="D5852">
        <v>3280</v>
      </c>
      <c r="E5852">
        <v>2974</v>
      </c>
      <c r="F5852">
        <v>3336</v>
      </c>
      <c r="G5852">
        <v>3498</v>
      </c>
    </row>
    <row r="5853" spans="1:7">
      <c r="A5853" t="s">
        <v>3853</v>
      </c>
      <c r="B5853" t="s">
        <v>4158</v>
      </c>
      <c r="C5853" t="s">
        <v>4026</v>
      </c>
      <c r="D5853">
        <v>3280</v>
      </c>
      <c r="E5853">
        <v>2974</v>
      </c>
      <c r="F5853">
        <v>3336</v>
      </c>
      <c r="G5853">
        <v>3498</v>
      </c>
    </row>
    <row r="5854" spans="1:7">
      <c r="A5854" t="s">
        <v>3853</v>
      </c>
      <c r="B5854" t="s">
        <v>4158</v>
      </c>
      <c r="C5854" t="s">
        <v>4027</v>
      </c>
      <c r="D5854">
        <v>6</v>
      </c>
      <c r="E5854">
        <v>6</v>
      </c>
      <c r="F5854">
        <v>0</v>
      </c>
      <c r="G5854">
        <v>0</v>
      </c>
    </row>
    <row r="5855" spans="1:7">
      <c r="A5855" t="s">
        <v>3853</v>
      </c>
      <c r="B5855" t="s">
        <v>4158</v>
      </c>
      <c r="C5855" t="s">
        <v>4028</v>
      </c>
      <c r="D5855">
        <v>17105</v>
      </c>
      <c r="E5855">
        <v>16068</v>
      </c>
      <c r="F5855">
        <v>16686</v>
      </c>
      <c r="G5855">
        <v>16717</v>
      </c>
    </row>
    <row r="5856" spans="1:7">
      <c r="A5856" t="s">
        <v>3853</v>
      </c>
      <c r="B5856" t="s">
        <v>4158</v>
      </c>
      <c r="C5856" t="s">
        <v>4029</v>
      </c>
      <c r="D5856">
        <v>19519</v>
      </c>
      <c r="E5856">
        <v>18145</v>
      </c>
      <c r="F5856">
        <v>19408</v>
      </c>
      <c r="G5856">
        <v>19264</v>
      </c>
    </row>
    <row r="5857" spans="1:7">
      <c r="A5857" t="s">
        <v>3853</v>
      </c>
      <c r="B5857" t="s">
        <v>4158</v>
      </c>
      <c r="C5857" t="s">
        <v>4030</v>
      </c>
      <c r="D5857">
        <v>19519</v>
      </c>
      <c r="E5857">
        <v>18145</v>
      </c>
      <c r="F5857">
        <v>19408</v>
      </c>
      <c r="G5857">
        <v>19264</v>
      </c>
    </row>
    <row r="5858" spans="1:7">
      <c r="A5858" t="s">
        <v>3853</v>
      </c>
      <c r="B5858" t="s">
        <v>4158</v>
      </c>
      <c r="C5858" t="s">
        <v>4031</v>
      </c>
      <c r="D5858">
        <v>433253</v>
      </c>
      <c r="E5858">
        <v>355424</v>
      </c>
      <c r="F5858">
        <v>386680</v>
      </c>
      <c r="G5858">
        <v>360695</v>
      </c>
    </row>
    <row r="5859" spans="1:7">
      <c r="A5859" t="s">
        <v>3853</v>
      </c>
      <c r="B5859" t="s">
        <v>4158</v>
      </c>
      <c r="C5859" t="s">
        <v>4032</v>
      </c>
      <c r="D5859">
        <v>0.9</v>
      </c>
      <c r="E5859">
        <v>1</v>
      </c>
      <c r="F5859">
        <v>1.1000000000000001</v>
      </c>
      <c r="G5859">
        <v>1.5</v>
      </c>
    </row>
    <row r="5860" spans="1:7">
      <c r="A5860" t="s">
        <v>3853</v>
      </c>
      <c r="B5860" t="s">
        <v>4158</v>
      </c>
      <c r="C5860" t="s">
        <v>4033</v>
      </c>
      <c r="D5860">
        <v>20417</v>
      </c>
      <c r="E5860">
        <v>18659</v>
      </c>
      <c r="F5860">
        <v>19821</v>
      </c>
      <c r="G5860">
        <v>20212</v>
      </c>
    </row>
    <row r="5861" spans="1:7">
      <c r="A5861" t="s">
        <v>3853</v>
      </c>
      <c r="B5861" t="s">
        <v>4158</v>
      </c>
      <c r="C5861" t="s">
        <v>4034</v>
      </c>
      <c r="D5861">
        <v>1006</v>
      </c>
      <c r="E5861">
        <v>1036</v>
      </c>
      <c r="F5861">
        <v>1143</v>
      </c>
      <c r="G5861">
        <v>1928</v>
      </c>
    </row>
    <row r="5862" spans="1:7">
      <c r="A5862" t="s">
        <v>3853</v>
      </c>
      <c r="B5862" t="s">
        <v>4158</v>
      </c>
      <c r="C5862" t="s">
        <v>4035</v>
      </c>
      <c r="D5862">
        <v>1171</v>
      </c>
      <c r="E5862">
        <v>1170</v>
      </c>
      <c r="F5862">
        <v>1314</v>
      </c>
      <c r="G5862">
        <v>1351</v>
      </c>
    </row>
    <row r="5863" spans="1:7">
      <c r="A5863" t="s">
        <v>3853</v>
      </c>
      <c r="B5863" t="s">
        <v>4158</v>
      </c>
      <c r="C5863" t="s">
        <v>4036</v>
      </c>
      <c r="D5863">
        <v>28374</v>
      </c>
      <c r="E5863">
        <v>26383</v>
      </c>
      <c r="F5863">
        <v>27752</v>
      </c>
      <c r="G5863">
        <v>27798</v>
      </c>
    </row>
    <row r="5864" spans="1:7">
      <c r="A5864" t="s">
        <v>3853</v>
      </c>
      <c r="B5864" t="s">
        <v>4158</v>
      </c>
      <c r="C5864" t="s">
        <v>4037</v>
      </c>
      <c r="D5864">
        <v>17648</v>
      </c>
      <c r="E5864">
        <v>18174</v>
      </c>
      <c r="F5864">
        <v>21010</v>
      </c>
      <c r="G5864">
        <v>21442</v>
      </c>
    </row>
    <row r="5865" spans="1:7">
      <c r="A5865" t="s">
        <v>3853</v>
      </c>
      <c r="B5865" t="s">
        <v>4158</v>
      </c>
      <c r="C5865" t="s">
        <v>4038</v>
      </c>
      <c r="D5865">
        <v>500699</v>
      </c>
      <c r="E5865">
        <v>419676</v>
      </c>
      <c r="F5865">
        <v>456405</v>
      </c>
      <c r="G5865">
        <v>432074</v>
      </c>
    </row>
    <row r="5866" spans="1:7">
      <c r="A5866" t="s">
        <v>3853</v>
      </c>
      <c r="B5866" t="s">
        <v>4158</v>
      </c>
      <c r="C5866" t="s">
        <v>4039</v>
      </c>
      <c r="D5866">
        <v>82.7</v>
      </c>
      <c r="E5866">
        <v>68</v>
      </c>
      <c r="F5866">
        <v>73.900000000000006</v>
      </c>
      <c r="G5866">
        <v>70.099999999999994</v>
      </c>
    </row>
    <row r="5867" spans="1:7">
      <c r="A5867" t="s">
        <v>3853</v>
      </c>
      <c r="B5867" t="s">
        <v>4158</v>
      </c>
      <c r="C5867" t="s">
        <v>4040</v>
      </c>
      <c r="D5867">
        <v>499692</v>
      </c>
      <c r="E5867">
        <v>418640</v>
      </c>
      <c r="F5867">
        <v>455263</v>
      </c>
      <c r="G5867">
        <v>430146</v>
      </c>
    </row>
    <row r="5868" spans="1:7">
      <c r="A5868" t="s">
        <v>3853</v>
      </c>
      <c r="B5868" t="s">
        <v>4158</v>
      </c>
      <c r="C5868" t="s">
        <v>4041</v>
      </c>
      <c r="D5868">
        <v>0</v>
      </c>
      <c r="E5868">
        <v>0</v>
      </c>
      <c r="F5868">
        <v>0</v>
      </c>
      <c r="G5868">
        <v>0</v>
      </c>
    </row>
    <row r="5869" spans="1:7">
      <c r="A5869" t="s">
        <v>3853</v>
      </c>
      <c r="B5869" t="s">
        <v>4158</v>
      </c>
      <c r="C5869" t="s">
        <v>4042</v>
      </c>
      <c r="D5869">
        <v>0</v>
      </c>
      <c r="E5869">
        <v>0</v>
      </c>
      <c r="F5869">
        <v>0</v>
      </c>
      <c r="G5869">
        <v>0</v>
      </c>
    </row>
    <row r="5870" spans="1:7">
      <c r="A5870" t="s">
        <v>3853</v>
      </c>
      <c r="B5870" t="s">
        <v>4158</v>
      </c>
      <c r="C5870" t="s">
        <v>4043</v>
      </c>
      <c r="D5870">
        <v>0</v>
      </c>
      <c r="E5870">
        <v>0</v>
      </c>
      <c r="F5870">
        <v>0</v>
      </c>
      <c r="G5870">
        <v>0</v>
      </c>
    </row>
    <row r="5871" spans="1:7">
      <c r="A5871" t="s">
        <v>3853</v>
      </c>
      <c r="B5871" t="s">
        <v>4158</v>
      </c>
      <c r="C5871" t="s">
        <v>4044</v>
      </c>
      <c r="D5871">
        <v>0</v>
      </c>
      <c r="E5871">
        <v>0</v>
      </c>
      <c r="F5871">
        <v>0</v>
      </c>
      <c r="G5871">
        <v>0</v>
      </c>
    </row>
    <row r="5872" spans="1:7">
      <c r="A5872" t="s">
        <v>3853</v>
      </c>
      <c r="B5872" t="s">
        <v>4158</v>
      </c>
      <c r="C5872" t="s">
        <v>4045</v>
      </c>
      <c r="D5872">
        <v>0</v>
      </c>
      <c r="E5872">
        <v>0</v>
      </c>
      <c r="F5872">
        <v>0</v>
      </c>
      <c r="G5872">
        <v>0</v>
      </c>
    </row>
    <row r="5873" spans="1:7">
      <c r="A5873" t="s">
        <v>3853</v>
      </c>
      <c r="B5873" t="s">
        <v>4158</v>
      </c>
      <c r="C5873" t="s">
        <v>4046</v>
      </c>
      <c r="D5873">
        <v>10.5</v>
      </c>
      <c r="E5873">
        <v>12.3</v>
      </c>
      <c r="F5873">
        <v>16.899999999999999</v>
      </c>
      <c r="G5873">
        <v>21.2</v>
      </c>
    </row>
    <row r="5874" spans="1:7">
      <c r="A5874" t="s">
        <v>3853</v>
      </c>
      <c r="B5874" t="s">
        <v>4158</v>
      </c>
      <c r="C5874" t="s">
        <v>4047</v>
      </c>
      <c r="D5874">
        <v>15</v>
      </c>
      <c r="E5874">
        <v>20</v>
      </c>
      <c r="F5874">
        <v>26</v>
      </c>
      <c r="G5874">
        <v>36</v>
      </c>
    </row>
    <row r="5875" spans="1:7">
      <c r="A5875" t="s">
        <v>3853</v>
      </c>
      <c r="B5875" t="s">
        <v>4158</v>
      </c>
      <c r="C5875" t="s">
        <v>4048</v>
      </c>
      <c r="D5875">
        <v>0</v>
      </c>
      <c r="E5875">
        <v>0</v>
      </c>
      <c r="F5875">
        <v>0</v>
      </c>
      <c r="G5875">
        <v>0</v>
      </c>
    </row>
    <row r="5876" spans="1:7">
      <c r="A5876" t="s">
        <v>3853</v>
      </c>
      <c r="B5876" t="s">
        <v>4158</v>
      </c>
      <c r="C5876" t="s">
        <v>4049</v>
      </c>
      <c r="D5876">
        <v>407848</v>
      </c>
      <c r="E5876">
        <v>334615</v>
      </c>
      <c r="F5876">
        <v>364352</v>
      </c>
      <c r="G5876">
        <v>340168</v>
      </c>
    </row>
    <row r="5877" spans="1:7">
      <c r="A5877" t="s">
        <v>3853</v>
      </c>
      <c r="B5877" t="s">
        <v>4158</v>
      </c>
      <c r="C5877" t="s">
        <v>4050</v>
      </c>
      <c r="D5877">
        <v>19775</v>
      </c>
      <c r="E5877">
        <v>18010</v>
      </c>
      <c r="F5877">
        <v>19162</v>
      </c>
      <c r="G5877">
        <v>19529</v>
      </c>
    </row>
    <row r="5878" spans="1:7">
      <c r="A5878" t="s">
        <v>3853</v>
      </c>
      <c r="B5878" t="s">
        <v>4158</v>
      </c>
      <c r="C5878" t="s">
        <v>4051</v>
      </c>
      <c r="D5878">
        <v>28165</v>
      </c>
      <c r="E5878">
        <v>26170</v>
      </c>
      <c r="F5878">
        <v>27541</v>
      </c>
      <c r="G5878">
        <v>27576</v>
      </c>
    </row>
    <row r="5879" spans="1:7">
      <c r="A5879" t="s">
        <v>3853</v>
      </c>
      <c r="B5879" t="s">
        <v>4158</v>
      </c>
      <c r="C5879" t="s">
        <v>4052</v>
      </c>
      <c r="D5879">
        <v>474496</v>
      </c>
      <c r="E5879">
        <v>398063</v>
      </c>
      <c r="F5879">
        <v>433236</v>
      </c>
      <c r="G5879">
        <v>410668</v>
      </c>
    </row>
    <row r="5880" spans="1:7">
      <c r="A5880" t="s">
        <v>3853</v>
      </c>
      <c r="B5880" t="s">
        <v>4158</v>
      </c>
      <c r="C5880" t="s">
        <v>4053</v>
      </c>
      <c r="D5880">
        <v>0</v>
      </c>
      <c r="E5880">
        <v>0</v>
      </c>
      <c r="F5880">
        <v>0</v>
      </c>
      <c r="G5880">
        <v>0</v>
      </c>
    </row>
    <row r="5881" spans="1:7">
      <c r="A5881" t="s">
        <v>3853</v>
      </c>
      <c r="B5881" t="s">
        <v>4158</v>
      </c>
      <c r="C5881" t="s">
        <v>4054</v>
      </c>
      <c r="D5881">
        <v>0</v>
      </c>
      <c r="E5881">
        <v>0</v>
      </c>
      <c r="F5881">
        <v>0</v>
      </c>
      <c r="G5881">
        <v>0</v>
      </c>
    </row>
    <row r="5882" spans="1:7">
      <c r="A5882" t="s">
        <v>3853</v>
      </c>
      <c r="B5882" t="s">
        <v>4158</v>
      </c>
      <c r="C5882" t="s">
        <v>4055</v>
      </c>
      <c r="D5882">
        <v>200</v>
      </c>
      <c r="E5882">
        <v>130</v>
      </c>
      <c r="F5882">
        <v>112</v>
      </c>
      <c r="G5882">
        <v>172</v>
      </c>
    </row>
    <row r="5883" spans="1:7">
      <c r="A5883" t="s">
        <v>3853</v>
      </c>
      <c r="B5883" t="s">
        <v>4158</v>
      </c>
      <c r="C5883" t="s">
        <v>4056</v>
      </c>
      <c r="D5883">
        <v>3469</v>
      </c>
      <c r="E5883">
        <v>2724</v>
      </c>
      <c r="F5883">
        <v>3357</v>
      </c>
      <c r="G5883">
        <v>3332</v>
      </c>
    </row>
    <row r="5884" spans="1:7">
      <c r="A5884" t="s">
        <v>3853</v>
      </c>
      <c r="B5884" t="s">
        <v>4158</v>
      </c>
      <c r="C5884" t="s">
        <v>4057</v>
      </c>
      <c r="D5884">
        <v>1703</v>
      </c>
      <c r="E5884">
        <v>1985</v>
      </c>
      <c r="F5884">
        <v>2170</v>
      </c>
      <c r="G5884">
        <v>2002</v>
      </c>
    </row>
    <row r="5885" spans="1:7">
      <c r="A5885" t="s">
        <v>3853</v>
      </c>
      <c r="B5885" t="s">
        <v>4158</v>
      </c>
      <c r="C5885" t="s">
        <v>4058</v>
      </c>
      <c r="D5885">
        <v>7303</v>
      </c>
      <c r="E5885">
        <v>7274</v>
      </c>
      <c r="F5885">
        <v>6783</v>
      </c>
      <c r="G5885">
        <v>6700</v>
      </c>
    </row>
    <row r="5886" spans="1:7">
      <c r="A5886" t="s">
        <v>3853</v>
      </c>
      <c r="B5886" t="s">
        <v>4158</v>
      </c>
      <c r="C5886" t="s">
        <v>4059</v>
      </c>
      <c r="D5886">
        <v>12676</v>
      </c>
      <c r="E5886">
        <v>12112</v>
      </c>
      <c r="F5886">
        <v>12422</v>
      </c>
      <c r="G5886">
        <v>12207</v>
      </c>
    </row>
    <row r="5887" spans="1:7">
      <c r="A5887" t="s">
        <v>3853</v>
      </c>
      <c r="B5887" t="s">
        <v>4158</v>
      </c>
      <c r="C5887" t="s">
        <v>4060</v>
      </c>
      <c r="D5887">
        <v>12676</v>
      </c>
      <c r="E5887">
        <v>12112</v>
      </c>
      <c r="F5887">
        <v>12422</v>
      </c>
      <c r="G5887">
        <v>12207</v>
      </c>
    </row>
    <row r="5888" spans="1:7">
      <c r="A5888" t="s">
        <v>3853</v>
      </c>
      <c r="B5888" t="s">
        <v>4158</v>
      </c>
      <c r="C5888" t="s">
        <v>4061</v>
      </c>
      <c r="D5888">
        <v>0</v>
      </c>
      <c r="E5888">
        <v>0</v>
      </c>
      <c r="F5888">
        <v>0</v>
      </c>
      <c r="G5888">
        <v>0</v>
      </c>
    </row>
    <row r="5889" spans="1:7">
      <c r="A5889" t="s">
        <v>3853</v>
      </c>
      <c r="B5889" t="s">
        <v>4158</v>
      </c>
      <c r="C5889" t="s">
        <v>4062</v>
      </c>
      <c r="D5889">
        <v>0</v>
      </c>
      <c r="E5889">
        <v>0</v>
      </c>
      <c r="F5889">
        <v>0</v>
      </c>
      <c r="G5889">
        <v>0</v>
      </c>
    </row>
    <row r="5890" spans="1:7">
      <c r="A5890" t="s">
        <v>3853</v>
      </c>
      <c r="B5890" t="s">
        <v>4158</v>
      </c>
      <c r="C5890" t="s">
        <v>4063</v>
      </c>
      <c r="D5890">
        <v>23495</v>
      </c>
      <c r="E5890">
        <v>18891</v>
      </c>
      <c r="F5890">
        <v>21423</v>
      </c>
      <c r="G5890">
        <v>19662</v>
      </c>
    </row>
    <row r="5891" spans="1:7">
      <c r="A5891" t="s">
        <v>3853</v>
      </c>
      <c r="B5891" t="s">
        <v>4158</v>
      </c>
      <c r="C5891" t="s">
        <v>4064</v>
      </c>
      <c r="D5891">
        <v>3347</v>
      </c>
      <c r="E5891">
        <v>3340</v>
      </c>
      <c r="F5891">
        <v>2982</v>
      </c>
      <c r="G5891">
        <v>3139</v>
      </c>
    </row>
    <row r="5892" spans="1:7">
      <c r="A5892" t="s">
        <v>3853</v>
      </c>
      <c r="B5892" t="s">
        <v>4158</v>
      </c>
      <c r="C5892" t="s">
        <v>4065</v>
      </c>
      <c r="D5892">
        <v>17523</v>
      </c>
      <c r="E5892">
        <v>15750</v>
      </c>
      <c r="F5892">
        <v>17780</v>
      </c>
      <c r="G5892">
        <v>15919</v>
      </c>
    </row>
    <row r="5893" spans="1:7">
      <c r="A5893" t="s">
        <v>3853</v>
      </c>
      <c r="B5893" t="s">
        <v>4158</v>
      </c>
      <c r="C5893" t="s">
        <v>4066</v>
      </c>
      <c r="D5893">
        <v>1237</v>
      </c>
      <c r="E5893">
        <v>1279</v>
      </c>
      <c r="F5893">
        <v>1321</v>
      </c>
      <c r="G5893">
        <v>1432</v>
      </c>
    </row>
    <row r="5894" spans="1:7">
      <c r="A5894" t="s">
        <v>3853</v>
      </c>
      <c r="B5894" t="s">
        <v>4158</v>
      </c>
      <c r="C5894" t="s">
        <v>4067</v>
      </c>
      <c r="D5894">
        <v>4145</v>
      </c>
      <c r="E5894">
        <v>1113</v>
      </c>
      <c r="F5894">
        <v>1103</v>
      </c>
      <c r="G5894">
        <v>918</v>
      </c>
    </row>
    <row r="5895" spans="1:7">
      <c r="A5895" t="s">
        <v>3853</v>
      </c>
      <c r="B5895" t="s">
        <v>4158</v>
      </c>
      <c r="C5895" t="s">
        <v>4068</v>
      </c>
      <c r="D5895">
        <v>8490</v>
      </c>
      <c r="E5895">
        <v>6704</v>
      </c>
      <c r="F5895">
        <v>6298</v>
      </c>
      <c r="G5895">
        <v>8367</v>
      </c>
    </row>
    <row r="5896" spans="1:7">
      <c r="A5896" t="s">
        <v>3853</v>
      </c>
      <c r="B5896" t="s">
        <v>4158</v>
      </c>
      <c r="C5896" t="s">
        <v>4069</v>
      </c>
      <c r="D5896">
        <v>57000</v>
      </c>
      <c r="E5896">
        <v>45798</v>
      </c>
      <c r="F5896">
        <v>49587</v>
      </c>
      <c r="G5896">
        <v>48003</v>
      </c>
    </row>
    <row r="5897" spans="1:7">
      <c r="A5897" t="s">
        <v>3853</v>
      </c>
      <c r="B5897" t="s">
        <v>4158</v>
      </c>
      <c r="C5897" t="s">
        <v>4070</v>
      </c>
      <c r="D5897">
        <v>394</v>
      </c>
      <c r="E5897">
        <v>2118</v>
      </c>
      <c r="F5897">
        <v>569</v>
      </c>
      <c r="G5897">
        <v>584</v>
      </c>
    </row>
    <row r="5898" spans="1:7">
      <c r="A5898" t="s">
        <v>3853</v>
      </c>
      <c r="B5898" t="s">
        <v>4158</v>
      </c>
      <c r="C5898" t="s">
        <v>4071</v>
      </c>
      <c r="D5898">
        <v>0</v>
      </c>
      <c r="E5898">
        <v>0</v>
      </c>
      <c r="F5898">
        <v>31</v>
      </c>
      <c r="G5898">
        <v>32</v>
      </c>
    </row>
    <row r="5899" spans="1:7">
      <c r="A5899" t="s">
        <v>3853</v>
      </c>
      <c r="B5899" t="s">
        <v>4158</v>
      </c>
      <c r="C5899" t="s">
        <v>4072</v>
      </c>
      <c r="D5899">
        <v>215</v>
      </c>
      <c r="E5899">
        <v>108</v>
      </c>
      <c r="F5899">
        <v>218</v>
      </c>
      <c r="G5899">
        <v>541</v>
      </c>
    </row>
    <row r="5900" spans="1:7">
      <c r="A5900" t="s">
        <v>3853</v>
      </c>
      <c r="B5900" t="s">
        <v>4158</v>
      </c>
      <c r="C5900" t="s">
        <v>4073</v>
      </c>
      <c r="D5900">
        <v>35</v>
      </c>
      <c r="E5900">
        <v>0</v>
      </c>
      <c r="F5900">
        <v>56</v>
      </c>
      <c r="G5900">
        <v>58</v>
      </c>
    </row>
    <row r="5901" spans="1:7">
      <c r="A5901" t="s">
        <v>3853</v>
      </c>
      <c r="B5901" t="s">
        <v>4158</v>
      </c>
      <c r="C5901" t="s">
        <v>4074</v>
      </c>
      <c r="D5901">
        <v>643</v>
      </c>
      <c r="E5901">
        <v>2226</v>
      </c>
      <c r="F5901">
        <v>875</v>
      </c>
      <c r="G5901">
        <v>1214</v>
      </c>
    </row>
    <row r="5902" spans="1:7">
      <c r="A5902" t="s">
        <v>3853</v>
      </c>
      <c r="B5902" t="s">
        <v>4158</v>
      </c>
      <c r="C5902" t="s">
        <v>4075</v>
      </c>
      <c r="D5902">
        <v>429</v>
      </c>
      <c r="E5902">
        <v>2118</v>
      </c>
      <c r="F5902">
        <v>657</v>
      </c>
      <c r="G5902">
        <v>673</v>
      </c>
    </row>
    <row r="5903" spans="1:7">
      <c r="A5903" t="s">
        <v>3853</v>
      </c>
      <c r="B5903" t="s">
        <v>4158</v>
      </c>
      <c r="C5903" t="s">
        <v>4076</v>
      </c>
      <c r="D5903">
        <v>30</v>
      </c>
      <c r="E5903">
        <v>34</v>
      </c>
      <c r="F5903">
        <v>41</v>
      </c>
      <c r="G5903">
        <v>115</v>
      </c>
    </row>
    <row r="5904" spans="1:7">
      <c r="A5904" t="s">
        <v>3853</v>
      </c>
      <c r="B5904" t="s">
        <v>4158</v>
      </c>
      <c r="C5904" t="s">
        <v>4077</v>
      </c>
      <c r="D5904">
        <v>37</v>
      </c>
      <c r="E5904">
        <v>49</v>
      </c>
      <c r="F5904">
        <v>61</v>
      </c>
      <c r="G5904">
        <v>150</v>
      </c>
    </row>
    <row r="5905" spans="1:7">
      <c r="A5905" t="s">
        <v>3853</v>
      </c>
      <c r="B5905" t="s">
        <v>4158</v>
      </c>
      <c r="C5905" t="s">
        <v>4078</v>
      </c>
      <c r="D5905">
        <v>7</v>
      </c>
      <c r="E5905">
        <v>9</v>
      </c>
      <c r="F5905">
        <v>12</v>
      </c>
      <c r="G5905">
        <v>25</v>
      </c>
    </row>
    <row r="5906" spans="1:7">
      <c r="A5906" t="s">
        <v>3853</v>
      </c>
      <c r="B5906" t="s">
        <v>4158</v>
      </c>
      <c r="C5906" t="s">
        <v>4079</v>
      </c>
      <c r="D5906">
        <v>32</v>
      </c>
      <c r="E5906">
        <v>39</v>
      </c>
      <c r="F5906">
        <v>47</v>
      </c>
      <c r="G5906">
        <v>128</v>
      </c>
    </row>
    <row r="5907" spans="1:7">
      <c r="A5907" t="s">
        <v>3853</v>
      </c>
      <c r="B5907" t="s">
        <v>4158</v>
      </c>
      <c r="C5907" t="s">
        <v>4080</v>
      </c>
      <c r="D5907">
        <v>105</v>
      </c>
      <c r="E5907">
        <v>131</v>
      </c>
      <c r="F5907">
        <v>161</v>
      </c>
      <c r="G5907">
        <v>418</v>
      </c>
    </row>
    <row r="5908" spans="1:7">
      <c r="A5908" t="s">
        <v>3853</v>
      </c>
      <c r="B5908" t="s">
        <v>4158</v>
      </c>
      <c r="C5908" t="s">
        <v>4081</v>
      </c>
      <c r="D5908">
        <v>0</v>
      </c>
      <c r="E5908">
        <v>0</v>
      </c>
      <c r="F5908">
        <v>0</v>
      </c>
      <c r="G5908">
        <v>0</v>
      </c>
    </row>
    <row r="5909" spans="1:7">
      <c r="A5909" t="s">
        <v>3853</v>
      </c>
      <c r="B5909" t="s">
        <v>4158</v>
      </c>
      <c r="C5909" t="s">
        <v>4082</v>
      </c>
      <c r="D5909">
        <v>0</v>
      </c>
      <c r="E5909">
        <v>0</v>
      </c>
      <c r="F5909">
        <v>0</v>
      </c>
      <c r="G5909">
        <v>0</v>
      </c>
    </row>
    <row r="5910" spans="1:7">
      <c r="A5910" t="s">
        <v>3853</v>
      </c>
      <c r="B5910" t="s">
        <v>4158</v>
      </c>
      <c r="C5910" t="s">
        <v>4083</v>
      </c>
      <c r="D5910">
        <v>3061</v>
      </c>
      <c r="E5910">
        <v>2770</v>
      </c>
      <c r="F5910">
        <v>2600</v>
      </c>
      <c r="G5910">
        <v>2854</v>
      </c>
    </row>
    <row r="5911" spans="1:7">
      <c r="A5911" t="s">
        <v>3853</v>
      </c>
      <c r="B5911" t="s">
        <v>4158</v>
      </c>
      <c r="C5911" t="s">
        <v>4084</v>
      </c>
      <c r="D5911">
        <v>939</v>
      </c>
      <c r="E5911">
        <v>924</v>
      </c>
      <c r="F5911">
        <v>1052</v>
      </c>
      <c r="G5911">
        <v>1143</v>
      </c>
    </row>
    <row r="5912" spans="1:7">
      <c r="A5912" t="s">
        <v>3853</v>
      </c>
      <c r="B5912" t="s">
        <v>4158</v>
      </c>
      <c r="C5912" t="s">
        <v>4085</v>
      </c>
      <c r="D5912">
        <v>1627</v>
      </c>
      <c r="E5912">
        <v>1742</v>
      </c>
      <c r="F5912">
        <v>2100</v>
      </c>
      <c r="G5912">
        <v>2369</v>
      </c>
    </row>
    <row r="5913" spans="1:7">
      <c r="A5913" t="s">
        <v>3853</v>
      </c>
      <c r="B5913" t="s">
        <v>4158</v>
      </c>
      <c r="C5913" t="s">
        <v>4086</v>
      </c>
      <c r="D5913">
        <v>317</v>
      </c>
      <c r="E5913">
        <v>358</v>
      </c>
      <c r="F5913">
        <v>403</v>
      </c>
      <c r="G5913">
        <v>512</v>
      </c>
    </row>
    <row r="5914" spans="1:7">
      <c r="A5914" t="s">
        <v>3853</v>
      </c>
      <c r="B5914" t="s">
        <v>4158</v>
      </c>
      <c r="C5914" t="s">
        <v>4087</v>
      </c>
      <c r="D5914">
        <v>122</v>
      </c>
      <c r="E5914">
        <v>102</v>
      </c>
      <c r="F5914">
        <v>96</v>
      </c>
      <c r="G5914">
        <v>98</v>
      </c>
    </row>
    <row r="5915" spans="1:7">
      <c r="A5915" t="s">
        <v>3853</v>
      </c>
      <c r="B5915" t="s">
        <v>4158</v>
      </c>
      <c r="C5915" t="s">
        <v>4088</v>
      </c>
      <c r="D5915">
        <v>2408</v>
      </c>
      <c r="E5915">
        <v>2541</v>
      </c>
      <c r="F5915">
        <v>2523</v>
      </c>
      <c r="G5915">
        <v>3317</v>
      </c>
    </row>
    <row r="5916" spans="1:7">
      <c r="A5916" t="s">
        <v>3853</v>
      </c>
      <c r="B5916" t="s">
        <v>4158</v>
      </c>
      <c r="C5916" t="s">
        <v>4089</v>
      </c>
      <c r="D5916">
        <v>5097</v>
      </c>
      <c r="E5916">
        <v>5309</v>
      </c>
      <c r="F5916">
        <v>5772</v>
      </c>
      <c r="G5916">
        <v>6928</v>
      </c>
    </row>
    <row r="5917" spans="1:7">
      <c r="A5917" t="s">
        <v>3853</v>
      </c>
      <c r="B5917" t="s">
        <v>4158</v>
      </c>
      <c r="C5917" t="s">
        <v>4090</v>
      </c>
      <c r="D5917">
        <v>3470</v>
      </c>
      <c r="E5917">
        <v>3566</v>
      </c>
      <c r="F5917">
        <v>3672</v>
      </c>
      <c r="G5917">
        <v>4559</v>
      </c>
    </row>
    <row r="5918" spans="1:7">
      <c r="A5918" t="s">
        <v>3853</v>
      </c>
      <c r="B5918" t="s">
        <v>4158</v>
      </c>
      <c r="C5918" t="s">
        <v>4091</v>
      </c>
      <c r="D5918">
        <v>18.8</v>
      </c>
      <c r="E5918">
        <v>17.899999999999999</v>
      </c>
      <c r="F5918">
        <v>19.100000000000001</v>
      </c>
      <c r="G5918">
        <v>19</v>
      </c>
    </row>
    <row r="5919" spans="1:7">
      <c r="A5919" t="s">
        <v>3853</v>
      </c>
      <c r="B5919" t="s">
        <v>4158</v>
      </c>
      <c r="C5919" t="s">
        <v>4092</v>
      </c>
      <c r="D5919">
        <v>465669</v>
      </c>
      <c r="E5919">
        <v>386402</v>
      </c>
      <c r="F5919">
        <v>419389</v>
      </c>
      <c r="G5919">
        <v>394729</v>
      </c>
    </row>
    <row r="5920" spans="1:7">
      <c r="A5920" t="s">
        <v>3853</v>
      </c>
      <c r="B5920" t="s">
        <v>4158</v>
      </c>
      <c r="C5920" t="s">
        <v>4093</v>
      </c>
      <c r="D5920">
        <v>76.900000000000006</v>
      </c>
      <c r="E5920">
        <v>62.6</v>
      </c>
      <c r="F5920">
        <v>67.900000000000006</v>
      </c>
      <c r="G5920">
        <v>64</v>
      </c>
    </row>
    <row r="5921" spans="1:7">
      <c r="A5921" t="s">
        <v>3853</v>
      </c>
      <c r="B5921" t="s">
        <v>4158</v>
      </c>
      <c r="C5921" t="s">
        <v>4094</v>
      </c>
      <c r="D5921">
        <v>376793</v>
      </c>
      <c r="E5921">
        <v>334671</v>
      </c>
      <c r="F5921">
        <v>343803</v>
      </c>
      <c r="G5921">
        <v>350660</v>
      </c>
    </row>
    <row r="5922" spans="1:7">
      <c r="A5922" t="s">
        <v>3853</v>
      </c>
      <c r="B5922" t="s">
        <v>4158</v>
      </c>
      <c r="C5922" t="s">
        <v>4095</v>
      </c>
      <c r="D5922">
        <v>62.2</v>
      </c>
      <c r="E5922">
        <v>54.2</v>
      </c>
      <c r="F5922">
        <v>55.7</v>
      </c>
      <c r="G5922">
        <v>56.9</v>
      </c>
    </row>
    <row r="5923" spans="1:7">
      <c r="A5923" t="s">
        <v>3853</v>
      </c>
      <c r="B5923" t="s">
        <v>4158</v>
      </c>
      <c r="C5923" t="s">
        <v>4096</v>
      </c>
      <c r="D5923">
        <v>342649</v>
      </c>
      <c r="E5923">
        <v>314107</v>
      </c>
      <c r="F5923">
        <v>337557</v>
      </c>
      <c r="G5923">
        <v>325334</v>
      </c>
    </row>
    <row r="5924" spans="1:7">
      <c r="A5924" t="s">
        <v>3853</v>
      </c>
      <c r="B5924" t="s">
        <v>4158</v>
      </c>
      <c r="C5924" t="s">
        <v>4097</v>
      </c>
      <c r="D5924">
        <v>96872</v>
      </c>
      <c r="E5924">
        <v>85144</v>
      </c>
      <c r="F5924">
        <v>89674</v>
      </c>
      <c r="G5924">
        <v>87499</v>
      </c>
    </row>
    <row r="5925" spans="1:7">
      <c r="A5925" t="s">
        <v>3853</v>
      </c>
      <c r="B5925" t="s">
        <v>4158</v>
      </c>
      <c r="C5925" t="s">
        <v>4098</v>
      </c>
      <c r="D5925">
        <v>16</v>
      </c>
      <c r="E5925">
        <v>13.8</v>
      </c>
      <c r="F5925">
        <v>14.5</v>
      </c>
      <c r="G5925">
        <v>14.2</v>
      </c>
    </row>
    <row r="5926" spans="1:7">
      <c r="A5926" t="s">
        <v>3853</v>
      </c>
      <c r="B5926" t="s">
        <v>4158</v>
      </c>
      <c r="C5926" t="s">
        <v>4099</v>
      </c>
      <c r="D5926">
        <v>372662</v>
      </c>
      <c r="E5926">
        <v>356151</v>
      </c>
      <c r="F5926">
        <v>364903</v>
      </c>
      <c r="G5926">
        <v>370762</v>
      </c>
    </row>
    <row r="5927" spans="1:7">
      <c r="A5927" t="s">
        <v>3853</v>
      </c>
      <c r="B5927" t="s">
        <v>4158</v>
      </c>
      <c r="C5927" t="s">
        <v>4100</v>
      </c>
      <c r="D5927">
        <v>61.5</v>
      </c>
      <c r="E5927">
        <v>57.7</v>
      </c>
      <c r="F5927">
        <v>59.1</v>
      </c>
      <c r="G5927">
        <v>60.1</v>
      </c>
    </row>
    <row r="5928" spans="1:7">
      <c r="A5928" t="s">
        <v>3853</v>
      </c>
      <c r="B5928" t="s">
        <v>4158</v>
      </c>
      <c r="C5928" t="s">
        <v>4101</v>
      </c>
      <c r="D5928">
        <v>1310139</v>
      </c>
      <c r="E5928">
        <v>1160507</v>
      </c>
      <c r="F5928">
        <v>1216894</v>
      </c>
      <c r="G5928">
        <v>1202811</v>
      </c>
    </row>
    <row r="5929" spans="1:7">
      <c r="A5929" t="s">
        <v>3853</v>
      </c>
      <c r="B5929" t="s">
        <v>4158</v>
      </c>
      <c r="C5929" t="s">
        <v>4102</v>
      </c>
      <c r="D5929">
        <v>3.26</v>
      </c>
      <c r="E5929">
        <v>2.99</v>
      </c>
      <c r="F5929">
        <v>3</v>
      </c>
      <c r="G5929">
        <v>2.92</v>
      </c>
    </row>
    <row r="5930" spans="1:7">
      <c r="A5930" t="s">
        <v>3853</v>
      </c>
      <c r="B5930" t="s">
        <v>4158</v>
      </c>
      <c r="C5930" t="s">
        <v>4103</v>
      </c>
      <c r="D5930">
        <v>216.4</v>
      </c>
      <c r="E5930">
        <v>188</v>
      </c>
      <c r="F5930">
        <v>197.1</v>
      </c>
      <c r="G5930">
        <v>195.1</v>
      </c>
    </row>
    <row r="5931" spans="1:7">
      <c r="A5931" t="s">
        <v>3853</v>
      </c>
      <c r="B5931" t="s">
        <v>4158</v>
      </c>
      <c r="C5931" t="s">
        <v>4104</v>
      </c>
      <c r="D5931">
        <v>1311996</v>
      </c>
      <c r="E5931">
        <v>1162368</v>
      </c>
      <c r="F5931">
        <v>1217769</v>
      </c>
      <c r="G5931">
        <v>1203650</v>
      </c>
    </row>
    <row r="5932" spans="1:7">
      <c r="A5932" t="s">
        <v>3853</v>
      </c>
      <c r="B5932" t="s">
        <v>4158</v>
      </c>
      <c r="C5932" t="s">
        <v>4105</v>
      </c>
      <c r="D5932">
        <v>462179</v>
      </c>
      <c r="E5932">
        <v>383578</v>
      </c>
      <c r="F5932">
        <v>416938</v>
      </c>
      <c r="G5932">
        <v>392499</v>
      </c>
    </row>
    <row r="5933" spans="1:7">
      <c r="A5933" t="s">
        <v>3853</v>
      </c>
      <c r="B5933" t="s">
        <v>4158</v>
      </c>
      <c r="C5933" t="s">
        <v>4106</v>
      </c>
      <c r="D5933">
        <v>201485</v>
      </c>
      <c r="E5933">
        <v>181881</v>
      </c>
      <c r="F5933">
        <v>184444</v>
      </c>
      <c r="G5933">
        <v>193615</v>
      </c>
    </row>
    <row r="5934" spans="1:7">
      <c r="A5934" t="s">
        <v>3853</v>
      </c>
      <c r="B5934" t="s">
        <v>4158</v>
      </c>
      <c r="C5934" t="s">
        <v>4107</v>
      </c>
      <c r="D5934">
        <v>74311</v>
      </c>
      <c r="E5934">
        <v>65610</v>
      </c>
      <c r="F5934">
        <v>69460</v>
      </c>
      <c r="G5934">
        <v>67023</v>
      </c>
    </row>
    <row r="5935" spans="1:7">
      <c r="A5935" t="s">
        <v>3853</v>
      </c>
      <c r="B5935" t="s">
        <v>4158</v>
      </c>
      <c r="C5935" t="s">
        <v>4108</v>
      </c>
      <c r="D5935">
        <v>205605</v>
      </c>
      <c r="E5935">
        <v>198426</v>
      </c>
      <c r="F5935">
        <v>202480</v>
      </c>
      <c r="G5935">
        <v>211204</v>
      </c>
    </row>
    <row r="5936" spans="1:7">
      <c r="A5936" t="s">
        <v>3853</v>
      </c>
      <c r="B5936" t="s">
        <v>4158</v>
      </c>
      <c r="C5936" t="s">
        <v>4109</v>
      </c>
      <c r="D5936">
        <v>943579</v>
      </c>
      <c r="E5936">
        <v>829495</v>
      </c>
      <c r="F5936">
        <v>873321</v>
      </c>
      <c r="G5936">
        <v>864340</v>
      </c>
    </row>
    <row r="5937" spans="1:7">
      <c r="A5937" t="s">
        <v>3853</v>
      </c>
      <c r="B5937" t="s">
        <v>4158</v>
      </c>
      <c r="C5937" t="s">
        <v>4110</v>
      </c>
      <c r="D5937">
        <v>6055</v>
      </c>
      <c r="E5937">
        <v>6174</v>
      </c>
      <c r="F5937">
        <v>6175</v>
      </c>
      <c r="G5937">
        <v>6164</v>
      </c>
    </row>
    <row r="5938" spans="1:7">
      <c r="A5938" t="s">
        <v>3853</v>
      </c>
      <c r="B5938" t="s">
        <v>4158</v>
      </c>
      <c r="C5938" t="s">
        <v>4111</v>
      </c>
      <c r="D5938">
        <v>0</v>
      </c>
      <c r="E5938">
        <v>0</v>
      </c>
      <c r="F5938">
        <v>0</v>
      </c>
      <c r="G5938">
        <v>0</v>
      </c>
    </row>
    <row r="5939" spans="1:7">
      <c r="A5939" t="s">
        <v>3853</v>
      </c>
      <c r="B5939" t="s">
        <v>4158</v>
      </c>
      <c r="C5939" t="s">
        <v>4112</v>
      </c>
      <c r="D5939">
        <v>0</v>
      </c>
      <c r="E5939">
        <v>0</v>
      </c>
      <c r="F5939">
        <v>0</v>
      </c>
      <c r="G5939">
        <v>0</v>
      </c>
    </row>
    <row r="5940" spans="1:7">
      <c r="A5940" t="s">
        <v>3853</v>
      </c>
      <c r="B5940" t="s">
        <v>4158</v>
      </c>
      <c r="C5940" t="s">
        <v>4113</v>
      </c>
      <c r="D5940">
        <v>1377</v>
      </c>
      <c r="E5940">
        <v>1392</v>
      </c>
      <c r="F5940">
        <v>1261</v>
      </c>
      <c r="G5940">
        <v>1313</v>
      </c>
    </row>
    <row r="5941" spans="1:7">
      <c r="A5941" t="s">
        <v>3853</v>
      </c>
      <c r="B5941" t="s">
        <v>4158</v>
      </c>
      <c r="C5941" t="s">
        <v>4114</v>
      </c>
      <c r="D5941">
        <v>0</v>
      </c>
      <c r="E5941">
        <v>0</v>
      </c>
      <c r="F5941">
        <v>0</v>
      </c>
      <c r="G5941">
        <v>0</v>
      </c>
    </row>
    <row r="5942" spans="1:7">
      <c r="A5942" t="s">
        <v>3853</v>
      </c>
      <c r="B5942" t="s">
        <v>4158</v>
      </c>
      <c r="C5942" t="s">
        <v>4115</v>
      </c>
      <c r="D5942">
        <v>3</v>
      </c>
      <c r="E5942">
        <v>3</v>
      </c>
      <c r="F5942">
        <v>3</v>
      </c>
      <c r="G5942">
        <v>3</v>
      </c>
    </row>
    <row r="5943" spans="1:7">
      <c r="A5943" t="s">
        <v>3853</v>
      </c>
      <c r="B5943" t="s">
        <v>4158</v>
      </c>
      <c r="C5943" t="s">
        <v>4116</v>
      </c>
      <c r="D5943">
        <v>3302</v>
      </c>
      <c r="E5943">
        <v>303</v>
      </c>
      <c r="F5943">
        <v>303</v>
      </c>
      <c r="G5943">
        <v>303</v>
      </c>
    </row>
    <row r="5944" spans="1:7">
      <c r="A5944" t="s">
        <v>3853</v>
      </c>
      <c r="B5944" t="s">
        <v>4158</v>
      </c>
      <c r="C5944" t="s">
        <v>4117</v>
      </c>
      <c r="D5944">
        <v>5512</v>
      </c>
      <c r="E5944">
        <v>3594</v>
      </c>
      <c r="F5944">
        <v>3205</v>
      </c>
      <c r="G5944">
        <v>4480</v>
      </c>
    </row>
    <row r="5945" spans="1:7">
      <c r="A5945" t="s">
        <v>3853</v>
      </c>
      <c r="B5945" t="s">
        <v>4158</v>
      </c>
      <c r="C5945" t="s">
        <v>4118</v>
      </c>
      <c r="D5945">
        <v>10191</v>
      </c>
      <c r="E5945">
        <v>5289</v>
      </c>
      <c r="F5945">
        <v>4769</v>
      </c>
      <c r="G5945">
        <v>6095</v>
      </c>
    </row>
    <row r="5946" spans="1:7">
      <c r="A5946" t="s">
        <v>3853</v>
      </c>
      <c r="B5946" t="s">
        <v>4158</v>
      </c>
      <c r="C5946" t="s">
        <v>4119</v>
      </c>
      <c r="D5946">
        <v>390</v>
      </c>
      <c r="E5946">
        <v>374</v>
      </c>
      <c r="F5946">
        <v>10</v>
      </c>
      <c r="G5946">
        <v>0</v>
      </c>
    </row>
    <row r="5947" spans="1:7">
      <c r="A5947" t="s">
        <v>3853</v>
      </c>
      <c r="B5947" t="s">
        <v>4158</v>
      </c>
      <c r="C5947" t="s">
        <v>4120</v>
      </c>
      <c r="D5947">
        <v>6655</v>
      </c>
      <c r="E5947">
        <v>6356</v>
      </c>
      <c r="F5947">
        <v>6691</v>
      </c>
      <c r="G5947">
        <v>5779</v>
      </c>
    </row>
    <row r="5948" spans="1:7">
      <c r="A5948" t="s">
        <v>3853</v>
      </c>
      <c r="B5948" t="s">
        <v>4158</v>
      </c>
      <c r="C5948" t="s">
        <v>4121</v>
      </c>
      <c r="D5948">
        <v>138</v>
      </c>
      <c r="E5948">
        <v>138</v>
      </c>
      <c r="F5948">
        <v>136</v>
      </c>
      <c r="G5948">
        <v>137</v>
      </c>
    </row>
    <row r="5949" spans="1:7">
      <c r="A5949" t="s">
        <v>3853</v>
      </c>
      <c r="B5949" t="s">
        <v>4158</v>
      </c>
      <c r="C5949" t="s">
        <v>4122</v>
      </c>
      <c r="D5949">
        <v>511</v>
      </c>
      <c r="E5949">
        <v>496</v>
      </c>
      <c r="F5949">
        <v>492</v>
      </c>
      <c r="G5949">
        <v>295</v>
      </c>
    </row>
    <row r="5950" spans="1:7">
      <c r="A5950" t="s">
        <v>3853</v>
      </c>
      <c r="B5950" t="s">
        <v>4158</v>
      </c>
      <c r="C5950" t="s">
        <v>4123</v>
      </c>
      <c r="D5950">
        <v>7556</v>
      </c>
      <c r="E5950">
        <v>7227</v>
      </c>
      <c r="F5950">
        <v>7193</v>
      </c>
      <c r="G5950">
        <v>6074</v>
      </c>
    </row>
    <row r="5951" spans="1:7">
      <c r="A5951" t="s">
        <v>3853</v>
      </c>
      <c r="B5951" t="s">
        <v>4158</v>
      </c>
      <c r="C5951" t="s">
        <v>4124</v>
      </c>
      <c r="D5951">
        <v>1767</v>
      </c>
      <c r="E5951">
        <v>1767</v>
      </c>
      <c r="F5951">
        <v>1271</v>
      </c>
      <c r="G5951">
        <v>1313</v>
      </c>
    </row>
    <row r="5952" spans="1:7">
      <c r="A5952" t="s">
        <v>3853</v>
      </c>
      <c r="B5952" t="s">
        <v>4158</v>
      </c>
      <c r="C5952" t="s">
        <v>4125</v>
      </c>
      <c r="D5952">
        <v>6655</v>
      </c>
      <c r="E5952">
        <v>6356</v>
      </c>
      <c r="F5952">
        <v>6691</v>
      </c>
      <c r="G5952">
        <v>5779</v>
      </c>
    </row>
    <row r="5953" spans="1:7">
      <c r="A5953" t="s">
        <v>3853</v>
      </c>
      <c r="B5953" t="s">
        <v>4158</v>
      </c>
      <c r="C5953" t="s">
        <v>4126</v>
      </c>
      <c r="D5953">
        <v>3814</v>
      </c>
      <c r="E5953">
        <v>799</v>
      </c>
      <c r="F5953">
        <v>795</v>
      </c>
      <c r="G5953">
        <v>598</v>
      </c>
    </row>
    <row r="5954" spans="1:7">
      <c r="A5954" t="s">
        <v>3853</v>
      </c>
      <c r="B5954" t="s">
        <v>4158</v>
      </c>
      <c r="C5954" t="s">
        <v>4127</v>
      </c>
      <c r="D5954">
        <v>17747</v>
      </c>
      <c r="E5954">
        <v>12516</v>
      </c>
      <c r="F5954">
        <v>11962</v>
      </c>
      <c r="G5954">
        <v>12169</v>
      </c>
    </row>
    <row r="5955" spans="1:7">
      <c r="A5955" t="s">
        <v>3853</v>
      </c>
      <c r="B5955" t="s">
        <v>4158</v>
      </c>
      <c r="C5955" t="s">
        <v>4128</v>
      </c>
      <c r="D5955">
        <v>11092</v>
      </c>
      <c r="E5955">
        <v>6160</v>
      </c>
      <c r="F5955">
        <v>5271</v>
      </c>
      <c r="G5955">
        <v>6390</v>
      </c>
    </row>
    <row r="5956" spans="1:7">
      <c r="A5956" t="s">
        <v>3853</v>
      </c>
      <c r="B5956" t="s">
        <v>4158</v>
      </c>
      <c r="C5956" t="s">
        <v>4129</v>
      </c>
      <c r="D5956">
        <v>57</v>
      </c>
      <c r="E5956">
        <v>51</v>
      </c>
      <c r="F5956">
        <v>65</v>
      </c>
      <c r="G5956">
        <v>72</v>
      </c>
    </row>
    <row r="5957" spans="1:7">
      <c r="A5957" t="s">
        <v>3853</v>
      </c>
      <c r="B5957" t="s">
        <v>4158</v>
      </c>
      <c r="C5957" t="s">
        <v>4130</v>
      </c>
      <c r="D5957">
        <v>31.3</v>
      </c>
      <c r="E5957">
        <v>32.700000000000003</v>
      </c>
      <c r="F5957">
        <v>31.1</v>
      </c>
      <c r="G5957">
        <v>29.9</v>
      </c>
    </row>
    <row r="5958" spans="1:7">
      <c r="A5958" t="s">
        <v>3853</v>
      </c>
      <c r="B5958" t="s">
        <v>4158</v>
      </c>
      <c r="C5958" t="s">
        <v>4131</v>
      </c>
      <c r="D5958">
        <v>0</v>
      </c>
      <c r="E5958">
        <v>0</v>
      </c>
      <c r="F5958">
        <v>0</v>
      </c>
      <c r="G5958">
        <v>0</v>
      </c>
    </row>
    <row r="5959" spans="1:7">
      <c r="A5959" t="s">
        <v>3853</v>
      </c>
      <c r="B5959" t="s">
        <v>4158</v>
      </c>
      <c r="C5959" t="s">
        <v>4132</v>
      </c>
      <c r="D5959">
        <v>1775</v>
      </c>
      <c r="E5959">
        <v>1862</v>
      </c>
      <c r="F5959">
        <v>1765</v>
      </c>
      <c r="G5959">
        <v>1698</v>
      </c>
    </row>
    <row r="5960" spans="1:7">
      <c r="A5960" t="s">
        <v>3853</v>
      </c>
      <c r="B5960" t="s">
        <v>4158</v>
      </c>
      <c r="C5960" t="s">
        <v>4133</v>
      </c>
      <c r="D5960">
        <v>190</v>
      </c>
      <c r="E5960">
        <v>190</v>
      </c>
      <c r="F5960">
        <v>190</v>
      </c>
      <c r="G5960">
        <v>190</v>
      </c>
    </row>
    <row r="5961" spans="1:7">
      <c r="A5961" t="s">
        <v>3853</v>
      </c>
      <c r="B5961" t="s">
        <v>4158</v>
      </c>
      <c r="C5961" t="s">
        <v>4134</v>
      </c>
      <c r="D5961">
        <v>0</v>
      </c>
      <c r="E5961">
        <v>0</v>
      </c>
      <c r="F5961">
        <v>0</v>
      </c>
      <c r="G5961">
        <v>0</v>
      </c>
    </row>
    <row r="5962" spans="1:7">
      <c r="A5962" t="s">
        <v>3853</v>
      </c>
      <c r="B5962" t="s">
        <v>4158</v>
      </c>
      <c r="C5962" t="s">
        <v>4135</v>
      </c>
      <c r="D5962">
        <v>1775</v>
      </c>
      <c r="E5962">
        <v>1862</v>
      </c>
      <c r="F5962">
        <v>1765</v>
      </c>
      <c r="G5962">
        <v>1698</v>
      </c>
    </row>
    <row r="5963" spans="1:7">
      <c r="A5963" t="s">
        <v>3853</v>
      </c>
      <c r="B5963" t="s">
        <v>4158</v>
      </c>
      <c r="C5963" t="s">
        <v>4136</v>
      </c>
      <c r="D5963">
        <v>0</v>
      </c>
      <c r="E5963">
        <v>0</v>
      </c>
      <c r="F5963">
        <v>0</v>
      </c>
      <c r="G5963">
        <v>0</v>
      </c>
    </row>
    <row r="5964" spans="1:7">
      <c r="A5964" t="s">
        <v>3853</v>
      </c>
      <c r="B5964" t="s">
        <v>4158</v>
      </c>
      <c r="C5964" t="s">
        <v>4137</v>
      </c>
      <c r="D5964">
        <v>1366</v>
      </c>
      <c r="E5964">
        <v>1251</v>
      </c>
      <c r="F5964">
        <v>1303</v>
      </c>
      <c r="G5964">
        <v>1212</v>
      </c>
    </row>
    <row r="5965" spans="1:7">
      <c r="A5965" t="s">
        <v>3853</v>
      </c>
      <c r="B5965" t="s">
        <v>4158</v>
      </c>
      <c r="C5965" t="s">
        <v>4138</v>
      </c>
      <c r="D5965">
        <v>4409</v>
      </c>
      <c r="E5965">
        <v>4021</v>
      </c>
      <c r="F5965">
        <v>4159</v>
      </c>
      <c r="G5965">
        <v>4517</v>
      </c>
    </row>
    <row r="5966" spans="1:7">
      <c r="A5966" t="s">
        <v>3853</v>
      </c>
      <c r="B5966" t="s">
        <v>4159</v>
      </c>
      <c r="C5966" t="s">
        <v>3855</v>
      </c>
      <c r="D5966">
        <v>0</v>
      </c>
      <c r="E5966">
        <v>0</v>
      </c>
      <c r="F5966">
        <v>0</v>
      </c>
      <c r="G5966">
        <v>0</v>
      </c>
    </row>
    <row r="5967" spans="1:7">
      <c r="A5967" t="s">
        <v>3853</v>
      </c>
      <c r="B5967" t="s">
        <v>4159</v>
      </c>
      <c r="C5967" t="s">
        <v>3856</v>
      </c>
      <c r="D5967">
        <v>2093</v>
      </c>
      <c r="E5967">
        <v>5731</v>
      </c>
      <c r="F5967">
        <v>6404</v>
      </c>
      <c r="G5967">
        <v>4280</v>
      </c>
    </row>
    <row r="5968" spans="1:7">
      <c r="A5968" t="s">
        <v>3853</v>
      </c>
      <c r="B5968" t="s">
        <v>4159</v>
      </c>
      <c r="C5968" t="s">
        <v>3857</v>
      </c>
      <c r="D5968">
        <v>2093</v>
      </c>
      <c r="E5968">
        <v>5731</v>
      </c>
      <c r="F5968">
        <v>6404</v>
      </c>
      <c r="G5968">
        <v>4280</v>
      </c>
    </row>
    <row r="5969" spans="1:7">
      <c r="A5969" t="s">
        <v>3853</v>
      </c>
      <c r="B5969" t="s">
        <v>4159</v>
      </c>
      <c r="C5969" t="s">
        <v>3858</v>
      </c>
      <c r="D5969">
        <v>2093</v>
      </c>
      <c r="E5969">
        <v>5731</v>
      </c>
      <c r="F5969">
        <v>6404</v>
      </c>
      <c r="G5969">
        <v>4280</v>
      </c>
    </row>
    <row r="5970" spans="1:7">
      <c r="A5970" t="s">
        <v>3853</v>
      </c>
      <c r="B5970" t="s">
        <v>4159</v>
      </c>
      <c r="C5970" t="s">
        <v>3859</v>
      </c>
      <c r="D5970">
        <v>130</v>
      </c>
      <c r="E5970">
        <v>96</v>
      </c>
      <c r="F5970">
        <v>117</v>
      </c>
      <c r="G5970">
        <v>121</v>
      </c>
    </row>
    <row r="5971" spans="1:7">
      <c r="A5971" t="s">
        <v>3853</v>
      </c>
      <c r="B5971" t="s">
        <v>4159</v>
      </c>
      <c r="C5971" t="s">
        <v>3860</v>
      </c>
      <c r="D5971">
        <v>130</v>
      </c>
      <c r="E5971">
        <v>96</v>
      </c>
      <c r="F5971">
        <v>117</v>
      </c>
      <c r="G5971">
        <v>121</v>
      </c>
    </row>
    <row r="5972" spans="1:7">
      <c r="A5972" t="s">
        <v>3853</v>
      </c>
      <c r="B5972" t="s">
        <v>4159</v>
      </c>
      <c r="C5972" t="s">
        <v>3861</v>
      </c>
      <c r="D5972">
        <v>130</v>
      </c>
      <c r="E5972">
        <v>96</v>
      </c>
      <c r="F5972">
        <v>117</v>
      </c>
      <c r="G5972">
        <v>121</v>
      </c>
    </row>
    <row r="5973" spans="1:7">
      <c r="A5973" t="s">
        <v>3853</v>
      </c>
      <c r="B5973" t="s">
        <v>4159</v>
      </c>
      <c r="C5973" t="s">
        <v>3862</v>
      </c>
      <c r="D5973">
        <v>0</v>
      </c>
      <c r="E5973">
        <v>0</v>
      </c>
      <c r="F5973">
        <v>0</v>
      </c>
      <c r="G5973">
        <v>0</v>
      </c>
    </row>
    <row r="5974" spans="1:7">
      <c r="A5974" t="s">
        <v>3853</v>
      </c>
      <c r="B5974" t="s">
        <v>4159</v>
      </c>
      <c r="C5974" t="s">
        <v>3863</v>
      </c>
      <c r="D5974">
        <v>0</v>
      </c>
      <c r="E5974">
        <v>0</v>
      </c>
      <c r="F5974">
        <v>0</v>
      </c>
      <c r="G5974">
        <v>0</v>
      </c>
    </row>
    <row r="5975" spans="1:7">
      <c r="A5975" t="s">
        <v>3853</v>
      </c>
      <c r="B5975" t="s">
        <v>4159</v>
      </c>
      <c r="C5975" t="s">
        <v>3864</v>
      </c>
      <c r="D5975">
        <v>727</v>
      </c>
      <c r="E5975">
        <v>773</v>
      </c>
      <c r="F5975">
        <v>577</v>
      </c>
      <c r="G5975">
        <v>497</v>
      </c>
    </row>
    <row r="5976" spans="1:7">
      <c r="A5976" t="s">
        <v>3853</v>
      </c>
      <c r="B5976" t="s">
        <v>4159</v>
      </c>
      <c r="C5976" t="s">
        <v>3865</v>
      </c>
      <c r="D5976">
        <v>1</v>
      </c>
      <c r="E5976">
        <v>1</v>
      </c>
      <c r="F5976">
        <v>1</v>
      </c>
      <c r="G5976">
        <v>1</v>
      </c>
    </row>
    <row r="5977" spans="1:7">
      <c r="A5977" t="s">
        <v>3853</v>
      </c>
      <c r="B5977" t="s">
        <v>4159</v>
      </c>
      <c r="C5977" t="s">
        <v>3866</v>
      </c>
      <c r="D5977">
        <v>727</v>
      </c>
      <c r="E5977">
        <v>773</v>
      </c>
      <c r="F5977">
        <v>577</v>
      </c>
      <c r="G5977">
        <v>497</v>
      </c>
    </row>
    <row r="5978" spans="1:7">
      <c r="A5978" t="s">
        <v>3853</v>
      </c>
      <c r="B5978" t="s">
        <v>4159</v>
      </c>
      <c r="C5978" t="s">
        <v>3867</v>
      </c>
      <c r="D5978">
        <v>1</v>
      </c>
      <c r="E5978">
        <v>1</v>
      </c>
      <c r="F5978">
        <v>1</v>
      </c>
      <c r="G5978">
        <v>1</v>
      </c>
    </row>
    <row r="5979" spans="1:7">
      <c r="A5979" t="s">
        <v>3853</v>
      </c>
      <c r="B5979" t="s">
        <v>4159</v>
      </c>
      <c r="C5979" t="s">
        <v>3868</v>
      </c>
      <c r="D5979">
        <v>6235</v>
      </c>
      <c r="E5979">
        <v>5805</v>
      </c>
      <c r="F5979">
        <v>6222</v>
      </c>
      <c r="G5979">
        <v>5812</v>
      </c>
    </row>
    <row r="5980" spans="1:7">
      <c r="A5980" t="s">
        <v>3853</v>
      </c>
      <c r="B5980" t="s">
        <v>4159</v>
      </c>
      <c r="C5980" t="s">
        <v>3869</v>
      </c>
      <c r="D5980">
        <v>48</v>
      </c>
      <c r="E5980">
        <v>50.8</v>
      </c>
      <c r="F5980">
        <v>53.9</v>
      </c>
      <c r="G5980">
        <v>49.6</v>
      </c>
    </row>
    <row r="5981" spans="1:7">
      <c r="A5981" t="s">
        <v>3853</v>
      </c>
      <c r="B5981" t="s">
        <v>4159</v>
      </c>
      <c r="C5981" t="s">
        <v>3870</v>
      </c>
      <c r="D5981">
        <v>100261</v>
      </c>
      <c r="E5981">
        <v>84993</v>
      </c>
      <c r="F5981">
        <v>81806</v>
      </c>
      <c r="G5981">
        <v>79199</v>
      </c>
    </row>
    <row r="5982" spans="1:7">
      <c r="A5982" t="s">
        <v>3853</v>
      </c>
      <c r="B5982" t="s">
        <v>4159</v>
      </c>
      <c r="C5982" t="s">
        <v>3871</v>
      </c>
      <c r="D5982">
        <v>0</v>
      </c>
      <c r="E5982">
        <v>0</v>
      </c>
      <c r="F5982">
        <v>0</v>
      </c>
      <c r="G5982">
        <v>0</v>
      </c>
    </row>
    <row r="5983" spans="1:7">
      <c r="A5983" t="s">
        <v>3853</v>
      </c>
      <c r="B5983" t="s">
        <v>4159</v>
      </c>
      <c r="C5983" t="s">
        <v>3872</v>
      </c>
      <c r="D5983">
        <v>0</v>
      </c>
      <c r="E5983">
        <v>0</v>
      </c>
      <c r="F5983">
        <v>0</v>
      </c>
      <c r="G5983">
        <v>0</v>
      </c>
    </row>
    <row r="5984" spans="1:7">
      <c r="A5984" t="s">
        <v>3853</v>
      </c>
      <c r="B5984" t="s">
        <v>4159</v>
      </c>
      <c r="C5984" t="s">
        <v>3873</v>
      </c>
      <c r="D5984">
        <v>9.9</v>
      </c>
      <c r="E5984">
        <v>9.4</v>
      </c>
      <c r="F5984">
        <v>6.7</v>
      </c>
      <c r="G5984">
        <v>4.5999999999999996</v>
      </c>
    </row>
    <row r="5985" spans="1:7">
      <c r="A5985" t="s">
        <v>3853</v>
      </c>
      <c r="B5985" t="s">
        <v>4159</v>
      </c>
      <c r="C5985" t="s">
        <v>3874</v>
      </c>
      <c r="D5985">
        <v>16</v>
      </c>
      <c r="E5985">
        <v>41</v>
      </c>
      <c r="F5985">
        <v>46</v>
      </c>
      <c r="G5985">
        <v>46</v>
      </c>
    </row>
    <row r="5986" spans="1:7">
      <c r="A5986" t="s">
        <v>3853</v>
      </c>
      <c r="B5986" t="s">
        <v>4159</v>
      </c>
      <c r="C5986" t="s">
        <v>3875</v>
      </c>
      <c r="D5986">
        <v>1.3</v>
      </c>
      <c r="E5986">
        <v>1.8</v>
      </c>
      <c r="F5986">
        <v>2.9</v>
      </c>
      <c r="G5986">
        <v>4.3</v>
      </c>
    </row>
    <row r="5987" spans="1:7">
      <c r="A5987" t="s">
        <v>3853</v>
      </c>
      <c r="B5987" t="s">
        <v>4159</v>
      </c>
      <c r="C5987" t="s">
        <v>3876</v>
      </c>
      <c r="D5987">
        <v>2</v>
      </c>
      <c r="E5987">
        <v>3</v>
      </c>
      <c r="F5987">
        <v>5</v>
      </c>
      <c r="G5987">
        <v>8</v>
      </c>
    </row>
    <row r="5988" spans="1:7">
      <c r="A5988" t="s">
        <v>3853</v>
      </c>
      <c r="B5988" t="s">
        <v>4159</v>
      </c>
      <c r="C5988" t="s">
        <v>3877</v>
      </c>
      <c r="D5988">
        <v>0</v>
      </c>
      <c r="E5988">
        <v>0</v>
      </c>
      <c r="F5988">
        <v>0</v>
      </c>
      <c r="G5988">
        <v>0</v>
      </c>
    </row>
    <row r="5989" spans="1:7">
      <c r="A5989" t="s">
        <v>3853</v>
      </c>
      <c r="B5989" t="s">
        <v>4159</v>
      </c>
      <c r="C5989" t="s">
        <v>3878</v>
      </c>
      <c r="D5989">
        <v>0</v>
      </c>
      <c r="E5989">
        <v>0</v>
      </c>
      <c r="F5989">
        <v>0</v>
      </c>
      <c r="G5989">
        <v>0</v>
      </c>
    </row>
    <row r="5990" spans="1:7">
      <c r="A5990" t="s">
        <v>3853</v>
      </c>
      <c r="B5990" t="s">
        <v>4159</v>
      </c>
      <c r="C5990" t="s">
        <v>3879</v>
      </c>
      <c r="D5990">
        <v>0</v>
      </c>
      <c r="E5990">
        <v>0</v>
      </c>
      <c r="F5990">
        <v>0</v>
      </c>
      <c r="G5990">
        <v>0</v>
      </c>
    </row>
    <row r="5991" spans="1:7">
      <c r="A5991" t="s">
        <v>3853</v>
      </c>
      <c r="B5991" t="s">
        <v>4159</v>
      </c>
      <c r="C5991" t="s">
        <v>3880</v>
      </c>
      <c r="D5991">
        <v>0</v>
      </c>
      <c r="E5991">
        <v>0</v>
      </c>
      <c r="F5991">
        <v>0</v>
      </c>
      <c r="G5991">
        <v>0</v>
      </c>
    </row>
    <row r="5992" spans="1:7">
      <c r="A5992" t="s">
        <v>3853</v>
      </c>
      <c r="B5992" t="s">
        <v>4159</v>
      </c>
      <c r="C5992" t="s">
        <v>3881</v>
      </c>
      <c r="D5992">
        <v>0</v>
      </c>
      <c r="E5992">
        <v>0</v>
      </c>
      <c r="F5992">
        <v>0</v>
      </c>
      <c r="G5992">
        <v>0</v>
      </c>
    </row>
    <row r="5993" spans="1:7">
      <c r="A5993" t="s">
        <v>3853</v>
      </c>
      <c r="B5993" t="s">
        <v>4159</v>
      </c>
      <c r="C5993" t="s">
        <v>3882</v>
      </c>
      <c r="D5993">
        <v>1711</v>
      </c>
      <c r="E5993">
        <v>1327</v>
      </c>
      <c r="F5993">
        <v>1588</v>
      </c>
      <c r="G5993">
        <v>1269</v>
      </c>
    </row>
    <row r="5994" spans="1:7">
      <c r="A5994" t="s">
        <v>3853</v>
      </c>
      <c r="B5994" t="s">
        <v>4159</v>
      </c>
      <c r="C5994" t="s">
        <v>3883</v>
      </c>
      <c r="D5994">
        <v>0</v>
      </c>
      <c r="E5994">
        <v>0</v>
      </c>
      <c r="F5994">
        <v>0</v>
      </c>
      <c r="G5994">
        <v>0</v>
      </c>
    </row>
    <row r="5995" spans="1:7">
      <c r="A5995" t="s">
        <v>3853</v>
      </c>
      <c r="B5995" t="s">
        <v>4159</v>
      </c>
      <c r="C5995" t="s">
        <v>3884</v>
      </c>
      <c r="D5995">
        <v>449</v>
      </c>
      <c r="E5995">
        <v>329</v>
      </c>
      <c r="F5995">
        <v>0</v>
      </c>
      <c r="G5995">
        <v>0</v>
      </c>
    </row>
    <row r="5996" spans="1:7">
      <c r="A5996" t="s">
        <v>3853</v>
      </c>
      <c r="B5996" t="s">
        <v>4159</v>
      </c>
      <c r="C5996" t="s">
        <v>3885</v>
      </c>
      <c r="D5996">
        <v>0</v>
      </c>
      <c r="E5996">
        <v>0</v>
      </c>
      <c r="F5996">
        <v>0</v>
      </c>
      <c r="G5996">
        <v>0</v>
      </c>
    </row>
    <row r="5997" spans="1:7">
      <c r="A5997" t="s">
        <v>3853</v>
      </c>
      <c r="B5997" t="s">
        <v>4159</v>
      </c>
      <c r="C5997" t="s">
        <v>3886</v>
      </c>
      <c r="D5997">
        <v>449</v>
      </c>
      <c r="E5997">
        <v>329</v>
      </c>
      <c r="F5997">
        <v>0</v>
      </c>
      <c r="G5997">
        <v>0</v>
      </c>
    </row>
    <row r="5998" spans="1:7">
      <c r="A5998" t="s">
        <v>3853</v>
      </c>
      <c r="B5998" t="s">
        <v>4159</v>
      </c>
      <c r="C5998" t="s">
        <v>3887</v>
      </c>
      <c r="D5998">
        <v>0</v>
      </c>
      <c r="E5998">
        <v>0</v>
      </c>
      <c r="F5998">
        <v>0</v>
      </c>
      <c r="G5998">
        <v>0</v>
      </c>
    </row>
    <row r="5999" spans="1:7">
      <c r="A5999" t="s">
        <v>3853</v>
      </c>
      <c r="B5999" t="s">
        <v>4159</v>
      </c>
      <c r="C5999" t="s">
        <v>3888</v>
      </c>
      <c r="D5999">
        <v>2160</v>
      </c>
      <c r="E5999">
        <v>1657</v>
      </c>
      <c r="F5999">
        <v>1588</v>
      </c>
      <c r="G5999">
        <v>1269</v>
      </c>
    </row>
    <row r="6000" spans="1:7">
      <c r="A6000" t="s">
        <v>3853</v>
      </c>
      <c r="B6000" t="s">
        <v>4159</v>
      </c>
      <c r="C6000" t="s">
        <v>3889</v>
      </c>
      <c r="D6000">
        <v>449</v>
      </c>
      <c r="E6000">
        <v>329</v>
      </c>
      <c r="F6000">
        <v>0</v>
      </c>
      <c r="G6000">
        <v>0</v>
      </c>
    </row>
    <row r="6001" spans="1:7">
      <c r="A6001" t="s">
        <v>3853</v>
      </c>
      <c r="B6001" t="s">
        <v>4159</v>
      </c>
      <c r="C6001" t="s">
        <v>3890</v>
      </c>
      <c r="D6001">
        <v>0</v>
      </c>
      <c r="E6001">
        <v>0</v>
      </c>
      <c r="F6001">
        <v>0</v>
      </c>
      <c r="G6001">
        <v>0</v>
      </c>
    </row>
    <row r="6002" spans="1:7">
      <c r="A6002" t="s">
        <v>3853</v>
      </c>
      <c r="B6002" t="s">
        <v>4159</v>
      </c>
      <c r="C6002" t="s">
        <v>3891</v>
      </c>
      <c r="D6002">
        <v>11.5</v>
      </c>
      <c r="E6002">
        <v>12</v>
      </c>
      <c r="F6002">
        <v>24.4</v>
      </c>
      <c r="G6002">
        <v>31.8</v>
      </c>
    </row>
    <row r="6003" spans="1:7">
      <c r="A6003" t="s">
        <v>3853</v>
      </c>
      <c r="B6003" t="s">
        <v>4159</v>
      </c>
      <c r="C6003" t="s">
        <v>3892</v>
      </c>
      <c r="D6003">
        <v>26856</v>
      </c>
      <c r="E6003">
        <v>26227</v>
      </c>
      <c r="F6003">
        <v>23394</v>
      </c>
      <c r="G6003">
        <v>27356</v>
      </c>
    </row>
    <row r="6004" spans="1:7">
      <c r="A6004" t="s">
        <v>3853</v>
      </c>
      <c r="B6004" t="s">
        <v>4159</v>
      </c>
      <c r="C6004" t="s">
        <v>3893</v>
      </c>
      <c r="D6004">
        <v>9138</v>
      </c>
      <c r="E6004">
        <v>8154</v>
      </c>
      <c r="F6004">
        <v>9065</v>
      </c>
      <c r="G6004">
        <v>8912</v>
      </c>
    </row>
    <row r="6005" spans="1:7">
      <c r="A6005" t="s">
        <v>3853</v>
      </c>
      <c r="B6005" t="s">
        <v>4159</v>
      </c>
      <c r="C6005" t="s">
        <v>3894</v>
      </c>
      <c r="D6005">
        <v>44</v>
      </c>
      <c r="E6005">
        <v>43</v>
      </c>
      <c r="F6005">
        <v>27</v>
      </c>
      <c r="G6005">
        <v>48</v>
      </c>
    </row>
    <row r="6006" spans="1:7">
      <c r="A6006" t="s">
        <v>3853</v>
      </c>
      <c r="B6006" t="s">
        <v>4159</v>
      </c>
      <c r="C6006" t="s">
        <v>3895</v>
      </c>
      <c r="D6006">
        <v>4699</v>
      </c>
      <c r="E6006">
        <v>3922</v>
      </c>
      <c r="F6006">
        <v>3870</v>
      </c>
      <c r="G6006">
        <v>3912</v>
      </c>
    </row>
    <row r="6007" spans="1:7">
      <c r="A6007" t="s">
        <v>3853</v>
      </c>
      <c r="B6007" t="s">
        <v>4159</v>
      </c>
      <c r="C6007" t="s">
        <v>3896</v>
      </c>
      <c r="D6007">
        <v>30281</v>
      </c>
      <c r="E6007">
        <v>28856</v>
      </c>
      <c r="F6007">
        <v>26872</v>
      </c>
      <c r="G6007">
        <v>26763</v>
      </c>
    </row>
    <row r="6008" spans="1:7">
      <c r="A6008" t="s">
        <v>3853</v>
      </c>
      <c r="B6008" t="s">
        <v>4159</v>
      </c>
      <c r="C6008" t="s">
        <v>3897</v>
      </c>
      <c r="D6008">
        <v>71018</v>
      </c>
      <c r="E6008">
        <v>67203</v>
      </c>
      <c r="F6008">
        <v>63229</v>
      </c>
      <c r="G6008">
        <v>66991</v>
      </c>
    </row>
    <row r="6009" spans="1:7">
      <c r="A6009" t="s">
        <v>3853</v>
      </c>
      <c r="B6009" t="s">
        <v>4159</v>
      </c>
      <c r="C6009" t="s">
        <v>3898</v>
      </c>
      <c r="D6009">
        <v>70974</v>
      </c>
      <c r="E6009">
        <v>67160</v>
      </c>
      <c r="F6009">
        <v>63201</v>
      </c>
      <c r="G6009">
        <v>66943</v>
      </c>
    </row>
    <row r="6010" spans="1:7">
      <c r="A6010" t="s">
        <v>3853</v>
      </c>
      <c r="B6010" t="s">
        <v>4159</v>
      </c>
      <c r="C6010" t="s">
        <v>3899</v>
      </c>
      <c r="D6010">
        <v>44</v>
      </c>
      <c r="E6010">
        <v>43</v>
      </c>
      <c r="F6010">
        <v>27</v>
      </c>
      <c r="G6010">
        <v>48</v>
      </c>
    </row>
    <row r="6011" spans="1:7">
      <c r="A6011" t="s">
        <v>3853</v>
      </c>
      <c r="B6011" t="s">
        <v>4159</v>
      </c>
      <c r="C6011" t="s">
        <v>3900</v>
      </c>
      <c r="D6011">
        <v>25820</v>
      </c>
      <c r="E6011">
        <v>25129</v>
      </c>
      <c r="F6011">
        <v>22966</v>
      </c>
      <c r="G6011">
        <v>26864</v>
      </c>
    </row>
    <row r="6012" spans="1:7">
      <c r="A6012" t="s">
        <v>3853</v>
      </c>
      <c r="B6012" t="s">
        <v>4159</v>
      </c>
      <c r="C6012" t="s">
        <v>3901</v>
      </c>
      <c r="D6012">
        <v>70075</v>
      </c>
      <c r="E6012">
        <v>66204</v>
      </c>
      <c r="F6012">
        <v>62842</v>
      </c>
      <c r="G6012">
        <v>66534</v>
      </c>
    </row>
    <row r="6013" spans="1:7">
      <c r="A6013" t="s">
        <v>3853</v>
      </c>
      <c r="B6013" t="s">
        <v>4159</v>
      </c>
      <c r="C6013" t="s">
        <v>3902</v>
      </c>
      <c r="D6013">
        <v>124</v>
      </c>
      <c r="E6013">
        <v>640</v>
      </c>
      <c r="F6013">
        <v>154</v>
      </c>
      <c r="G6013">
        <v>853</v>
      </c>
    </row>
    <row r="6014" spans="1:7">
      <c r="A6014" t="s">
        <v>3853</v>
      </c>
      <c r="B6014" t="s">
        <v>4159</v>
      </c>
      <c r="C6014" t="s">
        <v>3903</v>
      </c>
      <c r="D6014">
        <v>4756</v>
      </c>
      <c r="E6014">
        <v>4875</v>
      </c>
      <c r="F6014">
        <v>5026</v>
      </c>
      <c r="G6014">
        <v>5126</v>
      </c>
    </row>
    <row r="6015" spans="1:7">
      <c r="A6015" t="s">
        <v>3853</v>
      </c>
      <c r="B6015" t="s">
        <v>4159</v>
      </c>
      <c r="C6015" t="s">
        <v>3904</v>
      </c>
      <c r="D6015">
        <v>13840</v>
      </c>
      <c r="E6015">
        <v>10103</v>
      </c>
      <c r="F6015">
        <v>7722</v>
      </c>
      <c r="G6015">
        <v>7401</v>
      </c>
    </row>
    <row r="6016" spans="1:7">
      <c r="A6016" t="s">
        <v>3853</v>
      </c>
      <c r="B6016" t="s">
        <v>4159</v>
      </c>
      <c r="C6016" t="s">
        <v>3905</v>
      </c>
      <c r="D6016">
        <v>535</v>
      </c>
      <c r="E6016">
        <v>9433</v>
      </c>
      <c r="F6016">
        <v>7443</v>
      </c>
      <c r="G6016">
        <v>-3163</v>
      </c>
    </row>
    <row r="6017" spans="1:7">
      <c r="A6017" t="s">
        <v>3853</v>
      </c>
      <c r="B6017" t="s">
        <v>4159</v>
      </c>
      <c r="C6017" t="s">
        <v>3906</v>
      </c>
      <c r="D6017">
        <v>13717</v>
      </c>
      <c r="E6017">
        <v>9463</v>
      </c>
      <c r="F6017">
        <v>7568</v>
      </c>
      <c r="G6017">
        <v>6548</v>
      </c>
    </row>
    <row r="6018" spans="1:7">
      <c r="A6018" t="s">
        <v>3853</v>
      </c>
      <c r="B6018" t="s">
        <v>4159</v>
      </c>
      <c r="C6018" t="s">
        <v>3907</v>
      </c>
      <c r="D6018">
        <v>3.6</v>
      </c>
      <c r="E6018">
        <v>4.7</v>
      </c>
      <c r="F6018">
        <v>7</v>
      </c>
      <c r="G6018">
        <v>9.6</v>
      </c>
    </row>
    <row r="6019" spans="1:7">
      <c r="A6019" t="s">
        <v>3853</v>
      </c>
      <c r="B6019" t="s">
        <v>4159</v>
      </c>
      <c r="C6019" t="s">
        <v>3908</v>
      </c>
      <c r="D6019">
        <v>0.3</v>
      </c>
      <c r="E6019">
        <v>0.4</v>
      </c>
      <c r="F6019">
        <v>0.6</v>
      </c>
      <c r="G6019">
        <v>0.8</v>
      </c>
    </row>
    <row r="6020" spans="1:7">
      <c r="A6020" t="s">
        <v>3853</v>
      </c>
      <c r="B6020" t="s">
        <v>4159</v>
      </c>
      <c r="C6020" t="s">
        <v>3909</v>
      </c>
      <c r="D6020">
        <v>5309</v>
      </c>
      <c r="E6020">
        <v>4831</v>
      </c>
      <c r="F6020">
        <v>5445</v>
      </c>
      <c r="G6020">
        <v>5108</v>
      </c>
    </row>
    <row r="6021" spans="1:7">
      <c r="A6021" t="s">
        <v>3853</v>
      </c>
      <c r="B6021" t="s">
        <v>4159</v>
      </c>
      <c r="C6021" t="s">
        <v>3910</v>
      </c>
      <c r="D6021">
        <v>115</v>
      </c>
      <c r="E6021">
        <v>117</v>
      </c>
      <c r="F6021">
        <v>119</v>
      </c>
      <c r="G6021">
        <v>123</v>
      </c>
    </row>
    <row r="6022" spans="1:7">
      <c r="A6022" t="s">
        <v>3853</v>
      </c>
      <c r="B6022" t="s">
        <v>4159</v>
      </c>
      <c r="C6022" t="s">
        <v>3911</v>
      </c>
      <c r="D6022">
        <v>83</v>
      </c>
      <c r="E6022">
        <v>83</v>
      </c>
      <c r="F6022">
        <v>81</v>
      </c>
      <c r="G6022">
        <v>84</v>
      </c>
    </row>
    <row r="6023" spans="1:7">
      <c r="A6023" t="s">
        <v>3853</v>
      </c>
      <c r="B6023" t="s">
        <v>4159</v>
      </c>
      <c r="C6023" t="s">
        <v>3912</v>
      </c>
      <c r="D6023">
        <v>0</v>
      </c>
      <c r="E6023">
        <v>0</v>
      </c>
      <c r="F6023">
        <v>0</v>
      </c>
      <c r="G6023">
        <v>0</v>
      </c>
    </row>
    <row r="6024" spans="1:7">
      <c r="A6024" t="s">
        <v>3853</v>
      </c>
      <c r="B6024" t="s">
        <v>4159</v>
      </c>
      <c r="C6024" t="s">
        <v>3913</v>
      </c>
      <c r="D6024">
        <v>5507</v>
      </c>
      <c r="E6024">
        <v>5032</v>
      </c>
      <c r="F6024">
        <v>5644</v>
      </c>
      <c r="G6024">
        <v>5315</v>
      </c>
    </row>
    <row r="6025" spans="1:7">
      <c r="A6025" t="s">
        <v>3853</v>
      </c>
      <c r="B6025" t="s">
        <v>4159</v>
      </c>
      <c r="C6025" t="s">
        <v>3914</v>
      </c>
      <c r="D6025">
        <v>0</v>
      </c>
      <c r="E6025">
        <v>0</v>
      </c>
      <c r="F6025">
        <v>0</v>
      </c>
      <c r="G6025">
        <v>0</v>
      </c>
    </row>
    <row r="6026" spans="1:7">
      <c r="A6026" t="s">
        <v>3853</v>
      </c>
      <c r="B6026" t="s">
        <v>4159</v>
      </c>
      <c r="C6026" t="s">
        <v>3915</v>
      </c>
      <c r="D6026">
        <v>0</v>
      </c>
      <c r="E6026">
        <v>0</v>
      </c>
      <c r="F6026">
        <v>0</v>
      </c>
      <c r="G6026">
        <v>0</v>
      </c>
    </row>
    <row r="6027" spans="1:7">
      <c r="A6027" t="s">
        <v>3853</v>
      </c>
      <c r="B6027" t="s">
        <v>4159</v>
      </c>
      <c r="C6027" t="s">
        <v>3916</v>
      </c>
      <c r="D6027">
        <v>0</v>
      </c>
      <c r="E6027">
        <v>0</v>
      </c>
      <c r="F6027">
        <v>0</v>
      </c>
      <c r="G6027">
        <v>0</v>
      </c>
    </row>
    <row r="6028" spans="1:7">
      <c r="A6028" t="s">
        <v>3853</v>
      </c>
      <c r="B6028" t="s">
        <v>4159</v>
      </c>
      <c r="C6028" t="s">
        <v>3917</v>
      </c>
      <c r="D6028">
        <v>14154</v>
      </c>
      <c r="E6028">
        <v>13019</v>
      </c>
      <c r="F6028">
        <v>13474</v>
      </c>
      <c r="G6028">
        <v>14090</v>
      </c>
    </row>
    <row r="6029" spans="1:7">
      <c r="A6029" t="s">
        <v>3853</v>
      </c>
      <c r="B6029" t="s">
        <v>4159</v>
      </c>
      <c r="C6029" t="s">
        <v>3918</v>
      </c>
      <c r="D6029">
        <v>9519</v>
      </c>
      <c r="E6029">
        <v>8959</v>
      </c>
      <c r="F6029">
        <v>8781</v>
      </c>
      <c r="G6029">
        <v>9060</v>
      </c>
    </row>
    <row r="6030" spans="1:7">
      <c r="A6030" t="s">
        <v>3853</v>
      </c>
      <c r="B6030" t="s">
        <v>4159</v>
      </c>
      <c r="C6030" t="s">
        <v>3919</v>
      </c>
      <c r="D6030">
        <v>16356</v>
      </c>
      <c r="E6030">
        <v>16737</v>
      </c>
      <c r="F6030">
        <v>17272</v>
      </c>
      <c r="G6030">
        <v>17370</v>
      </c>
    </row>
    <row r="6031" spans="1:7">
      <c r="A6031" t="s">
        <v>3853</v>
      </c>
      <c r="B6031" t="s">
        <v>4159</v>
      </c>
      <c r="C6031" t="s">
        <v>3920</v>
      </c>
      <c r="D6031">
        <v>40030</v>
      </c>
      <c r="E6031">
        <v>38715</v>
      </c>
      <c r="F6031">
        <v>39527</v>
      </c>
      <c r="G6031">
        <v>40520</v>
      </c>
    </row>
    <row r="6032" spans="1:7">
      <c r="A6032" t="s">
        <v>3853</v>
      </c>
      <c r="B6032" t="s">
        <v>4159</v>
      </c>
      <c r="C6032" t="s">
        <v>3921</v>
      </c>
      <c r="D6032">
        <v>40030</v>
      </c>
      <c r="E6032">
        <v>38715</v>
      </c>
      <c r="F6032">
        <v>39527</v>
      </c>
      <c r="G6032">
        <v>40520</v>
      </c>
    </row>
    <row r="6033" spans="1:7">
      <c r="A6033" t="s">
        <v>3853</v>
      </c>
      <c r="B6033" t="s">
        <v>4159</v>
      </c>
      <c r="C6033" t="s">
        <v>3922</v>
      </c>
      <c r="D6033">
        <v>5</v>
      </c>
      <c r="E6033">
        <v>8</v>
      </c>
      <c r="F6033">
        <v>10</v>
      </c>
      <c r="G6033">
        <v>17</v>
      </c>
    </row>
    <row r="6034" spans="1:7">
      <c r="A6034" t="s">
        <v>3853</v>
      </c>
      <c r="B6034" t="s">
        <v>4159</v>
      </c>
      <c r="C6034" t="s">
        <v>3923</v>
      </c>
      <c r="D6034">
        <v>0</v>
      </c>
      <c r="E6034">
        <v>0</v>
      </c>
      <c r="F6034">
        <v>0</v>
      </c>
      <c r="G6034">
        <v>0</v>
      </c>
    </row>
    <row r="6035" spans="1:7">
      <c r="A6035" t="s">
        <v>3853</v>
      </c>
      <c r="B6035" t="s">
        <v>4159</v>
      </c>
      <c r="C6035" t="s">
        <v>3924</v>
      </c>
      <c r="D6035">
        <v>26</v>
      </c>
      <c r="E6035">
        <v>25</v>
      </c>
      <c r="F6035">
        <v>24</v>
      </c>
      <c r="G6035">
        <v>25</v>
      </c>
    </row>
    <row r="6036" spans="1:7">
      <c r="A6036" t="s">
        <v>3853</v>
      </c>
      <c r="B6036" t="s">
        <v>4159</v>
      </c>
      <c r="C6036" t="s">
        <v>3925</v>
      </c>
      <c r="D6036">
        <v>389</v>
      </c>
      <c r="E6036">
        <v>424</v>
      </c>
      <c r="F6036">
        <v>524</v>
      </c>
      <c r="G6036">
        <v>719</v>
      </c>
    </row>
    <row r="6037" spans="1:7">
      <c r="A6037" t="s">
        <v>3853</v>
      </c>
      <c r="B6037" t="s">
        <v>4159</v>
      </c>
      <c r="C6037" t="s">
        <v>3926</v>
      </c>
      <c r="D6037">
        <v>2.2400000000000002</v>
      </c>
      <c r="E6037">
        <v>2.16</v>
      </c>
      <c r="F6037">
        <v>1.99</v>
      </c>
      <c r="G6037">
        <v>1.97</v>
      </c>
    </row>
    <row r="6038" spans="1:7">
      <c r="A6038" t="s">
        <v>3853</v>
      </c>
      <c r="B6038" t="s">
        <v>4159</v>
      </c>
      <c r="C6038" t="s">
        <v>3927</v>
      </c>
      <c r="D6038">
        <v>534</v>
      </c>
      <c r="E6038">
        <v>581</v>
      </c>
      <c r="F6038">
        <v>697</v>
      </c>
      <c r="G6038">
        <v>925</v>
      </c>
    </row>
    <row r="6039" spans="1:7">
      <c r="A6039" t="s">
        <v>3853</v>
      </c>
      <c r="B6039" t="s">
        <v>4159</v>
      </c>
      <c r="C6039" t="s">
        <v>3928</v>
      </c>
      <c r="D6039">
        <v>194</v>
      </c>
      <c r="E6039">
        <v>218</v>
      </c>
      <c r="F6039">
        <v>298</v>
      </c>
      <c r="G6039">
        <v>416</v>
      </c>
    </row>
    <row r="6040" spans="1:7">
      <c r="A6040" t="s">
        <v>3853</v>
      </c>
      <c r="B6040" t="s">
        <v>4159</v>
      </c>
      <c r="C6040" t="s">
        <v>3929</v>
      </c>
      <c r="D6040">
        <v>119</v>
      </c>
      <c r="E6040">
        <v>132</v>
      </c>
      <c r="F6040">
        <v>149</v>
      </c>
      <c r="G6040">
        <v>181</v>
      </c>
    </row>
    <row r="6041" spans="1:7">
      <c r="A6041" t="s">
        <v>3853</v>
      </c>
      <c r="B6041" t="s">
        <v>4159</v>
      </c>
      <c r="C6041" t="s">
        <v>3930</v>
      </c>
      <c r="D6041">
        <v>3.84</v>
      </c>
      <c r="E6041">
        <v>3.88</v>
      </c>
      <c r="F6041">
        <v>3.55</v>
      </c>
      <c r="G6041">
        <v>2.97</v>
      </c>
    </row>
    <row r="6042" spans="1:7">
      <c r="A6042" t="s">
        <v>3853</v>
      </c>
      <c r="B6042" t="s">
        <v>4159</v>
      </c>
      <c r="C6042" t="s">
        <v>3931</v>
      </c>
      <c r="D6042">
        <v>41</v>
      </c>
      <c r="E6042">
        <v>41</v>
      </c>
      <c r="F6042">
        <v>40</v>
      </c>
      <c r="G6042">
        <v>3</v>
      </c>
    </row>
    <row r="6043" spans="1:7">
      <c r="A6043" t="s">
        <v>3853</v>
      </c>
      <c r="B6043" t="s">
        <v>4159</v>
      </c>
      <c r="C6043" t="s">
        <v>3932</v>
      </c>
      <c r="D6043">
        <v>89</v>
      </c>
      <c r="E6043">
        <v>96</v>
      </c>
      <c r="F6043">
        <v>116</v>
      </c>
      <c r="G6043">
        <v>184</v>
      </c>
    </row>
    <row r="6044" spans="1:7">
      <c r="A6044" t="s">
        <v>3853</v>
      </c>
      <c r="B6044" t="s">
        <v>4159</v>
      </c>
      <c r="C6044" t="s">
        <v>3933</v>
      </c>
      <c r="D6044">
        <v>64</v>
      </c>
      <c r="E6044">
        <v>81</v>
      </c>
      <c r="F6044">
        <v>142</v>
      </c>
      <c r="G6044">
        <v>229</v>
      </c>
    </row>
    <row r="6045" spans="1:7">
      <c r="A6045" t="s">
        <v>3853</v>
      </c>
      <c r="B6045" t="s">
        <v>4159</v>
      </c>
      <c r="C6045" t="s">
        <v>3934</v>
      </c>
      <c r="D6045">
        <v>10</v>
      </c>
      <c r="E6045">
        <v>10</v>
      </c>
      <c r="F6045">
        <v>9</v>
      </c>
      <c r="G6045">
        <v>11</v>
      </c>
    </row>
    <row r="6046" spans="1:7">
      <c r="A6046" t="s">
        <v>3853</v>
      </c>
      <c r="B6046" t="s">
        <v>4159</v>
      </c>
      <c r="C6046" t="s">
        <v>3935</v>
      </c>
      <c r="D6046">
        <v>179</v>
      </c>
      <c r="E6046">
        <v>203</v>
      </c>
      <c r="F6046">
        <v>282</v>
      </c>
      <c r="G6046">
        <v>395</v>
      </c>
    </row>
    <row r="6047" spans="1:7">
      <c r="A6047" t="s">
        <v>3853</v>
      </c>
      <c r="B6047" t="s">
        <v>4159</v>
      </c>
      <c r="C6047" t="s">
        <v>3936</v>
      </c>
      <c r="D6047">
        <v>5</v>
      </c>
      <c r="E6047">
        <v>5</v>
      </c>
      <c r="F6047">
        <v>7</v>
      </c>
      <c r="G6047">
        <v>10</v>
      </c>
    </row>
    <row r="6048" spans="1:7">
      <c r="A6048" t="s">
        <v>3853</v>
      </c>
      <c r="B6048" t="s">
        <v>4159</v>
      </c>
      <c r="C6048" t="s">
        <v>3937</v>
      </c>
      <c r="D6048">
        <v>0</v>
      </c>
      <c r="E6048">
        <v>0</v>
      </c>
      <c r="F6048">
        <v>0</v>
      </c>
      <c r="G6048">
        <v>0</v>
      </c>
    </row>
    <row r="6049" spans="1:7">
      <c r="A6049" t="s">
        <v>3853</v>
      </c>
      <c r="B6049" t="s">
        <v>4159</v>
      </c>
      <c r="C6049" t="s">
        <v>3938</v>
      </c>
      <c r="D6049">
        <v>0</v>
      </c>
      <c r="E6049">
        <v>0</v>
      </c>
      <c r="F6049">
        <v>0</v>
      </c>
      <c r="G6049">
        <v>0</v>
      </c>
    </row>
    <row r="6050" spans="1:7">
      <c r="A6050" t="s">
        <v>3853</v>
      </c>
      <c r="B6050" t="s">
        <v>4159</v>
      </c>
      <c r="C6050" t="s">
        <v>3939</v>
      </c>
      <c r="D6050">
        <v>2495</v>
      </c>
      <c r="E6050">
        <v>2452</v>
      </c>
      <c r="F6050">
        <v>2532</v>
      </c>
      <c r="G6050">
        <v>2516</v>
      </c>
    </row>
    <row r="6051" spans="1:7">
      <c r="A6051" t="s">
        <v>3853</v>
      </c>
      <c r="B6051" t="s">
        <v>4159</v>
      </c>
      <c r="C6051" t="s">
        <v>3940</v>
      </c>
      <c r="D6051">
        <v>215270</v>
      </c>
      <c r="E6051">
        <v>206189</v>
      </c>
      <c r="F6051">
        <v>222639</v>
      </c>
      <c r="G6051">
        <v>230183</v>
      </c>
    </row>
    <row r="6052" spans="1:7">
      <c r="A6052" t="s">
        <v>3853</v>
      </c>
      <c r="B6052" t="s">
        <v>4159</v>
      </c>
      <c r="C6052" t="s">
        <v>3941</v>
      </c>
      <c r="D6052">
        <v>0</v>
      </c>
      <c r="E6052">
        <v>0</v>
      </c>
      <c r="F6052">
        <v>0</v>
      </c>
      <c r="G6052">
        <v>0</v>
      </c>
    </row>
    <row r="6053" spans="1:7">
      <c r="A6053" t="s">
        <v>3853</v>
      </c>
      <c r="B6053" t="s">
        <v>4159</v>
      </c>
      <c r="C6053" t="s">
        <v>3942</v>
      </c>
      <c r="D6053">
        <v>0</v>
      </c>
      <c r="E6053">
        <v>0</v>
      </c>
      <c r="F6053">
        <v>0</v>
      </c>
      <c r="G6053">
        <v>0</v>
      </c>
    </row>
    <row r="6054" spans="1:7">
      <c r="A6054" t="s">
        <v>3853</v>
      </c>
      <c r="B6054" t="s">
        <v>4159</v>
      </c>
      <c r="C6054" t="s">
        <v>3943</v>
      </c>
      <c r="D6054">
        <v>0</v>
      </c>
      <c r="E6054">
        <v>0</v>
      </c>
      <c r="F6054">
        <v>0</v>
      </c>
      <c r="G6054">
        <v>0</v>
      </c>
    </row>
    <row r="6055" spans="1:7">
      <c r="A6055" t="s">
        <v>3853</v>
      </c>
      <c r="B6055" t="s">
        <v>4159</v>
      </c>
      <c r="C6055" t="s">
        <v>3944</v>
      </c>
      <c r="D6055">
        <v>69298.2</v>
      </c>
      <c r="E6055">
        <v>72091.600000000006</v>
      </c>
      <c r="F6055">
        <v>78918.399999999994</v>
      </c>
      <c r="G6055">
        <v>85801.2</v>
      </c>
    </row>
    <row r="6056" spans="1:7">
      <c r="A6056" t="s">
        <v>3853</v>
      </c>
      <c r="B6056" t="s">
        <v>4159</v>
      </c>
      <c r="C6056" t="s">
        <v>3945</v>
      </c>
      <c r="D6056">
        <v>66351.199999999997</v>
      </c>
      <c r="E6056">
        <v>67420.600000000006</v>
      </c>
      <c r="F6056">
        <v>70869.899999999994</v>
      </c>
      <c r="G6056">
        <v>72413.5</v>
      </c>
    </row>
    <row r="6057" spans="1:7">
      <c r="A6057" t="s">
        <v>3853</v>
      </c>
      <c r="B6057" t="s">
        <v>4159</v>
      </c>
      <c r="C6057" t="s">
        <v>3946</v>
      </c>
      <c r="D6057">
        <v>0</v>
      </c>
      <c r="E6057">
        <v>0</v>
      </c>
      <c r="F6057">
        <v>0</v>
      </c>
      <c r="G6057">
        <v>0</v>
      </c>
    </row>
    <row r="6058" spans="1:7">
      <c r="A6058" t="s">
        <v>3853</v>
      </c>
      <c r="B6058" t="s">
        <v>4159</v>
      </c>
      <c r="C6058" t="s">
        <v>3947</v>
      </c>
      <c r="D6058">
        <v>0</v>
      </c>
      <c r="E6058">
        <v>0</v>
      </c>
      <c r="F6058">
        <v>0</v>
      </c>
      <c r="G6058">
        <v>0</v>
      </c>
    </row>
    <row r="6059" spans="1:7">
      <c r="A6059" t="s">
        <v>3853</v>
      </c>
      <c r="B6059" t="s">
        <v>4159</v>
      </c>
      <c r="C6059" t="s">
        <v>3948</v>
      </c>
      <c r="D6059">
        <v>0</v>
      </c>
      <c r="E6059">
        <v>0</v>
      </c>
      <c r="F6059">
        <v>0</v>
      </c>
      <c r="G6059">
        <v>0</v>
      </c>
    </row>
    <row r="6060" spans="1:7">
      <c r="A6060" t="s">
        <v>3853</v>
      </c>
      <c r="B6060" t="s">
        <v>4159</v>
      </c>
      <c r="C6060" t="s">
        <v>3949</v>
      </c>
      <c r="D6060">
        <v>0</v>
      </c>
      <c r="E6060">
        <v>0</v>
      </c>
      <c r="F6060">
        <v>0</v>
      </c>
      <c r="G6060">
        <v>0</v>
      </c>
    </row>
    <row r="6061" spans="1:7">
      <c r="A6061" t="s">
        <v>3853</v>
      </c>
      <c r="B6061" t="s">
        <v>4159</v>
      </c>
      <c r="C6061" t="s">
        <v>3950</v>
      </c>
      <c r="D6061">
        <v>0</v>
      </c>
      <c r="E6061">
        <v>0</v>
      </c>
      <c r="F6061">
        <v>0</v>
      </c>
      <c r="G6061">
        <v>0</v>
      </c>
    </row>
    <row r="6062" spans="1:7">
      <c r="A6062" t="s">
        <v>3853</v>
      </c>
      <c r="B6062" t="s">
        <v>4159</v>
      </c>
      <c r="C6062" t="s">
        <v>3951</v>
      </c>
      <c r="D6062">
        <v>72</v>
      </c>
      <c r="E6062">
        <v>72</v>
      </c>
      <c r="F6062">
        <v>72</v>
      </c>
      <c r="G6062">
        <v>72</v>
      </c>
    </row>
    <row r="6063" spans="1:7">
      <c r="A6063" t="s">
        <v>3853</v>
      </c>
      <c r="B6063" t="s">
        <v>4159</v>
      </c>
      <c r="C6063" t="s">
        <v>3952</v>
      </c>
      <c r="D6063">
        <v>72</v>
      </c>
      <c r="E6063">
        <v>72</v>
      </c>
      <c r="F6063">
        <v>72</v>
      </c>
      <c r="G6063">
        <v>72</v>
      </c>
    </row>
    <row r="6064" spans="1:7">
      <c r="A6064" t="s">
        <v>3853</v>
      </c>
      <c r="B6064" t="s">
        <v>4159</v>
      </c>
      <c r="C6064" t="s">
        <v>3953</v>
      </c>
      <c r="D6064">
        <v>72</v>
      </c>
      <c r="E6064">
        <v>72</v>
      </c>
      <c r="F6064">
        <v>72</v>
      </c>
      <c r="G6064">
        <v>72</v>
      </c>
    </row>
    <row r="6065" spans="1:7">
      <c r="A6065" t="s">
        <v>3853</v>
      </c>
      <c r="B6065" t="s">
        <v>4159</v>
      </c>
      <c r="C6065" t="s">
        <v>3954</v>
      </c>
      <c r="D6065">
        <v>10</v>
      </c>
      <c r="E6065">
        <v>13</v>
      </c>
      <c r="F6065">
        <v>20</v>
      </c>
      <c r="G6065">
        <v>32</v>
      </c>
    </row>
    <row r="6066" spans="1:7">
      <c r="A6066" t="s">
        <v>3853</v>
      </c>
      <c r="B6066" t="s">
        <v>4159</v>
      </c>
      <c r="C6066" t="s">
        <v>3955</v>
      </c>
      <c r="D6066">
        <v>6668</v>
      </c>
      <c r="E6066">
        <v>6111</v>
      </c>
      <c r="F6066">
        <v>7090</v>
      </c>
      <c r="G6066">
        <v>6982</v>
      </c>
    </row>
    <row r="6067" spans="1:7">
      <c r="A6067" t="s">
        <v>3853</v>
      </c>
      <c r="B6067" t="s">
        <v>4159</v>
      </c>
      <c r="C6067" t="s">
        <v>3956</v>
      </c>
      <c r="D6067">
        <v>352</v>
      </c>
      <c r="E6067">
        <v>286</v>
      </c>
      <c r="F6067">
        <v>290</v>
      </c>
      <c r="G6067">
        <v>338</v>
      </c>
    </row>
    <row r="6068" spans="1:7">
      <c r="A6068" t="s">
        <v>3853</v>
      </c>
      <c r="B6068" t="s">
        <v>4159</v>
      </c>
      <c r="C6068" t="s">
        <v>3957</v>
      </c>
      <c r="D6068">
        <v>8124</v>
      </c>
      <c r="E6068">
        <v>7195</v>
      </c>
      <c r="F6068">
        <v>6704</v>
      </c>
      <c r="G6068">
        <v>6749</v>
      </c>
    </row>
    <row r="6069" spans="1:7">
      <c r="A6069" t="s">
        <v>3853</v>
      </c>
      <c r="B6069" t="s">
        <v>4159</v>
      </c>
      <c r="C6069" t="s">
        <v>3958</v>
      </c>
      <c r="D6069">
        <v>15154</v>
      </c>
      <c r="E6069">
        <v>13604</v>
      </c>
      <c r="F6069">
        <v>14103</v>
      </c>
      <c r="G6069">
        <v>14101</v>
      </c>
    </row>
    <row r="6070" spans="1:7">
      <c r="A6070" t="s">
        <v>3853</v>
      </c>
      <c r="B6070" t="s">
        <v>4159</v>
      </c>
      <c r="C6070" t="s">
        <v>3959</v>
      </c>
      <c r="D6070">
        <v>15154</v>
      </c>
      <c r="E6070">
        <v>13604</v>
      </c>
      <c r="F6070">
        <v>14103</v>
      </c>
      <c r="G6070">
        <v>14101</v>
      </c>
    </row>
    <row r="6071" spans="1:7">
      <c r="A6071" t="s">
        <v>3853</v>
      </c>
      <c r="B6071" t="s">
        <v>4159</v>
      </c>
      <c r="C6071" t="s">
        <v>3960</v>
      </c>
      <c r="D6071">
        <v>0</v>
      </c>
      <c r="E6071">
        <v>0</v>
      </c>
      <c r="F6071">
        <v>0</v>
      </c>
      <c r="G6071">
        <v>0</v>
      </c>
    </row>
    <row r="6072" spans="1:7">
      <c r="A6072" t="s">
        <v>3853</v>
      </c>
      <c r="B6072" t="s">
        <v>4159</v>
      </c>
      <c r="C6072" t="s">
        <v>3961</v>
      </c>
      <c r="D6072">
        <v>0</v>
      </c>
      <c r="E6072">
        <v>0</v>
      </c>
      <c r="F6072">
        <v>0</v>
      </c>
      <c r="G6072">
        <v>0</v>
      </c>
    </row>
    <row r="6073" spans="1:7">
      <c r="A6073" t="s">
        <v>3853</v>
      </c>
      <c r="B6073" t="s">
        <v>4159</v>
      </c>
      <c r="C6073" t="s">
        <v>3962</v>
      </c>
      <c r="D6073">
        <v>54.5</v>
      </c>
      <c r="E6073">
        <v>49.1</v>
      </c>
      <c r="F6073">
        <v>40</v>
      </c>
      <c r="G6073">
        <v>48.2</v>
      </c>
    </row>
    <row r="6074" spans="1:7">
      <c r="A6074" t="s">
        <v>3853</v>
      </c>
      <c r="B6074" t="s">
        <v>4159</v>
      </c>
      <c r="C6074" t="s">
        <v>3963</v>
      </c>
      <c r="D6074">
        <v>734</v>
      </c>
      <c r="E6074">
        <v>730</v>
      </c>
      <c r="F6074">
        <v>726</v>
      </c>
      <c r="G6074">
        <v>726</v>
      </c>
    </row>
    <row r="6075" spans="1:7">
      <c r="A6075" t="s">
        <v>3853</v>
      </c>
      <c r="B6075" t="s">
        <v>4159</v>
      </c>
      <c r="C6075" t="s">
        <v>3964</v>
      </c>
      <c r="D6075">
        <v>0</v>
      </c>
      <c r="E6075">
        <v>0</v>
      </c>
      <c r="F6075">
        <v>0</v>
      </c>
      <c r="G6075">
        <v>0</v>
      </c>
    </row>
    <row r="6076" spans="1:7">
      <c r="A6076" t="s">
        <v>3853</v>
      </c>
      <c r="B6076" t="s">
        <v>4159</v>
      </c>
      <c r="C6076" t="s">
        <v>3965</v>
      </c>
      <c r="D6076">
        <v>11556</v>
      </c>
      <c r="E6076">
        <v>10491</v>
      </c>
      <c r="F6076">
        <v>8395</v>
      </c>
      <c r="G6076">
        <v>10182</v>
      </c>
    </row>
    <row r="6077" spans="1:7">
      <c r="A6077" t="s">
        <v>3853</v>
      </c>
      <c r="B6077" t="s">
        <v>4159</v>
      </c>
      <c r="C6077" t="s">
        <v>3966</v>
      </c>
      <c r="D6077">
        <v>384</v>
      </c>
      <c r="E6077">
        <v>285</v>
      </c>
      <c r="F6077">
        <v>274</v>
      </c>
      <c r="G6077">
        <v>270</v>
      </c>
    </row>
    <row r="6078" spans="1:7">
      <c r="A6078" t="s">
        <v>3853</v>
      </c>
      <c r="B6078" t="s">
        <v>4159</v>
      </c>
      <c r="C6078" t="s">
        <v>3967</v>
      </c>
      <c r="D6078">
        <v>11940</v>
      </c>
      <c r="E6078">
        <v>10776</v>
      </c>
      <c r="F6078">
        <v>8670</v>
      </c>
      <c r="G6078">
        <v>10452</v>
      </c>
    </row>
    <row r="6079" spans="1:7">
      <c r="A6079" t="s">
        <v>3853</v>
      </c>
      <c r="B6079" t="s">
        <v>4159</v>
      </c>
      <c r="C6079" t="s">
        <v>3968</v>
      </c>
      <c r="D6079">
        <v>384</v>
      </c>
      <c r="E6079">
        <v>285</v>
      </c>
      <c r="F6079">
        <v>274</v>
      </c>
      <c r="G6079">
        <v>270</v>
      </c>
    </row>
    <row r="6080" spans="1:7">
      <c r="A6080" t="s">
        <v>3853</v>
      </c>
      <c r="B6080" t="s">
        <v>4159</v>
      </c>
      <c r="C6080" t="s">
        <v>3969</v>
      </c>
      <c r="D6080">
        <v>0</v>
      </c>
      <c r="E6080">
        <v>0</v>
      </c>
      <c r="F6080">
        <v>0</v>
      </c>
      <c r="G6080">
        <v>0</v>
      </c>
    </row>
    <row r="6081" spans="1:7">
      <c r="A6081" t="s">
        <v>3853</v>
      </c>
      <c r="B6081" t="s">
        <v>4159</v>
      </c>
      <c r="C6081" t="s">
        <v>3970</v>
      </c>
      <c r="D6081">
        <v>0</v>
      </c>
      <c r="E6081">
        <v>0</v>
      </c>
      <c r="F6081">
        <v>0</v>
      </c>
      <c r="G6081">
        <v>0</v>
      </c>
    </row>
    <row r="6082" spans="1:7">
      <c r="A6082" t="s">
        <v>3853</v>
      </c>
      <c r="B6082" t="s">
        <v>4159</v>
      </c>
      <c r="C6082" t="s">
        <v>3971</v>
      </c>
      <c r="D6082">
        <v>0</v>
      </c>
      <c r="E6082">
        <v>0</v>
      </c>
      <c r="F6082">
        <v>0</v>
      </c>
      <c r="G6082">
        <v>0</v>
      </c>
    </row>
    <row r="6083" spans="1:7">
      <c r="A6083" t="s">
        <v>3853</v>
      </c>
      <c r="B6083" t="s">
        <v>4159</v>
      </c>
      <c r="C6083" t="s">
        <v>3972</v>
      </c>
      <c r="D6083">
        <v>0</v>
      </c>
      <c r="E6083">
        <v>0</v>
      </c>
      <c r="F6083">
        <v>0</v>
      </c>
      <c r="G6083">
        <v>0</v>
      </c>
    </row>
    <row r="6084" spans="1:7">
      <c r="A6084" t="s">
        <v>3853</v>
      </c>
      <c r="B6084" t="s">
        <v>4159</v>
      </c>
      <c r="C6084" t="s">
        <v>3973</v>
      </c>
      <c r="D6084">
        <v>2809</v>
      </c>
      <c r="E6084">
        <v>1999</v>
      </c>
      <c r="F6084">
        <v>2855</v>
      </c>
      <c r="G6084">
        <v>3886</v>
      </c>
    </row>
    <row r="6085" spans="1:7">
      <c r="A6085" t="s">
        <v>3853</v>
      </c>
      <c r="B6085" t="s">
        <v>4159</v>
      </c>
      <c r="C6085" t="s">
        <v>3974</v>
      </c>
      <c r="D6085">
        <v>2809</v>
      </c>
      <c r="E6085">
        <v>1999</v>
      </c>
      <c r="F6085">
        <v>2855</v>
      </c>
      <c r="G6085">
        <v>3886</v>
      </c>
    </row>
    <row r="6086" spans="1:7">
      <c r="A6086" t="s">
        <v>3853</v>
      </c>
      <c r="B6086" t="s">
        <v>4159</v>
      </c>
      <c r="C6086" t="s">
        <v>3975</v>
      </c>
      <c r="D6086">
        <v>2809</v>
      </c>
      <c r="E6086">
        <v>1999</v>
      </c>
      <c r="F6086">
        <v>2855</v>
      </c>
      <c r="G6086">
        <v>3886</v>
      </c>
    </row>
    <row r="6087" spans="1:7">
      <c r="A6087" t="s">
        <v>3853</v>
      </c>
      <c r="B6087" t="s">
        <v>4159</v>
      </c>
      <c r="C6087" t="s">
        <v>3976</v>
      </c>
      <c r="D6087">
        <v>199</v>
      </c>
      <c r="E6087">
        <v>198</v>
      </c>
      <c r="F6087">
        <v>145</v>
      </c>
      <c r="G6087">
        <v>128</v>
      </c>
    </row>
    <row r="6088" spans="1:7">
      <c r="A6088" t="s">
        <v>3853</v>
      </c>
      <c r="B6088" t="s">
        <v>4159</v>
      </c>
      <c r="C6088" t="s">
        <v>3977</v>
      </c>
      <c r="D6088">
        <v>14</v>
      </c>
      <c r="E6088">
        <v>54</v>
      </c>
      <c r="F6088">
        <v>10</v>
      </c>
      <c r="G6088">
        <v>8</v>
      </c>
    </row>
    <row r="6089" spans="1:7">
      <c r="A6089" t="s">
        <v>3853</v>
      </c>
      <c r="B6089" t="s">
        <v>4159</v>
      </c>
      <c r="C6089" t="s">
        <v>3978</v>
      </c>
      <c r="D6089">
        <v>1443</v>
      </c>
      <c r="E6089">
        <v>1525</v>
      </c>
      <c r="F6089">
        <v>1222</v>
      </c>
      <c r="G6089">
        <v>1079</v>
      </c>
    </row>
    <row r="6090" spans="1:7">
      <c r="A6090" t="s">
        <v>3853</v>
      </c>
      <c r="B6090" t="s">
        <v>4159</v>
      </c>
      <c r="C6090" t="s">
        <v>3979</v>
      </c>
      <c r="D6090">
        <v>1656</v>
      </c>
      <c r="E6090">
        <v>1777</v>
      </c>
      <c r="F6090">
        <v>1377</v>
      </c>
      <c r="G6090">
        <v>1215</v>
      </c>
    </row>
    <row r="6091" spans="1:7">
      <c r="A6091" t="s">
        <v>3853</v>
      </c>
      <c r="B6091" t="s">
        <v>4159</v>
      </c>
      <c r="C6091" t="s">
        <v>3980</v>
      </c>
      <c r="D6091">
        <v>1656</v>
      </c>
      <c r="E6091">
        <v>1777</v>
      </c>
      <c r="F6091">
        <v>1377</v>
      </c>
      <c r="G6091">
        <v>1215</v>
      </c>
    </row>
    <row r="6092" spans="1:7">
      <c r="A6092" t="s">
        <v>3853</v>
      </c>
      <c r="B6092" t="s">
        <v>4159</v>
      </c>
      <c r="C6092" t="s">
        <v>3981</v>
      </c>
      <c r="D6092">
        <v>1146.5999999999999</v>
      </c>
      <c r="E6092">
        <v>1143.4000000000001</v>
      </c>
      <c r="F6092">
        <v>1156.8</v>
      </c>
      <c r="G6092">
        <v>1136.9000000000001</v>
      </c>
    </row>
    <row r="6093" spans="1:7">
      <c r="A6093" t="s">
        <v>3853</v>
      </c>
      <c r="B6093" t="s">
        <v>4159</v>
      </c>
      <c r="C6093" t="s">
        <v>3982</v>
      </c>
      <c r="D6093">
        <v>0</v>
      </c>
      <c r="E6093">
        <v>0</v>
      </c>
      <c r="F6093">
        <v>0</v>
      </c>
      <c r="G6093">
        <v>0</v>
      </c>
    </row>
    <row r="6094" spans="1:7">
      <c r="A6094" t="s">
        <v>3853</v>
      </c>
      <c r="B6094" t="s">
        <v>4159</v>
      </c>
      <c r="C6094" t="s">
        <v>3983</v>
      </c>
      <c r="D6094">
        <v>9403</v>
      </c>
      <c r="E6094">
        <v>11115</v>
      </c>
      <c r="F6094">
        <v>12781</v>
      </c>
      <c r="G6094">
        <v>11554</v>
      </c>
    </row>
    <row r="6095" spans="1:7">
      <c r="A6095" t="s">
        <v>3853</v>
      </c>
      <c r="B6095" t="s">
        <v>4159</v>
      </c>
      <c r="C6095" t="s">
        <v>3984</v>
      </c>
      <c r="D6095">
        <v>6324</v>
      </c>
      <c r="E6095">
        <v>7649</v>
      </c>
      <c r="F6095">
        <v>8329</v>
      </c>
      <c r="G6095">
        <v>7430</v>
      </c>
    </row>
    <row r="6096" spans="1:7">
      <c r="A6096" t="s">
        <v>3853</v>
      </c>
      <c r="B6096" t="s">
        <v>4159</v>
      </c>
      <c r="C6096" t="s">
        <v>3985</v>
      </c>
      <c r="D6096">
        <v>10866</v>
      </c>
      <c r="E6096">
        <v>14289</v>
      </c>
      <c r="F6096">
        <v>16385</v>
      </c>
      <c r="G6096">
        <v>14245</v>
      </c>
    </row>
    <row r="6097" spans="1:7">
      <c r="A6097" t="s">
        <v>3853</v>
      </c>
      <c r="B6097" t="s">
        <v>4159</v>
      </c>
      <c r="C6097" t="s">
        <v>3986</v>
      </c>
      <c r="D6097">
        <v>26593</v>
      </c>
      <c r="E6097">
        <v>33054</v>
      </c>
      <c r="F6097">
        <v>37495</v>
      </c>
      <c r="G6097">
        <v>33229</v>
      </c>
    </row>
    <row r="6098" spans="1:7">
      <c r="A6098" t="s">
        <v>3853</v>
      </c>
      <c r="B6098" t="s">
        <v>4159</v>
      </c>
      <c r="C6098" t="s">
        <v>3987</v>
      </c>
      <c r="D6098">
        <v>26593</v>
      </c>
      <c r="E6098">
        <v>33054</v>
      </c>
      <c r="F6098">
        <v>37495</v>
      </c>
      <c r="G6098">
        <v>33229</v>
      </c>
    </row>
    <row r="6099" spans="1:7">
      <c r="A6099" t="s">
        <v>3853</v>
      </c>
      <c r="B6099" t="s">
        <v>4159</v>
      </c>
      <c r="C6099" t="s">
        <v>3988</v>
      </c>
      <c r="D6099">
        <v>559</v>
      </c>
      <c r="E6099">
        <v>512</v>
      </c>
      <c r="F6099">
        <v>516</v>
      </c>
      <c r="G6099">
        <v>573</v>
      </c>
    </row>
    <row r="6100" spans="1:7">
      <c r="A6100" t="s">
        <v>3853</v>
      </c>
      <c r="B6100" t="s">
        <v>4159</v>
      </c>
      <c r="C6100" t="s">
        <v>3989</v>
      </c>
      <c r="D6100">
        <v>229</v>
      </c>
      <c r="E6100">
        <v>245</v>
      </c>
      <c r="F6100">
        <v>246</v>
      </c>
      <c r="G6100">
        <v>253</v>
      </c>
    </row>
    <row r="6101" spans="1:7">
      <c r="A6101" t="s">
        <v>3853</v>
      </c>
      <c r="B6101" t="s">
        <v>4159</v>
      </c>
      <c r="C6101" t="s">
        <v>3990</v>
      </c>
      <c r="D6101">
        <v>788</v>
      </c>
      <c r="E6101">
        <v>757</v>
      </c>
      <c r="F6101">
        <v>762</v>
      </c>
      <c r="G6101">
        <v>826</v>
      </c>
    </row>
    <row r="6102" spans="1:7">
      <c r="A6102" t="s">
        <v>3853</v>
      </c>
      <c r="B6102" t="s">
        <v>4159</v>
      </c>
      <c r="C6102" t="s">
        <v>3991</v>
      </c>
      <c r="D6102">
        <v>788</v>
      </c>
      <c r="E6102">
        <v>757</v>
      </c>
      <c r="F6102">
        <v>762</v>
      </c>
      <c r="G6102">
        <v>826</v>
      </c>
    </row>
    <row r="6103" spans="1:7">
      <c r="A6103" t="s">
        <v>3853</v>
      </c>
      <c r="B6103" t="s">
        <v>4159</v>
      </c>
      <c r="C6103" t="s">
        <v>3992</v>
      </c>
      <c r="D6103">
        <v>0</v>
      </c>
      <c r="E6103">
        <v>0</v>
      </c>
      <c r="F6103">
        <v>0</v>
      </c>
      <c r="G6103">
        <v>0</v>
      </c>
    </row>
    <row r="6104" spans="1:7">
      <c r="A6104" t="s">
        <v>3853</v>
      </c>
      <c r="B6104" t="s">
        <v>4159</v>
      </c>
      <c r="C6104" t="s">
        <v>3993</v>
      </c>
      <c r="D6104">
        <v>74972</v>
      </c>
      <c r="E6104">
        <v>68007</v>
      </c>
      <c r="F6104">
        <v>75914</v>
      </c>
      <c r="G6104">
        <v>72992</v>
      </c>
    </row>
    <row r="6105" spans="1:7">
      <c r="A6105" t="s">
        <v>3853</v>
      </c>
      <c r="B6105" t="s">
        <v>4159</v>
      </c>
      <c r="C6105" t="s">
        <v>3994</v>
      </c>
      <c r="D6105">
        <v>1625</v>
      </c>
      <c r="E6105">
        <v>1647</v>
      </c>
      <c r="F6105">
        <v>1658</v>
      </c>
      <c r="G6105">
        <v>1754</v>
      </c>
    </row>
    <row r="6106" spans="1:7">
      <c r="A6106" t="s">
        <v>3853</v>
      </c>
      <c r="B6106" t="s">
        <v>4159</v>
      </c>
      <c r="C6106" t="s">
        <v>3995</v>
      </c>
      <c r="D6106">
        <v>1168</v>
      </c>
      <c r="E6106">
        <v>1175</v>
      </c>
      <c r="F6106">
        <v>1126</v>
      </c>
      <c r="G6106">
        <v>1198</v>
      </c>
    </row>
    <row r="6107" spans="1:7">
      <c r="A6107" t="s">
        <v>3853</v>
      </c>
      <c r="B6107" t="s">
        <v>4159</v>
      </c>
      <c r="C6107" t="s">
        <v>3996</v>
      </c>
      <c r="D6107">
        <v>77764</v>
      </c>
      <c r="E6107">
        <v>70828</v>
      </c>
      <c r="F6107">
        <v>78699</v>
      </c>
      <c r="G6107">
        <v>75944</v>
      </c>
    </row>
    <row r="6108" spans="1:7">
      <c r="A6108" t="s">
        <v>3853</v>
      </c>
      <c r="B6108" t="s">
        <v>4159</v>
      </c>
      <c r="C6108" t="s">
        <v>3997</v>
      </c>
      <c r="D6108">
        <v>77764</v>
      </c>
      <c r="E6108">
        <v>70828</v>
      </c>
      <c r="F6108">
        <v>78699</v>
      </c>
      <c r="G6108">
        <v>75944</v>
      </c>
    </row>
    <row r="6109" spans="1:7">
      <c r="A6109" t="s">
        <v>3853</v>
      </c>
      <c r="B6109" t="s">
        <v>4159</v>
      </c>
      <c r="C6109" t="s">
        <v>3998</v>
      </c>
      <c r="D6109">
        <v>69662</v>
      </c>
      <c r="E6109">
        <v>63175</v>
      </c>
      <c r="F6109">
        <v>70469</v>
      </c>
      <c r="G6109">
        <v>67883</v>
      </c>
    </row>
    <row r="6110" spans="1:7">
      <c r="A6110" t="s">
        <v>3853</v>
      </c>
      <c r="B6110" t="s">
        <v>4159</v>
      </c>
      <c r="C6110" t="s">
        <v>3999</v>
      </c>
      <c r="D6110">
        <v>1510</v>
      </c>
      <c r="E6110">
        <v>1530</v>
      </c>
      <c r="F6110">
        <v>1539</v>
      </c>
      <c r="G6110">
        <v>1631</v>
      </c>
    </row>
    <row r="6111" spans="1:7">
      <c r="A6111" t="s">
        <v>3853</v>
      </c>
      <c r="B6111" t="s">
        <v>4159</v>
      </c>
      <c r="C6111" t="s">
        <v>4000</v>
      </c>
      <c r="D6111">
        <v>1085</v>
      </c>
      <c r="E6111">
        <v>1091</v>
      </c>
      <c r="F6111">
        <v>1046</v>
      </c>
      <c r="G6111">
        <v>1114</v>
      </c>
    </row>
    <row r="6112" spans="1:7">
      <c r="A6112" t="s">
        <v>3853</v>
      </c>
      <c r="B6112" t="s">
        <v>4159</v>
      </c>
      <c r="C6112" t="s">
        <v>4001</v>
      </c>
      <c r="D6112">
        <v>72257</v>
      </c>
      <c r="E6112">
        <v>65797</v>
      </c>
      <c r="F6112">
        <v>73054</v>
      </c>
      <c r="G6112">
        <v>70629</v>
      </c>
    </row>
    <row r="6113" spans="1:7">
      <c r="A6113" t="s">
        <v>3853</v>
      </c>
      <c r="B6113" t="s">
        <v>4159</v>
      </c>
      <c r="C6113" t="s">
        <v>4002</v>
      </c>
      <c r="D6113">
        <v>0</v>
      </c>
      <c r="E6113">
        <v>0</v>
      </c>
      <c r="F6113">
        <v>0</v>
      </c>
      <c r="G6113">
        <v>0</v>
      </c>
    </row>
    <row r="6114" spans="1:7">
      <c r="A6114" t="s">
        <v>3853</v>
      </c>
      <c r="B6114" t="s">
        <v>4159</v>
      </c>
      <c r="C6114" t="s">
        <v>4003</v>
      </c>
      <c r="D6114">
        <v>0</v>
      </c>
      <c r="E6114">
        <v>0</v>
      </c>
      <c r="F6114">
        <v>0</v>
      </c>
      <c r="G6114">
        <v>0</v>
      </c>
    </row>
    <row r="6115" spans="1:7">
      <c r="A6115" t="s">
        <v>3853</v>
      </c>
      <c r="B6115" t="s">
        <v>4159</v>
      </c>
      <c r="C6115" t="s">
        <v>4004</v>
      </c>
      <c r="D6115">
        <v>1211</v>
      </c>
      <c r="E6115">
        <v>969</v>
      </c>
      <c r="F6115">
        <v>1912</v>
      </c>
      <c r="G6115">
        <v>1967</v>
      </c>
    </row>
    <row r="6116" spans="1:7">
      <c r="A6116" t="s">
        <v>3853</v>
      </c>
      <c r="B6116" t="s">
        <v>4159</v>
      </c>
      <c r="C6116" t="s">
        <v>4005</v>
      </c>
      <c r="D6116">
        <v>10285</v>
      </c>
      <c r="E6116">
        <v>9289</v>
      </c>
      <c r="F6116">
        <v>9406</v>
      </c>
      <c r="G6116">
        <v>9751</v>
      </c>
    </row>
    <row r="6117" spans="1:7">
      <c r="A6117" t="s">
        <v>3853</v>
      </c>
      <c r="B6117" t="s">
        <v>4159</v>
      </c>
      <c r="C6117" t="s">
        <v>4006</v>
      </c>
      <c r="D6117">
        <v>9755</v>
      </c>
      <c r="E6117">
        <v>10109</v>
      </c>
      <c r="F6117">
        <v>20095</v>
      </c>
      <c r="G6117">
        <v>26077</v>
      </c>
    </row>
    <row r="6118" spans="1:7">
      <c r="A6118" t="s">
        <v>3853</v>
      </c>
      <c r="B6118" t="s">
        <v>4159</v>
      </c>
      <c r="C6118" t="s">
        <v>4007</v>
      </c>
      <c r="D6118">
        <v>1616</v>
      </c>
      <c r="E6118">
        <v>1607</v>
      </c>
      <c r="F6118">
        <v>1687</v>
      </c>
      <c r="G6118">
        <v>1672</v>
      </c>
    </row>
    <row r="6119" spans="1:7">
      <c r="A6119" t="s">
        <v>3853</v>
      </c>
      <c r="B6119" t="s">
        <v>4159</v>
      </c>
      <c r="C6119" t="s">
        <v>4008</v>
      </c>
      <c r="D6119">
        <v>21800</v>
      </c>
      <c r="E6119">
        <v>23581</v>
      </c>
      <c r="F6119">
        <v>22763</v>
      </c>
      <c r="G6119">
        <v>21573</v>
      </c>
    </row>
    <row r="6120" spans="1:7">
      <c r="A6120" t="s">
        <v>3853</v>
      </c>
      <c r="B6120" t="s">
        <v>4159</v>
      </c>
      <c r="C6120" t="s">
        <v>4009</v>
      </c>
      <c r="D6120">
        <v>3250</v>
      </c>
      <c r="E6120">
        <v>3080</v>
      </c>
      <c r="F6120">
        <v>3058</v>
      </c>
      <c r="G6120">
        <v>3192</v>
      </c>
    </row>
    <row r="6121" spans="1:7">
      <c r="A6121" t="s">
        <v>3853</v>
      </c>
      <c r="B6121" t="s">
        <v>4159</v>
      </c>
      <c r="C6121" t="s">
        <v>4010</v>
      </c>
      <c r="D6121">
        <v>46301</v>
      </c>
      <c r="E6121">
        <v>47028</v>
      </c>
      <c r="F6121">
        <v>57233</v>
      </c>
      <c r="G6121">
        <v>62559</v>
      </c>
    </row>
    <row r="6122" spans="1:7">
      <c r="A6122" t="s">
        <v>3853</v>
      </c>
      <c r="B6122" t="s">
        <v>4159</v>
      </c>
      <c r="C6122" t="s">
        <v>4011</v>
      </c>
      <c r="D6122">
        <v>34.4</v>
      </c>
      <c r="E6122">
        <v>34.5</v>
      </c>
      <c r="F6122">
        <v>41.5</v>
      </c>
      <c r="G6122">
        <v>45</v>
      </c>
    </row>
    <row r="6123" spans="1:7">
      <c r="A6123" t="s">
        <v>3853</v>
      </c>
      <c r="B6123" t="s">
        <v>4159</v>
      </c>
      <c r="C6123" t="s">
        <v>4012</v>
      </c>
      <c r="D6123">
        <v>36546</v>
      </c>
      <c r="E6123">
        <v>36919</v>
      </c>
      <c r="F6123">
        <v>37139</v>
      </c>
      <c r="G6123">
        <v>36482</v>
      </c>
    </row>
    <row r="6124" spans="1:7">
      <c r="A6124" t="s">
        <v>3853</v>
      </c>
      <c r="B6124" t="s">
        <v>4159</v>
      </c>
      <c r="C6124" t="s">
        <v>4013</v>
      </c>
      <c r="D6124">
        <v>46301</v>
      </c>
      <c r="E6124">
        <v>47028</v>
      </c>
      <c r="F6124">
        <v>57233</v>
      </c>
      <c r="G6124">
        <v>62559</v>
      </c>
    </row>
    <row r="6125" spans="1:7">
      <c r="A6125" t="s">
        <v>3853</v>
      </c>
      <c r="B6125" t="s">
        <v>4159</v>
      </c>
      <c r="C6125" t="s">
        <v>4014</v>
      </c>
      <c r="D6125">
        <v>14</v>
      </c>
      <c r="E6125">
        <v>14.7</v>
      </c>
      <c r="F6125">
        <v>15.3</v>
      </c>
      <c r="G6125">
        <v>16.100000000000001</v>
      </c>
    </row>
    <row r="6126" spans="1:7">
      <c r="A6126" t="s">
        <v>3853</v>
      </c>
      <c r="B6126" t="s">
        <v>4159</v>
      </c>
      <c r="C6126" t="s">
        <v>4015</v>
      </c>
      <c r="D6126">
        <v>0</v>
      </c>
      <c r="E6126">
        <v>0</v>
      </c>
      <c r="F6126">
        <v>0</v>
      </c>
      <c r="G6126">
        <v>0</v>
      </c>
    </row>
    <row r="6127" spans="1:7">
      <c r="A6127" t="s">
        <v>3853</v>
      </c>
      <c r="B6127" t="s">
        <v>4159</v>
      </c>
      <c r="C6127" t="s">
        <v>4016</v>
      </c>
      <c r="D6127">
        <v>0</v>
      </c>
      <c r="E6127">
        <v>0</v>
      </c>
      <c r="F6127">
        <v>0</v>
      </c>
      <c r="G6127">
        <v>0</v>
      </c>
    </row>
    <row r="6128" spans="1:7">
      <c r="A6128" t="s">
        <v>3853</v>
      </c>
      <c r="B6128" t="s">
        <v>4159</v>
      </c>
      <c r="C6128" t="s">
        <v>4017</v>
      </c>
      <c r="D6128">
        <v>0</v>
      </c>
      <c r="E6128">
        <v>0</v>
      </c>
      <c r="F6128">
        <v>0</v>
      </c>
      <c r="G6128">
        <v>0</v>
      </c>
    </row>
    <row r="6129" spans="1:7">
      <c r="A6129" t="s">
        <v>3853</v>
      </c>
      <c r="B6129" t="s">
        <v>4159</v>
      </c>
      <c r="C6129" t="s">
        <v>4018</v>
      </c>
      <c r="D6129">
        <v>0</v>
      </c>
      <c r="E6129">
        <v>0</v>
      </c>
      <c r="F6129">
        <v>0</v>
      </c>
      <c r="G6129">
        <v>0</v>
      </c>
    </row>
    <row r="6130" spans="1:7">
      <c r="A6130" t="s">
        <v>3853</v>
      </c>
      <c r="B6130" t="s">
        <v>4159</v>
      </c>
      <c r="C6130" t="s">
        <v>4019</v>
      </c>
      <c r="D6130">
        <v>0</v>
      </c>
      <c r="E6130">
        <v>0</v>
      </c>
      <c r="F6130">
        <v>12.2</v>
      </c>
      <c r="G6130">
        <v>13.5</v>
      </c>
    </row>
    <row r="6131" spans="1:7">
      <c r="A6131" t="s">
        <v>3853</v>
      </c>
      <c r="B6131" t="s">
        <v>4159</v>
      </c>
      <c r="C6131" t="s">
        <v>4020</v>
      </c>
      <c r="D6131">
        <v>0</v>
      </c>
      <c r="E6131">
        <v>0</v>
      </c>
      <c r="F6131">
        <v>0</v>
      </c>
      <c r="G6131">
        <v>0</v>
      </c>
    </row>
    <row r="6132" spans="1:7">
      <c r="A6132" t="s">
        <v>3853</v>
      </c>
      <c r="B6132" t="s">
        <v>4159</v>
      </c>
      <c r="C6132" t="s">
        <v>4021</v>
      </c>
      <c r="D6132">
        <v>0</v>
      </c>
      <c r="E6132">
        <v>0</v>
      </c>
      <c r="F6132">
        <v>0</v>
      </c>
      <c r="G6132">
        <v>0</v>
      </c>
    </row>
    <row r="6133" spans="1:7">
      <c r="A6133" t="s">
        <v>3853</v>
      </c>
      <c r="B6133" t="s">
        <v>4159</v>
      </c>
      <c r="C6133" t="s">
        <v>4022</v>
      </c>
      <c r="D6133">
        <v>23</v>
      </c>
      <c r="E6133">
        <v>21</v>
      </c>
      <c r="F6133">
        <v>26</v>
      </c>
      <c r="G6133">
        <v>29</v>
      </c>
    </row>
    <row r="6134" spans="1:7">
      <c r="A6134" t="s">
        <v>3853</v>
      </c>
      <c r="B6134" t="s">
        <v>4159</v>
      </c>
      <c r="C6134" t="s">
        <v>4023</v>
      </c>
      <c r="D6134">
        <v>0</v>
      </c>
      <c r="E6134">
        <v>0</v>
      </c>
      <c r="F6134">
        <v>332</v>
      </c>
      <c r="G6134">
        <v>292</v>
      </c>
    </row>
    <row r="6135" spans="1:7">
      <c r="A6135" t="s">
        <v>3853</v>
      </c>
      <c r="B6135" t="s">
        <v>4159</v>
      </c>
      <c r="C6135" t="s">
        <v>4024</v>
      </c>
      <c r="D6135">
        <v>23</v>
      </c>
      <c r="E6135">
        <v>21</v>
      </c>
      <c r="F6135">
        <v>26</v>
      </c>
      <c r="G6135">
        <v>29</v>
      </c>
    </row>
    <row r="6136" spans="1:7">
      <c r="A6136" t="s">
        <v>3853</v>
      </c>
      <c r="B6136" t="s">
        <v>4159</v>
      </c>
      <c r="C6136" t="s">
        <v>4025</v>
      </c>
      <c r="D6136">
        <v>23</v>
      </c>
      <c r="E6136">
        <v>21</v>
      </c>
      <c r="F6136">
        <v>359</v>
      </c>
      <c r="G6136">
        <v>321</v>
      </c>
    </row>
    <row r="6137" spans="1:7">
      <c r="A6137" t="s">
        <v>3853</v>
      </c>
      <c r="B6137" t="s">
        <v>4159</v>
      </c>
      <c r="C6137" t="s">
        <v>4026</v>
      </c>
      <c r="D6137">
        <v>23</v>
      </c>
      <c r="E6137">
        <v>21</v>
      </c>
      <c r="F6137">
        <v>359</v>
      </c>
      <c r="G6137">
        <v>321</v>
      </c>
    </row>
    <row r="6138" spans="1:7">
      <c r="A6138" t="s">
        <v>3853</v>
      </c>
      <c r="B6138" t="s">
        <v>4159</v>
      </c>
      <c r="C6138" t="s">
        <v>4027</v>
      </c>
      <c r="D6138">
        <v>22</v>
      </c>
      <c r="E6138">
        <v>22</v>
      </c>
      <c r="F6138">
        <v>22</v>
      </c>
      <c r="G6138">
        <v>22</v>
      </c>
    </row>
    <row r="6139" spans="1:7">
      <c r="A6139" t="s">
        <v>3853</v>
      </c>
      <c r="B6139" t="s">
        <v>4159</v>
      </c>
      <c r="C6139" t="s">
        <v>4028</v>
      </c>
      <c r="D6139">
        <v>2359</v>
      </c>
      <c r="E6139">
        <v>6051</v>
      </c>
      <c r="F6139">
        <v>6686</v>
      </c>
      <c r="G6139">
        <v>4570</v>
      </c>
    </row>
    <row r="6140" spans="1:7">
      <c r="A6140" t="s">
        <v>3853</v>
      </c>
      <c r="B6140" t="s">
        <v>4159</v>
      </c>
      <c r="C6140" t="s">
        <v>4029</v>
      </c>
      <c r="D6140">
        <v>4691</v>
      </c>
      <c r="E6140">
        <v>8382</v>
      </c>
      <c r="F6140">
        <v>9018</v>
      </c>
      <c r="G6140">
        <v>6763</v>
      </c>
    </row>
    <row r="6141" spans="1:7">
      <c r="A6141" t="s">
        <v>3853</v>
      </c>
      <c r="B6141" t="s">
        <v>4159</v>
      </c>
      <c r="C6141" t="s">
        <v>4030</v>
      </c>
      <c r="D6141">
        <v>4691</v>
      </c>
      <c r="E6141">
        <v>8382</v>
      </c>
      <c r="F6141">
        <v>9018</v>
      </c>
      <c r="G6141">
        <v>6763</v>
      </c>
    </row>
    <row r="6142" spans="1:7">
      <c r="A6142" t="s">
        <v>3853</v>
      </c>
      <c r="B6142" t="s">
        <v>4159</v>
      </c>
      <c r="C6142" t="s">
        <v>4031</v>
      </c>
      <c r="D6142">
        <v>105700</v>
      </c>
      <c r="E6142">
        <v>96972</v>
      </c>
      <c r="F6142">
        <v>103547</v>
      </c>
      <c r="G6142">
        <v>105660</v>
      </c>
    </row>
    <row r="6143" spans="1:7">
      <c r="A6143" t="s">
        <v>3853</v>
      </c>
      <c r="B6143" t="s">
        <v>4159</v>
      </c>
      <c r="C6143" t="s">
        <v>4032</v>
      </c>
      <c r="D6143">
        <v>0.1</v>
      </c>
      <c r="E6143">
        <v>0.2</v>
      </c>
      <c r="F6143">
        <v>0.1</v>
      </c>
      <c r="G6143">
        <v>3.2</v>
      </c>
    </row>
    <row r="6144" spans="1:7">
      <c r="A6144" t="s">
        <v>3853</v>
      </c>
      <c r="B6144" t="s">
        <v>4159</v>
      </c>
      <c r="C6144" t="s">
        <v>4033</v>
      </c>
      <c r="D6144">
        <v>17799</v>
      </c>
      <c r="E6144">
        <v>16263</v>
      </c>
      <c r="F6144">
        <v>18182</v>
      </c>
      <c r="G6144">
        <v>18005</v>
      </c>
    </row>
    <row r="6145" spans="1:7">
      <c r="A6145" t="s">
        <v>3853</v>
      </c>
      <c r="B6145" t="s">
        <v>4159</v>
      </c>
      <c r="C6145" t="s">
        <v>4034</v>
      </c>
      <c r="D6145">
        <v>452</v>
      </c>
      <c r="E6145">
        <v>522</v>
      </c>
      <c r="F6145">
        <v>637</v>
      </c>
      <c r="G6145">
        <v>3072</v>
      </c>
    </row>
    <row r="6146" spans="1:7">
      <c r="A6146" t="s">
        <v>3853</v>
      </c>
      <c r="B6146" t="s">
        <v>4159</v>
      </c>
      <c r="C6146" t="s">
        <v>4035</v>
      </c>
      <c r="D6146">
        <v>879</v>
      </c>
      <c r="E6146">
        <v>845</v>
      </c>
      <c r="F6146">
        <v>845</v>
      </c>
      <c r="G6146">
        <v>845</v>
      </c>
    </row>
    <row r="6147" spans="1:7">
      <c r="A6147" t="s">
        <v>3853</v>
      </c>
      <c r="B6147" t="s">
        <v>4159</v>
      </c>
      <c r="C6147" t="s">
        <v>4036</v>
      </c>
      <c r="D6147">
        <v>9461</v>
      </c>
      <c r="E6147">
        <v>12202</v>
      </c>
      <c r="F6147">
        <v>13019</v>
      </c>
      <c r="G6147">
        <v>11091</v>
      </c>
    </row>
    <row r="6148" spans="1:7">
      <c r="A6148" t="s">
        <v>3853</v>
      </c>
      <c r="B6148" t="s">
        <v>4159</v>
      </c>
      <c r="C6148" t="s">
        <v>4037</v>
      </c>
      <c r="D6148">
        <v>39848</v>
      </c>
      <c r="E6148">
        <v>37576</v>
      </c>
      <c r="F6148">
        <v>34798</v>
      </c>
      <c r="G6148">
        <v>34591</v>
      </c>
    </row>
    <row r="6149" spans="1:7">
      <c r="A6149" t="s">
        <v>3853</v>
      </c>
      <c r="B6149" t="s">
        <v>4159</v>
      </c>
      <c r="C6149" t="s">
        <v>4038</v>
      </c>
      <c r="D6149">
        <v>173259</v>
      </c>
      <c r="E6149">
        <v>163535</v>
      </c>
      <c r="F6149">
        <v>170181</v>
      </c>
      <c r="G6149">
        <v>172418</v>
      </c>
    </row>
    <row r="6150" spans="1:7">
      <c r="A6150" t="s">
        <v>3853</v>
      </c>
      <c r="B6150" t="s">
        <v>4159</v>
      </c>
      <c r="C6150" t="s">
        <v>4039</v>
      </c>
      <c r="D6150">
        <v>128.69999999999999</v>
      </c>
      <c r="E6150">
        <v>119.8</v>
      </c>
      <c r="F6150">
        <v>123.4</v>
      </c>
      <c r="G6150">
        <v>124.1</v>
      </c>
    </row>
    <row r="6151" spans="1:7">
      <c r="A6151" t="s">
        <v>3853</v>
      </c>
      <c r="B6151" t="s">
        <v>4159</v>
      </c>
      <c r="C6151" t="s">
        <v>4040</v>
      </c>
      <c r="D6151">
        <v>172807</v>
      </c>
      <c r="E6151">
        <v>163013</v>
      </c>
      <c r="F6151">
        <v>169545</v>
      </c>
      <c r="G6151">
        <v>169346</v>
      </c>
    </row>
    <row r="6152" spans="1:7">
      <c r="A6152" t="s">
        <v>3853</v>
      </c>
      <c r="B6152" t="s">
        <v>4159</v>
      </c>
      <c r="C6152" t="s">
        <v>4041</v>
      </c>
      <c r="D6152">
        <v>0</v>
      </c>
      <c r="E6152">
        <v>0</v>
      </c>
      <c r="F6152">
        <v>0</v>
      </c>
      <c r="G6152">
        <v>0</v>
      </c>
    </row>
    <row r="6153" spans="1:7">
      <c r="A6153" t="s">
        <v>3853</v>
      </c>
      <c r="B6153" t="s">
        <v>4159</v>
      </c>
      <c r="C6153" t="s">
        <v>4042</v>
      </c>
      <c r="D6153">
        <v>0</v>
      </c>
      <c r="E6153">
        <v>0</v>
      </c>
      <c r="F6153">
        <v>0</v>
      </c>
      <c r="G6153">
        <v>0</v>
      </c>
    </row>
    <row r="6154" spans="1:7">
      <c r="A6154" t="s">
        <v>3853</v>
      </c>
      <c r="B6154" t="s">
        <v>4159</v>
      </c>
      <c r="C6154" t="s">
        <v>4043</v>
      </c>
      <c r="D6154">
        <v>0</v>
      </c>
      <c r="E6154">
        <v>0</v>
      </c>
      <c r="F6154">
        <v>0</v>
      </c>
      <c r="G6154">
        <v>0</v>
      </c>
    </row>
    <row r="6155" spans="1:7">
      <c r="A6155" t="s">
        <v>3853</v>
      </c>
      <c r="B6155" t="s">
        <v>4159</v>
      </c>
      <c r="C6155" t="s">
        <v>4044</v>
      </c>
      <c r="D6155">
        <v>0</v>
      </c>
      <c r="E6155">
        <v>0</v>
      </c>
      <c r="F6155">
        <v>0</v>
      </c>
      <c r="G6155">
        <v>0</v>
      </c>
    </row>
    <row r="6156" spans="1:7">
      <c r="A6156" t="s">
        <v>3853</v>
      </c>
      <c r="B6156" t="s">
        <v>4159</v>
      </c>
      <c r="C6156" t="s">
        <v>4045</v>
      </c>
      <c r="D6156">
        <v>0</v>
      </c>
      <c r="E6156">
        <v>0</v>
      </c>
      <c r="F6156">
        <v>0</v>
      </c>
      <c r="G6156">
        <v>0</v>
      </c>
    </row>
    <row r="6157" spans="1:7">
      <c r="A6157" t="s">
        <v>3853</v>
      </c>
      <c r="B6157" t="s">
        <v>4159</v>
      </c>
      <c r="C6157" t="s">
        <v>4046</v>
      </c>
      <c r="D6157">
        <v>2.2999999999999998</v>
      </c>
      <c r="E6157">
        <v>2.9</v>
      </c>
      <c r="F6157">
        <v>4.0999999999999996</v>
      </c>
      <c r="G6157">
        <v>5.3</v>
      </c>
    </row>
    <row r="6158" spans="1:7">
      <c r="A6158" t="s">
        <v>3853</v>
      </c>
      <c r="B6158" t="s">
        <v>4159</v>
      </c>
      <c r="C6158" t="s">
        <v>4047</v>
      </c>
      <c r="D6158">
        <v>3</v>
      </c>
      <c r="E6158">
        <v>4</v>
      </c>
      <c r="F6158">
        <v>6</v>
      </c>
      <c r="G6158">
        <v>9</v>
      </c>
    </row>
    <row r="6159" spans="1:7">
      <c r="A6159" t="s">
        <v>3853</v>
      </c>
      <c r="B6159" t="s">
        <v>4159</v>
      </c>
      <c r="C6159" t="s">
        <v>4048</v>
      </c>
      <c r="D6159">
        <v>0</v>
      </c>
      <c r="E6159">
        <v>0</v>
      </c>
      <c r="F6159">
        <v>0</v>
      </c>
      <c r="G6159">
        <v>0</v>
      </c>
    </row>
    <row r="6160" spans="1:7">
      <c r="A6160" t="s">
        <v>3853</v>
      </c>
      <c r="B6160" t="s">
        <v>4159</v>
      </c>
      <c r="C6160" t="s">
        <v>4049</v>
      </c>
      <c r="D6160">
        <v>99355</v>
      </c>
      <c r="E6160">
        <v>91042</v>
      </c>
      <c r="F6160">
        <v>97342</v>
      </c>
      <c r="G6160">
        <v>99768</v>
      </c>
    </row>
    <row r="6161" spans="1:7">
      <c r="A6161" t="s">
        <v>3853</v>
      </c>
      <c r="B6161" t="s">
        <v>4159</v>
      </c>
      <c r="C6161" t="s">
        <v>4050</v>
      </c>
      <c r="D6161">
        <v>17684</v>
      </c>
      <c r="E6161">
        <v>16146</v>
      </c>
      <c r="F6161">
        <v>18063</v>
      </c>
      <c r="G6161">
        <v>17882</v>
      </c>
    </row>
    <row r="6162" spans="1:7">
      <c r="A6162" t="s">
        <v>3853</v>
      </c>
      <c r="B6162" t="s">
        <v>4159</v>
      </c>
      <c r="C6162" t="s">
        <v>4051</v>
      </c>
      <c r="D6162">
        <v>9378</v>
      </c>
      <c r="E6162">
        <v>12119</v>
      </c>
      <c r="F6162">
        <v>12938</v>
      </c>
      <c r="G6162">
        <v>11007</v>
      </c>
    </row>
    <row r="6163" spans="1:7">
      <c r="A6163" t="s">
        <v>3853</v>
      </c>
      <c r="B6163" t="s">
        <v>4159</v>
      </c>
      <c r="C6163" t="s">
        <v>4052</v>
      </c>
      <c r="D6163">
        <v>166809</v>
      </c>
      <c r="E6163">
        <v>157504</v>
      </c>
      <c r="F6163">
        <v>163819</v>
      </c>
      <c r="G6163">
        <v>166354</v>
      </c>
    </row>
    <row r="6164" spans="1:7">
      <c r="A6164" t="s">
        <v>3853</v>
      </c>
      <c r="B6164" t="s">
        <v>4159</v>
      </c>
      <c r="C6164" t="s">
        <v>4053</v>
      </c>
      <c r="D6164">
        <v>0</v>
      </c>
      <c r="E6164">
        <v>0</v>
      </c>
      <c r="F6164">
        <v>0</v>
      </c>
      <c r="G6164">
        <v>0</v>
      </c>
    </row>
    <row r="6165" spans="1:7">
      <c r="A6165" t="s">
        <v>3853</v>
      </c>
      <c r="B6165" t="s">
        <v>4159</v>
      </c>
      <c r="C6165" t="s">
        <v>4054</v>
      </c>
      <c r="D6165">
        <v>0</v>
      </c>
      <c r="E6165">
        <v>0</v>
      </c>
      <c r="F6165">
        <v>0</v>
      </c>
      <c r="G6165">
        <v>0</v>
      </c>
    </row>
    <row r="6166" spans="1:7">
      <c r="A6166" t="s">
        <v>3853</v>
      </c>
      <c r="B6166" t="s">
        <v>4159</v>
      </c>
      <c r="C6166" t="s">
        <v>4055</v>
      </c>
      <c r="D6166">
        <v>10</v>
      </c>
      <c r="E6166">
        <v>13</v>
      </c>
      <c r="F6166">
        <v>20</v>
      </c>
      <c r="G6166">
        <v>32</v>
      </c>
    </row>
    <row r="6167" spans="1:7">
      <c r="A6167" t="s">
        <v>3853</v>
      </c>
      <c r="B6167" t="s">
        <v>4159</v>
      </c>
      <c r="C6167" t="s">
        <v>4056</v>
      </c>
      <c r="D6167">
        <v>6668</v>
      </c>
      <c r="E6167">
        <v>6111</v>
      </c>
      <c r="F6167">
        <v>7090</v>
      </c>
      <c r="G6167">
        <v>6982</v>
      </c>
    </row>
    <row r="6168" spans="1:7">
      <c r="A6168" t="s">
        <v>3853</v>
      </c>
      <c r="B6168" t="s">
        <v>4159</v>
      </c>
      <c r="C6168" t="s">
        <v>4057</v>
      </c>
      <c r="D6168">
        <v>352</v>
      </c>
      <c r="E6168">
        <v>286</v>
      </c>
      <c r="F6168">
        <v>290</v>
      </c>
      <c r="G6168">
        <v>338</v>
      </c>
    </row>
    <row r="6169" spans="1:7">
      <c r="A6169" t="s">
        <v>3853</v>
      </c>
      <c r="B6169" t="s">
        <v>4159</v>
      </c>
      <c r="C6169" t="s">
        <v>4058</v>
      </c>
      <c r="D6169">
        <v>8124</v>
      </c>
      <c r="E6169">
        <v>7195</v>
      </c>
      <c r="F6169">
        <v>6704</v>
      </c>
      <c r="G6169">
        <v>6749</v>
      </c>
    </row>
    <row r="6170" spans="1:7">
      <c r="A6170" t="s">
        <v>3853</v>
      </c>
      <c r="B6170" t="s">
        <v>4159</v>
      </c>
      <c r="C6170" t="s">
        <v>4059</v>
      </c>
      <c r="D6170">
        <v>15154</v>
      </c>
      <c r="E6170">
        <v>13604</v>
      </c>
      <c r="F6170">
        <v>14103</v>
      </c>
      <c r="G6170">
        <v>14101</v>
      </c>
    </row>
    <row r="6171" spans="1:7">
      <c r="A6171" t="s">
        <v>3853</v>
      </c>
      <c r="B6171" t="s">
        <v>4159</v>
      </c>
      <c r="C6171" t="s">
        <v>4060</v>
      </c>
      <c r="D6171">
        <v>15154</v>
      </c>
      <c r="E6171">
        <v>13604</v>
      </c>
      <c r="F6171">
        <v>14103</v>
      </c>
      <c r="G6171">
        <v>14101</v>
      </c>
    </row>
    <row r="6172" spans="1:7">
      <c r="A6172" t="s">
        <v>3853</v>
      </c>
      <c r="B6172" t="s">
        <v>4159</v>
      </c>
      <c r="C6172" t="s">
        <v>4061</v>
      </c>
      <c r="D6172">
        <v>0</v>
      </c>
      <c r="E6172">
        <v>0</v>
      </c>
      <c r="F6172">
        <v>0</v>
      </c>
      <c r="G6172">
        <v>0</v>
      </c>
    </row>
    <row r="6173" spans="1:7">
      <c r="A6173" t="s">
        <v>3853</v>
      </c>
      <c r="B6173" t="s">
        <v>4159</v>
      </c>
      <c r="C6173" t="s">
        <v>4062</v>
      </c>
      <c r="D6173">
        <v>0</v>
      </c>
      <c r="E6173">
        <v>0</v>
      </c>
      <c r="F6173">
        <v>0</v>
      </c>
      <c r="G6173">
        <v>0</v>
      </c>
    </row>
    <row r="6174" spans="1:7">
      <c r="A6174" t="s">
        <v>3853</v>
      </c>
      <c r="B6174" t="s">
        <v>4159</v>
      </c>
      <c r="C6174" t="s">
        <v>4063</v>
      </c>
      <c r="D6174">
        <v>6036</v>
      </c>
      <c r="E6174">
        <v>5604</v>
      </c>
      <c r="F6174">
        <v>6021</v>
      </c>
      <c r="G6174">
        <v>5605</v>
      </c>
    </row>
    <row r="6175" spans="1:7">
      <c r="A6175" t="s">
        <v>3853</v>
      </c>
      <c r="B6175" t="s">
        <v>4159</v>
      </c>
      <c r="C6175" t="s">
        <v>4064</v>
      </c>
      <c r="D6175">
        <v>4506</v>
      </c>
      <c r="E6175">
        <v>4217</v>
      </c>
      <c r="F6175">
        <v>4040</v>
      </c>
      <c r="G6175">
        <v>5032</v>
      </c>
    </row>
    <row r="6176" spans="1:7">
      <c r="A6176" t="s">
        <v>3853</v>
      </c>
      <c r="B6176" t="s">
        <v>4159</v>
      </c>
      <c r="C6176" t="s">
        <v>4065</v>
      </c>
      <c r="D6176">
        <v>40454</v>
      </c>
      <c r="E6176">
        <v>40915</v>
      </c>
      <c r="F6176">
        <v>39692</v>
      </c>
      <c r="G6176">
        <v>39947</v>
      </c>
    </row>
    <row r="6177" spans="1:7">
      <c r="A6177" t="s">
        <v>3853</v>
      </c>
      <c r="B6177" t="s">
        <v>4159</v>
      </c>
      <c r="C6177" t="s">
        <v>4066</v>
      </c>
      <c r="D6177">
        <v>2222</v>
      </c>
      <c r="E6177">
        <v>2359</v>
      </c>
      <c r="F6177">
        <v>2425</v>
      </c>
      <c r="G6177">
        <v>2542</v>
      </c>
    </row>
    <row r="6178" spans="1:7">
      <c r="A6178" t="s">
        <v>3853</v>
      </c>
      <c r="B6178" t="s">
        <v>4159</v>
      </c>
      <c r="C6178" t="s">
        <v>4067</v>
      </c>
      <c r="D6178">
        <v>47718</v>
      </c>
      <c r="E6178">
        <v>40044</v>
      </c>
      <c r="F6178">
        <v>37571</v>
      </c>
      <c r="G6178">
        <v>33676</v>
      </c>
    </row>
    <row r="6179" spans="1:7">
      <c r="A6179" t="s">
        <v>3853</v>
      </c>
      <c r="B6179" t="s">
        <v>4159</v>
      </c>
      <c r="C6179" t="s">
        <v>4068</v>
      </c>
      <c r="D6179">
        <v>22505</v>
      </c>
      <c r="E6179">
        <v>13783</v>
      </c>
      <c r="F6179">
        <v>13056</v>
      </c>
      <c r="G6179">
        <v>17503</v>
      </c>
    </row>
    <row r="6180" spans="1:7">
      <c r="A6180" t="s">
        <v>3853</v>
      </c>
      <c r="B6180" t="s">
        <v>4159</v>
      </c>
      <c r="C6180" t="s">
        <v>4069</v>
      </c>
      <c r="D6180">
        <v>121219</v>
      </c>
      <c r="E6180">
        <v>104563</v>
      </c>
      <c r="F6180">
        <v>100381</v>
      </c>
      <c r="G6180">
        <v>101763</v>
      </c>
    </row>
    <row r="6181" spans="1:7">
      <c r="A6181" t="s">
        <v>3853</v>
      </c>
      <c r="B6181" t="s">
        <v>4159</v>
      </c>
      <c r="C6181" t="s">
        <v>4070</v>
      </c>
      <c r="D6181">
        <v>364</v>
      </c>
      <c r="E6181">
        <v>118</v>
      </c>
      <c r="F6181">
        <v>399</v>
      </c>
      <c r="G6181">
        <v>408</v>
      </c>
    </row>
    <row r="6182" spans="1:7">
      <c r="A6182" t="s">
        <v>3853</v>
      </c>
      <c r="B6182" t="s">
        <v>4159</v>
      </c>
      <c r="C6182" t="s">
        <v>4071</v>
      </c>
      <c r="D6182">
        <v>169</v>
      </c>
      <c r="E6182">
        <v>153</v>
      </c>
      <c r="F6182">
        <v>223</v>
      </c>
      <c r="G6182">
        <v>229</v>
      </c>
    </row>
    <row r="6183" spans="1:7">
      <c r="A6183" t="s">
        <v>3853</v>
      </c>
      <c r="B6183" t="s">
        <v>4159</v>
      </c>
      <c r="C6183" t="s">
        <v>4072</v>
      </c>
      <c r="D6183">
        <v>408</v>
      </c>
      <c r="E6183">
        <v>478</v>
      </c>
      <c r="F6183">
        <v>609</v>
      </c>
      <c r="G6183">
        <v>3024</v>
      </c>
    </row>
    <row r="6184" spans="1:7">
      <c r="A6184" t="s">
        <v>3853</v>
      </c>
      <c r="B6184" t="s">
        <v>4159</v>
      </c>
      <c r="C6184" t="s">
        <v>4073</v>
      </c>
      <c r="D6184">
        <v>882</v>
      </c>
      <c r="E6184">
        <v>769</v>
      </c>
      <c r="F6184">
        <v>1046</v>
      </c>
      <c r="G6184">
        <v>1072</v>
      </c>
    </row>
    <row r="6185" spans="1:7">
      <c r="A6185" t="s">
        <v>3853</v>
      </c>
      <c r="B6185" t="s">
        <v>4159</v>
      </c>
      <c r="C6185" t="s">
        <v>4074</v>
      </c>
      <c r="D6185">
        <v>1823</v>
      </c>
      <c r="E6185">
        <v>1518</v>
      </c>
      <c r="F6185">
        <v>2277</v>
      </c>
      <c r="G6185">
        <v>4733</v>
      </c>
    </row>
    <row r="6186" spans="1:7">
      <c r="A6186" t="s">
        <v>3853</v>
      </c>
      <c r="B6186" t="s">
        <v>4159</v>
      </c>
      <c r="C6186" t="s">
        <v>4075</v>
      </c>
      <c r="D6186">
        <v>1416</v>
      </c>
      <c r="E6186">
        <v>1040</v>
      </c>
      <c r="F6186">
        <v>1668</v>
      </c>
      <c r="G6186">
        <v>1709</v>
      </c>
    </row>
    <row r="6187" spans="1:7">
      <c r="A6187" t="s">
        <v>3853</v>
      </c>
      <c r="B6187" t="s">
        <v>4159</v>
      </c>
      <c r="C6187" t="s">
        <v>4076</v>
      </c>
      <c r="D6187">
        <v>0</v>
      </c>
      <c r="E6187">
        <v>0</v>
      </c>
      <c r="F6187">
        <v>0</v>
      </c>
      <c r="G6187">
        <v>0</v>
      </c>
    </row>
    <row r="6188" spans="1:7">
      <c r="A6188" t="s">
        <v>3853</v>
      </c>
      <c r="B6188" t="s">
        <v>4159</v>
      </c>
      <c r="C6188" t="s">
        <v>4077</v>
      </c>
      <c r="D6188">
        <v>0</v>
      </c>
      <c r="E6188">
        <v>0</v>
      </c>
      <c r="F6188">
        <v>0</v>
      </c>
      <c r="G6188">
        <v>0</v>
      </c>
    </row>
    <row r="6189" spans="1:7">
      <c r="A6189" t="s">
        <v>3853</v>
      </c>
      <c r="B6189" t="s">
        <v>4159</v>
      </c>
      <c r="C6189" t="s">
        <v>4078</v>
      </c>
      <c r="D6189">
        <v>0</v>
      </c>
      <c r="E6189">
        <v>0</v>
      </c>
      <c r="F6189">
        <v>0</v>
      </c>
      <c r="G6189">
        <v>0</v>
      </c>
    </row>
    <row r="6190" spans="1:7">
      <c r="A6190" t="s">
        <v>3853</v>
      </c>
      <c r="B6190" t="s">
        <v>4159</v>
      </c>
      <c r="C6190" t="s">
        <v>4079</v>
      </c>
      <c r="D6190">
        <v>0</v>
      </c>
      <c r="E6190">
        <v>0</v>
      </c>
      <c r="F6190">
        <v>0</v>
      </c>
      <c r="G6190">
        <v>0</v>
      </c>
    </row>
    <row r="6191" spans="1:7">
      <c r="A6191" t="s">
        <v>3853</v>
      </c>
      <c r="B6191" t="s">
        <v>4159</v>
      </c>
      <c r="C6191" t="s">
        <v>4080</v>
      </c>
      <c r="D6191">
        <v>0</v>
      </c>
      <c r="E6191">
        <v>0</v>
      </c>
      <c r="F6191">
        <v>0</v>
      </c>
      <c r="G6191">
        <v>0</v>
      </c>
    </row>
    <row r="6192" spans="1:7">
      <c r="A6192" t="s">
        <v>3853</v>
      </c>
      <c r="B6192" t="s">
        <v>4159</v>
      </c>
      <c r="C6192" t="s">
        <v>4081</v>
      </c>
      <c r="D6192">
        <v>0</v>
      </c>
      <c r="E6192">
        <v>0</v>
      </c>
      <c r="F6192">
        <v>0</v>
      </c>
      <c r="G6192">
        <v>0</v>
      </c>
    </row>
    <row r="6193" spans="1:7">
      <c r="A6193" t="s">
        <v>3853</v>
      </c>
      <c r="B6193" t="s">
        <v>4159</v>
      </c>
      <c r="C6193" t="s">
        <v>4082</v>
      </c>
      <c r="D6193">
        <v>0</v>
      </c>
      <c r="E6193">
        <v>0</v>
      </c>
      <c r="F6193">
        <v>0</v>
      </c>
      <c r="G6193">
        <v>0</v>
      </c>
    </row>
    <row r="6194" spans="1:7">
      <c r="A6194" t="s">
        <v>3853</v>
      </c>
      <c r="B6194" t="s">
        <v>4159</v>
      </c>
      <c r="C6194" t="s">
        <v>4083</v>
      </c>
      <c r="D6194">
        <v>0</v>
      </c>
      <c r="E6194">
        <v>0</v>
      </c>
      <c r="F6194">
        <v>0</v>
      </c>
      <c r="G6194">
        <v>0</v>
      </c>
    </row>
    <row r="6195" spans="1:7">
      <c r="A6195" t="s">
        <v>3853</v>
      </c>
      <c r="B6195" t="s">
        <v>4159</v>
      </c>
      <c r="C6195" t="s">
        <v>4084</v>
      </c>
      <c r="D6195">
        <v>108</v>
      </c>
      <c r="E6195">
        <v>108</v>
      </c>
      <c r="F6195">
        <v>232</v>
      </c>
      <c r="G6195">
        <v>864</v>
      </c>
    </row>
    <row r="6196" spans="1:7">
      <c r="A6196" t="s">
        <v>3853</v>
      </c>
      <c r="B6196" t="s">
        <v>4159</v>
      </c>
      <c r="C6196" t="s">
        <v>4085</v>
      </c>
      <c r="D6196">
        <v>24</v>
      </c>
      <c r="E6196">
        <v>95</v>
      </c>
      <c r="F6196">
        <v>538</v>
      </c>
      <c r="G6196">
        <v>1473</v>
      </c>
    </row>
    <row r="6197" spans="1:7">
      <c r="A6197" t="s">
        <v>3853</v>
      </c>
      <c r="B6197" t="s">
        <v>4159</v>
      </c>
      <c r="C6197" t="s">
        <v>4086</v>
      </c>
      <c r="D6197">
        <v>6</v>
      </c>
      <c r="E6197">
        <v>65</v>
      </c>
      <c r="F6197">
        <v>201</v>
      </c>
      <c r="G6197">
        <v>298</v>
      </c>
    </row>
    <row r="6198" spans="1:7">
      <c r="A6198" t="s">
        <v>3853</v>
      </c>
      <c r="B6198" t="s">
        <v>4159</v>
      </c>
      <c r="C6198" t="s">
        <v>4087</v>
      </c>
      <c r="D6198">
        <v>0</v>
      </c>
      <c r="E6198">
        <v>0</v>
      </c>
      <c r="F6198">
        <v>0</v>
      </c>
      <c r="G6198">
        <v>0</v>
      </c>
    </row>
    <row r="6199" spans="1:7">
      <c r="A6199" t="s">
        <v>3853</v>
      </c>
      <c r="B6199" t="s">
        <v>4159</v>
      </c>
      <c r="C6199" t="s">
        <v>4088</v>
      </c>
      <c r="D6199">
        <v>304</v>
      </c>
      <c r="E6199">
        <v>347</v>
      </c>
      <c r="F6199">
        <v>383</v>
      </c>
      <c r="G6199">
        <v>434</v>
      </c>
    </row>
    <row r="6200" spans="1:7">
      <c r="A6200" t="s">
        <v>3853</v>
      </c>
      <c r="B6200" t="s">
        <v>4159</v>
      </c>
      <c r="C6200" t="s">
        <v>4089</v>
      </c>
      <c r="D6200">
        <v>436</v>
      </c>
      <c r="E6200">
        <v>550</v>
      </c>
      <c r="F6200">
        <v>1153</v>
      </c>
      <c r="G6200">
        <v>2771</v>
      </c>
    </row>
    <row r="6201" spans="1:7">
      <c r="A6201" t="s">
        <v>3853</v>
      </c>
      <c r="B6201" t="s">
        <v>4159</v>
      </c>
      <c r="C6201" t="s">
        <v>4090</v>
      </c>
      <c r="D6201">
        <v>412</v>
      </c>
      <c r="E6201">
        <v>455</v>
      </c>
      <c r="F6201">
        <v>615</v>
      </c>
      <c r="G6201">
        <v>1298</v>
      </c>
    </row>
    <row r="6202" spans="1:7">
      <c r="A6202" t="s">
        <v>3853</v>
      </c>
      <c r="B6202" t="s">
        <v>4159</v>
      </c>
      <c r="C6202" t="s">
        <v>4091</v>
      </c>
      <c r="D6202">
        <v>14.4</v>
      </c>
      <c r="E6202">
        <v>14</v>
      </c>
      <c r="F6202">
        <v>16.8</v>
      </c>
      <c r="G6202">
        <v>19.3</v>
      </c>
    </row>
    <row r="6203" spans="1:7">
      <c r="A6203" t="s">
        <v>3853</v>
      </c>
      <c r="B6203" t="s">
        <v>4159</v>
      </c>
      <c r="C6203" t="s">
        <v>4092</v>
      </c>
      <c r="D6203">
        <v>106911</v>
      </c>
      <c r="E6203">
        <v>97941</v>
      </c>
      <c r="F6203">
        <v>105458</v>
      </c>
      <c r="G6203">
        <v>107626</v>
      </c>
    </row>
    <row r="6204" spans="1:7">
      <c r="A6204" t="s">
        <v>3853</v>
      </c>
      <c r="B6204" t="s">
        <v>4159</v>
      </c>
      <c r="C6204" t="s">
        <v>4093</v>
      </c>
      <c r="D6204">
        <v>79.400000000000006</v>
      </c>
      <c r="E6204">
        <v>71.8</v>
      </c>
      <c r="F6204">
        <v>76.5</v>
      </c>
      <c r="G6204">
        <v>77.5</v>
      </c>
    </row>
    <row r="6205" spans="1:7">
      <c r="A6205" t="s">
        <v>3853</v>
      </c>
      <c r="B6205" t="s">
        <v>4159</v>
      </c>
      <c r="C6205" t="s">
        <v>4094</v>
      </c>
      <c r="D6205">
        <v>56032</v>
      </c>
      <c r="E6205">
        <v>53787</v>
      </c>
      <c r="F6205">
        <v>57764</v>
      </c>
      <c r="G6205">
        <v>58309</v>
      </c>
    </row>
    <row r="6206" spans="1:7">
      <c r="A6206" t="s">
        <v>3853</v>
      </c>
      <c r="B6206" t="s">
        <v>4159</v>
      </c>
      <c r="C6206" t="s">
        <v>4095</v>
      </c>
      <c r="D6206">
        <v>41.6</v>
      </c>
      <c r="E6206">
        <v>39.4</v>
      </c>
      <c r="F6206">
        <v>41.9</v>
      </c>
      <c r="G6206">
        <v>42</v>
      </c>
    </row>
    <row r="6207" spans="1:7">
      <c r="A6207" t="s">
        <v>3853</v>
      </c>
      <c r="B6207" t="s">
        <v>4159</v>
      </c>
      <c r="C6207" t="s">
        <v>4096</v>
      </c>
      <c r="D6207">
        <v>66088</v>
      </c>
      <c r="E6207">
        <v>62336</v>
      </c>
      <c r="F6207">
        <v>69579</v>
      </c>
      <c r="G6207">
        <v>76912</v>
      </c>
    </row>
    <row r="6208" spans="1:7">
      <c r="A6208" t="s">
        <v>3853</v>
      </c>
      <c r="B6208" t="s">
        <v>4159</v>
      </c>
      <c r="C6208" t="s">
        <v>4097</v>
      </c>
      <c r="D6208">
        <v>95189</v>
      </c>
      <c r="E6208">
        <v>92681</v>
      </c>
      <c r="F6208">
        <v>90383</v>
      </c>
      <c r="G6208">
        <v>82746</v>
      </c>
    </row>
    <row r="6209" spans="1:7">
      <c r="A6209" t="s">
        <v>3853</v>
      </c>
      <c r="B6209" t="s">
        <v>4159</v>
      </c>
      <c r="C6209" t="s">
        <v>4098</v>
      </c>
      <c r="D6209">
        <v>70.7</v>
      </c>
      <c r="E6209">
        <v>67.900000000000006</v>
      </c>
      <c r="F6209">
        <v>65.599999999999994</v>
      </c>
      <c r="G6209">
        <v>59.6</v>
      </c>
    </row>
    <row r="6210" spans="1:7">
      <c r="A6210" t="s">
        <v>3853</v>
      </c>
      <c r="B6210" t="s">
        <v>4159</v>
      </c>
      <c r="C6210" t="s">
        <v>4099</v>
      </c>
      <c r="D6210">
        <v>92825</v>
      </c>
      <c r="E6210">
        <v>85465</v>
      </c>
      <c r="F6210">
        <v>84569</v>
      </c>
      <c r="G6210">
        <v>86900</v>
      </c>
    </row>
    <row r="6211" spans="1:7">
      <c r="A6211" t="s">
        <v>3853</v>
      </c>
      <c r="B6211" t="s">
        <v>4159</v>
      </c>
      <c r="C6211" t="s">
        <v>4100</v>
      </c>
      <c r="D6211">
        <v>69</v>
      </c>
      <c r="E6211">
        <v>62.6</v>
      </c>
      <c r="F6211">
        <v>61.3</v>
      </c>
      <c r="G6211">
        <v>62.5</v>
      </c>
    </row>
    <row r="6212" spans="1:7">
      <c r="A6212" t="s">
        <v>3853</v>
      </c>
      <c r="B6212" t="s">
        <v>4159</v>
      </c>
      <c r="C6212" t="s">
        <v>4101</v>
      </c>
      <c r="D6212">
        <v>350740</v>
      </c>
      <c r="E6212">
        <v>329648</v>
      </c>
      <c r="F6212">
        <v>338032</v>
      </c>
      <c r="G6212">
        <v>335330</v>
      </c>
    </row>
    <row r="6213" spans="1:7">
      <c r="A6213" t="s">
        <v>3853</v>
      </c>
      <c r="B6213" t="s">
        <v>4159</v>
      </c>
      <c r="C6213" t="s">
        <v>4102</v>
      </c>
      <c r="D6213">
        <v>5.29</v>
      </c>
      <c r="E6213">
        <v>4.8899999999999997</v>
      </c>
      <c r="F6213">
        <v>4.7699999999999996</v>
      </c>
      <c r="G6213">
        <v>4.63</v>
      </c>
    </row>
    <row r="6214" spans="1:7">
      <c r="A6214" t="s">
        <v>3853</v>
      </c>
      <c r="B6214" t="s">
        <v>4159</v>
      </c>
      <c r="C6214" t="s">
        <v>4103</v>
      </c>
      <c r="D6214">
        <v>260.60000000000002</v>
      </c>
      <c r="E6214">
        <v>241.6</v>
      </c>
      <c r="F6214">
        <v>245.2</v>
      </c>
      <c r="G6214">
        <v>241.4</v>
      </c>
    </row>
    <row r="6215" spans="1:7">
      <c r="A6215" t="s">
        <v>3853</v>
      </c>
      <c r="B6215" t="s">
        <v>4159</v>
      </c>
      <c r="C6215" t="s">
        <v>4104</v>
      </c>
      <c r="D6215">
        <v>350956</v>
      </c>
      <c r="E6215">
        <v>329874</v>
      </c>
      <c r="F6215">
        <v>338174</v>
      </c>
      <c r="G6215">
        <v>335582</v>
      </c>
    </row>
    <row r="6216" spans="1:7">
      <c r="A6216" t="s">
        <v>3853</v>
      </c>
      <c r="B6216" t="s">
        <v>4159</v>
      </c>
      <c r="C6216" t="s">
        <v>4105</v>
      </c>
      <c r="D6216">
        <v>106911</v>
      </c>
      <c r="E6216">
        <v>97941</v>
      </c>
      <c r="F6216">
        <v>105458</v>
      </c>
      <c r="G6216">
        <v>107626</v>
      </c>
    </row>
    <row r="6217" spans="1:7">
      <c r="A6217" t="s">
        <v>3853</v>
      </c>
      <c r="B6217" t="s">
        <v>4159</v>
      </c>
      <c r="C6217" t="s">
        <v>4106</v>
      </c>
      <c r="D6217">
        <v>46629</v>
      </c>
      <c r="E6217">
        <v>42672</v>
      </c>
      <c r="F6217">
        <v>44983</v>
      </c>
      <c r="G6217">
        <v>46755</v>
      </c>
    </row>
    <row r="6218" spans="1:7">
      <c r="A6218" t="s">
        <v>3853</v>
      </c>
      <c r="B6218" t="s">
        <v>4159</v>
      </c>
      <c r="C6218" t="s">
        <v>4107</v>
      </c>
      <c r="D6218">
        <v>88865</v>
      </c>
      <c r="E6218">
        <v>85032</v>
      </c>
      <c r="F6218">
        <v>82054</v>
      </c>
      <c r="G6218">
        <v>75316</v>
      </c>
    </row>
    <row r="6219" spans="1:7">
      <c r="A6219" t="s">
        <v>3853</v>
      </c>
      <c r="B6219" t="s">
        <v>4159</v>
      </c>
      <c r="C6219" t="s">
        <v>4108</v>
      </c>
      <c r="D6219">
        <v>81959</v>
      </c>
      <c r="E6219">
        <v>71175</v>
      </c>
      <c r="F6219">
        <v>68184</v>
      </c>
      <c r="G6219">
        <v>72656</v>
      </c>
    </row>
    <row r="6220" spans="1:7">
      <c r="A6220" t="s">
        <v>3853</v>
      </c>
      <c r="B6220" t="s">
        <v>4159</v>
      </c>
      <c r="C6220" t="s">
        <v>4109</v>
      </c>
      <c r="D6220">
        <v>324363</v>
      </c>
      <c r="E6220">
        <v>296821</v>
      </c>
      <c r="F6220">
        <v>300679</v>
      </c>
      <c r="G6220">
        <v>302353</v>
      </c>
    </row>
    <row r="6221" spans="1:7">
      <c r="A6221" t="s">
        <v>3853</v>
      </c>
      <c r="B6221" t="s">
        <v>4159</v>
      </c>
      <c r="C6221" t="s">
        <v>4110</v>
      </c>
      <c r="D6221">
        <v>1346</v>
      </c>
      <c r="E6221">
        <v>1365</v>
      </c>
      <c r="F6221">
        <v>1379</v>
      </c>
      <c r="G6221">
        <v>1389</v>
      </c>
    </row>
    <row r="6222" spans="1:7">
      <c r="A6222" t="s">
        <v>3853</v>
      </c>
      <c r="B6222" t="s">
        <v>4159</v>
      </c>
      <c r="C6222" t="s">
        <v>4111</v>
      </c>
      <c r="D6222">
        <v>0</v>
      </c>
      <c r="E6222">
        <v>0</v>
      </c>
      <c r="F6222">
        <v>0</v>
      </c>
      <c r="G6222">
        <v>0</v>
      </c>
    </row>
    <row r="6223" spans="1:7">
      <c r="A6223" t="s">
        <v>3853</v>
      </c>
      <c r="B6223" t="s">
        <v>4159</v>
      </c>
      <c r="C6223" t="s">
        <v>4112</v>
      </c>
      <c r="D6223">
        <v>0</v>
      </c>
      <c r="E6223">
        <v>0</v>
      </c>
      <c r="F6223">
        <v>0</v>
      </c>
      <c r="G6223">
        <v>0</v>
      </c>
    </row>
    <row r="6224" spans="1:7">
      <c r="A6224" t="s">
        <v>3853</v>
      </c>
      <c r="B6224" t="s">
        <v>4159</v>
      </c>
      <c r="C6224" t="s">
        <v>4113</v>
      </c>
      <c r="D6224">
        <v>3194</v>
      </c>
      <c r="E6224">
        <v>3050</v>
      </c>
      <c r="F6224">
        <v>2884</v>
      </c>
      <c r="G6224">
        <v>3168</v>
      </c>
    </row>
    <row r="6225" spans="1:7">
      <c r="A6225" t="s">
        <v>3853</v>
      </c>
      <c r="B6225" t="s">
        <v>4159</v>
      </c>
      <c r="C6225" t="s">
        <v>4114</v>
      </c>
      <c r="D6225">
        <v>19124</v>
      </c>
      <c r="E6225">
        <v>20899</v>
      </c>
      <c r="F6225">
        <v>20932</v>
      </c>
      <c r="G6225">
        <v>18245</v>
      </c>
    </row>
    <row r="6226" spans="1:7">
      <c r="A6226" t="s">
        <v>3853</v>
      </c>
      <c r="B6226" t="s">
        <v>4159</v>
      </c>
      <c r="C6226" t="s">
        <v>4115</v>
      </c>
      <c r="D6226">
        <v>520</v>
      </c>
      <c r="E6226">
        <v>530</v>
      </c>
      <c r="F6226">
        <v>450</v>
      </c>
      <c r="G6226">
        <v>450</v>
      </c>
    </row>
    <row r="6227" spans="1:7">
      <c r="A6227" t="s">
        <v>3853</v>
      </c>
      <c r="B6227" t="s">
        <v>4159</v>
      </c>
      <c r="C6227" t="s">
        <v>4116</v>
      </c>
      <c r="D6227">
        <v>46732</v>
      </c>
      <c r="E6227">
        <v>39333</v>
      </c>
      <c r="F6227">
        <v>36799</v>
      </c>
      <c r="G6227">
        <v>33029</v>
      </c>
    </row>
    <row r="6228" spans="1:7">
      <c r="A6228" t="s">
        <v>3853</v>
      </c>
      <c r="B6228" t="s">
        <v>4159</v>
      </c>
      <c r="C6228" t="s">
        <v>4117</v>
      </c>
      <c r="D6228">
        <v>22128</v>
      </c>
      <c r="E6228">
        <v>13364</v>
      </c>
      <c r="F6228">
        <v>12601</v>
      </c>
      <c r="G6228">
        <v>16997</v>
      </c>
    </row>
    <row r="6229" spans="1:7">
      <c r="A6229" t="s">
        <v>3853</v>
      </c>
      <c r="B6229" t="s">
        <v>4159</v>
      </c>
      <c r="C6229" t="s">
        <v>4118</v>
      </c>
      <c r="D6229">
        <v>91178</v>
      </c>
      <c r="E6229">
        <v>76646</v>
      </c>
      <c r="F6229">
        <v>73215</v>
      </c>
      <c r="G6229">
        <v>71439</v>
      </c>
    </row>
    <row r="6230" spans="1:7">
      <c r="A6230" t="s">
        <v>3853</v>
      </c>
      <c r="B6230" t="s">
        <v>4159</v>
      </c>
      <c r="C6230" t="s">
        <v>4119</v>
      </c>
      <c r="D6230">
        <v>1088</v>
      </c>
      <c r="E6230">
        <v>943</v>
      </c>
      <c r="F6230">
        <v>806</v>
      </c>
      <c r="G6230">
        <v>878</v>
      </c>
    </row>
    <row r="6231" spans="1:7">
      <c r="A6231" t="s">
        <v>3853</v>
      </c>
      <c r="B6231" t="s">
        <v>4159</v>
      </c>
      <c r="C6231" t="s">
        <v>4120</v>
      </c>
      <c r="D6231">
        <v>1241</v>
      </c>
      <c r="E6231">
        <v>1258</v>
      </c>
      <c r="F6231">
        <v>1146</v>
      </c>
      <c r="G6231">
        <v>778</v>
      </c>
    </row>
    <row r="6232" spans="1:7">
      <c r="A6232" t="s">
        <v>3853</v>
      </c>
      <c r="B6232" t="s">
        <v>4159</v>
      </c>
      <c r="C6232" t="s">
        <v>4121</v>
      </c>
      <c r="D6232">
        <v>41</v>
      </c>
      <c r="E6232">
        <v>40</v>
      </c>
      <c r="F6232">
        <v>39</v>
      </c>
      <c r="G6232">
        <v>39</v>
      </c>
    </row>
    <row r="6233" spans="1:7">
      <c r="A6233" t="s">
        <v>3853</v>
      </c>
      <c r="B6233" t="s">
        <v>4159</v>
      </c>
      <c r="C6233" t="s">
        <v>4122</v>
      </c>
      <c r="D6233">
        <v>519</v>
      </c>
      <c r="E6233">
        <v>342</v>
      </c>
      <c r="F6233">
        <v>417</v>
      </c>
      <c r="G6233">
        <v>292</v>
      </c>
    </row>
    <row r="6234" spans="1:7">
      <c r="A6234" t="s">
        <v>3853</v>
      </c>
      <c r="B6234" t="s">
        <v>4159</v>
      </c>
      <c r="C6234" t="s">
        <v>4123</v>
      </c>
      <c r="D6234">
        <v>2848</v>
      </c>
      <c r="E6234">
        <v>2543</v>
      </c>
      <c r="F6234">
        <v>2369</v>
      </c>
      <c r="G6234">
        <v>1948</v>
      </c>
    </row>
    <row r="6235" spans="1:7">
      <c r="A6235" t="s">
        <v>3853</v>
      </c>
      <c r="B6235" t="s">
        <v>4159</v>
      </c>
      <c r="C6235" t="s">
        <v>4124</v>
      </c>
      <c r="D6235">
        <v>4282</v>
      </c>
      <c r="E6235">
        <v>3992</v>
      </c>
      <c r="F6235">
        <v>3689</v>
      </c>
      <c r="G6235">
        <v>4046</v>
      </c>
    </row>
    <row r="6236" spans="1:7">
      <c r="A6236" t="s">
        <v>3853</v>
      </c>
      <c r="B6236" t="s">
        <v>4159</v>
      </c>
      <c r="C6236" t="s">
        <v>4125</v>
      </c>
      <c r="D6236">
        <v>20365</v>
      </c>
      <c r="E6236">
        <v>22157</v>
      </c>
      <c r="F6236">
        <v>22078</v>
      </c>
      <c r="G6236">
        <v>19023</v>
      </c>
    </row>
    <row r="6237" spans="1:7">
      <c r="A6237" t="s">
        <v>3853</v>
      </c>
      <c r="B6237" t="s">
        <v>4159</v>
      </c>
      <c r="C6237" t="s">
        <v>4126</v>
      </c>
      <c r="D6237">
        <v>47251</v>
      </c>
      <c r="E6237">
        <v>39675</v>
      </c>
      <c r="F6237">
        <v>37216</v>
      </c>
      <c r="G6237">
        <v>33321</v>
      </c>
    </row>
    <row r="6238" spans="1:7">
      <c r="A6238" t="s">
        <v>3853</v>
      </c>
      <c r="B6238" t="s">
        <v>4159</v>
      </c>
      <c r="C6238" t="s">
        <v>4127</v>
      </c>
      <c r="D6238">
        <v>94026</v>
      </c>
      <c r="E6238">
        <v>79188</v>
      </c>
      <c r="F6238">
        <v>75584</v>
      </c>
      <c r="G6238">
        <v>73387</v>
      </c>
    </row>
    <row r="6239" spans="1:7">
      <c r="A6239" t="s">
        <v>3853</v>
      </c>
      <c r="B6239" t="s">
        <v>4159</v>
      </c>
      <c r="C6239" t="s">
        <v>4128</v>
      </c>
      <c r="D6239">
        <v>73661</v>
      </c>
      <c r="E6239">
        <v>57031</v>
      </c>
      <c r="F6239">
        <v>53506</v>
      </c>
      <c r="G6239">
        <v>54364</v>
      </c>
    </row>
    <row r="6240" spans="1:7">
      <c r="A6240" t="s">
        <v>3853</v>
      </c>
      <c r="B6240" t="s">
        <v>4159</v>
      </c>
      <c r="C6240" t="s">
        <v>4129</v>
      </c>
      <c r="D6240">
        <v>23</v>
      </c>
      <c r="E6240">
        <v>21</v>
      </c>
      <c r="F6240">
        <v>26</v>
      </c>
      <c r="G6240">
        <v>29</v>
      </c>
    </row>
    <row r="6241" spans="1:7">
      <c r="A6241" t="s">
        <v>3853</v>
      </c>
      <c r="B6241" t="s">
        <v>4159</v>
      </c>
      <c r="C6241" t="s">
        <v>4130</v>
      </c>
      <c r="D6241">
        <v>30.9</v>
      </c>
      <c r="E6241">
        <v>29.4</v>
      </c>
      <c r="F6241">
        <v>29.2</v>
      </c>
      <c r="G6241">
        <v>30.6</v>
      </c>
    </row>
    <row r="6242" spans="1:7">
      <c r="A6242" t="s">
        <v>3853</v>
      </c>
      <c r="B6242" t="s">
        <v>4159</v>
      </c>
      <c r="C6242" t="s">
        <v>4131</v>
      </c>
      <c r="D6242">
        <v>0</v>
      </c>
      <c r="E6242">
        <v>0</v>
      </c>
      <c r="F6242">
        <v>0</v>
      </c>
      <c r="G6242">
        <v>0</v>
      </c>
    </row>
    <row r="6243" spans="1:7">
      <c r="A6243" t="s">
        <v>3853</v>
      </c>
      <c r="B6243" t="s">
        <v>4159</v>
      </c>
      <c r="C6243" t="s">
        <v>4132</v>
      </c>
      <c r="D6243">
        <v>8509</v>
      </c>
      <c r="E6243">
        <v>8172</v>
      </c>
      <c r="F6243">
        <v>8681</v>
      </c>
      <c r="G6243">
        <v>9268</v>
      </c>
    </row>
    <row r="6244" spans="1:7">
      <c r="A6244" t="s">
        <v>3853</v>
      </c>
      <c r="B6244" t="s">
        <v>4159</v>
      </c>
      <c r="C6244" t="s">
        <v>4133</v>
      </c>
      <c r="D6244">
        <v>922</v>
      </c>
      <c r="E6244">
        <v>994</v>
      </c>
      <c r="F6244">
        <v>1010</v>
      </c>
      <c r="G6244">
        <v>1030</v>
      </c>
    </row>
    <row r="6245" spans="1:7">
      <c r="A6245" t="s">
        <v>3853</v>
      </c>
      <c r="B6245" t="s">
        <v>4159</v>
      </c>
      <c r="C6245" t="s">
        <v>4134</v>
      </c>
      <c r="D6245">
        <v>0</v>
      </c>
      <c r="E6245">
        <v>0</v>
      </c>
      <c r="F6245">
        <v>0</v>
      </c>
      <c r="G6245">
        <v>0</v>
      </c>
    </row>
    <row r="6246" spans="1:7">
      <c r="A6246" t="s">
        <v>3853</v>
      </c>
      <c r="B6246" t="s">
        <v>4159</v>
      </c>
      <c r="C6246" t="s">
        <v>4135</v>
      </c>
      <c r="D6246">
        <v>8509</v>
      </c>
      <c r="E6246">
        <v>8172</v>
      </c>
      <c r="F6246">
        <v>8681</v>
      </c>
      <c r="G6246">
        <v>9268</v>
      </c>
    </row>
    <row r="6247" spans="1:7">
      <c r="A6247" t="s">
        <v>3853</v>
      </c>
      <c r="B6247" t="s">
        <v>4159</v>
      </c>
      <c r="C6247" t="s">
        <v>4136</v>
      </c>
      <c r="D6247">
        <v>0</v>
      </c>
      <c r="E6247">
        <v>0</v>
      </c>
      <c r="F6247">
        <v>0</v>
      </c>
      <c r="G6247">
        <v>0</v>
      </c>
    </row>
    <row r="6248" spans="1:7">
      <c r="A6248" t="s">
        <v>3853</v>
      </c>
      <c r="B6248" t="s">
        <v>4159</v>
      </c>
      <c r="C6248" t="s">
        <v>4137</v>
      </c>
      <c r="D6248">
        <v>255</v>
      </c>
      <c r="E6248">
        <v>312</v>
      </c>
      <c r="F6248">
        <v>305</v>
      </c>
      <c r="G6248">
        <v>336</v>
      </c>
    </row>
    <row r="6249" spans="1:7">
      <c r="A6249" t="s">
        <v>3853</v>
      </c>
      <c r="B6249" t="s">
        <v>4159</v>
      </c>
      <c r="C6249" t="s">
        <v>4138</v>
      </c>
      <c r="D6249">
        <v>8097</v>
      </c>
      <c r="E6249">
        <v>7184</v>
      </c>
      <c r="F6249">
        <v>6959</v>
      </c>
      <c r="G6249">
        <v>7238</v>
      </c>
    </row>
    <row r="6250" spans="1:7">
      <c r="A6250" t="s">
        <v>3853</v>
      </c>
      <c r="B6250" t="s">
        <v>4160</v>
      </c>
      <c r="C6250" t="s">
        <v>3855</v>
      </c>
      <c r="D6250">
        <v>-9</v>
      </c>
      <c r="E6250">
        <v>-6</v>
      </c>
      <c r="F6250">
        <v>-7</v>
      </c>
      <c r="G6250">
        <v>-5</v>
      </c>
    </row>
    <row r="6251" spans="1:7">
      <c r="A6251" t="s">
        <v>3853</v>
      </c>
      <c r="B6251" t="s">
        <v>4160</v>
      </c>
      <c r="C6251" t="s">
        <v>3856</v>
      </c>
      <c r="D6251">
        <v>27486</v>
      </c>
      <c r="E6251">
        <v>28395</v>
      </c>
      <c r="F6251">
        <v>28817</v>
      </c>
      <c r="G6251">
        <v>28889</v>
      </c>
    </row>
    <row r="6252" spans="1:7">
      <c r="A6252" t="s">
        <v>3853</v>
      </c>
      <c r="B6252" t="s">
        <v>4160</v>
      </c>
      <c r="C6252" t="s">
        <v>3857</v>
      </c>
      <c r="D6252">
        <v>27486</v>
      </c>
      <c r="E6252">
        <v>28395</v>
      </c>
      <c r="F6252">
        <v>28817</v>
      </c>
      <c r="G6252">
        <v>28889</v>
      </c>
    </row>
    <row r="6253" spans="1:7">
      <c r="A6253" t="s">
        <v>3853</v>
      </c>
      <c r="B6253" t="s">
        <v>4160</v>
      </c>
      <c r="C6253" t="s">
        <v>3858</v>
      </c>
      <c r="D6253">
        <v>27486</v>
      </c>
      <c r="E6253">
        <v>28395</v>
      </c>
      <c r="F6253">
        <v>28817</v>
      </c>
      <c r="G6253">
        <v>28889</v>
      </c>
    </row>
    <row r="6254" spans="1:7">
      <c r="A6254" t="s">
        <v>3853</v>
      </c>
      <c r="B6254" t="s">
        <v>4160</v>
      </c>
      <c r="C6254" t="s">
        <v>3859</v>
      </c>
      <c r="D6254">
        <v>443</v>
      </c>
      <c r="E6254">
        <v>386</v>
      </c>
      <c r="F6254">
        <v>451</v>
      </c>
      <c r="G6254">
        <v>467</v>
      </c>
    </row>
    <row r="6255" spans="1:7">
      <c r="A6255" t="s">
        <v>3853</v>
      </c>
      <c r="B6255" t="s">
        <v>4160</v>
      </c>
      <c r="C6255" t="s">
        <v>3860</v>
      </c>
      <c r="D6255">
        <v>443</v>
      </c>
      <c r="E6255">
        <v>386</v>
      </c>
      <c r="F6255">
        <v>451</v>
      </c>
      <c r="G6255">
        <v>467</v>
      </c>
    </row>
    <row r="6256" spans="1:7">
      <c r="A6256" t="s">
        <v>3853</v>
      </c>
      <c r="B6256" t="s">
        <v>4160</v>
      </c>
      <c r="C6256" t="s">
        <v>3861</v>
      </c>
      <c r="D6256">
        <v>443</v>
      </c>
      <c r="E6256">
        <v>386</v>
      </c>
      <c r="F6256">
        <v>451</v>
      </c>
      <c r="G6256">
        <v>467</v>
      </c>
    </row>
    <row r="6257" spans="1:7">
      <c r="A6257" t="s">
        <v>3853</v>
      </c>
      <c r="B6257" t="s">
        <v>4160</v>
      </c>
      <c r="C6257" t="s">
        <v>3862</v>
      </c>
      <c r="D6257">
        <v>0</v>
      </c>
      <c r="E6257">
        <v>0</v>
      </c>
      <c r="F6257">
        <v>0</v>
      </c>
      <c r="G6257">
        <v>0</v>
      </c>
    </row>
    <row r="6258" spans="1:7">
      <c r="A6258" t="s">
        <v>3853</v>
      </c>
      <c r="B6258" t="s">
        <v>4160</v>
      </c>
      <c r="C6258" t="s">
        <v>3863</v>
      </c>
      <c r="D6258">
        <v>0</v>
      </c>
      <c r="E6258">
        <v>0</v>
      </c>
      <c r="F6258">
        <v>0</v>
      </c>
      <c r="G6258">
        <v>0</v>
      </c>
    </row>
    <row r="6259" spans="1:7">
      <c r="A6259" t="s">
        <v>3853</v>
      </c>
      <c r="B6259" t="s">
        <v>4160</v>
      </c>
      <c r="C6259" t="s">
        <v>3864</v>
      </c>
      <c r="D6259">
        <v>3408</v>
      </c>
      <c r="E6259">
        <v>4118</v>
      </c>
      <c r="F6259">
        <v>3543</v>
      </c>
      <c r="G6259">
        <v>3606</v>
      </c>
    </row>
    <row r="6260" spans="1:7">
      <c r="A6260" t="s">
        <v>3853</v>
      </c>
      <c r="B6260" t="s">
        <v>4160</v>
      </c>
      <c r="C6260" t="s">
        <v>3865</v>
      </c>
      <c r="D6260">
        <v>18</v>
      </c>
      <c r="E6260">
        <v>16</v>
      </c>
      <c r="F6260">
        <v>24</v>
      </c>
      <c r="G6260">
        <v>24</v>
      </c>
    </row>
    <row r="6261" spans="1:7">
      <c r="A6261" t="s">
        <v>3853</v>
      </c>
      <c r="B6261" t="s">
        <v>4160</v>
      </c>
      <c r="C6261" t="s">
        <v>3866</v>
      </c>
      <c r="D6261">
        <v>3408</v>
      </c>
      <c r="E6261">
        <v>4118</v>
      </c>
      <c r="F6261">
        <v>3543</v>
      </c>
      <c r="G6261">
        <v>3606</v>
      </c>
    </row>
    <row r="6262" spans="1:7">
      <c r="A6262" t="s">
        <v>3853</v>
      </c>
      <c r="B6262" t="s">
        <v>4160</v>
      </c>
      <c r="C6262" t="s">
        <v>3867</v>
      </c>
      <c r="D6262">
        <v>18146</v>
      </c>
      <c r="E6262">
        <v>16293</v>
      </c>
      <c r="F6262">
        <v>16867</v>
      </c>
      <c r="G6262">
        <v>17427</v>
      </c>
    </row>
    <row r="6263" spans="1:7">
      <c r="A6263" t="s">
        <v>3853</v>
      </c>
      <c r="B6263" t="s">
        <v>4160</v>
      </c>
      <c r="C6263" t="s">
        <v>3868</v>
      </c>
      <c r="D6263">
        <v>58911</v>
      </c>
      <c r="E6263">
        <v>53351</v>
      </c>
      <c r="F6263">
        <v>56684</v>
      </c>
      <c r="G6263">
        <v>56855</v>
      </c>
    </row>
    <row r="6264" spans="1:7">
      <c r="A6264" t="s">
        <v>3853</v>
      </c>
      <c r="B6264" t="s">
        <v>4160</v>
      </c>
      <c r="C6264" t="s">
        <v>3869</v>
      </c>
      <c r="D6264">
        <v>58.6</v>
      </c>
      <c r="E6264">
        <v>55.8</v>
      </c>
      <c r="F6264">
        <v>59.9</v>
      </c>
      <c r="G6264">
        <v>58.6</v>
      </c>
    </row>
    <row r="6265" spans="1:7">
      <c r="A6265" t="s">
        <v>3853</v>
      </c>
      <c r="B6265" t="s">
        <v>4160</v>
      </c>
      <c r="C6265" t="s">
        <v>3870</v>
      </c>
      <c r="D6265">
        <v>170065</v>
      </c>
      <c r="E6265">
        <v>146187</v>
      </c>
      <c r="F6265">
        <v>150458</v>
      </c>
      <c r="G6265">
        <v>154887</v>
      </c>
    </row>
    <row r="6266" spans="1:7">
      <c r="A6266" t="s">
        <v>3853</v>
      </c>
      <c r="B6266" t="s">
        <v>4160</v>
      </c>
      <c r="C6266" t="s">
        <v>3871</v>
      </c>
      <c r="D6266">
        <v>0</v>
      </c>
      <c r="E6266">
        <v>0</v>
      </c>
      <c r="F6266">
        <v>0</v>
      </c>
      <c r="G6266">
        <v>0</v>
      </c>
    </row>
    <row r="6267" spans="1:7">
      <c r="A6267" t="s">
        <v>3853</v>
      </c>
      <c r="B6267" t="s">
        <v>4160</v>
      </c>
      <c r="C6267" t="s">
        <v>3872</v>
      </c>
      <c r="D6267">
        <v>0</v>
      </c>
      <c r="E6267">
        <v>0</v>
      </c>
      <c r="F6267">
        <v>0</v>
      </c>
      <c r="G6267">
        <v>0</v>
      </c>
    </row>
    <row r="6268" spans="1:7">
      <c r="A6268" t="s">
        <v>3853</v>
      </c>
      <c r="B6268" t="s">
        <v>4160</v>
      </c>
      <c r="C6268" t="s">
        <v>3873</v>
      </c>
      <c r="D6268">
        <v>1.2</v>
      </c>
      <c r="E6268">
        <v>1</v>
      </c>
      <c r="F6268">
        <v>0.8</v>
      </c>
      <c r="G6268">
        <v>0.6</v>
      </c>
    </row>
    <row r="6269" spans="1:7">
      <c r="A6269" t="s">
        <v>3853</v>
      </c>
      <c r="B6269" t="s">
        <v>4160</v>
      </c>
      <c r="C6269" t="s">
        <v>3874</v>
      </c>
      <c r="D6269">
        <v>1</v>
      </c>
      <c r="E6269">
        <v>1</v>
      </c>
      <c r="F6269">
        <v>1</v>
      </c>
      <c r="G6269">
        <v>1</v>
      </c>
    </row>
    <row r="6270" spans="1:7">
      <c r="A6270" t="s">
        <v>3853</v>
      </c>
      <c r="B6270" t="s">
        <v>4160</v>
      </c>
      <c r="C6270" t="s">
        <v>3875</v>
      </c>
      <c r="D6270">
        <v>6.4</v>
      </c>
      <c r="E6270">
        <v>10.1</v>
      </c>
      <c r="F6270">
        <v>17.100000000000001</v>
      </c>
      <c r="G6270">
        <v>28.7</v>
      </c>
    </row>
    <row r="6271" spans="1:7">
      <c r="A6271" t="s">
        <v>3853</v>
      </c>
      <c r="B6271" t="s">
        <v>4160</v>
      </c>
      <c r="C6271" t="s">
        <v>3876</v>
      </c>
      <c r="D6271">
        <v>9</v>
      </c>
      <c r="E6271">
        <v>18</v>
      </c>
      <c r="F6271">
        <v>27</v>
      </c>
      <c r="G6271">
        <v>56</v>
      </c>
    </row>
    <row r="6272" spans="1:7">
      <c r="A6272" t="s">
        <v>3853</v>
      </c>
      <c r="B6272" t="s">
        <v>4160</v>
      </c>
      <c r="C6272" t="s">
        <v>3877</v>
      </c>
      <c r="D6272">
        <v>0</v>
      </c>
      <c r="E6272">
        <v>0</v>
      </c>
      <c r="F6272">
        <v>0</v>
      </c>
      <c r="G6272">
        <v>0</v>
      </c>
    </row>
    <row r="6273" spans="1:7">
      <c r="A6273" t="s">
        <v>3853</v>
      </c>
      <c r="B6273" t="s">
        <v>4160</v>
      </c>
      <c r="C6273" t="s">
        <v>3878</v>
      </c>
      <c r="D6273">
        <v>0</v>
      </c>
      <c r="E6273">
        <v>0</v>
      </c>
      <c r="F6273">
        <v>0</v>
      </c>
      <c r="G6273">
        <v>0</v>
      </c>
    </row>
    <row r="6274" spans="1:7">
      <c r="A6274" t="s">
        <v>3853</v>
      </c>
      <c r="B6274" t="s">
        <v>4160</v>
      </c>
      <c r="C6274" t="s">
        <v>3879</v>
      </c>
      <c r="D6274">
        <v>0</v>
      </c>
      <c r="E6274">
        <v>0</v>
      </c>
      <c r="F6274">
        <v>0</v>
      </c>
      <c r="G6274">
        <v>0</v>
      </c>
    </row>
    <row r="6275" spans="1:7">
      <c r="A6275" t="s">
        <v>3853</v>
      </c>
      <c r="B6275" t="s">
        <v>4160</v>
      </c>
      <c r="C6275" t="s">
        <v>3880</v>
      </c>
      <c r="D6275">
        <v>50.5</v>
      </c>
      <c r="E6275">
        <v>39.1</v>
      </c>
      <c r="F6275">
        <v>53.8</v>
      </c>
      <c r="G6275">
        <v>52.5</v>
      </c>
    </row>
    <row r="6276" spans="1:7">
      <c r="A6276" t="s">
        <v>3853</v>
      </c>
      <c r="B6276" t="s">
        <v>4160</v>
      </c>
      <c r="C6276" t="s">
        <v>3881</v>
      </c>
      <c r="D6276">
        <v>0</v>
      </c>
      <c r="E6276">
        <v>0</v>
      </c>
      <c r="F6276">
        <v>0</v>
      </c>
      <c r="G6276">
        <v>0</v>
      </c>
    </row>
    <row r="6277" spans="1:7">
      <c r="A6277" t="s">
        <v>3853</v>
      </c>
      <c r="B6277" t="s">
        <v>4160</v>
      </c>
      <c r="C6277" t="s">
        <v>3882</v>
      </c>
      <c r="D6277">
        <v>397792</v>
      </c>
      <c r="E6277">
        <v>302960</v>
      </c>
      <c r="F6277">
        <v>390708</v>
      </c>
      <c r="G6277">
        <v>376445</v>
      </c>
    </row>
    <row r="6278" spans="1:7">
      <c r="A6278" t="s">
        <v>3853</v>
      </c>
      <c r="B6278" t="s">
        <v>4160</v>
      </c>
      <c r="C6278" t="s">
        <v>3883</v>
      </c>
      <c r="D6278">
        <v>8590</v>
      </c>
      <c r="E6278">
        <v>8329</v>
      </c>
      <c r="F6278">
        <v>8035</v>
      </c>
      <c r="G6278">
        <v>6291</v>
      </c>
    </row>
    <row r="6279" spans="1:7">
      <c r="A6279" t="s">
        <v>3853</v>
      </c>
      <c r="B6279" t="s">
        <v>4160</v>
      </c>
      <c r="C6279" t="s">
        <v>3884</v>
      </c>
      <c r="D6279">
        <v>50030</v>
      </c>
      <c r="E6279">
        <v>31469</v>
      </c>
      <c r="F6279">
        <v>45495</v>
      </c>
      <c r="G6279">
        <v>47058</v>
      </c>
    </row>
    <row r="6280" spans="1:7">
      <c r="A6280" t="s">
        <v>3853</v>
      </c>
      <c r="B6280" t="s">
        <v>4160</v>
      </c>
      <c r="C6280" t="s">
        <v>3885</v>
      </c>
      <c r="D6280">
        <v>36258</v>
      </c>
      <c r="E6280">
        <v>24803</v>
      </c>
      <c r="F6280">
        <v>38313</v>
      </c>
      <c r="G6280">
        <v>39590</v>
      </c>
    </row>
    <row r="6281" spans="1:7">
      <c r="A6281" t="s">
        <v>3853</v>
      </c>
      <c r="B6281" t="s">
        <v>4160</v>
      </c>
      <c r="C6281" t="s">
        <v>3886</v>
      </c>
      <c r="D6281">
        <v>13772</v>
      </c>
      <c r="E6281">
        <v>6666</v>
      </c>
      <c r="F6281">
        <v>7182</v>
      </c>
      <c r="G6281">
        <v>7468</v>
      </c>
    </row>
    <row r="6282" spans="1:7">
      <c r="A6282" t="s">
        <v>3853</v>
      </c>
      <c r="B6282" t="s">
        <v>4160</v>
      </c>
      <c r="C6282" t="s">
        <v>3887</v>
      </c>
      <c r="D6282">
        <v>0</v>
      </c>
      <c r="E6282">
        <v>0</v>
      </c>
      <c r="F6282">
        <v>0</v>
      </c>
      <c r="G6282">
        <v>0</v>
      </c>
    </row>
    <row r="6283" spans="1:7">
      <c r="A6283" t="s">
        <v>3853</v>
      </c>
      <c r="B6283" t="s">
        <v>4160</v>
      </c>
      <c r="C6283" t="s">
        <v>3888</v>
      </c>
      <c r="D6283">
        <v>447823</v>
      </c>
      <c r="E6283">
        <v>334428</v>
      </c>
      <c r="F6283">
        <v>436203</v>
      </c>
      <c r="G6283">
        <v>423504</v>
      </c>
    </row>
    <row r="6284" spans="1:7">
      <c r="A6284" t="s">
        <v>3853</v>
      </c>
      <c r="B6284" t="s">
        <v>4160</v>
      </c>
      <c r="C6284" t="s">
        <v>3889</v>
      </c>
      <c r="D6284">
        <v>50030</v>
      </c>
      <c r="E6284">
        <v>31469</v>
      </c>
      <c r="F6284">
        <v>45495</v>
      </c>
      <c r="G6284">
        <v>47058</v>
      </c>
    </row>
    <row r="6285" spans="1:7">
      <c r="A6285" t="s">
        <v>3853</v>
      </c>
      <c r="B6285" t="s">
        <v>4160</v>
      </c>
      <c r="C6285" t="s">
        <v>3890</v>
      </c>
      <c r="D6285">
        <v>0</v>
      </c>
      <c r="E6285">
        <v>0</v>
      </c>
      <c r="F6285">
        <v>0</v>
      </c>
      <c r="G6285">
        <v>0</v>
      </c>
    </row>
    <row r="6286" spans="1:7">
      <c r="A6286" t="s">
        <v>3853</v>
      </c>
      <c r="B6286" t="s">
        <v>4160</v>
      </c>
      <c r="C6286" t="s">
        <v>3891</v>
      </c>
      <c r="D6286">
        <v>64.3</v>
      </c>
      <c r="E6286">
        <v>63.9</v>
      </c>
      <c r="F6286">
        <v>54.8</v>
      </c>
      <c r="G6286">
        <v>58.7</v>
      </c>
    </row>
    <row r="6287" spans="1:7">
      <c r="A6287" t="s">
        <v>3853</v>
      </c>
      <c r="B6287" t="s">
        <v>4160</v>
      </c>
      <c r="C6287" t="s">
        <v>3892</v>
      </c>
      <c r="D6287">
        <v>139631</v>
      </c>
      <c r="E6287">
        <v>127144</v>
      </c>
      <c r="F6287">
        <v>126485</v>
      </c>
      <c r="G6287">
        <v>129102</v>
      </c>
    </row>
    <row r="6288" spans="1:7">
      <c r="A6288" t="s">
        <v>3853</v>
      </c>
      <c r="B6288" t="s">
        <v>4160</v>
      </c>
      <c r="C6288" t="s">
        <v>3893</v>
      </c>
      <c r="D6288">
        <v>8164</v>
      </c>
      <c r="E6288">
        <v>6422</v>
      </c>
      <c r="F6288">
        <v>6559</v>
      </c>
      <c r="G6288">
        <v>6846</v>
      </c>
    </row>
    <row r="6289" spans="1:7">
      <c r="A6289" t="s">
        <v>3853</v>
      </c>
      <c r="B6289" t="s">
        <v>4160</v>
      </c>
      <c r="C6289" t="s">
        <v>3894</v>
      </c>
      <c r="D6289">
        <v>939</v>
      </c>
      <c r="E6289">
        <v>992</v>
      </c>
      <c r="F6289">
        <v>1452</v>
      </c>
      <c r="G6289">
        <v>1080</v>
      </c>
    </row>
    <row r="6290" spans="1:7">
      <c r="A6290" t="s">
        <v>3853</v>
      </c>
      <c r="B6290" t="s">
        <v>4160</v>
      </c>
      <c r="C6290" t="s">
        <v>3895</v>
      </c>
      <c r="D6290">
        <v>21523</v>
      </c>
      <c r="E6290">
        <v>19146</v>
      </c>
      <c r="F6290">
        <v>21353</v>
      </c>
      <c r="G6290">
        <v>21585</v>
      </c>
    </row>
    <row r="6291" spans="1:7">
      <c r="A6291" t="s">
        <v>3853</v>
      </c>
      <c r="B6291" t="s">
        <v>4160</v>
      </c>
      <c r="C6291" t="s">
        <v>3896</v>
      </c>
      <c r="D6291">
        <v>3070</v>
      </c>
      <c r="E6291">
        <v>2852</v>
      </c>
      <c r="F6291">
        <v>2923</v>
      </c>
      <c r="G6291">
        <v>3091</v>
      </c>
    </row>
    <row r="6292" spans="1:7">
      <c r="A6292" t="s">
        <v>3853</v>
      </c>
      <c r="B6292" t="s">
        <v>4160</v>
      </c>
      <c r="C6292" t="s">
        <v>3897</v>
      </c>
      <c r="D6292">
        <v>173326</v>
      </c>
      <c r="E6292">
        <v>156556</v>
      </c>
      <c r="F6292">
        <v>158772</v>
      </c>
      <c r="G6292">
        <v>161703</v>
      </c>
    </row>
    <row r="6293" spans="1:7">
      <c r="A6293" t="s">
        <v>3853</v>
      </c>
      <c r="B6293" t="s">
        <v>4160</v>
      </c>
      <c r="C6293" t="s">
        <v>3898</v>
      </c>
      <c r="D6293">
        <v>172388</v>
      </c>
      <c r="E6293">
        <v>155564</v>
      </c>
      <c r="F6293">
        <v>157319</v>
      </c>
      <c r="G6293">
        <v>160623</v>
      </c>
    </row>
    <row r="6294" spans="1:7">
      <c r="A6294" t="s">
        <v>3853</v>
      </c>
      <c r="B6294" t="s">
        <v>4160</v>
      </c>
      <c r="C6294" t="s">
        <v>3899</v>
      </c>
      <c r="D6294">
        <v>939</v>
      </c>
      <c r="E6294">
        <v>992</v>
      </c>
      <c r="F6294">
        <v>1452</v>
      </c>
      <c r="G6294">
        <v>1080</v>
      </c>
    </row>
    <row r="6295" spans="1:7">
      <c r="A6295" t="s">
        <v>3853</v>
      </c>
      <c r="B6295" t="s">
        <v>4160</v>
      </c>
      <c r="C6295" t="s">
        <v>3900</v>
      </c>
      <c r="D6295">
        <v>134247</v>
      </c>
      <c r="E6295">
        <v>121819</v>
      </c>
      <c r="F6295">
        <v>124172</v>
      </c>
      <c r="G6295">
        <v>126783</v>
      </c>
    </row>
    <row r="6296" spans="1:7">
      <c r="A6296" t="s">
        <v>3853</v>
      </c>
      <c r="B6296" t="s">
        <v>4160</v>
      </c>
      <c r="C6296" t="s">
        <v>3901</v>
      </c>
      <c r="D6296">
        <v>168013</v>
      </c>
      <c r="E6296">
        <v>151303</v>
      </c>
      <c r="F6296">
        <v>156493</v>
      </c>
      <c r="G6296">
        <v>159412</v>
      </c>
    </row>
    <row r="6297" spans="1:7">
      <c r="A6297" t="s">
        <v>3853</v>
      </c>
      <c r="B6297" t="s">
        <v>4160</v>
      </c>
      <c r="C6297" t="s">
        <v>3902</v>
      </c>
      <c r="D6297">
        <v>11609</v>
      </c>
      <c r="E6297">
        <v>13933</v>
      </c>
      <c r="F6297">
        <v>10556</v>
      </c>
      <c r="G6297">
        <v>11917</v>
      </c>
    </row>
    <row r="6298" spans="1:7">
      <c r="A6298" t="s">
        <v>3853</v>
      </c>
      <c r="B6298" t="s">
        <v>4160</v>
      </c>
      <c r="C6298" t="s">
        <v>3903</v>
      </c>
      <c r="D6298">
        <v>29457</v>
      </c>
      <c r="E6298">
        <v>29603</v>
      </c>
      <c r="F6298">
        <v>30141</v>
      </c>
      <c r="G6298">
        <v>30538</v>
      </c>
    </row>
    <row r="6299" spans="1:7">
      <c r="A6299" t="s">
        <v>3853</v>
      </c>
      <c r="B6299" t="s">
        <v>4160</v>
      </c>
      <c r="C6299" t="s">
        <v>3904</v>
      </c>
      <c r="D6299">
        <v>20635</v>
      </c>
      <c r="E6299">
        <v>19756</v>
      </c>
      <c r="F6299">
        <v>18023</v>
      </c>
      <c r="G6299">
        <v>17872</v>
      </c>
    </row>
    <row r="6300" spans="1:7">
      <c r="A6300" t="s">
        <v>3853</v>
      </c>
      <c r="B6300" t="s">
        <v>4160</v>
      </c>
      <c r="C6300" t="s">
        <v>3905</v>
      </c>
      <c r="D6300">
        <v>-99094</v>
      </c>
      <c r="E6300">
        <v>-39003</v>
      </c>
      <c r="F6300">
        <v>-100922</v>
      </c>
      <c r="G6300">
        <v>-104031</v>
      </c>
    </row>
    <row r="6301" spans="1:7">
      <c r="A6301" t="s">
        <v>3853</v>
      </c>
      <c r="B6301" t="s">
        <v>4160</v>
      </c>
      <c r="C6301" t="s">
        <v>3906</v>
      </c>
      <c r="D6301">
        <v>9026</v>
      </c>
      <c r="E6301">
        <v>5823</v>
      </c>
      <c r="F6301">
        <v>7467</v>
      </c>
      <c r="G6301">
        <v>5954</v>
      </c>
    </row>
    <row r="6302" spans="1:7">
      <c r="A6302" t="s">
        <v>3853</v>
      </c>
      <c r="B6302" t="s">
        <v>4160</v>
      </c>
      <c r="C6302" t="s">
        <v>3907</v>
      </c>
      <c r="D6302">
        <v>19.399999999999999</v>
      </c>
      <c r="E6302">
        <v>23</v>
      </c>
      <c r="F6302">
        <v>34</v>
      </c>
      <c r="G6302">
        <v>51.2</v>
      </c>
    </row>
    <row r="6303" spans="1:7">
      <c r="A6303" t="s">
        <v>3853</v>
      </c>
      <c r="B6303" t="s">
        <v>4160</v>
      </c>
      <c r="C6303" t="s">
        <v>3908</v>
      </c>
      <c r="D6303">
        <v>0.2</v>
      </c>
      <c r="E6303">
        <v>0.3</v>
      </c>
      <c r="F6303">
        <v>0.4</v>
      </c>
      <c r="G6303">
        <v>0.7</v>
      </c>
    </row>
    <row r="6304" spans="1:7">
      <c r="A6304" t="s">
        <v>3853</v>
      </c>
      <c r="B6304" t="s">
        <v>4160</v>
      </c>
      <c r="C6304" t="s">
        <v>3909</v>
      </c>
      <c r="D6304">
        <v>36103</v>
      </c>
      <c r="E6304">
        <v>31641</v>
      </c>
      <c r="F6304">
        <v>34979</v>
      </c>
      <c r="G6304">
        <v>34472</v>
      </c>
    </row>
    <row r="6305" spans="1:7">
      <c r="A6305" t="s">
        <v>3853</v>
      </c>
      <c r="B6305" t="s">
        <v>4160</v>
      </c>
      <c r="C6305" t="s">
        <v>3910</v>
      </c>
      <c r="D6305">
        <v>706</v>
      </c>
      <c r="E6305">
        <v>733</v>
      </c>
      <c r="F6305">
        <v>746</v>
      </c>
      <c r="G6305">
        <v>769</v>
      </c>
    </row>
    <row r="6306" spans="1:7">
      <c r="A6306" t="s">
        <v>3853</v>
      </c>
      <c r="B6306" t="s">
        <v>4160</v>
      </c>
      <c r="C6306" t="s">
        <v>3911</v>
      </c>
      <c r="D6306">
        <v>547</v>
      </c>
      <c r="E6306">
        <v>566</v>
      </c>
      <c r="F6306">
        <v>548</v>
      </c>
      <c r="G6306">
        <v>581</v>
      </c>
    </row>
    <row r="6307" spans="1:7">
      <c r="A6307" t="s">
        <v>3853</v>
      </c>
      <c r="B6307" t="s">
        <v>4160</v>
      </c>
      <c r="C6307" t="s">
        <v>3912</v>
      </c>
      <c r="D6307">
        <v>18128</v>
      </c>
      <c r="E6307">
        <v>16277</v>
      </c>
      <c r="F6307">
        <v>16843</v>
      </c>
      <c r="G6307">
        <v>17404</v>
      </c>
    </row>
    <row r="6308" spans="1:7">
      <c r="A6308" t="s">
        <v>3853</v>
      </c>
      <c r="B6308" t="s">
        <v>4160</v>
      </c>
      <c r="C6308" t="s">
        <v>3913</v>
      </c>
      <c r="D6308">
        <v>37356</v>
      </c>
      <c r="E6308">
        <v>32940</v>
      </c>
      <c r="F6308">
        <v>36273</v>
      </c>
      <c r="G6308">
        <v>35822</v>
      </c>
    </row>
    <row r="6309" spans="1:7">
      <c r="A6309" t="s">
        <v>3853</v>
      </c>
      <c r="B6309" t="s">
        <v>4160</v>
      </c>
      <c r="C6309" t="s">
        <v>3914</v>
      </c>
      <c r="D6309">
        <v>0</v>
      </c>
      <c r="E6309">
        <v>0</v>
      </c>
      <c r="F6309">
        <v>0</v>
      </c>
      <c r="G6309">
        <v>0</v>
      </c>
    </row>
    <row r="6310" spans="1:7">
      <c r="A6310" t="s">
        <v>3853</v>
      </c>
      <c r="B6310" t="s">
        <v>4160</v>
      </c>
      <c r="C6310" t="s">
        <v>3915</v>
      </c>
      <c r="D6310">
        <v>0</v>
      </c>
      <c r="E6310">
        <v>0</v>
      </c>
      <c r="F6310">
        <v>0</v>
      </c>
      <c r="G6310">
        <v>0</v>
      </c>
    </row>
    <row r="6311" spans="1:7">
      <c r="A6311" t="s">
        <v>3853</v>
      </c>
      <c r="B6311" t="s">
        <v>4160</v>
      </c>
      <c r="C6311" t="s">
        <v>3916</v>
      </c>
      <c r="D6311">
        <v>22</v>
      </c>
      <c r="E6311">
        <v>14</v>
      </c>
      <c r="F6311">
        <v>11</v>
      </c>
      <c r="G6311">
        <v>15</v>
      </c>
    </row>
    <row r="6312" spans="1:7">
      <c r="A6312" t="s">
        <v>3853</v>
      </c>
      <c r="B6312" t="s">
        <v>4160</v>
      </c>
      <c r="C6312" t="s">
        <v>3917</v>
      </c>
      <c r="D6312">
        <v>129181</v>
      </c>
      <c r="E6312">
        <v>121095</v>
      </c>
      <c r="F6312">
        <v>125769</v>
      </c>
      <c r="G6312">
        <v>126634</v>
      </c>
    </row>
    <row r="6313" spans="1:7">
      <c r="A6313" t="s">
        <v>3853</v>
      </c>
      <c r="B6313" t="s">
        <v>4160</v>
      </c>
      <c r="C6313" t="s">
        <v>3918</v>
      </c>
      <c r="D6313">
        <v>101973</v>
      </c>
      <c r="E6313">
        <v>87532</v>
      </c>
      <c r="F6313">
        <v>92401</v>
      </c>
      <c r="G6313">
        <v>97193</v>
      </c>
    </row>
    <row r="6314" spans="1:7">
      <c r="A6314" t="s">
        <v>3853</v>
      </c>
      <c r="B6314" t="s">
        <v>4160</v>
      </c>
      <c r="C6314" t="s">
        <v>3919</v>
      </c>
      <c r="D6314">
        <v>114287</v>
      </c>
      <c r="E6314">
        <v>122364</v>
      </c>
      <c r="F6314">
        <v>122382</v>
      </c>
      <c r="G6314">
        <v>119539</v>
      </c>
    </row>
    <row r="6315" spans="1:7">
      <c r="A6315" t="s">
        <v>3853</v>
      </c>
      <c r="B6315" t="s">
        <v>4160</v>
      </c>
      <c r="C6315" t="s">
        <v>3920</v>
      </c>
      <c r="D6315">
        <v>345463</v>
      </c>
      <c r="E6315">
        <v>331005</v>
      </c>
      <c r="F6315">
        <v>340563</v>
      </c>
      <c r="G6315">
        <v>343381</v>
      </c>
    </row>
    <row r="6316" spans="1:7">
      <c r="A6316" t="s">
        <v>3853</v>
      </c>
      <c r="B6316" t="s">
        <v>4160</v>
      </c>
      <c r="C6316" t="s">
        <v>3921</v>
      </c>
      <c r="D6316">
        <v>345463</v>
      </c>
      <c r="E6316">
        <v>331005</v>
      </c>
      <c r="F6316">
        <v>340563</v>
      </c>
      <c r="G6316">
        <v>343381</v>
      </c>
    </row>
    <row r="6317" spans="1:7">
      <c r="A6317" t="s">
        <v>3853</v>
      </c>
      <c r="B6317" t="s">
        <v>4160</v>
      </c>
      <c r="C6317" t="s">
        <v>3922</v>
      </c>
      <c r="D6317">
        <v>38</v>
      </c>
      <c r="E6317">
        <v>48</v>
      </c>
      <c r="F6317">
        <v>59</v>
      </c>
      <c r="G6317">
        <v>103</v>
      </c>
    </row>
    <row r="6318" spans="1:7">
      <c r="A6318" t="s">
        <v>3853</v>
      </c>
      <c r="B6318" t="s">
        <v>4160</v>
      </c>
      <c r="C6318" t="s">
        <v>3923</v>
      </c>
      <c r="D6318">
        <v>10</v>
      </c>
      <c r="E6318">
        <v>10</v>
      </c>
      <c r="F6318">
        <v>10</v>
      </c>
      <c r="G6318">
        <v>10</v>
      </c>
    </row>
    <row r="6319" spans="1:7">
      <c r="A6319" t="s">
        <v>3853</v>
      </c>
      <c r="B6319" t="s">
        <v>4160</v>
      </c>
      <c r="C6319" t="s">
        <v>3924</v>
      </c>
      <c r="D6319">
        <v>69</v>
      </c>
      <c r="E6319">
        <v>50</v>
      </c>
      <c r="F6319">
        <v>39</v>
      </c>
      <c r="G6319">
        <v>14</v>
      </c>
    </row>
    <row r="6320" spans="1:7">
      <c r="A6320" t="s">
        <v>3853</v>
      </c>
      <c r="B6320" t="s">
        <v>4160</v>
      </c>
      <c r="C6320" t="s">
        <v>3925</v>
      </c>
      <c r="D6320">
        <v>1232</v>
      </c>
      <c r="E6320">
        <v>1118</v>
      </c>
      <c r="F6320">
        <v>1499</v>
      </c>
      <c r="G6320">
        <v>2302</v>
      </c>
    </row>
    <row r="6321" spans="1:7">
      <c r="A6321" t="s">
        <v>3853</v>
      </c>
      <c r="B6321" t="s">
        <v>4160</v>
      </c>
      <c r="C6321" t="s">
        <v>3926</v>
      </c>
      <c r="D6321">
        <v>2.1800000000000002</v>
      </c>
      <c r="E6321">
        <v>2.41</v>
      </c>
      <c r="F6321">
        <v>2.19</v>
      </c>
      <c r="G6321">
        <v>2.3199999999999998</v>
      </c>
    </row>
    <row r="6322" spans="1:7">
      <c r="A6322" t="s">
        <v>3853</v>
      </c>
      <c r="B6322" t="s">
        <v>4160</v>
      </c>
      <c r="C6322" t="s">
        <v>3927</v>
      </c>
      <c r="D6322">
        <v>1563</v>
      </c>
      <c r="E6322">
        <v>1522</v>
      </c>
      <c r="F6322">
        <v>1980</v>
      </c>
      <c r="G6322">
        <v>2878</v>
      </c>
    </row>
    <row r="6323" spans="1:7">
      <c r="A6323" t="s">
        <v>3853</v>
      </c>
      <c r="B6323" t="s">
        <v>4160</v>
      </c>
      <c r="C6323" t="s">
        <v>3928</v>
      </c>
      <c r="D6323">
        <v>611</v>
      </c>
      <c r="E6323">
        <v>524</v>
      </c>
      <c r="F6323">
        <v>831</v>
      </c>
      <c r="G6323">
        <v>1181</v>
      </c>
    </row>
    <row r="6324" spans="1:7">
      <c r="A6324" t="s">
        <v>3853</v>
      </c>
      <c r="B6324" t="s">
        <v>4160</v>
      </c>
      <c r="C6324" t="s">
        <v>3929</v>
      </c>
      <c r="D6324">
        <v>252</v>
      </c>
      <c r="E6324">
        <v>344</v>
      </c>
      <c r="F6324">
        <v>432</v>
      </c>
      <c r="G6324">
        <v>552</v>
      </c>
    </row>
    <row r="6325" spans="1:7">
      <c r="A6325" t="s">
        <v>3853</v>
      </c>
      <c r="B6325" t="s">
        <v>4160</v>
      </c>
      <c r="C6325" t="s">
        <v>3930</v>
      </c>
      <c r="D6325">
        <v>4.2</v>
      </c>
      <c r="E6325">
        <v>4.3</v>
      </c>
      <c r="F6325">
        <v>2.6</v>
      </c>
      <c r="G6325">
        <v>2.62</v>
      </c>
    </row>
    <row r="6326" spans="1:7">
      <c r="A6326" t="s">
        <v>3853</v>
      </c>
      <c r="B6326" t="s">
        <v>4160</v>
      </c>
      <c r="C6326" t="s">
        <v>3931</v>
      </c>
      <c r="D6326">
        <v>24</v>
      </c>
      <c r="E6326">
        <v>25</v>
      </c>
      <c r="F6326">
        <v>30</v>
      </c>
      <c r="G6326">
        <v>4</v>
      </c>
    </row>
    <row r="6327" spans="1:7">
      <c r="A6327" t="s">
        <v>3853</v>
      </c>
      <c r="B6327" t="s">
        <v>4160</v>
      </c>
      <c r="C6327" t="s">
        <v>3932</v>
      </c>
      <c r="D6327">
        <v>162</v>
      </c>
      <c r="E6327">
        <v>171</v>
      </c>
      <c r="F6327">
        <v>249</v>
      </c>
      <c r="G6327">
        <v>437</v>
      </c>
    </row>
    <row r="6328" spans="1:7">
      <c r="A6328" t="s">
        <v>3853</v>
      </c>
      <c r="B6328" t="s">
        <v>4160</v>
      </c>
      <c r="C6328" t="s">
        <v>3933</v>
      </c>
      <c r="D6328">
        <v>425</v>
      </c>
      <c r="E6328">
        <v>328</v>
      </c>
      <c r="F6328">
        <v>552</v>
      </c>
      <c r="G6328">
        <v>740</v>
      </c>
    </row>
    <row r="6329" spans="1:7">
      <c r="A6329" t="s">
        <v>3853</v>
      </c>
      <c r="B6329" t="s">
        <v>4160</v>
      </c>
      <c r="C6329" t="s">
        <v>3934</v>
      </c>
      <c r="D6329">
        <v>16</v>
      </c>
      <c r="E6329">
        <v>16</v>
      </c>
      <c r="F6329">
        <v>17</v>
      </c>
      <c r="G6329">
        <v>16</v>
      </c>
    </row>
    <row r="6330" spans="1:7">
      <c r="A6330" t="s">
        <v>3853</v>
      </c>
      <c r="B6330" t="s">
        <v>4160</v>
      </c>
      <c r="C6330" t="s">
        <v>3935</v>
      </c>
      <c r="D6330">
        <v>414</v>
      </c>
      <c r="E6330">
        <v>472</v>
      </c>
      <c r="F6330">
        <v>769</v>
      </c>
      <c r="G6330">
        <v>1091</v>
      </c>
    </row>
    <row r="6331" spans="1:7">
      <c r="A6331" t="s">
        <v>3853</v>
      </c>
      <c r="B6331" t="s">
        <v>4160</v>
      </c>
      <c r="C6331" t="s">
        <v>3936</v>
      </c>
      <c r="D6331">
        <v>181</v>
      </c>
      <c r="E6331">
        <v>36</v>
      </c>
      <c r="F6331">
        <v>45</v>
      </c>
      <c r="G6331">
        <v>74</v>
      </c>
    </row>
    <row r="6332" spans="1:7">
      <c r="A6332" t="s">
        <v>3853</v>
      </c>
      <c r="B6332" t="s">
        <v>4160</v>
      </c>
      <c r="C6332" t="s">
        <v>3937</v>
      </c>
      <c r="D6332">
        <v>0</v>
      </c>
      <c r="E6332">
        <v>0</v>
      </c>
      <c r="F6332">
        <v>0</v>
      </c>
      <c r="G6332">
        <v>0</v>
      </c>
    </row>
    <row r="6333" spans="1:7">
      <c r="A6333" t="s">
        <v>3853</v>
      </c>
      <c r="B6333" t="s">
        <v>4160</v>
      </c>
      <c r="C6333" t="s">
        <v>3938</v>
      </c>
      <c r="D6333">
        <v>0</v>
      </c>
      <c r="E6333">
        <v>0</v>
      </c>
      <c r="F6333">
        <v>0</v>
      </c>
      <c r="G6333">
        <v>0</v>
      </c>
    </row>
    <row r="6334" spans="1:7">
      <c r="A6334" t="s">
        <v>3853</v>
      </c>
      <c r="B6334" t="s">
        <v>4160</v>
      </c>
      <c r="C6334" t="s">
        <v>3939</v>
      </c>
      <c r="D6334">
        <v>20069</v>
      </c>
      <c r="E6334">
        <v>19649</v>
      </c>
      <c r="F6334">
        <v>19597</v>
      </c>
      <c r="G6334">
        <v>20329</v>
      </c>
    </row>
    <row r="6335" spans="1:7">
      <c r="A6335" t="s">
        <v>3853</v>
      </c>
      <c r="B6335" t="s">
        <v>4160</v>
      </c>
      <c r="C6335" t="s">
        <v>3940</v>
      </c>
      <c r="D6335">
        <v>2385202</v>
      </c>
      <c r="E6335">
        <v>2095421</v>
      </c>
      <c r="F6335">
        <v>2201059</v>
      </c>
      <c r="G6335">
        <v>2333316</v>
      </c>
    </row>
    <row r="6336" spans="1:7">
      <c r="A6336" t="s">
        <v>3853</v>
      </c>
      <c r="B6336" t="s">
        <v>4160</v>
      </c>
      <c r="C6336" t="s">
        <v>3941</v>
      </c>
      <c r="D6336">
        <v>0</v>
      </c>
      <c r="E6336">
        <v>0</v>
      </c>
      <c r="F6336">
        <v>0</v>
      </c>
      <c r="G6336">
        <v>0</v>
      </c>
    </row>
    <row r="6337" spans="1:7">
      <c r="A6337" t="s">
        <v>3853</v>
      </c>
      <c r="B6337" t="s">
        <v>4160</v>
      </c>
      <c r="C6337" t="s">
        <v>3942</v>
      </c>
      <c r="D6337">
        <v>0</v>
      </c>
      <c r="E6337">
        <v>0</v>
      </c>
      <c r="F6337">
        <v>0</v>
      </c>
      <c r="G6337">
        <v>0</v>
      </c>
    </row>
    <row r="6338" spans="1:7">
      <c r="A6338" t="s">
        <v>3853</v>
      </c>
      <c r="B6338" t="s">
        <v>4160</v>
      </c>
      <c r="C6338" t="s">
        <v>3943</v>
      </c>
      <c r="D6338">
        <v>0</v>
      </c>
      <c r="E6338">
        <v>0</v>
      </c>
      <c r="F6338">
        <v>0</v>
      </c>
      <c r="G6338">
        <v>0</v>
      </c>
    </row>
    <row r="6339" spans="1:7">
      <c r="A6339" t="s">
        <v>3853</v>
      </c>
      <c r="B6339" t="s">
        <v>4160</v>
      </c>
      <c r="C6339" t="s">
        <v>3944</v>
      </c>
      <c r="D6339">
        <v>536975.6</v>
      </c>
      <c r="E6339">
        <v>530231.1</v>
      </c>
      <c r="F6339">
        <v>576502.19999999995</v>
      </c>
      <c r="G6339">
        <v>622562.69999999995</v>
      </c>
    </row>
    <row r="6340" spans="1:7">
      <c r="A6340" t="s">
        <v>3853</v>
      </c>
      <c r="B6340" t="s">
        <v>4160</v>
      </c>
      <c r="C6340" t="s">
        <v>3945</v>
      </c>
      <c r="D6340">
        <v>517845.2</v>
      </c>
      <c r="E6340">
        <v>502483.7</v>
      </c>
      <c r="F6340">
        <v>531500</v>
      </c>
      <c r="G6340">
        <v>539898.19999999995</v>
      </c>
    </row>
    <row r="6341" spans="1:7">
      <c r="A6341" t="s">
        <v>3853</v>
      </c>
      <c r="B6341" t="s">
        <v>4160</v>
      </c>
      <c r="C6341" t="s">
        <v>3946</v>
      </c>
      <c r="D6341">
        <v>0</v>
      </c>
      <c r="E6341">
        <v>0</v>
      </c>
      <c r="F6341">
        <v>0</v>
      </c>
      <c r="G6341">
        <v>0</v>
      </c>
    </row>
    <row r="6342" spans="1:7">
      <c r="A6342" t="s">
        <v>3853</v>
      </c>
      <c r="B6342" t="s">
        <v>4160</v>
      </c>
      <c r="C6342" t="s">
        <v>3947</v>
      </c>
      <c r="D6342">
        <v>874</v>
      </c>
      <c r="E6342">
        <v>874</v>
      </c>
      <c r="F6342">
        <v>874</v>
      </c>
      <c r="G6342">
        <v>874</v>
      </c>
    </row>
    <row r="6343" spans="1:7">
      <c r="A6343" t="s">
        <v>3853</v>
      </c>
      <c r="B6343" t="s">
        <v>4160</v>
      </c>
      <c r="C6343" t="s">
        <v>3948</v>
      </c>
      <c r="D6343">
        <v>0</v>
      </c>
      <c r="E6343">
        <v>0</v>
      </c>
      <c r="F6343">
        <v>0</v>
      </c>
      <c r="G6343">
        <v>0</v>
      </c>
    </row>
    <row r="6344" spans="1:7">
      <c r="A6344" t="s">
        <v>3853</v>
      </c>
      <c r="B6344" t="s">
        <v>4160</v>
      </c>
      <c r="C6344" t="s">
        <v>3949</v>
      </c>
      <c r="D6344">
        <v>0</v>
      </c>
      <c r="E6344">
        <v>0</v>
      </c>
      <c r="F6344">
        <v>0</v>
      </c>
      <c r="G6344">
        <v>0</v>
      </c>
    </row>
    <row r="6345" spans="1:7">
      <c r="A6345" t="s">
        <v>3853</v>
      </c>
      <c r="B6345" t="s">
        <v>4160</v>
      </c>
      <c r="C6345" t="s">
        <v>3950</v>
      </c>
      <c r="D6345">
        <v>0</v>
      </c>
      <c r="E6345">
        <v>0</v>
      </c>
      <c r="F6345">
        <v>0</v>
      </c>
      <c r="G6345">
        <v>0</v>
      </c>
    </row>
    <row r="6346" spans="1:7">
      <c r="A6346" t="s">
        <v>3853</v>
      </c>
      <c r="B6346" t="s">
        <v>4160</v>
      </c>
      <c r="C6346" t="s">
        <v>3951</v>
      </c>
      <c r="D6346">
        <v>4320</v>
      </c>
      <c r="E6346">
        <v>4320</v>
      </c>
      <c r="F6346">
        <v>4320</v>
      </c>
      <c r="G6346">
        <v>4320</v>
      </c>
    </row>
    <row r="6347" spans="1:7">
      <c r="A6347" t="s">
        <v>3853</v>
      </c>
      <c r="B6347" t="s">
        <v>4160</v>
      </c>
      <c r="C6347" t="s">
        <v>3952</v>
      </c>
      <c r="D6347">
        <v>5193</v>
      </c>
      <c r="E6347">
        <v>5193</v>
      </c>
      <c r="F6347">
        <v>5193</v>
      </c>
      <c r="G6347">
        <v>5193</v>
      </c>
    </row>
    <row r="6348" spans="1:7">
      <c r="A6348" t="s">
        <v>3853</v>
      </c>
      <c r="B6348" t="s">
        <v>4160</v>
      </c>
      <c r="C6348" t="s">
        <v>3953</v>
      </c>
      <c r="D6348">
        <v>5193</v>
      </c>
      <c r="E6348">
        <v>5193</v>
      </c>
      <c r="F6348">
        <v>5193</v>
      </c>
      <c r="G6348">
        <v>5193</v>
      </c>
    </row>
    <row r="6349" spans="1:7">
      <c r="A6349" t="s">
        <v>3853</v>
      </c>
      <c r="B6349" t="s">
        <v>4160</v>
      </c>
      <c r="C6349" t="s">
        <v>3954</v>
      </c>
      <c r="D6349">
        <v>549</v>
      </c>
      <c r="E6349">
        <v>435</v>
      </c>
      <c r="F6349">
        <v>507</v>
      </c>
      <c r="G6349">
        <v>469</v>
      </c>
    </row>
    <row r="6350" spans="1:7">
      <c r="A6350" t="s">
        <v>3853</v>
      </c>
      <c r="B6350" t="s">
        <v>4160</v>
      </c>
      <c r="C6350" t="s">
        <v>3955</v>
      </c>
      <c r="D6350">
        <v>4358</v>
      </c>
      <c r="E6350">
        <v>6855</v>
      </c>
      <c r="F6350">
        <v>7515</v>
      </c>
      <c r="G6350">
        <v>7028</v>
      </c>
    </row>
    <row r="6351" spans="1:7">
      <c r="A6351" t="s">
        <v>3853</v>
      </c>
      <c r="B6351" t="s">
        <v>4160</v>
      </c>
      <c r="C6351" t="s">
        <v>3956</v>
      </c>
      <c r="D6351">
        <v>5415</v>
      </c>
      <c r="E6351">
        <v>5321</v>
      </c>
      <c r="F6351">
        <v>5343</v>
      </c>
      <c r="G6351">
        <v>7316</v>
      </c>
    </row>
    <row r="6352" spans="1:7">
      <c r="A6352" t="s">
        <v>3853</v>
      </c>
      <c r="B6352" t="s">
        <v>4160</v>
      </c>
      <c r="C6352" t="s">
        <v>3957</v>
      </c>
      <c r="D6352">
        <v>43330</v>
      </c>
      <c r="E6352">
        <v>36341</v>
      </c>
      <c r="F6352">
        <v>34329</v>
      </c>
      <c r="G6352">
        <v>33721</v>
      </c>
    </row>
    <row r="6353" spans="1:7">
      <c r="A6353" t="s">
        <v>3853</v>
      </c>
      <c r="B6353" t="s">
        <v>4160</v>
      </c>
      <c r="C6353" t="s">
        <v>3958</v>
      </c>
      <c r="D6353">
        <v>53652</v>
      </c>
      <c r="E6353">
        <v>48951</v>
      </c>
      <c r="F6353">
        <v>47694</v>
      </c>
      <c r="G6353">
        <v>48535</v>
      </c>
    </row>
    <row r="6354" spans="1:7">
      <c r="A6354" t="s">
        <v>3853</v>
      </c>
      <c r="B6354" t="s">
        <v>4160</v>
      </c>
      <c r="C6354" t="s">
        <v>3959</v>
      </c>
      <c r="D6354">
        <v>53652</v>
      </c>
      <c r="E6354">
        <v>48951</v>
      </c>
      <c r="F6354">
        <v>47694</v>
      </c>
      <c r="G6354">
        <v>48535</v>
      </c>
    </row>
    <row r="6355" spans="1:7">
      <c r="A6355" t="s">
        <v>3853</v>
      </c>
      <c r="B6355" t="s">
        <v>4160</v>
      </c>
      <c r="C6355" t="s">
        <v>3960</v>
      </c>
      <c r="D6355">
        <v>9.8000000000000007</v>
      </c>
      <c r="E6355">
        <v>12.2</v>
      </c>
      <c r="F6355">
        <v>10.3</v>
      </c>
      <c r="G6355">
        <v>12.6</v>
      </c>
    </row>
    <row r="6356" spans="1:7">
      <c r="A6356" t="s">
        <v>3853</v>
      </c>
      <c r="B6356" t="s">
        <v>4160</v>
      </c>
      <c r="C6356" t="s">
        <v>3961</v>
      </c>
      <c r="D6356">
        <v>2232</v>
      </c>
      <c r="E6356">
        <v>2235</v>
      </c>
      <c r="F6356">
        <v>2144</v>
      </c>
      <c r="G6356">
        <v>2186</v>
      </c>
    </row>
    <row r="6357" spans="1:7">
      <c r="A6357" t="s">
        <v>3853</v>
      </c>
      <c r="B6357" t="s">
        <v>4160</v>
      </c>
      <c r="C6357" t="s">
        <v>3962</v>
      </c>
      <c r="D6357">
        <v>68.900000000000006</v>
      </c>
      <c r="E6357">
        <v>73.099999999999994</v>
      </c>
      <c r="F6357">
        <v>58</v>
      </c>
      <c r="G6357">
        <v>59.9</v>
      </c>
    </row>
    <row r="6358" spans="1:7">
      <c r="A6358" t="s">
        <v>3853</v>
      </c>
      <c r="B6358" t="s">
        <v>4160</v>
      </c>
      <c r="C6358" t="s">
        <v>3963</v>
      </c>
      <c r="D6358">
        <v>273</v>
      </c>
      <c r="E6358">
        <v>264</v>
      </c>
      <c r="F6358">
        <v>264</v>
      </c>
      <c r="G6358">
        <v>264</v>
      </c>
    </row>
    <row r="6359" spans="1:7">
      <c r="A6359" t="s">
        <v>3853</v>
      </c>
      <c r="B6359" t="s">
        <v>4160</v>
      </c>
      <c r="C6359" t="s">
        <v>3964</v>
      </c>
      <c r="D6359">
        <v>0</v>
      </c>
      <c r="E6359">
        <v>0</v>
      </c>
      <c r="F6359">
        <v>0</v>
      </c>
      <c r="G6359">
        <v>0</v>
      </c>
    </row>
    <row r="6360" spans="1:7">
      <c r="A6360" t="s">
        <v>3853</v>
      </c>
      <c r="B6360" t="s">
        <v>4160</v>
      </c>
      <c r="C6360" t="s">
        <v>3965</v>
      </c>
      <c r="D6360">
        <v>5596</v>
      </c>
      <c r="E6360">
        <v>5815</v>
      </c>
      <c r="F6360">
        <v>4535</v>
      </c>
      <c r="G6360">
        <v>4695</v>
      </c>
    </row>
    <row r="6361" spans="1:7">
      <c r="A6361" t="s">
        <v>3853</v>
      </c>
      <c r="B6361" t="s">
        <v>4160</v>
      </c>
      <c r="C6361" t="s">
        <v>3966</v>
      </c>
      <c r="D6361">
        <v>33</v>
      </c>
      <c r="E6361">
        <v>31</v>
      </c>
      <c r="F6361">
        <v>37</v>
      </c>
      <c r="G6361">
        <v>34</v>
      </c>
    </row>
    <row r="6362" spans="1:7">
      <c r="A6362" t="s">
        <v>3853</v>
      </c>
      <c r="B6362" t="s">
        <v>4160</v>
      </c>
      <c r="C6362" t="s">
        <v>3967</v>
      </c>
      <c r="D6362">
        <v>5629</v>
      </c>
      <c r="E6362">
        <v>5846</v>
      </c>
      <c r="F6362">
        <v>4571</v>
      </c>
      <c r="G6362">
        <v>4729</v>
      </c>
    </row>
    <row r="6363" spans="1:7">
      <c r="A6363" t="s">
        <v>3853</v>
      </c>
      <c r="B6363" t="s">
        <v>4160</v>
      </c>
      <c r="C6363" t="s">
        <v>3968</v>
      </c>
      <c r="D6363">
        <v>33</v>
      </c>
      <c r="E6363">
        <v>31</v>
      </c>
      <c r="F6363">
        <v>37</v>
      </c>
      <c r="G6363">
        <v>34</v>
      </c>
    </row>
    <row r="6364" spans="1:7">
      <c r="A6364" t="s">
        <v>3853</v>
      </c>
      <c r="B6364" t="s">
        <v>4160</v>
      </c>
      <c r="C6364" t="s">
        <v>3969</v>
      </c>
      <c r="D6364">
        <v>0</v>
      </c>
      <c r="E6364">
        <v>0</v>
      </c>
      <c r="F6364">
        <v>0</v>
      </c>
      <c r="G6364">
        <v>0</v>
      </c>
    </row>
    <row r="6365" spans="1:7">
      <c r="A6365" t="s">
        <v>3853</v>
      </c>
      <c r="B6365" t="s">
        <v>4160</v>
      </c>
      <c r="C6365" t="s">
        <v>3970</v>
      </c>
      <c r="D6365">
        <v>0</v>
      </c>
      <c r="E6365">
        <v>0</v>
      </c>
      <c r="F6365">
        <v>0</v>
      </c>
      <c r="G6365">
        <v>0</v>
      </c>
    </row>
    <row r="6366" spans="1:7">
      <c r="A6366" t="s">
        <v>3853</v>
      </c>
      <c r="B6366" t="s">
        <v>4160</v>
      </c>
      <c r="C6366" t="s">
        <v>3971</v>
      </c>
      <c r="D6366">
        <v>0</v>
      </c>
      <c r="E6366">
        <v>0</v>
      </c>
      <c r="F6366">
        <v>0</v>
      </c>
      <c r="G6366">
        <v>0</v>
      </c>
    </row>
    <row r="6367" spans="1:7">
      <c r="A6367" t="s">
        <v>3853</v>
      </c>
      <c r="B6367" t="s">
        <v>4160</v>
      </c>
      <c r="C6367" t="s">
        <v>3972</v>
      </c>
      <c r="D6367">
        <v>0</v>
      </c>
      <c r="E6367">
        <v>0</v>
      </c>
      <c r="F6367">
        <v>0</v>
      </c>
      <c r="G6367">
        <v>0</v>
      </c>
    </row>
    <row r="6368" spans="1:7">
      <c r="A6368" t="s">
        <v>3853</v>
      </c>
      <c r="B6368" t="s">
        <v>4160</v>
      </c>
      <c r="C6368" t="s">
        <v>3973</v>
      </c>
      <c r="D6368">
        <v>56796</v>
      </c>
      <c r="E6368">
        <v>30646</v>
      </c>
      <c r="F6368">
        <v>38745</v>
      </c>
      <c r="G6368">
        <v>43718</v>
      </c>
    </row>
    <row r="6369" spans="1:7">
      <c r="A6369" t="s">
        <v>3853</v>
      </c>
      <c r="B6369" t="s">
        <v>4160</v>
      </c>
      <c r="C6369" t="s">
        <v>3974</v>
      </c>
      <c r="D6369">
        <v>56796</v>
      </c>
      <c r="E6369">
        <v>30646</v>
      </c>
      <c r="F6369">
        <v>38745</v>
      </c>
      <c r="G6369">
        <v>43718</v>
      </c>
    </row>
    <row r="6370" spans="1:7">
      <c r="A6370" t="s">
        <v>3853</v>
      </c>
      <c r="B6370" t="s">
        <v>4160</v>
      </c>
      <c r="C6370" t="s">
        <v>3975</v>
      </c>
      <c r="D6370">
        <v>56796</v>
      </c>
      <c r="E6370">
        <v>30646</v>
      </c>
      <c r="F6370">
        <v>38745</v>
      </c>
      <c r="G6370">
        <v>43718</v>
      </c>
    </row>
    <row r="6371" spans="1:7">
      <c r="A6371" t="s">
        <v>3853</v>
      </c>
      <c r="B6371" t="s">
        <v>4160</v>
      </c>
      <c r="C6371" t="s">
        <v>3976</v>
      </c>
      <c r="D6371">
        <v>51</v>
      </c>
      <c r="E6371">
        <v>62</v>
      </c>
      <c r="F6371">
        <v>45</v>
      </c>
      <c r="G6371">
        <v>42</v>
      </c>
    </row>
    <row r="6372" spans="1:7">
      <c r="A6372" t="s">
        <v>3853</v>
      </c>
      <c r="B6372" t="s">
        <v>4160</v>
      </c>
      <c r="C6372" t="s">
        <v>3977</v>
      </c>
      <c r="D6372">
        <v>9</v>
      </c>
      <c r="E6372">
        <v>4</v>
      </c>
      <c r="F6372">
        <v>5</v>
      </c>
      <c r="G6372">
        <v>4</v>
      </c>
    </row>
    <row r="6373" spans="1:7">
      <c r="A6373" t="s">
        <v>3853</v>
      </c>
      <c r="B6373" t="s">
        <v>4160</v>
      </c>
      <c r="C6373" t="s">
        <v>3978</v>
      </c>
      <c r="D6373">
        <v>109</v>
      </c>
      <c r="E6373">
        <v>106</v>
      </c>
      <c r="F6373">
        <v>102</v>
      </c>
      <c r="G6373">
        <v>95</v>
      </c>
    </row>
    <row r="6374" spans="1:7">
      <c r="A6374" t="s">
        <v>3853</v>
      </c>
      <c r="B6374" t="s">
        <v>4160</v>
      </c>
      <c r="C6374" t="s">
        <v>3979</v>
      </c>
      <c r="D6374">
        <v>169</v>
      </c>
      <c r="E6374">
        <v>172</v>
      </c>
      <c r="F6374">
        <v>152</v>
      </c>
      <c r="G6374">
        <v>141</v>
      </c>
    </row>
    <row r="6375" spans="1:7">
      <c r="A6375" t="s">
        <v>3853</v>
      </c>
      <c r="B6375" t="s">
        <v>4160</v>
      </c>
      <c r="C6375" t="s">
        <v>3980</v>
      </c>
      <c r="D6375">
        <v>169</v>
      </c>
      <c r="E6375">
        <v>172</v>
      </c>
      <c r="F6375">
        <v>152</v>
      </c>
      <c r="G6375">
        <v>141</v>
      </c>
    </row>
    <row r="6376" spans="1:7">
      <c r="A6376" t="s">
        <v>3853</v>
      </c>
      <c r="B6376" t="s">
        <v>4160</v>
      </c>
      <c r="C6376" t="s">
        <v>3981</v>
      </c>
      <c r="D6376">
        <v>8087.3</v>
      </c>
      <c r="E6376">
        <v>7926.1</v>
      </c>
      <c r="F6376">
        <v>7868.1</v>
      </c>
      <c r="G6376">
        <v>7857.7</v>
      </c>
    </row>
    <row r="6377" spans="1:7">
      <c r="A6377" t="s">
        <v>3853</v>
      </c>
      <c r="B6377" t="s">
        <v>4160</v>
      </c>
      <c r="C6377" t="s">
        <v>3982</v>
      </c>
      <c r="D6377">
        <v>41</v>
      </c>
      <c r="E6377">
        <v>27</v>
      </c>
      <c r="F6377">
        <v>21</v>
      </c>
      <c r="G6377">
        <v>27</v>
      </c>
    </row>
    <row r="6378" spans="1:7">
      <c r="A6378" t="s">
        <v>3853</v>
      </c>
      <c r="B6378" t="s">
        <v>4160</v>
      </c>
      <c r="C6378" t="s">
        <v>3983</v>
      </c>
      <c r="D6378">
        <v>245456</v>
      </c>
      <c r="E6378">
        <v>232017</v>
      </c>
      <c r="F6378">
        <v>239881</v>
      </c>
      <c r="G6378">
        <v>230719</v>
      </c>
    </row>
    <row r="6379" spans="1:7">
      <c r="A6379" t="s">
        <v>3853</v>
      </c>
      <c r="B6379" t="s">
        <v>4160</v>
      </c>
      <c r="C6379" t="s">
        <v>3984</v>
      </c>
      <c r="D6379">
        <v>193758</v>
      </c>
      <c r="E6379">
        <v>167711</v>
      </c>
      <c r="F6379">
        <v>176236</v>
      </c>
      <c r="G6379">
        <v>177079</v>
      </c>
    </row>
    <row r="6380" spans="1:7">
      <c r="A6380" t="s">
        <v>3853</v>
      </c>
      <c r="B6380" t="s">
        <v>4160</v>
      </c>
      <c r="C6380" t="s">
        <v>3985</v>
      </c>
      <c r="D6380">
        <v>217157</v>
      </c>
      <c r="E6380">
        <v>234450</v>
      </c>
      <c r="F6380">
        <v>233420</v>
      </c>
      <c r="G6380">
        <v>217793</v>
      </c>
    </row>
    <row r="6381" spans="1:7">
      <c r="A6381" t="s">
        <v>3853</v>
      </c>
      <c r="B6381" t="s">
        <v>4160</v>
      </c>
      <c r="C6381" t="s">
        <v>3986</v>
      </c>
      <c r="D6381">
        <v>656413</v>
      </c>
      <c r="E6381">
        <v>634204</v>
      </c>
      <c r="F6381">
        <v>649558</v>
      </c>
      <c r="G6381">
        <v>625618</v>
      </c>
    </row>
    <row r="6382" spans="1:7">
      <c r="A6382" t="s">
        <v>3853</v>
      </c>
      <c r="B6382" t="s">
        <v>4160</v>
      </c>
      <c r="C6382" t="s">
        <v>3987</v>
      </c>
      <c r="D6382">
        <v>656413</v>
      </c>
      <c r="E6382">
        <v>634204</v>
      </c>
      <c r="F6382">
        <v>649558</v>
      </c>
      <c r="G6382">
        <v>625618</v>
      </c>
    </row>
    <row r="6383" spans="1:7">
      <c r="A6383" t="s">
        <v>3853</v>
      </c>
      <c r="B6383" t="s">
        <v>4160</v>
      </c>
      <c r="C6383" t="s">
        <v>3988</v>
      </c>
      <c r="D6383">
        <v>3544</v>
      </c>
      <c r="E6383">
        <v>3016</v>
      </c>
      <c r="F6383">
        <v>3183</v>
      </c>
      <c r="G6383">
        <v>3349</v>
      </c>
    </row>
    <row r="6384" spans="1:7">
      <c r="A6384" t="s">
        <v>3853</v>
      </c>
      <c r="B6384" t="s">
        <v>4160</v>
      </c>
      <c r="C6384" t="s">
        <v>3989</v>
      </c>
      <c r="D6384">
        <v>2961</v>
      </c>
      <c r="E6384">
        <v>2880</v>
      </c>
      <c r="F6384">
        <v>2910</v>
      </c>
      <c r="G6384">
        <v>3034</v>
      </c>
    </row>
    <row r="6385" spans="1:7">
      <c r="A6385" t="s">
        <v>3853</v>
      </c>
      <c r="B6385" t="s">
        <v>4160</v>
      </c>
      <c r="C6385" t="s">
        <v>3990</v>
      </c>
      <c r="D6385">
        <v>6505</v>
      </c>
      <c r="E6385">
        <v>5897</v>
      </c>
      <c r="F6385">
        <v>6093</v>
      </c>
      <c r="G6385">
        <v>6383</v>
      </c>
    </row>
    <row r="6386" spans="1:7">
      <c r="A6386" t="s">
        <v>3853</v>
      </c>
      <c r="B6386" t="s">
        <v>4160</v>
      </c>
      <c r="C6386" t="s">
        <v>3991</v>
      </c>
      <c r="D6386">
        <v>6505</v>
      </c>
      <c r="E6386">
        <v>5897</v>
      </c>
      <c r="F6386">
        <v>6093</v>
      </c>
      <c r="G6386">
        <v>6383</v>
      </c>
    </row>
    <row r="6387" spans="1:7">
      <c r="A6387" t="s">
        <v>3853</v>
      </c>
      <c r="B6387" t="s">
        <v>4160</v>
      </c>
      <c r="C6387" t="s">
        <v>3992</v>
      </c>
      <c r="D6387">
        <v>0</v>
      </c>
      <c r="E6387">
        <v>0</v>
      </c>
      <c r="F6387">
        <v>0</v>
      </c>
      <c r="G6387">
        <v>0</v>
      </c>
    </row>
    <row r="6388" spans="1:7">
      <c r="A6388" t="s">
        <v>3853</v>
      </c>
      <c r="B6388" t="s">
        <v>4160</v>
      </c>
      <c r="C6388" t="s">
        <v>3993</v>
      </c>
      <c r="D6388">
        <v>541842</v>
      </c>
      <c r="E6388">
        <v>460594</v>
      </c>
      <c r="F6388">
        <v>505201</v>
      </c>
      <c r="G6388">
        <v>495873</v>
      </c>
    </row>
    <row r="6389" spans="1:7">
      <c r="A6389" t="s">
        <v>3853</v>
      </c>
      <c r="B6389" t="s">
        <v>4160</v>
      </c>
      <c r="C6389" t="s">
        <v>3994</v>
      </c>
      <c r="D6389">
        <v>10590</v>
      </c>
      <c r="E6389">
        <v>10669</v>
      </c>
      <c r="F6389">
        <v>10776</v>
      </c>
      <c r="G6389">
        <v>11068</v>
      </c>
    </row>
    <row r="6390" spans="1:7">
      <c r="A6390" t="s">
        <v>3853</v>
      </c>
      <c r="B6390" t="s">
        <v>4160</v>
      </c>
      <c r="C6390" t="s">
        <v>3995</v>
      </c>
      <c r="D6390">
        <v>8215</v>
      </c>
      <c r="E6390">
        <v>8246</v>
      </c>
      <c r="F6390">
        <v>7919</v>
      </c>
      <c r="G6390">
        <v>8360</v>
      </c>
    </row>
    <row r="6391" spans="1:7">
      <c r="A6391" t="s">
        <v>3853</v>
      </c>
      <c r="B6391" t="s">
        <v>4160</v>
      </c>
      <c r="C6391" t="s">
        <v>3996</v>
      </c>
      <c r="D6391">
        <v>560646</v>
      </c>
      <c r="E6391">
        <v>479509</v>
      </c>
      <c r="F6391">
        <v>523896</v>
      </c>
      <c r="G6391">
        <v>515301</v>
      </c>
    </row>
    <row r="6392" spans="1:7">
      <c r="A6392" t="s">
        <v>3853</v>
      </c>
      <c r="B6392" t="s">
        <v>4160</v>
      </c>
      <c r="C6392" t="s">
        <v>3997</v>
      </c>
      <c r="D6392">
        <v>560646</v>
      </c>
      <c r="E6392">
        <v>479509</v>
      </c>
      <c r="F6392">
        <v>523896</v>
      </c>
      <c r="G6392">
        <v>515301</v>
      </c>
    </row>
    <row r="6393" spans="1:7">
      <c r="A6393" t="s">
        <v>3853</v>
      </c>
      <c r="B6393" t="s">
        <v>4160</v>
      </c>
      <c r="C6393" t="s">
        <v>3998</v>
      </c>
      <c r="D6393">
        <v>505739</v>
      </c>
      <c r="E6393">
        <v>428953</v>
      </c>
      <c r="F6393">
        <v>470222</v>
      </c>
      <c r="G6393">
        <v>461401</v>
      </c>
    </row>
    <row r="6394" spans="1:7">
      <c r="A6394" t="s">
        <v>3853</v>
      </c>
      <c r="B6394" t="s">
        <v>4160</v>
      </c>
      <c r="C6394" t="s">
        <v>3999</v>
      </c>
      <c r="D6394">
        <v>9884</v>
      </c>
      <c r="E6394">
        <v>9936</v>
      </c>
      <c r="F6394">
        <v>10030</v>
      </c>
      <c r="G6394">
        <v>10299</v>
      </c>
    </row>
    <row r="6395" spans="1:7">
      <c r="A6395" t="s">
        <v>3853</v>
      </c>
      <c r="B6395" t="s">
        <v>4160</v>
      </c>
      <c r="C6395" t="s">
        <v>4000</v>
      </c>
      <c r="D6395">
        <v>7667</v>
      </c>
      <c r="E6395">
        <v>7680</v>
      </c>
      <c r="F6395">
        <v>7371</v>
      </c>
      <c r="G6395">
        <v>7779</v>
      </c>
    </row>
    <row r="6396" spans="1:7">
      <c r="A6396" t="s">
        <v>3853</v>
      </c>
      <c r="B6396" t="s">
        <v>4160</v>
      </c>
      <c r="C6396" t="s">
        <v>4001</v>
      </c>
      <c r="D6396">
        <v>523290</v>
      </c>
      <c r="E6396">
        <v>446569</v>
      </c>
      <c r="F6396">
        <v>487623</v>
      </c>
      <c r="G6396">
        <v>479479</v>
      </c>
    </row>
    <row r="6397" spans="1:7">
      <c r="A6397" t="s">
        <v>3853</v>
      </c>
      <c r="B6397" t="s">
        <v>4160</v>
      </c>
      <c r="C6397" t="s">
        <v>4002</v>
      </c>
      <c r="D6397">
        <v>1857</v>
      </c>
      <c r="E6397">
        <v>1759</v>
      </c>
      <c r="F6397">
        <v>1760</v>
      </c>
      <c r="G6397">
        <v>1890</v>
      </c>
    </row>
    <row r="6398" spans="1:7">
      <c r="A6398" t="s">
        <v>3853</v>
      </c>
      <c r="B6398" t="s">
        <v>4160</v>
      </c>
      <c r="C6398" t="s">
        <v>4003</v>
      </c>
      <c r="D6398">
        <v>0</v>
      </c>
      <c r="E6398">
        <v>0</v>
      </c>
      <c r="F6398">
        <v>0</v>
      </c>
      <c r="G6398">
        <v>0</v>
      </c>
    </row>
    <row r="6399" spans="1:7">
      <c r="A6399" t="s">
        <v>3853</v>
      </c>
      <c r="B6399" t="s">
        <v>4160</v>
      </c>
      <c r="C6399" t="s">
        <v>4004</v>
      </c>
      <c r="D6399">
        <v>30313</v>
      </c>
      <c r="E6399">
        <v>24815</v>
      </c>
      <c r="F6399">
        <v>27482</v>
      </c>
      <c r="G6399">
        <v>30422</v>
      </c>
    </row>
    <row r="6400" spans="1:7">
      <c r="A6400" t="s">
        <v>3853</v>
      </c>
      <c r="B6400" t="s">
        <v>4160</v>
      </c>
      <c r="C6400" t="s">
        <v>4005</v>
      </c>
      <c r="D6400">
        <v>192251</v>
      </c>
      <c r="E6400">
        <v>170201</v>
      </c>
      <c r="F6400">
        <v>170860</v>
      </c>
      <c r="G6400">
        <v>189710</v>
      </c>
    </row>
    <row r="6401" spans="1:7">
      <c r="A6401" t="s">
        <v>3853</v>
      </c>
      <c r="B6401" t="s">
        <v>4160</v>
      </c>
      <c r="C6401" t="s">
        <v>4006</v>
      </c>
      <c r="D6401">
        <v>291575</v>
      </c>
      <c r="E6401">
        <v>317677</v>
      </c>
      <c r="F6401">
        <v>265373</v>
      </c>
      <c r="G6401">
        <v>337665</v>
      </c>
    </row>
    <row r="6402" spans="1:7">
      <c r="A6402" t="s">
        <v>3853</v>
      </c>
      <c r="B6402" t="s">
        <v>4160</v>
      </c>
      <c r="C6402" t="s">
        <v>4007</v>
      </c>
      <c r="D6402">
        <v>10717</v>
      </c>
      <c r="E6402">
        <v>10563</v>
      </c>
      <c r="F6402">
        <v>10822</v>
      </c>
      <c r="G6402">
        <v>13301</v>
      </c>
    </row>
    <row r="6403" spans="1:7">
      <c r="A6403" t="s">
        <v>3853</v>
      </c>
      <c r="B6403" t="s">
        <v>4160</v>
      </c>
      <c r="C6403" t="s">
        <v>4008</v>
      </c>
      <c r="D6403">
        <v>189539</v>
      </c>
      <c r="E6403">
        <v>168903</v>
      </c>
      <c r="F6403">
        <v>173259</v>
      </c>
      <c r="G6403">
        <v>182543</v>
      </c>
    </row>
    <row r="6404" spans="1:7">
      <c r="A6404" t="s">
        <v>3853</v>
      </c>
      <c r="B6404" t="s">
        <v>4160</v>
      </c>
      <c r="C6404" t="s">
        <v>4009</v>
      </c>
      <c r="D6404">
        <v>351305</v>
      </c>
      <c r="E6404">
        <v>322607</v>
      </c>
      <c r="F6404">
        <v>313393</v>
      </c>
      <c r="G6404">
        <v>347846</v>
      </c>
    </row>
    <row r="6405" spans="1:7">
      <c r="A6405" t="s">
        <v>3853</v>
      </c>
      <c r="B6405" t="s">
        <v>4160</v>
      </c>
      <c r="C6405" t="s">
        <v>4010</v>
      </c>
      <c r="D6405">
        <v>1054986</v>
      </c>
      <c r="E6405">
        <v>1004204</v>
      </c>
      <c r="F6405">
        <v>950364</v>
      </c>
      <c r="G6405">
        <v>1088182</v>
      </c>
    </row>
    <row r="6406" spans="1:7">
      <c r="A6406" t="s">
        <v>3853</v>
      </c>
      <c r="B6406" t="s">
        <v>4160</v>
      </c>
      <c r="C6406" t="s">
        <v>4011</v>
      </c>
      <c r="D6406">
        <v>105.7</v>
      </c>
      <c r="E6406">
        <v>99.7</v>
      </c>
      <c r="F6406">
        <v>94.7</v>
      </c>
      <c r="G6406">
        <v>108.5</v>
      </c>
    </row>
    <row r="6407" spans="1:7">
      <c r="A6407" t="s">
        <v>3853</v>
      </c>
      <c r="B6407" t="s">
        <v>4160</v>
      </c>
      <c r="C6407" t="s">
        <v>4012</v>
      </c>
      <c r="D6407">
        <v>763408</v>
      </c>
      <c r="E6407">
        <v>686527</v>
      </c>
      <c r="F6407">
        <v>684994</v>
      </c>
      <c r="G6407">
        <v>750521</v>
      </c>
    </row>
    <row r="6408" spans="1:7">
      <c r="A6408" t="s">
        <v>3853</v>
      </c>
      <c r="B6408" t="s">
        <v>4160</v>
      </c>
      <c r="C6408" t="s">
        <v>4013</v>
      </c>
      <c r="D6408">
        <v>1054986</v>
      </c>
      <c r="E6408">
        <v>1004204</v>
      </c>
      <c r="F6408">
        <v>950364</v>
      </c>
      <c r="G6408">
        <v>1087609</v>
      </c>
    </row>
    <row r="6409" spans="1:7">
      <c r="A6409" t="s">
        <v>3853</v>
      </c>
      <c r="B6409" t="s">
        <v>4160</v>
      </c>
      <c r="C6409" t="s">
        <v>4014</v>
      </c>
      <c r="D6409">
        <v>19.5</v>
      </c>
      <c r="E6409">
        <v>24.3</v>
      </c>
      <c r="F6409">
        <v>18.5</v>
      </c>
      <c r="G6409">
        <v>20.399999999999999</v>
      </c>
    </row>
    <row r="6410" spans="1:7">
      <c r="A6410" t="s">
        <v>3853</v>
      </c>
      <c r="B6410" t="s">
        <v>4160</v>
      </c>
      <c r="C6410" t="s">
        <v>4015</v>
      </c>
      <c r="D6410">
        <v>91.9</v>
      </c>
      <c r="E6410">
        <v>84.6</v>
      </c>
      <c r="F6410">
        <v>95.3</v>
      </c>
      <c r="G6410">
        <v>81.7</v>
      </c>
    </row>
    <row r="6411" spans="1:7">
      <c r="A6411" t="s">
        <v>3853</v>
      </c>
      <c r="B6411" t="s">
        <v>4160</v>
      </c>
      <c r="C6411" t="s">
        <v>4016</v>
      </c>
      <c r="D6411">
        <v>343639</v>
      </c>
      <c r="E6411">
        <v>316854</v>
      </c>
      <c r="F6411">
        <v>358114</v>
      </c>
      <c r="G6411">
        <v>271293</v>
      </c>
    </row>
    <row r="6412" spans="1:7">
      <c r="A6412" t="s">
        <v>3853</v>
      </c>
      <c r="B6412" t="s">
        <v>4160</v>
      </c>
      <c r="C6412" t="s">
        <v>4017</v>
      </c>
      <c r="D6412">
        <v>343639</v>
      </c>
      <c r="E6412">
        <v>316854</v>
      </c>
      <c r="F6412">
        <v>358114</v>
      </c>
      <c r="G6412">
        <v>271293</v>
      </c>
    </row>
    <row r="6413" spans="1:7">
      <c r="A6413" t="s">
        <v>3853</v>
      </c>
      <c r="B6413" t="s">
        <v>4160</v>
      </c>
      <c r="C6413" t="s">
        <v>4018</v>
      </c>
      <c r="D6413">
        <v>4090</v>
      </c>
      <c r="E6413">
        <v>4087</v>
      </c>
      <c r="F6413">
        <v>4114</v>
      </c>
      <c r="G6413">
        <v>3318</v>
      </c>
    </row>
    <row r="6414" spans="1:7">
      <c r="A6414" t="s">
        <v>3853</v>
      </c>
      <c r="B6414" t="s">
        <v>4160</v>
      </c>
      <c r="C6414" t="s">
        <v>4019</v>
      </c>
      <c r="D6414">
        <v>7.8</v>
      </c>
      <c r="E6414">
        <v>7.9</v>
      </c>
      <c r="F6414">
        <v>6.5</v>
      </c>
      <c r="G6414">
        <v>4.3</v>
      </c>
    </row>
    <row r="6415" spans="1:7">
      <c r="A6415" t="s">
        <v>3853</v>
      </c>
      <c r="B6415" t="s">
        <v>4160</v>
      </c>
      <c r="C6415" t="s">
        <v>4020</v>
      </c>
      <c r="D6415">
        <v>0</v>
      </c>
      <c r="E6415">
        <v>0</v>
      </c>
      <c r="F6415">
        <v>0</v>
      </c>
      <c r="G6415">
        <v>0</v>
      </c>
    </row>
    <row r="6416" spans="1:7">
      <c r="A6416" t="s">
        <v>3853</v>
      </c>
      <c r="B6416" t="s">
        <v>4160</v>
      </c>
      <c r="C6416" t="s">
        <v>4021</v>
      </c>
      <c r="D6416">
        <v>250</v>
      </c>
      <c r="E6416">
        <v>250</v>
      </c>
      <c r="F6416">
        <v>250</v>
      </c>
      <c r="G6416">
        <v>250</v>
      </c>
    </row>
    <row r="6417" spans="1:7">
      <c r="A6417" t="s">
        <v>3853</v>
      </c>
      <c r="B6417" t="s">
        <v>4160</v>
      </c>
      <c r="C6417" t="s">
        <v>4022</v>
      </c>
      <c r="D6417">
        <v>18960</v>
      </c>
      <c r="E6417">
        <v>18372</v>
      </c>
      <c r="F6417">
        <v>18072</v>
      </c>
      <c r="G6417">
        <v>18262</v>
      </c>
    </row>
    <row r="6418" spans="1:7">
      <c r="A6418" t="s">
        <v>3853</v>
      </c>
      <c r="B6418" t="s">
        <v>4160</v>
      </c>
      <c r="C6418" t="s">
        <v>4023</v>
      </c>
      <c r="D6418">
        <v>0</v>
      </c>
      <c r="E6418">
        <v>0</v>
      </c>
      <c r="F6418">
        <v>2040</v>
      </c>
      <c r="G6418">
        <v>2118</v>
      </c>
    </row>
    <row r="6419" spans="1:7">
      <c r="A6419" t="s">
        <v>3853</v>
      </c>
      <c r="B6419" t="s">
        <v>4160</v>
      </c>
      <c r="C6419" t="s">
        <v>4024</v>
      </c>
      <c r="D6419">
        <v>18960</v>
      </c>
      <c r="E6419">
        <v>18372</v>
      </c>
      <c r="F6419">
        <v>18072</v>
      </c>
      <c r="G6419">
        <v>18262</v>
      </c>
    </row>
    <row r="6420" spans="1:7">
      <c r="A6420" t="s">
        <v>3853</v>
      </c>
      <c r="B6420" t="s">
        <v>4160</v>
      </c>
      <c r="C6420" t="s">
        <v>4025</v>
      </c>
      <c r="D6420">
        <v>18960</v>
      </c>
      <c r="E6420">
        <v>18372</v>
      </c>
      <c r="F6420">
        <v>20112</v>
      </c>
      <c r="G6420">
        <v>20380</v>
      </c>
    </row>
    <row r="6421" spans="1:7">
      <c r="A6421" t="s">
        <v>3853</v>
      </c>
      <c r="B6421" t="s">
        <v>4160</v>
      </c>
      <c r="C6421" t="s">
        <v>4026</v>
      </c>
      <c r="D6421">
        <v>18960</v>
      </c>
      <c r="E6421">
        <v>18372</v>
      </c>
      <c r="F6421">
        <v>20112</v>
      </c>
      <c r="G6421">
        <v>20380</v>
      </c>
    </row>
    <row r="6422" spans="1:7">
      <c r="A6422" t="s">
        <v>3853</v>
      </c>
      <c r="B6422" t="s">
        <v>4160</v>
      </c>
      <c r="C6422" t="s">
        <v>4027</v>
      </c>
      <c r="D6422">
        <v>0</v>
      </c>
      <c r="E6422">
        <v>0</v>
      </c>
      <c r="F6422">
        <v>0</v>
      </c>
      <c r="G6422">
        <v>4</v>
      </c>
    </row>
    <row r="6423" spans="1:7">
      <c r="A6423" t="s">
        <v>3853</v>
      </c>
      <c r="B6423" t="s">
        <v>4160</v>
      </c>
      <c r="C6423" t="s">
        <v>4028</v>
      </c>
      <c r="D6423">
        <v>60653</v>
      </c>
      <c r="E6423">
        <v>61180</v>
      </c>
      <c r="F6423">
        <v>61860</v>
      </c>
      <c r="G6423">
        <v>61960</v>
      </c>
    </row>
    <row r="6424" spans="1:7">
      <c r="A6424" t="s">
        <v>3853</v>
      </c>
      <c r="B6424" t="s">
        <v>4160</v>
      </c>
      <c r="C6424" t="s">
        <v>4029</v>
      </c>
      <c r="D6424">
        <v>74811</v>
      </c>
      <c r="E6424">
        <v>75112</v>
      </c>
      <c r="F6424">
        <v>80602</v>
      </c>
      <c r="G6424">
        <v>87723</v>
      </c>
    </row>
    <row r="6425" spans="1:7">
      <c r="A6425" t="s">
        <v>3853</v>
      </c>
      <c r="B6425" t="s">
        <v>4160</v>
      </c>
      <c r="C6425" t="s">
        <v>4030</v>
      </c>
      <c r="D6425">
        <v>64800</v>
      </c>
      <c r="E6425">
        <v>64751</v>
      </c>
      <c r="F6425">
        <v>67680</v>
      </c>
      <c r="G6425">
        <v>68031</v>
      </c>
    </row>
    <row r="6426" spans="1:7">
      <c r="A6426" t="s">
        <v>3853</v>
      </c>
      <c r="B6426" t="s">
        <v>4160</v>
      </c>
      <c r="C6426" t="s">
        <v>4031</v>
      </c>
      <c r="D6426">
        <v>748389</v>
      </c>
      <c r="E6426">
        <v>626153</v>
      </c>
      <c r="F6426">
        <v>681681</v>
      </c>
      <c r="G6426">
        <v>680291</v>
      </c>
    </row>
    <row r="6427" spans="1:7">
      <c r="A6427" t="s">
        <v>3853</v>
      </c>
      <c r="B6427" t="s">
        <v>4160</v>
      </c>
      <c r="C6427" t="s">
        <v>4032</v>
      </c>
      <c r="D6427">
        <v>3.9</v>
      </c>
      <c r="E6427">
        <v>4.0999999999999996</v>
      </c>
      <c r="F6427">
        <v>4</v>
      </c>
      <c r="G6427">
        <v>4.0999999999999996</v>
      </c>
    </row>
    <row r="6428" spans="1:7">
      <c r="A6428" t="s">
        <v>3853</v>
      </c>
      <c r="B6428" t="s">
        <v>4160</v>
      </c>
      <c r="C6428" t="s">
        <v>4033</v>
      </c>
      <c r="D6428">
        <v>23163</v>
      </c>
      <c r="E6428">
        <v>24008</v>
      </c>
      <c r="F6428">
        <v>24913</v>
      </c>
      <c r="G6428">
        <v>25003</v>
      </c>
    </row>
    <row r="6429" spans="1:7">
      <c r="A6429" t="s">
        <v>3853</v>
      </c>
      <c r="B6429" t="s">
        <v>4160</v>
      </c>
      <c r="C6429" t="s">
        <v>4034</v>
      </c>
      <c r="D6429">
        <v>11046</v>
      </c>
      <c r="E6429">
        <v>11463</v>
      </c>
      <c r="F6429">
        <v>14511</v>
      </c>
      <c r="G6429">
        <v>20859</v>
      </c>
    </row>
    <row r="6430" spans="1:7">
      <c r="A6430" t="s">
        <v>3853</v>
      </c>
      <c r="B6430" t="s">
        <v>4160</v>
      </c>
      <c r="C6430" t="s">
        <v>4035</v>
      </c>
      <c r="D6430">
        <v>512</v>
      </c>
      <c r="E6430">
        <v>506</v>
      </c>
      <c r="F6430">
        <v>491</v>
      </c>
      <c r="G6430">
        <v>487</v>
      </c>
    </row>
    <row r="6431" spans="1:7">
      <c r="A6431" t="s">
        <v>3853</v>
      </c>
      <c r="B6431" t="s">
        <v>4160</v>
      </c>
      <c r="C6431" t="s">
        <v>4036</v>
      </c>
      <c r="D6431">
        <v>95957</v>
      </c>
      <c r="E6431">
        <v>94059</v>
      </c>
      <c r="F6431">
        <v>96624</v>
      </c>
      <c r="G6431">
        <v>99374</v>
      </c>
    </row>
    <row r="6432" spans="1:7">
      <c r="A6432" t="s">
        <v>3853</v>
      </c>
      <c r="B6432" t="s">
        <v>4160</v>
      </c>
      <c r="C6432" t="s">
        <v>4037</v>
      </c>
      <c r="D6432">
        <v>46509</v>
      </c>
      <c r="E6432">
        <v>39300</v>
      </c>
      <c r="F6432">
        <v>37354</v>
      </c>
      <c r="G6432">
        <v>36907</v>
      </c>
    </row>
    <row r="6433" spans="1:7">
      <c r="A6433" t="s">
        <v>3853</v>
      </c>
      <c r="B6433" t="s">
        <v>4160</v>
      </c>
      <c r="C6433" t="s">
        <v>4038</v>
      </c>
      <c r="D6433">
        <v>925063</v>
      </c>
      <c r="E6433">
        <v>794982</v>
      </c>
      <c r="F6433">
        <v>855083</v>
      </c>
      <c r="G6433">
        <v>862434</v>
      </c>
    </row>
    <row r="6434" spans="1:7">
      <c r="A6434" t="s">
        <v>3853</v>
      </c>
      <c r="B6434" t="s">
        <v>4160</v>
      </c>
      <c r="C6434" t="s">
        <v>4039</v>
      </c>
      <c r="D6434">
        <v>92.6</v>
      </c>
      <c r="E6434">
        <v>78.900000000000006</v>
      </c>
      <c r="F6434">
        <v>85.2</v>
      </c>
      <c r="G6434">
        <v>86</v>
      </c>
    </row>
    <row r="6435" spans="1:7">
      <c r="A6435" t="s">
        <v>3853</v>
      </c>
      <c r="B6435" t="s">
        <v>4160</v>
      </c>
      <c r="C6435" t="s">
        <v>4040</v>
      </c>
      <c r="D6435">
        <v>914018</v>
      </c>
      <c r="E6435">
        <v>783519</v>
      </c>
      <c r="F6435">
        <v>840572</v>
      </c>
      <c r="G6435">
        <v>841575</v>
      </c>
    </row>
    <row r="6436" spans="1:7">
      <c r="A6436" t="s">
        <v>3853</v>
      </c>
      <c r="B6436" t="s">
        <v>4160</v>
      </c>
      <c r="C6436" t="s">
        <v>4041</v>
      </c>
      <c r="D6436">
        <v>0</v>
      </c>
      <c r="E6436">
        <v>0</v>
      </c>
      <c r="F6436">
        <v>0</v>
      </c>
      <c r="G6436">
        <v>0</v>
      </c>
    </row>
    <row r="6437" spans="1:7">
      <c r="A6437" t="s">
        <v>3853</v>
      </c>
      <c r="B6437" t="s">
        <v>4160</v>
      </c>
      <c r="C6437" t="s">
        <v>4042</v>
      </c>
      <c r="D6437">
        <v>10012</v>
      </c>
      <c r="E6437">
        <v>10361</v>
      </c>
      <c r="F6437">
        <v>12921</v>
      </c>
      <c r="G6437">
        <v>19692</v>
      </c>
    </row>
    <row r="6438" spans="1:7">
      <c r="A6438" t="s">
        <v>3853</v>
      </c>
      <c r="B6438" t="s">
        <v>4160</v>
      </c>
      <c r="C6438" t="s">
        <v>4043</v>
      </c>
      <c r="D6438">
        <v>11238</v>
      </c>
      <c r="E6438">
        <v>11530</v>
      </c>
      <c r="F6438">
        <v>12056</v>
      </c>
      <c r="G6438">
        <v>11771</v>
      </c>
    </row>
    <row r="6439" spans="1:7">
      <c r="A6439" t="s">
        <v>3853</v>
      </c>
      <c r="B6439" t="s">
        <v>4160</v>
      </c>
      <c r="C6439" t="s">
        <v>4044</v>
      </c>
      <c r="D6439">
        <v>21250</v>
      </c>
      <c r="E6439">
        <v>21891</v>
      </c>
      <c r="F6439">
        <v>24978</v>
      </c>
      <c r="G6439">
        <v>31464</v>
      </c>
    </row>
    <row r="6440" spans="1:7">
      <c r="A6440" t="s">
        <v>3853</v>
      </c>
      <c r="B6440" t="s">
        <v>4160</v>
      </c>
      <c r="C6440" t="s">
        <v>4045</v>
      </c>
      <c r="D6440">
        <v>11238</v>
      </c>
      <c r="E6440">
        <v>11530</v>
      </c>
      <c r="F6440">
        <v>12056</v>
      </c>
      <c r="G6440">
        <v>11771</v>
      </c>
    </row>
    <row r="6441" spans="1:7">
      <c r="A6441" t="s">
        <v>3853</v>
      </c>
      <c r="B6441" t="s">
        <v>4160</v>
      </c>
      <c r="C6441" t="s">
        <v>4046</v>
      </c>
      <c r="D6441">
        <v>13</v>
      </c>
      <c r="E6441">
        <v>12.9</v>
      </c>
      <c r="F6441">
        <v>16.899999999999999</v>
      </c>
      <c r="G6441">
        <v>22.5</v>
      </c>
    </row>
    <row r="6442" spans="1:7">
      <c r="A6442" t="s">
        <v>3853</v>
      </c>
      <c r="B6442" t="s">
        <v>4160</v>
      </c>
      <c r="C6442" t="s">
        <v>4047</v>
      </c>
      <c r="D6442">
        <v>28</v>
      </c>
      <c r="E6442">
        <v>30</v>
      </c>
      <c r="F6442">
        <v>32</v>
      </c>
      <c r="G6442">
        <v>47</v>
      </c>
    </row>
    <row r="6443" spans="1:7">
      <c r="A6443" t="s">
        <v>3853</v>
      </c>
      <c r="B6443" t="s">
        <v>4160</v>
      </c>
      <c r="C6443" t="s">
        <v>4048</v>
      </c>
      <c r="D6443">
        <v>0</v>
      </c>
      <c r="E6443">
        <v>0</v>
      </c>
      <c r="F6443">
        <v>0</v>
      </c>
      <c r="G6443">
        <v>0</v>
      </c>
    </row>
    <row r="6444" spans="1:7">
      <c r="A6444" t="s">
        <v>3853</v>
      </c>
      <c r="B6444" t="s">
        <v>4160</v>
      </c>
      <c r="C6444" t="s">
        <v>4049</v>
      </c>
      <c r="D6444">
        <v>706901</v>
      </c>
      <c r="E6444">
        <v>589188</v>
      </c>
      <c r="F6444">
        <v>642350</v>
      </c>
      <c r="G6444">
        <v>641382</v>
      </c>
    </row>
    <row r="6445" spans="1:7">
      <c r="A6445" t="s">
        <v>3853</v>
      </c>
      <c r="B6445" t="s">
        <v>4160</v>
      </c>
      <c r="C6445" t="s">
        <v>4050</v>
      </c>
      <c r="D6445">
        <v>22458</v>
      </c>
      <c r="E6445">
        <v>23275</v>
      </c>
      <c r="F6445">
        <v>24167</v>
      </c>
      <c r="G6445">
        <v>24233</v>
      </c>
    </row>
    <row r="6446" spans="1:7">
      <c r="A6446" t="s">
        <v>3853</v>
      </c>
      <c r="B6446" t="s">
        <v>4160</v>
      </c>
      <c r="C6446" t="s">
        <v>4051</v>
      </c>
      <c r="D6446">
        <v>95409</v>
      </c>
      <c r="E6446">
        <v>93492</v>
      </c>
      <c r="F6446">
        <v>96076</v>
      </c>
      <c r="G6446">
        <v>98793</v>
      </c>
    </row>
    <row r="6447" spans="1:7">
      <c r="A6447" t="s">
        <v>3853</v>
      </c>
      <c r="B6447" t="s">
        <v>4160</v>
      </c>
      <c r="C6447" t="s">
        <v>4052</v>
      </c>
      <c r="D6447">
        <v>882393</v>
      </c>
      <c r="E6447">
        <v>756789</v>
      </c>
      <c r="F6447">
        <v>814491</v>
      </c>
      <c r="G6447">
        <v>822203</v>
      </c>
    </row>
    <row r="6448" spans="1:7">
      <c r="A6448" t="s">
        <v>3853</v>
      </c>
      <c r="B6448" t="s">
        <v>4160</v>
      </c>
      <c r="C6448" t="s">
        <v>4053</v>
      </c>
      <c r="D6448">
        <v>0</v>
      </c>
      <c r="E6448">
        <v>0</v>
      </c>
      <c r="F6448">
        <v>0</v>
      </c>
      <c r="G6448">
        <v>0</v>
      </c>
    </row>
    <row r="6449" spans="1:7">
      <c r="A6449" t="s">
        <v>3853</v>
      </c>
      <c r="B6449" t="s">
        <v>4160</v>
      </c>
      <c r="C6449" t="s">
        <v>4054</v>
      </c>
      <c r="D6449">
        <v>0</v>
      </c>
      <c r="E6449">
        <v>0</v>
      </c>
      <c r="F6449">
        <v>0</v>
      </c>
      <c r="G6449">
        <v>0</v>
      </c>
    </row>
    <row r="6450" spans="1:7">
      <c r="A6450" t="s">
        <v>3853</v>
      </c>
      <c r="B6450" t="s">
        <v>4160</v>
      </c>
      <c r="C6450" t="s">
        <v>4055</v>
      </c>
      <c r="D6450">
        <v>549</v>
      </c>
      <c r="E6450">
        <v>435</v>
      </c>
      <c r="F6450">
        <v>507</v>
      </c>
      <c r="G6450">
        <v>469</v>
      </c>
    </row>
    <row r="6451" spans="1:7">
      <c r="A6451" t="s">
        <v>3853</v>
      </c>
      <c r="B6451" t="s">
        <v>4160</v>
      </c>
      <c r="C6451" t="s">
        <v>4056</v>
      </c>
      <c r="D6451">
        <v>4358</v>
      </c>
      <c r="E6451">
        <v>6855</v>
      </c>
      <c r="F6451">
        <v>7515</v>
      </c>
      <c r="G6451">
        <v>7028</v>
      </c>
    </row>
    <row r="6452" spans="1:7">
      <c r="A6452" t="s">
        <v>3853</v>
      </c>
      <c r="B6452" t="s">
        <v>4160</v>
      </c>
      <c r="C6452" t="s">
        <v>4057</v>
      </c>
      <c r="D6452">
        <v>5415</v>
      </c>
      <c r="E6452">
        <v>5321</v>
      </c>
      <c r="F6452">
        <v>5343</v>
      </c>
      <c r="G6452">
        <v>7316</v>
      </c>
    </row>
    <row r="6453" spans="1:7">
      <c r="A6453" t="s">
        <v>3853</v>
      </c>
      <c r="B6453" t="s">
        <v>4160</v>
      </c>
      <c r="C6453" t="s">
        <v>4058</v>
      </c>
      <c r="D6453">
        <v>43330</v>
      </c>
      <c r="E6453">
        <v>36341</v>
      </c>
      <c r="F6453">
        <v>34329</v>
      </c>
      <c r="G6453">
        <v>33721</v>
      </c>
    </row>
    <row r="6454" spans="1:7">
      <c r="A6454" t="s">
        <v>3853</v>
      </c>
      <c r="B6454" t="s">
        <v>4160</v>
      </c>
      <c r="C6454" t="s">
        <v>4059</v>
      </c>
      <c r="D6454">
        <v>53652</v>
      </c>
      <c r="E6454">
        <v>48951</v>
      </c>
      <c r="F6454">
        <v>47694</v>
      </c>
      <c r="G6454">
        <v>48535</v>
      </c>
    </row>
    <row r="6455" spans="1:7">
      <c r="A6455" t="s">
        <v>3853</v>
      </c>
      <c r="B6455" t="s">
        <v>4160</v>
      </c>
      <c r="C6455" t="s">
        <v>4060</v>
      </c>
      <c r="D6455">
        <v>53652</v>
      </c>
      <c r="E6455">
        <v>48951</v>
      </c>
      <c r="F6455">
        <v>47694</v>
      </c>
      <c r="G6455">
        <v>48535</v>
      </c>
    </row>
    <row r="6456" spans="1:7">
      <c r="A6456" t="s">
        <v>3853</v>
      </c>
      <c r="B6456" t="s">
        <v>4160</v>
      </c>
      <c r="C6456" t="s">
        <v>4061</v>
      </c>
      <c r="D6456">
        <v>0</v>
      </c>
      <c r="E6456">
        <v>0</v>
      </c>
      <c r="F6456">
        <v>0</v>
      </c>
      <c r="G6456">
        <v>0</v>
      </c>
    </row>
    <row r="6457" spans="1:7">
      <c r="A6457" t="s">
        <v>3853</v>
      </c>
      <c r="B6457" t="s">
        <v>4160</v>
      </c>
      <c r="C6457" t="s">
        <v>4062</v>
      </c>
      <c r="D6457">
        <v>0</v>
      </c>
      <c r="E6457">
        <v>0</v>
      </c>
      <c r="F6457">
        <v>0</v>
      </c>
      <c r="G6457">
        <v>0</v>
      </c>
    </row>
    <row r="6458" spans="1:7">
      <c r="A6458" t="s">
        <v>3853</v>
      </c>
      <c r="B6458" t="s">
        <v>4160</v>
      </c>
      <c r="C6458" t="s">
        <v>4063</v>
      </c>
      <c r="D6458">
        <v>39512</v>
      </c>
      <c r="E6458">
        <v>35759</v>
      </c>
      <c r="F6458">
        <v>38522</v>
      </c>
      <c r="G6458">
        <v>38077</v>
      </c>
    </row>
    <row r="6459" spans="1:7">
      <c r="A6459" t="s">
        <v>3853</v>
      </c>
      <c r="B6459" t="s">
        <v>4160</v>
      </c>
      <c r="C6459" t="s">
        <v>4064</v>
      </c>
      <c r="D6459">
        <v>8894</v>
      </c>
      <c r="E6459">
        <v>8127</v>
      </c>
      <c r="F6459">
        <v>7696</v>
      </c>
      <c r="G6459">
        <v>7825</v>
      </c>
    </row>
    <row r="6460" spans="1:7">
      <c r="A6460" t="s">
        <v>3853</v>
      </c>
      <c r="B6460" t="s">
        <v>4160</v>
      </c>
      <c r="C6460" t="s">
        <v>4065</v>
      </c>
      <c r="D6460">
        <v>47891</v>
      </c>
      <c r="E6460">
        <v>49435</v>
      </c>
      <c r="F6460">
        <v>54869</v>
      </c>
      <c r="G6460">
        <v>60997</v>
      </c>
    </row>
    <row r="6461" spans="1:7">
      <c r="A6461" t="s">
        <v>3853</v>
      </c>
      <c r="B6461" t="s">
        <v>4160</v>
      </c>
      <c r="C6461" t="s">
        <v>4066</v>
      </c>
      <c r="D6461">
        <v>3065</v>
      </c>
      <c r="E6461">
        <v>3632</v>
      </c>
      <c r="F6461">
        <v>4285</v>
      </c>
      <c r="G6461">
        <v>4700</v>
      </c>
    </row>
    <row r="6462" spans="1:7">
      <c r="A6462" t="s">
        <v>3853</v>
      </c>
      <c r="B6462" t="s">
        <v>4160</v>
      </c>
      <c r="C6462" t="s">
        <v>4067</v>
      </c>
      <c r="D6462">
        <v>63633</v>
      </c>
      <c r="E6462">
        <v>59781</v>
      </c>
      <c r="F6462">
        <v>61474</v>
      </c>
      <c r="G6462">
        <v>61451</v>
      </c>
    </row>
    <row r="6463" spans="1:7">
      <c r="A6463" t="s">
        <v>3853</v>
      </c>
      <c r="B6463" t="s">
        <v>4160</v>
      </c>
      <c r="C6463" t="s">
        <v>4068</v>
      </c>
      <c r="D6463">
        <v>42205</v>
      </c>
      <c r="E6463">
        <v>28672</v>
      </c>
      <c r="F6463">
        <v>26540</v>
      </c>
      <c r="G6463">
        <v>31958</v>
      </c>
    </row>
    <row r="6464" spans="1:7">
      <c r="A6464" t="s">
        <v>3853</v>
      </c>
      <c r="B6464" t="s">
        <v>4160</v>
      </c>
      <c r="C6464" t="s">
        <v>4069</v>
      </c>
      <c r="D6464">
        <v>202134</v>
      </c>
      <c r="E6464">
        <v>181774</v>
      </c>
      <c r="F6464">
        <v>189100</v>
      </c>
      <c r="G6464">
        <v>200309</v>
      </c>
    </row>
    <row r="6465" spans="1:7">
      <c r="A6465" t="s">
        <v>3853</v>
      </c>
      <c r="B6465" t="s">
        <v>4160</v>
      </c>
      <c r="C6465" t="s">
        <v>4070</v>
      </c>
      <c r="D6465">
        <v>5584</v>
      </c>
      <c r="E6465">
        <v>3932</v>
      </c>
      <c r="F6465">
        <v>5070</v>
      </c>
      <c r="G6465">
        <v>5195</v>
      </c>
    </row>
    <row r="6466" spans="1:7">
      <c r="A6466" t="s">
        <v>3853</v>
      </c>
      <c r="B6466" t="s">
        <v>4160</v>
      </c>
      <c r="C6466" t="s">
        <v>4071</v>
      </c>
      <c r="D6466">
        <v>0</v>
      </c>
      <c r="E6466">
        <v>0</v>
      </c>
      <c r="F6466">
        <v>18</v>
      </c>
      <c r="G6466">
        <v>18</v>
      </c>
    </row>
    <row r="6467" spans="1:7">
      <c r="A6467" t="s">
        <v>3853</v>
      </c>
      <c r="B6467" t="s">
        <v>4160</v>
      </c>
      <c r="C6467" t="s">
        <v>4072</v>
      </c>
      <c r="D6467">
        <v>95</v>
      </c>
      <c r="E6467">
        <v>110</v>
      </c>
      <c r="F6467">
        <v>138</v>
      </c>
      <c r="G6467">
        <v>87</v>
      </c>
    </row>
    <row r="6468" spans="1:7">
      <c r="A6468" t="s">
        <v>3853</v>
      </c>
      <c r="B6468" t="s">
        <v>4160</v>
      </c>
      <c r="C6468" t="s">
        <v>4073</v>
      </c>
      <c r="D6468">
        <v>152</v>
      </c>
      <c r="E6468">
        <v>165</v>
      </c>
      <c r="F6468">
        <v>149</v>
      </c>
      <c r="G6468">
        <v>153</v>
      </c>
    </row>
    <row r="6469" spans="1:7">
      <c r="A6469" t="s">
        <v>3853</v>
      </c>
      <c r="B6469" t="s">
        <v>4160</v>
      </c>
      <c r="C6469" t="s">
        <v>4074</v>
      </c>
      <c r="D6469">
        <v>5831</v>
      </c>
      <c r="E6469">
        <v>4208</v>
      </c>
      <c r="F6469">
        <v>5375</v>
      </c>
      <c r="G6469">
        <v>5454</v>
      </c>
    </row>
    <row r="6470" spans="1:7">
      <c r="A6470" t="s">
        <v>3853</v>
      </c>
      <c r="B6470" t="s">
        <v>4160</v>
      </c>
      <c r="C6470" t="s">
        <v>4075</v>
      </c>
      <c r="D6470">
        <v>5736</v>
      </c>
      <c r="E6470">
        <v>4098</v>
      </c>
      <c r="F6470">
        <v>5237</v>
      </c>
      <c r="G6470">
        <v>5367</v>
      </c>
    </row>
    <row r="6471" spans="1:7">
      <c r="A6471" t="s">
        <v>3853</v>
      </c>
      <c r="B6471" t="s">
        <v>4160</v>
      </c>
      <c r="C6471" t="s">
        <v>4076</v>
      </c>
      <c r="D6471">
        <v>0</v>
      </c>
      <c r="E6471">
        <v>0</v>
      </c>
      <c r="F6471">
        <v>0</v>
      </c>
      <c r="G6471">
        <v>103</v>
      </c>
    </row>
    <row r="6472" spans="1:7">
      <c r="A6472" t="s">
        <v>3853</v>
      </c>
      <c r="B6472" t="s">
        <v>4160</v>
      </c>
      <c r="C6472" t="s">
        <v>4077</v>
      </c>
      <c r="D6472">
        <v>0</v>
      </c>
      <c r="E6472">
        <v>0</v>
      </c>
      <c r="F6472">
        <v>0</v>
      </c>
      <c r="G6472">
        <v>184</v>
      </c>
    </row>
    <row r="6473" spans="1:7">
      <c r="A6473" t="s">
        <v>3853</v>
      </c>
      <c r="B6473" t="s">
        <v>4160</v>
      </c>
      <c r="C6473" t="s">
        <v>4078</v>
      </c>
      <c r="D6473">
        <v>0</v>
      </c>
      <c r="E6473">
        <v>0</v>
      </c>
      <c r="F6473">
        <v>0</v>
      </c>
      <c r="G6473">
        <v>97</v>
      </c>
    </row>
    <row r="6474" spans="1:7">
      <c r="A6474" t="s">
        <v>3853</v>
      </c>
      <c r="B6474" t="s">
        <v>4160</v>
      </c>
      <c r="C6474" t="s">
        <v>4079</v>
      </c>
      <c r="D6474">
        <v>0</v>
      </c>
      <c r="E6474">
        <v>0</v>
      </c>
      <c r="F6474">
        <v>0</v>
      </c>
      <c r="G6474">
        <v>189</v>
      </c>
    </row>
    <row r="6475" spans="1:7">
      <c r="A6475" t="s">
        <v>3853</v>
      </c>
      <c r="B6475" t="s">
        <v>4160</v>
      </c>
      <c r="C6475" t="s">
        <v>4080</v>
      </c>
      <c r="D6475">
        <v>0</v>
      </c>
      <c r="E6475">
        <v>0</v>
      </c>
      <c r="F6475">
        <v>0</v>
      </c>
      <c r="G6475">
        <v>573</v>
      </c>
    </row>
    <row r="6476" spans="1:7">
      <c r="A6476" t="s">
        <v>3853</v>
      </c>
      <c r="B6476" t="s">
        <v>4160</v>
      </c>
      <c r="C6476" t="s">
        <v>4081</v>
      </c>
      <c r="D6476">
        <v>11450</v>
      </c>
      <c r="E6476">
        <v>10937</v>
      </c>
      <c r="F6476">
        <v>11877</v>
      </c>
      <c r="G6476">
        <v>11932</v>
      </c>
    </row>
    <row r="6477" spans="1:7">
      <c r="A6477" t="s">
        <v>3853</v>
      </c>
      <c r="B6477" t="s">
        <v>4160</v>
      </c>
      <c r="C6477" t="s">
        <v>4082</v>
      </c>
      <c r="D6477">
        <v>0</v>
      </c>
      <c r="E6477">
        <v>0</v>
      </c>
      <c r="F6477">
        <v>0</v>
      </c>
      <c r="G6477">
        <v>0</v>
      </c>
    </row>
    <row r="6478" spans="1:7">
      <c r="A6478" t="s">
        <v>3853</v>
      </c>
      <c r="B6478" t="s">
        <v>4160</v>
      </c>
      <c r="C6478" t="s">
        <v>4083</v>
      </c>
      <c r="D6478">
        <v>4293</v>
      </c>
      <c r="E6478">
        <v>3886</v>
      </c>
      <c r="F6478">
        <v>3647</v>
      </c>
      <c r="G6478">
        <v>4003</v>
      </c>
    </row>
    <row r="6479" spans="1:7">
      <c r="A6479" t="s">
        <v>3853</v>
      </c>
      <c r="B6479" t="s">
        <v>4160</v>
      </c>
      <c r="C6479" t="s">
        <v>4084</v>
      </c>
      <c r="D6479">
        <v>183</v>
      </c>
      <c r="E6479">
        <v>232</v>
      </c>
      <c r="F6479">
        <v>270</v>
      </c>
      <c r="G6479">
        <v>318</v>
      </c>
    </row>
    <row r="6480" spans="1:7">
      <c r="A6480" t="s">
        <v>3853</v>
      </c>
      <c r="B6480" t="s">
        <v>4160</v>
      </c>
      <c r="C6480" t="s">
        <v>4085</v>
      </c>
      <c r="D6480">
        <v>484</v>
      </c>
      <c r="E6480">
        <v>527</v>
      </c>
      <c r="F6480">
        <v>1446</v>
      </c>
      <c r="G6480">
        <v>2932</v>
      </c>
    </row>
    <row r="6481" spans="1:7">
      <c r="A6481" t="s">
        <v>3853</v>
      </c>
      <c r="B6481" t="s">
        <v>4160</v>
      </c>
      <c r="C6481" t="s">
        <v>4086</v>
      </c>
      <c r="D6481">
        <v>102</v>
      </c>
      <c r="E6481">
        <v>225</v>
      </c>
      <c r="F6481">
        <v>353</v>
      </c>
      <c r="G6481">
        <v>708</v>
      </c>
    </row>
    <row r="6482" spans="1:7">
      <c r="A6482" t="s">
        <v>3853</v>
      </c>
      <c r="B6482" t="s">
        <v>4160</v>
      </c>
      <c r="C6482" t="s">
        <v>4087</v>
      </c>
      <c r="D6482">
        <v>10</v>
      </c>
      <c r="E6482">
        <v>10</v>
      </c>
      <c r="F6482">
        <v>14</v>
      </c>
      <c r="G6482">
        <v>16</v>
      </c>
    </row>
    <row r="6483" spans="1:7">
      <c r="A6483" t="s">
        <v>3853</v>
      </c>
      <c r="B6483" t="s">
        <v>4160</v>
      </c>
      <c r="C6483" t="s">
        <v>4088</v>
      </c>
      <c r="D6483">
        <v>692</v>
      </c>
      <c r="E6483">
        <v>798</v>
      </c>
      <c r="F6483">
        <v>886</v>
      </c>
      <c r="G6483">
        <v>1010</v>
      </c>
    </row>
    <row r="6484" spans="1:7">
      <c r="A6484" t="s">
        <v>3853</v>
      </c>
      <c r="B6484" t="s">
        <v>4160</v>
      </c>
      <c r="C6484" t="s">
        <v>4089</v>
      </c>
      <c r="D6484">
        <v>1369</v>
      </c>
      <c r="E6484">
        <v>1567</v>
      </c>
      <c r="F6484">
        <v>2616</v>
      </c>
      <c r="G6484">
        <v>4276</v>
      </c>
    </row>
    <row r="6485" spans="1:7">
      <c r="A6485" t="s">
        <v>3853</v>
      </c>
      <c r="B6485" t="s">
        <v>4160</v>
      </c>
      <c r="C6485" t="s">
        <v>4090</v>
      </c>
      <c r="D6485">
        <v>885</v>
      </c>
      <c r="E6485">
        <v>1040</v>
      </c>
      <c r="F6485">
        <v>1170</v>
      </c>
      <c r="G6485">
        <v>1344</v>
      </c>
    </row>
    <row r="6486" spans="1:7">
      <c r="A6486" t="s">
        <v>3853</v>
      </c>
      <c r="B6486" t="s">
        <v>4160</v>
      </c>
      <c r="C6486" t="s">
        <v>4091</v>
      </c>
      <c r="D6486">
        <v>16.3</v>
      </c>
      <c r="E6486">
        <v>17</v>
      </c>
      <c r="F6486">
        <v>19.8</v>
      </c>
      <c r="G6486">
        <v>21.2</v>
      </c>
    </row>
    <row r="6487" spans="1:7">
      <c r="A6487" t="s">
        <v>3853</v>
      </c>
      <c r="B6487" t="s">
        <v>4160</v>
      </c>
      <c r="C6487" t="s">
        <v>4092</v>
      </c>
      <c r="D6487">
        <v>778764</v>
      </c>
      <c r="E6487">
        <v>651009</v>
      </c>
      <c r="F6487">
        <v>709195</v>
      </c>
      <c r="G6487">
        <v>710754</v>
      </c>
    </row>
    <row r="6488" spans="1:7">
      <c r="A6488" t="s">
        <v>3853</v>
      </c>
      <c r="B6488" t="s">
        <v>4160</v>
      </c>
      <c r="C6488" t="s">
        <v>4093</v>
      </c>
      <c r="D6488">
        <v>78</v>
      </c>
      <c r="E6488">
        <v>64.599999999999994</v>
      </c>
      <c r="F6488">
        <v>70.7</v>
      </c>
      <c r="G6488">
        <v>70.8</v>
      </c>
    </row>
    <row r="6489" spans="1:7">
      <c r="A6489" t="s">
        <v>3853</v>
      </c>
      <c r="B6489" t="s">
        <v>4160</v>
      </c>
      <c r="C6489" t="s">
        <v>4094</v>
      </c>
      <c r="D6489">
        <v>598240</v>
      </c>
      <c r="E6489">
        <v>554714</v>
      </c>
      <c r="F6489">
        <v>568372</v>
      </c>
      <c r="G6489">
        <v>579018</v>
      </c>
    </row>
    <row r="6490" spans="1:7">
      <c r="A6490" t="s">
        <v>3853</v>
      </c>
      <c r="B6490" t="s">
        <v>4160</v>
      </c>
      <c r="C6490" t="s">
        <v>4095</v>
      </c>
      <c r="D6490">
        <v>59.9</v>
      </c>
      <c r="E6490">
        <v>55.1</v>
      </c>
      <c r="F6490">
        <v>56.6</v>
      </c>
      <c r="G6490">
        <v>57.7</v>
      </c>
    </row>
    <row r="6491" spans="1:7">
      <c r="A6491" t="s">
        <v>3853</v>
      </c>
      <c r="B6491" t="s">
        <v>4160</v>
      </c>
      <c r="C6491" t="s">
        <v>4096</v>
      </c>
      <c r="D6491">
        <v>1100969</v>
      </c>
      <c r="E6491">
        <v>1004212</v>
      </c>
      <c r="F6491">
        <v>1091043</v>
      </c>
      <c r="G6491">
        <v>1073030</v>
      </c>
    </row>
    <row r="6492" spans="1:7">
      <c r="A6492" t="s">
        <v>3853</v>
      </c>
      <c r="B6492" t="s">
        <v>4160</v>
      </c>
      <c r="C6492" t="s">
        <v>4097</v>
      </c>
      <c r="D6492">
        <v>694341</v>
      </c>
      <c r="E6492">
        <v>608887</v>
      </c>
      <c r="F6492">
        <v>644941</v>
      </c>
      <c r="G6492">
        <v>664021</v>
      </c>
    </row>
    <row r="6493" spans="1:7">
      <c r="A6493" t="s">
        <v>3853</v>
      </c>
      <c r="B6493" t="s">
        <v>4160</v>
      </c>
      <c r="C6493" t="s">
        <v>4098</v>
      </c>
      <c r="D6493">
        <v>69.5</v>
      </c>
      <c r="E6493">
        <v>60.5</v>
      </c>
      <c r="F6493">
        <v>64.2</v>
      </c>
      <c r="G6493">
        <v>66.2</v>
      </c>
    </row>
    <row r="6494" spans="1:7">
      <c r="A6494" t="s">
        <v>3853</v>
      </c>
      <c r="B6494" t="s">
        <v>4160</v>
      </c>
      <c r="C6494" t="s">
        <v>4099</v>
      </c>
      <c r="D6494">
        <v>771464</v>
      </c>
      <c r="E6494">
        <v>747393</v>
      </c>
      <c r="F6494">
        <v>733088</v>
      </c>
      <c r="G6494">
        <v>753854</v>
      </c>
    </row>
    <row r="6495" spans="1:7">
      <c r="A6495" t="s">
        <v>3853</v>
      </c>
      <c r="B6495" t="s">
        <v>4160</v>
      </c>
      <c r="C6495" t="s">
        <v>4100</v>
      </c>
      <c r="D6495">
        <v>77.3</v>
      </c>
      <c r="E6495">
        <v>74.2</v>
      </c>
      <c r="F6495">
        <v>73</v>
      </c>
      <c r="G6495">
        <v>75.099999999999994</v>
      </c>
    </row>
    <row r="6496" spans="1:7">
      <c r="A6496" t="s">
        <v>3853</v>
      </c>
      <c r="B6496" t="s">
        <v>4160</v>
      </c>
      <c r="C6496" t="s">
        <v>4101</v>
      </c>
      <c r="D6496">
        <v>2840907</v>
      </c>
      <c r="E6496">
        <v>2560869</v>
      </c>
      <c r="F6496">
        <v>2654818</v>
      </c>
      <c r="G6496">
        <v>2706841</v>
      </c>
    </row>
    <row r="6497" spans="1:7">
      <c r="A6497" t="s">
        <v>3853</v>
      </c>
      <c r="B6497" t="s">
        <v>4160</v>
      </c>
      <c r="C6497" t="s">
        <v>4102</v>
      </c>
      <c r="D6497">
        <v>5.49</v>
      </c>
      <c r="E6497">
        <v>5.0999999999999996</v>
      </c>
      <c r="F6497">
        <v>4.99</v>
      </c>
      <c r="G6497">
        <v>5.01</v>
      </c>
    </row>
    <row r="6498" spans="1:7">
      <c r="A6498" t="s">
        <v>3853</v>
      </c>
      <c r="B6498" t="s">
        <v>4160</v>
      </c>
      <c r="C6498" t="s">
        <v>4103</v>
      </c>
      <c r="D6498">
        <v>284.5</v>
      </c>
      <c r="E6498">
        <v>254.3</v>
      </c>
      <c r="F6498">
        <v>264.5</v>
      </c>
      <c r="G6498">
        <v>269.8</v>
      </c>
    </row>
    <row r="6499" spans="1:7">
      <c r="A6499" t="s">
        <v>3853</v>
      </c>
      <c r="B6499" t="s">
        <v>4160</v>
      </c>
      <c r="C6499" t="s">
        <v>4104</v>
      </c>
      <c r="D6499">
        <v>2842809</v>
      </c>
      <c r="E6499">
        <v>2562003</v>
      </c>
      <c r="F6499">
        <v>2655597</v>
      </c>
      <c r="G6499">
        <v>2707647</v>
      </c>
    </row>
    <row r="6500" spans="1:7">
      <c r="A6500" t="s">
        <v>3853</v>
      </c>
      <c r="B6500" t="s">
        <v>4160</v>
      </c>
      <c r="C6500" t="s">
        <v>4105</v>
      </c>
      <c r="D6500">
        <v>778723</v>
      </c>
      <c r="E6500">
        <v>650982</v>
      </c>
      <c r="F6500">
        <v>709174</v>
      </c>
      <c r="G6500">
        <v>710727</v>
      </c>
    </row>
    <row r="6501" spans="1:7">
      <c r="A6501" t="s">
        <v>3853</v>
      </c>
      <c r="B6501" t="s">
        <v>4160</v>
      </c>
      <c r="C6501" t="s">
        <v>4106</v>
      </c>
      <c r="D6501">
        <v>352783</v>
      </c>
      <c r="E6501">
        <v>322697</v>
      </c>
      <c r="F6501">
        <v>328492</v>
      </c>
      <c r="G6501">
        <v>348299</v>
      </c>
    </row>
    <row r="6502" spans="1:7">
      <c r="A6502" t="s">
        <v>3853</v>
      </c>
      <c r="B6502" t="s">
        <v>4160</v>
      </c>
      <c r="C6502" t="s">
        <v>4107</v>
      </c>
      <c r="D6502">
        <v>500583</v>
      </c>
      <c r="E6502">
        <v>441177</v>
      </c>
      <c r="F6502">
        <v>468705</v>
      </c>
      <c r="G6502">
        <v>486942</v>
      </c>
    </row>
    <row r="6503" spans="1:7">
      <c r="A6503" t="s">
        <v>3853</v>
      </c>
      <c r="B6503" t="s">
        <v>4160</v>
      </c>
      <c r="C6503" t="s">
        <v>4108</v>
      </c>
      <c r="D6503">
        <v>554307</v>
      </c>
      <c r="E6503">
        <v>512943</v>
      </c>
      <c r="F6503">
        <v>499668</v>
      </c>
      <c r="G6503">
        <v>536062</v>
      </c>
    </row>
    <row r="6504" spans="1:7">
      <c r="A6504" t="s">
        <v>3853</v>
      </c>
      <c r="B6504" t="s">
        <v>4160</v>
      </c>
      <c r="C6504" t="s">
        <v>4109</v>
      </c>
      <c r="D6504">
        <v>2186397</v>
      </c>
      <c r="E6504">
        <v>1927799</v>
      </c>
      <c r="F6504">
        <v>2006039</v>
      </c>
      <c r="G6504">
        <v>2082030</v>
      </c>
    </row>
    <row r="6505" spans="1:7">
      <c r="A6505" t="s">
        <v>3853</v>
      </c>
      <c r="B6505" t="s">
        <v>4160</v>
      </c>
      <c r="C6505" t="s">
        <v>4110</v>
      </c>
      <c r="D6505">
        <v>9985</v>
      </c>
      <c r="E6505">
        <v>10071</v>
      </c>
      <c r="F6505">
        <v>10038</v>
      </c>
      <c r="G6505">
        <v>10033</v>
      </c>
    </row>
    <row r="6506" spans="1:7">
      <c r="A6506" t="s">
        <v>3853</v>
      </c>
      <c r="B6506" t="s">
        <v>4160</v>
      </c>
      <c r="C6506" t="s">
        <v>4111</v>
      </c>
      <c r="D6506">
        <v>1015</v>
      </c>
      <c r="E6506">
        <v>1483</v>
      </c>
      <c r="F6506">
        <v>394</v>
      </c>
      <c r="G6506">
        <v>0</v>
      </c>
    </row>
    <row r="6507" spans="1:7">
      <c r="A6507" t="s">
        <v>3853</v>
      </c>
      <c r="B6507" t="s">
        <v>4160</v>
      </c>
      <c r="C6507" t="s">
        <v>4112</v>
      </c>
      <c r="D6507">
        <v>0</v>
      </c>
      <c r="E6507">
        <v>0</v>
      </c>
      <c r="F6507">
        <v>0</v>
      </c>
      <c r="G6507">
        <v>0</v>
      </c>
    </row>
    <row r="6508" spans="1:7">
      <c r="A6508" t="s">
        <v>3853</v>
      </c>
      <c r="B6508" t="s">
        <v>4160</v>
      </c>
      <c r="C6508" t="s">
        <v>4113</v>
      </c>
      <c r="D6508">
        <v>5369</v>
      </c>
      <c r="E6508">
        <v>5375</v>
      </c>
      <c r="F6508">
        <v>4882</v>
      </c>
      <c r="G6508">
        <v>4963</v>
      </c>
    </row>
    <row r="6509" spans="1:7">
      <c r="A6509" t="s">
        <v>3853</v>
      </c>
      <c r="B6509" t="s">
        <v>4160</v>
      </c>
      <c r="C6509" t="s">
        <v>4114</v>
      </c>
      <c r="D6509">
        <v>11300</v>
      </c>
      <c r="E6509">
        <v>7906</v>
      </c>
      <c r="F6509">
        <v>12267</v>
      </c>
      <c r="G6509">
        <v>12718</v>
      </c>
    </row>
    <row r="6510" spans="1:7">
      <c r="A6510" t="s">
        <v>3853</v>
      </c>
      <c r="B6510" t="s">
        <v>4160</v>
      </c>
      <c r="C6510" t="s">
        <v>4115</v>
      </c>
      <c r="D6510">
        <v>338</v>
      </c>
      <c r="E6510">
        <v>338</v>
      </c>
      <c r="F6510">
        <v>338</v>
      </c>
      <c r="G6510">
        <v>321</v>
      </c>
    </row>
    <row r="6511" spans="1:7">
      <c r="A6511" t="s">
        <v>3853</v>
      </c>
      <c r="B6511" t="s">
        <v>4160</v>
      </c>
      <c r="C6511" t="s">
        <v>4116</v>
      </c>
      <c r="D6511">
        <v>38239</v>
      </c>
      <c r="E6511">
        <v>36677</v>
      </c>
      <c r="F6511">
        <v>38057</v>
      </c>
      <c r="G6511">
        <v>38121</v>
      </c>
    </row>
    <row r="6512" spans="1:7">
      <c r="A6512" t="s">
        <v>3853</v>
      </c>
      <c r="B6512" t="s">
        <v>4160</v>
      </c>
      <c r="C6512" t="s">
        <v>4117</v>
      </c>
      <c r="D6512">
        <v>37192</v>
      </c>
      <c r="E6512">
        <v>23554</v>
      </c>
      <c r="F6512">
        <v>21334</v>
      </c>
      <c r="G6512">
        <v>26629</v>
      </c>
    </row>
    <row r="6513" spans="1:7">
      <c r="A6513" t="s">
        <v>3853</v>
      </c>
      <c r="B6513" t="s">
        <v>4160</v>
      </c>
      <c r="C6513" t="s">
        <v>4118</v>
      </c>
      <c r="D6513">
        <v>92101</v>
      </c>
      <c r="E6513">
        <v>73512</v>
      </c>
      <c r="F6513">
        <v>76540</v>
      </c>
      <c r="G6513">
        <v>82431</v>
      </c>
    </row>
    <row r="6514" spans="1:7">
      <c r="A6514" t="s">
        <v>3853</v>
      </c>
      <c r="B6514" t="s">
        <v>4160</v>
      </c>
      <c r="C6514" t="s">
        <v>4119</v>
      </c>
      <c r="D6514">
        <v>1763</v>
      </c>
      <c r="E6514">
        <v>913</v>
      </c>
      <c r="F6514">
        <v>923</v>
      </c>
      <c r="G6514">
        <v>900</v>
      </c>
    </row>
    <row r="6515" spans="1:7">
      <c r="A6515" t="s">
        <v>3853</v>
      </c>
      <c r="B6515" t="s">
        <v>4160</v>
      </c>
      <c r="C6515" t="s">
        <v>4120</v>
      </c>
      <c r="D6515">
        <v>10634</v>
      </c>
      <c r="E6515">
        <v>12208</v>
      </c>
      <c r="F6515">
        <v>10360</v>
      </c>
      <c r="G6515">
        <v>9428</v>
      </c>
    </row>
    <row r="6516" spans="1:7">
      <c r="A6516" t="s">
        <v>3853</v>
      </c>
      <c r="B6516" t="s">
        <v>4160</v>
      </c>
      <c r="C6516" t="s">
        <v>4121</v>
      </c>
      <c r="D6516">
        <v>166</v>
      </c>
      <c r="E6516">
        <v>170</v>
      </c>
      <c r="F6516">
        <v>162</v>
      </c>
      <c r="G6516">
        <v>168</v>
      </c>
    </row>
    <row r="6517" spans="1:7">
      <c r="A6517" t="s">
        <v>3853</v>
      </c>
      <c r="B6517" t="s">
        <v>4160</v>
      </c>
      <c r="C6517" t="s">
        <v>4122</v>
      </c>
      <c r="D6517">
        <v>6656</v>
      </c>
      <c r="E6517">
        <v>6204</v>
      </c>
      <c r="F6517">
        <v>5951</v>
      </c>
      <c r="G6517">
        <v>5271</v>
      </c>
    </row>
    <row r="6518" spans="1:7">
      <c r="A6518" t="s">
        <v>3853</v>
      </c>
      <c r="B6518" t="s">
        <v>4160</v>
      </c>
      <c r="C6518" t="s">
        <v>4123</v>
      </c>
      <c r="D6518">
        <v>19054</v>
      </c>
      <c r="E6518">
        <v>19325</v>
      </c>
      <c r="F6518">
        <v>17234</v>
      </c>
      <c r="G6518">
        <v>15600</v>
      </c>
    </row>
    <row r="6519" spans="1:7">
      <c r="A6519" t="s">
        <v>3853</v>
      </c>
      <c r="B6519" t="s">
        <v>4160</v>
      </c>
      <c r="C6519" t="s">
        <v>4124</v>
      </c>
      <c r="D6519">
        <v>7132</v>
      </c>
      <c r="E6519">
        <v>6288</v>
      </c>
      <c r="F6519">
        <v>5805</v>
      </c>
      <c r="G6519">
        <v>5864</v>
      </c>
    </row>
    <row r="6520" spans="1:7">
      <c r="A6520" t="s">
        <v>3853</v>
      </c>
      <c r="B6520" t="s">
        <v>4160</v>
      </c>
      <c r="C6520" t="s">
        <v>4125</v>
      </c>
      <c r="D6520">
        <v>21934</v>
      </c>
      <c r="E6520">
        <v>20113</v>
      </c>
      <c r="F6520">
        <v>22627</v>
      </c>
      <c r="G6520">
        <v>22147</v>
      </c>
    </row>
    <row r="6521" spans="1:7">
      <c r="A6521" t="s">
        <v>3853</v>
      </c>
      <c r="B6521" t="s">
        <v>4160</v>
      </c>
      <c r="C6521" t="s">
        <v>4126</v>
      </c>
      <c r="D6521">
        <v>44896</v>
      </c>
      <c r="E6521">
        <v>42881</v>
      </c>
      <c r="F6521">
        <v>44008</v>
      </c>
      <c r="G6521">
        <v>43392</v>
      </c>
    </row>
    <row r="6522" spans="1:7">
      <c r="A6522" t="s">
        <v>3853</v>
      </c>
      <c r="B6522" t="s">
        <v>4160</v>
      </c>
      <c r="C6522" t="s">
        <v>4127</v>
      </c>
      <c r="D6522">
        <v>111154</v>
      </c>
      <c r="E6522">
        <v>92837</v>
      </c>
      <c r="F6522">
        <v>93774</v>
      </c>
      <c r="G6522">
        <v>98031</v>
      </c>
    </row>
    <row r="6523" spans="1:7">
      <c r="A6523" t="s">
        <v>3853</v>
      </c>
      <c r="B6523" t="s">
        <v>4160</v>
      </c>
      <c r="C6523" t="s">
        <v>4128</v>
      </c>
      <c r="D6523">
        <v>89220</v>
      </c>
      <c r="E6523">
        <v>72723</v>
      </c>
      <c r="F6523">
        <v>71147</v>
      </c>
      <c r="G6523">
        <v>75885</v>
      </c>
    </row>
    <row r="6524" spans="1:7">
      <c r="A6524" t="s">
        <v>3853</v>
      </c>
      <c r="B6524" t="s">
        <v>4160</v>
      </c>
      <c r="C6524" t="s">
        <v>4129</v>
      </c>
      <c r="D6524">
        <v>354</v>
      </c>
      <c r="E6524">
        <v>312</v>
      </c>
      <c r="F6524">
        <v>400</v>
      </c>
      <c r="G6524">
        <v>442</v>
      </c>
    </row>
    <row r="6525" spans="1:7">
      <c r="A6525" t="s">
        <v>3853</v>
      </c>
      <c r="B6525" t="s">
        <v>4160</v>
      </c>
      <c r="C6525" t="s">
        <v>4130</v>
      </c>
      <c r="D6525">
        <v>32.5</v>
      </c>
      <c r="E6525">
        <v>32.6</v>
      </c>
      <c r="F6525">
        <v>29.5</v>
      </c>
      <c r="G6525">
        <v>32.200000000000003</v>
      </c>
    </row>
    <row r="6526" spans="1:7">
      <c r="A6526" t="s">
        <v>3853</v>
      </c>
      <c r="B6526" t="s">
        <v>4160</v>
      </c>
      <c r="C6526" t="s">
        <v>4131</v>
      </c>
      <c r="D6526">
        <v>0</v>
      </c>
      <c r="E6526">
        <v>0</v>
      </c>
      <c r="F6526">
        <v>0</v>
      </c>
      <c r="G6526">
        <v>0</v>
      </c>
    </row>
    <row r="6527" spans="1:7">
      <c r="A6527" t="s">
        <v>3853</v>
      </c>
      <c r="B6527" t="s">
        <v>4160</v>
      </c>
      <c r="C6527" t="s">
        <v>4132</v>
      </c>
      <c r="D6527">
        <v>19877</v>
      </c>
      <c r="E6527">
        <v>22980</v>
      </c>
      <c r="F6527">
        <v>26262</v>
      </c>
      <c r="G6527">
        <v>31224</v>
      </c>
    </row>
    <row r="6528" spans="1:7">
      <c r="A6528" t="s">
        <v>3853</v>
      </c>
      <c r="B6528" t="s">
        <v>4160</v>
      </c>
      <c r="C6528" t="s">
        <v>4133</v>
      </c>
      <c r="D6528">
        <v>2186</v>
      </c>
      <c r="E6528">
        <v>2634</v>
      </c>
      <c r="F6528">
        <v>3168</v>
      </c>
      <c r="G6528">
        <v>3239</v>
      </c>
    </row>
    <row r="6529" spans="1:7">
      <c r="A6529" t="s">
        <v>3853</v>
      </c>
      <c r="B6529" t="s">
        <v>4160</v>
      </c>
      <c r="C6529" t="s">
        <v>4134</v>
      </c>
      <c r="D6529">
        <v>0</v>
      </c>
      <c r="E6529">
        <v>0</v>
      </c>
      <c r="F6529">
        <v>0</v>
      </c>
      <c r="G6529">
        <v>0</v>
      </c>
    </row>
    <row r="6530" spans="1:7">
      <c r="A6530" t="s">
        <v>3853</v>
      </c>
      <c r="B6530" t="s">
        <v>4160</v>
      </c>
      <c r="C6530" t="s">
        <v>4135</v>
      </c>
      <c r="D6530">
        <v>19877</v>
      </c>
      <c r="E6530">
        <v>22980</v>
      </c>
      <c r="F6530">
        <v>26262</v>
      </c>
      <c r="G6530">
        <v>31224</v>
      </c>
    </row>
    <row r="6531" spans="1:7">
      <c r="A6531" t="s">
        <v>3853</v>
      </c>
      <c r="B6531" t="s">
        <v>4160</v>
      </c>
      <c r="C6531" t="s">
        <v>4136</v>
      </c>
      <c r="D6531">
        <v>0</v>
      </c>
      <c r="E6531">
        <v>0</v>
      </c>
      <c r="F6531">
        <v>0</v>
      </c>
      <c r="G6531">
        <v>0</v>
      </c>
    </row>
    <row r="6532" spans="1:7">
      <c r="A6532" t="s">
        <v>3853</v>
      </c>
      <c r="B6532" t="s">
        <v>4160</v>
      </c>
      <c r="C6532" t="s">
        <v>4137</v>
      </c>
      <c r="D6532">
        <v>634</v>
      </c>
      <c r="E6532">
        <v>699</v>
      </c>
      <c r="F6532">
        <v>762</v>
      </c>
      <c r="G6532">
        <v>669</v>
      </c>
    </row>
    <row r="6533" spans="1:7">
      <c r="A6533" t="s">
        <v>3853</v>
      </c>
      <c r="B6533" t="s">
        <v>4160</v>
      </c>
      <c r="C6533" t="s">
        <v>4138</v>
      </c>
      <c r="D6533">
        <v>6963</v>
      </c>
      <c r="E6533">
        <v>6276</v>
      </c>
      <c r="F6533">
        <v>6079</v>
      </c>
      <c r="G6533">
        <v>6708</v>
      </c>
    </row>
    <row r="6534" spans="1:7">
      <c r="A6534" t="s">
        <v>3853</v>
      </c>
      <c r="B6534" t="s">
        <v>4161</v>
      </c>
      <c r="C6534" t="s">
        <v>3855</v>
      </c>
      <c r="D6534">
        <v>-28</v>
      </c>
      <c r="E6534">
        <v>-19</v>
      </c>
      <c r="F6534">
        <v>-21</v>
      </c>
      <c r="G6534">
        <v>-16</v>
      </c>
    </row>
    <row r="6535" spans="1:7">
      <c r="A6535" t="s">
        <v>3853</v>
      </c>
      <c r="B6535" t="s">
        <v>4161</v>
      </c>
      <c r="C6535" t="s">
        <v>3856</v>
      </c>
      <c r="D6535">
        <v>21378</v>
      </c>
      <c r="E6535">
        <v>23966</v>
      </c>
      <c r="F6535">
        <v>19211</v>
      </c>
      <c r="G6535">
        <v>19527</v>
      </c>
    </row>
    <row r="6536" spans="1:7">
      <c r="A6536" t="s">
        <v>3853</v>
      </c>
      <c r="B6536" t="s">
        <v>4161</v>
      </c>
      <c r="C6536" t="s">
        <v>3857</v>
      </c>
      <c r="D6536">
        <v>21378</v>
      </c>
      <c r="E6536">
        <v>23966</v>
      </c>
      <c r="F6536">
        <v>19211</v>
      </c>
      <c r="G6536">
        <v>19527</v>
      </c>
    </row>
    <row r="6537" spans="1:7">
      <c r="A6537" t="s">
        <v>3853</v>
      </c>
      <c r="B6537" t="s">
        <v>4161</v>
      </c>
      <c r="C6537" t="s">
        <v>3858</v>
      </c>
      <c r="D6537">
        <v>21378</v>
      </c>
      <c r="E6537">
        <v>23966</v>
      </c>
      <c r="F6537">
        <v>19211</v>
      </c>
      <c r="G6537">
        <v>19527</v>
      </c>
    </row>
    <row r="6538" spans="1:7">
      <c r="A6538" t="s">
        <v>3853</v>
      </c>
      <c r="B6538" t="s">
        <v>4161</v>
      </c>
      <c r="C6538" t="s">
        <v>3859</v>
      </c>
      <c r="D6538">
        <v>385</v>
      </c>
      <c r="E6538">
        <v>377</v>
      </c>
      <c r="F6538">
        <v>405</v>
      </c>
      <c r="G6538">
        <v>419</v>
      </c>
    </row>
    <row r="6539" spans="1:7">
      <c r="A6539" t="s">
        <v>3853</v>
      </c>
      <c r="B6539" t="s">
        <v>4161</v>
      </c>
      <c r="C6539" t="s">
        <v>3860</v>
      </c>
      <c r="D6539">
        <v>385</v>
      </c>
      <c r="E6539">
        <v>377</v>
      </c>
      <c r="F6539">
        <v>405</v>
      </c>
      <c r="G6539">
        <v>419</v>
      </c>
    </row>
    <row r="6540" spans="1:7">
      <c r="A6540" t="s">
        <v>3853</v>
      </c>
      <c r="B6540" t="s">
        <v>4161</v>
      </c>
      <c r="C6540" t="s">
        <v>3861</v>
      </c>
      <c r="D6540">
        <v>385</v>
      </c>
      <c r="E6540">
        <v>377</v>
      </c>
      <c r="F6540">
        <v>405</v>
      </c>
      <c r="G6540">
        <v>419</v>
      </c>
    </row>
    <row r="6541" spans="1:7">
      <c r="A6541" t="s">
        <v>3853</v>
      </c>
      <c r="B6541" t="s">
        <v>4161</v>
      </c>
      <c r="C6541" t="s">
        <v>3862</v>
      </c>
      <c r="D6541">
        <v>0</v>
      </c>
      <c r="E6541">
        <v>0</v>
      </c>
      <c r="F6541">
        <v>0</v>
      </c>
      <c r="G6541">
        <v>0</v>
      </c>
    </row>
    <row r="6542" spans="1:7">
      <c r="A6542" t="s">
        <v>3853</v>
      </c>
      <c r="B6542" t="s">
        <v>4161</v>
      </c>
      <c r="C6542" t="s">
        <v>3863</v>
      </c>
      <c r="D6542">
        <v>0</v>
      </c>
      <c r="E6542">
        <v>0</v>
      </c>
      <c r="F6542">
        <v>0</v>
      </c>
      <c r="G6542">
        <v>0</v>
      </c>
    </row>
    <row r="6543" spans="1:7">
      <c r="A6543" t="s">
        <v>3853</v>
      </c>
      <c r="B6543" t="s">
        <v>4161</v>
      </c>
      <c r="C6543" t="s">
        <v>3864</v>
      </c>
      <c r="D6543">
        <v>19239</v>
      </c>
      <c r="E6543">
        <v>16352</v>
      </c>
      <c r="F6543">
        <v>15856</v>
      </c>
      <c r="G6543">
        <v>15856</v>
      </c>
    </row>
    <row r="6544" spans="1:7">
      <c r="A6544" t="s">
        <v>3853</v>
      </c>
      <c r="B6544" t="s">
        <v>4161</v>
      </c>
      <c r="C6544" t="s">
        <v>3865</v>
      </c>
      <c r="D6544">
        <v>125</v>
      </c>
      <c r="E6544">
        <v>146</v>
      </c>
      <c r="F6544">
        <v>134</v>
      </c>
      <c r="G6544">
        <v>131</v>
      </c>
    </row>
    <row r="6545" spans="1:7">
      <c r="A6545" t="s">
        <v>3853</v>
      </c>
      <c r="B6545" t="s">
        <v>4161</v>
      </c>
      <c r="C6545" t="s">
        <v>3866</v>
      </c>
      <c r="D6545">
        <v>19239</v>
      </c>
      <c r="E6545">
        <v>16352</v>
      </c>
      <c r="F6545">
        <v>15856</v>
      </c>
      <c r="G6545">
        <v>15856</v>
      </c>
    </row>
    <row r="6546" spans="1:7">
      <c r="A6546" t="s">
        <v>3853</v>
      </c>
      <c r="B6546" t="s">
        <v>4161</v>
      </c>
      <c r="C6546" t="s">
        <v>3867</v>
      </c>
      <c r="D6546">
        <v>66798</v>
      </c>
      <c r="E6546">
        <v>60311</v>
      </c>
      <c r="F6546">
        <v>67112</v>
      </c>
      <c r="G6546">
        <v>69033</v>
      </c>
    </row>
    <row r="6547" spans="1:7">
      <c r="A6547" t="s">
        <v>3853</v>
      </c>
      <c r="B6547" t="s">
        <v>4161</v>
      </c>
      <c r="C6547" t="s">
        <v>3868</v>
      </c>
      <c r="D6547">
        <v>113153</v>
      </c>
      <c r="E6547">
        <v>100286</v>
      </c>
      <c r="F6547">
        <v>107833</v>
      </c>
      <c r="G6547">
        <v>110089</v>
      </c>
    </row>
    <row r="6548" spans="1:7">
      <c r="A6548" t="s">
        <v>3853</v>
      </c>
      <c r="B6548" t="s">
        <v>4161</v>
      </c>
      <c r="C6548" t="s">
        <v>3869</v>
      </c>
      <c r="D6548">
        <v>52.7</v>
      </c>
      <c r="E6548">
        <v>54.8</v>
      </c>
      <c r="F6548">
        <v>59.2</v>
      </c>
      <c r="G6548">
        <v>56.6</v>
      </c>
    </row>
    <row r="6549" spans="1:7">
      <c r="A6549" t="s">
        <v>3853</v>
      </c>
      <c r="B6549" t="s">
        <v>4161</v>
      </c>
      <c r="C6549" t="s">
        <v>3870</v>
      </c>
      <c r="D6549">
        <v>178248</v>
      </c>
      <c r="E6549">
        <v>153708</v>
      </c>
      <c r="F6549">
        <v>160540</v>
      </c>
      <c r="G6549">
        <v>167023</v>
      </c>
    </row>
    <row r="6550" spans="1:7">
      <c r="A6550" t="s">
        <v>3853</v>
      </c>
      <c r="B6550" t="s">
        <v>4161</v>
      </c>
      <c r="C6550" t="s">
        <v>3871</v>
      </c>
      <c r="D6550">
        <v>0</v>
      </c>
      <c r="E6550">
        <v>0</v>
      </c>
      <c r="F6550">
        <v>0</v>
      </c>
      <c r="G6550">
        <v>0</v>
      </c>
    </row>
    <row r="6551" spans="1:7">
      <c r="A6551" t="s">
        <v>3853</v>
      </c>
      <c r="B6551" t="s">
        <v>4161</v>
      </c>
      <c r="C6551" t="s">
        <v>3872</v>
      </c>
      <c r="D6551">
        <v>0</v>
      </c>
      <c r="E6551">
        <v>0</v>
      </c>
      <c r="F6551">
        <v>0</v>
      </c>
      <c r="G6551">
        <v>0</v>
      </c>
    </row>
    <row r="6552" spans="1:7">
      <c r="A6552" t="s">
        <v>3853</v>
      </c>
      <c r="B6552" t="s">
        <v>4161</v>
      </c>
      <c r="C6552" t="s">
        <v>3873</v>
      </c>
      <c r="D6552">
        <v>1.3</v>
      </c>
      <c r="E6552">
        <v>0.6</v>
      </c>
      <c r="F6552">
        <v>0.5</v>
      </c>
      <c r="G6552">
        <v>0.5</v>
      </c>
    </row>
    <row r="6553" spans="1:7">
      <c r="A6553" t="s">
        <v>3853</v>
      </c>
      <c r="B6553" t="s">
        <v>4161</v>
      </c>
      <c r="C6553" t="s">
        <v>3874</v>
      </c>
      <c r="D6553">
        <v>16</v>
      </c>
      <c r="E6553">
        <v>16</v>
      </c>
      <c r="F6553">
        <v>15</v>
      </c>
      <c r="G6553">
        <v>16</v>
      </c>
    </row>
    <row r="6554" spans="1:7">
      <c r="A6554" t="s">
        <v>3853</v>
      </c>
      <c r="B6554" t="s">
        <v>4161</v>
      </c>
      <c r="C6554" t="s">
        <v>3875</v>
      </c>
      <c r="D6554">
        <v>7.4</v>
      </c>
      <c r="E6554">
        <v>9.9</v>
      </c>
      <c r="F6554">
        <v>14.7</v>
      </c>
      <c r="G6554">
        <v>21</v>
      </c>
    </row>
    <row r="6555" spans="1:7">
      <c r="A6555" t="s">
        <v>3853</v>
      </c>
      <c r="B6555" t="s">
        <v>4161</v>
      </c>
      <c r="C6555" t="s">
        <v>3876</v>
      </c>
      <c r="D6555">
        <v>13</v>
      </c>
      <c r="E6555">
        <v>20</v>
      </c>
      <c r="F6555">
        <v>26</v>
      </c>
      <c r="G6555">
        <v>44</v>
      </c>
    </row>
    <row r="6556" spans="1:7">
      <c r="A6556" t="s">
        <v>3853</v>
      </c>
      <c r="B6556" t="s">
        <v>4161</v>
      </c>
      <c r="C6556" t="s">
        <v>3877</v>
      </c>
      <c r="D6556">
        <v>0</v>
      </c>
      <c r="E6556">
        <v>0</v>
      </c>
      <c r="F6556">
        <v>0</v>
      </c>
      <c r="G6556">
        <v>0</v>
      </c>
    </row>
    <row r="6557" spans="1:7">
      <c r="A6557" t="s">
        <v>3853</v>
      </c>
      <c r="B6557" t="s">
        <v>4161</v>
      </c>
      <c r="C6557" t="s">
        <v>3878</v>
      </c>
      <c r="D6557">
        <v>0</v>
      </c>
      <c r="E6557">
        <v>0</v>
      </c>
      <c r="F6557">
        <v>0</v>
      </c>
      <c r="G6557">
        <v>0</v>
      </c>
    </row>
    <row r="6558" spans="1:7">
      <c r="A6558" t="s">
        <v>3853</v>
      </c>
      <c r="B6558" t="s">
        <v>4161</v>
      </c>
      <c r="C6558" t="s">
        <v>3879</v>
      </c>
      <c r="D6558">
        <v>0</v>
      </c>
      <c r="E6558">
        <v>0</v>
      </c>
      <c r="F6558">
        <v>0</v>
      </c>
      <c r="G6558">
        <v>0</v>
      </c>
    </row>
    <row r="6559" spans="1:7">
      <c r="A6559" t="s">
        <v>3853</v>
      </c>
      <c r="B6559" t="s">
        <v>4161</v>
      </c>
      <c r="C6559" t="s">
        <v>3880</v>
      </c>
      <c r="D6559">
        <v>48.8</v>
      </c>
      <c r="E6559">
        <v>38.700000000000003</v>
      </c>
      <c r="F6559">
        <v>44.6</v>
      </c>
      <c r="G6559">
        <v>46.7</v>
      </c>
    </row>
    <row r="6560" spans="1:7">
      <c r="A6560" t="s">
        <v>3853</v>
      </c>
      <c r="B6560" t="s">
        <v>4161</v>
      </c>
      <c r="C6560" t="s">
        <v>3881</v>
      </c>
      <c r="D6560">
        <v>87</v>
      </c>
      <c r="E6560">
        <v>73</v>
      </c>
      <c r="F6560">
        <v>117</v>
      </c>
      <c r="G6560">
        <v>71</v>
      </c>
    </row>
    <row r="6561" spans="1:7">
      <c r="A6561" t="s">
        <v>3853</v>
      </c>
      <c r="B6561" t="s">
        <v>4161</v>
      </c>
      <c r="C6561" t="s">
        <v>3882</v>
      </c>
      <c r="D6561">
        <v>186617</v>
      </c>
      <c r="E6561">
        <v>148956</v>
      </c>
      <c r="F6561">
        <v>164315</v>
      </c>
      <c r="G6561">
        <v>168076</v>
      </c>
    </row>
    <row r="6562" spans="1:7">
      <c r="A6562" t="s">
        <v>3853</v>
      </c>
      <c r="B6562" t="s">
        <v>4161</v>
      </c>
      <c r="C6562" t="s">
        <v>3883</v>
      </c>
      <c r="D6562">
        <v>4181</v>
      </c>
      <c r="E6562">
        <v>4147</v>
      </c>
      <c r="F6562">
        <v>4009</v>
      </c>
      <c r="G6562">
        <v>3979</v>
      </c>
    </row>
    <row r="6563" spans="1:7">
      <c r="A6563" t="s">
        <v>3853</v>
      </c>
      <c r="B6563" t="s">
        <v>4161</v>
      </c>
      <c r="C6563" t="s">
        <v>3884</v>
      </c>
      <c r="D6563">
        <v>18436</v>
      </c>
      <c r="E6563">
        <v>13672</v>
      </c>
      <c r="F6563">
        <v>14623</v>
      </c>
      <c r="G6563">
        <v>16370</v>
      </c>
    </row>
    <row r="6564" spans="1:7">
      <c r="A6564" t="s">
        <v>3853</v>
      </c>
      <c r="B6564" t="s">
        <v>4161</v>
      </c>
      <c r="C6564" t="s">
        <v>3885</v>
      </c>
      <c r="D6564">
        <v>0</v>
      </c>
      <c r="E6564">
        <v>0</v>
      </c>
      <c r="F6564">
        <v>0</v>
      </c>
      <c r="G6564">
        <v>0</v>
      </c>
    </row>
    <row r="6565" spans="1:7">
      <c r="A6565" t="s">
        <v>3853</v>
      </c>
      <c r="B6565" t="s">
        <v>4161</v>
      </c>
      <c r="C6565" t="s">
        <v>3886</v>
      </c>
      <c r="D6565">
        <v>18436</v>
      </c>
      <c r="E6565">
        <v>13672</v>
      </c>
      <c r="F6565">
        <v>14623</v>
      </c>
      <c r="G6565">
        <v>16370</v>
      </c>
    </row>
    <row r="6566" spans="1:7">
      <c r="A6566" t="s">
        <v>3853</v>
      </c>
      <c r="B6566" t="s">
        <v>4161</v>
      </c>
      <c r="C6566" t="s">
        <v>3887</v>
      </c>
      <c r="D6566">
        <v>0</v>
      </c>
      <c r="E6566">
        <v>0</v>
      </c>
      <c r="F6566">
        <v>0</v>
      </c>
      <c r="G6566">
        <v>0</v>
      </c>
    </row>
    <row r="6567" spans="1:7">
      <c r="A6567" t="s">
        <v>3853</v>
      </c>
      <c r="B6567" t="s">
        <v>4161</v>
      </c>
      <c r="C6567" t="s">
        <v>3888</v>
      </c>
      <c r="D6567">
        <v>205139</v>
      </c>
      <c r="E6567">
        <v>162702</v>
      </c>
      <c r="F6567">
        <v>179055</v>
      </c>
      <c r="G6567">
        <v>184517</v>
      </c>
    </row>
    <row r="6568" spans="1:7">
      <c r="A6568" t="s">
        <v>3853</v>
      </c>
      <c r="B6568" t="s">
        <v>4161</v>
      </c>
      <c r="C6568" t="s">
        <v>3889</v>
      </c>
      <c r="D6568">
        <v>18522</v>
      </c>
      <c r="E6568">
        <v>13746</v>
      </c>
      <c r="F6568">
        <v>14740</v>
      </c>
      <c r="G6568">
        <v>16441</v>
      </c>
    </row>
    <row r="6569" spans="1:7">
      <c r="A6569" t="s">
        <v>3853</v>
      </c>
      <c r="B6569" t="s">
        <v>4161</v>
      </c>
      <c r="C6569" t="s">
        <v>3890</v>
      </c>
      <c r="D6569">
        <v>0</v>
      </c>
      <c r="E6569">
        <v>0</v>
      </c>
      <c r="F6569">
        <v>0</v>
      </c>
      <c r="G6569">
        <v>0</v>
      </c>
    </row>
    <row r="6570" spans="1:7">
      <c r="A6570" t="s">
        <v>3853</v>
      </c>
      <c r="B6570" t="s">
        <v>4161</v>
      </c>
      <c r="C6570" t="s">
        <v>3891</v>
      </c>
      <c r="D6570">
        <v>53.8</v>
      </c>
      <c r="E6570">
        <v>47.2</v>
      </c>
      <c r="F6570">
        <v>47.4</v>
      </c>
      <c r="G6570">
        <v>32</v>
      </c>
    </row>
    <row r="6571" spans="1:7">
      <c r="A6571" t="s">
        <v>3853</v>
      </c>
      <c r="B6571" t="s">
        <v>4161</v>
      </c>
      <c r="C6571" t="s">
        <v>3892</v>
      </c>
      <c r="D6571">
        <v>128590</v>
      </c>
      <c r="E6571">
        <v>105104</v>
      </c>
      <c r="F6571">
        <v>103605</v>
      </c>
      <c r="G6571">
        <v>103675</v>
      </c>
    </row>
    <row r="6572" spans="1:7">
      <c r="A6572" t="s">
        <v>3853</v>
      </c>
      <c r="B6572" t="s">
        <v>4161</v>
      </c>
      <c r="C6572" t="s">
        <v>3893</v>
      </c>
      <c r="D6572">
        <v>4462</v>
      </c>
      <c r="E6572">
        <v>3551</v>
      </c>
      <c r="F6572">
        <v>5360</v>
      </c>
      <c r="G6572">
        <v>5901</v>
      </c>
    </row>
    <row r="6573" spans="1:7">
      <c r="A6573" t="s">
        <v>3853</v>
      </c>
      <c r="B6573" t="s">
        <v>4161</v>
      </c>
      <c r="C6573" t="s">
        <v>3894</v>
      </c>
      <c r="D6573">
        <v>570</v>
      </c>
      <c r="E6573">
        <v>299</v>
      </c>
      <c r="F6573">
        <v>1232</v>
      </c>
      <c r="G6573">
        <v>575</v>
      </c>
    </row>
    <row r="6574" spans="1:7">
      <c r="A6574" t="s">
        <v>3853</v>
      </c>
      <c r="B6574" t="s">
        <v>4161</v>
      </c>
      <c r="C6574" t="s">
        <v>3895</v>
      </c>
      <c r="D6574">
        <v>41760</v>
      </c>
      <c r="E6574">
        <v>39842</v>
      </c>
      <c r="F6574">
        <v>36914</v>
      </c>
      <c r="G6574">
        <v>37316</v>
      </c>
    </row>
    <row r="6575" spans="1:7">
      <c r="A6575" t="s">
        <v>3853</v>
      </c>
      <c r="B6575" t="s">
        <v>4161</v>
      </c>
      <c r="C6575" t="s">
        <v>3896</v>
      </c>
      <c r="D6575">
        <v>3225</v>
      </c>
      <c r="E6575">
        <v>2880</v>
      </c>
      <c r="F6575">
        <v>4396</v>
      </c>
      <c r="G6575">
        <v>4903</v>
      </c>
    </row>
    <row r="6576" spans="1:7">
      <c r="A6576" t="s">
        <v>3853</v>
      </c>
      <c r="B6576" t="s">
        <v>4161</v>
      </c>
      <c r="C6576" t="s">
        <v>3897</v>
      </c>
      <c r="D6576">
        <v>178608</v>
      </c>
      <c r="E6576">
        <v>151676</v>
      </c>
      <c r="F6576">
        <v>151507</v>
      </c>
      <c r="G6576">
        <v>152369</v>
      </c>
    </row>
    <row r="6577" spans="1:7">
      <c r="A6577" t="s">
        <v>3853</v>
      </c>
      <c r="B6577" t="s">
        <v>4161</v>
      </c>
      <c r="C6577" t="s">
        <v>3898</v>
      </c>
      <c r="D6577">
        <v>178038</v>
      </c>
      <c r="E6577">
        <v>151377</v>
      </c>
      <c r="F6577">
        <v>150275</v>
      </c>
      <c r="G6577">
        <v>151794</v>
      </c>
    </row>
    <row r="6578" spans="1:7">
      <c r="A6578" t="s">
        <v>3853</v>
      </c>
      <c r="B6578" t="s">
        <v>4161</v>
      </c>
      <c r="C6578" t="s">
        <v>3899</v>
      </c>
      <c r="D6578">
        <v>570</v>
      </c>
      <c r="E6578">
        <v>299</v>
      </c>
      <c r="F6578">
        <v>1232</v>
      </c>
      <c r="G6578">
        <v>575</v>
      </c>
    </row>
    <row r="6579" spans="1:7">
      <c r="A6579" t="s">
        <v>3853</v>
      </c>
      <c r="B6579" t="s">
        <v>4161</v>
      </c>
      <c r="C6579" t="s">
        <v>3900</v>
      </c>
      <c r="D6579">
        <v>123632</v>
      </c>
      <c r="E6579">
        <v>100703</v>
      </c>
      <c r="F6579">
        <v>101711</v>
      </c>
      <c r="G6579">
        <v>101813</v>
      </c>
    </row>
    <row r="6580" spans="1:7">
      <c r="A6580" t="s">
        <v>3853</v>
      </c>
      <c r="B6580" t="s">
        <v>4161</v>
      </c>
      <c r="C6580" t="s">
        <v>3901</v>
      </c>
      <c r="D6580">
        <v>173754</v>
      </c>
      <c r="E6580">
        <v>147388</v>
      </c>
      <c r="F6580">
        <v>149663</v>
      </c>
      <c r="G6580">
        <v>150549</v>
      </c>
    </row>
    <row r="6581" spans="1:7">
      <c r="A6581" t="s">
        <v>3853</v>
      </c>
      <c r="B6581" t="s">
        <v>4161</v>
      </c>
      <c r="C6581" t="s">
        <v>3902</v>
      </c>
      <c r="D6581">
        <v>355</v>
      </c>
      <c r="E6581">
        <v>231</v>
      </c>
      <c r="F6581">
        <v>2252</v>
      </c>
      <c r="G6581">
        <v>2360</v>
      </c>
    </row>
    <row r="6582" spans="1:7">
      <c r="A6582" t="s">
        <v>3853</v>
      </c>
      <c r="B6582" t="s">
        <v>4161</v>
      </c>
      <c r="C6582" t="s">
        <v>3903</v>
      </c>
      <c r="D6582">
        <v>17373</v>
      </c>
      <c r="E6582">
        <v>17944</v>
      </c>
      <c r="F6582">
        <v>18286</v>
      </c>
      <c r="G6582">
        <v>18460</v>
      </c>
    </row>
    <row r="6583" spans="1:7">
      <c r="A6583" t="s">
        <v>3853</v>
      </c>
      <c r="B6583" t="s">
        <v>4161</v>
      </c>
      <c r="C6583" t="s">
        <v>3904</v>
      </c>
      <c r="D6583">
        <v>27241</v>
      </c>
      <c r="E6583">
        <v>9913</v>
      </c>
      <c r="F6583">
        <v>9682</v>
      </c>
      <c r="G6583">
        <v>17894</v>
      </c>
    </row>
    <row r="6584" spans="1:7">
      <c r="A6584" t="s">
        <v>3853</v>
      </c>
      <c r="B6584" t="s">
        <v>4161</v>
      </c>
      <c r="C6584" t="s">
        <v>3905</v>
      </c>
      <c r="D6584">
        <v>44079</v>
      </c>
      <c r="E6584">
        <v>80040</v>
      </c>
      <c r="F6584">
        <v>87266</v>
      </c>
      <c r="G6584">
        <v>69168</v>
      </c>
    </row>
    <row r="6585" spans="1:7">
      <c r="A6585" t="s">
        <v>3853</v>
      </c>
      <c r="B6585" t="s">
        <v>4161</v>
      </c>
      <c r="C6585" t="s">
        <v>3906</v>
      </c>
      <c r="D6585">
        <v>26886</v>
      </c>
      <c r="E6585">
        <v>9682</v>
      </c>
      <c r="F6585">
        <v>7431</v>
      </c>
      <c r="G6585">
        <v>15534</v>
      </c>
    </row>
    <row r="6586" spans="1:7">
      <c r="A6586" t="s">
        <v>3853</v>
      </c>
      <c r="B6586" t="s">
        <v>4161</v>
      </c>
      <c r="C6586" t="s">
        <v>3907</v>
      </c>
      <c r="D6586">
        <v>13.5</v>
      </c>
      <c r="E6586">
        <v>16.8</v>
      </c>
      <c r="F6586">
        <v>23.5</v>
      </c>
      <c r="G6586">
        <v>32</v>
      </c>
    </row>
    <row r="6587" spans="1:7">
      <c r="A6587" t="s">
        <v>3853</v>
      </c>
      <c r="B6587" t="s">
        <v>4161</v>
      </c>
      <c r="C6587" t="s">
        <v>3908</v>
      </c>
      <c r="D6587">
        <v>0.3</v>
      </c>
      <c r="E6587">
        <v>0.3</v>
      </c>
      <c r="F6587">
        <v>0.5</v>
      </c>
      <c r="G6587">
        <v>0.7</v>
      </c>
    </row>
    <row r="6588" spans="1:7">
      <c r="A6588" t="s">
        <v>3853</v>
      </c>
      <c r="B6588" t="s">
        <v>4161</v>
      </c>
      <c r="C6588" t="s">
        <v>3909</v>
      </c>
      <c r="D6588">
        <v>26104</v>
      </c>
      <c r="E6588">
        <v>22598</v>
      </c>
      <c r="F6588">
        <v>23856</v>
      </c>
      <c r="G6588">
        <v>23840</v>
      </c>
    </row>
    <row r="6589" spans="1:7">
      <c r="A6589" t="s">
        <v>3853</v>
      </c>
      <c r="B6589" t="s">
        <v>4161</v>
      </c>
      <c r="C6589" t="s">
        <v>3910</v>
      </c>
      <c r="D6589">
        <v>450</v>
      </c>
      <c r="E6589">
        <v>454</v>
      </c>
      <c r="F6589">
        <v>455</v>
      </c>
      <c r="G6589">
        <v>772</v>
      </c>
    </row>
    <row r="6590" spans="1:7">
      <c r="A6590" t="s">
        <v>3853</v>
      </c>
      <c r="B6590" t="s">
        <v>4161</v>
      </c>
      <c r="C6590" t="s">
        <v>3911</v>
      </c>
      <c r="D6590">
        <v>563</v>
      </c>
      <c r="E6590">
        <v>571</v>
      </c>
      <c r="F6590">
        <v>555</v>
      </c>
      <c r="G6590">
        <v>588</v>
      </c>
    </row>
    <row r="6591" spans="1:7">
      <c r="A6591" t="s">
        <v>3853</v>
      </c>
      <c r="B6591" t="s">
        <v>4161</v>
      </c>
      <c r="C6591" t="s">
        <v>3912</v>
      </c>
      <c r="D6591">
        <v>66672</v>
      </c>
      <c r="E6591">
        <v>60165</v>
      </c>
      <c r="F6591">
        <v>66977</v>
      </c>
      <c r="G6591">
        <v>68901</v>
      </c>
    </row>
    <row r="6592" spans="1:7">
      <c r="A6592" t="s">
        <v>3853</v>
      </c>
      <c r="B6592" t="s">
        <v>4161</v>
      </c>
      <c r="C6592" t="s">
        <v>3913</v>
      </c>
      <c r="D6592">
        <v>27116</v>
      </c>
      <c r="E6592">
        <v>23622</v>
      </c>
      <c r="F6592">
        <v>24865</v>
      </c>
      <c r="G6592">
        <v>25200</v>
      </c>
    </row>
    <row r="6593" spans="1:7">
      <c r="A6593" t="s">
        <v>3853</v>
      </c>
      <c r="B6593" t="s">
        <v>4161</v>
      </c>
      <c r="C6593" t="s">
        <v>3914</v>
      </c>
      <c r="D6593">
        <v>0</v>
      </c>
      <c r="E6593">
        <v>0</v>
      </c>
      <c r="F6593">
        <v>0</v>
      </c>
      <c r="G6593">
        <v>0</v>
      </c>
    </row>
    <row r="6594" spans="1:7">
      <c r="A6594" t="s">
        <v>3853</v>
      </c>
      <c r="B6594" t="s">
        <v>4161</v>
      </c>
      <c r="C6594" t="s">
        <v>3915</v>
      </c>
      <c r="D6594">
        <v>0</v>
      </c>
      <c r="E6594">
        <v>0</v>
      </c>
      <c r="F6594">
        <v>0</v>
      </c>
      <c r="G6594">
        <v>0</v>
      </c>
    </row>
    <row r="6595" spans="1:7">
      <c r="A6595" t="s">
        <v>3853</v>
      </c>
      <c r="B6595" t="s">
        <v>4161</v>
      </c>
      <c r="C6595" t="s">
        <v>3916</v>
      </c>
      <c r="D6595">
        <v>86</v>
      </c>
      <c r="E6595">
        <v>70</v>
      </c>
      <c r="F6595">
        <v>78</v>
      </c>
      <c r="G6595">
        <v>68</v>
      </c>
    </row>
    <row r="6596" spans="1:7">
      <c r="A6596" t="s">
        <v>3853</v>
      </c>
      <c r="B6596" t="s">
        <v>4161</v>
      </c>
      <c r="C6596" t="s">
        <v>3917</v>
      </c>
      <c r="D6596">
        <v>78149</v>
      </c>
      <c r="E6596">
        <v>73449</v>
      </c>
      <c r="F6596">
        <v>75382</v>
      </c>
      <c r="G6596">
        <v>76936</v>
      </c>
    </row>
    <row r="6597" spans="1:7">
      <c r="A6597" t="s">
        <v>3853</v>
      </c>
      <c r="B6597" t="s">
        <v>4161</v>
      </c>
      <c r="C6597" t="s">
        <v>3918</v>
      </c>
      <c r="D6597">
        <v>74204</v>
      </c>
      <c r="E6597">
        <v>66779</v>
      </c>
      <c r="F6597">
        <v>72427</v>
      </c>
      <c r="G6597">
        <v>70453</v>
      </c>
    </row>
    <row r="6598" spans="1:7">
      <c r="A6598" t="s">
        <v>3853</v>
      </c>
      <c r="B6598" t="s">
        <v>4161</v>
      </c>
      <c r="C6598" t="s">
        <v>3919</v>
      </c>
      <c r="D6598">
        <v>76047</v>
      </c>
      <c r="E6598">
        <v>78257</v>
      </c>
      <c r="F6598">
        <v>79316</v>
      </c>
      <c r="G6598">
        <v>79903</v>
      </c>
    </row>
    <row r="6599" spans="1:7">
      <c r="A6599" t="s">
        <v>3853</v>
      </c>
      <c r="B6599" t="s">
        <v>4161</v>
      </c>
      <c r="C6599" t="s">
        <v>3920</v>
      </c>
      <c r="D6599">
        <v>228487</v>
      </c>
      <c r="E6599">
        <v>218554</v>
      </c>
      <c r="F6599">
        <v>227202</v>
      </c>
      <c r="G6599">
        <v>227360</v>
      </c>
    </row>
    <row r="6600" spans="1:7">
      <c r="A6600" t="s">
        <v>3853</v>
      </c>
      <c r="B6600" t="s">
        <v>4161</v>
      </c>
      <c r="C6600" t="s">
        <v>3921</v>
      </c>
      <c r="D6600">
        <v>228487</v>
      </c>
      <c r="E6600">
        <v>218554</v>
      </c>
      <c r="F6600">
        <v>227202</v>
      </c>
      <c r="G6600">
        <v>227360</v>
      </c>
    </row>
    <row r="6601" spans="1:7">
      <c r="A6601" t="s">
        <v>3853</v>
      </c>
      <c r="B6601" t="s">
        <v>4161</v>
      </c>
      <c r="C6601" t="s">
        <v>3922</v>
      </c>
      <c r="D6601">
        <v>25</v>
      </c>
      <c r="E6601">
        <v>33</v>
      </c>
      <c r="F6601">
        <v>42</v>
      </c>
      <c r="G6601">
        <v>68</v>
      </c>
    </row>
    <row r="6602" spans="1:7">
      <c r="A6602" t="s">
        <v>3853</v>
      </c>
      <c r="B6602" t="s">
        <v>4161</v>
      </c>
      <c r="C6602" t="s">
        <v>3923</v>
      </c>
      <c r="D6602">
        <v>0</v>
      </c>
      <c r="E6602">
        <v>0</v>
      </c>
      <c r="F6602">
        <v>0</v>
      </c>
      <c r="G6602">
        <v>0</v>
      </c>
    </row>
    <row r="6603" spans="1:7">
      <c r="A6603" t="s">
        <v>3853</v>
      </c>
      <c r="B6603" t="s">
        <v>4161</v>
      </c>
      <c r="C6603" t="s">
        <v>3924</v>
      </c>
      <c r="D6603">
        <v>124</v>
      </c>
      <c r="E6603">
        <v>123</v>
      </c>
      <c r="F6603">
        <v>137</v>
      </c>
      <c r="G6603">
        <v>75</v>
      </c>
    </row>
    <row r="6604" spans="1:7">
      <c r="A6604" t="s">
        <v>3853</v>
      </c>
      <c r="B6604" t="s">
        <v>4161</v>
      </c>
      <c r="C6604" t="s">
        <v>3925</v>
      </c>
      <c r="D6604">
        <v>865</v>
      </c>
      <c r="E6604">
        <v>1014</v>
      </c>
      <c r="F6604">
        <v>1199</v>
      </c>
      <c r="G6604">
        <v>1451</v>
      </c>
    </row>
    <row r="6605" spans="1:7">
      <c r="A6605" t="s">
        <v>3853</v>
      </c>
      <c r="B6605" t="s">
        <v>4161</v>
      </c>
      <c r="C6605" t="s">
        <v>3926</v>
      </c>
      <c r="D6605">
        <v>2.85</v>
      </c>
      <c r="E6605">
        <v>2.76</v>
      </c>
      <c r="F6605">
        <v>2.31</v>
      </c>
      <c r="G6605">
        <v>2.4300000000000002</v>
      </c>
    </row>
    <row r="6606" spans="1:7">
      <c r="A6606" t="s">
        <v>3853</v>
      </c>
      <c r="B6606" t="s">
        <v>4161</v>
      </c>
      <c r="C6606" t="s">
        <v>3927</v>
      </c>
      <c r="D6606">
        <v>1152</v>
      </c>
      <c r="E6606">
        <v>1356</v>
      </c>
      <c r="F6606">
        <v>1599</v>
      </c>
      <c r="G6606">
        <v>1856</v>
      </c>
    </row>
    <row r="6607" spans="1:7">
      <c r="A6607" t="s">
        <v>3853</v>
      </c>
      <c r="B6607" t="s">
        <v>4161</v>
      </c>
      <c r="C6607" t="s">
        <v>3928</v>
      </c>
      <c r="D6607">
        <v>385</v>
      </c>
      <c r="E6607">
        <v>454</v>
      </c>
      <c r="F6607">
        <v>615</v>
      </c>
      <c r="G6607">
        <v>657</v>
      </c>
    </row>
    <row r="6608" spans="1:7">
      <c r="A6608" t="s">
        <v>3853</v>
      </c>
      <c r="B6608" t="s">
        <v>4161</v>
      </c>
      <c r="C6608" t="s">
        <v>3929</v>
      </c>
      <c r="D6608">
        <v>163</v>
      </c>
      <c r="E6608">
        <v>219</v>
      </c>
      <c r="F6608">
        <v>263</v>
      </c>
      <c r="G6608">
        <v>330</v>
      </c>
    </row>
    <row r="6609" spans="1:7">
      <c r="A6609" t="s">
        <v>3853</v>
      </c>
      <c r="B6609" t="s">
        <v>4161</v>
      </c>
      <c r="C6609" t="s">
        <v>3930</v>
      </c>
      <c r="D6609">
        <v>3.02</v>
      </c>
      <c r="E6609">
        <v>2.88</v>
      </c>
      <c r="F6609">
        <v>3.29</v>
      </c>
      <c r="G6609">
        <v>3.67</v>
      </c>
    </row>
    <row r="6610" spans="1:7">
      <c r="A6610" t="s">
        <v>3853</v>
      </c>
      <c r="B6610" t="s">
        <v>4161</v>
      </c>
      <c r="C6610" t="s">
        <v>3931</v>
      </c>
      <c r="D6610">
        <v>37</v>
      </c>
      <c r="E6610">
        <v>54</v>
      </c>
      <c r="F6610">
        <v>58</v>
      </c>
      <c r="G6610">
        <v>21</v>
      </c>
    </row>
    <row r="6611" spans="1:7">
      <c r="A6611" t="s">
        <v>3853</v>
      </c>
      <c r="B6611" t="s">
        <v>4161</v>
      </c>
      <c r="C6611" t="s">
        <v>3932</v>
      </c>
      <c r="D6611">
        <v>135</v>
      </c>
      <c r="E6611">
        <v>140</v>
      </c>
      <c r="F6611">
        <v>154</v>
      </c>
      <c r="G6611">
        <v>120</v>
      </c>
    </row>
    <row r="6612" spans="1:7">
      <c r="A6612" t="s">
        <v>3853</v>
      </c>
      <c r="B6612" t="s">
        <v>4161</v>
      </c>
      <c r="C6612" t="s">
        <v>3933</v>
      </c>
      <c r="D6612">
        <v>213</v>
      </c>
      <c r="E6612">
        <v>260</v>
      </c>
      <c r="F6612">
        <v>403</v>
      </c>
      <c r="G6612">
        <v>516</v>
      </c>
    </row>
    <row r="6613" spans="1:7">
      <c r="A6613" t="s">
        <v>3853</v>
      </c>
      <c r="B6613" t="s">
        <v>4161</v>
      </c>
      <c r="C6613" t="s">
        <v>3934</v>
      </c>
      <c r="D6613">
        <v>14</v>
      </c>
      <c r="E6613">
        <v>13</v>
      </c>
      <c r="F6613">
        <v>12</v>
      </c>
      <c r="G6613">
        <v>11</v>
      </c>
    </row>
    <row r="6614" spans="1:7">
      <c r="A6614" t="s">
        <v>3853</v>
      </c>
      <c r="B6614" t="s">
        <v>4161</v>
      </c>
      <c r="C6614" t="s">
        <v>3935</v>
      </c>
      <c r="D6614">
        <v>353</v>
      </c>
      <c r="E6614">
        <v>424</v>
      </c>
      <c r="F6614">
        <v>579</v>
      </c>
      <c r="G6614">
        <v>619</v>
      </c>
    </row>
    <row r="6615" spans="1:7">
      <c r="A6615" t="s">
        <v>3853</v>
      </c>
      <c r="B6615" t="s">
        <v>4161</v>
      </c>
      <c r="C6615" t="s">
        <v>3936</v>
      </c>
      <c r="D6615">
        <v>18</v>
      </c>
      <c r="E6615">
        <v>17</v>
      </c>
      <c r="F6615">
        <v>24</v>
      </c>
      <c r="G6615">
        <v>27</v>
      </c>
    </row>
    <row r="6616" spans="1:7">
      <c r="A6616" t="s">
        <v>3853</v>
      </c>
      <c r="B6616" t="s">
        <v>4161</v>
      </c>
      <c r="C6616" t="s">
        <v>3937</v>
      </c>
      <c r="D6616">
        <v>0</v>
      </c>
      <c r="E6616">
        <v>0</v>
      </c>
      <c r="F6616">
        <v>0</v>
      </c>
      <c r="G6616">
        <v>0</v>
      </c>
    </row>
    <row r="6617" spans="1:7">
      <c r="A6617" t="s">
        <v>3853</v>
      </c>
      <c r="B6617" t="s">
        <v>4161</v>
      </c>
      <c r="C6617" t="s">
        <v>3938</v>
      </c>
      <c r="D6617">
        <v>0</v>
      </c>
      <c r="E6617">
        <v>0</v>
      </c>
      <c r="F6617">
        <v>0</v>
      </c>
      <c r="G6617">
        <v>0</v>
      </c>
    </row>
    <row r="6618" spans="1:7">
      <c r="A6618" t="s">
        <v>3853</v>
      </c>
      <c r="B6618" t="s">
        <v>4161</v>
      </c>
      <c r="C6618" t="s">
        <v>3939</v>
      </c>
      <c r="D6618">
        <v>10390</v>
      </c>
      <c r="E6618">
        <v>10388</v>
      </c>
      <c r="F6618">
        <v>10281</v>
      </c>
      <c r="G6618">
        <v>10280</v>
      </c>
    </row>
    <row r="6619" spans="1:7">
      <c r="A6619" t="s">
        <v>3853</v>
      </c>
      <c r="B6619" t="s">
        <v>4161</v>
      </c>
      <c r="C6619" t="s">
        <v>3940</v>
      </c>
      <c r="D6619">
        <v>1395091</v>
      </c>
      <c r="E6619">
        <v>1204647</v>
      </c>
      <c r="F6619">
        <v>1269908</v>
      </c>
      <c r="G6619">
        <v>1291614</v>
      </c>
    </row>
    <row r="6620" spans="1:7">
      <c r="A6620" t="s">
        <v>3853</v>
      </c>
      <c r="B6620" t="s">
        <v>4161</v>
      </c>
      <c r="C6620" t="s">
        <v>3941</v>
      </c>
      <c r="D6620">
        <v>0</v>
      </c>
      <c r="E6620">
        <v>0</v>
      </c>
      <c r="F6620">
        <v>0</v>
      </c>
      <c r="G6620">
        <v>0</v>
      </c>
    </row>
    <row r="6621" spans="1:7">
      <c r="A6621" t="s">
        <v>3853</v>
      </c>
      <c r="B6621" t="s">
        <v>4161</v>
      </c>
      <c r="C6621" t="s">
        <v>3942</v>
      </c>
      <c r="D6621">
        <v>0</v>
      </c>
      <c r="E6621">
        <v>0</v>
      </c>
      <c r="F6621">
        <v>0</v>
      </c>
      <c r="G6621">
        <v>0</v>
      </c>
    </row>
    <row r="6622" spans="1:7">
      <c r="A6622" t="s">
        <v>3853</v>
      </c>
      <c r="B6622" t="s">
        <v>4161</v>
      </c>
      <c r="C6622" t="s">
        <v>3943</v>
      </c>
      <c r="D6622">
        <v>0</v>
      </c>
      <c r="E6622">
        <v>0</v>
      </c>
      <c r="F6622">
        <v>0</v>
      </c>
      <c r="G6622">
        <v>0</v>
      </c>
    </row>
    <row r="6623" spans="1:7">
      <c r="A6623" t="s">
        <v>3853</v>
      </c>
      <c r="B6623" t="s">
        <v>4161</v>
      </c>
      <c r="C6623" t="s">
        <v>3944</v>
      </c>
      <c r="D6623">
        <v>383961.59999999998</v>
      </c>
      <c r="E6623">
        <v>379438.7</v>
      </c>
      <c r="F6623">
        <v>413063.1</v>
      </c>
      <c r="G6623">
        <v>448032.4</v>
      </c>
    </row>
    <row r="6624" spans="1:7">
      <c r="A6624" t="s">
        <v>3853</v>
      </c>
      <c r="B6624" t="s">
        <v>4161</v>
      </c>
      <c r="C6624" t="s">
        <v>3945</v>
      </c>
      <c r="D6624">
        <v>368688.7</v>
      </c>
      <c r="E6624">
        <v>358127.2</v>
      </c>
      <c r="F6624">
        <v>374733.3</v>
      </c>
      <c r="G6624">
        <v>379111.5</v>
      </c>
    </row>
    <row r="6625" spans="1:7">
      <c r="A6625" t="s">
        <v>3853</v>
      </c>
      <c r="B6625" t="s">
        <v>4161</v>
      </c>
      <c r="C6625" t="s">
        <v>3946</v>
      </c>
      <c r="D6625">
        <v>0</v>
      </c>
      <c r="E6625">
        <v>0</v>
      </c>
      <c r="F6625">
        <v>0</v>
      </c>
      <c r="G6625">
        <v>0</v>
      </c>
    </row>
    <row r="6626" spans="1:7">
      <c r="A6626" t="s">
        <v>3853</v>
      </c>
      <c r="B6626" t="s">
        <v>4161</v>
      </c>
      <c r="C6626" t="s">
        <v>3947</v>
      </c>
      <c r="D6626">
        <v>0</v>
      </c>
      <c r="E6626">
        <v>0</v>
      </c>
      <c r="F6626">
        <v>0</v>
      </c>
      <c r="G6626">
        <v>0</v>
      </c>
    </row>
    <row r="6627" spans="1:7">
      <c r="A6627" t="s">
        <v>3853</v>
      </c>
      <c r="B6627" t="s">
        <v>4161</v>
      </c>
      <c r="C6627" t="s">
        <v>3948</v>
      </c>
      <c r="D6627">
        <v>0</v>
      </c>
      <c r="E6627">
        <v>0</v>
      </c>
      <c r="F6627">
        <v>0</v>
      </c>
      <c r="G6627">
        <v>0</v>
      </c>
    </row>
    <row r="6628" spans="1:7">
      <c r="A6628" t="s">
        <v>3853</v>
      </c>
      <c r="B6628" t="s">
        <v>4161</v>
      </c>
      <c r="C6628" t="s">
        <v>3949</v>
      </c>
      <c r="D6628">
        <v>0</v>
      </c>
      <c r="E6628">
        <v>0</v>
      </c>
      <c r="F6628">
        <v>0</v>
      </c>
      <c r="G6628">
        <v>0</v>
      </c>
    </row>
    <row r="6629" spans="1:7">
      <c r="A6629" t="s">
        <v>3853</v>
      </c>
      <c r="B6629" t="s">
        <v>4161</v>
      </c>
      <c r="C6629" t="s">
        <v>3950</v>
      </c>
      <c r="D6629">
        <v>0</v>
      </c>
      <c r="E6629">
        <v>0</v>
      </c>
      <c r="F6629">
        <v>0</v>
      </c>
      <c r="G6629">
        <v>0</v>
      </c>
    </row>
    <row r="6630" spans="1:7">
      <c r="A6630" t="s">
        <v>3853</v>
      </c>
      <c r="B6630" t="s">
        <v>4161</v>
      </c>
      <c r="C6630" t="s">
        <v>3951</v>
      </c>
      <c r="D6630">
        <v>1075</v>
      </c>
      <c r="E6630">
        <v>1075</v>
      </c>
      <c r="F6630">
        <v>1075</v>
      </c>
      <c r="G6630">
        <v>1075</v>
      </c>
    </row>
    <row r="6631" spans="1:7">
      <c r="A6631" t="s">
        <v>3853</v>
      </c>
      <c r="B6631" t="s">
        <v>4161</v>
      </c>
      <c r="C6631" t="s">
        <v>3952</v>
      </c>
      <c r="D6631">
        <v>1075</v>
      </c>
      <c r="E6631">
        <v>1075</v>
      </c>
      <c r="F6631">
        <v>1075</v>
      </c>
      <c r="G6631">
        <v>1075</v>
      </c>
    </row>
    <row r="6632" spans="1:7">
      <c r="A6632" t="s">
        <v>3853</v>
      </c>
      <c r="B6632" t="s">
        <v>4161</v>
      </c>
      <c r="C6632" t="s">
        <v>3953</v>
      </c>
      <c r="D6632">
        <v>1075</v>
      </c>
      <c r="E6632">
        <v>1075</v>
      </c>
      <c r="F6632">
        <v>1075</v>
      </c>
      <c r="G6632">
        <v>1075</v>
      </c>
    </row>
    <row r="6633" spans="1:7">
      <c r="A6633" t="s">
        <v>3853</v>
      </c>
      <c r="B6633" t="s">
        <v>4161</v>
      </c>
      <c r="C6633" t="s">
        <v>3954</v>
      </c>
      <c r="D6633">
        <v>328</v>
      </c>
      <c r="E6633">
        <v>106</v>
      </c>
      <c r="F6633">
        <v>75</v>
      </c>
      <c r="G6633">
        <v>406</v>
      </c>
    </row>
    <row r="6634" spans="1:7">
      <c r="A6634" t="s">
        <v>3853</v>
      </c>
      <c r="B6634" t="s">
        <v>4161</v>
      </c>
      <c r="C6634" t="s">
        <v>3955</v>
      </c>
      <c r="D6634">
        <v>5532</v>
      </c>
      <c r="E6634">
        <v>5834</v>
      </c>
      <c r="F6634">
        <v>5717</v>
      </c>
      <c r="G6634">
        <v>6449</v>
      </c>
    </row>
    <row r="6635" spans="1:7">
      <c r="A6635" t="s">
        <v>3853</v>
      </c>
      <c r="B6635" t="s">
        <v>4161</v>
      </c>
      <c r="C6635" t="s">
        <v>3956</v>
      </c>
      <c r="D6635">
        <v>14341</v>
      </c>
      <c r="E6635">
        <v>12765</v>
      </c>
      <c r="F6635">
        <v>11717</v>
      </c>
      <c r="G6635">
        <v>9255</v>
      </c>
    </row>
    <row r="6636" spans="1:7">
      <c r="A6636" t="s">
        <v>3853</v>
      </c>
      <c r="B6636" t="s">
        <v>4161</v>
      </c>
      <c r="C6636" t="s">
        <v>3957</v>
      </c>
      <c r="D6636">
        <v>30922</v>
      </c>
      <c r="E6636">
        <v>28133</v>
      </c>
      <c r="F6636">
        <v>26792</v>
      </c>
      <c r="G6636">
        <v>29751</v>
      </c>
    </row>
    <row r="6637" spans="1:7">
      <c r="A6637" t="s">
        <v>3853</v>
      </c>
      <c r="B6637" t="s">
        <v>4161</v>
      </c>
      <c r="C6637" t="s">
        <v>3958</v>
      </c>
      <c r="D6637">
        <v>51123</v>
      </c>
      <c r="E6637">
        <v>46838</v>
      </c>
      <c r="F6637">
        <v>44302</v>
      </c>
      <c r="G6637">
        <v>45860</v>
      </c>
    </row>
    <row r="6638" spans="1:7">
      <c r="A6638" t="s">
        <v>3853</v>
      </c>
      <c r="B6638" t="s">
        <v>4161</v>
      </c>
      <c r="C6638" t="s">
        <v>3959</v>
      </c>
      <c r="D6638">
        <v>51123</v>
      </c>
      <c r="E6638">
        <v>46838</v>
      </c>
      <c r="F6638">
        <v>44302</v>
      </c>
      <c r="G6638">
        <v>45860</v>
      </c>
    </row>
    <row r="6639" spans="1:7">
      <c r="A6639" t="s">
        <v>3853</v>
      </c>
      <c r="B6639" t="s">
        <v>4161</v>
      </c>
      <c r="C6639" t="s">
        <v>3960</v>
      </c>
      <c r="D6639">
        <v>0</v>
      </c>
      <c r="E6639">
        <v>0</v>
      </c>
      <c r="F6639">
        <v>0</v>
      </c>
      <c r="G6639">
        <v>0</v>
      </c>
    </row>
    <row r="6640" spans="1:7">
      <c r="A6640" t="s">
        <v>3853</v>
      </c>
      <c r="B6640" t="s">
        <v>4161</v>
      </c>
      <c r="C6640" t="s">
        <v>3961</v>
      </c>
      <c r="D6640">
        <v>0</v>
      </c>
      <c r="E6640">
        <v>0</v>
      </c>
      <c r="F6640">
        <v>0</v>
      </c>
      <c r="G6640">
        <v>0</v>
      </c>
    </row>
    <row r="6641" spans="1:7">
      <c r="A6641" t="s">
        <v>3853</v>
      </c>
      <c r="B6641" t="s">
        <v>4161</v>
      </c>
      <c r="C6641" t="s">
        <v>3962</v>
      </c>
      <c r="D6641">
        <v>58.5</v>
      </c>
      <c r="E6641">
        <v>53.2</v>
      </c>
      <c r="F6641">
        <v>36.1</v>
      </c>
      <c r="G6641">
        <v>51.2</v>
      </c>
    </row>
    <row r="6642" spans="1:7">
      <c r="A6642" t="s">
        <v>3853</v>
      </c>
      <c r="B6642" t="s">
        <v>4161</v>
      </c>
      <c r="C6642" t="s">
        <v>3963</v>
      </c>
      <c r="D6642">
        <v>206</v>
      </c>
      <c r="E6642">
        <v>215</v>
      </c>
      <c r="F6642">
        <v>215</v>
      </c>
      <c r="G6642">
        <v>212</v>
      </c>
    </row>
    <row r="6643" spans="1:7">
      <c r="A6643" t="s">
        <v>3853</v>
      </c>
      <c r="B6643" t="s">
        <v>4161</v>
      </c>
      <c r="C6643" t="s">
        <v>3964</v>
      </c>
      <c r="D6643">
        <v>0</v>
      </c>
      <c r="E6643">
        <v>0</v>
      </c>
      <c r="F6643">
        <v>0</v>
      </c>
      <c r="G6643">
        <v>0</v>
      </c>
    </row>
    <row r="6644" spans="1:7">
      <c r="A6644" t="s">
        <v>3853</v>
      </c>
      <c r="B6644" t="s">
        <v>4161</v>
      </c>
      <c r="C6644" t="s">
        <v>3965</v>
      </c>
      <c r="D6644">
        <v>3274</v>
      </c>
      <c r="E6644">
        <v>3186</v>
      </c>
      <c r="F6644">
        <v>2144</v>
      </c>
      <c r="G6644">
        <v>2994</v>
      </c>
    </row>
    <row r="6645" spans="1:7">
      <c r="A6645" t="s">
        <v>3853</v>
      </c>
      <c r="B6645" t="s">
        <v>4161</v>
      </c>
      <c r="C6645" t="s">
        <v>3966</v>
      </c>
      <c r="D6645">
        <v>329</v>
      </c>
      <c r="E6645">
        <v>232</v>
      </c>
      <c r="F6645">
        <v>174</v>
      </c>
      <c r="G6645">
        <v>249</v>
      </c>
    </row>
    <row r="6646" spans="1:7">
      <c r="A6646" t="s">
        <v>3853</v>
      </c>
      <c r="B6646" t="s">
        <v>4161</v>
      </c>
      <c r="C6646" t="s">
        <v>3967</v>
      </c>
      <c r="D6646">
        <v>3603</v>
      </c>
      <c r="E6646">
        <v>3418</v>
      </c>
      <c r="F6646">
        <v>2317</v>
      </c>
      <c r="G6646">
        <v>3243</v>
      </c>
    </row>
    <row r="6647" spans="1:7">
      <c r="A6647" t="s">
        <v>3853</v>
      </c>
      <c r="B6647" t="s">
        <v>4161</v>
      </c>
      <c r="C6647" t="s">
        <v>3968</v>
      </c>
      <c r="D6647">
        <v>329</v>
      </c>
      <c r="E6647">
        <v>232</v>
      </c>
      <c r="F6647">
        <v>174</v>
      </c>
      <c r="G6647">
        <v>249</v>
      </c>
    </row>
    <row r="6648" spans="1:7">
      <c r="A6648" t="s">
        <v>3853</v>
      </c>
      <c r="B6648" t="s">
        <v>4161</v>
      </c>
      <c r="C6648" t="s">
        <v>3969</v>
      </c>
      <c r="D6648">
        <v>0</v>
      </c>
      <c r="E6648">
        <v>0</v>
      </c>
      <c r="F6648">
        <v>0</v>
      </c>
      <c r="G6648">
        <v>0</v>
      </c>
    </row>
    <row r="6649" spans="1:7">
      <c r="A6649" t="s">
        <v>3853</v>
      </c>
      <c r="B6649" t="s">
        <v>4161</v>
      </c>
      <c r="C6649" t="s">
        <v>3970</v>
      </c>
      <c r="D6649">
        <v>0</v>
      </c>
      <c r="E6649">
        <v>0</v>
      </c>
      <c r="F6649">
        <v>0</v>
      </c>
      <c r="G6649">
        <v>0</v>
      </c>
    </row>
    <row r="6650" spans="1:7">
      <c r="A6650" t="s">
        <v>3853</v>
      </c>
      <c r="B6650" t="s">
        <v>4161</v>
      </c>
      <c r="C6650" t="s">
        <v>3971</v>
      </c>
      <c r="D6650">
        <v>0</v>
      </c>
      <c r="E6650">
        <v>0</v>
      </c>
      <c r="F6650">
        <v>0</v>
      </c>
      <c r="G6650">
        <v>0</v>
      </c>
    </row>
    <row r="6651" spans="1:7">
      <c r="A6651" t="s">
        <v>3853</v>
      </c>
      <c r="B6651" t="s">
        <v>4161</v>
      </c>
      <c r="C6651" t="s">
        <v>3972</v>
      </c>
      <c r="D6651">
        <v>0</v>
      </c>
      <c r="E6651">
        <v>0</v>
      </c>
      <c r="F6651">
        <v>0</v>
      </c>
      <c r="G6651">
        <v>0</v>
      </c>
    </row>
    <row r="6652" spans="1:7">
      <c r="A6652" t="s">
        <v>3853</v>
      </c>
      <c r="B6652" t="s">
        <v>4161</v>
      </c>
      <c r="C6652" t="s">
        <v>3973</v>
      </c>
      <c r="D6652">
        <v>54421</v>
      </c>
      <c r="E6652">
        <v>26201</v>
      </c>
      <c r="F6652">
        <v>36617</v>
      </c>
      <c r="G6652">
        <v>41542</v>
      </c>
    </row>
    <row r="6653" spans="1:7">
      <c r="A6653" t="s">
        <v>3853</v>
      </c>
      <c r="B6653" t="s">
        <v>4161</v>
      </c>
      <c r="C6653" t="s">
        <v>3974</v>
      </c>
      <c r="D6653">
        <v>54421</v>
      </c>
      <c r="E6653">
        <v>26201</v>
      </c>
      <c r="F6653">
        <v>36617</v>
      </c>
      <c r="G6653">
        <v>41542</v>
      </c>
    </row>
    <row r="6654" spans="1:7">
      <c r="A6654" t="s">
        <v>3853</v>
      </c>
      <c r="B6654" t="s">
        <v>4161</v>
      </c>
      <c r="C6654" t="s">
        <v>3975</v>
      </c>
      <c r="D6654">
        <v>54421</v>
      </c>
      <c r="E6654">
        <v>26201</v>
      </c>
      <c r="F6654">
        <v>36617</v>
      </c>
      <c r="G6654">
        <v>41542</v>
      </c>
    </row>
    <row r="6655" spans="1:7">
      <c r="A6655" t="s">
        <v>3853</v>
      </c>
      <c r="B6655" t="s">
        <v>4161</v>
      </c>
      <c r="C6655" t="s">
        <v>3976</v>
      </c>
      <c r="D6655">
        <v>9</v>
      </c>
      <c r="E6655">
        <v>9</v>
      </c>
      <c r="F6655">
        <v>9</v>
      </c>
      <c r="G6655">
        <v>9</v>
      </c>
    </row>
    <row r="6656" spans="1:7">
      <c r="A6656" t="s">
        <v>3853</v>
      </c>
      <c r="B6656" t="s">
        <v>4161</v>
      </c>
      <c r="C6656" t="s">
        <v>3977</v>
      </c>
      <c r="D6656">
        <v>15</v>
      </c>
      <c r="E6656">
        <v>20</v>
      </c>
      <c r="F6656">
        <v>15</v>
      </c>
      <c r="G6656">
        <v>12</v>
      </c>
    </row>
    <row r="6657" spans="1:7">
      <c r="A6657" t="s">
        <v>3853</v>
      </c>
      <c r="B6657" t="s">
        <v>4161</v>
      </c>
      <c r="C6657" t="s">
        <v>3978</v>
      </c>
      <c r="D6657">
        <v>80</v>
      </c>
      <c r="E6657">
        <v>79</v>
      </c>
      <c r="F6657">
        <v>55</v>
      </c>
      <c r="G6657">
        <v>55</v>
      </c>
    </row>
    <row r="6658" spans="1:7">
      <c r="A6658" t="s">
        <v>3853</v>
      </c>
      <c r="B6658" t="s">
        <v>4161</v>
      </c>
      <c r="C6658" t="s">
        <v>3979</v>
      </c>
      <c r="D6658">
        <v>105</v>
      </c>
      <c r="E6658">
        <v>109</v>
      </c>
      <c r="F6658">
        <v>80</v>
      </c>
      <c r="G6658">
        <v>75</v>
      </c>
    </row>
    <row r="6659" spans="1:7">
      <c r="A6659" t="s">
        <v>3853</v>
      </c>
      <c r="B6659" t="s">
        <v>4161</v>
      </c>
      <c r="C6659" t="s">
        <v>3980</v>
      </c>
      <c r="D6659">
        <v>105</v>
      </c>
      <c r="E6659">
        <v>109</v>
      </c>
      <c r="F6659">
        <v>80</v>
      </c>
      <c r="G6659">
        <v>75</v>
      </c>
    </row>
    <row r="6660" spans="1:7">
      <c r="A6660" t="s">
        <v>3853</v>
      </c>
      <c r="B6660" t="s">
        <v>4161</v>
      </c>
      <c r="C6660" t="s">
        <v>3981</v>
      </c>
      <c r="D6660">
        <v>4897.8</v>
      </c>
      <c r="E6660">
        <v>4857.5</v>
      </c>
      <c r="F6660">
        <v>4880.7</v>
      </c>
      <c r="G6660">
        <v>4701.5</v>
      </c>
    </row>
    <row r="6661" spans="1:7">
      <c r="A6661" t="s">
        <v>3853</v>
      </c>
      <c r="B6661" t="s">
        <v>4161</v>
      </c>
      <c r="C6661" t="s">
        <v>3982</v>
      </c>
      <c r="D6661">
        <v>122</v>
      </c>
      <c r="E6661">
        <v>103</v>
      </c>
      <c r="F6661">
        <v>116</v>
      </c>
      <c r="G6661">
        <v>96</v>
      </c>
    </row>
    <row r="6662" spans="1:7">
      <c r="A6662" t="s">
        <v>3853</v>
      </c>
      <c r="B6662" t="s">
        <v>4161</v>
      </c>
      <c r="C6662" t="s">
        <v>3983</v>
      </c>
      <c r="D6662">
        <v>111242</v>
      </c>
      <c r="E6662">
        <v>109091</v>
      </c>
      <c r="F6662">
        <v>113082</v>
      </c>
      <c r="G6662">
        <v>108240</v>
      </c>
    </row>
    <row r="6663" spans="1:7">
      <c r="A6663" t="s">
        <v>3853</v>
      </c>
      <c r="B6663" t="s">
        <v>4161</v>
      </c>
      <c r="C6663" t="s">
        <v>3984</v>
      </c>
      <c r="D6663">
        <v>105626</v>
      </c>
      <c r="E6663">
        <v>99185</v>
      </c>
      <c r="F6663">
        <v>108649</v>
      </c>
      <c r="G6663">
        <v>99119</v>
      </c>
    </row>
    <row r="6664" spans="1:7">
      <c r="A6664" t="s">
        <v>3853</v>
      </c>
      <c r="B6664" t="s">
        <v>4161</v>
      </c>
      <c r="C6664" t="s">
        <v>3985</v>
      </c>
      <c r="D6664">
        <v>108249</v>
      </c>
      <c r="E6664">
        <v>116232</v>
      </c>
      <c r="F6664">
        <v>118982</v>
      </c>
      <c r="G6664">
        <v>112415</v>
      </c>
    </row>
    <row r="6665" spans="1:7">
      <c r="A6665" t="s">
        <v>3853</v>
      </c>
      <c r="B6665" t="s">
        <v>4161</v>
      </c>
      <c r="C6665" t="s">
        <v>3986</v>
      </c>
      <c r="D6665">
        <v>325239</v>
      </c>
      <c r="E6665">
        <v>324611</v>
      </c>
      <c r="F6665">
        <v>340829</v>
      </c>
      <c r="G6665">
        <v>319869</v>
      </c>
    </row>
    <row r="6666" spans="1:7">
      <c r="A6666" t="s">
        <v>3853</v>
      </c>
      <c r="B6666" t="s">
        <v>4161</v>
      </c>
      <c r="C6666" t="s">
        <v>3987</v>
      </c>
      <c r="D6666">
        <v>325239</v>
      </c>
      <c r="E6666">
        <v>324611</v>
      </c>
      <c r="F6666">
        <v>340829</v>
      </c>
      <c r="G6666">
        <v>319869</v>
      </c>
    </row>
    <row r="6667" spans="1:7">
      <c r="A6667" t="s">
        <v>3853</v>
      </c>
      <c r="B6667" t="s">
        <v>4161</v>
      </c>
      <c r="C6667" t="s">
        <v>3988</v>
      </c>
      <c r="D6667">
        <v>2402</v>
      </c>
      <c r="E6667">
        <v>1967</v>
      </c>
      <c r="F6667">
        <v>2029</v>
      </c>
      <c r="G6667">
        <v>2135</v>
      </c>
    </row>
    <row r="6668" spans="1:7">
      <c r="A6668" t="s">
        <v>3853</v>
      </c>
      <c r="B6668" t="s">
        <v>4161</v>
      </c>
      <c r="C6668" t="s">
        <v>3989</v>
      </c>
      <c r="D6668">
        <v>2116</v>
      </c>
      <c r="E6668">
        <v>2002</v>
      </c>
      <c r="F6668">
        <v>1977</v>
      </c>
      <c r="G6668">
        <v>2082</v>
      </c>
    </row>
    <row r="6669" spans="1:7">
      <c r="A6669" t="s">
        <v>3853</v>
      </c>
      <c r="B6669" t="s">
        <v>4161</v>
      </c>
      <c r="C6669" t="s">
        <v>3990</v>
      </c>
      <c r="D6669">
        <v>4518</v>
      </c>
      <c r="E6669">
        <v>3969</v>
      </c>
      <c r="F6669">
        <v>4006</v>
      </c>
      <c r="G6669">
        <v>4218</v>
      </c>
    </row>
    <row r="6670" spans="1:7">
      <c r="A6670" t="s">
        <v>3853</v>
      </c>
      <c r="B6670" t="s">
        <v>4161</v>
      </c>
      <c r="C6670" t="s">
        <v>3991</v>
      </c>
      <c r="D6670">
        <v>4518</v>
      </c>
      <c r="E6670">
        <v>3969</v>
      </c>
      <c r="F6670">
        <v>4006</v>
      </c>
      <c r="G6670">
        <v>4218</v>
      </c>
    </row>
    <row r="6671" spans="1:7">
      <c r="A6671" t="s">
        <v>3853</v>
      </c>
      <c r="B6671" t="s">
        <v>4161</v>
      </c>
      <c r="C6671" t="s">
        <v>3992</v>
      </c>
      <c r="D6671">
        <v>0</v>
      </c>
      <c r="E6671">
        <v>0</v>
      </c>
      <c r="F6671">
        <v>0</v>
      </c>
      <c r="G6671">
        <v>0</v>
      </c>
    </row>
    <row r="6672" spans="1:7">
      <c r="A6672" t="s">
        <v>3853</v>
      </c>
      <c r="B6672" t="s">
        <v>4161</v>
      </c>
      <c r="C6672" t="s">
        <v>3993</v>
      </c>
      <c r="D6672">
        <v>300375</v>
      </c>
      <c r="E6672">
        <v>259093</v>
      </c>
      <c r="F6672">
        <v>275394</v>
      </c>
      <c r="G6672">
        <v>271785</v>
      </c>
    </row>
    <row r="6673" spans="1:7">
      <c r="A6673" t="s">
        <v>3853</v>
      </c>
      <c r="B6673" t="s">
        <v>4161</v>
      </c>
      <c r="C6673" t="s">
        <v>3994</v>
      </c>
      <c r="D6673">
        <v>5173</v>
      </c>
      <c r="E6673">
        <v>5201</v>
      </c>
      <c r="F6673">
        <v>5248</v>
      </c>
      <c r="G6673">
        <v>8805</v>
      </c>
    </row>
    <row r="6674" spans="1:7">
      <c r="A6674" t="s">
        <v>3853</v>
      </c>
      <c r="B6674" t="s">
        <v>4161</v>
      </c>
      <c r="C6674" t="s">
        <v>3995</v>
      </c>
      <c r="D6674">
        <v>6473</v>
      </c>
      <c r="E6674">
        <v>6542</v>
      </c>
      <c r="F6674">
        <v>6402</v>
      </c>
      <c r="G6674">
        <v>6707</v>
      </c>
    </row>
    <row r="6675" spans="1:7">
      <c r="A6675" t="s">
        <v>3853</v>
      </c>
      <c r="B6675" t="s">
        <v>4161</v>
      </c>
      <c r="C6675" t="s">
        <v>3996</v>
      </c>
      <c r="D6675">
        <v>312021</v>
      </c>
      <c r="E6675">
        <v>270837</v>
      </c>
      <c r="F6675">
        <v>287044</v>
      </c>
      <c r="G6675">
        <v>287298</v>
      </c>
    </row>
    <row r="6676" spans="1:7">
      <c r="A6676" t="s">
        <v>3853</v>
      </c>
      <c r="B6676" t="s">
        <v>4161</v>
      </c>
      <c r="C6676" t="s">
        <v>3997</v>
      </c>
      <c r="D6676">
        <v>312021</v>
      </c>
      <c r="E6676">
        <v>270837</v>
      </c>
      <c r="F6676">
        <v>287044</v>
      </c>
      <c r="G6676">
        <v>287298</v>
      </c>
    </row>
    <row r="6677" spans="1:7">
      <c r="A6677" t="s">
        <v>3853</v>
      </c>
      <c r="B6677" t="s">
        <v>4161</v>
      </c>
      <c r="C6677" t="s">
        <v>3998</v>
      </c>
      <c r="D6677">
        <v>274271</v>
      </c>
      <c r="E6677">
        <v>236495</v>
      </c>
      <c r="F6677">
        <v>251538</v>
      </c>
      <c r="G6677">
        <v>247946</v>
      </c>
    </row>
    <row r="6678" spans="1:7">
      <c r="A6678" t="s">
        <v>3853</v>
      </c>
      <c r="B6678" t="s">
        <v>4161</v>
      </c>
      <c r="C6678" t="s">
        <v>3999</v>
      </c>
      <c r="D6678">
        <v>4723</v>
      </c>
      <c r="E6678">
        <v>4748</v>
      </c>
      <c r="F6678">
        <v>4793</v>
      </c>
      <c r="G6678">
        <v>8033</v>
      </c>
    </row>
    <row r="6679" spans="1:7">
      <c r="A6679" t="s">
        <v>3853</v>
      </c>
      <c r="B6679" t="s">
        <v>4161</v>
      </c>
      <c r="C6679" t="s">
        <v>4000</v>
      </c>
      <c r="D6679">
        <v>5911</v>
      </c>
      <c r="E6679">
        <v>5972</v>
      </c>
      <c r="F6679">
        <v>5847</v>
      </c>
      <c r="G6679">
        <v>6119</v>
      </c>
    </row>
    <row r="6680" spans="1:7">
      <c r="A6680" t="s">
        <v>3853</v>
      </c>
      <c r="B6680" t="s">
        <v>4161</v>
      </c>
      <c r="C6680" t="s">
        <v>4001</v>
      </c>
      <c r="D6680">
        <v>284904</v>
      </c>
      <c r="E6680">
        <v>247215</v>
      </c>
      <c r="F6680">
        <v>262178</v>
      </c>
      <c r="G6680">
        <v>262097</v>
      </c>
    </row>
    <row r="6681" spans="1:7">
      <c r="A6681" t="s">
        <v>3853</v>
      </c>
      <c r="B6681" t="s">
        <v>4161</v>
      </c>
      <c r="C6681" t="s">
        <v>4002</v>
      </c>
      <c r="D6681">
        <v>429</v>
      </c>
      <c r="E6681">
        <v>407</v>
      </c>
      <c r="F6681">
        <v>407</v>
      </c>
      <c r="G6681">
        <v>437</v>
      </c>
    </row>
    <row r="6682" spans="1:7">
      <c r="A6682" t="s">
        <v>3853</v>
      </c>
      <c r="B6682" t="s">
        <v>4161</v>
      </c>
      <c r="C6682" t="s">
        <v>4003</v>
      </c>
      <c r="D6682">
        <v>0</v>
      </c>
      <c r="E6682">
        <v>0</v>
      </c>
      <c r="F6682">
        <v>0</v>
      </c>
      <c r="G6682">
        <v>0</v>
      </c>
    </row>
    <row r="6683" spans="1:7">
      <c r="A6683" t="s">
        <v>3853</v>
      </c>
      <c r="B6683" t="s">
        <v>4161</v>
      </c>
      <c r="C6683" t="s">
        <v>4004</v>
      </c>
      <c r="D6683">
        <v>13944</v>
      </c>
      <c r="E6683">
        <v>11730</v>
      </c>
      <c r="F6683">
        <v>16365</v>
      </c>
      <c r="G6683">
        <v>17759</v>
      </c>
    </row>
    <row r="6684" spans="1:7">
      <c r="A6684" t="s">
        <v>3853</v>
      </c>
      <c r="B6684" t="s">
        <v>4161</v>
      </c>
      <c r="C6684" t="s">
        <v>4005</v>
      </c>
      <c r="D6684">
        <v>119124</v>
      </c>
      <c r="E6684">
        <v>106720</v>
      </c>
      <c r="F6684">
        <v>107687</v>
      </c>
      <c r="G6684">
        <v>125600</v>
      </c>
    </row>
    <row r="6685" spans="1:7">
      <c r="A6685" t="s">
        <v>3853</v>
      </c>
      <c r="B6685" t="s">
        <v>4161</v>
      </c>
      <c r="C6685" t="s">
        <v>4006</v>
      </c>
      <c r="D6685">
        <v>94108</v>
      </c>
      <c r="E6685">
        <v>93037</v>
      </c>
      <c r="F6685">
        <v>101622</v>
      </c>
      <c r="G6685">
        <v>70796</v>
      </c>
    </row>
    <row r="6686" spans="1:7">
      <c r="A6686" t="s">
        <v>3853</v>
      </c>
      <c r="B6686" t="s">
        <v>4161</v>
      </c>
      <c r="C6686" t="s">
        <v>4007</v>
      </c>
      <c r="D6686">
        <v>5442</v>
      </c>
      <c r="E6686">
        <v>5462</v>
      </c>
      <c r="F6686">
        <v>5503</v>
      </c>
      <c r="G6686">
        <v>5528</v>
      </c>
    </row>
    <row r="6687" spans="1:7">
      <c r="A6687" t="s">
        <v>3853</v>
      </c>
      <c r="B6687" t="s">
        <v>4161</v>
      </c>
      <c r="C6687" t="s">
        <v>4008</v>
      </c>
      <c r="D6687">
        <v>170595</v>
      </c>
      <c r="E6687">
        <v>147760</v>
      </c>
      <c r="F6687">
        <v>160568</v>
      </c>
      <c r="G6687">
        <v>161322</v>
      </c>
    </row>
    <row r="6688" spans="1:7">
      <c r="A6688" t="s">
        <v>3853</v>
      </c>
      <c r="B6688" t="s">
        <v>4161</v>
      </c>
      <c r="C6688" t="s">
        <v>4009</v>
      </c>
      <c r="D6688">
        <v>151838</v>
      </c>
      <c r="E6688">
        <v>136790</v>
      </c>
      <c r="F6688">
        <v>137602</v>
      </c>
      <c r="G6688">
        <v>158420</v>
      </c>
    </row>
    <row r="6689" spans="1:7">
      <c r="A6689" t="s">
        <v>3853</v>
      </c>
      <c r="B6689" t="s">
        <v>4161</v>
      </c>
      <c r="C6689" t="s">
        <v>4010</v>
      </c>
      <c r="D6689">
        <v>549609</v>
      </c>
      <c r="E6689">
        <v>496039</v>
      </c>
      <c r="F6689">
        <v>523843</v>
      </c>
      <c r="G6689">
        <v>533896</v>
      </c>
    </row>
    <row r="6690" spans="1:7">
      <c r="A6690" t="s">
        <v>3853</v>
      </c>
      <c r="B6690" t="s">
        <v>4161</v>
      </c>
      <c r="C6690" t="s">
        <v>4011</v>
      </c>
      <c r="D6690">
        <v>97.4</v>
      </c>
      <c r="E6690">
        <v>86.9</v>
      </c>
      <c r="F6690">
        <v>91.6</v>
      </c>
      <c r="G6690">
        <v>93.4</v>
      </c>
    </row>
    <row r="6691" spans="1:7">
      <c r="A6691" t="s">
        <v>3853</v>
      </c>
      <c r="B6691" t="s">
        <v>4161</v>
      </c>
      <c r="C6691" t="s">
        <v>4012</v>
      </c>
      <c r="D6691">
        <v>455500</v>
      </c>
      <c r="E6691">
        <v>403000</v>
      </c>
      <c r="F6691">
        <v>422222</v>
      </c>
      <c r="G6691">
        <v>463101</v>
      </c>
    </row>
    <row r="6692" spans="1:7">
      <c r="A6692" t="s">
        <v>3853</v>
      </c>
      <c r="B6692" t="s">
        <v>4161</v>
      </c>
      <c r="C6692" t="s">
        <v>4013</v>
      </c>
      <c r="D6692">
        <v>549487</v>
      </c>
      <c r="E6692">
        <v>496026</v>
      </c>
      <c r="F6692">
        <v>523812</v>
      </c>
      <c r="G6692">
        <v>533873</v>
      </c>
    </row>
    <row r="6693" spans="1:7">
      <c r="A6693" t="s">
        <v>3853</v>
      </c>
      <c r="B6693" t="s">
        <v>4161</v>
      </c>
      <c r="C6693" t="s">
        <v>4014</v>
      </c>
      <c r="D6693">
        <v>3.6</v>
      </c>
      <c r="E6693">
        <v>4.8</v>
      </c>
      <c r="F6693">
        <v>7.5</v>
      </c>
      <c r="G6693">
        <v>4.5999999999999996</v>
      </c>
    </row>
    <row r="6694" spans="1:7">
      <c r="A6694" t="s">
        <v>3853</v>
      </c>
      <c r="B6694" t="s">
        <v>4161</v>
      </c>
      <c r="C6694" t="s">
        <v>4015</v>
      </c>
      <c r="D6694">
        <v>97.2</v>
      </c>
      <c r="E6694">
        <v>100.8</v>
      </c>
      <c r="F6694">
        <v>97.3</v>
      </c>
      <c r="G6694">
        <v>101.2</v>
      </c>
    </row>
    <row r="6695" spans="1:7">
      <c r="A6695" t="s">
        <v>3853</v>
      </c>
      <c r="B6695" t="s">
        <v>4161</v>
      </c>
      <c r="C6695" t="s">
        <v>4016</v>
      </c>
      <c r="D6695">
        <v>147280</v>
      </c>
      <c r="E6695">
        <v>153319</v>
      </c>
      <c r="F6695">
        <v>147286</v>
      </c>
      <c r="G6695">
        <v>153267</v>
      </c>
    </row>
    <row r="6696" spans="1:7">
      <c r="A6696" t="s">
        <v>3853</v>
      </c>
      <c r="B6696" t="s">
        <v>4161</v>
      </c>
      <c r="C6696" t="s">
        <v>4017</v>
      </c>
      <c r="D6696">
        <v>147280</v>
      </c>
      <c r="E6696">
        <v>153319</v>
      </c>
      <c r="F6696">
        <v>147286</v>
      </c>
      <c r="G6696">
        <v>153267</v>
      </c>
    </row>
    <row r="6697" spans="1:7">
      <c r="A6697" t="s">
        <v>3853</v>
      </c>
      <c r="B6697" t="s">
        <v>4161</v>
      </c>
      <c r="C6697" t="s">
        <v>4018</v>
      </c>
      <c r="D6697">
        <v>1657</v>
      </c>
      <c r="E6697">
        <v>1657</v>
      </c>
      <c r="F6697">
        <v>1657</v>
      </c>
      <c r="G6697">
        <v>1657</v>
      </c>
    </row>
    <row r="6698" spans="1:7">
      <c r="A6698" t="s">
        <v>3853</v>
      </c>
      <c r="B6698" t="s">
        <v>4161</v>
      </c>
      <c r="C6698" t="s">
        <v>4019</v>
      </c>
      <c r="D6698">
        <v>6.8</v>
      </c>
      <c r="E6698">
        <v>8.6999999999999993</v>
      </c>
      <c r="F6698">
        <v>13.4</v>
      </c>
      <c r="G6698">
        <v>12.7</v>
      </c>
    </row>
    <row r="6699" spans="1:7">
      <c r="A6699" t="s">
        <v>3853</v>
      </c>
      <c r="B6699" t="s">
        <v>4161</v>
      </c>
      <c r="C6699" t="s">
        <v>4020</v>
      </c>
      <c r="D6699">
        <v>0</v>
      </c>
      <c r="E6699">
        <v>0</v>
      </c>
      <c r="F6699">
        <v>0</v>
      </c>
      <c r="G6699">
        <v>0</v>
      </c>
    </row>
    <row r="6700" spans="1:7">
      <c r="A6700" t="s">
        <v>3853</v>
      </c>
      <c r="B6700" t="s">
        <v>4161</v>
      </c>
      <c r="C6700" t="s">
        <v>4021</v>
      </c>
      <c r="D6700">
        <v>0</v>
      </c>
      <c r="E6700">
        <v>0</v>
      </c>
      <c r="F6700">
        <v>0</v>
      </c>
      <c r="G6700">
        <v>0</v>
      </c>
    </row>
    <row r="6701" spans="1:7">
      <c r="A6701" t="s">
        <v>3853</v>
      </c>
      <c r="B6701" t="s">
        <v>4161</v>
      </c>
      <c r="C6701" t="s">
        <v>4022</v>
      </c>
      <c r="D6701">
        <v>40400</v>
      </c>
      <c r="E6701">
        <v>40145</v>
      </c>
      <c r="F6701">
        <v>39706</v>
      </c>
      <c r="G6701">
        <v>38856</v>
      </c>
    </row>
    <row r="6702" spans="1:7">
      <c r="A6702" t="s">
        <v>3853</v>
      </c>
      <c r="B6702" t="s">
        <v>4161</v>
      </c>
      <c r="C6702" t="s">
        <v>4023</v>
      </c>
      <c r="D6702">
        <v>0</v>
      </c>
      <c r="E6702">
        <v>0</v>
      </c>
      <c r="F6702">
        <v>9129</v>
      </c>
      <c r="G6702">
        <v>9313</v>
      </c>
    </row>
    <row r="6703" spans="1:7">
      <c r="A6703" t="s">
        <v>3853</v>
      </c>
      <c r="B6703" t="s">
        <v>4161</v>
      </c>
      <c r="C6703" t="s">
        <v>4024</v>
      </c>
      <c r="D6703">
        <v>40400</v>
      </c>
      <c r="E6703">
        <v>40145</v>
      </c>
      <c r="F6703">
        <v>39706</v>
      </c>
      <c r="G6703">
        <v>38856</v>
      </c>
    </row>
    <row r="6704" spans="1:7">
      <c r="A6704" t="s">
        <v>3853</v>
      </c>
      <c r="B6704" t="s">
        <v>4161</v>
      </c>
      <c r="C6704" t="s">
        <v>4025</v>
      </c>
      <c r="D6704">
        <v>40400</v>
      </c>
      <c r="E6704">
        <v>40145</v>
      </c>
      <c r="F6704">
        <v>48835</v>
      </c>
      <c r="G6704">
        <v>48170</v>
      </c>
    </row>
    <row r="6705" spans="1:7">
      <c r="A6705" t="s">
        <v>3853</v>
      </c>
      <c r="B6705" t="s">
        <v>4161</v>
      </c>
      <c r="C6705" t="s">
        <v>4026</v>
      </c>
      <c r="D6705">
        <v>40400</v>
      </c>
      <c r="E6705">
        <v>40145</v>
      </c>
      <c r="F6705">
        <v>48835</v>
      </c>
      <c r="G6705">
        <v>48170</v>
      </c>
    </row>
    <row r="6706" spans="1:7">
      <c r="A6706" t="s">
        <v>3853</v>
      </c>
      <c r="B6706" t="s">
        <v>4161</v>
      </c>
      <c r="C6706" t="s">
        <v>4027</v>
      </c>
      <c r="D6706">
        <v>17</v>
      </c>
      <c r="E6706">
        <v>17</v>
      </c>
      <c r="F6706">
        <v>6</v>
      </c>
      <c r="G6706">
        <v>6</v>
      </c>
    </row>
    <row r="6707" spans="1:7">
      <c r="A6707" t="s">
        <v>3853</v>
      </c>
      <c r="B6707" t="s">
        <v>4161</v>
      </c>
      <c r="C6707" t="s">
        <v>4028</v>
      </c>
      <c r="D6707">
        <v>73106</v>
      </c>
      <c r="E6707">
        <v>75703</v>
      </c>
      <c r="F6707">
        <v>71616</v>
      </c>
      <c r="G6707">
        <v>70386</v>
      </c>
    </row>
    <row r="6708" spans="1:7">
      <c r="A6708" t="s">
        <v>3853</v>
      </c>
      <c r="B6708" t="s">
        <v>4161</v>
      </c>
      <c r="C6708" t="s">
        <v>4029</v>
      </c>
      <c r="D6708">
        <v>75984</v>
      </c>
      <c r="E6708">
        <v>78135</v>
      </c>
      <c r="F6708">
        <v>83244</v>
      </c>
      <c r="G6708">
        <v>82318</v>
      </c>
    </row>
    <row r="6709" spans="1:7">
      <c r="A6709" t="s">
        <v>3853</v>
      </c>
      <c r="B6709" t="s">
        <v>4161</v>
      </c>
      <c r="C6709" t="s">
        <v>4030</v>
      </c>
      <c r="D6709">
        <v>75984</v>
      </c>
      <c r="E6709">
        <v>78135</v>
      </c>
      <c r="F6709">
        <v>83244</v>
      </c>
      <c r="G6709">
        <v>82318</v>
      </c>
    </row>
    <row r="6710" spans="1:7">
      <c r="A6710" t="s">
        <v>3853</v>
      </c>
      <c r="B6710" t="s">
        <v>4161</v>
      </c>
      <c r="C6710" t="s">
        <v>4031</v>
      </c>
      <c r="D6710">
        <v>486502</v>
      </c>
      <c r="E6710">
        <v>392848</v>
      </c>
      <c r="F6710">
        <v>427255</v>
      </c>
      <c r="G6710">
        <v>429276</v>
      </c>
    </row>
    <row r="6711" spans="1:7">
      <c r="A6711" t="s">
        <v>3853</v>
      </c>
      <c r="B6711" t="s">
        <v>4161</v>
      </c>
      <c r="C6711" t="s">
        <v>4032</v>
      </c>
      <c r="D6711">
        <v>0.5</v>
      </c>
      <c r="E6711">
        <v>1</v>
      </c>
      <c r="F6711">
        <v>1.2</v>
      </c>
      <c r="G6711">
        <v>0.8</v>
      </c>
    </row>
    <row r="6712" spans="1:7">
      <c r="A6712" t="s">
        <v>3853</v>
      </c>
      <c r="B6712" t="s">
        <v>4161</v>
      </c>
      <c r="C6712" t="s">
        <v>4033</v>
      </c>
      <c r="D6712">
        <v>15188</v>
      </c>
      <c r="E6712">
        <v>14596</v>
      </c>
      <c r="F6712">
        <v>16358</v>
      </c>
      <c r="G6712">
        <v>21189</v>
      </c>
    </row>
    <row r="6713" spans="1:7">
      <c r="A6713" t="s">
        <v>3853</v>
      </c>
      <c r="B6713" t="s">
        <v>4161</v>
      </c>
      <c r="C6713" t="s">
        <v>4034</v>
      </c>
      <c r="D6713">
        <v>570</v>
      </c>
      <c r="E6713">
        <v>299</v>
      </c>
      <c r="F6713">
        <v>1232</v>
      </c>
      <c r="G6713">
        <v>575</v>
      </c>
    </row>
    <row r="6714" spans="1:7">
      <c r="A6714" t="s">
        <v>3853</v>
      </c>
      <c r="B6714" t="s">
        <v>4161</v>
      </c>
      <c r="C6714" t="s">
        <v>4035</v>
      </c>
      <c r="D6714">
        <v>767</v>
      </c>
      <c r="E6714">
        <v>779</v>
      </c>
      <c r="F6714">
        <v>769</v>
      </c>
      <c r="G6714">
        <v>774</v>
      </c>
    </row>
    <row r="6715" spans="1:7">
      <c r="A6715" t="s">
        <v>3853</v>
      </c>
      <c r="B6715" t="s">
        <v>4161</v>
      </c>
      <c r="C6715" t="s">
        <v>4036</v>
      </c>
      <c r="D6715">
        <v>135948</v>
      </c>
      <c r="E6715">
        <v>134994</v>
      </c>
      <c r="F6715">
        <v>126791</v>
      </c>
      <c r="G6715">
        <v>123810</v>
      </c>
    </row>
    <row r="6716" spans="1:7">
      <c r="A6716" t="s">
        <v>3853</v>
      </c>
      <c r="B6716" t="s">
        <v>4161</v>
      </c>
      <c r="C6716" t="s">
        <v>4037</v>
      </c>
      <c r="D6716">
        <v>34227</v>
      </c>
      <c r="E6716">
        <v>31092</v>
      </c>
      <c r="F6716">
        <v>31244</v>
      </c>
      <c r="G6716">
        <v>34708</v>
      </c>
    </row>
    <row r="6717" spans="1:7">
      <c r="A6717" t="s">
        <v>3853</v>
      </c>
      <c r="B6717" t="s">
        <v>4161</v>
      </c>
      <c r="C6717" t="s">
        <v>4038</v>
      </c>
      <c r="D6717">
        <v>672435</v>
      </c>
      <c r="E6717">
        <v>573829</v>
      </c>
      <c r="F6717">
        <v>602880</v>
      </c>
      <c r="G6717">
        <v>609558</v>
      </c>
    </row>
    <row r="6718" spans="1:7">
      <c r="A6718" t="s">
        <v>3853</v>
      </c>
      <c r="B6718" t="s">
        <v>4161</v>
      </c>
      <c r="C6718" t="s">
        <v>4039</v>
      </c>
      <c r="D6718">
        <v>119.2</v>
      </c>
      <c r="E6718">
        <v>100.5</v>
      </c>
      <c r="F6718">
        <v>105.4</v>
      </c>
      <c r="G6718">
        <v>106.7</v>
      </c>
    </row>
    <row r="6719" spans="1:7">
      <c r="A6719" t="s">
        <v>3853</v>
      </c>
      <c r="B6719" t="s">
        <v>4161</v>
      </c>
      <c r="C6719" t="s">
        <v>4040</v>
      </c>
      <c r="D6719">
        <v>671865</v>
      </c>
      <c r="E6719">
        <v>573529</v>
      </c>
      <c r="F6719">
        <v>601648</v>
      </c>
      <c r="G6719">
        <v>608983</v>
      </c>
    </row>
    <row r="6720" spans="1:7">
      <c r="A6720" t="s">
        <v>3853</v>
      </c>
      <c r="B6720" t="s">
        <v>4161</v>
      </c>
      <c r="C6720" t="s">
        <v>4041</v>
      </c>
      <c r="D6720">
        <v>0</v>
      </c>
      <c r="E6720">
        <v>0</v>
      </c>
      <c r="F6720">
        <v>0</v>
      </c>
      <c r="G6720">
        <v>0</v>
      </c>
    </row>
    <row r="6721" spans="1:7">
      <c r="A6721" t="s">
        <v>3853</v>
      </c>
      <c r="B6721" t="s">
        <v>4161</v>
      </c>
      <c r="C6721" t="s">
        <v>4042</v>
      </c>
      <c r="D6721">
        <v>0</v>
      </c>
      <c r="E6721">
        <v>0</v>
      </c>
      <c r="F6721">
        <v>0</v>
      </c>
      <c r="G6721">
        <v>0</v>
      </c>
    </row>
    <row r="6722" spans="1:7">
      <c r="A6722" t="s">
        <v>3853</v>
      </c>
      <c r="B6722" t="s">
        <v>4161</v>
      </c>
      <c r="C6722" t="s">
        <v>4043</v>
      </c>
      <c r="D6722">
        <v>9198</v>
      </c>
      <c r="E6722">
        <v>9569</v>
      </c>
      <c r="F6722">
        <v>10707</v>
      </c>
      <c r="G6722">
        <v>9908</v>
      </c>
    </row>
    <row r="6723" spans="1:7">
      <c r="A6723" t="s">
        <v>3853</v>
      </c>
      <c r="B6723" t="s">
        <v>4161</v>
      </c>
      <c r="C6723" t="s">
        <v>4044</v>
      </c>
      <c r="D6723">
        <v>9198</v>
      </c>
      <c r="E6723">
        <v>9569</v>
      </c>
      <c r="F6723">
        <v>10707</v>
      </c>
      <c r="G6723">
        <v>9908</v>
      </c>
    </row>
    <row r="6724" spans="1:7">
      <c r="A6724" t="s">
        <v>3853</v>
      </c>
      <c r="B6724" t="s">
        <v>4161</v>
      </c>
      <c r="C6724" t="s">
        <v>4045</v>
      </c>
      <c r="D6724">
        <v>9198</v>
      </c>
      <c r="E6724">
        <v>9569</v>
      </c>
      <c r="F6724">
        <v>10707</v>
      </c>
      <c r="G6724">
        <v>9908</v>
      </c>
    </row>
    <row r="6725" spans="1:7">
      <c r="A6725" t="s">
        <v>3853</v>
      </c>
      <c r="B6725" t="s">
        <v>4161</v>
      </c>
      <c r="C6725" t="s">
        <v>4046</v>
      </c>
      <c r="D6725">
        <v>6.1</v>
      </c>
      <c r="E6725">
        <v>6.9</v>
      </c>
      <c r="F6725">
        <v>8.8000000000000007</v>
      </c>
      <c r="G6725">
        <v>11</v>
      </c>
    </row>
    <row r="6726" spans="1:7">
      <c r="A6726" t="s">
        <v>3853</v>
      </c>
      <c r="B6726" t="s">
        <v>4161</v>
      </c>
      <c r="C6726" t="s">
        <v>4047</v>
      </c>
      <c r="D6726">
        <v>11</v>
      </c>
      <c r="E6726">
        <v>13</v>
      </c>
      <c r="F6726">
        <v>16</v>
      </c>
      <c r="G6726">
        <v>24</v>
      </c>
    </row>
    <row r="6727" spans="1:7">
      <c r="A6727" t="s">
        <v>3853</v>
      </c>
      <c r="B6727" t="s">
        <v>4161</v>
      </c>
      <c r="C6727" t="s">
        <v>4048</v>
      </c>
      <c r="D6727">
        <v>0</v>
      </c>
      <c r="E6727">
        <v>0</v>
      </c>
      <c r="F6727">
        <v>0</v>
      </c>
      <c r="G6727">
        <v>0</v>
      </c>
    </row>
    <row r="6728" spans="1:7">
      <c r="A6728" t="s">
        <v>3853</v>
      </c>
      <c r="B6728" t="s">
        <v>4161</v>
      </c>
      <c r="C6728" t="s">
        <v>4049</v>
      </c>
      <c r="D6728">
        <v>455439</v>
      </c>
      <c r="E6728">
        <v>365849</v>
      </c>
      <c r="F6728">
        <v>392375</v>
      </c>
      <c r="G6728">
        <v>394261</v>
      </c>
    </row>
    <row r="6729" spans="1:7">
      <c r="A6729" t="s">
        <v>3853</v>
      </c>
      <c r="B6729" t="s">
        <v>4161</v>
      </c>
      <c r="C6729" t="s">
        <v>4050</v>
      </c>
      <c r="D6729">
        <v>14738</v>
      </c>
      <c r="E6729">
        <v>14142</v>
      </c>
      <c r="F6729">
        <v>15904</v>
      </c>
      <c r="G6729">
        <v>20416</v>
      </c>
    </row>
    <row r="6730" spans="1:7">
      <c r="A6730" t="s">
        <v>3853</v>
      </c>
      <c r="B6730" t="s">
        <v>4161</v>
      </c>
      <c r="C6730" t="s">
        <v>4051</v>
      </c>
      <c r="D6730">
        <v>135386</v>
      </c>
      <c r="E6730">
        <v>134424</v>
      </c>
      <c r="F6730">
        <v>126236</v>
      </c>
      <c r="G6730">
        <v>123222</v>
      </c>
    </row>
    <row r="6731" spans="1:7">
      <c r="A6731" t="s">
        <v>3853</v>
      </c>
      <c r="B6731" t="s">
        <v>4161</v>
      </c>
      <c r="C6731" t="s">
        <v>4052</v>
      </c>
      <c r="D6731">
        <v>640465</v>
      </c>
      <c r="E6731">
        <v>545918</v>
      </c>
      <c r="F6731">
        <v>567041</v>
      </c>
      <c r="G6731">
        <v>573224</v>
      </c>
    </row>
    <row r="6732" spans="1:7">
      <c r="A6732" t="s">
        <v>3853</v>
      </c>
      <c r="B6732" t="s">
        <v>4161</v>
      </c>
      <c r="C6732" t="s">
        <v>4053</v>
      </c>
      <c r="D6732">
        <v>0</v>
      </c>
      <c r="E6732">
        <v>0</v>
      </c>
      <c r="F6732">
        <v>0</v>
      </c>
      <c r="G6732">
        <v>0</v>
      </c>
    </row>
    <row r="6733" spans="1:7">
      <c r="A6733" t="s">
        <v>3853</v>
      </c>
      <c r="B6733" t="s">
        <v>4161</v>
      </c>
      <c r="C6733" t="s">
        <v>4054</v>
      </c>
      <c r="D6733">
        <v>0</v>
      </c>
      <c r="E6733">
        <v>0</v>
      </c>
      <c r="F6733">
        <v>0</v>
      </c>
      <c r="G6733">
        <v>0</v>
      </c>
    </row>
    <row r="6734" spans="1:7">
      <c r="A6734" t="s">
        <v>3853</v>
      </c>
      <c r="B6734" t="s">
        <v>4161</v>
      </c>
      <c r="C6734" t="s">
        <v>4055</v>
      </c>
      <c r="D6734">
        <v>328</v>
      </c>
      <c r="E6734">
        <v>106</v>
      </c>
      <c r="F6734">
        <v>75</v>
      </c>
      <c r="G6734">
        <v>406</v>
      </c>
    </row>
    <row r="6735" spans="1:7">
      <c r="A6735" t="s">
        <v>3853</v>
      </c>
      <c r="B6735" t="s">
        <v>4161</v>
      </c>
      <c r="C6735" t="s">
        <v>4056</v>
      </c>
      <c r="D6735">
        <v>5532</v>
      </c>
      <c r="E6735">
        <v>5834</v>
      </c>
      <c r="F6735">
        <v>5717</v>
      </c>
      <c r="G6735">
        <v>6449</v>
      </c>
    </row>
    <row r="6736" spans="1:7">
      <c r="A6736" t="s">
        <v>3853</v>
      </c>
      <c r="B6736" t="s">
        <v>4161</v>
      </c>
      <c r="C6736" t="s">
        <v>4057</v>
      </c>
      <c r="D6736">
        <v>14341</v>
      </c>
      <c r="E6736">
        <v>12765</v>
      </c>
      <c r="F6736">
        <v>11717</v>
      </c>
      <c r="G6736">
        <v>9255</v>
      </c>
    </row>
    <row r="6737" spans="1:7">
      <c r="A6737" t="s">
        <v>3853</v>
      </c>
      <c r="B6737" t="s">
        <v>4161</v>
      </c>
      <c r="C6737" t="s">
        <v>4058</v>
      </c>
      <c r="D6737">
        <v>30922</v>
      </c>
      <c r="E6737">
        <v>28133</v>
      </c>
      <c r="F6737">
        <v>26792</v>
      </c>
      <c r="G6737">
        <v>29751</v>
      </c>
    </row>
    <row r="6738" spans="1:7">
      <c r="A6738" t="s">
        <v>3853</v>
      </c>
      <c r="B6738" t="s">
        <v>4161</v>
      </c>
      <c r="C6738" t="s">
        <v>4059</v>
      </c>
      <c r="D6738">
        <v>51123</v>
      </c>
      <c r="E6738">
        <v>46838</v>
      </c>
      <c r="F6738">
        <v>44302</v>
      </c>
      <c r="G6738">
        <v>45860</v>
      </c>
    </row>
    <row r="6739" spans="1:7">
      <c r="A6739" t="s">
        <v>3853</v>
      </c>
      <c r="B6739" t="s">
        <v>4161</v>
      </c>
      <c r="C6739" t="s">
        <v>4060</v>
      </c>
      <c r="D6739">
        <v>51123</v>
      </c>
      <c r="E6739">
        <v>46838</v>
      </c>
      <c r="F6739">
        <v>44302</v>
      </c>
      <c r="G6739">
        <v>45860</v>
      </c>
    </row>
    <row r="6740" spans="1:7">
      <c r="A6740" t="s">
        <v>3853</v>
      </c>
      <c r="B6740" t="s">
        <v>4161</v>
      </c>
      <c r="C6740" t="s">
        <v>4061</v>
      </c>
      <c r="D6740">
        <v>0</v>
      </c>
      <c r="E6740">
        <v>0</v>
      </c>
      <c r="F6740">
        <v>0</v>
      </c>
      <c r="G6740">
        <v>0</v>
      </c>
    </row>
    <row r="6741" spans="1:7">
      <c r="A6741" t="s">
        <v>3853</v>
      </c>
      <c r="B6741" t="s">
        <v>4161</v>
      </c>
      <c r="C6741" t="s">
        <v>4062</v>
      </c>
      <c r="D6741">
        <v>0</v>
      </c>
      <c r="E6741">
        <v>0</v>
      </c>
      <c r="F6741">
        <v>0</v>
      </c>
      <c r="G6741">
        <v>0</v>
      </c>
    </row>
    <row r="6742" spans="1:7">
      <c r="A6742" t="s">
        <v>3853</v>
      </c>
      <c r="B6742" t="s">
        <v>4161</v>
      </c>
      <c r="C6742" t="s">
        <v>4063</v>
      </c>
      <c r="D6742">
        <v>45343</v>
      </c>
      <c r="E6742">
        <v>38950</v>
      </c>
      <c r="F6742">
        <v>39712</v>
      </c>
      <c r="G6742">
        <v>39696</v>
      </c>
    </row>
    <row r="6743" spans="1:7">
      <c r="A6743" t="s">
        <v>3853</v>
      </c>
      <c r="B6743" t="s">
        <v>4161</v>
      </c>
      <c r="C6743" t="s">
        <v>4064</v>
      </c>
      <c r="D6743">
        <v>7358</v>
      </c>
      <c r="E6743">
        <v>5812</v>
      </c>
      <c r="F6743">
        <v>5552</v>
      </c>
      <c r="G6743">
        <v>6725</v>
      </c>
    </row>
    <row r="6744" spans="1:7">
      <c r="A6744" t="s">
        <v>3853</v>
      </c>
      <c r="B6744" t="s">
        <v>4161</v>
      </c>
      <c r="C6744" t="s">
        <v>4065</v>
      </c>
      <c r="D6744">
        <v>54206</v>
      </c>
      <c r="E6744">
        <v>57834</v>
      </c>
      <c r="F6744">
        <v>58886</v>
      </c>
      <c r="G6744">
        <v>69816</v>
      </c>
    </row>
    <row r="6745" spans="1:7">
      <c r="A6745" t="s">
        <v>3853</v>
      </c>
      <c r="B6745" t="s">
        <v>4161</v>
      </c>
      <c r="C6745" t="s">
        <v>4066</v>
      </c>
      <c r="D6745">
        <v>5294</v>
      </c>
      <c r="E6745">
        <v>5866</v>
      </c>
      <c r="F6745">
        <v>6326</v>
      </c>
      <c r="G6745">
        <v>6501</v>
      </c>
    </row>
    <row r="6746" spans="1:7">
      <c r="A6746" t="s">
        <v>3853</v>
      </c>
      <c r="B6746" t="s">
        <v>4161</v>
      </c>
      <c r="C6746" t="s">
        <v>4067</v>
      </c>
      <c r="D6746">
        <v>95785</v>
      </c>
      <c r="E6746">
        <v>88406</v>
      </c>
      <c r="F6746">
        <v>96286</v>
      </c>
      <c r="G6746">
        <v>97188</v>
      </c>
    </row>
    <row r="6747" spans="1:7">
      <c r="A6747" t="s">
        <v>3853</v>
      </c>
      <c r="B6747" t="s">
        <v>4161</v>
      </c>
      <c r="C6747" t="s">
        <v>4068</v>
      </c>
      <c r="D6747">
        <v>22478</v>
      </c>
      <c r="E6747">
        <v>13833</v>
      </c>
      <c r="F6747">
        <v>12669</v>
      </c>
      <c r="G6747">
        <v>16939</v>
      </c>
    </row>
    <row r="6748" spans="1:7">
      <c r="A6748" t="s">
        <v>3853</v>
      </c>
      <c r="B6748" t="s">
        <v>4161</v>
      </c>
      <c r="C6748" t="s">
        <v>4069</v>
      </c>
      <c r="D6748">
        <v>225170</v>
      </c>
      <c r="E6748">
        <v>204836</v>
      </c>
      <c r="F6748">
        <v>213105</v>
      </c>
      <c r="G6748">
        <v>230364</v>
      </c>
    </row>
    <row r="6749" spans="1:7">
      <c r="A6749" t="s">
        <v>3853</v>
      </c>
      <c r="B6749" t="s">
        <v>4161</v>
      </c>
      <c r="C6749" t="s">
        <v>4070</v>
      </c>
      <c r="D6749">
        <v>0</v>
      </c>
      <c r="E6749">
        <v>0</v>
      </c>
      <c r="F6749">
        <v>0</v>
      </c>
      <c r="G6749">
        <v>0</v>
      </c>
    </row>
    <row r="6750" spans="1:7">
      <c r="A6750" t="s">
        <v>3853</v>
      </c>
      <c r="B6750" t="s">
        <v>4161</v>
      </c>
      <c r="C6750" t="s">
        <v>4071</v>
      </c>
      <c r="D6750">
        <v>12</v>
      </c>
      <c r="E6750">
        <v>0</v>
      </c>
      <c r="F6750">
        <v>24</v>
      </c>
      <c r="G6750">
        <v>25</v>
      </c>
    </row>
    <row r="6751" spans="1:7">
      <c r="A6751" t="s">
        <v>3853</v>
      </c>
      <c r="B6751" t="s">
        <v>4161</v>
      </c>
      <c r="C6751" t="s">
        <v>4072</v>
      </c>
      <c r="D6751">
        <v>0</v>
      </c>
      <c r="E6751">
        <v>0</v>
      </c>
      <c r="F6751">
        <v>0</v>
      </c>
      <c r="G6751">
        <v>0</v>
      </c>
    </row>
    <row r="6752" spans="1:7">
      <c r="A6752" t="s">
        <v>3853</v>
      </c>
      <c r="B6752" t="s">
        <v>4161</v>
      </c>
      <c r="C6752" t="s">
        <v>4073</v>
      </c>
      <c r="D6752">
        <v>268</v>
      </c>
      <c r="E6752">
        <v>142</v>
      </c>
      <c r="F6752">
        <v>143</v>
      </c>
      <c r="G6752">
        <v>146</v>
      </c>
    </row>
    <row r="6753" spans="1:7">
      <c r="A6753" t="s">
        <v>3853</v>
      </c>
      <c r="B6753" t="s">
        <v>4161</v>
      </c>
      <c r="C6753" t="s">
        <v>4074</v>
      </c>
      <c r="D6753">
        <v>279</v>
      </c>
      <c r="E6753">
        <v>142</v>
      </c>
      <c r="F6753">
        <v>167</v>
      </c>
      <c r="G6753">
        <v>171</v>
      </c>
    </row>
    <row r="6754" spans="1:7">
      <c r="A6754" t="s">
        <v>3853</v>
      </c>
      <c r="B6754" t="s">
        <v>4161</v>
      </c>
      <c r="C6754" t="s">
        <v>4075</v>
      </c>
      <c r="D6754">
        <v>279</v>
      </c>
      <c r="E6754">
        <v>142</v>
      </c>
      <c r="F6754">
        <v>167</v>
      </c>
      <c r="G6754">
        <v>171</v>
      </c>
    </row>
    <row r="6755" spans="1:7">
      <c r="A6755" t="s">
        <v>3853</v>
      </c>
      <c r="B6755" t="s">
        <v>4161</v>
      </c>
      <c r="C6755" t="s">
        <v>4076</v>
      </c>
      <c r="D6755">
        <v>27</v>
      </c>
      <c r="E6755">
        <v>3</v>
      </c>
      <c r="F6755">
        <v>7</v>
      </c>
      <c r="G6755">
        <v>6</v>
      </c>
    </row>
    <row r="6756" spans="1:7">
      <c r="A6756" t="s">
        <v>3853</v>
      </c>
      <c r="B6756" t="s">
        <v>4161</v>
      </c>
      <c r="C6756" t="s">
        <v>4077</v>
      </c>
      <c r="D6756">
        <v>21</v>
      </c>
      <c r="E6756">
        <v>2</v>
      </c>
      <c r="F6756">
        <v>6</v>
      </c>
      <c r="G6756">
        <v>3</v>
      </c>
    </row>
    <row r="6757" spans="1:7">
      <c r="A6757" t="s">
        <v>3853</v>
      </c>
      <c r="B6757" t="s">
        <v>4161</v>
      </c>
      <c r="C6757" t="s">
        <v>4078</v>
      </c>
      <c r="D6757">
        <v>39</v>
      </c>
      <c r="E6757">
        <v>4</v>
      </c>
      <c r="F6757">
        <v>10</v>
      </c>
      <c r="G6757">
        <v>7</v>
      </c>
    </row>
    <row r="6758" spans="1:7">
      <c r="A6758" t="s">
        <v>3853</v>
      </c>
      <c r="B6758" t="s">
        <v>4161</v>
      </c>
      <c r="C6758" t="s">
        <v>4079</v>
      </c>
      <c r="D6758">
        <v>34</v>
      </c>
      <c r="E6758">
        <v>4</v>
      </c>
      <c r="F6758">
        <v>8</v>
      </c>
      <c r="G6758">
        <v>7</v>
      </c>
    </row>
    <row r="6759" spans="1:7">
      <c r="A6759" t="s">
        <v>3853</v>
      </c>
      <c r="B6759" t="s">
        <v>4161</v>
      </c>
      <c r="C6759" t="s">
        <v>4080</v>
      </c>
      <c r="D6759">
        <v>121</v>
      </c>
      <c r="E6759">
        <v>13</v>
      </c>
      <c r="F6759">
        <v>31</v>
      </c>
      <c r="G6759">
        <v>23</v>
      </c>
    </row>
    <row r="6760" spans="1:7">
      <c r="A6760" t="s">
        <v>3853</v>
      </c>
      <c r="B6760" t="s">
        <v>4161</v>
      </c>
      <c r="C6760" t="s">
        <v>4081</v>
      </c>
      <c r="D6760">
        <v>35823</v>
      </c>
      <c r="E6760">
        <v>34218</v>
      </c>
      <c r="F6760">
        <v>37158</v>
      </c>
      <c r="G6760">
        <v>37414</v>
      </c>
    </row>
    <row r="6761" spans="1:7">
      <c r="A6761" t="s">
        <v>3853</v>
      </c>
      <c r="B6761" t="s">
        <v>4161</v>
      </c>
      <c r="C6761" t="s">
        <v>4082</v>
      </c>
      <c r="D6761">
        <v>0</v>
      </c>
      <c r="E6761">
        <v>0</v>
      </c>
      <c r="F6761">
        <v>0</v>
      </c>
      <c r="G6761">
        <v>0</v>
      </c>
    </row>
    <row r="6762" spans="1:7">
      <c r="A6762" t="s">
        <v>3853</v>
      </c>
      <c r="B6762" t="s">
        <v>4161</v>
      </c>
      <c r="C6762" t="s">
        <v>4083</v>
      </c>
      <c r="D6762">
        <v>720</v>
      </c>
      <c r="E6762">
        <v>652</v>
      </c>
      <c r="F6762">
        <v>612</v>
      </c>
      <c r="G6762">
        <v>671</v>
      </c>
    </row>
    <row r="6763" spans="1:7">
      <c r="A6763" t="s">
        <v>3853</v>
      </c>
      <c r="B6763" t="s">
        <v>4161</v>
      </c>
      <c r="C6763" t="s">
        <v>4084</v>
      </c>
      <c r="D6763">
        <v>119</v>
      </c>
      <c r="E6763">
        <v>149</v>
      </c>
      <c r="F6763">
        <v>178</v>
      </c>
      <c r="G6763">
        <v>241</v>
      </c>
    </row>
    <row r="6764" spans="1:7">
      <c r="A6764" t="s">
        <v>3853</v>
      </c>
      <c r="B6764" t="s">
        <v>4161</v>
      </c>
      <c r="C6764" t="s">
        <v>4085</v>
      </c>
      <c r="D6764">
        <v>4261</v>
      </c>
      <c r="E6764">
        <v>5574</v>
      </c>
      <c r="F6764">
        <v>6461</v>
      </c>
      <c r="G6764">
        <v>6487</v>
      </c>
    </row>
    <row r="6765" spans="1:7">
      <c r="A6765" t="s">
        <v>3853</v>
      </c>
      <c r="B6765" t="s">
        <v>4161</v>
      </c>
      <c r="C6765" t="s">
        <v>4086</v>
      </c>
      <c r="D6765">
        <v>895</v>
      </c>
      <c r="E6765">
        <v>1019</v>
      </c>
      <c r="F6765">
        <v>1094</v>
      </c>
      <c r="G6765">
        <v>1143</v>
      </c>
    </row>
    <row r="6766" spans="1:7">
      <c r="A6766" t="s">
        <v>3853</v>
      </c>
      <c r="B6766" t="s">
        <v>4161</v>
      </c>
      <c r="C6766" t="s">
        <v>4087</v>
      </c>
      <c r="D6766">
        <v>39</v>
      </c>
      <c r="E6766">
        <v>56</v>
      </c>
      <c r="F6766">
        <v>73</v>
      </c>
      <c r="G6766">
        <v>79</v>
      </c>
    </row>
    <row r="6767" spans="1:7">
      <c r="A6767" t="s">
        <v>3853</v>
      </c>
      <c r="B6767" t="s">
        <v>4161</v>
      </c>
      <c r="C6767" t="s">
        <v>4088</v>
      </c>
      <c r="D6767">
        <v>413</v>
      </c>
      <c r="E6767">
        <v>487</v>
      </c>
      <c r="F6767">
        <v>592</v>
      </c>
      <c r="G6767">
        <v>724</v>
      </c>
    </row>
    <row r="6768" spans="1:7">
      <c r="A6768" t="s">
        <v>3853</v>
      </c>
      <c r="B6768" t="s">
        <v>4161</v>
      </c>
      <c r="C6768" t="s">
        <v>4089</v>
      </c>
      <c r="D6768">
        <v>4832</v>
      </c>
      <c r="E6768">
        <v>6267</v>
      </c>
      <c r="F6768">
        <v>7304</v>
      </c>
      <c r="G6768">
        <v>7531</v>
      </c>
    </row>
    <row r="6769" spans="1:7">
      <c r="A6769" t="s">
        <v>3853</v>
      </c>
      <c r="B6769" t="s">
        <v>4161</v>
      </c>
      <c r="C6769" t="s">
        <v>4090</v>
      </c>
      <c r="D6769">
        <v>571</v>
      </c>
      <c r="E6769">
        <v>693</v>
      </c>
      <c r="F6769">
        <v>843</v>
      </c>
      <c r="G6769">
        <v>1044</v>
      </c>
    </row>
    <row r="6770" spans="1:7">
      <c r="A6770" t="s">
        <v>3853</v>
      </c>
      <c r="B6770" t="s">
        <v>4161</v>
      </c>
      <c r="C6770" t="s">
        <v>4091</v>
      </c>
      <c r="D6770">
        <v>17.3</v>
      </c>
      <c r="E6770">
        <v>19.399999999999999</v>
      </c>
      <c r="F6770">
        <v>20.399999999999999</v>
      </c>
      <c r="G6770">
        <v>19.600000000000001</v>
      </c>
    </row>
    <row r="6771" spans="1:7">
      <c r="A6771" t="s">
        <v>3853</v>
      </c>
      <c r="B6771" t="s">
        <v>4161</v>
      </c>
      <c r="C6771" t="s">
        <v>4092</v>
      </c>
      <c r="D6771">
        <v>500653</v>
      </c>
      <c r="E6771">
        <v>404751</v>
      </c>
      <c r="F6771">
        <v>443814</v>
      </c>
      <c r="G6771">
        <v>447199</v>
      </c>
    </row>
    <row r="6772" spans="1:7">
      <c r="A6772" t="s">
        <v>3853</v>
      </c>
      <c r="B6772" t="s">
        <v>4161</v>
      </c>
      <c r="C6772" t="s">
        <v>4093</v>
      </c>
      <c r="D6772">
        <v>88.8</v>
      </c>
      <c r="E6772">
        <v>70.900000000000006</v>
      </c>
      <c r="F6772">
        <v>77.599999999999994</v>
      </c>
      <c r="G6772">
        <v>78.3</v>
      </c>
    </row>
    <row r="6773" spans="1:7">
      <c r="A6773" t="s">
        <v>3853</v>
      </c>
      <c r="B6773" t="s">
        <v>4161</v>
      </c>
      <c r="C6773" t="s">
        <v>4094</v>
      </c>
      <c r="D6773">
        <v>330672</v>
      </c>
      <c r="E6773">
        <v>309285</v>
      </c>
      <c r="F6773">
        <v>317716</v>
      </c>
      <c r="G6773">
        <v>337982</v>
      </c>
    </row>
    <row r="6774" spans="1:7">
      <c r="A6774" t="s">
        <v>3853</v>
      </c>
      <c r="B6774" t="s">
        <v>4161</v>
      </c>
      <c r="C6774" t="s">
        <v>4095</v>
      </c>
      <c r="D6774">
        <v>58.6</v>
      </c>
      <c r="E6774">
        <v>54.2</v>
      </c>
      <c r="F6774">
        <v>55.6</v>
      </c>
      <c r="G6774">
        <v>59.1</v>
      </c>
    </row>
    <row r="6775" spans="1:7">
      <c r="A6775" t="s">
        <v>3853</v>
      </c>
      <c r="B6775" t="s">
        <v>4161</v>
      </c>
      <c r="C6775" t="s">
        <v>4096</v>
      </c>
      <c r="D6775">
        <v>509646</v>
      </c>
      <c r="E6775">
        <v>463126</v>
      </c>
      <c r="F6775">
        <v>480766</v>
      </c>
      <c r="G6775">
        <v>478061</v>
      </c>
    </row>
    <row r="6776" spans="1:7">
      <c r="A6776" t="s">
        <v>3853</v>
      </c>
      <c r="B6776" t="s">
        <v>4161</v>
      </c>
      <c r="C6776" t="s">
        <v>4097</v>
      </c>
      <c r="D6776">
        <v>599992</v>
      </c>
      <c r="E6776">
        <v>550222</v>
      </c>
      <c r="F6776">
        <v>578780</v>
      </c>
      <c r="G6776">
        <v>567666</v>
      </c>
    </row>
    <row r="6777" spans="1:7">
      <c r="A6777" t="s">
        <v>3853</v>
      </c>
      <c r="B6777" t="s">
        <v>4161</v>
      </c>
      <c r="C6777" t="s">
        <v>4098</v>
      </c>
      <c r="D6777">
        <v>106.4</v>
      </c>
      <c r="E6777">
        <v>96.4</v>
      </c>
      <c r="F6777">
        <v>101.2</v>
      </c>
      <c r="G6777">
        <v>99.3</v>
      </c>
    </row>
    <row r="6778" spans="1:7">
      <c r="A6778" t="s">
        <v>3853</v>
      </c>
      <c r="B6778" t="s">
        <v>4161</v>
      </c>
      <c r="C6778" t="s">
        <v>4099</v>
      </c>
      <c r="D6778">
        <v>392805</v>
      </c>
      <c r="E6778">
        <v>376199</v>
      </c>
      <c r="F6778">
        <v>379804</v>
      </c>
      <c r="G6778">
        <v>402378</v>
      </c>
    </row>
    <row r="6779" spans="1:7">
      <c r="A6779" t="s">
        <v>3853</v>
      </c>
      <c r="B6779" t="s">
        <v>4161</v>
      </c>
      <c r="C6779" t="s">
        <v>4100</v>
      </c>
      <c r="D6779">
        <v>69.599999999999994</v>
      </c>
      <c r="E6779">
        <v>65.900000000000006</v>
      </c>
      <c r="F6779">
        <v>66.400000000000006</v>
      </c>
      <c r="G6779">
        <v>70.400000000000006</v>
      </c>
    </row>
    <row r="6780" spans="1:7">
      <c r="A6780" t="s">
        <v>3853</v>
      </c>
      <c r="B6780" t="s">
        <v>4161</v>
      </c>
      <c r="C6780" t="s">
        <v>4101</v>
      </c>
      <c r="D6780">
        <v>1838507</v>
      </c>
      <c r="E6780">
        <v>1652523</v>
      </c>
      <c r="F6780">
        <v>1724996</v>
      </c>
      <c r="G6780">
        <v>1759947</v>
      </c>
    </row>
    <row r="6781" spans="1:7">
      <c r="A6781" t="s">
        <v>3853</v>
      </c>
      <c r="B6781" t="s">
        <v>4161</v>
      </c>
      <c r="C6781" t="s">
        <v>4102</v>
      </c>
      <c r="D6781">
        <v>4.99</v>
      </c>
      <c r="E6781">
        <v>4.6100000000000003</v>
      </c>
      <c r="F6781">
        <v>4.5999999999999996</v>
      </c>
      <c r="G6781">
        <v>4.6399999999999997</v>
      </c>
    </row>
    <row r="6782" spans="1:7">
      <c r="A6782" t="s">
        <v>3853</v>
      </c>
      <c r="B6782" t="s">
        <v>4161</v>
      </c>
      <c r="C6782" t="s">
        <v>4103</v>
      </c>
      <c r="D6782">
        <v>326</v>
      </c>
      <c r="E6782">
        <v>289.39999999999998</v>
      </c>
      <c r="F6782">
        <v>301.7</v>
      </c>
      <c r="G6782">
        <v>308</v>
      </c>
    </row>
    <row r="6783" spans="1:7">
      <c r="A6783" t="s">
        <v>3853</v>
      </c>
      <c r="B6783" t="s">
        <v>4161</v>
      </c>
      <c r="C6783" t="s">
        <v>4104</v>
      </c>
      <c r="D6783">
        <v>1824122</v>
      </c>
      <c r="E6783">
        <v>1640457</v>
      </c>
      <c r="F6783">
        <v>1720114</v>
      </c>
      <c r="G6783">
        <v>1755225</v>
      </c>
    </row>
    <row r="6784" spans="1:7">
      <c r="A6784" t="s">
        <v>3853</v>
      </c>
      <c r="B6784" t="s">
        <v>4161</v>
      </c>
      <c r="C6784" t="s">
        <v>4105</v>
      </c>
      <c r="D6784">
        <v>500531</v>
      </c>
      <c r="E6784">
        <v>404648</v>
      </c>
      <c r="F6784">
        <v>443698</v>
      </c>
      <c r="G6784">
        <v>447104</v>
      </c>
    </row>
    <row r="6785" spans="1:7">
      <c r="A6785" t="s">
        <v>3853</v>
      </c>
      <c r="B6785" t="s">
        <v>4161</v>
      </c>
      <c r="C6785" t="s">
        <v>4106</v>
      </c>
      <c r="D6785">
        <v>219430</v>
      </c>
      <c r="E6785">
        <v>200194</v>
      </c>
      <c r="F6785">
        <v>204635</v>
      </c>
      <c r="G6785">
        <v>229742</v>
      </c>
    </row>
    <row r="6786" spans="1:7">
      <c r="A6786" t="s">
        <v>3853</v>
      </c>
      <c r="B6786" t="s">
        <v>4161</v>
      </c>
      <c r="C6786" t="s">
        <v>4107</v>
      </c>
      <c r="D6786">
        <v>494366</v>
      </c>
      <c r="E6786">
        <v>451038</v>
      </c>
      <c r="F6786">
        <v>470131</v>
      </c>
      <c r="G6786">
        <v>468547</v>
      </c>
    </row>
    <row r="6787" spans="1:7">
      <c r="A6787" t="s">
        <v>3853</v>
      </c>
      <c r="B6787" t="s">
        <v>4161</v>
      </c>
      <c r="C6787" t="s">
        <v>4108</v>
      </c>
      <c r="D6787">
        <v>284556</v>
      </c>
      <c r="E6787">
        <v>259967</v>
      </c>
      <c r="F6787">
        <v>260821</v>
      </c>
      <c r="G6787">
        <v>289964</v>
      </c>
    </row>
    <row r="6788" spans="1:7">
      <c r="A6788" t="s">
        <v>3853</v>
      </c>
      <c r="B6788" t="s">
        <v>4161</v>
      </c>
      <c r="C6788" t="s">
        <v>4109</v>
      </c>
      <c r="D6788">
        <v>1498883</v>
      </c>
      <c r="E6788">
        <v>1315846</v>
      </c>
      <c r="F6788">
        <v>1379285</v>
      </c>
      <c r="G6788">
        <v>1435356</v>
      </c>
    </row>
    <row r="6789" spans="1:7">
      <c r="A6789" t="s">
        <v>3853</v>
      </c>
      <c r="B6789" t="s">
        <v>4161</v>
      </c>
      <c r="C6789" t="s">
        <v>4110</v>
      </c>
      <c r="D6789">
        <v>5640</v>
      </c>
      <c r="E6789">
        <v>5711</v>
      </c>
      <c r="F6789">
        <v>5718</v>
      </c>
      <c r="G6789">
        <v>5714</v>
      </c>
    </row>
    <row r="6790" spans="1:7">
      <c r="A6790" t="s">
        <v>3853</v>
      </c>
      <c r="B6790" t="s">
        <v>4161</v>
      </c>
      <c r="C6790" t="s">
        <v>4111</v>
      </c>
      <c r="D6790">
        <v>3175</v>
      </c>
      <c r="E6790">
        <v>4641</v>
      </c>
      <c r="F6790">
        <v>1234</v>
      </c>
      <c r="G6790">
        <v>0</v>
      </c>
    </row>
    <row r="6791" spans="1:7">
      <c r="A6791" t="s">
        <v>3853</v>
      </c>
      <c r="B6791" t="s">
        <v>4161</v>
      </c>
      <c r="C6791" t="s">
        <v>4112</v>
      </c>
      <c r="D6791">
        <v>0</v>
      </c>
      <c r="E6791">
        <v>0</v>
      </c>
      <c r="F6791">
        <v>0</v>
      </c>
      <c r="G6791">
        <v>0</v>
      </c>
    </row>
    <row r="6792" spans="1:7">
      <c r="A6792" t="s">
        <v>3853</v>
      </c>
      <c r="B6792" t="s">
        <v>4161</v>
      </c>
      <c r="C6792" t="s">
        <v>4113</v>
      </c>
      <c r="D6792">
        <v>6142</v>
      </c>
      <c r="E6792">
        <v>4589</v>
      </c>
      <c r="F6792">
        <v>4301</v>
      </c>
      <c r="G6792">
        <v>5047</v>
      </c>
    </row>
    <row r="6793" spans="1:7">
      <c r="A6793" t="s">
        <v>3853</v>
      </c>
      <c r="B6793" t="s">
        <v>4161</v>
      </c>
      <c r="C6793" t="s">
        <v>4114</v>
      </c>
      <c r="D6793">
        <v>3280</v>
      </c>
      <c r="E6793">
        <v>2779</v>
      </c>
      <c r="F6793">
        <v>3192</v>
      </c>
      <c r="G6793">
        <v>3417</v>
      </c>
    </row>
    <row r="6794" spans="1:7">
      <c r="A6794" t="s">
        <v>3853</v>
      </c>
      <c r="B6794" t="s">
        <v>4161</v>
      </c>
      <c r="C6794" t="s">
        <v>4115</v>
      </c>
      <c r="D6794">
        <v>228</v>
      </c>
      <c r="E6794">
        <v>206</v>
      </c>
      <c r="F6794">
        <v>206</v>
      </c>
      <c r="G6794">
        <v>206</v>
      </c>
    </row>
    <row r="6795" spans="1:7">
      <c r="A6795" t="s">
        <v>3853</v>
      </c>
      <c r="B6795" t="s">
        <v>4161</v>
      </c>
      <c r="C6795" t="s">
        <v>4116</v>
      </c>
      <c r="D6795">
        <v>25840</v>
      </c>
      <c r="E6795">
        <v>25085</v>
      </c>
      <c r="F6795">
        <v>26302</v>
      </c>
      <c r="G6795">
        <v>25133</v>
      </c>
    </row>
    <row r="6796" spans="1:7">
      <c r="A6796" t="s">
        <v>3853</v>
      </c>
      <c r="B6796" t="s">
        <v>4161</v>
      </c>
      <c r="C6796" t="s">
        <v>4117</v>
      </c>
      <c r="D6796">
        <v>20990</v>
      </c>
      <c r="E6796">
        <v>12270</v>
      </c>
      <c r="F6796">
        <v>11001</v>
      </c>
      <c r="G6796">
        <v>15139</v>
      </c>
    </row>
    <row r="6797" spans="1:7">
      <c r="A6797" t="s">
        <v>3853</v>
      </c>
      <c r="B6797" t="s">
        <v>4161</v>
      </c>
      <c r="C6797" t="s">
        <v>4118</v>
      </c>
      <c r="D6797">
        <v>56252</v>
      </c>
      <c r="E6797">
        <v>44723</v>
      </c>
      <c r="F6797">
        <v>44796</v>
      </c>
      <c r="G6797">
        <v>48736</v>
      </c>
    </row>
    <row r="6798" spans="1:7">
      <c r="A6798" t="s">
        <v>3853</v>
      </c>
      <c r="B6798" t="s">
        <v>4161</v>
      </c>
      <c r="C6798" t="s">
        <v>4119</v>
      </c>
      <c r="D6798">
        <v>564</v>
      </c>
      <c r="E6798">
        <v>534</v>
      </c>
      <c r="F6798">
        <v>538</v>
      </c>
      <c r="G6798">
        <v>575</v>
      </c>
    </row>
    <row r="6799" spans="1:7">
      <c r="A6799" t="s">
        <v>3853</v>
      </c>
      <c r="B6799" t="s">
        <v>4161</v>
      </c>
      <c r="C6799" t="s">
        <v>4120</v>
      </c>
      <c r="D6799">
        <v>6063</v>
      </c>
      <c r="E6799">
        <v>6014</v>
      </c>
      <c r="F6799">
        <v>5301</v>
      </c>
      <c r="G6799">
        <v>5517</v>
      </c>
    </row>
    <row r="6800" spans="1:7">
      <c r="A6800" t="s">
        <v>3853</v>
      </c>
      <c r="B6800" t="s">
        <v>4161</v>
      </c>
      <c r="C6800" t="s">
        <v>4121</v>
      </c>
      <c r="D6800">
        <v>118</v>
      </c>
      <c r="E6800">
        <v>118</v>
      </c>
      <c r="F6800">
        <v>118</v>
      </c>
      <c r="G6800">
        <v>111</v>
      </c>
    </row>
    <row r="6801" spans="1:7">
      <c r="A6801" t="s">
        <v>3853</v>
      </c>
      <c r="B6801" t="s">
        <v>4161</v>
      </c>
      <c r="C6801" t="s">
        <v>4122</v>
      </c>
      <c r="D6801">
        <v>2216</v>
      </c>
      <c r="E6801">
        <v>2151</v>
      </c>
      <c r="F6801">
        <v>2071</v>
      </c>
      <c r="G6801">
        <v>2107</v>
      </c>
    </row>
    <row r="6802" spans="1:7">
      <c r="A6802" t="s">
        <v>3853</v>
      </c>
      <c r="B6802" t="s">
        <v>4161</v>
      </c>
      <c r="C6802" t="s">
        <v>4123</v>
      </c>
      <c r="D6802">
        <v>8843</v>
      </c>
      <c r="E6802">
        <v>8699</v>
      </c>
      <c r="F6802">
        <v>7910</v>
      </c>
      <c r="G6802">
        <v>8198</v>
      </c>
    </row>
    <row r="6803" spans="1:7">
      <c r="A6803" t="s">
        <v>3853</v>
      </c>
      <c r="B6803" t="s">
        <v>4161</v>
      </c>
      <c r="C6803" t="s">
        <v>4124</v>
      </c>
      <c r="D6803">
        <v>6706</v>
      </c>
      <c r="E6803">
        <v>5123</v>
      </c>
      <c r="F6803">
        <v>4839</v>
      </c>
      <c r="G6803">
        <v>5621</v>
      </c>
    </row>
    <row r="6804" spans="1:7">
      <c r="A6804" t="s">
        <v>3853</v>
      </c>
      <c r="B6804" t="s">
        <v>4161</v>
      </c>
      <c r="C6804" t="s">
        <v>4125</v>
      </c>
      <c r="D6804">
        <v>9343</v>
      </c>
      <c r="E6804">
        <v>8793</v>
      </c>
      <c r="F6804">
        <v>8493</v>
      </c>
      <c r="G6804">
        <v>8934</v>
      </c>
    </row>
    <row r="6805" spans="1:7">
      <c r="A6805" t="s">
        <v>3853</v>
      </c>
      <c r="B6805" t="s">
        <v>4161</v>
      </c>
      <c r="C6805" t="s">
        <v>4126</v>
      </c>
      <c r="D6805">
        <v>28056</v>
      </c>
      <c r="E6805">
        <v>27236</v>
      </c>
      <c r="F6805">
        <v>28373</v>
      </c>
      <c r="G6805">
        <v>27239</v>
      </c>
    </row>
    <row r="6806" spans="1:7">
      <c r="A6806" t="s">
        <v>3853</v>
      </c>
      <c r="B6806" t="s">
        <v>4161</v>
      </c>
      <c r="C6806" t="s">
        <v>4127</v>
      </c>
      <c r="D6806">
        <v>65095</v>
      </c>
      <c r="E6806">
        <v>53422</v>
      </c>
      <c r="F6806">
        <v>52706</v>
      </c>
      <c r="G6806">
        <v>56934</v>
      </c>
    </row>
    <row r="6807" spans="1:7">
      <c r="A6807" t="s">
        <v>3853</v>
      </c>
      <c r="B6807" t="s">
        <v>4161</v>
      </c>
      <c r="C6807" t="s">
        <v>4128</v>
      </c>
      <c r="D6807">
        <v>55752</v>
      </c>
      <c r="E6807">
        <v>44629</v>
      </c>
      <c r="F6807">
        <v>44213</v>
      </c>
      <c r="G6807">
        <v>48000</v>
      </c>
    </row>
    <row r="6808" spans="1:7">
      <c r="A6808" t="s">
        <v>3853</v>
      </c>
      <c r="B6808" t="s">
        <v>4161</v>
      </c>
      <c r="C6808" t="s">
        <v>4129</v>
      </c>
      <c r="D6808">
        <v>280</v>
      </c>
      <c r="E6808">
        <v>247</v>
      </c>
      <c r="F6808">
        <v>316</v>
      </c>
      <c r="G6808">
        <v>350</v>
      </c>
    </row>
    <row r="6809" spans="1:7">
      <c r="A6809" t="s">
        <v>3853</v>
      </c>
      <c r="B6809" t="s">
        <v>4161</v>
      </c>
      <c r="C6809" t="s">
        <v>4130</v>
      </c>
      <c r="D6809">
        <v>32.6</v>
      </c>
      <c r="E6809">
        <v>33.4</v>
      </c>
      <c r="F6809">
        <v>30.4</v>
      </c>
      <c r="G6809">
        <v>36.6</v>
      </c>
    </row>
    <row r="6810" spans="1:7">
      <c r="A6810" t="s">
        <v>3853</v>
      </c>
      <c r="B6810" t="s">
        <v>4161</v>
      </c>
      <c r="C6810" t="s">
        <v>4131</v>
      </c>
      <c r="D6810">
        <v>84</v>
      </c>
      <c r="E6810">
        <v>86</v>
      </c>
      <c r="F6810">
        <v>81</v>
      </c>
      <c r="G6810">
        <v>90</v>
      </c>
    </row>
    <row r="6811" spans="1:7">
      <c r="A6811" t="s">
        <v>3853</v>
      </c>
      <c r="B6811" t="s">
        <v>4161</v>
      </c>
      <c r="C6811" t="s">
        <v>4132</v>
      </c>
      <c r="D6811">
        <v>37328</v>
      </c>
      <c r="E6811">
        <v>40281</v>
      </c>
      <c r="F6811">
        <v>41789</v>
      </c>
      <c r="G6811">
        <v>51401</v>
      </c>
    </row>
    <row r="6812" spans="1:7">
      <c r="A6812" t="s">
        <v>3853</v>
      </c>
      <c r="B6812" t="s">
        <v>4161</v>
      </c>
      <c r="C6812" t="s">
        <v>4133</v>
      </c>
      <c r="D6812">
        <v>3847</v>
      </c>
      <c r="E6812">
        <v>4308</v>
      </c>
      <c r="F6812">
        <v>4694</v>
      </c>
      <c r="G6812">
        <v>4829</v>
      </c>
    </row>
    <row r="6813" spans="1:7">
      <c r="A6813" t="s">
        <v>3853</v>
      </c>
      <c r="B6813" t="s">
        <v>4161</v>
      </c>
      <c r="C6813" t="s">
        <v>4134</v>
      </c>
      <c r="D6813">
        <v>0</v>
      </c>
      <c r="E6813">
        <v>0</v>
      </c>
      <c r="F6813">
        <v>0</v>
      </c>
      <c r="G6813">
        <v>0</v>
      </c>
    </row>
    <row r="6814" spans="1:7">
      <c r="A6814" t="s">
        <v>3853</v>
      </c>
      <c r="B6814" t="s">
        <v>4161</v>
      </c>
      <c r="C6814" t="s">
        <v>4135</v>
      </c>
      <c r="D6814">
        <v>37412</v>
      </c>
      <c r="E6814">
        <v>40368</v>
      </c>
      <c r="F6814">
        <v>41870</v>
      </c>
      <c r="G6814">
        <v>51491</v>
      </c>
    </row>
    <row r="6815" spans="1:7">
      <c r="A6815" t="s">
        <v>3853</v>
      </c>
      <c r="B6815" t="s">
        <v>4161</v>
      </c>
      <c r="C6815" t="s">
        <v>4136</v>
      </c>
      <c r="D6815">
        <v>84</v>
      </c>
      <c r="E6815">
        <v>86</v>
      </c>
      <c r="F6815">
        <v>81</v>
      </c>
      <c r="G6815">
        <v>90</v>
      </c>
    </row>
    <row r="6816" spans="1:7">
      <c r="A6816" t="s">
        <v>3853</v>
      </c>
      <c r="B6816" t="s">
        <v>4161</v>
      </c>
      <c r="C6816" t="s">
        <v>4137</v>
      </c>
      <c r="D6816">
        <v>436</v>
      </c>
      <c r="E6816">
        <v>552</v>
      </c>
      <c r="F6816">
        <v>651</v>
      </c>
      <c r="G6816">
        <v>496</v>
      </c>
    </row>
    <row r="6817" spans="1:7">
      <c r="A6817" t="s">
        <v>3853</v>
      </c>
      <c r="B6817" t="s">
        <v>4161</v>
      </c>
      <c r="C6817" t="s">
        <v>4138</v>
      </c>
      <c r="D6817">
        <v>9326</v>
      </c>
      <c r="E6817">
        <v>8310</v>
      </c>
      <c r="F6817">
        <v>7826</v>
      </c>
      <c r="G6817">
        <v>9123</v>
      </c>
    </row>
    <row r="6818" spans="1:7">
      <c r="A6818" t="s">
        <v>3853</v>
      </c>
      <c r="B6818" t="s">
        <v>4162</v>
      </c>
      <c r="C6818" t="s">
        <v>3855</v>
      </c>
      <c r="D6818">
        <v>0</v>
      </c>
      <c r="E6818">
        <v>0</v>
      </c>
      <c r="F6818">
        <v>0</v>
      </c>
      <c r="G6818">
        <v>0</v>
      </c>
    </row>
    <row r="6819" spans="1:7">
      <c r="A6819" t="s">
        <v>3853</v>
      </c>
      <c r="B6819" t="s">
        <v>4162</v>
      </c>
      <c r="C6819" t="s">
        <v>3856</v>
      </c>
      <c r="D6819">
        <v>12725</v>
      </c>
      <c r="E6819">
        <v>20580</v>
      </c>
      <c r="F6819">
        <v>15476</v>
      </c>
      <c r="G6819">
        <v>15782</v>
      </c>
    </row>
    <row r="6820" spans="1:7">
      <c r="A6820" t="s">
        <v>3853</v>
      </c>
      <c r="B6820" t="s">
        <v>4162</v>
      </c>
      <c r="C6820" t="s">
        <v>3857</v>
      </c>
      <c r="D6820">
        <v>12725</v>
      </c>
      <c r="E6820">
        <v>20580</v>
      </c>
      <c r="F6820">
        <v>15476</v>
      </c>
      <c r="G6820">
        <v>15782</v>
      </c>
    </row>
    <row r="6821" spans="1:7">
      <c r="A6821" t="s">
        <v>3853</v>
      </c>
      <c r="B6821" t="s">
        <v>4162</v>
      </c>
      <c r="C6821" t="s">
        <v>3858</v>
      </c>
      <c r="D6821">
        <v>12725</v>
      </c>
      <c r="E6821">
        <v>20580</v>
      </c>
      <c r="F6821">
        <v>15476</v>
      </c>
      <c r="G6821">
        <v>15782</v>
      </c>
    </row>
    <row r="6822" spans="1:7">
      <c r="A6822" t="s">
        <v>3853</v>
      </c>
      <c r="B6822" t="s">
        <v>4162</v>
      </c>
      <c r="C6822" t="s">
        <v>3859</v>
      </c>
      <c r="D6822">
        <v>369</v>
      </c>
      <c r="E6822">
        <v>347</v>
      </c>
      <c r="F6822">
        <v>384</v>
      </c>
      <c r="G6822">
        <v>397</v>
      </c>
    </row>
    <row r="6823" spans="1:7">
      <c r="A6823" t="s">
        <v>3853</v>
      </c>
      <c r="B6823" t="s">
        <v>4162</v>
      </c>
      <c r="C6823" t="s">
        <v>3860</v>
      </c>
      <c r="D6823">
        <v>369</v>
      </c>
      <c r="E6823">
        <v>347</v>
      </c>
      <c r="F6823">
        <v>384</v>
      </c>
      <c r="G6823">
        <v>397</v>
      </c>
    </row>
    <row r="6824" spans="1:7">
      <c r="A6824" t="s">
        <v>3853</v>
      </c>
      <c r="B6824" t="s">
        <v>4162</v>
      </c>
      <c r="C6824" t="s">
        <v>3861</v>
      </c>
      <c r="D6824">
        <v>369</v>
      </c>
      <c r="E6824">
        <v>347</v>
      </c>
      <c r="F6824">
        <v>384</v>
      </c>
      <c r="G6824">
        <v>397</v>
      </c>
    </row>
    <row r="6825" spans="1:7">
      <c r="A6825" t="s">
        <v>3853</v>
      </c>
      <c r="B6825" t="s">
        <v>4162</v>
      </c>
      <c r="C6825" t="s">
        <v>3862</v>
      </c>
      <c r="D6825">
        <v>0</v>
      </c>
      <c r="E6825">
        <v>0</v>
      </c>
      <c r="F6825">
        <v>0</v>
      </c>
      <c r="G6825">
        <v>0</v>
      </c>
    </row>
    <row r="6826" spans="1:7">
      <c r="A6826" t="s">
        <v>3853</v>
      </c>
      <c r="B6826" t="s">
        <v>4162</v>
      </c>
      <c r="C6826" t="s">
        <v>3863</v>
      </c>
      <c r="D6826">
        <v>0</v>
      </c>
      <c r="E6826">
        <v>0</v>
      </c>
      <c r="F6826">
        <v>0</v>
      </c>
      <c r="G6826">
        <v>0</v>
      </c>
    </row>
    <row r="6827" spans="1:7">
      <c r="A6827" t="s">
        <v>3853</v>
      </c>
      <c r="B6827" t="s">
        <v>4162</v>
      </c>
      <c r="C6827" t="s">
        <v>3864</v>
      </c>
      <c r="D6827">
        <v>3714</v>
      </c>
      <c r="E6827">
        <v>4806</v>
      </c>
      <c r="F6827">
        <v>4053</v>
      </c>
      <c r="G6827">
        <v>3868</v>
      </c>
    </row>
    <row r="6828" spans="1:7">
      <c r="A6828" t="s">
        <v>3853</v>
      </c>
      <c r="B6828" t="s">
        <v>4162</v>
      </c>
      <c r="C6828" t="s">
        <v>3865</v>
      </c>
      <c r="D6828">
        <v>349</v>
      </c>
      <c r="E6828">
        <v>410</v>
      </c>
      <c r="F6828">
        <v>373</v>
      </c>
      <c r="G6828">
        <v>359</v>
      </c>
    </row>
    <row r="6829" spans="1:7">
      <c r="A6829" t="s">
        <v>3853</v>
      </c>
      <c r="B6829" t="s">
        <v>4162</v>
      </c>
      <c r="C6829" t="s">
        <v>3866</v>
      </c>
      <c r="D6829">
        <v>3714</v>
      </c>
      <c r="E6829">
        <v>4806</v>
      </c>
      <c r="F6829">
        <v>4053</v>
      </c>
      <c r="G6829">
        <v>3868</v>
      </c>
    </row>
    <row r="6830" spans="1:7">
      <c r="A6830" t="s">
        <v>3853</v>
      </c>
      <c r="B6830" t="s">
        <v>4162</v>
      </c>
      <c r="C6830" t="s">
        <v>3867</v>
      </c>
      <c r="D6830">
        <v>14958</v>
      </c>
      <c r="E6830">
        <v>13857</v>
      </c>
      <c r="F6830">
        <v>14656</v>
      </c>
      <c r="G6830">
        <v>16257</v>
      </c>
    </row>
    <row r="6831" spans="1:7">
      <c r="A6831" t="s">
        <v>3853</v>
      </c>
      <c r="B6831" t="s">
        <v>4162</v>
      </c>
      <c r="C6831" t="s">
        <v>3868</v>
      </c>
      <c r="D6831">
        <v>44362</v>
      </c>
      <c r="E6831">
        <v>42357</v>
      </c>
      <c r="F6831">
        <v>44548</v>
      </c>
      <c r="G6831">
        <v>46341</v>
      </c>
    </row>
    <row r="6832" spans="1:7">
      <c r="A6832" t="s">
        <v>3853</v>
      </c>
      <c r="B6832" t="s">
        <v>4162</v>
      </c>
      <c r="C6832" t="s">
        <v>3869</v>
      </c>
      <c r="D6832">
        <v>51.3</v>
      </c>
      <c r="E6832">
        <v>55.9</v>
      </c>
      <c r="F6832">
        <v>52.9</v>
      </c>
      <c r="G6832">
        <v>45.7</v>
      </c>
    </row>
    <row r="6833" spans="1:7">
      <c r="A6833" t="s">
        <v>3853</v>
      </c>
      <c r="B6833" t="s">
        <v>4162</v>
      </c>
      <c r="C6833" t="s">
        <v>3870</v>
      </c>
      <c r="D6833">
        <v>72482</v>
      </c>
      <c r="E6833">
        <v>63903</v>
      </c>
      <c r="F6833">
        <v>63630</v>
      </c>
      <c r="G6833">
        <v>68704</v>
      </c>
    </row>
    <row r="6834" spans="1:7">
      <c r="A6834" t="s">
        <v>3853</v>
      </c>
      <c r="B6834" t="s">
        <v>4162</v>
      </c>
      <c r="C6834" t="s">
        <v>3871</v>
      </c>
      <c r="D6834">
        <v>0</v>
      </c>
      <c r="E6834">
        <v>0</v>
      </c>
      <c r="F6834">
        <v>0</v>
      </c>
      <c r="G6834">
        <v>0</v>
      </c>
    </row>
    <row r="6835" spans="1:7">
      <c r="A6835" t="s">
        <v>3853</v>
      </c>
      <c r="B6835" t="s">
        <v>4162</v>
      </c>
      <c r="C6835" t="s">
        <v>3872</v>
      </c>
      <c r="D6835">
        <v>0</v>
      </c>
      <c r="E6835">
        <v>0</v>
      </c>
      <c r="F6835">
        <v>0</v>
      </c>
      <c r="G6835">
        <v>0</v>
      </c>
    </row>
    <row r="6836" spans="1:7">
      <c r="A6836" t="s">
        <v>3853</v>
      </c>
      <c r="B6836" t="s">
        <v>4162</v>
      </c>
      <c r="C6836" t="s">
        <v>3873</v>
      </c>
      <c r="D6836">
        <v>0.6</v>
      </c>
      <c r="E6836">
        <v>0.4</v>
      </c>
      <c r="F6836">
        <v>0</v>
      </c>
      <c r="G6836">
        <v>0</v>
      </c>
    </row>
    <row r="6837" spans="1:7">
      <c r="A6837" t="s">
        <v>3853</v>
      </c>
      <c r="B6837" t="s">
        <v>4162</v>
      </c>
      <c r="C6837" t="s">
        <v>3874</v>
      </c>
      <c r="D6837">
        <v>2</v>
      </c>
      <c r="E6837">
        <v>2</v>
      </c>
      <c r="F6837">
        <v>2</v>
      </c>
      <c r="G6837">
        <v>2</v>
      </c>
    </row>
    <row r="6838" spans="1:7">
      <c r="A6838" t="s">
        <v>3853</v>
      </c>
      <c r="B6838" t="s">
        <v>4162</v>
      </c>
      <c r="C6838" t="s">
        <v>3875</v>
      </c>
      <c r="D6838">
        <v>4.7</v>
      </c>
      <c r="E6838">
        <v>6.4</v>
      </c>
      <c r="F6838">
        <v>9.8000000000000007</v>
      </c>
      <c r="G6838">
        <v>15.5</v>
      </c>
    </row>
    <row r="6839" spans="1:7">
      <c r="A6839" t="s">
        <v>3853</v>
      </c>
      <c r="B6839" t="s">
        <v>4162</v>
      </c>
      <c r="C6839" t="s">
        <v>3876</v>
      </c>
      <c r="D6839">
        <v>9</v>
      </c>
      <c r="E6839">
        <v>13</v>
      </c>
      <c r="F6839">
        <v>17</v>
      </c>
      <c r="G6839">
        <v>29</v>
      </c>
    </row>
    <row r="6840" spans="1:7">
      <c r="A6840" t="s">
        <v>3853</v>
      </c>
      <c r="B6840" t="s">
        <v>4162</v>
      </c>
      <c r="C6840" t="s">
        <v>3877</v>
      </c>
      <c r="D6840">
        <v>0</v>
      </c>
      <c r="E6840">
        <v>0</v>
      </c>
      <c r="F6840">
        <v>0</v>
      </c>
      <c r="G6840">
        <v>0</v>
      </c>
    </row>
    <row r="6841" spans="1:7">
      <c r="A6841" t="s">
        <v>3853</v>
      </c>
      <c r="B6841" t="s">
        <v>4162</v>
      </c>
      <c r="C6841" t="s">
        <v>3878</v>
      </c>
      <c r="D6841">
        <v>0</v>
      </c>
      <c r="E6841">
        <v>0</v>
      </c>
      <c r="F6841">
        <v>0</v>
      </c>
      <c r="G6841">
        <v>0</v>
      </c>
    </row>
    <row r="6842" spans="1:7">
      <c r="A6842" t="s">
        <v>3853</v>
      </c>
      <c r="B6842" t="s">
        <v>4162</v>
      </c>
      <c r="C6842" t="s">
        <v>3879</v>
      </c>
      <c r="D6842">
        <v>0</v>
      </c>
      <c r="E6842">
        <v>0</v>
      </c>
      <c r="F6842">
        <v>0</v>
      </c>
      <c r="G6842">
        <v>0</v>
      </c>
    </row>
    <row r="6843" spans="1:7">
      <c r="A6843" t="s">
        <v>3853</v>
      </c>
      <c r="B6843" t="s">
        <v>4162</v>
      </c>
      <c r="C6843" t="s">
        <v>3880</v>
      </c>
      <c r="D6843">
        <v>60.8</v>
      </c>
      <c r="E6843">
        <v>56.1</v>
      </c>
      <c r="F6843">
        <v>64.7</v>
      </c>
      <c r="G6843">
        <v>59.8</v>
      </c>
    </row>
    <row r="6844" spans="1:7">
      <c r="A6844" t="s">
        <v>3853</v>
      </c>
      <c r="B6844" t="s">
        <v>4162</v>
      </c>
      <c r="C6844" t="s">
        <v>3881</v>
      </c>
      <c r="D6844">
        <v>205</v>
      </c>
      <c r="E6844">
        <v>139</v>
      </c>
      <c r="F6844">
        <v>271</v>
      </c>
      <c r="G6844">
        <v>275</v>
      </c>
    </row>
    <row r="6845" spans="1:7">
      <c r="A6845" t="s">
        <v>3853</v>
      </c>
      <c r="B6845" t="s">
        <v>4162</v>
      </c>
      <c r="C6845" t="s">
        <v>3882</v>
      </c>
      <c r="D6845">
        <v>566093</v>
      </c>
      <c r="E6845">
        <v>533003</v>
      </c>
      <c r="F6845">
        <v>595265</v>
      </c>
      <c r="G6845">
        <v>547762</v>
      </c>
    </row>
    <row r="6846" spans="1:7">
      <c r="A6846" t="s">
        <v>3853</v>
      </c>
      <c r="B6846" t="s">
        <v>4162</v>
      </c>
      <c r="C6846" t="s">
        <v>3883</v>
      </c>
      <c r="D6846">
        <v>10465</v>
      </c>
      <c r="E6846">
        <v>10488</v>
      </c>
      <c r="F6846">
        <v>10242</v>
      </c>
      <c r="G6846">
        <v>9656</v>
      </c>
    </row>
    <row r="6847" spans="1:7">
      <c r="A6847" t="s">
        <v>3853</v>
      </c>
      <c r="B6847" t="s">
        <v>4162</v>
      </c>
      <c r="C6847" t="s">
        <v>3884</v>
      </c>
      <c r="D6847">
        <v>18364</v>
      </c>
      <c r="E6847">
        <v>18199</v>
      </c>
      <c r="F6847">
        <v>20877</v>
      </c>
      <c r="G6847">
        <v>18903</v>
      </c>
    </row>
    <row r="6848" spans="1:7">
      <c r="A6848" t="s">
        <v>3853</v>
      </c>
      <c r="B6848" t="s">
        <v>4162</v>
      </c>
      <c r="C6848" t="s">
        <v>3885</v>
      </c>
      <c r="D6848">
        <v>0</v>
      </c>
      <c r="E6848">
        <v>0</v>
      </c>
      <c r="F6848">
        <v>0</v>
      </c>
      <c r="G6848">
        <v>0</v>
      </c>
    </row>
    <row r="6849" spans="1:7">
      <c r="A6849" t="s">
        <v>3853</v>
      </c>
      <c r="B6849" t="s">
        <v>4162</v>
      </c>
      <c r="C6849" t="s">
        <v>3886</v>
      </c>
      <c r="D6849">
        <v>18364</v>
      </c>
      <c r="E6849">
        <v>18199</v>
      </c>
      <c r="F6849">
        <v>20877</v>
      </c>
      <c r="G6849">
        <v>18903</v>
      </c>
    </row>
    <row r="6850" spans="1:7">
      <c r="A6850" t="s">
        <v>3853</v>
      </c>
      <c r="B6850" t="s">
        <v>4162</v>
      </c>
      <c r="C6850" t="s">
        <v>3887</v>
      </c>
      <c r="D6850">
        <v>0</v>
      </c>
      <c r="E6850">
        <v>0</v>
      </c>
      <c r="F6850">
        <v>0</v>
      </c>
      <c r="G6850">
        <v>0</v>
      </c>
    </row>
    <row r="6851" spans="1:7">
      <c r="A6851" t="s">
        <v>3853</v>
      </c>
      <c r="B6851" t="s">
        <v>4162</v>
      </c>
      <c r="C6851" t="s">
        <v>3888</v>
      </c>
      <c r="D6851">
        <v>584662</v>
      </c>
      <c r="E6851">
        <v>551341</v>
      </c>
      <c r="F6851">
        <v>616413</v>
      </c>
      <c r="G6851">
        <v>566940</v>
      </c>
    </row>
    <row r="6852" spans="1:7">
      <c r="A6852" t="s">
        <v>3853</v>
      </c>
      <c r="B6852" t="s">
        <v>4162</v>
      </c>
      <c r="C6852" t="s">
        <v>3889</v>
      </c>
      <c r="D6852">
        <v>18569</v>
      </c>
      <c r="E6852">
        <v>18339</v>
      </c>
      <c r="F6852">
        <v>21148</v>
      </c>
      <c r="G6852">
        <v>19177</v>
      </c>
    </row>
    <row r="6853" spans="1:7">
      <c r="A6853" t="s">
        <v>3853</v>
      </c>
      <c r="B6853" t="s">
        <v>4162</v>
      </c>
      <c r="C6853" t="s">
        <v>3890</v>
      </c>
      <c r="D6853">
        <v>0</v>
      </c>
      <c r="E6853">
        <v>0</v>
      </c>
      <c r="F6853">
        <v>0</v>
      </c>
      <c r="G6853">
        <v>0</v>
      </c>
    </row>
    <row r="6854" spans="1:7">
      <c r="A6854" t="s">
        <v>3853</v>
      </c>
      <c r="B6854" t="s">
        <v>4162</v>
      </c>
      <c r="C6854" t="s">
        <v>3891</v>
      </c>
      <c r="D6854">
        <v>39.1</v>
      </c>
      <c r="E6854">
        <v>37.200000000000003</v>
      </c>
      <c r="F6854">
        <v>27.9</v>
      </c>
      <c r="G6854">
        <v>33.5</v>
      </c>
    </row>
    <row r="6855" spans="1:7">
      <c r="A6855" t="s">
        <v>3853</v>
      </c>
      <c r="B6855" t="s">
        <v>4162</v>
      </c>
      <c r="C6855" t="s">
        <v>3892</v>
      </c>
      <c r="D6855">
        <v>158788</v>
      </c>
      <c r="E6855">
        <v>150024</v>
      </c>
      <c r="F6855">
        <v>147360</v>
      </c>
      <c r="G6855">
        <v>139244</v>
      </c>
    </row>
    <row r="6856" spans="1:7">
      <c r="A6856" t="s">
        <v>3853</v>
      </c>
      <c r="B6856" t="s">
        <v>4162</v>
      </c>
      <c r="C6856" t="s">
        <v>3893</v>
      </c>
      <c r="D6856">
        <v>3646</v>
      </c>
      <c r="E6856">
        <v>3081</v>
      </c>
      <c r="F6856">
        <v>3853</v>
      </c>
      <c r="G6856">
        <v>4088</v>
      </c>
    </row>
    <row r="6857" spans="1:7">
      <c r="A6857" t="s">
        <v>3853</v>
      </c>
      <c r="B6857" t="s">
        <v>4162</v>
      </c>
      <c r="C6857" t="s">
        <v>3894</v>
      </c>
      <c r="D6857">
        <v>1205</v>
      </c>
      <c r="E6857">
        <v>1054</v>
      </c>
      <c r="F6857">
        <v>2782</v>
      </c>
      <c r="G6857">
        <v>2199</v>
      </c>
    </row>
    <row r="6858" spans="1:7">
      <c r="A6858" t="s">
        <v>3853</v>
      </c>
      <c r="B6858" t="s">
        <v>4162</v>
      </c>
      <c r="C6858" t="s">
        <v>3895</v>
      </c>
      <c r="D6858">
        <v>25165</v>
      </c>
      <c r="E6858">
        <v>28496</v>
      </c>
      <c r="F6858">
        <v>27423</v>
      </c>
      <c r="G6858">
        <v>27722</v>
      </c>
    </row>
    <row r="6859" spans="1:7">
      <c r="A6859" t="s">
        <v>3853</v>
      </c>
      <c r="B6859" t="s">
        <v>4162</v>
      </c>
      <c r="C6859" t="s">
        <v>3896</v>
      </c>
      <c r="D6859">
        <v>74</v>
      </c>
      <c r="E6859">
        <v>53</v>
      </c>
      <c r="F6859">
        <v>190</v>
      </c>
      <c r="G6859">
        <v>204</v>
      </c>
    </row>
    <row r="6860" spans="1:7">
      <c r="A6860" t="s">
        <v>3853</v>
      </c>
      <c r="B6860" t="s">
        <v>4162</v>
      </c>
      <c r="C6860" t="s">
        <v>3897</v>
      </c>
      <c r="D6860">
        <v>188878</v>
      </c>
      <c r="E6860">
        <v>182708</v>
      </c>
      <c r="F6860">
        <v>181609</v>
      </c>
      <c r="G6860">
        <v>173456</v>
      </c>
    </row>
    <row r="6861" spans="1:7">
      <c r="A6861" t="s">
        <v>3853</v>
      </c>
      <c r="B6861" t="s">
        <v>4162</v>
      </c>
      <c r="C6861" t="s">
        <v>3898</v>
      </c>
      <c r="D6861">
        <v>187673</v>
      </c>
      <c r="E6861">
        <v>181654</v>
      </c>
      <c r="F6861">
        <v>178827</v>
      </c>
      <c r="G6861">
        <v>171257</v>
      </c>
    </row>
    <row r="6862" spans="1:7">
      <c r="A6862" t="s">
        <v>3853</v>
      </c>
      <c r="B6862" t="s">
        <v>4162</v>
      </c>
      <c r="C6862" t="s">
        <v>3899</v>
      </c>
      <c r="D6862">
        <v>1205</v>
      </c>
      <c r="E6862">
        <v>1054</v>
      </c>
      <c r="F6862">
        <v>2782</v>
      </c>
      <c r="G6862">
        <v>2199</v>
      </c>
    </row>
    <row r="6863" spans="1:7">
      <c r="A6863" t="s">
        <v>3853</v>
      </c>
      <c r="B6863" t="s">
        <v>4162</v>
      </c>
      <c r="C6863" t="s">
        <v>3900</v>
      </c>
      <c r="D6863">
        <v>152666</v>
      </c>
      <c r="E6863">
        <v>143742</v>
      </c>
      <c r="F6863">
        <v>144666</v>
      </c>
      <c r="G6863">
        <v>136742</v>
      </c>
    </row>
    <row r="6864" spans="1:7">
      <c r="A6864" t="s">
        <v>3853</v>
      </c>
      <c r="B6864" t="s">
        <v>4162</v>
      </c>
      <c r="C6864" t="s">
        <v>3901</v>
      </c>
      <c r="D6864">
        <v>182818</v>
      </c>
      <c r="E6864">
        <v>176505</v>
      </c>
      <c r="F6864">
        <v>178950</v>
      </c>
      <c r="G6864">
        <v>170985</v>
      </c>
    </row>
    <row r="6865" spans="1:7">
      <c r="A6865" t="s">
        <v>3853</v>
      </c>
      <c r="B6865" t="s">
        <v>4162</v>
      </c>
      <c r="C6865" t="s">
        <v>3902</v>
      </c>
      <c r="D6865">
        <v>0</v>
      </c>
      <c r="E6865">
        <v>0</v>
      </c>
      <c r="F6865">
        <v>0</v>
      </c>
      <c r="G6865">
        <v>0</v>
      </c>
    </row>
    <row r="6866" spans="1:7">
      <c r="A6866" t="s">
        <v>3853</v>
      </c>
      <c r="B6866" t="s">
        <v>4162</v>
      </c>
      <c r="C6866" t="s">
        <v>3903</v>
      </c>
      <c r="D6866">
        <v>21053</v>
      </c>
      <c r="E6866">
        <v>21994</v>
      </c>
      <c r="F6866">
        <v>21835</v>
      </c>
      <c r="G6866">
        <v>21128</v>
      </c>
    </row>
    <row r="6867" spans="1:7">
      <c r="A6867" t="s">
        <v>3853</v>
      </c>
      <c r="B6867" t="s">
        <v>4162</v>
      </c>
      <c r="C6867" t="s">
        <v>3904</v>
      </c>
      <c r="D6867">
        <v>0</v>
      </c>
      <c r="E6867">
        <v>0</v>
      </c>
      <c r="F6867">
        <v>0</v>
      </c>
      <c r="G6867">
        <v>0</v>
      </c>
    </row>
    <row r="6868" spans="1:7">
      <c r="A6868" t="s">
        <v>3853</v>
      </c>
      <c r="B6868" t="s">
        <v>4162</v>
      </c>
      <c r="C6868" t="s">
        <v>3905</v>
      </c>
      <c r="D6868">
        <v>47760</v>
      </c>
      <c r="E6868">
        <v>63331</v>
      </c>
      <c r="F6868">
        <v>45175</v>
      </c>
      <c r="G6868">
        <v>45687</v>
      </c>
    </row>
    <row r="6869" spans="1:7">
      <c r="A6869" t="s">
        <v>3853</v>
      </c>
      <c r="B6869" t="s">
        <v>4162</v>
      </c>
      <c r="C6869" t="s">
        <v>3906</v>
      </c>
      <c r="D6869">
        <v>0</v>
      </c>
      <c r="E6869">
        <v>0</v>
      </c>
      <c r="F6869">
        <v>0</v>
      </c>
      <c r="G6869">
        <v>0</v>
      </c>
    </row>
    <row r="6870" spans="1:7">
      <c r="A6870" t="s">
        <v>3853</v>
      </c>
      <c r="B6870" t="s">
        <v>4162</v>
      </c>
      <c r="C6870" t="s">
        <v>3907</v>
      </c>
      <c r="D6870">
        <v>9.9</v>
      </c>
      <c r="E6870">
        <v>11.9</v>
      </c>
      <c r="F6870">
        <v>16.899999999999999</v>
      </c>
      <c r="G6870">
        <v>25.1</v>
      </c>
    </row>
    <row r="6871" spans="1:7">
      <c r="A6871" t="s">
        <v>3853</v>
      </c>
      <c r="B6871" t="s">
        <v>4162</v>
      </c>
      <c r="C6871" t="s">
        <v>3908</v>
      </c>
      <c r="D6871">
        <v>0.2</v>
      </c>
      <c r="E6871">
        <v>0.2</v>
      </c>
      <c r="F6871">
        <v>0.3</v>
      </c>
      <c r="G6871">
        <v>0.5</v>
      </c>
    </row>
    <row r="6872" spans="1:7">
      <c r="A6872" t="s">
        <v>3853</v>
      </c>
      <c r="B6872" t="s">
        <v>4162</v>
      </c>
      <c r="C6872" t="s">
        <v>3909</v>
      </c>
      <c r="D6872">
        <v>24896</v>
      </c>
      <c r="E6872">
        <v>22892</v>
      </c>
      <c r="F6872">
        <v>25028</v>
      </c>
      <c r="G6872">
        <v>25374</v>
      </c>
    </row>
    <row r="6873" spans="1:7">
      <c r="A6873" t="s">
        <v>3853</v>
      </c>
      <c r="B6873" t="s">
        <v>4162</v>
      </c>
      <c r="C6873" t="s">
        <v>3910</v>
      </c>
      <c r="D6873">
        <v>469</v>
      </c>
      <c r="E6873">
        <v>472</v>
      </c>
      <c r="F6873">
        <v>483</v>
      </c>
      <c r="G6873">
        <v>498</v>
      </c>
    </row>
    <row r="6874" spans="1:7">
      <c r="A6874" t="s">
        <v>3853</v>
      </c>
      <c r="B6874" t="s">
        <v>4162</v>
      </c>
      <c r="C6874" t="s">
        <v>3911</v>
      </c>
      <c r="D6874">
        <v>324</v>
      </c>
      <c r="E6874">
        <v>329</v>
      </c>
      <c r="F6874">
        <v>329</v>
      </c>
      <c r="G6874">
        <v>345</v>
      </c>
    </row>
    <row r="6875" spans="1:7">
      <c r="A6875" t="s">
        <v>3853</v>
      </c>
      <c r="B6875" t="s">
        <v>4162</v>
      </c>
      <c r="C6875" t="s">
        <v>3912</v>
      </c>
      <c r="D6875">
        <v>14609</v>
      </c>
      <c r="E6875">
        <v>13448</v>
      </c>
      <c r="F6875">
        <v>14283</v>
      </c>
      <c r="G6875">
        <v>15898</v>
      </c>
    </row>
    <row r="6876" spans="1:7">
      <c r="A6876" t="s">
        <v>3853</v>
      </c>
      <c r="B6876" t="s">
        <v>4162</v>
      </c>
      <c r="C6876" t="s">
        <v>3913</v>
      </c>
      <c r="D6876">
        <v>25689</v>
      </c>
      <c r="E6876">
        <v>23694</v>
      </c>
      <c r="F6876">
        <v>25839</v>
      </c>
      <c r="G6876">
        <v>26217</v>
      </c>
    </row>
    <row r="6877" spans="1:7">
      <c r="A6877" t="s">
        <v>3853</v>
      </c>
      <c r="B6877" t="s">
        <v>4162</v>
      </c>
      <c r="C6877" t="s">
        <v>3914</v>
      </c>
      <c r="D6877">
        <v>0</v>
      </c>
      <c r="E6877">
        <v>0</v>
      </c>
      <c r="F6877">
        <v>0</v>
      </c>
      <c r="G6877">
        <v>0</v>
      </c>
    </row>
    <row r="6878" spans="1:7">
      <c r="A6878" t="s">
        <v>3853</v>
      </c>
      <c r="B6878" t="s">
        <v>4162</v>
      </c>
      <c r="C6878" t="s">
        <v>3915</v>
      </c>
      <c r="D6878">
        <v>0</v>
      </c>
      <c r="E6878">
        <v>0</v>
      </c>
      <c r="F6878">
        <v>0</v>
      </c>
      <c r="G6878">
        <v>0</v>
      </c>
    </row>
    <row r="6879" spans="1:7">
      <c r="A6879" t="s">
        <v>3853</v>
      </c>
      <c r="B6879" t="s">
        <v>4162</v>
      </c>
      <c r="C6879" t="s">
        <v>3916</v>
      </c>
      <c r="D6879">
        <v>80</v>
      </c>
      <c r="E6879">
        <v>70</v>
      </c>
      <c r="F6879">
        <v>70</v>
      </c>
      <c r="G6879">
        <v>86</v>
      </c>
    </row>
    <row r="6880" spans="1:7">
      <c r="A6880" t="s">
        <v>3853</v>
      </c>
      <c r="B6880" t="s">
        <v>4162</v>
      </c>
      <c r="C6880" t="s">
        <v>3917</v>
      </c>
      <c r="D6880">
        <v>102814</v>
      </c>
      <c r="E6880">
        <v>95301</v>
      </c>
      <c r="F6880">
        <v>98905</v>
      </c>
      <c r="G6880">
        <v>101645</v>
      </c>
    </row>
    <row r="6881" spans="1:7">
      <c r="A6881" t="s">
        <v>3853</v>
      </c>
      <c r="B6881" t="s">
        <v>4162</v>
      </c>
      <c r="C6881" t="s">
        <v>3918</v>
      </c>
      <c r="D6881">
        <v>44389</v>
      </c>
      <c r="E6881">
        <v>43755</v>
      </c>
      <c r="F6881">
        <v>44651</v>
      </c>
      <c r="G6881">
        <v>45194</v>
      </c>
    </row>
    <row r="6882" spans="1:7">
      <c r="A6882" t="s">
        <v>3853</v>
      </c>
      <c r="B6882" t="s">
        <v>4162</v>
      </c>
      <c r="C6882" t="s">
        <v>3919</v>
      </c>
      <c r="D6882">
        <v>121779</v>
      </c>
      <c r="E6882">
        <v>119251</v>
      </c>
      <c r="F6882">
        <v>121701</v>
      </c>
      <c r="G6882">
        <v>127080</v>
      </c>
    </row>
    <row r="6883" spans="1:7">
      <c r="A6883" t="s">
        <v>3853</v>
      </c>
      <c r="B6883" t="s">
        <v>4162</v>
      </c>
      <c r="C6883" t="s">
        <v>3920</v>
      </c>
      <c r="D6883">
        <v>269063</v>
      </c>
      <c r="E6883">
        <v>258376</v>
      </c>
      <c r="F6883">
        <v>265327</v>
      </c>
      <c r="G6883">
        <v>274005</v>
      </c>
    </row>
    <row r="6884" spans="1:7">
      <c r="A6884" t="s">
        <v>3853</v>
      </c>
      <c r="B6884" t="s">
        <v>4162</v>
      </c>
      <c r="C6884" t="s">
        <v>3921</v>
      </c>
      <c r="D6884">
        <v>269063</v>
      </c>
      <c r="E6884">
        <v>258376</v>
      </c>
      <c r="F6884">
        <v>265327</v>
      </c>
      <c r="G6884">
        <v>274005</v>
      </c>
    </row>
    <row r="6885" spans="1:7">
      <c r="A6885" t="s">
        <v>3853</v>
      </c>
      <c r="B6885" t="s">
        <v>4162</v>
      </c>
      <c r="C6885" t="s">
        <v>3922</v>
      </c>
      <c r="D6885">
        <v>17</v>
      </c>
      <c r="E6885">
        <v>24</v>
      </c>
      <c r="F6885">
        <v>29</v>
      </c>
      <c r="G6885">
        <v>49</v>
      </c>
    </row>
    <row r="6886" spans="1:7">
      <c r="A6886" t="s">
        <v>3853</v>
      </c>
      <c r="B6886" t="s">
        <v>4162</v>
      </c>
      <c r="C6886" t="s">
        <v>3923</v>
      </c>
      <c r="D6886">
        <v>0</v>
      </c>
      <c r="E6886">
        <v>0</v>
      </c>
      <c r="F6886">
        <v>0</v>
      </c>
      <c r="G6886">
        <v>0</v>
      </c>
    </row>
    <row r="6887" spans="1:7">
      <c r="A6887" t="s">
        <v>3853</v>
      </c>
      <c r="B6887" t="s">
        <v>4162</v>
      </c>
      <c r="C6887" t="s">
        <v>3924</v>
      </c>
      <c r="D6887">
        <v>11</v>
      </c>
      <c r="E6887">
        <v>9</v>
      </c>
      <c r="F6887">
        <v>20</v>
      </c>
      <c r="G6887">
        <v>14</v>
      </c>
    </row>
    <row r="6888" spans="1:7">
      <c r="A6888" t="s">
        <v>3853</v>
      </c>
      <c r="B6888" t="s">
        <v>4162</v>
      </c>
      <c r="C6888" t="s">
        <v>3925</v>
      </c>
      <c r="D6888">
        <v>1797</v>
      </c>
      <c r="E6888">
        <v>1895</v>
      </c>
      <c r="F6888">
        <v>1991</v>
      </c>
      <c r="G6888">
        <v>2026</v>
      </c>
    </row>
    <row r="6889" spans="1:7">
      <c r="A6889" t="s">
        <v>3853</v>
      </c>
      <c r="B6889" t="s">
        <v>4162</v>
      </c>
      <c r="C6889" t="s">
        <v>3926</v>
      </c>
      <c r="D6889">
        <v>4.42</v>
      </c>
      <c r="E6889">
        <v>4.22</v>
      </c>
      <c r="F6889">
        <v>2.74</v>
      </c>
      <c r="G6889">
        <v>2.7</v>
      </c>
    </row>
    <row r="6890" spans="1:7">
      <c r="A6890" t="s">
        <v>3853</v>
      </c>
      <c r="B6890" t="s">
        <v>4162</v>
      </c>
      <c r="C6890" t="s">
        <v>3927</v>
      </c>
      <c r="D6890">
        <v>1997</v>
      </c>
      <c r="E6890">
        <v>2132</v>
      </c>
      <c r="F6890">
        <v>2259</v>
      </c>
      <c r="G6890">
        <v>2342</v>
      </c>
    </row>
    <row r="6891" spans="1:7">
      <c r="A6891" t="s">
        <v>3853</v>
      </c>
      <c r="B6891" t="s">
        <v>4162</v>
      </c>
      <c r="C6891" t="s">
        <v>3928</v>
      </c>
      <c r="D6891">
        <v>450</v>
      </c>
      <c r="E6891">
        <v>496</v>
      </c>
      <c r="F6891">
        <v>815</v>
      </c>
      <c r="G6891">
        <v>842</v>
      </c>
    </row>
    <row r="6892" spans="1:7">
      <c r="A6892" t="s">
        <v>3853</v>
      </c>
      <c r="B6892" t="s">
        <v>4162</v>
      </c>
      <c r="C6892" t="s">
        <v>3929</v>
      </c>
      <c r="D6892">
        <v>189</v>
      </c>
      <c r="E6892">
        <v>228</v>
      </c>
      <c r="F6892">
        <v>248</v>
      </c>
      <c r="G6892">
        <v>302</v>
      </c>
    </row>
    <row r="6893" spans="1:7">
      <c r="A6893" t="s">
        <v>3853</v>
      </c>
      <c r="B6893" t="s">
        <v>4162</v>
      </c>
      <c r="C6893" t="s">
        <v>3930</v>
      </c>
      <c r="D6893">
        <v>3.44</v>
      </c>
      <c r="E6893">
        <v>3.35</v>
      </c>
      <c r="F6893">
        <v>2.64</v>
      </c>
      <c r="G6893">
        <v>2.88</v>
      </c>
    </row>
    <row r="6894" spans="1:7">
      <c r="A6894" t="s">
        <v>3853</v>
      </c>
      <c r="B6894" t="s">
        <v>4162</v>
      </c>
      <c r="C6894" t="s">
        <v>3931</v>
      </c>
      <c r="D6894">
        <v>28</v>
      </c>
      <c r="E6894">
        <v>27</v>
      </c>
      <c r="F6894">
        <v>27</v>
      </c>
      <c r="G6894">
        <v>1</v>
      </c>
    </row>
    <row r="6895" spans="1:7">
      <c r="A6895" t="s">
        <v>3853</v>
      </c>
      <c r="B6895" t="s">
        <v>4162</v>
      </c>
      <c r="C6895" t="s">
        <v>3932</v>
      </c>
      <c r="D6895">
        <v>45</v>
      </c>
      <c r="E6895">
        <v>62</v>
      </c>
      <c r="F6895">
        <v>76</v>
      </c>
      <c r="G6895">
        <v>76</v>
      </c>
    </row>
    <row r="6896" spans="1:7">
      <c r="A6896" t="s">
        <v>3853</v>
      </c>
      <c r="B6896" t="s">
        <v>4162</v>
      </c>
      <c r="C6896" t="s">
        <v>3933</v>
      </c>
      <c r="D6896">
        <v>377</v>
      </c>
      <c r="E6896">
        <v>407</v>
      </c>
      <c r="F6896">
        <v>712</v>
      </c>
      <c r="G6896">
        <v>765</v>
      </c>
    </row>
    <row r="6897" spans="1:7">
      <c r="A6897" t="s">
        <v>3853</v>
      </c>
      <c r="B6897" t="s">
        <v>4162</v>
      </c>
      <c r="C6897" t="s">
        <v>3934</v>
      </c>
      <c r="D6897">
        <v>11</v>
      </c>
      <c r="E6897">
        <v>11</v>
      </c>
      <c r="F6897">
        <v>10</v>
      </c>
      <c r="G6897">
        <v>10</v>
      </c>
    </row>
    <row r="6898" spans="1:7">
      <c r="A6898" t="s">
        <v>3853</v>
      </c>
      <c r="B6898" t="s">
        <v>4162</v>
      </c>
      <c r="C6898" t="s">
        <v>3935</v>
      </c>
      <c r="D6898">
        <v>416</v>
      </c>
      <c r="E6898">
        <v>464</v>
      </c>
      <c r="F6898">
        <v>776</v>
      </c>
      <c r="G6898">
        <v>803</v>
      </c>
    </row>
    <row r="6899" spans="1:7">
      <c r="A6899" t="s">
        <v>3853</v>
      </c>
      <c r="B6899" t="s">
        <v>4162</v>
      </c>
      <c r="C6899" t="s">
        <v>3936</v>
      </c>
      <c r="D6899">
        <v>23</v>
      </c>
      <c r="E6899">
        <v>21</v>
      </c>
      <c r="F6899">
        <v>29</v>
      </c>
      <c r="G6899">
        <v>29</v>
      </c>
    </row>
    <row r="6900" spans="1:7">
      <c r="A6900" t="s">
        <v>3853</v>
      </c>
      <c r="B6900" t="s">
        <v>4162</v>
      </c>
      <c r="C6900" t="s">
        <v>3937</v>
      </c>
      <c r="D6900">
        <v>0</v>
      </c>
      <c r="E6900">
        <v>0</v>
      </c>
      <c r="F6900">
        <v>0</v>
      </c>
      <c r="G6900">
        <v>0</v>
      </c>
    </row>
    <row r="6901" spans="1:7">
      <c r="A6901" t="s">
        <v>3853</v>
      </c>
      <c r="B6901" t="s">
        <v>4162</v>
      </c>
      <c r="C6901" t="s">
        <v>3938</v>
      </c>
      <c r="D6901">
        <v>0</v>
      </c>
      <c r="E6901">
        <v>0</v>
      </c>
      <c r="F6901">
        <v>0</v>
      </c>
      <c r="G6901">
        <v>0</v>
      </c>
    </row>
    <row r="6902" spans="1:7">
      <c r="A6902" t="s">
        <v>3853</v>
      </c>
      <c r="B6902" t="s">
        <v>4162</v>
      </c>
      <c r="C6902" t="s">
        <v>3939</v>
      </c>
      <c r="D6902">
        <v>17625</v>
      </c>
      <c r="E6902">
        <v>17479</v>
      </c>
      <c r="F6902">
        <v>17168</v>
      </c>
      <c r="G6902">
        <v>16251</v>
      </c>
    </row>
    <row r="6903" spans="1:7">
      <c r="A6903" t="s">
        <v>3853</v>
      </c>
      <c r="B6903" t="s">
        <v>4162</v>
      </c>
      <c r="C6903" t="s">
        <v>3940</v>
      </c>
      <c r="D6903">
        <v>1534717</v>
      </c>
      <c r="E6903">
        <v>1431368</v>
      </c>
      <c r="F6903">
        <v>1516151</v>
      </c>
      <c r="G6903">
        <v>1493386</v>
      </c>
    </row>
    <row r="6904" spans="1:7">
      <c r="A6904" t="s">
        <v>3853</v>
      </c>
      <c r="B6904" t="s">
        <v>4162</v>
      </c>
      <c r="C6904" t="s">
        <v>3941</v>
      </c>
      <c r="D6904">
        <v>0</v>
      </c>
      <c r="E6904">
        <v>0</v>
      </c>
      <c r="F6904">
        <v>0</v>
      </c>
      <c r="G6904">
        <v>0</v>
      </c>
    </row>
    <row r="6905" spans="1:7">
      <c r="A6905" t="s">
        <v>3853</v>
      </c>
      <c r="B6905" t="s">
        <v>4162</v>
      </c>
      <c r="C6905" t="s">
        <v>3942</v>
      </c>
      <c r="D6905">
        <v>0</v>
      </c>
      <c r="E6905">
        <v>0</v>
      </c>
      <c r="F6905">
        <v>0</v>
      </c>
      <c r="G6905">
        <v>0</v>
      </c>
    </row>
    <row r="6906" spans="1:7">
      <c r="A6906" t="s">
        <v>3853</v>
      </c>
      <c r="B6906" t="s">
        <v>4162</v>
      </c>
      <c r="C6906" t="s">
        <v>3943</v>
      </c>
      <c r="D6906">
        <v>0</v>
      </c>
      <c r="E6906">
        <v>0</v>
      </c>
      <c r="F6906">
        <v>0</v>
      </c>
      <c r="G6906">
        <v>0</v>
      </c>
    </row>
    <row r="6907" spans="1:7">
      <c r="A6907" t="s">
        <v>3853</v>
      </c>
      <c r="B6907" t="s">
        <v>4162</v>
      </c>
      <c r="C6907" t="s">
        <v>3944</v>
      </c>
      <c r="D6907">
        <v>334364.7</v>
      </c>
      <c r="E6907">
        <v>335278.3</v>
      </c>
      <c r="F6907">
        <v>365145.4</v>
      </c>
      <c r="G6907">
        <v>396889.9</v>
      </c>
    </row>
    <row r="6908" spans="1:7">
      <c r="A6908" t="s">
        <v>3853</v>
      </c>
      <c r="B6908" t="s">
        <v>4162</v>
      </c>
      <c r="C6908" t="s">
        <v>3945</v>
      </c>
      <c r="D6908">
        <v>320880.8</v>
      </c>
      <c r="E6908">
        <v>315276.2</v>
      </c>
      <c r="F6908">
        <v>330117.5</v>
      </c>
      <c r="G6908">
        <v>336625.8</v>
      </c>
    </row>
    <row r="6909" spans="1:7">
      <c r="A6909" t="s">
        <v>3853</v>
      </c>
      <c r="B6909" t="s">
        <v>4162</v>
      </c>
      <c r="C6909" t="s">
        <v>3946</v>
      </c>
      <c r="D6909">
        <v>0</v>
      </c>
      <c r="E6909">
        <v>0</v>
      </c>
      <c r="F6909">
        <v>0</v>
      </c>
      <c r="G6909">
        <v>0</v>
      </c>
    </row>
    <row r="6910" spans="1:7">
      <c r="A6910" t="s">
        <v>3853</v>
      </c>
      <c r="B6910" t="s">
        <v>4162</v>
      </c>
      <c r="C6910" t="s">
        <v>3947</v>
      </c>
      <c r="D6910">
        <v>0</v>
      </c>
      <c r="E6910">
        <v>0</v>
      </c>
      <c r="F6910">
        <v>0</v>
      </c>
      <c r="G6910">
        <v>0</v>
      </c>
    </row>
    <row r="6911" spans="1:7">
      <c r="A6911" t="s">
        <v>3853</v>
      </c>
      <c r="B6911" t="s">
        <v>4162</v>
      </c>
      <c r="C6911" t="s">
        <v>3948</v>
      </c>
      <c r="D6911">
        <v>0</v>
      </c>
      <c r="E6911">
        <v>0</v>
      </c>
      <c r="F6911">
        <v>0</v>
      </c>
      <c r="G6911">
        <v>0</v>
      </c>
    </row>
    <row r="6912" spans="1:7">
      <c r="A6912" t="s">
        <v>3853</v>
      </c>
      <c r="B6912" t="s">
        <v>4162</v>
      </c>
      <c r="C6912" t="s">
        <v>3949</v>
      </c>
      <c r="D6912">
        <v>0</v>
      </c>
      <c r="E6912">
        <v>0</v>
      </c>
      <c r="F6912">
        <v>0</v>
      </c>
      <c r="G6912">
        <v>0</v>
      </c>
    </row>
    <row r="6913" spans="1:7">
      <c r="A6913" t="s">
        <v>3853</v>
      </c>
      <c r="B6913" t="s">
        <v>4162</v>
      </c>
      <c r="C6913" t="s">
        <v>3950</v>
      </c>
      <c r="D6913">
        <v>0</v>
      </c>
      <c r="E6913">
        <v>0</v>
      </c>
      <c r="F6913">
        <v>0</v>
      </c>
      <c r="G6913">
        <v>0</v>
      </c>
    </row>
    <row r="6914" spans="1:7">
      <c r="A6914" t="s">
        <v>3853</v>
      </c>
      <c r="B6914" t="s">
        <v>4162</v>
      </c>
      <c r="C6914" t="s">
        <v>3951</v>
      </c>
      <c r="D6914">
        <v>352</v>
      </c>
      <c r="E6914">
        <v>352</v>
      </c>
      <c r="F6914">
        <v>352</v>
      </c>
      <c r="G6914">
        <v>352</v>
      </c>
    </row>
    <row r="6915" spans="1:7">
      <c r="A6915" t="s">
        <v>3853</v>
      </c>
      <c r="B6915" t="s">
        <v>4162</v>
      </c>
      <c r="C6915" t="s">
        <v>3952</v>
      </c>
      <c r="D6915">
        <v>352</v>
      </c>
      <c r="E6915">
        <v>352</v>
      </c>
      <c r="F6915">
        <v>352</v>
      </c>
      <c r="G6915">
        <v>352</v>
      </c>
    </row>
    <row r="6916" spans="1:7">
      <c r="A6916" t="s">
        <v>3853</v>
      </c>
      <c r="B6916" t="s">
        <v>4162</v>
      </c>
      <c r="C6916" t="s">
        <v>3953</v>
      </c>
      <c r="D6916">
        <v>352</v>
      </c>
      <c r="E6916">
        <v>352</v>
      </c>
      <c r="F6916">
        <v>352</v>
      </c>
      <c r="G6916">
        <v>352</v>
      </c>
    </row>
    <row r="6917" spans="1:7">
      <c r="A6917" t="s">
        <v>3853</v>
      </c>
      <c r="B6917" t="s">
        <v>4162</v>
      </c>
      <c r="C6917" t="s">
        <v>3954</v>
      </c>
      <c r="D6917">
        <v>182</v>
      </c>
      <c r="E6917">
        <v>66</v>
      </c>
      <c r="F6917">
        <v>162</v>
      </c>
      <c r="G6917">
        <v>186</v>
      </c>
    </row>
    <row r="6918" spans="1:7">
      <c r="A6918" t="s">
        <v>3853</v>
      </c>
      <c r="B6918" t="s">
        <v>4162</v>
      </c>
      <c r="C6918" t="s">
        <v>3955</v>
      </c>
      <c r="D6918">
        <v>4309</v>
      </c>
      <c r="E6918">
        <v>5706</v>
      </c>
      <c r="F6918">
        <v>7313</v>
      </c>
      <c r="G6918">
        <v>4237</v>
      </c>
    </row>
    <row r="6919" spans="1:7">
      <c r="A6919" t="s">
        <v>3853</v>
      </c>
      <c r="B6919" t="s">
        <v>4162</v>
      </c>
      <c r="C6919" t="s">
        <v>3956</v>
      </c>
      <c r="D6919">
        <v>4087</v>
      </c>
      <c r="E6919">
        <v>4775</v>
      </c>
      <c r="F6919">
        <v>4276</v>
      </c>
      <c r="G6919">
        <v>3892</v>
      </c>
    </row>
    <row r="6920" spans="1:7">
      <c r="A6920" t="s">
        <v>3853</v>
      </c>
      <c r="B6920" t="s">
        <v>4162</v>
      </c>
      <c r="C6920" t="s">
        <v>3957</v>
      </c>
      <c r="D6920">
        <v>19709</v>
      </c>
      <c r="E6920">
        <v>15328</v>
      </c>
      <c r="F6920">
        <v>13508</v>
      </c>
      <c r="G6920">
        <v>19655</v>
      </c>
    </row>
    <row r="6921" spans="1:7">
      <c r="A6921" t="s">
        <v>3853</v>
      </c>
      <c r="B6921" t="s">
        <v>4162</v>
      </c>
      <c r="C6921" t="s">
        <v>3958</v>
      </c>
      <c r="D6921">
        <v>28288</v>
      </c>
      <c r="E6921">
        <v>25874</v>
      </c>
      <c r="F6921">
        <v>25259</v>
      </c>
      <c r="G6921">
        <v>27970</v>
      </c>
    </row>
    <row r="6922" spans="1:7">
      <c r="A6922" t="s">
        <v>3853</v>
      </c>
      <c r="B6922" t="s">
        <v>4162</v>
      </c>
      <c r="C6922" t="s">
        <v>3959</v>
      </c>
      <c r="D6922">
        <v>28288</v>
      </c>
      <c r="E6922">
        <v>25874</v>
      </c>
      <c r="F6922">
        <v>25259</v>
      </c>
      <c r="G6922">
        <v>27970</v>
      </c>
    </row>
    <row r="6923" spans="1:7">
      <c r="A6923" t="s">
        <v>3853</v>
      </c>
      <c r="B6923" t="s">
        <v>4162</v>
      </c>
      <c r="C6923" t="s">
        <v>3960</v>
      </c>
      <c r="D6923">
        <v>11.9</v>
      </c>
      <c r="E6923">
        <v>11.9</v>
      </c>
      <c r="F6923">
        <v>13.1</v>
      </c>
      <c r="G6923">
        <v>12.2</v>
      </c>
    </row>
    <row r="6924" spans="1:7">
      <c r="A6924" t="s">
        <v>3853</v>
      </c>
      <c r="B6924" t="s">
        <v>4162</v>
      </c>
      <c r="C6924" t="s">
        <v>3961</v>
      </c>
      <c r="D6924">
        <v>657</v>
      </c>
      <c r="E6924">
        <v>657</v>
      </c>
      <c r="F6924">
        <v>657</v>
      </c>
      <c r="G6924">
        <v>657</v>
      </c>
    </row>
    <row r="6925" spans="1:7">
      <c r="A6925" t="s">
        <v>3853</v>
      </c>
      <c r="B6925" t="s">
        <v>4162</v>
      </c>
      <c r="C6925" t="s">
        <v>3962</v>
      </c>
      <c r="D6925">
        <v>46.1</v>
      </c>
      <c r="E6925">
        <v>39</v>
      </c>
      <c r="F6925">
        <v>35.299999999999997</v>
      </c>
      <c r="G6925">
        <v>28.8</v>
      </c>
    </row>
    <row r="6926" spans="1:7">
      <c r="A6926" t="s">
        <v>3853</v>
      </c>
      <c r="B6926" t="s">
        <v>4162</v>
      </c>
      <c r="C6926" t="s">
        <v>3963</v>
      </c>
      <c r="D6926">
        <v>549</v>
      </c>
      <c r="E6926">
        <v>549</v>
      </c>
      <c r="F6926">
        <v>549</v>
      </c>
      <c r="G6926">
        <v>549</v>
      </c>
    </row>
    <row r="6927" spans="1:7">
      <c r="A6927" t="s">
        <v>3853</v>
      </c>
      <c r="B6927" t="s">
        <v>4162</v>
      </c>
      <c r="C6927" t="s">
        <v>3964</v>
      </c>
      <c r="D6927">
        <v>0</v>
      </c>
      <c r="E6927">
        <v>0</v>
      </c>
      <c r="F6927">
        <v>0</v>
      </c>
      <c r="G6927">
        <v>0</v>
      </c>
    </row>
    <row r="6928" spans="1:7">
      <c r="A6928" t="s">
        <v>3853</v>
      </c>
      <c r="B6928" t="s">
        <v>4162</v>
      </c>
      <c r="C6928" t="s">
        <v>3965</v>
      </c>
      <c r="D6928">
        <v>7561</v>
      </c>
      <c r="E6928">
        <v>6413</v>
      </c>
      <c r="F6928">
        <v>5792</v>
      </c>
      <c r="G6928">
        <v>4721</v>
      </c>
    </row>
    <row r="6929" spans="1:7">
      <c r="A6929" t="s">
        <v>3853</v>
      </c>
      <c r="B6929" t="s">
        <v>4162</v>
      </c>
      <c r="C6929" t="s">
        <v>3966</v>
      </c>
      <c r="D6929">
        <v>0</v>
      </c>
      <c r="E6929">
        <v>0</v>
      </c>
      <c r="F6929">
        <v>0</v>
      </c>
      <c r="G6929">
        <v>0</v>
      </c>
    </row>
    <row r="6930" spans="1:7">
      <c r="A6930" t="s">
        <v>3853</v>
      </c>
      <c r="B6930" t="s">
        <v>4162</v>
      </c>
      <c r="C6930" t="s">
        <v>3967</v>
      </c>
      <c r="D6930">
        <v>7561</v>
      </c>
      <c r="E6930">
        <v>6413</v>
      </c>
      <c r="F6930">
        <v>5792</v>
      </c>
      <c r="G6930">
        <v>4721</v>
      </c>
    </row>
    <row r="6931" spans="1:7">
      <c r="A6931" t="s">
        <v>3853</v>
      </c>
      <c r="B6931" t="s">
        <v>4162</v>
      </c>
      <c r="C6931" t="s">
        <v>3968</v>
      </c>
      <c r="D6931">
        <v>0</v>
      </c>
      <c r="E6931">
        <v>0</v>
      </c>
      <c r="F6931">
        <v>0</v>
      </c>
      <c r="G6931">
        <v>0</v>
      </c>
    </row>
    <row r="6932" spans="1:7">
      <c r="A6932" t="s">
        <v>3853</v>
      </c>
      <c r="B6932" t="s">
        <v>4162</v>
      </c>
      <c r="C6932" t="s">
        <v>3969</v>
      </c>
      <c r="D6932">
        <v>0</v>
      </c>
      <c r="E6932">
        <v>0</v>
      </c>
      <c r="F6932">
        <v>0</v>
      </c>
      <c r="G6932">
        <v>0</v>
      </c>
    </row>
    <row r="6933" spans="1:7">
      <c r="A6933" t="s">
        <v>3853</v>
      </c>
      <c r="B6933" t="s">
        <v>4162</v>
      </c>
      <c r="C6933" t="s">
        <v>3970</v>
      </c>
      <c r="D6933">
        <v>0</v>
      </c>
      <c r="E6933">
        <v>0</v>
      </c>
      <c r="F6933">
        <v>0</v>
      </c>
      <c r="G6933">
        <v>0</v>
      </c>
    </row>
    <row r="6934" spans="1:7">
      <c r="A6934" t="s">
        <v>3853</v>
      </c>
      <c r="B6934" t="s">
        <v>4162</v>
      </c>
      <c r="C6934" t="s">
        <v>3971</v>
      </c>
      <c r="D6934">
        <v>0</v>
      </c>
      <c r="E6934">
        <v>0</v>
      </c>
      <c r="F6934">
        <v>0</v>
      </c>
      <c r="G6934">
        <v>0</v>
      </c>
    </row>
    <row r="6935" spans="1:7">
      <c r="A6935" t="s">
        <v>3853</v>
      </c>
      <c r="B6935" t="s">
        <v>4162</v>
      </c>
      <c r="C6935" t="s">
        <v>3972</v>
      </c>
      <c r="D6935">
        <v>0</v>
      </c>
      <c r="E6935">
        <v>0</v>
      </c>
      <c r="F6935">
        <v>0</v>
      </c>
      <c r="G6935">
        <v>0</v>
      </c>
    </row>
    <row r="6936" spans="1:7">
      <c r="A6936" t="s">
        <v>3853</v>
      </c>
      <c r="B6936" t="s">
        <v>4162</v>
      </c>
      <c r="C6936" t="s">
        <v>3973</v>
      </c>
      <c r="D6936">
        <v>31827</v>
      </c>
      <c r="E6936">
        <v>17582</v>
      </c>
      <c r="F6936">
        <v>22961</v>
      </c>
      <c r="G6936">
        <v>26524</v>
      </c>
    </row>
    <row r="6937" spans="1:7">
      <c r="A6937" t="s">
        <v>3853</v>
      </c>
      <c r="B6937" t="s">
        <v>4162</v>
      </c>
      <c r="C6937" t="s">
        <v>3974</v>
      </c>
      <c r="D6937">
        <v>31827</v>
      </c>
      <c r="E6937">
        <v>17582</v>
      </c>
      <c r="F6937">
        <v>22961</v>
      </c>
      <c r="G6937">
        <v>26524</v>
      </c>
    </row>
    <row r="6938" spans="1:7">
      <c r="A6938" t="s">
        <v>3853</v>
      </c>
      <c r="B6938" t="s">
        <v>4162</v>
      </c>
      <c r="C6938" t="s">
        <v>3975</v>
      </c>
      <c r="D6938">
        <v>31827</v>
      </c>
      <c r="E6938">
        <v>17582</v>
      </c>
      <c r="F6938">
        <v>22961</v>
      </c>
      <c r="G6938">
        <v>26524</v>
      </c>
    </row>
    <row r="6939" spans="1:7">
      <c r="A6939" t="s">
        <v>3853</v>
      </c>
      <c r="B6939" t="s">
        <v>4162</v>
      </c>
      <c r="C6939" t="s">
        <v>3976</v>
      </c>
      <c r="D6939">
        <v>15</v>
      </c>
      <c r="E6939">
        <v>12</v>
      </c>
      <c r="F6939">
        <v>12</v>
      </c>
      <c r="G6939">
        <v>11</v>
      </c>
    </row>
    <row r="6940" spans="1:7">
      <c r="A6940" t="s">
        <v>3853</v>
      </c>
      <c r="B6940" t="s">
        <v>4162</v>
      </c>
      <c r="C6940" t="s">
        <v>3977</v>
      </c>
      <c r="D6940">
        <v>4</v>
      </c>
      <c r="E6940">
        <v>5</v>
      </c>
      <c r="F6940">
        <v>5</v>
      </c>
      <c r="G6940">
        <v>4</v>
      </c>
    </row>
    <row r="6941" spans="1:7">
      <c r="A6941" t="s">
        <v>3853</v>
      </c>
      <c r="B6941" t="s">
        <v>4162</v>
      </c>
      <c r="C6941" t="s">
        <v>3978</v>
      </c>
      <c r="D6941">
        <v>39</v>
      </c>
      <c r="E6941">
        <v>36</v>
      </c>
      <c r="F6941">
        <v>35</v>
      </c>
      <c r="G6941">
        <v>33</v>
      </c>
    </row>
    <row r="6942" spans="1:7">
      <c r="A6942" t="s">
        <v>3853</v>
      </c>
      <c r="B6942" t="s">
        <v>4162</v>
      </c>
      <c r="C6942" t="s">
        <v>3979</v>
      </c>
      <c r="D6942">
        <v>58</v>
      </c>
      <c r="E6942">
        <v>52</v>
      </c>
      <c r="F6942">
        <v>52</v>
      </c>
      <c r="G6942">
        <v>49</v>
      </c>
    </row>
    <row r="6943" spans="1:7">
      <c r="A6943" t="s">
        <v>3853</v>
      </c>
      <c r="B6943" t="s">
        <v>4162</v>
      </c>
      <c r="C6943" t="s">
        <v>3980</v>
      </c>
      <c r="D6943">
        <v>58</v>
      </c>
      <c r="E6943">
        <v>52</v>
      </c>
      <c r="F6943">
        <v>52</v>
      </c>
      <c r="G6943">
        <v>49</v>
      </c>
    </row>
    <row r="6944" spans="1:7">
      <c r="A6944" t="s">
        <v>3853</v>
      </c>
      <c r="B6944" t="s">
        <v>4162</v>
      </c>
      <c r="C6944" t="s">
        <v>3981</v>
      </c>
      <c r="D6944">
        <v>5431.4</v>
      </c>
      <c r="E6944">
        <v>5188.6000000000004</v>
      </c>
      <c r="F6944">
        <v>5207.1000000000004</v>
      </c>
      <c r="G6944">
        <v>5044.8</v>
      </c>
    </row>
    <row r="6945" spans="1:7">
      <c r="A6945" t="s">
        <v>3853</v>
      </c>
      <c r="B6945" t="s">
        <v>4162</v>
      </c>
      <c r="C6945" t="s">
        <v>3982</v>
      </c>
      <c r="D6945">
        <v>158</v>
      </c>
      <c r="E6945">
        <v>138</v>
      </c>
      <c r="F6945">
        <v>135</v>
      </c>
      <c r="G6945">
        <v>164</v>
      </c>
    </row>
    <row r="6946" spans="1:7">
      <c r="A6946" t="s">
        <v>3853</v>
      </c>
      <c r="B6946" t="s">
        <v>4162</v>
      </c>
      <c r="C6946" t="s">
        <v>3983</v>
      </c>
      <c r="D6946">
        <v>202664</v>
      </c>
      <c r="E6946">
        <v>187725</v>
      </c>
      <c r="F6946">
        <v>189403</v>
      </c>
      <c r="G6946">
        <v>194419</v>
      </c>
    </row>
    <row r="6947" spans="1:7">
      <c r="A6947" t="s">
        <v>3853</v>
      </c>
      <c r="B6947" t="s">
        <v>4162</v>
      </c>
      <c r="C6947" t="s">
        <v>3984</v>
      </c>
      <c r="D6947">
        <v>87499</v>
      </c>
      <c r="E6947">
        <v>86189</v>
      </c>
      <c r="F6947">
        <v>85508</v>
      </c>
      <c r="G6947">
        <v>86444</v>
      </c>
    </row>
    <row r="6948" spans="1:7">
      <c r="A6948" t="s">
        <v>3853</v>
      </c>
      <c r="B6948" t="s">
        <v>4162</v>
      </c>
      <c r="C6948" t="s">
        <v>3985</v>
      </c>
      <c r="D6948">
        <v>240047</v>
      </c>
      <c r="E6948">
        <v>234902</v>
      </c>
      <c r="F6948">
        <v>233057</v>
      </c>
      <c r="G6948">
        <v>243068</v>
      </c>
    </row>
    <row r="6949" spans="1:7">
      <c r="A6949" t="s">
        <v>3853</v>
      </c>
      <c r="B6949" t="s">
        <v>4162</v>
      </c>
      <c r="C6949" t="s">
        <v>3986</v>
      </c>
      <c r="D6949">
        <v>530368</v>
      </c>
      <c r="E6949">
        <v>508954</v>
      </c>
      <c r="F6949">
        <v>508103</v>
      </c>
      <c r="G6949">
        <v>524095</v>
      </c>
    </row>
    <row r="6950" spans="1:7">
      <c r="A6950" t="s">
        <v>3853</v>
      </c>
      <c r="B6950" t="s">
        <v>4162</v>
      </c>
      <c r="C6950" t="s">
        <v>3987</v>
      </c>
      <c r="D6950">
        <v>530368</v>
      </c>
      <c r="E6950">
        <v>508954</v>
      </c>
      <c r="F6950">
        <v>508103</v>
      </c>
      <c r="G6950">
        <v>524095</v>
      </c>
    </row>
    <row r="6951" spans="1:7">
      <c r="A6951" t="s">
        <v>3853</v>
      </c>
      <c r="B6951" t="s">
        <v>4162</v>
      </c>
      <c r="C6951" t="s">
        <v>3988</v>
      </c>
      <c r="D6951">
        <v>2948</v>
      </c>
      <c r="E6951">
        <v>2704</v>
      </c>
      <c r="F6951">
        <v>2791</v>
      </c>
      <c r="G6951">
        <v>2885</v>
      </c>
    </row>
    <row r="6952" spans="1:7">
      <c r="A6952" t="s">
        <v>3853</v>
      </c>
      <c r="B6952" t="s">
        <v>4162</v>
      </c>
      <c r="C6952" t="s">
        <v>3989</v>
      </c>
      <c r="D6952">
        <v>1558</v>
      </c>
      <c r="E6952">
        <v>1554</v>
      </c>
      <c r="F6952">
        <v>1524</v>
      </c>
      <c r="G6952">
        <v>1606</v>
      </c>
    </row>
    <row r="6953" spans="1:7">
      <c r="A6953" t="s">
        <v>3853</v>
      </c>
      <c r="B6953" t="s">
        <v>4162</v>
      </c>
      <c r="C6953" t="s">
        <v>3990</v>
      </c>
      <c r="D6953">
        <v>4505</v>
      </c>
      <c r="E6953">
        <v>4259</v>
      </c>
      <c r="F6953">
        <v>4315</v>
      </c>
      <c r="G6953">
        <v>4491</v>
      </c>
    </row>
    <row r="6954" spans="1:7">
      <c r="A6954" t="s">
        <v>3853</v>
      </c>
      <c r="B6954" t="s">
        <v>4162</v>
      </c>
      <c r="C6954" t="s">
        <v>3991</v>
      </c>
      <c r="D6954">
        <v>4505</v>
      </c>
      <c r="E6954">
        <v>4259</v>
      </c>
      <c r="F6954">
        <v>4315</v>
      </c>
      <c r="G6954">
        <v>4491</v>
      </c>
    </row>
    <row r="6955" spans="1:7">
      <c r="A6955" t="s">
        <v>3853</v>
      </c>
      <c r="B6955" t="s">
        <v>4162</v>
      </c>
      <c r="C6955" t="s">
        <v>3992</v>
      </c>
      <c r="D6955">
        <v>0</v>
      </c>
      <c r="E6955">
        <v>0</v>
      </c>
      <c r="F6955">
        <v>0</v>
      </c>
      <c r="G6955">
        <v>0</v>
      </c>
    </row>
    <row r="6956" spans="1:7">
      <c r="A6956" t="s">
        <v>3853</v>
      </c>
      <c r="B6956" t="s">
        <v>4162</v>
      </c>
      <c r="C6956" t="s">
        <v>3993</v>
      </c>
      <c r="D6956">
        <v>364590</v>
      </c>
      <c r="E6956">
        <v>335411</v>
      </c>
      <c r="F6956">
        <v>364097</v>
      </c>
      <c r="G6956">
        <v>367511</v>
      </c>
    </row>
    <row r="6957" spans="1:7">
      <c r="A6957" t="s">
        <v>3853</v>
      </c>
      <c r="B6957" t="s">
        <v>4162</v>
      </c>
      <c r="C6957" t="s">
        <v>3994</v>
      </c>
      <c r="D6957">
        <v>6870</v>
      </c>
      <c r="E6957">
        <v>6923</v>
      </c>
      <c r="F6957">
        <v>7022</v>
      </c>
      <c r="G6957">
        <v>7210</v>
      </c>
    </row>
    <row r="6958" spans="1:7">
      <c r="A6958" t="s">
        <v>3853</v>
      </c>
      <c r="B6958" t="s">
        <v>4162</v>
      </c>
      <c r="C6958" t="s">
        <v>3995</v>
      </c>
      <c r="D6958">
        <v>4745</v>
      </c>
      <c r="E6958">
        <v>4817</v>
      </c>
      <c r="F6958">
        <v>4781</v>
      </c>
      <c r="G6958">
        <v>4999</v>
      </c>
    </row>
    <row r="6959" spans="1:7">
      <c r="A6959" t="s">
        <v>3853</v>
      </c>
      <c r="B6959" t="s">
        <v>4162</v>
      </c>
      <c r="C6959" t="s">
        <v>3996</v>
      </c>
      <c r="D6959">
        <v>376206</v>
      </c>
      <c r="E6959">
        <v>347151</v>
      </c>
      <c r="F6959">
        <v>375899</v>
      </c>
      <c r="G6959">
        <v>379720</v>
      </c>
    </row>
    <row r="6960" spans="1:7">
      <c r="A6960" t="s">
        <v>3853</v>
      </c>
      <c r="B6960" t="s">
        <v>4162</v>
      </c>
      <c r="C6960" t="s">
        <v>3997</v>
      </c>
      <c r="D6960">
        <v>376206</v>
      </c>
      <c r="E6960">
        <v>347151</v>
      </c>
      <c r="F6960">
        <v>375899</v>
      </c>
      <c r="G6960">
        <v>379720</v>
      </c>
    </row>
    <row r="6961" spans="1:7">
      <c r="A6961" t="s">
        <v>3853</v>
      </c>
      <c r="B6961" t="s">
        <v>4162</v>
      </c>
      <c r="C6961" t="s">
        <v>3998</v>
      </c>
      <c r="D6961">
        <v>339694</v>
      </c>
      <c r="E6961">
        <v>312518</v>
      </c>
      <c r="F6961">
        <v>339069</v>
      </c>
      <c r="G6961">
        <v>342137</v>
      </c>
    </row>
    <row r="6962" spans="1:7">
      <c r="A6962" t="s">
        <v>3853</v>
      </c>
      <c r="B6962" t="s">
        <v>4162</v>
      </c>
      <c r="C6962" t="s">
        <v>3999</v>
      </c>
      <c r="D6962">
        <v>6401</v>
      </c>
      <c r="E6962">
        <v>6450</v>
      </c>
      <c r="F6962">
        <v>6539</v>
      </c>
      <c r="G6962">
        <v>6713</v>
      </c>
    </row>
    <row r="6963" spans="1:7">
      <c r="A6963" t="s">
        <v>3853</v>
      </c>
      <c r="B6963" t="s">
        <v>4162</v>
      </c>
      <c r="C6963" t="s">
        <v>4000</v>
      </c>
      <c r="D6963">
        <v>4421</v>
      </c>
      <c r="E6963">
        <v>4488</v>
      </c>
      <c r="F6963">
        <v>4452</v>
      </c>
      <c r="G6963">
        <v>4654</v>
      </c>
    </row>
    <row r="6964" spans="1:7">
      <c r="A6964" t="s">
        <v>3853</v>
      </c>
      <c r="B6964" t="s">
        <v>4162</v>
      </c>
      <c r="C6964" t="s">
        <v>4001</v>
      </c>
      <c r="D6964">
        <v>350517</v>
      </c>
      <c r="E6964">
        <v>323457</v>
      </c>
      <c r="F6964">
        <v>350060</v>
      </c>
      <c r="G6964">
        <v>353504</v>
      </c>
    </row>
    <row r="6965" spans="1:7">
      <c r="A6965" t="s">
        <v>3853</v>
      </c>
      <c r="B6965" t="s">
        <v>4162</v>
      </c>
      <c r="C6965" t="s">
        <v>4002</v>
      </c>
      <c r="D6965">
        <v>868</v>
      </c>
      <c r="E6965">
        <v>822</v>
      </c>
      <c r="F6965">
        <v>823</v>
      </c>
      <c r="G6965">
        <v>883</v>
      </c>
    </row>
    <row r="6966" spans="1:7">
      <c r="A6966" t="s">
        <v>3853</v>
      </c>
      <c r="B6966" t="s">
        <v>4162</v>
      </c>
      <c r="C6966" t="s">
        <v>4003</v>
      </c>
      <c r="D6966">
        <v>0</v>
      </c>
      <c r="E6966">
        <v>0</v>
      </c>
      <c r="F6966">
        <v>0</v>
      </c>
      <c r="G6966">
        <v>0</v>
      </c>
    </row>
    <row r="6967" spans="1:7">
      <c r="A6967" t="s">
        <v>3853</v>
      </c>
      <c r="B6967" t="s">
        <v>4162</v>
      </c>
      <c r="C6967" t="s">
        <v>4004</v>
      </c>
      <c r="D6967">
        <v>8769</v>
      </c>
      <c r="E6967">
        <v>4899</v>
      </c>
      <c r="F6967">
        <v>4482</v>
      </c>
      <c r="G6967">
        <v>4823</v>
      </c>
    </row>
    <row r="6968" spans="1:7">
      <c r="A6968" t="s">
        <v>3853</v>
      </c>
      <c r="B6968" t="s">
        <v>4162</v>
      </c>
      <c r="C6968" t="s">
        <v>4005</v>
      </c>
      <c r="D6968">
        <v>69388</v>
      </c>
      <c r="E6968">
        <v>61739</v>
      </c>
      <c r="F6968">
        <v>63748</v>
      </c>
      <c r="G6968">
        <v>67363</v>
      </c>
    </row>
    <row r="6969" spans="1:7">
      <c r="A6969" t="s">
        <v>3853</v>
      </c>
      <c r="B6969" t="s">
        <v>4162</v>
      </c>
      <c r="C6969" t="s">
        <v>4006</v>
      </c>
      <c r="D6969">
        <v>69801</v>
      </c>
      <c r="E6969">
        <v>69883</v>
      </c>
      <c r="F6969">
        <v>56132</v>
      </c>
      <c r="G6969">
        <v>78291</v>
      </c>
    </row>
    <row r="6970" spans="1:7">
      <c r="A6970" t="s">
        <v>3853</v>
      </c>
      <c r="B6970" t="s">
        <v>4162</v>
      </c>
      <c r="C6970" t="s">
        <v>4007</v>
      </c>
      <c r="D6970">
        <v>6055</v>
      </c>
      <c r="E6970">
        <v>5897</v>
      </c>
      <c r="F6970">
        <v>5812</v>
      </c>
      <c r="G6970">
        <v>5582</v>
      </c>
    </row>
    <row r="6971" spans="1:7">
      <c r="A6971" t="s">
        <v>3853</v>
      </c>
      <c r="B6971" t="s">
        <v>4162</v>
      </c>
      <c r="C6971" t="s">
        <v>4008</v>
      </c>
      <c r="D6971">
        <v>66857</v>
      </c>
      <c r="E6971">
        <v>65027</v>
      </c>
      <c r="F6971">
        <v>65720</v>
      </c>
      <c r="G6971">
        <v>66242</v>
      </c>
    </row>
    <row r="6972" spans="1:7">
      <c r="A6972" t="s">
        <v>3853</v>
      </c>
      <c r="B6972" t="s">
        <v>4162</v>
      </c>
      <c r="C6972" t="s">
        <v>4009</v>
      </c>
      <c r="D6972">
        <v>112985</v>
      </c>
      <c r="E6972">
        <v>102172</v>
      </c>
      <c r="F6972">
        <v>103569</v>
      </c>
      <c r="G6972">
        <v>105828</v>
      </c>
    </row>
    <row r="6973" spans="1:7">
      <c r="A6973" t="s">
        <v>3853</v>
      </c>
      <c r="B6973" t="s">
        <v>4162</v>
      </c>
      <c r="C6973" t="s">
        <v>4010</v>
      </c>
      <c r="D6973">
        <v>327798</v>
      </c>
      <c r="E6973">
        <v>303719</v>
      </c>
      <c r="F6973">
        <v>293652</v>
      </c>
      <c r="G6973">
        <v>322548</v>
      </c>
    </row>
    <row r="6974" spans="1:7">
      <c r="A6974" t="s">
        <v>3853</v>
      </c>
      <c r="B6974" t="s">
        <v>4162</v>
      </c>
      <c r="C6974" t="s">
        <v>4011</v>
      </c>
      <c r="D6974">
        <v>53.4</v>
      </c>
      <c r="E6974">
        <v>49.3</v>
      </c>
      <c r="F6974">
        <v>47.6</v>
      </c>
      <c r="G6974">
        <v>52.2</v>
      </c>
    </row>
    <row r="6975" spans="1:7">
      <c r="A6975" t="s">
        <v>3853</v>
      </c>
      <c r="B6975" t="s">
        <v>4162</v>
      </c>
      <c r="C6975" t="s">
        <v>4012</v>
      </c>
      <c r="D6975">
        <v>257998</v>
      </c>
      <c r="E6975">
        <v>233837</v>
      </c>
      <c r="F6975">
        <v>237519</v>
      </c>
      <c r="G6975">
        <v>244257</v>
      </c>
    </row>
    <row r="6976" spans="1:7">
      <c r="A6976" t="s">
        <v>3853</v>
      </c>
      <c r="B6976" t="s">
        <v>4162</v>
      </c>
      <c r="C6976" t="s">
        <v>4013</v>
      </c>
      <c r="D6976">
        <v>327798</v>
      </c>
      <c r="E6976">
        <v>303719</v>
      </c>
      <c r="F6976">
        <v>293633</v>
      </c>
      <c r="G6976">
        <v>322545</v>
      </c>
    </row>
    <row r="6977" spans="1:7">
      <c r="A6977" t="s">
        <v>3853</v>
      </c>
      <c r="B6977" t="s">
        <v>4162</v>
      </c>
      <c r="C6977" t="s">
        <v>4014</v>
      </c>
      <c r="D6977">
        <v>4.4000000000000004</v>
      </c>
      <c r="E6977">
        <v>4.8</v>
      </c>
      <c r="F6977">
        <v>4.5</v>
      </c>
      <c r="G6977">
        <v>7.5</v>
      </c>
    </row>
    <row r="6978" spans="1:7">
      <c r="A6978" t="s">
        <v>3853</v>
      </c>
      <c r="B6978" t="s">
        <v>4162</v>
      </c>
      <c r="C6978" t="s">
        <v>4015</v>
      </c>
      <c r="D6978">
        <v>88.2</v>
      </c>
      <c r="E6978">
        <v>70.7</v>
      </c>
      <c r="F6978">
        <v>39.6</v>
      </c>
      <c r="G6978">
        <v>85.1</v>
      </c>
    </row>
    <row r="6979" spans="1:7">
      <c r="A6979" t="s">
        <v>3853</v>
      </c>
      <c r="B6979" t="s">
        <v>4162</v>
      </c>
      <c r="C6979" t="s">
        <v>4016</v>
      </c>
      <c r="D6979">
        <v>95961</v>
      </c>
      <c r="E6979">
        <v>80874</v>
      </c>
      <c r="F6979">
        <v>44766</v>
      </c>
      <c r="G6979">
        <v>92555</v>
      </c>
    </row>
    <row r="6980" spans="1:7">
      <c r="A6980" t="s">
        <v>3853</v>
      </c>
      <c r="B6980" t="s">
        <v>4162</v>
      </c>
      <c r="C6980" t="s">
        <v>4017</v>
      </c>
      <c r="D6980">
        <v>95961</v>
      </c>
      <c r="E6980">
        <v>80874</v>
      </c>
      <c r="F6980">
        <v>44766</v>
      </c>
      <c r="G6980">
        <v>92555</v>
      </c>
    </row>
    <row r="6981" spans="1:7">
      <c r="A6981" t="s">
        <v>3853</v>
      </c>
      <c r="B6981" t="s">
        <v>4162</v>
      </c>
      <c r="C6981" t="s">
        <v>4018</v>
      </c>
      <c r="D6981">
        <v>1190</v>
      </c>
      <c r="E6981">
        <v>1247</v>
      </c>
      <c r="F6981">
        <v>1247</v>
      </c>
      <c r="G6981">
        <v>1190</v>
      </c>
    </row>
    <row r="6982" spans="1:7">
      <c r="A6982" t="s">
        <v>3853</v>
      </c>
      <c r="B6982" t="s">
        <v>4162</v>
      </c>
      <c r="C6982" t="s">
        <v>4019</v>
      </c>
      <c r="D6982">
        <v>3.8</v>
      </c>
      <c r="E6982">
        <v>3.3</v>
      </c>
      <c r="F6982">
        <v>5.5</v>
      </c>
      <c r="G6982">
        <v>7.6</v>
      </c>
    </row>
    <row r="6983" spans="1:7">
      <c r="A6983" t="s">
        <v>3853</v>
      </c>
      <c r="B6983" t="s">
        <v>4162</v>
      </c>
      <c r="C6983" t="s">
        <v>4020</v>
      </c>
      <c r="D6983">
        <v>0</v>
      </c>
      <c r="E6983">
        <v>0</v>
      </c>
      <c r="F6983">
        <v>0</v>
      </c>
      <c r="G6983">
        <v>0</v>
      </c>
    </row>
    <row r="6984" spans="1:7">
      <c r="A6984" t="s">
        <v>3853</v>
      </c>
      <c r="B6984" t="s">
        <v>4162</v>
      </c>
      <c r="C6984" t="s">
        <v>4021</v>
      </c>
      <c r="D6984">
        <v>0</v>
      </c>
      <c r="E6984">
        <v>0</v>
      </c>
      <c r="F6984">
        <v>0</v>
      </c>
      <c r="G6984">
        <v>0</v>
      </c>
    </row>
    <row r="6985" spans="1:7">
      <c r="A6985" t="s">
        <v>3853</v>
      </c>
      <c r="B6985" t="s">
        <v>4162</v>
      </c>
      <c r="C6985" t="s">
        <v>4022</v>
      </c>
      <c r="D6985">
        <v>3013</v>
      </c>
      <c r="E6985">
        <v>2756</v>
      </c>
      <c r="F6985">
        <v>2745</v>
      </c>
      <c r="G6985">
        <v>2997</v>
      </c>
    </row>
    <row r="6986" spans="1:7">
      <c r="A6986" t="s">
        <v>3853</v>
      </c>
      <c r="B6986" t="s">
        <v>4162</v>
      </c>
      <c r="C6986" t="s">
        <v>4023</v>
      </c>
      <c r="D6986">
        <v>0</v>
      </c>
      <c r="E6986">
        <v>0</v>
      </c>
      <c r="F6986">
        <v>2333</v>
      </c>
      <c r="G6986">
        <v>2272</v>
      </c>
    </row>
    <row r="6987" spans="1:7">
      <c r="A6987" t="s">
        <v>3853</v>
      </c>
      <c r="B6987" t="s">
        <v>4162</v>
      </c>
      <c r="C6987" t="s">
        <v>4024</v>
      </c>
      <c r="D6987">
        <v>3013</v>
      </c>
      <c r="E6987">
        <v>2756</v>
      </c>
      <c r="F6987">
        <v>2745</v>
      </c>
      <c r="G6987">
        <v>2997</v>
      </c>
    </row>
    <row r="6988" spans="1:7">
      <c r="A6988" t="s">
        <v>3853</v>
      </c>
      <c r="B6988" t="s">
        <v>4162</v>
      </c>
      <c r="C6988" t="s">
        <v>4025</v>
      </c>
      <c r="D6988">
        <v>3013</v>
      </c>
      <c r="E6988">
        <v>2756</v>
      </c>
      <c r="F6988">
        <v>5078</v>
      </c>
      <c r="G6988">
        <v>5268</v>
      </c>
    </row>
    <row r="6989" spans="1:7">
      <c r="A6989" t="s">
        <v>3853</v>
      </c>
      <c r="B6989" t="s">
        <v>4162</v>
      </c>
      <c r="C6989" t="s">
        <v>4026</v>
      </c>
      <c r="D6989">
        <v>3013</v>
      </c>
      <c r="E6989">
        <v>2756</v>
      </c>
      <c r="F6989">
        <v>5078</v>
      </c>
      <c r="G6989">
        <v>5268</v>
      </c>
    </row>
    <row r="6990" spans="1:7">
      <c r="A6990" t="s">
        <v>3853</v>
      </c>
      <c r="B6990" t="s">
        <v>4162</v>
      </c>
      <c r="C6990" t="s">
        <v>4027</v>
      </c>
      <c r="D6990">
        <v>0</v>
      </c>
      <c r="E6990">
        <v>0</v>
      </c>
      <c r="F6990">
        <v>0</v>
      </c>
      <c r="G6990">
        <v>0</v>
      </c>
    </row>
    <row r="6991" spans="1:7">
      <c r="A6991" t="s">
        <v>3853</v>
      </c>
      <c r="B6991" t="s">
        <v>4162</v>
      </c>
      <c r="C6991" t="s">
        <v>4028</v>
      </c>
      <c r="D6991">
        <v>25437</v>
      </c>
      <c r="E6991">
        <v>29760</v>
      </c>
      <c r="F6991">
        <v>25646</v>
      </c>
      <c r="G6991">
        <v>21585</v>
      </c>
    </row>
    <row r="6992" spans="1:7">
      <c r="A6992" t="s">
        <v>3853</v>
      </c>
      <c r="B6992" t="s">
        <v>4162</v>
      </c>
      <c r="C6992" t="s">
        <v>4029</v>
      </c>
      <c r="D6992">
        <v>28807</v>
      </c>
      <c r="E6992">
        <v>32859</v>
      </c>
      <c r="F6992">
        <v>31201</v>
      </c>
      <c r="G6992">
        <v>27183</v>
      </c>
    </row>
    <row r="6993" spans="1:7">
      <c r="A6993" t="s">
        <v>3853</v>
      </c>
      <c r="B6993" t="s">
        <v>4162</v>
      </c>
      <c r="C6993" t="s">
        <v>4030</v>
      </c>
      <c r="D6993">
        <v>28807</v>
      </c>
      <c r="E6993">
        <v>32859</v>
      </c>
      <c r="F6993">
        <v>31201</v>
      </c>
      <c r="G6993">
        <v>27183</v>
      </c>
    </row>
    <row r="6994" spans="1:7">
      <c r="A6994" t="s">
        <v>3853</v>
      </c>
      <c r="B6994" t="s">
        <v>4162</v>
      </c>
      <c r="C6994" t="s">
        <v>4031</v>
      </c>
      <c r="D6994">
        <v>558705</v>
      </c>
      <c r="E6994">
        <v>506135</v>
      </c>
      <c r="F6994">
        <v>540089</v>
      </c>
      <c r="G6994">
        <v>539019</v>
      </c>
    </row>
    <row r="6995" spans="1:7">
      <c r="A6995" t="s">
        <v>3853</v>
      </c>
      <c r="B6995" t="s">
        <v>4162</v>
      </c>
      <c r="C6995" t="s">
        <v>4032</v>
      </c>
      <c r="D6995">
        <v>0.3</v>
      </c>
      <c r="E6995">
        <v>0.2</v>
      </c>
      <c r="F6995">
        <v>0.7</v>
      </c>
      <c r="G6995">
        <v>0.5</v>
      </c>
    </row>
    <row r="6996" spans="1:7">
      <c r="A6996" t="s">
        <v>3853</v>
      </c>
      <c r="B6996" t="s">
        <v>4162</v>
      </c>
      <c r="C6996" t="s">
        <v>4033</v>
      </c>
      <c r="D6996">
        <v>14840</v>
      </c>
      <c r="E6996">
        <v>15721</v>
      </c>
      <c r="F6996">
        <v>18199</v>
      </c>
      <c r="G6996">
        <v>15546</v>
      </c>
    </row>
    <row r="6997" spans="1:7">
      <c r="A6997" t="s">
        <v>3853</v>
      </c>
      <c r="B6997" t="s">
        <v>4162</v>
      </c>
      <c r="C6997" t="s">
        <v>4034</v>
      </c>
      <c r="D6997">
        <v>1205</v>
      </c>
      <c r="E6997">
        <v>1054</v>
      </c>
      <c r="F6997">
        <v>2782</v>
      </c>
      <c r="G6997">
        <v>2199</v>
      </c>
    </row>
    <row r="6998" spans="1:7">
      <c r="A6998" t="s">
        <v>3853</v>
      </c>
      <c r="B6998" t="s">
        <v>4162</v>
      </c>
      <c r="C6998" t="s">
        <v>4035</v>
      </c>
      <c r="D6998">
        <v>1106</v>
      </c>
      <c r="E6998">
        <v>1095</v>
      </c>
      <c r="F6998">
        <v>1113</v>
      </c>
      <c r="G6998">
        <v>1012</v>
      </c>
    </row>
    <row r="6999" spans="1:7">
      <c r="A6999" t="s">
        <v>3853</v>
      </c>
      <c r="B6999" t="s">
        <v>4162</v>
      </c>
      <c r="C6999" t="s">
        <v>4036</v>
      </c>
      <c r="D6999">
        <v>59434</v>
      </c>
      <c r="E6999">
        <v>67877</v>
      </c>
      <c r="F6999">
        <v>62134</v>
      </c>
      <c r="G6999">
        <v>58205</v>
      </c>
    </row>
    <row r="7000" spans="1:7">
      <c r="A7000" t="s">
        <v>3853</v>
      </c>
      <c r="B7000" t="s">
        <v>4162</v>
      </c>
      <c r="C7000" t="s">
        <v>4037</v>
      </c>
      <c r="D7000">
        <v>19822</v>
      </c>
      <c r="E7000">
        <v>15416</v>
      </c>
      <c r="F7000">
        <v>13733</v>
      </c>
      <c r="G7000">
        <v>19893</v>
      </c>
    </row>
    <row r="7001" spans="1:7">
      <c r="A7001" t="s">
        <v>3853</v>
      </c>
      <c r="B7001" t="s">
        <v>4162</v>
      </c>
      <c r="C7001" t="s">
        <v>4038</v>
      </c>
      <c r="D7001">
        <v>654006</v>
      </c>
      <c r="E7001">
        <v>606204</v>
      </c>
      <c r="F7001">
        <v>636937</v>
      </c>
      <c r="G7001">
        <v>634861</v>
      </c>
    </row>
    <row r="7002" spans="1:7">
      <c r="A7002" t="s">
        <v>3853</v>
      </c>
      <c r="B7002" t="s">
        <v>4162</v>
      </c>
      <c r="C7002" t="s">
        <v>4039</v>
      </c>
      <c r="D7002">
        <v>106.5</v>
      </c>
      <c r="E7002">
        <v>98.5</v>
      </c>
      <c r="F7002">
        <v>103.2</v>
      </c>
      <c r="G7002">
        <v>102.8</v>
      </c>
    </row>
    <row r="7003" spans="1:7">
      <c r="A7003" t="s">
        <v>3853</v>
      </c>
      <c r="B7003" t="s">
        <v>4162</v>
      </c>
      <c r="C7003" t="s">
        <v>4040</v>
      </c>
      <c r="D7003">
        <v>652801</v>
      </c>
      <c r="E7003">
        <v>605150</v>
      </c>
      <c r="F7003">
        <v>634155</v>
      </c>
      <c r="G7003">
        <v>632662</v>
      </c>
    </row>
    <row r="7004" spans="1:7">
      <c r="A7004" t="s">
        <v>3853</v>
      </c>
      <c r="B7004" t="s">
        <v>4162</v>
      </c>
      <c r="C7004" t="s">
        <v>4041</v>
      </c>
      <c r="D7004">
        <v>0</v>
      </c>
      <c r="E7004">
        <v>0</v>
      </c>
      <c r="F7004">
        <v>0</v>
      </c>
      <c r="G7004">
        <v>0</v>
      </c>
    </row>
    <row r="7005" spans="1:7">
      <c r="A7005" t="s">
        <v>3853</v>
      </c>
      <c r="B7005" t="s">
        <v>4162</v>
      </c>
      <c r="C7005" t="s">
        <v>4042</v>
      </c>
      <c r="D7005">
        <v>0</v>
      </c>
      <c r="E7005">
        <v>0</v>
      </c>
      <c r="F7005">
        <v>0</v>
      </c>
      <c r="G7005">
        <v>0</v>
      </c>
    </row>
    <row r="7006" spans="1:7">
      <c r="A7006" t="s">
        <v>3853</v>
      </c>
      <c r="B7006" t="s">
        <v>4162</v>
      </c>
      <c r="C7006" t="s">
        <v>4043</v>
      </c>
      <c r="D7006">
        <v>8136</v>
      </c>
      <c r="E7006">
        <v>4865</v>
      </c>
      <c r="F7006">
        <v>5896</v>
      </c>
      <c r="G7006">
        <v>1196</v>
      </c>
    </row>
    <row r="7007" spans="1:7">
      <c r="A7007" t="s">
        <v>3853</v>
      </c>
      <c r="B7007" t="s">
        <v>4162</v>
      </c>
      <c r="C7007" t="s">
        <v>4044</v>
      </c>
      <c r="D7007">
        <v>8136</v>
      </c>
      <c r="E7007">
        <v>4865</v>
      </c>
      <c r="F7007">
        <v>5896</v>
      </c>
      <c r="G7007">
        <v>1196</v>
      </c>
    </row>
    <row r="7008" spans="1:7">
      <c r="A7008" t="s">
        <v>3853</v>
      </c>
      <c r="B7008" t="s">
        <v>4162</v>
      </c>
      <c r="C7008" t="s">
        <v>4045</v>
      </c>
      <c r="D7008">
        <v>8136</v>
      </c>
      <c r="E7008">
        <v>4865</v>
      </c>
      <c r="F7008">
        <v>5896</v>
      </c>
      <c r="G7008">
        <v>1196</v>
      </c>
    </row>
    <row r="7009" spans="1:7">
      <c r="A7009" t="s">
        <v>3853</v>
      </c>
      <c r="B7009" t="s">
        <v>4162</v>
      </c>
      <c r="C7009" t="s">
        <v>4046</v>
      </c>
      <c r="D7009">
        <v>5.2</v>
      </c>
      <c r="E7009">
        <v>5.5</v>
      </c>
      <c r="F7009">
        <v>7.1</v>
      </c>
      <c r="G7009">
        <v>9.6</v>
      </c>
    </row>
    <row r="7010" spans="1:7">
      <c r="A7010" t="s">
        <v>3853</v>
      </c>
      <c r="B7010" t="s">
        <v>4162</v>
      </c>
      <c r="C7010" t="s">
        <v>4047</v>
      </c>
      <c r="D7010">
        <v>8</v>
      </c>
      <c r="E7010">
        <v>10</v>
      </c>
      <c r="F7010">
        <v>12</v>
      </c>
      <c r="G7010">
        <v>19</v>
      </c>
    </row>
    <row r="7011" spans="1:7">
      <c r="A7011" t="s">
        <v>3853</v>
      </c>
      <c r="B7011" t="s">
        <v>4162</v>
      </c>
      <c r="C7011" t="s">
        <v>4048</v>
      </c>
      <c r="D7011">
        <v>0</v>
      </c>
      <c r="E7011">
        <v>0</v>
      </c>
      <c r="F7011">
        <v>0</v>
      </c>
      <c r="G7011">
        <v>0</v>
      </c>
    </row>
    <row r="7012" spans="1:7">
      <c r="A7012" t="s">
        <v>3853</v>
      </c>
      <c r="B7012" t="s">
        <v>4162</v>
      </c>
      <c r="C7012" t="s">
        <v>4049</v>
      </c>
      <c r="D7012">
        <v>527686</v>
      </c>
      <c r="E7012">
        <v>476960</v>
      </c>
      <c r="F7012">
        <v>510034</v>
      </c>
      <c r="G7012">
        <v>508872</v>
      </c>
    </row>
    <row r="7013" spans="1:7">
      <c r="A7013" t="s">
        <v>3853</v>
      </c>
      <c r="B7013" t="s">
        <v>4162</v>
      </c>
      <c r="C7013" t="s">
        <v>4050</v>
      </c>
      <c r="D7013">
        <v>14371</v>
      </c>
      <c r="E7013">
        <v>15249</v>
      </c>
      <c r="F7013">
        <v>17717</v>
      </c>
      <c r="G7013">
        <v>15048</v>
      </c>
    </row>
    <row r="7014" spans="1:7">
      <c r="A7014" t="s">
        <v>3853</v>
      </c>
      <c r="B7014" t="s">
        <v>4162</v>
      </c>
      <c r="C7014" t="s">
        <v>4051</v>
      </c>
      <c r="D7014">
        <v>59110</v>
      </c>
      <c r="E7014">
        <v>67549</v>
      </c>
      <c r="F7014">
        <v>61805</v>
      </c>
      <c r="G7014">
        <v>57860</v>
      </c>
    </row>
    <row r="7015" spans="1:7">
      <c r="A7015" t="s">
        <v>3853</v>
      </c>
      <c r="B7015" t="s">
        <v>4162</v>
      </c>
      <c r="C7015" t="s">
        <v>4052</v>
      </c>
      <c r="D7015">
        <v>622257</v>
      </c>
      <c r="E7015">
        <v>576307</v>
      </c>
      <c r="F7015">
        <v>606106</v>
      </c>
      <c r="G7015">
        <v>603901</v>
      </c>
    </row>
    <row r="7016" spans="1:7">
      <c r="A7016" t="s">
        <v>3853</v>
      </c>
      <c r="B7016" t="s">
        <v>4162</v>
      </c>
      <c r="C7016" t="s">
        <v>4053</v>
      </c>
      <c r="D7016">
        <v>0</v>
      </c>
      <c r="E7016">
        <v>0</v>
      </c>
      <c r="F7016">
        <v>0</v>
      </c>
      <c r="G7016">
        <v>0</v>
      </c>
    </row>
    <row r="7017" spans="1:7">
      <c r="A7017" t="s">
        <v>3853</v>
      </c>
      <c r="B7017" t="s">
        <v>4162</v>
      </c>
      <c r="C7017" t="s">
        <v>4054</v>
      </c>
      <c r="D7017">
        <v>0</v>
      </c>
      <c r="E7017">
        <v>0</v>
      </c>
      <c r="F7017">
        <v>0</v>
      </c>
      <c r="G7017">
        <v>0</v>
      </c>
    </row>
    <row r="7018" spans="1:7">
      <c r="A7018" t="s">
        <v>3853</v>
      </c>
      <c r="B7018" t="s">
        <v>4162</v>
      </c>
      <c r="C7018" t="s">
        <v>4055</v>
      </c>
      <c r="D7018">
        <v>182</v>
      </c>
      <c r="E7018">
        <v>66</v>
      </c>
      <c r="F7018">
        <v>162</v>
      </c>
      <c r="G7018">
        <v>186</v>
      </c>
    </row>
    <row r="7019" spans="1:7">
      <c r="A7019" t="s">
        <v>3853</v>
      </c>
      <c r="B7019" t="s">
        <v>4162</v>
      </c>
      <c r="C7019" t="s">
        <v>4056</v>
      </c>
      <c r="D7019">
        <v>4309</v>
      </c>
      <c r="E7019">
        <v>5706</v>
      </c>
      <c r="F7019">
        <v>7313</v>
      </c>
      <c r="G7019">
        <v>4237</v>
      </c>
    </row>
    <row r="7020" spans="1:7">
      <c r="A7020" t="s">
        <v>3853</v>
      </c>
      <c r="B7020" t="s">
        <v>4162</v>
      </c>
      <c r="C7020" t="s">
        <v>4057</v>
      </c>
      <c r="D7020">
        <v>4087</v>
      </c>
      <c r="E7020">
        <v>4775</v>
      </c>
      <c r="F7020">
        <v>4276</v>
      </c>
      <c r="G7020">
        <v>3892</v>
      </c>
    </row>
    <row r="7021" spans="1:7">
      <c r="A7021" t="s">
        <v>3853</v>
      </c>
      <c r="B7021" t="s">
        <v>4162</v>
      </c>
      <c r="C7021" t="s">
        <v>4058</v>
      </c>
      <c r="D7021">
        <v>19709</v>
      </c>
      <c r="E7021">
        <v>15328</v>
      </c>
      <c r="F7021">
        <v>13508</v>
      </c>
      <c r="G7021">
        <v>19655</v>
      </c>
    </row>
    <row r="7022" spans="1:7">
      <c r="A7022" t="s">
        <v>3853</v>
      </c>
      <c r="B7022" t="s">
        <v>4162</v>
      </c>
      <c r="C7022" t="s">
        <v>4059</v>
      </c>
      <c r="D7022">
        <v>28288</v>
      </c>
      <c r="E7022">
        <v>25874</v>
      </c>
      <c r="F7022">
        <v>25259</v>
      </c>
      <c r="G7022">
        <v>27970</v>
      </c>
    </row>
    <row r="7023" spans="1:7">
      <c r="A7023" t="s">
        <v>3853</v>
      </c>
      <c r="B7023" t="s">
        <v>4162</v>
      </c>
      <c r="C7023" t="s">
        <v>4060</v>
      </c>
      <c r="D7023">
        <v>28288</v>
      </c>
      <c r="E7023">
        <v>25874</v>
      </c>
      <c r="F7023">
        <v>25259</v>
      </c>
      <c r="G7023">
        <v>27970</v>
      </c>
    </row>
    <row r="7024" spans="1:7">
      <c r="A7024" t="s">
        <v>3853</v>
      </c>
      <c r="B7024" t="s">
        <v>4162</v>
      </c>
      <c r="C7024" t="s">
        <v>4061</v>
      </c>
      <c r="D7024">
        <v>0</v>
      </c>
      <c r="E7024">
        <v>0</v>
      </c>
      <c r="F7024">
        <v>0</v>
      </c>
      <c r="G7024">
        <v>0</v>
      </c>
    </row>
    <row r="7025" spans="1:7">
      <c r="A7025" t="s">
        <v>3853</v>
      </c>
      <c r="B7025" t="s">
        <v>4162</v>
      </c>
      <c r="C7025" t="s">
        <v>4062</v>
      </c>
      <c r="D7025">
        <v>0</v>
      </c>
      <c r="E7025">
        <v>0</v>
      </c>
      <c r="F7025">
        <v>0</v>
      </c>
      <c r="G7025">
        <v>0</v>
      </c>
    </row>
    <row r="7026" spans="1:7">
      <c r="A7026" t="s">
        <v>3853</v>
      </c>
      <c r="B7026" t="s">
        <v>4162</v>
      </c>
      <c r="C7026" t="s">
        <v>4063</v>
      </c>
      <c r="D7026">
        <v>28610</v>
      </c>
      <c r="E7026">
        <v>27698</v>
      </c>
      <c r="F7026">
        <v>29081</v>
      </c>
      <c r="G7026">
        <v>29242</v>
      </c>
    </row>
    <row r="7027" spans="1:7">
      <c r="A7027" t="s">
        <v>3853</v>
      </c>
      <c r="B7027" t="s">
        <v>4162</v>
      </c>
      <c r="C7027" t="s">
        <v>4064</v>
      </c>
      <c r="D7027">
        <v>4769</v>
      </c>
      <c r="E7027">
        <v>5018</v>
      </c>
      <c r="F7027">
        <v>4738</v>
      </c>
      <c r="G7027">
        <v>5057</v>
      </c>
    </row>
    <row r="7028" spans="1:7">
      <c r="A7028" t="s">
        <v>3853</v>
      </c>
      <c r="B7028" t="s">
        <v>4162</v>
      </c>
      <c r="C7028" t="s">
        <v>4065</v>
      </c>
      <c r="D7028">
        <v>18612</v>
      </c>
      <c r="E7028">
        <v>19185</v>
      </c>
      <c r="F7028">
        <v>29313</v>
      </c>
      <c r="G7028">
        <v>31606</v>
      </c>
    </row>
    <row r="7029" spans="1:7">
      <c r="A7029" t="s">
        <v>3853</v>
      </c>
      <c r="B7029" t="s">
        <v>4162</v>
      </c>
      <c r="C7029" t="s">
        <v>4066</v>
      </c>
      <c r="D7029">
        <v>1579</v>
      </c>
      <c r="E7029">
        <v>2609</v>
      </c>
      <c r="F7029">
        <v>2761</v>
      </c>
      <c r="G7029">
        <v>3028</v>
      </c>
    </row>
    <row r="7030" spans="1:7">
      <c r="A7030" t="s">
        <v>3853</v>
      </c>
      <c r="B7030" t="s">
        <v>4162</v>
      </c>
      <c r="C7030" t="s">
        <v>4067</v>
      </c>
      <c r="D7030">
        <v>19050</v>
      </c>
      <c r="E7030">
        <v>18056</v>
      </c>
      <c r="F7030">
        <v>18131</v>
      </c>
      <c r="G7030">
        <v>19155</v>
      </c>
    </row>
    <row r="7031" spans="1:7">
      <c r="A7031" t="s">
        <v>3853</v>
      </c>
      <c r="B7031" t="s">
        <v>4162</v>
      </c>
      <c r="C7031" t="s">
        <v>4068</v>
      </c>
      <c r="D7031">
        <v>20480</v>
      </c>
      <c r="E7031">
        <v>13728</v>
      </c>
      <c r="F7031">
        <v>12713</v>
      </c>
      <c r="G7031">
        <v>16747</v>
      </c>
    </row>
    <row r="7032" spans="1:7">
      <c r="A7032" t="s">
        <v>3853</v>
      </c>
      <c r="B7032" t="s">
        <v>4162</v>
      </c>
      <c r="C7032" t="s">
        <v>4069</v>
      </c>
      <c r="D7032">
        <v>91521</v>
      </c>
      <c r="E7032">
        <v>83687</v>
      </c>
      <c r="F7032">
        <v>93976</v>
      </c>
      <c r="G7032">
        <v>101807</v>
      </c>
    </row>
    <row r="7033" spans="1:7">
      <c r="A7033" t="s">
        <v>3853</v>
      </c>
      <c r="B7033" t="s">
        <v>4162</v>
      </c>
      <c r="C7033" t="s">
        <v>4070</v>
      </c>
      <c r="D7033">
        <v>0</v>
      </c>
      <c r="E7033">
        <v>0</v>
      </c>
      <c r="F7033">
        <v>1</v>
      </c>
      <c r="G7033">
        <v>1</v>
      </c>
    </row>
    <row r="7034" spans="1:7">
      <c r="A7034" t="s">
        <v>3853</v>
      </c>
      <c r="B7034" t="s">
        <v>4162</v>
      </c>
      <c r="C7034" t="s">
        <v>4071</v>
      </c>
      <c r="D7034">
        <v>0</v>
      </c>
      <c r="E7034">
        <v>0</v>
      </c>
      <c r="F7034">
        <v>0</v>
      </c>
      <c r="G7034">
        <v>0</v>
      </c>
    </row>
    <row r="7035" spans="1:7">
      <c r="A7035" t="s">
        <v>3853</v>
      </c>
      <c r="B7035" t="s">
        <v>4162</v>
      </c>
      <c r="C7035" t="s">
        <v>4072</v>
      </c>
      <c r="D7035">
        <v>0</v>
      </c>
      <c r="E7035">
        <v>0</v>
      </c>
      <c r="F7035">
        <v>0</v>
      </c>
      <c r="G7035">
        <v>0</v>
      </c>
    </row>
    <row r="7036" spans="1:7">
      <c r="A7036" t="s">
        <v>3853</v>
      </c>
      <c r="B7036" t="s">
        <v>4162</v>
      </c>
      <c r="C7036" t="s">
        <v>4073</v>
      </c>
      <c r="D7036">
        <v>0</v>
      </c>
      <c r="E7036">
        <v>30</v>
      </c>
      <c r="F7036">
        <v>6</v>
      </c>
      <c r="G7036">
        <v>7</v>
      </c>
    </row>
    <row r="7037" spans="1:7">
      <c r="A7037" t="s">
        <v>3853</v>
      </c>
      <c r="B7037" t="s">
        <v>4162</v>
      </c>
      <c r="C7037" t="s">
        <v>4074</v>
      </c>
      <c r="D7037">
        <v>0</v>
      </c>
      <c r="E7037">
        <v>30</v>
      </c>
      <c r="F7037">
        <v>7</v>
      </c>
      <c r="G7037">
        <v>8</v>
      </c>
    </row>
    <row r="7038" spans="1:7">
      <c r="A7038" t="s">
        <v>3853</v>
      </c>
      <c r="B7038" t="s">
        <v>4162</v>
      </c>
      <c r="C7038" t="s">
        <v>4075</v>
      </c>
      <c r="D7038">
        <v>0</v>
      </c>
      <c r="E7038">
        <v>30</v>
      </c>
      <c r="F7038">
        <v>7</v>
      </c>
      <c r="G7038">
        <v>8</v>
      </c>
    </row>
    <row r="7039" spans="1:7">
      <c r="A7039" t="s">
        <v>3853</v>
      </c>
      <c r="B7039" t="s">
        <v>4162</v>
      </c>
      <c r="C7039" t="s">
        <v>4076</v>
      </c>
      <c r="D7039">
        <v>0</v>
      </c>
      <c r="E7039">
        <v>0</v>
      </c>
      <c r="F7039">
        <v>4</v>
      </c>
      <c r="G7039">
        <v>1</v>
      </c>
    </row>
    <row r="7040" spans="1:7">
      <c r="A7040" t="s">
        <v>3853</v>
      </c>
      <c r="B7040" t="s">
        <v>4162</v>
      </c>
      <c r="C7040" t="s">
        <v>4077</v>
      </c>
      <c r="D7040">
        <v>0</v>
      </c>
      <c r="E7040">
        <v>0</v>
      </c>
      <c r="F7040">
        <v>4</v>
      </c>
      <c r="G7040">
        <v>1</v>
      </c>
    </row>
    <row r="7041" spans="1:7">
      <c r="A7041" t="s">
        <v>3853</v>
      </c>
      <c r="B7041" t="s">
        <v>4162</v>
      </c>
      <c r="C7041" t="s">
        <v>4078</v>
      </c>
      <c r="D7041">
        <v>0</v>
      </c>
      <c r="E7041">
        <v>0</v>
      </c>
      <c r="F7041">
        <v>4</v>
      </c>
      <c r="G7041">
        <v>1</v>
      </c>
    </row>
    <row r="7042" spans="1:7">
      <c r="A7042" t="s">
        <v>3853</v>
      </c>
      <c r="B7042" t="s">
        <v>4162</v>
      </c>
      <c r="C7042" t="s">
        <v>4079</v>
      </c>
      <c r="D7042">
        <v>0</v>
      </c>
      <c r="E7042">
        <v>0</v>
      </c>
      <c r="F7042">
        <v>7</v>
      </c>
      <c r="G7042">
        <v>1</v>
      </c>
    </row>
    <row r="7043" spans="1:7">
      <c r="A7043" t="s">
        <v>3853</v>
      </c>
      <c r="B7043" t="s">
        <v>4162</v>
      </c>
      <c r="C7043" t="s">
        <v>4080</v>
      </c>
      <c r="D7043">
        <v>0</v>
      </c>
      <c r="E7043">
        <v>0</v>
      </c>
      <c r="F7043">
        <v>19</v>
      </c>
      <c r="G7043">
        <v>3</v>
      </c>
    </row>
    <row r="7044" spans="1:7">
      <c r="A7044" t="s">
        <v>3853</v>
      </c>
      <c r="B7044" t="s">
        <v>4162</v>
      </c>
      <c r="C7044" t="s">
        <v>4081</v>
      </c>
      <c r="D7044">
        <v>0</v>
      </c>
      <c r="E7044">
        <v>0</v>
      </c>
      <c r="F7044">
        <v>0</v>
      </c>
      <c r="G7044">
        <v>0</v>
      </c>
    </row>
    <row r="7045" spans="1:7">
      <c r="A7045" t="s">
        <v>3853</v>
      </c>
      <c r="B7045" t="s">
        <v>4162</v>
      </c>
      <c r="C7045" t="s">
        <v>4082</v>
      </c>
      <c r="D7045">
        <v>0</v>
      </c>
      <c r="E7045">
        <v>0</v>
      </c>
      <c r="F7045">
        <v>0</v>
      </c>
      <c r="G7045">
        <v>0</v>
      </c>
    </row>
    <row r="7046" spans="1:7">
      <c r="A7046" t="s">
        <v>3853</v>
      </c>
      <c r="B7046" t="s">
        <v>4162</v>
      </c>
      <c r="C7046" t="s">
        <v>4083</v>
      </c>
      <c r="D7046">
        <v>1791</v>
      </c>
      <c r="E7046">
        <v>1622</v>
      </c>
      <c r="F7046">
        <v>1522</v>
      </c>
      <c r="G7046">
        <v>1670</v>
      </c>
    </row>
    <row r="7047" spans="1:7">
      <c r="A7047" t="s">
        <v>3853</v>
      </c>
      <c r="B7047" t="s">
        <v>4162</v>
      </c>
      <c r="C7047" t="s">
        <v>4084</v>
      </c>
      <c r="D7047">
        <v>462</v>
      </c>
      <c r="E7047">
        <v>540</v>
      </c>
      <c r="F7047">
        <v>588</v>
      </c>
      <c r="G7047">
        <v>626</v>
      </c>
    </row>
    <row r="7048" spans="1:7">
      <c r="A7048" t="s">
        <v>3853</v>
      </c>
      <c r="B7048" t="s">
        <v>4162</v>
      </c>
      <c r="C7048" t="s">
        <v>4085</v>
      </c>
      <c r="D7048">
        <v>336</v>
      </c>
      <c r="E7048">
        <v>342</v>
      </c>
      <c r="F7048">
        <v>395</v>
      </c>
      <c r="G7048">
        <v>518</v>
      </c>
    </row>
    <row r="7049" spans="1:7">
      <c r="A7049" t="s">
        <v>3853</v>
      </c>
      <c r="B7049" t="s">
        <v>4162</v>
      </c>
      <c r="C7049" t="s">
        <v>4086</v>
      </c>
      <c r="D7049">
        <v>62</v>
      </c>
      <c r="E7049">
        <v>64</v>
      </c>
      <c r="F7049">
        <v>76</v>
      </c>
      <c r="G7049">
        <v>91</v>
      </c>
    </row>
    <row r="7050" spans="1:7">
      <c r="A7050" t="s">
        <v>3853</v>
      </c>
      <c r="B7050" t="s">
        <v>4162</v>
      </c>
      <c r="C7050" t="s">
        <v>4087</v>
      </c>
      <c r="D7050">
        <v>21</v>
      </c>
      <c r="E7050">
        <v>25</v>
      </c>
      <c r="F7050">
        <v>34</v>
      </c>
      <c r="G7050">
        <v>42</v>
      </c>
    </row>
    <row r="7051" spans="1:7">
      <c r="A7051" t="s">
        <v>3853</v>
      </c>
      <c r="B7051" t="s">
        <v>4162</v>
      </c>
      <c r="C7051" t="s">
        <v>4088</v>
      </c>
      <c r="D7051">
        <v>556</v>
      </c>
      <c r="E7051">
        <v>699</v>
      </c>
      <c r="F7051">
        <v>890</v>
      </c>
      <c r="G7051">
        <v>1168</v>
      </c>
    </row>
    <row r="7052" spans="1:7">
      <c r="A7052" t="s">
        <v>3853</v>
      </c>
      <c r="B7052" t="s">
        <v>4162</v>
      </c>
      <c r="C7052" t="s">
        <v>4089</v>
      </c>
      <c r="D7052">
        <v>1374</v>
      </c>
      <c r="E7052">
        <v>1606</v>
      </c>
      <c r="F7052">
        <v>1906</v>
      </c>
      <c r="G7052">
        <v>2355</v>
      </c>
    </row>
    <row r="7053" spans="1:7">
      <c r="A7053" t="s">
        <v>3853</v>
      </c>
      <c r="B7053" t="s">
        <v>4162</v>
      </c>
      <c r="C7053" t="s">
        <v>4090</v>
      </c>
      <c r="D7053">
        <v>1038</v>
      </c>
      <c r="E7053">
        <v>1264</v>
      </c>
      <c r="F7053">
        <v>1512</v>
      </c>
      <c r="G7053">
        <v>1837</v>
      </c>
    </row>
    <row r="7054" spans="1:7">
      <c r="A7054" t="s">
        <v>3853</v>
      </c>
      <c r="B7054" t="s">
        <v>4162</v>
      </c>
      <c r="C7054" t="s">
        <v>4091</v>
      </c>
      <c r="D7054">
        <v>18.3</v>
      </c>
      <c r="E7054">
        <v>18</v>
      </c>
      <c r="F7054">
        <v>18.399999999999999</v>
      </c>
      <c r="G7054">
        <v>19.600000000000001</v>
      </c>
    </row>
    <row r="7055" spans="1:7">
      <c r="A7055" t="s">
        <v>3853</v>
      </c>
      <c r="B7055" t="s">
        <v>4162</v>
      </c>
      <c r="C7055" t="s">
        <v>4092</v>
      </c>
      <c r="D7055">
        <v>567712</v>
      </c>
      <c r="E7055">
        <v>511241</v>
      </c>
      <c r="F7055">
        <v>544777</v>
      </c>
      <c r="G7055">
        <v>544092</v>
      </c>
    </row>
    <row r="7056" spans="1:7">
      <c r="A7056" t="s">
        <v>3853</v>
      </c>
      <c r="B7056" t="s">
        <v>4162</v>
      </c>
      <c r="C7056" t="s">
        <v>4093</v>
      </c>
      <c r="D7056">
        <v>92.5</v>
      </c>
      <c r="E7056">
        <v>83.1</v>
      </c>
      <c r="F7056">
        <v>88.3</v>
      </c>
      <c r="G7056">
        <v>88.1</v>
      </c>
    </row>
    <row r="7057" spans="1:7">
      <c r="A7057" t="s">
        <v>3853</v>
      </c>
      <c r="B7057" t="s">
        <v>4162</v>
      </c>
      <c r="C7057" t="s">
        <v>4094</v>
      </c>
      <c r="D7057">
        <v>394211</v>
      </c>
      <c r="E7057">
        <v>365171</v>
      </c>
      <c r="F7057">
        <v>374778</v>
      </c>
      <c r="G7057">
        <v>383807</v>
      </c>
    </row>
    <row r="7058" spans="1:7">
      <c r="A7058" t="s">
        <v>3853</v>
      </c>
      <c r="B7058" t="s">
        <v>4162</v>
      </c>
      <c r="C7058" t="s">
        <v>4095</v>
      </c>
      <c r="D7058">
        <v>64.2</v>
      </c>
      <c r="E7058">
        <v>59.3</v>
      </c>
      <c r="F7058">
        <v>60.7</v>
      </c>
      <c r="G7058">
        <v>62.1</v>
      </c>
    </row>
    <row r="7059" spans="1:7">
      <c r="A7059" t="s">
        <v>3853</v>
      </c>
      <c r="B7059" t="s">
        <v>4162</v>
      </c>
      <c r="C7059" t="s">
        <v>4096</v>
      </c>
      <c r="D7059">
        <v>751671</v>
      </c>
      <c r="E7059">
        <v>703999</v>
      </c>
      <c r="F7059">
        <v>728255</v>
      </c>
      <c r="G7059">
        <v>752412</v>
      </c>
    </row>
    <row r="7060" spans="1:7">
      <c r="A7060" t="s">
        <v>3853</v>
      </c>
      <c r="B7060" t="s">
        <v>4162</v>
      </c>
      <c r="C7060" t="s">
        <v>4097</v>
      </c>
      <c r="D7060">
        <v>295268</v>
      </c>
      <c r="E7060">
        <v>298776</v>
      </c>
      <c r="F7060">
        <v>296688</v>
      </c>
      <c r="G7060">
        <v>293797</v>
      </c>
    </row>
    <row r="7061" spans="1:7">
      <c r="A7061" t="s">
        <v>3853</v>
      </c>
      <c r="B7061" t="s">
        <v>4162</v>
      </c>
      <c r="C7061" t="s">
        <v>4098</v>
      </c>
      <c r="D7061">
        <v>48.1</v>
      </c>
      <c r="E7061">
        <v>48.5</v>
      </c>
      <c r="F7061">
        <v>48.1</v>
      </c>
      <c r="G7061">
        <v>47.6</v>
      </c>
    </row>
    <row r="7062" spans="1:7">
      <c r="A7062" t="s">
        <v>3853</v>
      </c>
      <c r="B7062" t="s">
        <v>4162</v>
      </c>
      <c r="C7062" t="s">
        <v>4099</v>
      </c>
      <c r="D7062">
        <v>515114</v>
      </c>
      <c r="E7062">
        <v>485469</v>
      </c>
      <c r="F7062">
        <v>484765</v>
      </c>
      <c r="G7062">
        <v>512615</v>
      </c>
    </row>
    <row r="7063" spans="1:7">
      <c r="A7063" t="s">
        <v>3853</v>
      </c>
      <c r="B7063" t="s">
        <v>4162</v>
      </c>
      <c r="C7063" t="s">
        <v>4100</v>
      </c>
      <c r="D7063">
        <v>83.9</v>
      </c>
      <c r="E7063">
        <v>78.900000000000006</v>
      </c>
      <c r="F7063">
        <v>78.599999999999994</v>
      </c>
      <c r="G7063">
        <v>83</v>
      </c>
    </row>
    <row r="7064" spans="1:7">
      <c r="A7064" t="s">
        <v>3853</v>
      </c>
      <c r="B7064" t="s">
        <v>4162</v>
      </c>
      <c r="C7064" t="s">
        <v>4101</v>
      </c>
      <c r="D7064">
        <v>1769958</v>
      </c>
      <c r="E7064">
        <v>1659259</v>
      </c>
      <c r="F7064">
        <v>1700068</v>
      </c>
      <c r="G7064">
        <v>1733435</v>
      </c>
    </row>
    <row r="7065" spans="1:7">
      <c r="A7065" t="s">
        <v>3853</v>
      </c>
      <c r="B7065" t="s">
        <v>4162</v>
      </c>
      <c r="C7065" t="s">
        <v>4102</v>
      </c>
      <c r="D7065">
        <v>5.52</v>
      </c>
      <c r="E7065">
        <v>5.26</v>
      </c>
      <c r="F7065">
        <v>5.15</v>
      </c>
      <c r="G7065">
        <v>5.15</v>
      </c>
    </row>
    <row r="7066" spans="1:7">
      <c r="A7066" t="s">
        <v>3853</v>
      </c>
      <c r="B7066" t="s">
        <v>4162</v>
      </c>
      <c r="C7066" t="s">
        <v>4103</v>
      </c>
      <c r="D7066">
        <v>288.2</v>
      </c>
      <c r="E7066">
        <v>269.60000000000002</v>
      </c>
      <c r="F7066">
        <v>275.5</v>
      </c>
      <c r="G7066">
        <v>280.60000000000002</v>
      </c>
    </row>
    <row r="7067" spans="1:7">
      <c r="A7067" t="s">
        <v>3853</v>
      </c>
      <c r="B7067" t="s">
        <v>4162</v>
      </c>
      <c r="C7067" t="s">
        <v>4104</v>
      </c>
      <c r="D7067">
        <v>1772305</v>
      </c>
      <c r="E7067">
        <v>1660657</v>
      </c>
      <c r="F7067">
        <v>1701007</v>
      </c>
      <c r="G7067">
        <v>1734310</v>
      </c>
    </row>
    <row r="7068" spans="1:7">
      <c r="A7068" t="s">
        <v>3853</v>
      </c>
      <c r="B7068" t="s">
        <v>4162</v>
      </c>
      <c r="C7068" t="s">
        <v>4105</v>
      </c>
      <c r="D7068">
        <v>567554</v>
      </c>
      <c r="E7068">
        <v>511104</v>
      </c>
      <c r="F7068">
        <v>544642</v>
      </c>
      <c r="G7068">
        <v>543928</v>
      </c>
    </row>
    <row r="7069" spans="1:7">
      <c r="A7069" t="s">
        <v>3853</v>
      </c>
      <c r="B7069" t="s">
        <v>4162</v>
      </c>
      <c r="C7069" t="s">
        <v>4106</v>
      </c>
      <c r="D7069">
        <v>191547</v>
      </c>
      <c r="E7069">
        <v>177446</v>
      </c>
      <c r="F7069">
        <v>185374</v>
      </c>
      <c r="G7069">
        <v>189388</v>
      </c>
    </row>
    <row r="7070" spans="1:7">
      <c r="A7070" t="s">
        <v>3853</v>
      </c>
      <c r="B7070" t="s">
        <v>4162</v>
      </c>
      <c r="C7070" t="s">
        <v>4107</v>
      </c>
      <c r="D7070">
        <v>207769</v>
      </c>
      <c r="E7070">
        <v>212586</v>
      </c>
      <c r="F7070">
        <v>211180</v>
      </c>
      <c r="G7070">
        <v>207354</v>
      </c>
    </row>
    <row r="7071" spans="1:7">
      <c r="A7071" t="s">
        <v>3853</v>
      </c>
      <c r="B7071" t="s">
        <v>4162</v>
      </c>
      <c r="C7071" t="s">
        <v>4108</v>
      </c>
      <c r="D7071">
        <v>275066</v>
      </c>
      <c r="E7071">
        <v>250567</v>
      </c>
      <c r="F7071">
        <v>251708</v>
      </c>
      <c r="G7071">
        <v>269546</v>
      </c>
    </row>
    <row r="7072" spans="1:7">
      <c r="A7072" t="s">
        <v>3853</v>
      </c>
      <c r="B7072" t="s">
        <v>4162</v>
      </c>
      <c r="C7072" t="s">
        <v>4109</v>
      </c>
      <c r="D7072">
        <v>1241937</v>
      </c>
      <c r="E7072">
        <v>1151703</v>
      </c>
      <c r="F7072">
        <v>1192905</v>
      </c>
      <c r="G7072">
        <v>1210216</v>
      </c>
    </row>
    <row r="7073" spans="1:7">
      <c r="A7073" t="s">
        <v>3853</v>
      </c>
      <c r="B7073" t="s">
        <v>4162</v>
      </c>
      <c r="C7073" t="s">
        <v>4110</v>
      </c>
      <c r="D7073">
        <v>6140</v>
      </c>
      <c r="E7073">
        <v>6154</v>
      </c>
      <c r="F7073">
        <v>6170</v>
      </c>
      <c r="G7073">
        <v>6177</v>
      </c>
    </row>
    <row r="7074" spans="1:7">
      <c r="A7074" t="s">
        <v>3853</v>
      </c>
      <c r="B7074" t="s">
        <v>4162</v>
      </c>
      <c r="C7074" t="s">
        <v>4111</v>
      </c>
      <c r="D7074">
        <v>0</v>
      </c>
      <c r="E7074">
        <v>0</v>
      </c>
      <c r="F7074">
        <v>0</v>
      </c>
      <c r="G7074">
        <v>0</v>
      </c>
    </row>
    <row r="7075" spans="1:7">
      <c r="A7075" t="s">
        <v>3853</v>
      </c>
      <c r="B7075" t="s">
        <v>4162</v>
      </c>
      <c r="C7075" t="s">
        <v>4112</v>
      </c>
      <c r="D7075">
        <v>0</v>
      </c>
      <c r="E7075">
        <v>0</v>
      </c>
      <c r="F7075">
        <v>0</v>
      </c>
      <c r="G7075">
        <v>0</v>
      </c>
    </row>
    <row r="7076" spans="1:7">
      <c r="A7076" t="s">
        <v>3853</v>
      </c>
      <c r="B7076" t="s">
        <v>4162</v>
      </c>
      <c r="C7076" t="s">
        <v>4113</v>
      </c>
      <c r="D7076">
        <v>3838</v>
      </c>
      <c r="E7076">
        <v>4006</v>
      </c>
      <c r="F7076">
        <v>3668</v>
      </c>
      <c r="G7076">
        <v>3933</v>
      </c>
    </row>
    <row r="7077" spans="1:7">
      <c r="A7077" t="s">
        <v>3853</v>
      </c>
      <c r="B7077" t="s">
        <v>4162</v>
      </c>
      <c r="C7077" t="s">
        <v>4114</v>
      </c>
      <c r="D7077">
        <v>0</v>
      </c>
      <c r="E7077">
        <v>0</v>
      </c>
      <c r="F7077">
        <v>0</v>
      </c>
      <c r="G7077">
        <v>0</v>
      </c>
    </row>
    <row r="7078" spans="1:7">
      <c r="A7078" t="s">
        <v>3853</v>
      </c>
      <c r="B7078" t="s">
        <v>4162</v>
      </c>
      <c r="C7078" t="s">
        <v>4115</v>
      </c>
      <c r="D7078">
        <v>0</v>
      </c>
      <c r="E7078">
        <v>0</v>
      </c>
      <c r="F7078">
        <v>0</v>
      </c>
      <c r="G7078">
        <v>0</v>
      </c>
    </row>
    <row r="7079" spans="1:7">
      <c r="A7079" t="s">
        <v>3853</v>
      </c>
      <c r="B7079" t="s">
        <v>4162</v>
      </c>
      <c r="C7079" t="s">
        <v>4116</v>
      </c>
      <c r="D7079">
        <v>764</v>
      </c>
      <c r="E7079">
        <v>764</v>
      </c>
      <c r="F7079">
        <v>764</v>
      </c>
      <c r="G7079">
        <v>764</v>
      </c>
    </row>
    <row r="7080" spans="1:7">
      <c r="A7080" t="s">
        <v>3853</v>
      </c>
      <c r="B7080" t="s">
        <v>4162</v>
      </c>
      <c r="C7080" t="s">
        <v>4117</v>
      </c>
      <c r="D7080">
        <v>19572</v>
      </c>
      <c r="E7080">
        <v>12677</v>
      </c>
      <c r="F7080">
        <v>11470</v>
      </c>
      <c r="G7080">
        <v>15226</v>
      </c>
    </row>
    <row r="7081" spans="1:7">
      <c r="A7081" t="s">
        <v>3853</v>
      </c>
      <c r="B7081" t="s">
        <v>4162</v>
      </c>
      <c r="C7081" t="s">
        <v>4118</v>
      </c>
      <c r="D7081">
        <v>24174</v>
      </c>
      <c r="E7081">
        <v>17447</v>
      </c>
      <c r="F7081">
        <v>15902</v>
      </c>
      <c r="G7081">
        <v>19923</v>
      </c>
    </row>
    <row r="7082" spans="1:7">
      <c r="A7082" t="s">
        <v>3853</v>
      </c>
      <c r="B7082" t="s">
        <v>4162</v>
      </c>
      <c r="C7082" t="s">
        <v>4119</v>
      </c>
      <c r="D7082">
        <v>0</v>
      </c>
      <c r="E7082">
        <v>0</v>
      </c>
      <c r="F7082">
        <v>0</v>
      </c>
      <c r="G7082">
        <v>0</v>
      </c>
    </row>
    <row r="7083" spans="1:7">
      <c r="A7083" t="s">
        <v>3853</v>
      </c>
      <c r="B7083" t="s">
        <v>4162</v>
      </c>
      <c r="C7083" t="s">
        <v>4120</v>
      </c>
      <c r="D7083">
        <v>963</v>
      </c>
      <c r="E7083">
        <v>1017</v>
      </c>
      <c r="F7083">
        <v>832</v>
      </c>
      <c r="G7083">
        <v>692</v>
      </c>
    </row>
    <row r="7084" spans="1:7">
      <c r="A7084" t="s">
        <v>3853</v>
      </c>
      <c r="B7084" t="s">
        <v>4162</v>
      </c>
      <c r="C7084" t="s">
        <v>4121</v>
      </c>
      <c r="D7084">
        <v>14</v>
      </c>
      <c r="E7084">
        <v>14</v>
      </c>
      <c r="F7084">
        <v>14</v>
      </c>
      <c r="G7084">
        <v>14</v>
      </c>
    </row>
    <row r="7085" spans="1:7">
      <c r="A7085" t="s">
        <v>3853</v>
      </c>
      <c r="B7085" t="s">
        <v>4162</v>
      </c>
      <c r="C7085" t="s">
        <v>4122</v>
      </c>
      <c r="D7085">
        <v>2983</v>
      </c>
      <c r="E7085">
        <v>3081</v>
      </c>
      <c r="F7085">
        <v>2349</v>
      </c>
      <c r="G7085">
        <v>1747</v>
      </c>
    </row>
    <row r="7086" spans="1:7">
      <c r="A7086" t="s">
        <v>3853</v>
      </c>
      <c r="B7086" t="s">
        <v>4162</v>
      </c>
      <c r="C7086" t="s">
        <v>4123</v>
      </c>
      <c r="D7086">
        <v>3946</v>
      </c>
      <c r="E7086">
        <v>4099</v>
      </c>
      <c r="F7086">
        <v>3180</v>
      </c>
      <c r="G7086">
        <v>2439</v>
      </c>
    </row>
    <row r="7087" spans="1:7">
      <c r="A7087" t="s">
        <v>3853</v>
      </c>
      <c r="B7087" t="s">
        <v>4162</v>
      </c>
      <c r="C7087" t="s">
        <v>4124</v>
      </c>
      <c r="D7087">
        <v>3838</v>
      </c>
      <c r="E7087">
        <v>4006</v>
      </c>
      <c r="F7087">
        <v>3668</v>
      </c>
      <c r="G7087">
        <v>3933</v>
      </c>
    </row>
    <row r="7088" spans="1:7">
      <c r="A7088" t="s">
        <v>3853</v>
      </c>
      <c r="B7088" t="s">
        <v>4162</v>
      </c>
      <c r="C7088" t="s">
        <v>4125</v>
      </c>
      <c r="D7088">
        <v>963</v>
      </c>
      <c r="E7088">
        <v>1017</v>
      </c>
      <c r="F7088">
        <v>832</v>
      </c>
      <c r="G7088">
        <v>692</v>
      </c>
    </row>
    <row r="7089" spans="1:7">
      <c r="A7089" t="s">
        <v>3853</v>
      </c>
      <c r="B7089" t="s">
        <v>4162</v>
      </c>
      <c r="C7089" t="s">
        <v>4126</v>
      </c>
      <c r="D7089">
        <v>3747</v>
      </c>
      <c r="E7089">
        <v>3845</v>
      </c>
      <c r="F7089">
        <v>3113</v>
      </c>
      <c r="G7089">
        <v>2511</v>
      </c>
    </row>
    <row r="7090" spans="1:7">
      <c r="A7090" t="s">
        <v>3853</v>
      </c>
      <c r="B7090" t="s">
        <v>4162</v>
      </c>
      <c r="C7090" t="s">
        <v>4127</v>
      </c>
      <c r="D7090">
        <v>28121</v>
      </c>
      <c r="E7090">
        <v>21545</v>
      </c>
      <c r="F7090">
        <v>19082</v>
      </c>
      <c r="G7090">
        <v>22362</v>
      </c>
    </row>
    <row r="7091" spans="1:7">
      <c r="A7091" t="s">
        <v>3853</v>
      </c>
      <c r="B7091" t="s">
        <v>4162</v>
      </c>
      <c r="C7091" t="s">
        <v>4128</v>
      </c>
      <c r="D7091">
        <v>27157</v>
      </c>
      <c r="E7091">
        <v>20528</v>
      </c>
      <c r="F7091">
        <v>18251</v>
      </c>
      <c r="G7091">
        <v>21670</v>
      </c>
    </row>
    <row r="7092" spans="1:7">
      <c r="A7092" t="s">
        <v>3853</v>
      </c>
      <c r="B7092" t="s">
        <v>4162</v>
      </c>
      <c r="C7092" t="s">
        <v>4129</v>
      </c>
      <c r="D7092">
        <v>354</v>
      </c>
      <c r="E7092">
        <v>313</v>
      </c>
      <c r="F7092">
        <v>401</v>
      </c>
      <c r="G7092">
        <v>443</v>
      </c>
    </row>
    <row r="7093" spans="1:7">
      <c r="A7093" t="s">
        <v>3853</v>
      </c>
      <c r="B7093" t="s">
        <v>4162</v>
      </c>
      <c r="C7093" t="s">
        <v>4130</v>
      </c>
      <c r="D7093">
        <v>34.200000000000003</v>
      </c>
      <c r="E7093">
        <v>32.9</v>
      </c>
      <c r="F7093">
        <v>36.799999999999997</v>
      </c>
      <c r="G7093">
        <v>36.200000000000003</v>
      </c>
    </row>
    <row r="7094" spans="1:7">
      <c r="A7094" t="s">
        <v>3853</v>
      </c>
      <c r="B7094" t="s">
        <v>4162</v>
      </c>
      <c r="C7094" t="s">
        <v>4131</v>
      </c>
      <c r="D7094">
        <v>0</v>
      </c>
      <c r="E7094">
        <v>0</v>
      </c>
      <c r="F7094">
        <v>0</v>
      </c>
      <c r="G7094">
        <v>0</v>
      </c>
    </row>
    <row r="7095" spans="1:7">
      <c r="A7095" t="s">
        <v>3853</v>
      </c>
      <c r="B7095" t="s">
        <v>4162</v>
      </c>
      <c r="C7095" t="s">
        <v>4132</v>
      </c>
      <c r="D7095">
        <v>9751</v>
      </c>
      <c r="E7095">
        <v>11413</v>
      </c>
      <c r="F7095">
        <v>22295</v>
      </c>
      <c r="G7095">
        <v>25674</v>
      </c>
    </row>
    <row r="7096" spans="1:7">
      <c r="A7096" t="s">
        <v>3853</v>
      </c>
      <c r="B7096" t="s">
        <v>4162</v>
      </c>
      <c r="C7096" t="s">
        <v>4133</v>
      </c>
      <c r="D7096">
        <v>954</v>
      </c>
      <c r="E7096">
        <v>1982</v>
      </c>
      <c r="F7096">
        <v>2122</v>
      </c>
      <c r="G7096">
        <v>2375</v>
      </c>
    </row>
    <row r="7097" spans="1:7">
      <c r="A7097" t="s">
        <v>3853</v>
      </c>
      <c r="B7097" t="s">
        <v>4162</v>
      </c>
      <c r="C7097" t="s">
        <v>4134</v>
      </c>
      <c r="D7097">
        <v>0</v>
      </c>
      <c r="E7097">
        <v>0</v>
      </c>
      <c r="F7097">
        <v>0</v>
      </c>
      <c r="G7097">
        <v>0</v>
      </c>
    </row>
    <row r="7098" spans="1:7">
      <c r="A7098" t="s">
        <v>3853</v>
      </c>
      <c r="B7098" t="s">
        <v>4162</v>
      </c>
      <c r="C7098" t="s">
        <v>4135</v>
      </c>
      <c r="D7098">
        <v>9751</v>
      </c>
      <c r="E7098">
        <v>11413</v>
      </c>
      <c r="F7098">
        <v>22295</v>
      </c>
      <c r="G7098">
        <v>25674</v>
      </c>
    </row>
    <row r="7099" spans="1:7">
      <c r="A7099" t="s">
        <v>3853</v>
      </c>
      <c r="B7099" t="s">
        <v>4162</v>
      </c>
      <c r="C7099" t="s">
        <v>4136</v>
      </c>
      <c r="D7099">
        <v>0</v>
      </c>
      <c r="E7099">
        <v>0</v>
      </c>
      <c r="F7099">
        <v>0</v>
      </c>
      <c r="G7099">
        <v>0</v>
      </c>
    </row>
    <row r="7100" spans="1:7">
      <c r="A7100" t="s">
        <v>3853</v>
      </c>
      <c r="B7100" t="s">
        <v>4162</v>
      </c>
      <c r="C7100" t="s">
        <v>4137</v>
      </c>
      <c r="D7100">
        <v>1339</v>
      </c>
      <c r="E7100">
        <v>1222</v>
      </c>
      <c r="F7100">
        <v>1378</v>
      </c>
      <c r="G7100">
        <v>1399</v>
      </c>
    </row>
    <row r="7101" spans="1:7">
      <c r="A7101" t="s">
        <v>3853</v>
      </c>
      <c r="B7101" t="s">
        <v>4162</v>
      </c>
      <c r="C7101" t="s">
        <v>4138</v>
      </c>
      <c r="D7101">
        <v>5182</v>
      </c>
      <c r="E7101">
        <v>4765</v>
      </c>
      <c r="F7101">
        <v>4645</v>
      </c>
      <c r="G7101">
        <v>5216</v>
      </c>
    </row>
    <row r="7102" spans="1:7">
      <c r="A7102" t="s">
        <v>3853</v>
      </c>
      <c r="B7102" t="s">
        <v>4163</v>
      </c>
      <c r="C7102" t="s">
        <v>3855</v>
      </c>
      <c r="D7102">
        <v>-25</v>
      </c>
      <c r="E7102">
        <v>-17</v>
      </c>
      <c r="F7102">
        <v>-19</v>
      </c>
      <c r="G7102">
        <v>-15</v>
      </c>
    </row>
    <row r="7103" spans="1:7">
      <c r="A7103" t="s">
        <v>3853</v>
      </c>
      <c r="B7103" t="s">
        <v>4163</v>
      </c>
      <c r="C7103" t="s">
        <v>3856</v>
      </c>
      <c r="D7103">
        <v>5599</v>
      </c>
      <c r="E7103">
        <v>8857</v>
      </c>
      <c r="F7103">
        <v>11473</v>
      </c>
      <c r="G7103">
        <v>12305</v>
      </c>
    </row>
    <row r="7104" spans="1:7">
      <c r="A7104" t="s">
        <v>3853</v>
      </c>
      <c r="B7104" t="s">
        <v>4163</v>
      </c>
      <c r="C7104" t="s">
        <v>3857</v>
      </c>
      <c r="D7104">
        <v>5599</v>
      </c>
      <c r="E7104">
        <v>8857</v>
      </c>
      <c r="F7104">
        <v>11473</v>
      </c>
      <c r="G7104">
        <v>12305</v>
      </c>
    </row>
    <row r="7105" spans="1:7">
      <c r="A7105" t="s">
        <v>3853</v>
      </c>
      <c r="B7105" t="s">
        <v>4163</v>
      </c>
      <c r="C7105" t="s">
        <v>3858</v>
      </c>
      <c r="D7105">
        <v>5599</v>
      </c>
      <c r="E7105">
        <v>8857</v>
      </c>
      <c r="F7105">
        <v>11473</v>
      </c>
      <c r="G7105">
        <v>12305</v>
      </c>
    </row>
    <row r="7106" spans="1:7">
      <c r="A7106" t="s">
        <v>3853</v>
      </c>
      <c r="B7106" t="s">
        <v>4163</v>
      </c>
      <c r="C7106" t="s">
        <v>3859</v>
      </c>
      <c r="D7106">
        <v>219</v>
      </c>
      <c r="E7106">
        <v>264</v>
      </c>
      <c r="F7106">
        <v>321</v>
      </c>
      <c r="G7106">
        <v>333</v>
      </c>
    </row>
    <row r="7107" spans="1:7">
      <c r="A7107" t="s">
        <v>3853</v>
      </c>
      <c r="B7107" t="s">
        <v>4163</v>
      </c>
      <c r="C7107" t="s">
        <v>3860</v>
      </c>
      <c r="D7107">
        <v>219</v>
      </c>
      <c r="E7107">
        <v>264</v>
      </c>
      <c r="F7107">
        <v>321</v>
      </c>
      <c r="G7107">
        <v>333</v>
      </c>
    </row>
    <row r="7108" spans="1:7">
      <c r="A7108" t="s">
        <v>3853</v>
      </c>
      <c r="B7108" t="s">
        <v>4163</v>
      </c>
      <c r="C7108" t="s">
        <v>3861</v>
      </c>
      <c r="D7108">
        <v>219</v>
      </c>
      <c r="E7108">
        <v>264</v>
      </c>
      <c r="F7108">
        <v>321</v>
      </c>
      <c r="G7108">
        <v>333</v>
      </c>
    </row>
    <row r="7109" spans="1:7">
      <c r="A7109" t="s">
        <v>3853</v>
      </c>
      <c r="B7109" t="s">
        <v>4163</v>
      </c>
      <c r="C7109" t="s">
        <v>3862</v>
      </c>
      <c r="D7109">
        <v>0</v>
      </c>
      <c r="E7109">
        <v>0</v>
      </c>
      <c r="F7109">
        <v>0</v>
      </c>
      <c r="G7109">
        <v>0</v>
      </c>
    </row>
    <row r="7110" spans="1:7">
      <c r="A7110" t="s">
        <v>3853</v>
      </c>
      <c r="B7110" t="s">
        <v>4163</v>
      </c>
      <c r="C7110" t="s">
        <v>3863</v>
      </c>
      <c r="D7110">
        <v>0</v>
      </c>
      <c r="E7110">
        <v>0</v>
      </c>
      <c r="F7110">
        <v>0</v>
      </c>
      <c r="G7110">
        <v>0</v>
      </c>
    </row>
    <row r="7111" spans="1:7">
      <c r="A7111" t="s">
        <v>3853</v>
      </c>
      <c r="B7111" t="s">
        <v>4163</v>
      </c>
      <c r="C7111" t="s">
        <v>3864</v>
      </c>
      <c r="D7111">
        <v>4181</v>
      </c>
      <c r="E7111">
        <v>4280</v>
      </c>
      <c r="F7111">
        <v>2887</v>
      </c>
      <c r="G7111">
        <v>2612</v>
      </c>
    </row>
    <row r="7112" spans="1:7">
      <c r="A7112" t="s">
        <v>3853</v>
      </c>
      <c r="B7112" t="s">
        <v>4163</v>
      </c>
      <c r="C7112" t="s">
        <v>3865</v>
      </c>
      <c r="D7112">
        <v>79</v>
      </c>
      <c r="E7112">
        <v>44</v>
      </c>
      <c r="F7112">
        <v>32</v>
      </c>
      <c r="G7112">
        <v>31</v>
      </c>
    </row>
    <row r="7113" spans="1:7">
      <c r="A7113" t="s">
        <v>3853</v>
      </c>
      <c r="B7113" t="s">
        <v>4163</v>
      </c>
      <c r="C7113" t="s">
        <v>3866</v>
      </c>
      <c r="D7113">
        <v>4181</v>
      </c>
      <c r="E7113">
        <v>4280</v>
      </c>
      <c r="F7113">
        <v>2887</v>
      </c>
      <c r="G7113">
        <v>2612</v>
      </c>
    </row>
    <row r="7114" spans="1:7">
      <c r="A7114" t="s">
        <v>3853</v>
      </c>
      <c r="B7114" t="s">
        <v>4163</v>
      </c>
      <c r="C7114" t="s">
        <v>3867</v>
      </c>
      <c r="D7114">
        <v>79</v>
      </c>
      <c r="E7114">
        <v>44</v>
      </c>
      <c r="F7114">
        <v>32</v>
      </c>
      <c r="G7114">
        <v>31</v>
      </c>
    </row>
    <row r="7115" spans="1:7">
      <c r="A7115" t="s">
        <v>3853</v>
      </c>
      <c r="B7115" t="s">
        <v>4163</v>
      </c>
      <c r="C7115" t="s">
        <v>3868</v>
      </c>
      <c r="D7115">
        <v>17834</v>
      </c>
      <c r="E7115">
        <v>16585</v>
      </c>
      <c r="F7115">
        <v>16480</v>
      </c>
      <c r="G7115">
        <v>17112</v>
      </c>
    </row>
    <row r="7116" spans="1:7">
      <c r="A7116" t="s">
        <v>3853</v>
      </c>
      <c r="B7116" t="s">
        <v>4163</v>
      </c>
      <c r="C7116" t="s">
        <v>3869</v>
      </c>
      <c r="D7116">
        <v>62.7</v>
      </c>
      <c r="E7116">
        <v>65.2</v>
      </c>
      <c r="F7116">
        <v>63.3</v>
      </c>
      <c r="G7116">
        <v>58.8</v>
      </c>
    </row>
    <row r="7117" spans="1:7">
      <c r="A7117" t="s">
        <v>3853</v>
      </c>
      <c r="B7117" t="s">
        <v>4163</v>
      </c>
      <c r="C7117" t="s">
        <v>3870</v>
      </c>
      <c r="D7117">
        <v>66182</v>
      </c>
      <c r="E7117">
        <v>63626</v>
      </c>
      <c r="F7117">
        <v>63833</v>
      </c>
      <c r="G7117">
        <v>62508</v>
      </c>
    </row>
    <row r="7118" spans="1:7">
      <c r="A7118" t="s">
        <v>3853</v>
      </c>
      <c r="B7118" t="s">
        <v>4163</v>
      </c>
      <c r="C7118" t="s">
        <v>3871</v>
      </c>
      <c r="D7118">
        <v>0</v>
      </c>
      <c r="E7118">
        <v>0</v>
      </c>
      <c r="F7118">
        <v>0</v>
      </c>
      <c r="G7118">
        <v>0</v>
      </c>
    </row>
    <row r="7119" spans="1:7">
      <c r="A7119" t="s">
        <v>3853</v>
      </c>
      <c r="B7119" t="s">
        <v>4163</v>
      </c>
      <c r="C7119" t="s">
        <v>3872</v>
      </c>
      <c r="D7119">
        <v>0</v>
      </c>
      <c r="E7119">
        <v>0</v>
      </c>
      <c r="F7119">
        <v>0</v>
      </c>
      <c r="G7119">
        <v>0</v>
      </c>
    </row>
    <row r="7120" spans="1:7">
      <c r="A7120" t="s">
        <v>3853</v>
      </c>
      <c r="B7120" t="s">
        <v>4163</v>
      </c>
      <c r="C7120" t="s">
        <v>3873</v>
      </c>
      <c r="D7120">
        <v>0</v>
      </c>
      <c r="E7120">
        <v>0</v>
      </c>
      <c r="F7120">
        <v>0</v>
      </c>
      <c r="G7120">
        <v>0</v>
      </c>
    </row>
    <row r="7121" spans="1:7">
      <c r="A7121" t="s">
        <v>3853</v>
      </c>
      <c r="B7121" t="s">
        <v>4163</v>
      </c>
      <c r="C7121" t="s">
        <v>3874</v>
      </c>
      <c r="D7121">
        <v>0</v>
      </c>
      <c r="E7121">
        <v>0</v>
      </c>
      <c r="F7121">
        <v>0</v>
      </c>
      <c r="G7121">
        <v>0</v>
      </c>
    </row>
    <row r="7122" spans="1:7">
      <c r="A7122" t="s">
        <v>3853</v>
      </c>
      <c r="B7122" t="s">
        <v>4163</v>
      </c>
      <c r="C7122" t="s">
        <v>3875</v>
      </c>
      <c r="D7122">
        <v>0.5</v>
      </c>
      <c r="E7122">
        <v>0.8</v>
      </c>
      <c r="F7122">
        <v>1.3</v>
      </c>
      <c r="G7122">
        <v>2.1</v>
      </c>
    </row>
    <row r="7123" spans="1:7">
      <c r="A7123" t="s">
        <v>3853</v>
      </c>
      <c r="B7123" t="s">
        <v>4163</v>
      </c>
      <c r="C7123" t="s">
        <v>3876</v>
      </c>
      <c r="D7123">
        <v>1</v>
      </c>
      <c r="E7123">
        <v>1</v>
      </c>
      <c r="F7123">
        <v>2</v>
      </c>
      <c r="G7123">
        <v>3</v>
      </c>
    </row>
    <row r="7124" spans="1:7">
      <c r="A7124" t="s">
        <v>3853</v>
      </c>
      <c r="B7124" t="s">
        <v>4163</v>
      </c>
      <c r="C7124" t="s">
        <v>3877</v>
      </c>
      <c r="D7124">
        <v>0</v>
      </c>
      <c r="E7124">
        <v>0</v>
      </c>
      <c r="F7124">
        <v>0</v>
      </c>
      <c r="G7124">
        <v>0</v>
      </c>
    </row>
    <row r="7125" spans="1:7">
      <c r="A7125" t="s">
        <v>3853</v>
      </c>
      <c r="B7125" t="s">
        <v>4163</v>
      </c>
      <c r="C7125" t="s">
        <v>3878</v>
      </c>
      <c r="D7125">
        <v>0</v>
      </c>
      <c r="E7125">
        <v>0</v>
      </c>
      <c r="F7125">
        <v>0</v>
      </c>
      <c r="G7125">
        <v>0</v>
      </c>
    </row>
    <row r="7126" spans="1:7">
      <c r="A7126" t="s">
        <v>3853</v>
      </c>
      <c r="B7126" t="s">
        <v>4163</v>
      </c>
      <c r="C7126" t="s">
        <v>3879</v>
      </c>
      <c r="D7126">
        <v>0</v>
      </c>
      <c r="E7126">
        <v>0</v>
      </c>
      <c r="F7126">
        <v>0</v>
      </c>
      <c r="G7126">
        <v>0</v>
      </c>
    </row>
    <row r="7127" spans="1:7">
      <c r="A7127" t="s">
        <v>3853</v>
      </c>
      <c r="B7127" t="s">
        <v>4163</v>
      </c>
      <c r="C7127" t="s">
        <v>3880</v>
      </c>
      <c r="D7127">
        <v>35.1</v>
      </c>
      <c r="E7127">
        <v>36.4</v>
      </c>
      <c r="F7127">
        <v>44</v>
      </c>
      <c r="G7127">
        <v>44.9</v>
      </c>
    </row>
    <row r="7128" spans="1:7">
      <c r="A7128" t="s">
        <v>3853</v>
      </c>
      <c r="B7128" t="s">
        <v>4163</v>
      </c>
      <c r="C7128" t="s">
        <v>3881</v>
      </c>
      <c r="D7128">
        <v>0</v>
      </c>
      <c r="E7128">
        <v>0</v>
      </c>
      <c r="F7128">
        <v>0</v>
      </c>
      <c r="G7128">
        <v>0</v>
      </c>
    </row>
    <row r="7129" spans="1:7">
      <c r="A7129" t="s">
        <v>3853</v>
      </c>
      <c r="B7129" t="s">
        <v>4163</v>
      </c>
      <c r="C7129" t="s">
        <v>3882</v>
      </c>
      <c r="D7129">
        <v>50463</v>
      </c>
      <c r="E7129">
        <v>51940</v>
      </c>
      <c r="F7129">
        <v>62254</v>
      </c>
      <c r="G7129">
        <v>64180</v>
      </c>
    </row>
    <row r="7130" spans="1:7">
      <c r="A7130" t="s">
        <v>3853</v>
      </c>
      <c r="B7130" t="s">
        <v>4163</v>
      </c>
      <c r="C7130" t="s">
        <v>3883</v>
      </c>
      <c r="D7130">
        <v>1444</v>
      </c>
      <c r="E7130">
        <v>1444</v>
      </c>
      <c r="F7130">
        <v>1444</v>
      </c>
      <c r="G7130">
        <v>1444</v>
      </c>
    </row>
    <row r="7131" spans="1:7">
      <c r="A7131" t="s">
        <v>3853</v>
      </c>
      <c r="B7131" t="s">
        <v>4163</v>
      </c>
      <c r="C7131" t="s">
        <v>3884</v>
      </c>
      <c r="D7131">
        <v>565</v>
      </c>
      <c r="E7131">
        <v>2247</v>
      </c>
      <c r="F7131">
        <v>2191</v>
      </c>
      <c r="G7131">
        <v>2034</v>
      </c>
    </row>
    <row r="7132" spans="1:7">
      <c r="A7132" t="s">
        <v>3853</v>
      </c>
      <c r="B7132" t="s">
        <v>4163</v>
      </c>
      <c r="C7132" t="s">
        <v>3885</v>
      </c>
      <c r="D7132">
        <v>0</v>
      </c>
      <c r="E7132">
        <v>0</v>
      </c>
      <c r="F7132">
        <v>0</v>
      </c>
      <c r="G7132">
        <v>0</v>
      </c>
    </row>
    <row r="7133" spans="1:7">
      <c r="A7133" t="s">
        <v>3853</v>
      </c>
      <c r="B7133" t="s">
        <v>4163</v>
      </c>
      <c r="C7133" t="s">
        <v>3886</v>
      </c>
      <c r="D7133">
        <v>565</v>
      </c>
      <c r="E7133">
        <v>2247</v>
      </c>
      <c r="F7133">
        <v>2191</v>
      </c>
      <c r="G7133">
        <v>2034</v>
      </c>
    </row>
    <row r="7134" spans="1:7">
      <c r="A7134" t="s">
        <v>3853</v>
      </c>
      <c r="B7134" t="s">
        <v>4163</v>
      </c>
      <c r="C7134" t="s">
        <v>3887</v>
      </c>
      <c r="D7134">
        <v>0</v>
      </c>
      <c r="E7134">
        <v>0</v>
      </c>
      <c r="F7134">
        <v>0</v>
      </c>
      <c r="G7134">
        <v>0</v>
      </c>
    </row>
    <row r="7135" spans="1:7">
      <c r="A7135" t="s">
        <v>3853</v>
      </c>
      <c r="B7135" t="s">
        <v>4163</v>
      </c>
      <c r="C7135" t="s">
        <v>3888</v>
      </c>
      <c r="D7135">
        <v>51028</v>
      </c>
      <c r="E7135">
        <v>54188</v>
      </c>
      <c r="F7135">
        <v>64446</v>
      </c>
      <c r="G7135">
        <v>66214</v>
      </c>
    </row>
    <row r="7136" spans="1:7">
      <c r="A7136" t="s">
        <v>3853</v>
      </c>
      <c r="B7136" t="s">
        <v>4163</v>
      </c>
      <c r="C7136" t="s">
        <v>3889</v>
      </c>
      <c r="D7136">
        <v>565</v>
      </c>
      <c r="E7136">
        <v>2247</v>
      </c>
      <c r="F7136">
        <v>2191</v>
      </c>
      <c r="G7136">
        <v>2034</v>
      </c>
    </row>
    <row r="7137" spans="1:7">
      <c r="A7137" t="s">
        <v>3853</v>
      </c>
      <c r="B7137" t="s">
        <v>4163</v>
      </c>
      <c r="C7137" t="s">
        <v>3890</v>
      </c>
      <c r="D7137">
        <v>0</v>
      </c>
      <c r="E7137">
        <v>0</v>
      </c>
      <c r="F7137">
        <v>0</v>
      </c>
      <c r="G7137">
        <v>0</v>
      </c>
    </row>
    <row r="7138" spans="1:7">
      <c r="A7138" t="s">
        <v>3853</v>
      </c>
      <c r="B7138" t="s">
        <v>4163</v>
      </c>
      <c r="C7138" t="s">
        <v>3891</v>
      </c>
      <c r="D7138">
        <v>61</v>
      </c>
      <c r="E7138">
        <v>67.400000000000006</v>
      </c>
      <c r="F7138">
        <v>62.8</v>
      </c>
      <c r="G7138">
        <v>66.5</v>
      </c>
    </row>
    <row r="7139" spans="1:7">
      <c r="A7139" t="s">
        <v>3853</v>
      </c>
      <c r="B7139" t="s">
        <v>4163</v>
      </c>
      <c r="C7139" t="s">
        <v>3892</v>
      </c>
      <c r="D7139">
        <v>106273</v>
      </c>
      <c r="E7139">
        <v>102594</v>
      </c>
      <c r="F7139">
        <v>101263</v>
      </c>
      <c r="G7139">
        <v>103302</v>
      </c>
    </row>
    <row r="7140" spans="1:7">
      <c r="A7140" t="s">
        <v>3853</v>
      </c>
      <c r="B7140" t="s">
        <v>4163</v>
      </c>
      <c r="C7140" t="s">
        <v>3893</v>
      </c>
      <c r="D7140">
        <v>3142</v>
      </c>
      <c r="E7140">
        <v>3621</v>
      </c>
      <c r="F7140">
        <v>3339</v>
      </c>
      <c r="G7140">
        <v>3439</v>
      </c>
    </row>
    <row r="7141" spans="1:7">
      <c r="A7141" t="s">
        <v>3853</v>
      </c>
      <c r="B7141" t="s">
        <v>4163</v>
      </c>
      <c r="C7141" t="s">
        <v>3894</v>
      </c>
      <c r="D7141">
        <v>137</v>
      </c>
      <c r="E7141">
        <v>66</v>
      </c>
      <c r="F7141">
        <v>68</v>
      </c>
      <c r="G7141">
        <v>70</v>
      </c>
    </row>
    <row r="7142" spans="1:7">
      <c r="A7142" t="s">
        <v>3853</v>
      </c>
      <c r="B7142" t="s">
        <v>4163</v>
      </c>
      <c r="C7142" t="s">
        <v>3895</v>
      </c>
      <c r="D7142">
        <v>15694</v>
      </c>
      <c r="E7142">
        <v>15868</v>
      </c>
      <c r="F7142">
        <v>14902</v>
      </c>
      <c r="G7142">
        <v>15065</v>
      </c>
    </row>
    <row r="7143" spans="1:7">
      <c r="A7143" t="s">
        <v>3853</v>
      </c>
      <c r="B7143" t="s">
        <v>4163</v>
      </c>
      <c r="C7143" t="s">
        <v>3896</v>
      </c>
      <c r="D7143">
        <v>0</v>
      </c>
      <c r="E7143">
        <v>0</v>
      </c>
      <c r="F7143">
        <v>1</v>
      </c>
      <c r="G7143">
        <v>1</v>
      </c>
    </row>
    <row r="7144" spans="1:7">
      <c r="A7144" t="s">
        <v>3853</v>
      </c>
      <c r="B7144" t="s">
        <v>4163</v>
      </c>
      <c r="C7144" t="s">
        <v>3897</v>
      </c>
      <c r="D7144">
        <v>125247</v>
      </c>
      <c r="E7144">
        <v>122148</v>
      </c>
      <c r="F7144">
        <v>119573</v>
      </c>
      <c r="G7144">
        <v>121875</v>
      </c>
    </row>
    <row r="7145" spans="1:7">
      <c r="A7145" t="s">
        <v>3853</v>
      </c>
      <c r="B7145" t="s">
        <v>4163</v>
      </c>
      <c r="C7145" t="s">
        <v>3898</v>
      </c>
      <c r="D7145">
        <v>125110</v>
      </c>
      <c r="E7145">
        <v>122083</v>
      </c>
      <c r="F7145">
        <v>119505</v>
      </c>
      <c r="G7145">
        <v>121806</v>
      </c>
    </row>
    <row r="7146" spans="1:7">
      <c r="A7146" t="s">
        <v>3853</v>
      </c>
      <c r="B7146" t="s">
        <v>4163</v>
      </c>
      <c r="C7146" t="s">
        <v>3899</v>
      </c>
      <c r="D7146">
        <v>137</v>
      </c>
      <c r="E7146">
        <v>66</v>
      </c>
      <c r="F7146">
        <v>68</v>
      </c>
      <c r="G7146">
        <v>70</v>
      </c>
    </row>
    <row r="7147" spans="1:7">
      <c r="A7147" t="s">
        <v>3853</v>
      </c>
      <c r="B7147" t="s">
        <v>4163</v>
      </c>
      <c r="C7147" t="s">
        <v>3900</v>
      </c>
      <c r="D7147">
        <v>102175</v>
      </c>
      <c r="E7147">
        <v>98297</v>
      </c>
      <c r="F7147">
        <v>99412</v>
      </c>
      <c r="G7147">
        <v>101446</v>
      </c>
    </row>
    <row r="7148" spans="1:7">
      <c r="A7148" t="s">
        <v>3853</v>
      </c>
      <c r="B7148" t="s">
        <v>4163</v>
      </c>
      <c r="C7148" t="s">
        <v>3901</v>
      </c>
      <c r="D7148">
        <v>121188</v>
      </c>
      <c r="E7148">
        <v>117900</v>
      </c>
      <c r="F7148">
        <v>117741</v>
      </c>
      <c r="G7148">
        <v>120036</v>
      </c>
    </row>
    <row r="7149" spans="1:7">
      <c r="A7149" t="s">
        <v>3853</v>
      </c>
      <c r="B7149" t="s">
        <v>4163</v>
      </c>
      <c r="C7149" t="s">
        <v>3902</v>
      </c>
      <c r="D7149">
        <v>0</v>
      </c>
      <c r="E7149">
        <v>0</v>
      </c>
      <c r="F7149">
        <v>0</v>
      </c>
      <c r="G7149">
        <v>0</v>
      </c>
    </row>
    <row r="7150" spans="1:7">
      <c r="A7150" t="s">
        <v>3853</v>
      </c>
      <c r="B7150" t="s">
        <v>4163</v>
      </c>
      <c r="C7150" t="s">
        <v>3903</v>
      </c>
      <c r="D7150">
        <v>14541</v>
      </c>
      <c r="E7150">
        <v>14603</v>
      </c>
      <c r="F7150">
        <v>14605</v>
      </c>
      <c r="G7150">
        <v>14724</v>
      </c>
    </row>
    <row r="7151" spans="1:7">
      <c r="A7151" t="s">
        <v>3853</v>
      </c>
      <c r="B7151" t="s">
        <v>4163</v>
      </c>
      <c r="C7151" t="s">
        <v>3904</v>
      </c>
      <c r="D7151">
        <v>0</v>
      </c>
      <c r="E7151">
        <v>0</v>
      </c>
      <c r="F7151">
        <v>0</v>
      </c>
      <c r="G7151">
        <v>0</v>
      </c>
    </row>
    <row r="7152" spans="1:7">
      <c r="A7152" t="s">
        <v>3853</v>
      </c>
      <c r="B7152" t="s">
        <v>4163</v>
      </c>
      <c r="C7152" t="s">
        <v>3905</v>
      </c>
      <c r="D7152">
        <v>-109119</v>
      </c>
      <c r="E7152">
        <v>-132261</v>
      </c>
      <c r="F7152">
        <v>-133104</v>
      </c>
      <c r="G7152">
        <v>-125599</v>
      </c>
    </row>
    <row r="7153" spans="1:7">
      <c r="A7153" t="s">
        <v>3853</v>
      </c>
      <c r="B7153" t="s">
        <v>4163</v>
      </c>
      <c r="C7153" t="s">
        <v>3906</v>
      </c>
      <c r="D7153">
        <v>0</v>
      </c>
      <c r="E7153">
        <v>0</v>
      </c>
      <c r="F7153">
        <v>0</v>
      </c>
      <c r="G7153">
        <v>0</v>
      </c>
    </row>
    <row r="7154" spans="1:7">
      <c r="A7154" t="s">
        <v>3853</v>
      </c>
      <c r="B7154" t="s">
        <v>4163</v>
      </c>
      <c r="C7154" t="s">
        <v>3907</v>
      </c>
      <c r="D7154">
        <v>1.1000000000000001</v>
      </c>
      <c r="E7154">
        <v>1.5</v>
      </c>
      <c r="F7154">
        <v>2.4</v>
      </c>
      <c r="G7154">
        <v>3.6</v>
      </c>
    </row>
    <row r="7155" spans="1:7">
      <c r="A7155" t="s">
        <v>3853</v>
      </c>
      <c r="B7155" t="s">
        <v>4163</v>
      </c>
      <c r="C7155" t="s">
        <v>3908</v>
      </c>
      <c r="D7155">
        <v>0</v>
      </c>
      <c r="E7155">
        <v>0.1</v>
      </c>
      <c r="F7155">
        <v>0.1</v>
      </c>
      <c r="G7155">
        <v>0.1</v>
      </c>
    </row>
    <row r="7156" spans="1:7">
      <c r="A7156" t="s">
        <v>3853</v>
      </c>
      <c r="B7156" t="s">
        <v>4163</v>
      </c>
      <c r="C7156" t="s">
        <v>3909</v>
      </c>
      <c r="D7156">
        <v>13292</v>
      </c>
      <c r="E7156">
        <v>11986</v>
      </c>
      <c r="F7156">
        <v>13273</v>
      </c>
      <c r="G7156">
        <v>14146</v>
      </c>
    </row>
    <row r="7157" spans="1:7">
      <c r="A7157" t="s">
        <v>3853</v>
      </c>
      <c r="B7157" t="s">
        <v>4163</v>
      </c>
      <c r="C7157" t="s">
        <v>3910</v>
      </c>
      <c r="D7157">
        <v>158</v>
      </c>
      <c r="E7157">
        <v>153</v>
      </c>
      <c r="F7157">
        <v>161</v>
      </c>
      <c r="G7157">
        <v>180</v>
      </c>
    </row>
    <row r="7158" spans="1:7">
      <c r="A7158" t="s">
        <v>3853</v>
      </c>
      <c r="B7158" t="s">
        <v>4163</v>
      </c>
      <c r="C7158" t="s">
        <v>3911</v>
      </c>
      <c r="D7158">
        <v>124</v>
      </c>
      <c r="E7158">
        <v>121</v>
      </c>
      <c r="F7158">
        <v>127</v>
      </c>
      <c r="G7158">
        <v>142</v>
      </c>
    </row>
    <row r="7159" spans="1:7">
      <c r="A7159" t="s">
        <v>3853</v>
      </c>
      <c r="B7159" t="s">
        <v>4163</v>
      </c>
      <c r="C7159" t="s">
        <v>3912</v>
      </c>
      <c r="D7159">
        <v>0</v>
      </c>
      <c r="E7159">
        <v>0</v>
      </c>
      <c r="F7159">
        <v>0</v>
      </c>
      <c r="G7159">
        <v>0</v>
      </c>
    </row>
    <row r="7160" spans="1:7">
      <c r="A7160" t="s">
        <v>3853</v>
      </c>
      <c r="B7160" t="s">
        <v>4163</v>
      </c>
      <c r="C7160" t="s">
        <v>3913</v>
      </c>
      <c r="D7160">
        <v>13574</v>
      </c>
      <c r="E7160">
        <v>12261</v>
      </c>
      <c r="F7160">
        <v>13562</v>
      </c>
      <c r="G7160">
        <v>14468</v>
      </c>
    </row>
    <row r="7161" spans="1:7">
      <c r="A7161" t="s">
        <v>3853</v>
      </c>
      <c r="B7161" t="s">
        <v>4163</v>
      </c>
      <c r="C7161" t="s">
        <v>3914</v>
      </c>
      <c r="D7161">
        <v>0</v>
      </c>
      <c r="E7161">
        <v>0</v>
      </c>
      <c r="F7161">
        <v>0</v>
      </c>
      <c r="G7161">
        <v>0</v>
      </c>
    </row>
    <row r="7162" spans="1:7">
      <c r="A7162" t="s">
        <v>3853</v>
      </c>
      <c r="B7162" t="s">
        <v>4163</v>
      </c>
      <c r="C7162" t="s">
        <v>3915</v>
      </c>
      <c r="D7162">
        <v>0</v>
      </c>
      <c r="E7162">
        <v>0</v>
      </c>
      <c r="F7162">
        <v>0</v>
      </c>
      <c r="G7162">
        <v>0</v>
      </c>
    </row>
    <row r="7163" spans="1:7">
      <c r="A7163" t="s">
        <v>3853</v>
      </c>
      <c r="B7163" t="s">
        <v>4163</v>
      </c>
      <c r="C7163" t="s">
        <v>3916</v>
      </c>
      <c r="D7163">
        <v>0</v>
      </c>
      <c r="E7163">
        <v>0</v>
      </c>
      <c r="F7163">
        <v>0</v>
      </c>
      <c r="G7163">
        <v>0</v>
      </c>
    </row>
    <row r="7164" spans="1:7">
      <c r="A7164" t="s">
        <v>3853</v>
      </c>
      <c r="B7164" t="s">
        <v>4163</v>
      </c>
      <c r="C7164" t="s">
        <v>3917</v>
      </c>
      <c r="D7164">
        <v>48583</v>
      </c>
      <c r="E7164">
        <v>44988</v>
      </c>
      <c r="F7164">
        <v>46663</v>
      </c>
      <c r="G7164">
        <v>48074</v>
      </c>
    </row>
    <row r="7165" spans="1:7">
      <c r="A7165" t="s">
        <v>3853</v>
      </c>
      <c r="B7165" t="s">
        <v>4163</v>
      </c>
      <c r="C7165" t="s">
        <v>3918</v>
      </c>
      <c r="D7165">
        <v>54572</v>
      </c>
      <c r="E7165">
        <v>52211</v>
      </c>
      <c r="F7165">
        <v>53805</v>
      </c>
      <c r="G7165">
        <v>54497</v>
      </c>
    </row>
    <row r="7166" spans="1:7">
      <c r="A7166" t="s">
        <v>3853</v>
      </c>
      <c r="B7166" t="s">
        <v>4163</v>
      </c>
      <c r="C7166" t="s">
        <v>3919</v>
      </c>
      <c r="D7166">
        <v>63865</v>
      </c>
      <c r="E7166">
        <v>61398</v>
      </c>
      <c r="F7166">
        <v>63361</v>
      </c>
      <c r="G7166">
        <v>64548</v>
      </c>
    </row>
    <row r="7167" spans="1:7">
      <c r="A7167" t="s">
        <v>3853</v>
      </c>
      <c r="B7167" t="s">
        <v>4163</v>
      </c>
      <c r="C7167" t="s">
        <v>3920</v>
      </c>
      <c r="D7167">
        <v>167021</v>
      </c>
      <c r="E7167">
        <v>158597</v>
      </c>
      <c r="F7167">
        <v>163828</v>
      </c>
      <c r="G7167">
        <v>167118</v>
      </c>
    </row>
    <row r="7168" spans="1:7">
      <c r="A7168" t="s">
        <v>3853</v>
      </c>
      <c r="B7168" t="s">
        <v>4163</v>
      </c>
      <c r="C7168" t="s">
        <v>3921</v>
      </c>
      <c r="D7168">
        <v>167021</v>
      </c>
      <c r="E7168">
        <v>158597</v>
      </c>
      <c r="F7168">
        <v>163828</v>
      </c>
      <c r="G7168">
        <v>167118</v>
      </c>
    </row>
    <row r="7169" spans="1:7">
      <c r="A7169" t="s">
        <v>3853</v>
      </c>
      <c r="B7169" t="s">
        <v>4163</v>
      </c>
      <c r="C7169" t="s">
        <v>3922</v>
      </c>
      <c r="D7169">
        <v>2</v>
      </c>
      <c r="E7169">
        <v>2</v>
      </c>
      <c r="F7169">
        <v>4</v>
      </c>
      <c r="G7169">
        <v>6</v>
      </c>
    </row>
    <row r="7170" spans="1:7">
      <c r="A7170" t="s">
        <v>3853</v>
      </c>
      <c r="B7170" t="s">
        <v>4163</v>
      </c>
      <c r="C7170" t="s">
        <v>3923</v>
      </c>
      <c r="D7170">
        <v>0</v>
      </c>
      <c r="E7170">
        <v>0</v>
      </c>
      <c r="F7170">
        <v>0</v>
      </c>
      <c r="G7170">
        <v>0</v>
      </c>
    </row>
    <row r="7171" spans="1:7">
      <c r="A7171" t="s">
        <v>3853</v>
      </c>
      <c r="B7171" t="s">
        <v>4163</v>
      </c>
      <c r="C7171" t="s">
        <v>3924</v>
      </c>
      <c r="D7171">
        <v>58</v>
      </c>
      <c r="E7171">
        <v>58</v>
      </c>
      <c r="F7171">
        <v>139</v>
      </c>
      <c r="G7171">
        <v>139</v>
      </c>
    </row>
    <row r="7172" spans="1:7">
      <c r="A7172" t="s">
        <v>3853</v>
      </c>
      <c r="B7172" t="s">
        <v>4163</v>
      </c>
      <c r="C7172" t="s">
        <v>3925</v>
      </c>
      <c r="D7172">
        <v>223</v>
      </c>
      <c r="E7172">
        <v>235</v>
      </c>
      <c r="F7172">
        <v>227</v>
      </c>
      <c r="G7172">
        <v>240</v>
      </c>
    </row>
    <row r="7173" spans="1:7">
      <c r="A7173" t="s">
        <v>3853</v>
      </c>
      <c r="B7173" t="s">
        <v>4163</v>
      </c>
      <c r="C7173" t="s">
        <v>3926</v>
      </c>
      <c r="D7173">
        <v>3.48</v>
      </c>
      <c r="E7173">
        <v>2.9</v>
      </c>
      <c r="F7173">
        <v>2.67</v>
      </c>
      <c r="G7173">
        <v>2.67</v>
      </c>
    </row>
    <row r="7174" spans="1:7">
      <c r="A7174" t="s">
        <v>3853</v>
      </c>
      <c r="B7174" t="s">
        <v>4163</v>
      </c>
      <c r="C7174" t="s">
        <v>3927</v>
      </c>
      <c r="D7174">
        <v>338</v>
      </c>
      <c r="E7174">
        <v>350</v>
      </c>
      <c r="F7174">
        <v>436</v>
      </c>
      <c r="G7174">
        <v>460</v>
      </c>
    </row>
    <row r="7175" spans="1:7">
      <c r="A7175" t="s">
        <v>3853</v>
      </c>
      <c r="B7175" t="s">
        <v>4163</v>
      </c>
      <c r="C7175" t="s">
        <v>3928</v>
      </c>
      <c r="D7175">
        <v>73</v>
      </c>
      <c r="E7175">
        <v>90</v>
      </c>
      <c r="F7175">
        <v>102</v>
      </c>
      <c r="G7175">
        <v>111</v>
      </c>
    </row>
    <row r="7176" spans="1:7">
      <c r="A7176" t="s">
        <v>3853</v>
      </c>
      <c r="B7176" t="s">
        <v>4163</v>
      </c>
      <c r="C7176" t="s">
        <v>3929</v>
      </c>
      <c r="D7176">
        <v>57</v>
      </c>
      <c r="E7176">
        <v>57</v>
      </c>
      <c r="F7176">
        <v>70</v>
      </c>
      <c r="G7176">
        <v>81</v>
      </c>
    </row>
    <row r="7177" spans="1:7">
      <c r="A7177" t="s">
        <v>3853</v>
      </c>
      <c r="B7177" t="s">
        <v>4163</v>
      </c>
      <c r="C7177" t="s">
        <v>3930</v>
      </c>
      <c r="D7177">
        <v>6.33</v>
      </c>
      <c r="E7177">
        <v>5.7</v>
      </c>
      <c r="F7177">
        <v>5.83</v>
      </c>
      <c r="G7177">
        <v>5.0599999999999996</v>
      </c>
    </row>
    <row r="7178" spans="1:7">
      <c r="A7178" t="s">
        <v>3853</v>
      </c>
      <c r="B7178" t="s">
        <v>4163</v>
      </c>
      <c r="C7178" t="s">
        <v>3931</v>
      </c>
      <c r="D7178">
        <v>17</v>
      </c>
      <c r="E7178">
        <v>18</v>
      </c>
      <c r="F7178">
        <v>17</v>
      </c>
      <c r="G7178">
        <v>0</v>
      </c>
    </row>
    <row r="7179" spans="1:7">
      <c r="A7179" t="s">
        <v>3853</v>
      </c>
      <c r="B7179" t="s">
        <v>4163</v>
      </c>
      <c r="C7179" t="s">
        <v>3932</v>
      </c>
      <c r="D7179">
        <v>19</v>
      </c>
      <c r="E7179">
        <v>33</v>
      </c>
      <c r="F7179">
        <v>39</v>
      </c>
      <c r="G7179">
        <v>37</v>
      </c>
    </row>
    <row r="7180" spans="1:7">
      <c r="A7180" t="s">
        <v>3853</v>
      </c>
      <c r="B7180" t="s">
        <v>4163</v>
      </c>
      <c r="C7180" t="s">
        <v>3933</v>
      </c>
      <c r="D7180">
        <v>37</v>
      </c>
      <c r="E7180">
        <v>39</v>
      </c>
      <c r="F7180">
        <v>46</v>
      </c>
      <c r="G7180">
        <v>74</v>
      </c>
    </row>
    <row r="7181" spans="1:7">
      <c r="A7181" t="s">
        <v>3853</v>
      </c>
      <c r="B7181" t="s">
        <v>4163</v>
      </c>
      <c r="C7181" t="s">
        <v>3934</v>
      </c>
      <c r="D7181">
        <v>11</v>
      </c>
      <c r="E7181">
        <v>10</v>
      </c>
      <c r="F7181">
        <v>10</v>
      </c>
      <c r="G7181">
        <v>10</v>
      </c>
    </row>
    <row r="7182" spans="1:7">
      <c r="A7182" t="s">
        <v>3853</v>
      </c>
      <c r="B7182" t="s">
        <v>4163</v>
      </c>
      <c r="C7182" t="s">
        <v>3935</v>
      </c>
      <c r="D7182">
        <v>59</v>
      </c>
      <c r="E7182">
        <v>77</v>
      </c>
      <c r="F7182">
        <v>83</v>
      </c>
      <c r="G7182">
        <v>89</v>
      </c>
    </row>
    <row r="7183" spans="1:7">
      <c r="A7183" t="s">
        <v>3853</v>
      </c>
      <c r="B7183" t="s">
        <v>4163</v>
      </c>
      <c r="C7183" t="s">
        <v>3936</v>
      </c>
      <c r="D7183">
        <v>3</v>
      </c>
      <c r="E7183">
        <v>3</v>
      </c>
      <c r="F7183">
        <v>9</v>
      </c>
      <c r="G7183">
        <v>12</v>
      </c>
    </row>
    <row r="7184" spans="1:7">
      <c r="A7184" t="s">
        <v>3853</v>
      </c>
      <c r="B7184" t="s">
        <v>4163</v>
      </c>
      <c r="C7184" t="s">
        <v>3937</v>
      </c>
      <c r="D7184">
        <v>0</v>
      </c>
      <c r="E7184">
        <v>0</v>
      </c>
      <c r="F7184">
        <v>0</v>
      </c>
      <c r="G7184">
        <v>0</v>
      </c>
    </row>
    <row r="7185" spans="1:7">
      <c r="A7185" t="s">
        <v>3853</v>
      </c>
      <c r="B7185" t="s">
        <v>4163</v>
      </c>
      <c r="C7185" t="s">
        <v>3938</v>
      </c>
      <c r="D7185">
        <v>0</v>
      </c>
      <c r="E7185">
        <v>0</v>
      </c>
      <c r="F7185">
        <v>0</v>
      </c>
      <c r="G7185">
        <v>0</v>
      </c>
    </row>
    <row r="7186" spans="1:7">
      <c r="A7186" t="s">
        <v>3853</v>
      </c>
      <c r="B7186" t="s">
        <v>4163</v>
      </c>
      <c r="C7186" t="s">
        <v>3939</v>
      </c>
      <c r="D7186">
        <v>12618</v>
      </c>
      <c r="E7186">
        <v>12680</v>
      </c>
      <c r="F7186">
        <v>12763</v>
      </c>
      <c r="G7186">
        <v>12700</v>
      </c>
    </row>
    <row r="7187" spans="1:7">
      <c r="A7187" t="s">
        <v>3853</v>
      </c>
      <c r="B7187" t="s">
        <v>4163</v>
      </c>
      <c r="C7187" t="s">
        <v>3940</v>
      </c>
      <c r="D7187">
        <v>1017939</v>
      </c>
      <c r="E7187">
        <v>1034136</v>
      </c>
      <c r="F7187">
        <v>1024865</v>
      </c>
      <c r="G7187">
        <v>1070407</v>
      </c>
    </row>
    <row r="7188" spans="1:7">
      <c r="A7188" t="s">
        <v>3853</v>
      </c>
      <c r="B7188" t="s">
        <v>4163</v>
      </c>
      <c r="C7188" t="s">
        <v>3941</v>
      </c>
      <c r="D7188">
        <v>0</v>
      </c>
      <c r="E7188">
        <v>0</v>
      </c>
      <c r="F7188">
        <v>0</v>
      </c>
      <c r="G7188">
        <v>0</v>
      </c>
    </row>
    <row r="7189" spans="1:7">
      <c r="A7189" t="s">
        <v>3853</v>
      </c>
      <c r="B7189" t="s">
        <v>4163</v>
      </c>
      <c r="C7189" t="s">
        <v>3942</v>
      </c>
      <c r="D7189">
        <v>0</v>
      </c>
      <c r="E7189">
        <v>0</v>
      </c>
      <c r="F7189">
        <v>0</v>
      </c>
      <c r="G7189">
        <v>0</v>
      </c>
    </row>
    <row r="7190" spans="1:7">
      <c r="A7190" t="s">
        <v>3853</v>
      </c>
      <c r="B7190" t="s">
        <v>4163</v>
      </c>
      <c r="C7190" t="s">
        <v>3943</v>
      </c>
      <c r="D7190">
        <v>0</v>
      </c>
      <c r="E7190">
        <v>0</v>
      </c>
      <c r="F7190">
        <v>0</v>
      </c>
      <c r="G7190">
        <v>0</v>
      </c>
    </row>
    <row r="7191" spans="1:7">
      <c r="A7191" t="s">
        <v>3853</v>
      </c>
      <c r="B7191" t="s">
        <v>4163</v>
      </c>
      <c r="C7191" t="s">
        <v>3944</v>
      </c>
      <c r="D7191">
        <v>115441.7</v>
      </c>
      <c r="E7191">
        <v>116193.1</v>
      </c>
      <c r="F7191">
        <v>128364.5</v>
      </c>
      <c r="G7191">
        <v>139976.4</v>
      </c>
    </row>
    <row r="7192" spans="1:7">
      <c r="A7192" t="s">
        <v>3853</v>
      </c>
      <c r="B7192" t="s">
        <v>4163</v>
      </c>
      <c r="C7192" t="s">
        <v>3945</v>
      </c>
      <c r="D7192">
        <v>110537.9</v>
      </c>
      <c r="E7192">
        <v>109894.1</v>
      </c>
      <c r="F7192">
        <v>114198.5</v>
      </c>
      <c r="G7192">
        <v>114152.9</v>
      </c>
    </row>
    <row r="7193" spans="1:7">
      <c r="A7193" t="s">
        <v>3853</v>
      </c>
      <c r="B7193" t="s">
        <v>4163</v>
      </c>
      <c r="C7193" t="s">
        <v>3946</v>
      </c>
      <c r="D7193">
        <v>0</v>
      </c>
      <c r="E7193">
        <v>0</v>
      </c>
      <c r="F7193">
        <v>0</v>
      </c>
      <c r="G7193">
        <v>0</v>
      </c>
    </row>
    <row r="7194" spans="1:7">
      <c r="A7194" t="s">
        <v>3853</v>
      </c>
      <c r="B7194" t="s">
        <v>4163</v>
      </c>
      <c r="C7194" t="s">
        <v>3947</v>
      </c>
      <c r="D7194">
        <v>741</v>
      </c>
      <c r="E7194">
        <v>741</v>
      </c>
      <c r="F7194">
        <v>741</v>
      </c>
      <c r="G7194">
        <v>741</v>
      </c>
    </row>
    <row r="7195" spans="1:7">
      <c r="A7195" t="s">
        <v>3853</v>
      </c>
      <c r="B7195" t="s">
        <v>4163</v>
      </c>
      <c r="C7195" t="s">
        <v>3948</v>
      </c>
      <c r="D7195">
        <v>0</v>
      </c>
      <c r="E7195">
        <v>0</v>
      </c>
      <c r="F7195">
        <v>0</v>
      </c>
      <c r="G7195">
        <v>0</v>
      </c>
    </row>
    <row r="7196" spans="1:7">
      <c r="A7196" t="s">
        <v>3853</v>
      </c>
      <c r="B7196" t="s">
        <v>4163</v>
      </c>
      <c r="C7196" t="s">
        <v>3949</v>
      </c>
      <c r="D7196">
        <v>0</v>
      </c>
      <c r="E7196">
        <v>0</v>
      </c>
      <c r="F7196">
        <v>0</v>
      </c>
      <c r="G7196">
        <v>0</v>
      </c>
    </row>
    <row r="7197" spans="1:7">
      <c r="A7197" t="s">
        <v>3853</v>
      </c>
      <c r="B7197" t="s">
        <v>4163</v>
      </c>
      <c r="C7197" t="s">
        <v>3950</v>
      </c>
      <c r="D7197">
        <v>42</v>
      </c>
      <c r="E7197">
        <v>42</v>
      </c>
      <c r="F7197">
        <v>42</v>
      </c>
      <c r="G7197">
        <v>42</v>
      </c>
    </row>
    <row r="7198" spans="1:7">
      <c r="A7198" t="s">
        <v>3853</v>
      </c>
      <c r="B7198" t="s">
        <v>4163</v>
      </c>
      <c r="C7198" t="s">
        <v>3951</v>
      </c>
      <c r="D7198">
        <v>175</v>
      </c>
      <c r="E7198">
        <v>175</v>
      </c>
      <c r="F7198">
        <v>175</v>
      </c>
      <c r="G7198">
        <v>175</v>
      </c>
    </row>
    <row r="7199" spans="1:7">
      <c r="A7199" t="s">
        <v>3853</v>
      </c>
      <c r="B7199" t="s">
        <v>4163</v>
      </c>
      <c r="C7199" t="s">
        <v>3952</v>
      </c>
      <c r="D7199">
        <v>958</v>
      </c>
      <c r="E7199">
        <v>958</v>
      </c>
      <c r="F7199">
        <v>958</v>
      </c>
      <c r="G7199">
        <v>958</v>
      </c>
    </row>
    <row r="7200" spans="1:7">
      <c r="A7200" t="s">
        <v>3853</v>
      </c>
      <c r="B7200" t="s">
        <v>4163</v>
      </c>
      <c r="C7200" t="s">
        <v>3953</v>
      </c>
      <c r="D7200">
        <v>958</v>
      </c>
      <c r="E7200">
        <v>958</v>
      </c>
      <c r="F7200">
        <v>958</v>
      </c>
      <c r="G7200">
        <v>958</v>
      </c>
    </row>
    <row r="7201" spans="1:7">
      <c r="A7201" t="s">
        <v>3853</v>
      </c>
      <c r="B7201" t="s">
        <v>4163</v>
      </c>
      <c r="C7201" t="s">
        <v>3954</v>
      </c>
      <c r="D7201">
        <v>55</v>
      </c>
      <c r="E7201">
        <v>265</v>
      </c>
      <c r="F7201">
        <v>283</v>
      </c>
      <c r="G7201">
        <v>6</v>
      </c>
    </row>
    <row r="7202" spans="1:7">
      <c r="A7202" t="s">
        <v>3853</v>
      </c>
      <c r="B7202" t="s">
        <v>4163</v>
      </c>
      <c r="C7202" t="s">
        <v>3955</v>
      </c>
      <c r="D7202">
        <v>1647</v>
      </c>
      <c r="E7202">
        <v>2033</v>
      </c>
      <c r="F7202">
        <v>1924</v>
      </c>
      <c r="G7202">
        <v>2391</v>
      </c>
    </row>
    <row r="7203" spans="1:7">
      <c r="A7203" t="s">
        <v>3853</v>
      </c>
      <c r="B7203" t="s">
        <v>4163</v>
      </c>
      <c r="C7203" t="s">
        <v>3956</v>
      </c>
      <c r="D7203">
        <v>2918</v>
      </c>
      <c r="E7203">
        <v>2353</v>
      </c>
      <c r="F7203">
        <v>3070</v>
      </c>
      <c r="G7203">
        <v>3075</v>
      </c>
    </row>
    <row r="7204" spans="1:7">
      <c r="A7204" t="s">
        <v>3853</v>
      </c>
      <c r="B7204" t="s">
        <v>4163</v>
      </c>
      <c r="C7204" t="s">
        <v>3957</v>
      </c>
      <c r="D7204">
        <v>5878</v>
      </c>
      <c r="E7204">
        <v>5000</v>
      </c>
      <c r="F7204">
        <v>5332</v>
      </c>
      <c r="G7204">
        <v>5180</v>
      </c>
    </row>
    <row r="7205" spans="1:7">
      <c r="A7205" t="s">
        <v>3853</v>
      </c>
      <c r="B7205" t="s">
        <v>4163</v>
      </c>
      <c r="C7205" t="s">
        <v>3958</v>
      </c>
      <c r="D7205">
        <v>10498</v>
      </c>
      <c r="E7205">
        <v>9652</v>
      </c>
      <c r="F7205">
        <v>10608</v>
      </c>
      <c r="G7205">
        <v>10652</v>
      </c>
    </row>
    <row r="7206" spans="1:7">
      <c r="A7206" t="s">
        <v>3853</v>
      </c>
      <c r="B7206" t="s">
        <v>4163</v>
      </c>
      <c r="C7206" t="s">
        <v>3959</v>
      </c>
      <c r="D7206">
        <v>10498</v>
      </c>
      <c r="E7206">
        <v>9652</v>
      </c>
      <c r="F7206">
        <v>10608</v>
      </c>
      <c r="G7206">
        <v>10652</v>
      </c>
    </row>
    <row r="7207" spans="1:7">
      <c r="A7207" t="s">
        <v>3853</v>
      </c>
      <c r="B7207" t="s">
        <v>4163</v>
      </c>
      <c r="C7207" t="s">
        <v>3960</v>
      </c>
      <c r="D7207">
        <v>0</v>
      </c>
      <c r="E7207">
        <v>0</v>
      </c>
      <c r="F7207">
        <v>0</v>
      </c>
      <c r="G7207">
        <v>0</v>
      </c>
    </row>
    <row r="7208" spans="1:7">
      <c r="A7208" t="s">
        <v>3853</v>
      </c>
      <c r="B7208" t="s">
        <v>4163</v>
      </c>
      <c r="C7208" t="s">
        <v>3961</v>
      </c>
      <c r="D7208">
        <v>0</v>
      </c>
      <c r="E7208">
        <v>0</v>
      </c>
      <c r="F7208">
        <v>0</v>
      </c>
      <c r="G7208">
        <v>0</v>
      </c>
    </row>
    <row r="7209" spans="1:7">
      <c r="A7209" t="s">
        <v>3853</v>
      </c>
      <c r="B7209" t="s">
        <v>4163</v>
      </c>
      <c r="C7209" t="s">
        <v>3962</v>
      </c>
      <c r="D7209">
        <v>0</v>
      </c>
      <c r="E7209">
        <v>0</v>
      </c>
      <c r="F7209">
        <v>0</v>
      </c>
      <c r="G7209">
        <v>0</v>
      </c>
    </row>
    <row r="7210" spans="1:7">
      <c r="A7210" t="s">
        <v>3853</v>
      </c>
      <c r="B7210" t="s">
        <v>4163</v>
      </c>
      <c r="C7210" t="s">
        <v>3963</v>
      </c>
      <c r="D7210">
        <v>0</v>
      </c>
      <c r="E7210">
        <v>0</v>
      </c>
      <c r="F7210">
        <v>0</v>
      </c>
      <c r="G7210">
        <v>0</v>
      </c>
    </row>
    <row r="7211" spans="1:7">
      <c r="A7211" t="s">
        <v>3853</v>
      </c>
      <c r="B7211" t="s">
        <v>4163</v>
      </c>
      <c r="C7211" t="s">
        <v>3964</v>
      </c>
      <c r="D7211">
        <v>0</v>
      </c>
      <c r="E7211">
        <v>0</v>
      </c>
      <c r="F7211">
        <v>0</v>
      </c>
      <c r="G7211">
        <v>0</v>
      </c>
    </row>
    <row r="7212" spans="1:7">
      <c r="A7212" t="s">
        <v>3853</v>
      </c>
      <c r="B7212" t="s">
        <v>4163</v>
      </c>
      <c r="C7212" t="s">
        <v>3965</v>
      </c>
      <c r="D7212">
        <v>0</v>
      </c>
      <c r="E7212">
        <v>0</v>
      </c>
      <c r="F7212">
        <v>0</v>
      </c>
      <c r="G7212">
        <v>0</v>
      </c>
    </row>
    <row r="7213" spans="1:7">
      <c r="A7213" t="s">
        <v>3853</v>
      </c>
      <c r="B7213" t="s">
        <v>4163</v>
      </c>
      <c r="C7213" t="s">
        <v>3966</v>
      </c>
      <c r="D7213">
        <v>0</v>
      </c>
      <c r="E7213">
        <v>0</v>
      </c>
      <c r="F7213">
        <v>0</v>
      </c>
      <c r="G7213">
        <v>0</v>
      </c>
    </row>
    <row r="7214" spans="1:7">
      <c r="A7214" t="s">
        <v>3853</v>
      </c>
      <c r="B7214" t="s">
        <v>4163</v>
      </c>
      <c r="C7214" t="s">
        <v>3967</v>
      </c>
      <c r="D7214">
        <v>0</v>
      </c>
      <c r="E7214">
        <v>0</v>
      </c>
      <c r="F7214">
        <v>0</v>
      </c>
      <c r="G7214">
        <v>0</v>
      </c>
    </row>
    <row r="7215" spans="1:7">
      <c r="A7215" t="s">
        <v>3853</v>
      </c>
      <c r="B7215" t="s">
        <v>4163</v>
      </c>
      <c r="C7215" t="s">
        <v>3968</v>
      </c>
      <c r="D7215">
        <v>0</v>
      </c>
      <c r="E7215">
        <v>0</v>
      </c>
      <c r="F7215">
        <v>0</v>
      </c>
      <c r="G7215">
        <v>0</v>
      </c>
    </row>
    <row r="7216" spans="1:7">
      <c r="A7216" t="s">
        <v>3853</v>
      </c>
      <c r="B7216" t="s">
        <v>4163</v>
      </c>
      <c r="C7216" t="s">
        <v>3969</v>
      </c>
      <c r="D7216">
        <v>0</v>
      </c>
      <c r="E7216">
        <v>0</v>
      </c>
      <c r="F7216">
        <v>0</v>
      </c>
      <c r="G7216">
        <v>0</v>
      </c>
    </row>
    <row r="7217" spans="1:7">
      <c r="A7217" t="s">
        <v>3853</v>
      </c>
      <c r="B7217" t="s">
        <v>4163</v>
      </c>
      <c r="C7217" t="s">
        <v>3970</v>
      </c>
      <c r="D7217">
        <v>0</v>
      </c>
      <c r="E7217">
        <v>0</v>
      </c>
      <c r="F7217">
        <v>0</v>
      </c>
      <c r="G7217">
        <v>0</v>
      </c>
    </row>
    <row r="7218" spans="1:7">
      <c r="A7218" t="s">
        <v>3853</v>
      </c>
      <c r="B7218" t="s">
        <v>4163</v>
      </c>
      <c r="C7218" t="s">
        <v>3971</v>
      </c>
      <c r="D7218">
        <v>0</v>
      </c>
      <c r="E7218">
        <v>0</v>
      </c>
      <c r="F7218">
        <v>0</v>
      </c>
      <c r="G7218">
        <v>0</v>
      </c>
    </row>
    <row r="7219" spans="1:7">
      <c r="A7219" t="s">
        <v>3853</v>
      </c>
      <c r="B7219" t="s">
        <v>4163</v>
      </c>
      <c r="C7219" t="s">
        <v>3972</v>
      </c>
      <c r="D7219">
        <v>0</v>
      </c>
      <c r="E7219">
        <v>0</v>
      </c>
      <c r="F7219">
        <v>0</v>
      </c>
      <c r="G7219">
        <v>0</v>
      </c>
    </row>
    <row r="7220" spans="1:7">
      <c r="A7220" t="s">
        <v>3853</v>
      </c>
      <c r="B7220" t="s">
        <v>4163</v>
      </c>
      <c r="C7220" t="s">
        <v>3973</v>
      </c>
      <c r="D7220">
        <v>6508</v>
      </c>
      <c r="E7220">
        <v>6104</v>
      </c>
      <c r="F7220">
        <v>6363</v>
      </c>
      <c r="G7220">
        <v>7406</v>
      </c>
    </row>
    <row r="7221" spans="1:7">
      <c r="A7221" t="s">
        <v>3853</v>
      </c>
      <c r="B7221" t="s">
        <v>4163</v>
      </c>
      <c r="C7221" t="s">
        <v>3974</v>
      </c>
      <c r="D7221">
        <v>6508</v>
      </c>
      <c r="E7221">
        <v>6104</v>
      </c>
      <c r="F7221">
        <v>6363</v>
      </c>
      <c r="G7221">
        <v>7406</v>
      </c>
    </row>
    <row r="7222" spans="1:7">
      <c r="A7222" t="s">
        <v>3853</v>
      </c>
      <c r="B7222" t="s">
        <v>4163</v>
      </c>
      <c r="C7222" t="s">
        <v>3975</v>
      </c>
      <c r="D7222">
        <v>6508</v>
      </c>
      <c r="E7222">
        <v>6104</v>
      </c>
      <c r="F7222">
        <v>6363</v>
      </c>
      <c r="G7222">
        <v>7406</v>
      </c>
    </row>
    <row r="7223" spans="1:7">
      <c r="A7223" t="s">
        <v>3853</v>
      </c>
      <c r="B7223" t="s">
        <v>4163</v>
      </c>
      <c r="C7223" t="s">
        <v>3976</v>
      </c>
      <c r="D7223">
        <v>5</v>
      </c>
      <c r="E7223">
        <v>10</v>
      </c>
      <c r="F7223">
        <v>3</v>
      </c>
      <c r="G7223">
        <v>3</v>
      </c>
    </row>
    <row r="7224" spans="1:7">
      <c r="A7224" t="s">
        <v>3853</v>
      </c>
      <c r="B7224" t="s">
        <v>4163</v>
      </c>
      <c r="C7224" t="s">
        <v>3977</v>
      </c>
      <c r="D7224">
        <v>0</v>
      </c>
      <c r="E7224">
        <v>0</v>
      </c>
      <c r="F7224">
        <v>2</v>
      </c>
      <c r="G7224">
        <v>1</v>
      </c>
    </row>
    <row r="7225" spans="1:7">
      <c r="A7225" t="s">
        <v>3853</v>
      </c>
      <c r="B7225" t="s">
        <v>4163</v>
      </c>
      <c r="C7225" t="s">
        <v>3978</v>
      </c>
      <c r="D7225">
        <v>8</v>
      </c>
      <c r="E7225">
        <v>8</v>
      </c>
      <c r="F7225">
        <v>10</v>
      </c>
      <c r="G7225">
        <v>9</v>
      </c>
    </row>
    <row r="7226" spans="1:7">
      <c r="A7226" t="s">
        <v>3853</v>
      </c>
      <c r="B7226" t="s">
        <v>4163</v>
      </c>
      <c r="C7226" t="s">
        <v>3979</v>
      </c>
      <c r="D7226">
        <v>13</v>
      </c>
      <c r="E7226">
        <v>18</v>
      </c>
      <c r="F7226">
        <v>15</v>
      </c>
      <c r="G7226">
        <v>13</v>
      </c>
    </row>
    <row r="7227" spans="1:7">
      <c r="A7227" t="s">
        <v>3853</v>
      </c>
      <c r="B7227" t="s">
        <v>4163</v>
      </c>
      <c r="C7227" t="s">
        <v>3980</v>
      </c>
      <c r="D7227">
        <v>13</v>
      </c>
      <c r="E7227">
        <v>18</v>
      </c>
      <c r="F7227">
        <v>15</v>
      </c>
      <c r="G7227">
        <v>13</v>
      </c>
    </row>
    <row r="7228" spans="1:7">
      <c r="A7228" t="s">
        <v>3853</v>
      </c>
      <c r="B7228" t="s">
        <v>4163</v>
      </c>
      <c r="C7228" t="s">
        <v>3981</v>
      </c>
      <c r="D7228">
        <v>2519.6999999999998</v>
      </c>
      <c r="E7228">
        <v>2535.8000000000002</v>
      </c>
      <c r="F7228">
        <v>2556.9</v>
      </c>
      <c r="G7228">
        <v>2530.5</v>
      </c>
    </row>
    <row r="7229" spans="1:7">
      <c r="A7229" t="s">
        <v>3853</v>
      </c>
      <c r="B7229" t="s">
        <v>4163</v>
      </c>
      <c r="C7229" t="s">
        <v>3982</v>
      </c>
      <c r="D7229">
        <v>0</v>
      </c>
      <c r="E7229">
        <v>0</v>
      </c>
      <c r="F7229">
        <v>0</v>
      </c>
      <c r="G7229">
        <v>0</v>
      </c>
    </row>
    <row r="7230" spans="1:7">
      <c r="A7230" t="s">
        <v>3853</v>
      </c>
      <c r="B7230" t="s">
        <v>4163</v>
      </c>
      <c r="C7230" t="s">
        <v>3983</v>
      </c>
      <c r="D7230">
        <v>76433</v>
      </c>
      <c r="E7230">
        <v>66156</v>
      </c>
      <c r="F7230">
        <v>72080</v>
      </c>
      <c r="G7230">
        <v>72596</v>
      </c>
    </row>
    <row r="7231" spans="1:7">
      <c r="A7231" t="s">
        <v>3853</v>
      </c>
      <c r="B7231" t="s">
        <v>4163</v>
      </c>
      <c r="C7231" t="s">
        <v>3984</v>
      </c>
      <c r="D7231">
        <v>85855</v>
      </c>
      <c r="E7231">
        <v>76778</v>
      </c>
      <c r="F7231">
        <v>83112</v>
      </c>
      <c r="G7231">
        <v>82294</v>
      </c>
    </row>
    <row r="7232" spans="1:7">
      <c r="A7232" t="s">
        <v>3853</v>
      </c>
      <c r="B7232" t="s">
        <v>4163</v>
      </c>
      <c r="C7232" t="s">
        <v>3985</v>
      </c>
      <c r="D7232">
        <v>100475</v>
      </c>
      <c r="E7232">
        <v>90289</v>
      </c>
      <c r="F7232">
        <v>97873</v>
      </c>
      <c r="G7232">
        <v>97473</v>
      </c>
    </row>
    <row r="7233" spans="1:7">
      <c r="A7233" t="s">
        <v>3853</v>
      </c>
      <c r="B7233" t="s">
        <v>4163</v>
      </c>
      <c r="C7233" t="s">
        <v>3986</v>
      </c>
      <c r="D7233">
        <v>262763</v>
      </c>
      <c r="E7233">
        <v>233223</v>
      </c>
      <c r="F7233">
        <v>253066</v>
      </c>
      <c r="G7233">
        <v>252363</v>
      </c>
    </row>
    <row r="7234" spans="1:7">
      <c r="A7234" t="s">
        <v>3853</v>
      </c>
      <c r="B7234" t="s">
        <v>4163</v>
      </c>
      <c r="C7234" t="s">
        <v>3987</v>
      </c>
      <c r="D7234">
        <v>262763</v>
      </c>
      <c r="E7234">
        <v>233223</v>
      </c>
      <c r="F7234">
        <v>253066</v>
      </c>
      <c r="G7234">
        <v>252363</v>
      </c>
    </row>
    <row r="7235" spans="1:7">
      <c r="A7235" t="s">
        <v>3853</v>
      </c>
      <c r="B7235" t="s">
        <v>4163</v>
      </c>
      <c r="C7235" t="s">
        <v>3988</v>
      </c>
      <c r="D7235">
        <v>1844</v>
      </c>
      <c r="E7235">
        <v>1716</v>
      </c>
      <c r="F7235">
        <v>1750</v>
      </c>
      <c r="G7235">
        <v>1847</v>
      </c>
    </row>
    <row r="7236" spans="1:7">
      <c r="A7236" t="s">
        <v>3853</v>
      </c>
      <c r="B7236" t="s">
        <v>4163</v>
      </c>
      <c r="C7236" t="s">
        <v>3989</v>
      </c>
      <c r="D7236">
        <v>756</v>
      </c>
      <c r="E7236">
        <v>774</v>
      </c>
      <c r="F7236">
        <v>723</v>
      </c>
      <c r="G7236">
        <v>757</v>
      </c>
    </row>
    <row r="7237" spans="1:7">
      <c r="A7237" t="s">
        <v>3853</v>
      </c>
      <c r="B7237" t="s">
        <v>4163</v>
      </c>
      <c r="C7237" t="s">
        <v>3990</v>
      </c>
      <c r="D7237">
        <v>2600</v>
      </c>
      <c r="E7237">
        <v>2490</v>
      </c>
      <c r="F7237">
        <v>2473</v>
      </c>
      <c r="G7237">
        <v>2604</v>
      </c>
    </row>
    <row r="7238" spans="1:7">
      <c r="A7238" t="s">
        <v>3853</v>
      </c>
      <c r="B7238" t="s">
        <v>4163</v>
      </c>
      <c r="C7238" t="s">
        <v>3991</v>
      </c>
      <c r="D7238">
        <v>2600</v>
      </c>
      <c r="E7238">
        <v>2490</v>
      </c>
      <c r="F7238">
        <v>2473</v>
      </c>
      <c r="G7238">
        <v>2604</v>
      </c>
    </row>
    <row r="7239" spans="1:7">
      <c r="A7239" t="s">
        <v>3853</v>
      </c>
      <c r="B7239" t="s">
        <v>4163</v>
      </c>
      <c r="C7239" t="s">
        <v>3992</v>
      </c>
      <c r="D7239">
        <v>0</v>
      </c>
      <c r="E7239">
        <v>0</v>
      </c>
      <c r="F7239">
        <v>0</v>
      </c>
      <c r="G7239">
        <v>0</v>
      </c>
    </row>
    <row r="7240" spans="1:7">
      <c r="A7240" t="s">
        <v>3853</v>
      </c>
      <c r="B7240" t="s">
        <v>4163</v>
      </c>
      <c r="C7240" t="s">
        <v>3993</v>
      </c>
      <c r="D7240">
        <v>202829</v>
      </c>
      <c r="E7240">
        <v>189486</v>
      </c>
      <c r="F7240">
        <v>200899</v>
      </c>
      <c r="G7240">
        <v>196914</v>
      </c>
    </row>
    <row r="7241" spans="1:7">
      <c r="A7241" t="s">
        <v>3853</v>
      </c>
      <c r="B7241" t="s">
        <v>4163</v>
      </c>
      <c r="C7241" t="s">
        <v>3994</v>
      </c>
      <c r="D7241">
        <v>2413</v>
      </c>
      <c r="E7241">
        <v>2425</v>
      </c>
      <c r="F7241">
        <v>2444</v>
      </c>
      <c r="G7241">
        <v>2509</v>
      </c>
    </row>
    <row r="7242" spans="1:7">
      <c r="A7242" t="s">
        <v>3853</v>
      </c>
      <c r="B7242" t="s">
        <v>4163</v>
      </c>
      <c r="C7242" t="s">
        <v>3995</v>
      </c>
      <c r="D7242">
        <v>1899</v>
      </c>
      <c r="E7242">
        <v>1915</v>
      </c>
      <c r="F7242">
        <v>1920</v>
      </c>
      <c r="G7242">
        <v>1976</v>
      </c>
    </row>
    <row r="7243" spans="1:7">
      <c r="A7243" t="s">
        <v>3853</v>
      </c>
      <c r="B7243" t="s">
        <v>4163</v>
      </c>
      <c r="C7243" t="s">
        <v>3996</v>
      </c>
      <c r="D7243">
        <v>207141</v>
      </c>
      <c r="E7243">
        <v>193826</v>
      </c>
      <c r="F7243">
        <v>205264</v>
      </c>
      <c r="G7243">
        <v>201399</v>
      </c>
    </row>
    <row r="7244" spans="1:7">
      <c r="A7244" t="s">
        <v>3853</v>
      </c>
      <c r="B7244" t="s">
        <v>4163</v>
      </c>
      <c r="C7244" t="s">
        <v>3997</v>
      </c>
      <c r="D7244">
        <v>207141</v>
      </c>
      <c r="E7244">
        <v>193826</v>
      </c>
      <c r="F7244">
        <v>205264</v>
      </c>
      <c r="G7244">
        <v>201399</v>
      </c>
    </row>
    <row r="7245" spans="1:7">
      <c r="A7245" t="s">
        <v>3853</v>
      </c>
      <c r="B7245" t="s">
        <v>4163</v>
      </c>
      <c r="C7245" t="s">
        <v>3998</v>
      </c>
      <c r="D7245">
        <v>189538</v>
      </c>
      <c r="E7245">
        <v>177500</v>
      </c>
      <c r="F7245">
        <v>187626</v>
      </c>
      <c r="G7245">
        <v>182768</v>
      </c>
    </row>
    <row r="7246" spans="1:7">
      <c r="A7246" t="s">
        <v>3853</v>
      </c>
      <c r="B7246" t="s">
        <v>4163</v>
      </c>
      <c r="C7246" t="s">
        <v>3999</v>
      </c>
      <c r="D7246">
        <v>2255</v>
      </c>
      <c r="E7246">
        <v>2272</v>
      </c>
      <c r="F7246">
        <v>2283</v>
      </c>
      <c r="G7246">
        <v>2329</v>
      </c>
    </row>
    <row r="7247" spans="1:7">
      <c r="A7247" t="s">
        <v>3853</v>
      </c>
      <c r="B7247" t="s">
        <v>4163</v>
      </c>
      <c r="C7247" t="s">
        <v>4000</v>
      </c>
      <c r="D7247">
        <v>1775</v>
      </c>
      <c r="E7247">
        <v>1793</v>
      </c>
      <c r="F7247">
        <v>1794</v>
      </c>
      <c r="G7247">
        <v>1834</v>
      </c>
    </row>
    <row r="7248" spans="1:7">
      <c r="A7248" t="s">
        <v>3853</v>
      </c>
      <c r="B7248" t="s">
        <v>4163</v>
      </c>
      <c r="C7248" t="s">
        <v>4001</v>
      </c>
      <c r="D7248">
        <v>193567</v>
      </c>
      <c r="E7248">
        <v>181565</v>
      </c>
      <c r="F7248">
        <v>191702</v>
      </c>
      <c r="G7248">
        <v>186931</v>
      </c>
    </row>
    <row r="7249" spans="1:7">
      <c r="A7249" t="s">
        <v>3853</v>
      </c>
      <c r="B7249" t="s">
        <v>4163</v>
      </c>
      <c r="C7249" t="s">
        <v>4002</v>
      </c>
      <c r="D7249">
        <v>324</v>
      </c>
      <c r="E7249">
        <v>307</v>
      </c>
      <c r="F7249">
        <v>307</v>
      </c>
      <c r="G7249">
        <v>329</v>
      </c>
    </row>
    <row r="7250" spans="1:7">
      <c r="A7250" t="s">
        <v>3853</v>
      </c>
      <c r="B7250" t="s">
        <v>4163</v>
      </c>
      <c r="C7250" t="s">
        <v>4003</v>
      </c>
      <c r="D7250">
        <v>0</v>
      </c>
      <c r="E7250">
        <v>0</v>
      </c>
      <c r="F7250">
        <v>0</v>
      </c>
      <c r="G7250">
        <v>0</v>
      </c>
    </row>
    <row r="7251" spans="1:7">
      <c r="A7251" t="s">
        <v>3853</v>
      </c>
      <c r="B7251" t="s">
        <v>4163</v>
      </c>
      <c r="C7251" t="s">
        <v>4004</v>
      </c>
      <c r="D7251">
        <v>28741</v>
      </c>
      <c r="E7251">
        <v>30854</v>
      </c>
      <c r="F7251">
        <v>33758</v>
      </c>
      <c r="G7251">
        <v>39221</v>
      </c>
    </row>
    <row r="7252" spans="1:7">
      <c r="A7252" t="s">
        <v>3853</v>
      </c>
      <c r="B7252" t="s">
        <v>4163</v>
      </c>
      <c r="C7252" t="s">
        <v>4005</v>
      </c>
      <c r="D7252">
        <v>20978</v>
      </c>
      <c r="E7252">
        <v>18821</v>
      </c>
      <c r="F7252">
        <v>19812</v>
      </c>
      <c r="G7252">
        <v>20743</v>
      </c>
    </row>
    <row r="7253" spans="1:7">
      <c r="A7253" t="s">
        <v>3853</v>
      </c>
      <c r="B7253" t="s">
        <v>4163</v>
      </c>
      <c r="C7253" t="s">
        <v>4006</v>
      </c>
      <c r="D7253">
        <v>371871</v>
      </c>
      <c r="E7253">
        <v>402896</v>
      </c>
      <c r="F7253">
        <v>363344</v>
      </c>
      <c r="G7253">
        <v>389319</v>
      </c>
    </row>
    <row r="7254" spans="1:7">
      <c r="A7254" t="s">
        <v>3853</v>
      </c>
      <c r="B7254" t="s">
        <v>4163</v>
      </c>
      <c r="C7254" t="s">
        <v>4007</v>
      </c>
      <c r="D7254">
        <v>11165</v>
      </c>
      <c r="E7254">
        <v>11227</v>
      </c>
      <c r="F7254">
        <v>11310</v>
      </c>
      <c r="G7254">
        <v>11247</v>
      </c>
    </row>
    <row r="7255" spans="1:7">
      <c r="A7255" t="s">
        <v>3853</v>
      </c>
      <c r="B7255" t="s">
        <v>4163</v>
      </c>
      <c r="C7255" t="s">
        <v>4008</v>
      </c>
      <c r="D7255">
        <v>138394</v>
      </c>
      <c r="E7255">
        <v>136541</v>
      </c>
      <c r="F7255">
        <v>138108</v>
      </c>
      <c r="G7255">
        <v>149776</v>
      </c>
    </row>
    <row r="7256" spans="1:7">
      <c r="A7256" t="s">
        <v>3853</v>
      </c>
      <c r="B7256" t="s">
        <v>4163</v>
      </c>
      <c r="C7256" t="s">
        <v>4009</v>
      </c>
      <c r="D7256">
        <v>23816</v>
      </c>
      <c r="E7256">
        <v>21172</v>
      </c>
      <c r="F7256">
        <v>21882</v>
      </c>
      <c r="G7256">
        <v>23112</v>
      </c>
    </row>
    <row r="7257" spans="1:7">
      <c r="A7257" t="s">
        <v>3853</v>
      </c>
      <c r="B7257" t="s">
        <v>4163</v>
      </c>
      <c r="C7257" t="s">
        <v>4010</v>
      </c>
      <c r="D7257">
        <v>583800</v>
      </c>
      <c r="E7257">
        <v>610285</v>
      </c>
      <c r="F7257">
        <v>576903</v>
      </c>
      <c r="G7257">
        <v>622170</v>
      </c>
    </row>
    <row r="7258" spans="1:7">
      <c r="A7258" t="s">
        <v>3853</v>
      </c>
      <c r="B7258" t="s">
        <v>4163</v>
      </c>
      <c r="C7258" t="s">
        <v>4011</v>
      </c>
      <c r="D7258">
        <v>196</v>
      </c>
      <c r="E7258">
        <v>206.3</v>
      </c>
      <c r="F7258">
        <v>195.6</v>
      </c>
      <c r="G7258">
        <v>211.7</v>
      </c>
    </row>
    <row r="7259" spans="1:7">
      <c r="A7259" t="s">
        <v>3853</v>
      </c>
      <c r="B7259" t="s">
        <v>4163</v>
      </c>
      <c r="C7259" t="s">
        <v>4012</v>
      </c>
      <c r="D7259">
        <v>211928</v>
      </c>
      <c r="E7259">
        <v>207388</v>
      </c>
      <c r="F7259">
        <v>213560</v>
      </c>
      <c r="G7259">
        <v>232852</v>
      </c>
    </row>
    <row r="7260" spans="1:7">
      <c r="A7260" t="s">
        <v>3853</v>
      </c>
      <c r="B7260" t="s">
        <v>4163</v>
      </c>
      <c r="C7260" t="s">
        <v>4013</v>
      </c>
      <c r="D7260">
        <v>583800</v>
      </c>
      <c r="E7260">
        <v>610285</v>
      </c>
      <c r="F7260">
        <v>576903</v>
      </c>
      <c r="G7260">
        <v>622170</v>
      </c>
    </row>
    <row r="7261" spans="1:7">
      <c r="A7261" t="s">
        <v>3853</v>
      </c>
      <c r="B7261" t="s">
        <v>4163</v>
      </c>
      <c r="C7261" t="s">
        <v>4014</v>
      </c>
      <c r="D7261">
        <v>17.100000000000001</v>
      </c>
      <c r="E7261">
        <v>17.100000000000001</v>
      </c>
      <c r="F7261">
        <v>16.399999999999999</v>
      </c>
      <c r="G7261">
        <v>16.5</v>
      </c>
    </row>
    <row r="7262" spans="1:7">
      <c r="A7262" t="s">
        <v>3853</v>
      </c>
      <c r="B7262" t="s">
        <v>4163</v>
      </c>
      <c r="C7262" t="s">
        <v>4015</v>
      </c>
      <c r="D7262">
        <v>89.9</v>
      </c>
      <c r="E7262">
        <v>52.7</v>
      </c>
      <c r="F7262">
        <v>95.9</v>
      </c>
      <c r="G7262">
        <v>70.099999999999994</v>
      </c>
    </row>
    <row r="7263" spans="1:7">
      <c r="A7263" t="s">
        <v>3853</v>
      </c>
      <c r="B7263" t="s">
        <v>4163</v>
      </c>
      <c r="C7263" t="s">
        <v>4016</v>
      </c>
      <c r="D7263">
        <v>115202</v>
      </c>
      <c r="E7263">
        <v>67595</v>
      </c>
      <c r="F7263">
        <v>122771</v>
      </c>
      <c r="G7263">
        <v>89693</v>
      </c>
    </row>
    <row r="7264" spans="1:7">
      <c r="A7264" t="s">
        <v>3853</v>
      </c>
      <c r="B7264" t="s">
        <v>4163</v>
      </c>
      <c r="C7264" t="s">
        <v>4017</v>
      </c>
      <c r="D7264">
        <v>115202</v>
      </c>
      <c r="E7264">
        <v>67595</v>
      </c>
      <c r="F7264">
        <v>122771</v>
      </c>
      <c r="G7264">
        <v>89693</v>
      </c>
    </row>
    <row r="7265" spans="1:7">
      <c r="A7265" t="s">
        <v>3853</v>
      </c>
      <c r="B7265" t="s">
        <v>4163</v>
      </c>
      <c r="C7265" t="s">
        <v>4018</v>
      </c>
      <c r="D7265">
        <v>1401</v>
      </c>
      <c r="E7265">
        <v>1401</v>
      </c>
      <c r="F7265">
        <v>1401</v>
      </c>
      <c r="G7265">
        <v>1401</v>
      </c>
    </row>
    <row r="7266" spans="1:7">
      <c r="A7266" t="s">
        <v>3853</v>
      </c>
      <c r="B7266" t="s">
        <v>4163</v>
      </c>
      <c r="C7266" t="s">
        <v>4019</v>
      </c>
      <c r="D7266">
        <v>25.9</v>
      </c>
      <c r="E7266">
        <v>27.4</v>
      </c>
      <c r="F7266">
        <v>19.600000000000001</v>
      </c>
      <c r="G7266">
        <v>21.2</v>
      </c>
    </row>
    <row r="7267" spans="1:7">
      <c r="A7267" t="s">
        <v>3853</v>
      </c>
      <c r="B7267" t="s">
        <v>4163</v>
      </c>
      <c r="C7267" t="s">
        <v>4020</v>
      </c>
      <c r="D7267">
        <v>0</v>
      </c>
      <c r="E7267">
        <v>0</v>
      </c>
      <c r="F7267">
        <v>0</v>
      </c>
      <c r="G7267">
        <v>0</v>
      </c>
    </row>
    <row r="7268" spans="1:7">
      <c r="A7268" t="s">
        <v>3853</v>
      </c>
      <c r="B7268" t="s">
        <v>4163</v>
      </c>
      <c r="C7268" t="s">
        <v>4021</v>
      </c>
      <c r="D7268">
        <v>0</v>
      </c>
      <c r="E7268">
        <v>0</v>
      </c>
      <c r="F7268">
        <v>0</v>
      </c>
      <c r="G7268">
        <v>0</v>
      </c>
    </row>
    <row r="7269" spans="1:7">
      <c r="A7269" t="s">
        <v>3853</v>
      </c>
      <c r="B7269" t="s">
        <v>4163</v>
      </c>
      <c r="C7269" t="s">
        <v>4022</v>
      </c>
      <c r="D7269">
        <v>35696</v>
      </c>
      <c r="E7269">
        <v>35527</v>
      </c>
      <c r="F7269">
        <v>34969</v>
      </c>
      <c r="G7269">
        <v>34233</v>
      </c>
    </row>
    <row r="7270" spans="1:7">
      <c r="A7270" t="s">
        <v>3853</v>
      </c>
      <c r="B7270" t="s">
        <v>4163</v>
      </c>
      <c r="C7270" t="s">
        <v>4023</v>
      </c>
      <c r="D7270">
        <v>0</v>
      </c>
      <c r="E7270">
        <v>0</v>
      </c>
      <c r="F7270">
        <v>1662</v>
      </c>
      <c r="G7270">
        <v>1534</v>
      </c>
    </row>
    <row r="7271" spans="1:7">
      <c r="A7271" t="s">
        <v>3853</v>
      </c>
      <c r="B7271" t="s">
        <v>4163</v>
      </c>
      <c r="C7271" t="s">
        <v>4024</v>
      </c>
      <c r="D7271">
        <v>35696</v>
      </c>
      <c r="E7271">
        <v>35527</v>
      </c>
      <c r="F7271">
        <v>34969</v>
      </c>
      <c r="G7271">
        <v>34233</v>
      </c>
    </row>
    <row r="7272" spans="1:7">
      <c r="A7272" t="s">
        <v>3853</v>
      </c>
      <c r="B7272" t="s">
        <v>4163</v>
      </c>
      <c r="C7272" t="s">
        <v>4025</v>
      </c>
      <c r="D7272">
        <v>35696</v>
      </c>
      <c r="E7272">
        <v>35527</v>
      </c>
      <c r="F7272">
        <v>36631</v>
      </c>
      <c r="G7272">
        <v>35767</v>
      </c>
    </row>
    <row r="7273" spans="1:7">
      <c r="A7273" t="s">
        <v>3853</v>
      </c>
      <c r="B7273" t="s">
        <v>4163</v>
      </c>
      <c r="C7273" t="s">
        <v>4026</v>
      </c>
      <c r="D7273">
        <v>35696</v>
      </c>
      <c r="E7273">
        <v>35527</v>
      </c>
      <c r="F7273">
        <v>36631</v>
      </c>
      <c r="G7273">
        <v>35767</v>
      </c>
    </row>
    <row r="7274" spans="1:7">
      <c r="A7274" t="s">
        <v>3853</v>
      </c>
      <c r="B7274" t="s">
        <v>4163</v>
      </c>
      <c r="C7274" t="s">
        <v>4027</v>
      </c>
      <c r="D7274">
        <v>1</v>
      </c>
      <c r="E7274">
        <v>1</v>
      </c>
      <c r="F7274">
        <v>1</v>
      </c>
      <c r="G7274">
        <v>1</v>
      </c>
    </row>
    <row r="7275" spans="1:7">
      <c r="A7275" t="s">
        <v>3853</v>
      </c>
      <c r="B7275" t="s">
        <v>4163</v>
      </c>
      <c r="C7275" t="s">
        <v>4028</v>
      </c>
      <c r="D7275">
        <v>47728</v>
      </c>
      <c r="E7275">
        <v>51339</v>
      </c>
      <c r="F7275">
        <v>52731</v>
      </c>
      <c r="G7275">
        <v>52464</v>
      </c>
    </row>
    <row r="7276" spans="1:7">
      <c r="A7276" t="s">
        <v>3853</v>
      </c>
      <c r="B7276" t="s">
        <v>4163</v>
      </c>
      <c r="C7276" t="s">
        <v>4029</v>
      </c>
      <c r="D7276">
        <v>49804</v>
      </c>
      <c r="E7276">
        <v>53337</v>
      </c>
      <c r="F7276">
        <v>56478</v>
      </c>
      <c r="G7276">
        <v>56190</v>
      </c>
    </row>
    <row r="7277" spans="1:7">
      <c r="A7277" t="s">
        <v>3853</v>
      </c>
      <c r="B7277" t="s">
        <v>4163</v>
      </c>
      <c r="C7277" t="s">
        <v>4030</v>
      </c>
      <c r="D7277">
        <v>49804</v>
      </c>
      <c r="E7277">
        <v>53337</v>
      </c>
      <c r="F7277">
        <v>56478</v>
      </c>
      <c r="G7277">
        <v>56190</v>
      </c>
    </row>
    <row r="7278" spans="1:7">
      <c r="A7278" t="s">
        <v>3853</v>
      </c>
      <c r="B7278" t="s">
        <v>4163</v>
      </c>
      <c r="C7278" t="s">
        <v>4031</v>
      </c>
      <c r="D7278">
        <v>319272</v>
      </c>
      <c r="E7278">
        <v>301534</v>
      </c>
      <c r="F7278">
        <v>314826</v>
      </c>
      <c r="G7278">
        <v>313682</v>
      </c>
    </row>
    <row r="7279" spans="1:7">
      <c r="A7279" t="s">
        <v>3853</v>
      </c>
      <c r="B7279" t="s">
        <v>4163</v>
      </c>
      <c r="C7279" t="s">
        <v>4032</v>
      </c>
      <c r="D7279">
        <v>0</v>
      </c>
      <c r="E7279">
        <v>0</v>
      </c>
      <c r="F7279">
        <v>0.1</v>
      </c>
      <c r="G7279">
        <v>0</v>
      </c>
    </row>
    <row r="7280" spans="1:7">
      <c r="A7280" t="s">
        <v>3853</v>
      </c>
      <c r="B7280" t="s">
        <v>4163</v>
      </c>
      <c r="C7280" t="s">
        <v>4033</v>
      </c>
      <c r="D7280">
        <v>7207</v>
      </c>
      <c r="E7280">
        <v>8089</v>
      </c>
      <c r="F7280">
        <v>7710</v>
      </c>
      <c r="G7280">
        <v>8342</v>
      </c>
    </row>
    <row r="7281" spans="1:7">
      <c r="A7281" t="s">
        <v>3853</v>
      </c>
      <c r="B7281" t="s">
        <v>4163</v>
      </c>
      <c r="C7281" t="s">
        <v>4034</v>
      </c>
      <c r="D7281">
        <v>137</v>
      </c>
      <c r="E7281">
        <v>66</v>
      </c>
      <c r="F7281">
        <v>68</v>
      </c>
      <c r="G7281">
        <v>70</v>
      </c>
    </row>
    <row r="7282" spans="1:7">
      <c r="A7282" t="s">
        <v>3853</v>
      </c>
      <c r="B7282" t="s">
        <v>4163</v>
      </c>
      <c r="C7282" t="s">
        <v>4035</v>
      </c>
      <c r="D7282">
        <v>9</v>
      </c>
      <c r="E7282">
        <v>9</v>
      </c>
      <c r="F7282">
        <v>9</v>
      </c>
      <c r="G7282">
        <v>9</v>
      </c>
    </row>
    <row r="7283" spans="1:7">
      <c r="A7283" t="s">
        <v>3853</v>
      </c>
      <c r="B7283" t="s">
        <v>4163</v>
      </c>
      <c r="C7283" t="s">
        <v>4036</v>
      </c>
      <c r="D7283">
        <v>68241</v>
      </c>
      <c r="E7283">
        <v>71477</v>
      </c>
      <c r="F7283">
        <v>72626</v>
      </c>
      <c r="G7283">
        <v>72582</v>
      </c>
    </row>
    <row r="7284" spans="1:7">
      <c r="A7284" t="s">
        <v>3853</v>
      </c>
      <c r="B7284" t="s">
        <v>4163</v>
      </c>
      <c r="C7284" t="s">
        <v>4037</v>
      </c>
      <c r="D7284">
        <v>5886</v>
      </c>
      <c r="E7284">
        <v>5009</v>
      </c>
      <c r="F7284">
        <v>5342</v>
      </c>
      <c r="G7284">
        <v>5189</v>
      </c>
    </row>
    <row r="7285" spans="1:7">
      <c r="A7285" t="s">
        <v>3853</v>
      </c>
      <c r="B7285" t="s">
        <v>4163</v>
      </c>
      <c r="C7285" t="s">
        <v>4038</v>
      </c>
      <c r="D7285">
        <v>400744</v>
      </c>
      <c r="E7285">
        <v>386174</v>
      </c>
      <c r="F7285">
        <v>400572</v>
      </c>
      <c r="G7285">
        <v>399865</v>
      </c>
    </row>
    <row r="7286" spans="1:7">
      <c r="A7286" t="s">
        <v>3853</v>
      </c>
      <c r="B7286" t="s">
        <v>4163</v>
      </c>
      <c r="C7286" t="s">
        <v>4039</v>
      </c>
      <c r="D7286">
        <v>134.6</v>
      </c>
      <c r="E7286">
        <v>130.5</v>
      </c>
      <c r="F7286">
        <v>135.80000000000001</v>
      </c>
      <c r="G7286">
        <v>136.1</v>
      </c>
    </row>
    <row r="7287" spans="1:7">
      <c r="A7287" t="s">
        <v>3853</v>
      </c>
      <c r="B7287" t="s">
        <v>4163</v>
      </c>
      <c r="C7287" t="s">
        <v>4040</v>
      </c>
      <c r="D7287">
        <v>400607</v>
      </c>
      <c r="E7287">
        <v>386108</v>
      </c>
      <c r="F7287">
        <v>400504</v>
      </c>
      <c r="G7287">
        <v>399795</v>
      </c>
    </row>
    <row r="7288" spans="1:7">
      <c r="A7288" t="s">
        <v>3853</v>
      </c>
      <c r="B7288" t="s">
        <v>4163</v>
      </c>
      <c r="C7288" t="s">
        <v>4041</v>
      </c>
      <c r="D7288">
        <v>0</v>
      </c>
      <c r="E7288">
        <v>0</v>
      </c>
      <c r="F7288">
        <v>0</v>
      </c>
      <c r="G7288">
        <v>0</v>
      </c>
    </row>
    <row r="7289" spans="1:7">
      <c r="A7289" t="s">
        <v>3853</v>
      </c>
      <c r="B7289" t="s">
        <v>4163</v>
      </c>
      <c r="C7289" t="s">
        <v>4042</v>
      </c>
      <c r="D7289">
        <v>0</v>
      </c>
      <c r="E7289">
        <v>0</v>
      </c>
      <c r="F7289">
        <v>0</v>
      </c>
      <c r="G7289">
        <v>0</v>
      </c>
    </row>
    <row r="7290" spans="1:7">
      <c r="A7290" t="s">
        <v>3853</v>
      </c>
      <c r="B7290" t="s">
        <v>4163</v>
      </c>
      <c r="C7290" t="s">
        <v>4043</v>
      </c>
      <c r="D7290">
        <v>5677</v>
      </c>
      <c r="E7290">
        <v>6180</v>
      </c>
      <c r="F7290">
        <v>5564</v>
      </c>
      <c r="G7290">
        <v>5168</v>
      </c>
    </row>
    <row r="7291" spans="1:7">
      <c r="A7291" t="s">
        <v>3853</v>
      </c>
      <c r="B7291" t="s">
        <v>4163</v>
      </c>
      <c r="C7291" t="s">
        <v>4044</v>
      </c>
      <c r="D7291">
        <v>5677</v>
      </c>
      <c r="E7291">
        <v>6180</v>
      </c>
      <c r="F7291">
        <v>5564</v>
      </c>
      <c r="G7291">
        <v>5168</v>
      </c>
    </row>
    <row r="7292" spans="1:7">
      <c r="A7292" t="s">
        <v>3853</v>
      </c>
      <c r="B7292" t="s">
        <v>4163</v>
      </c>
      <c r="C7292" t="s">
        <v>4045</v>
      </c>
      <c r="D7292">
        <v>5677</v>
      </c>
      <c r="E7292">
        <v>6180</v>
      </c>
      <c r="F7292">
        <v>5564</v>
      </c>
      <c r="G7292">
        <v>5168</v>
      </c>
    </row>
    <row r="7293" spans="1:7">
      <c r="A7293" t="s">
        <v>3853</v>
      </c>
      <c r="B7293" t="s">
        <v>4163</v>
      </c>
      <c r="C7293" t="s">
        <v>4046</v>
      </c>
      <c r="D7293">
        <v>0.6</v>
      </c>
      <c r="E7293">
        <v>0.7</v>
      </c>
      <c r="F7293">
        <v>1.1000000000000001</v>
      </c>
      <c r="G7293">
        <v>1.5</v>
      </c>
    </row>
    <row r="7294" spans="1:7">
      <c r="A7294" t="s">
        <v>3853</v>
      </c>
      <c r="B7294" t="s">
        <v>4163</v>
      </c>
      <c r="C7294" t="s">
        <v>4047</v>
      </c>
      <c r="D7294">
        <v>1</v>
      </c>
      <c r="E7294">
        <v>1</v>
      </c>
      <c r="F7294">
        <v>2</v>
      </c>
      <c r="G7294">
        <v>3</v>
      </c>
    </row>
    <row r="7295" spans="1:7">
      <c r="A7295" t="s">
        <v>3853</v>
      </c>
      <c r="B7295" t="s">
        <v>4163</v>
      </c>
      <c r="C7295" t="s">
        <v>4048</v>
      </c>
      <c r="D7295">
        <v>0</v>
      </c>
      <c r="E7295">
        <v>0</v>
      </c>
      <c r="F7295">
        <v>0</v>
      </c>
      <c r="G7295">
        <v>0</v>
      </c>
    </row>
    <row r="7296" spans="1:7">
      <c r="A7296" t="s">
        <v>3853</v>
      </c>
      <c r="B7296" t="s">
        <v>4163</v>
      </c>
      <c r="C7296" t="s">
        <v>4049</v>
      </c>
      <c r="D7296">
        <v>301883</v>
      </c>
      <c r="E7296">
        <v>285251</v>
      </c>
      <c r="F7296">
        <v>298039</v>
      </c>
      <c r="G7296">
        <v>296146</v>
      </c>
    </row>
    <row r="7297" spans="1:7">
      <c r="A7297" t="s">
        <v>3853</v>
      </c>
      <c r="B7297" t="s">
        <v>4163</v>
      </c>
      <c r="C7297" t="s">
        <v>4050</v>
      </c>
      <c r="D7297">
        <v>7049</v>
      </c>
      <c r="E7297">
        <v>7935</v>
      </c>
      <c r="F7297">
        <v>7549</v>
      </c>
      <c r="G7297">
        <v>8162</v>
      </c>
    </row>
    <row r="7298" spans="1:7">
      <c r="A7298" t="s">
        <v>3853</v>
      </c>
      <c r="B7298" t="s">
        <v>4163</v>
      </c>
      <c r="C7298" t="s">
        <v>4051</v>
      </c>
      <c r="D7298">
        <v>68117</v>
      </c>
      <c r="E7298">
        <v>71355</v>
      </c>
      <c r="F7298">
        <v>72499</v>
      </c>
      <c r="G7298">
        <v>72440</v>
      </c>
    </row>
    <row r="7299" spans="1:7">
      <c r="A7299" t="s">
        <v>3853</v>
      </c>
      <c r="B7299" t="s">
        <v>4163</v>
      </c>
      <c r="C7299" t="s">
        <v>4052</v>
      </c>
      <c r="D7299">
        <v>383111</v>
      </c>
      <c r="E7299">
        <v>369664</v>
      </c>
      <c r="F7299">
        <v>383516</v>
      </c>
      <c r="G7299">
        <v>382022</v>
      </c>
    </row>
    <row r="7300" spans="1:7">
      <c r="A7300" t="s">
        <v>3853</v>
      </c>
      <c r="B7300" t="s">
        <v>4163</v>
      </c>
      <c r="C7300" t="s">
        <v>4053</v>
      </c>
      <c r="D7300">
        <v>0</v>
      </c>
      <c r="E7300">
        <v>0</v>
      </c>
      <c r="F7300">
        <v>0</v>
      </c>
      <c r="G7300">
        <v>0</v>
      </c>
    </row>
    <row r="7301" spans="1:7">
      <c r="A7301" t="s">
        <v>3853</v>
      </c>
      <c r="B7301" t="s">
        <v>4163</v>
      </c>
      <c r="C7301" t="s">
        <v>4054</v>
      </c>
      <c r="D7301">
        <v>0</v>
      </c>
      <c r="E7301">
        <v>0</v>
      </c>
      <c r="F7301">
        <v>0</v>
      </c>
      <c r="G7301">
        <v>0</v>
      </c>
    </row>
    <row r="7302" spans="1:7">
      <c r="A7302" t="s">
        <v>3853</v>
      </c>
      <c r="B7302" t="s">
        <v>4163</v>
      </c>
      <c r="C7302" t="s">
        <v>4055</v>
      </c>
      <c r="D7302">
        <v>55</v>
      </c>
      <c r="E7302">
        <v>265</v>
      </c>
      <c r="F7302">
        <v>283</v>
      </c>
      <c r="G7302">
        <v>6</v>
      </c>
    </row>
    <row r="7303" spans="1:7">
      <c r="A7303" t="s">
        <v>3853</v>
      </c>
      <c r="B7303" t="s">
        <v>4163</v>
      </c>
      <c r="C7303" t="s">
        <v>4056</v>
      </c>
      <c r="D7303">
        <v>1647</v>
      </c>
      <c r="E7303">
        <v>2033</v>
      </c>
      <c r="F7303">
        <v>1924</v>
      </c>
      <c r="G7303">
        <v>2391</v>
      </c>
    </row>
    <row r="7304" spans="1:7">
      <c r="A7304" t="s">
        <v>3853</v>
      </c>
      <c r="B7304" t="s">
        <v>4163</v>
      </c>
      <c r="C7304" t="s">
        <v>4057</v>
      </c>
      <c r="D7304">
        <v>2918</v>
      </c>
      <c r="E7304">
        <v>2353</v>
      </c>
      <c r="F7304">
        <v>3070</v>
      </c>
      <c r="G7304">
        <v>3075</v>
      </c>
    </row>
    <row r="7305" spans="1:7">
      <c r="A7305" t="s">
        <v>3853</v>
      </c>
      <c r="B7305" t="s">
        <v>4163</v>
      </c>
      <c r="C7305" t="s">
        <v>4058</v>
      </c>
      <c r="D7305">
        <v>5878</v>
      </c>
      <c r="E7305">
        <v>5000</v>
      </c>
      <c r="F7305">
        <v>5332</v>
      </c>
      <c r="G7305">
        <v>5180</v>
      </c>
    </row>
    <row r="7306" spans="1:7">
      <c r="A7306" t="s">
        <v>3853</v>
      </c>
      <c r="B7306" t="s">
        <v>4163</v>
      </c>
      <c r="C7306" t="s">
        <v>4059</v>
      </c>
      <c r="D7306">
        <v>10498</v>
      </c>
      <c r="E7306">
        <v>9652</v>
      </c>
      <c r="F7306">
        <v>10608</v>
      </c>
      <c r="G7306">
        <v>10652</v>
      </c>
    </row>
    <row r="7307" spans="1:7">
      <c r="A7307" t="s">
        <v>3853</v>
      </c>
      <c r="B7307" t="s">
        <v>4163</v>
      </c>
      <c r="C7307" t="s">
        <v>4060</v>
      </c>
      <c r="D7307">
        <v>10498</v>
      </c>
      <c r="E7307">
        <v>9652</v>
      </c>
      <c r="F7307">
        <v>10608</v>
      </c>
      <c r="G7307">
        <v>10652</v>
      </c>
    </row>
    <row r="7308" spans="1:7">
      <c r="A7308" t="s">
        <v>3853</v>
      </c>
      <c r="B7308" t="s">
        <v>4163</v>
      </c>
      <c r="C7308" t="s">
        <v>4061</v>
      </c>
      <c r="D7308">
        <v>0</v>
      </c>
      <c r="E7308">
        <v>0</v>
      </c>
      <c r="F7308">
        <v>0</v>
      </c>
      <c r="G7308">
        <v>0</v>
      </c>
    </row>
    <row r="7309" spans="1:7">
      <c r="A7309" t="s">
        <v>3853</v>
      </c>
      <c r="B7309" t="s">
        <v>4163</v>
      </c>
      <c r="C7309" t="s">
        <v>4062</v>
      </c>
      <c r="D7309">
        <v>0</v>
      </c>
      <c r="E7309">
        <v>0</v>
      </c>
      <c r="F7309">
        <v>0</v>
      </c>
      <c r="G7309">
        <v>0</v>
      </c>
    </row>
    <row r="7310" spans="1:7">
      <c r="A7310" t="s">
        <v>3853</v>
      </c>
      <c r="B7310" t="s">
        <v>4163</v>
      </c>
      <c r="C7310" t="s">
        <v>4063</v>
      </c>
      <c r="D7310">
        <v>17472</v>
      </c>
      <c r="E7310">
        <v>16266</v>
      </c>
      <c r="F7310">
        <v>16160</v>
      </c>
      <c r="G7310">
        <v>16758</v>
      </c>
    </row>
    <row r="7311" spans="1:7">
      <c r="A7311" t="s">
        <v>3853</v>
      </c>
      <c r="B7311" t="s">
        <v>4163</v>
      </c>
      <c r="C7311" t="s">
        <v>4064</v>
      </c>
      <c r="D7311">
        <v>1154</v>
      </c>
      <c r="E7311">
        <v>1121</v>
      </c>
      <c r="F7311">
        <v>1112</v>
      </c>
      <c r="G7311">
        <v>1163</v>
      </c>
    </row>
    <row r="7312" spans="1:7">
      <c r="A7312" t="s">
        <v>3853</v>
      </c>
      <c r="B7312" t="s">
        <v>4163</v>
      </c>
      <c r="C7312" t="s">
        <v>4065</v>
      </c>
      <c r="D7312">
        <v>1231</v>
      </c>
      <c r="E7312">
        <v>1583</v>
      </c>
      <c r="F7312">
        <v>1562</v>
      </c>
      <c r="G7312">
        <v>1818</v>
      </c>
    </row>
    <row r="7313" spans="1:7">
      <c r="A7313" t="s">
        <v>3853</v>
      </c>
      <c r="B7313" t="s">
        <v>4163</v>
      </c>
      <c r="C7313" t="s">
        <v>4066</v>
      </c>
      <c r="D7313">
        <v>521</v>
      </c>
      <c r="E7313">
        <v>521</v>
      </c>
      <c r="F7313">
        <v>440</v>
      </c>
      <c r="G7313">
        <v>622</v>
      </c>
    </row>
    <row r="7314" spans="1:7">
      <c r="A7314" t="s">
        <v>3853</v>
      </c>
      <c r="B7314" t="s">
        <v>4163</v>
      </c>
      <c r="C7314" t="s">
        <v>4067</v>
      </c>
      <c r="D7314">
        <v>46659</v>
      </c>
      <c r="E7314">
        <v>46061</v>
      </c>
      <c r="F7314">
        <v>46457</v>
      </c>
      <c r="G7314">
        <v>44212</v>
      </c>
    </row>
    <row r="7315" spans="1:7">
      <c r="A7315" t="s">
        <v>3853</v>
      </c>
      <c r="B7315" t="s">
        <v>4163</v>
      </c>
      <c r="C7315" t="s">
        <v>4068</v>
      </c>
      <c r="D7315">
        <v>1785</v>
      </c>
      <c r="E7315">
        <v>1087</v>
      </c>
      <c r="F7315">
        <v>1021</v>
      </c>
      <c r="G7315">
        <v>1324</v>
      </c>
    </row>
    <row r="7316" spans="1:7">
      <c r="A7316" t="s">
        <v>3853</v>
      </c>
      <c r="B7316" t="s">
        <v>4163</v>
      </c>
      <c r="C7316" t="s">
        <v>4069</v>
      </c>
      <c r="D7316">
        <v>68301</v>
      </c>
      <c r="E7316">
        <v>66117</v>
      </c>
      <c r="F7316">
        <v>66311</v>
      </c>
      <c r="G7316">
        <v>65275</v>
      </c>
    </row>
    <row r="7317" spans="1:7">
      <c r="A7317" t="s">
        <v>3853</v>
      </c>
      <c r="B7317" t="s">
        <v>4163</v>
      </c>
      <c r="C7317" t="s">
        <v>4070</v>
      </c>
      <c r="D7317">
        <v>1543</v>
      </c>
      <c r="E7317">
        <v>1105</v>
      </c>
      <c r="F7317">
        <v>2284</v>
      </c>
      <c r="G7317">
        <v>2341</v>
      </c>
    </row>
    <row r="7318" spans="1:7">
      <c r="A7318" t="s">
        <v>3853</v>
      </c>
      <c r="B7318" t="s">
        <v>4163</v>
      </c>
      <c r="C7318" t="s">
        <v>4071</v>
      </c>
      <c r="D7318">
        <v>0</v>
      </c>
      <c r="E7318">
        <v>0</v>
      </c>
      <c r="F7318">
        <v>0</v>
      </c>
      <c r="G7318">
        <v>0</v>
      </c>
    </row>
    <row r="7319" spans="1:7">
      <c r="A7319" t="s">
        <v>3853</v>
      </c>
      <c r="B7319" t="s">
        <v>4163</v>
      </c>
      <c r="C7319" t="s">
        <v>4072</v>
      </c>
      <c r="D7319">
        <v>0</v>
      </c>
      <c r="E7319">
        <v>0</v>
      </c>
      <c r="F7319">
        <v>0</v>
      </c>
      <c r="G7319">
        <v>0</v>
      </c>
    </row>
    <row r="7320" spans="1:7">
      <c r="A7320" t="s">
        <v>3853</v>
      </c>
      <c r="B7320" t="s">
        <v>4163</v>
      </c>
      <c r="C7320" t="s">
        <v>4073</v>
      </c>
      <c r="D7320">
        <v>2</v>
      </c>
      <c r="E7320">
        <v>2</v>
      </c>
      <c r="F7320">
        <v>2</v>
      </c>
      <c r="G7320">
        <v>2</v>
      </c>
    </row>
    <row r="7321" spans="1:7">
      <c r="A7321" t="s">
        <v>3853</v>
      </c>
      <c r="B7321" t="s">
        <v>4163</v>
      </c>
      <c r="C7321" t="s">
        <v>4074</v>
      </c>
      <c r="D7321">
        <v>1546</v>
      </c>
      <c r="E7321">
        <v>1107</v>
      </c>
      <c r="F7321">
        <v>2286</v>
      </c>
      <c r="G7321">
        <v>2343</v>
      </c>
    </row>
    <row r="7322" spans="1:7">
      <c r="A7322" t="s">
        <v>3853</v>
      </c>
      <c r="B7322" t="s">
        <v>4163</v>
      </c>
      <c r="C7322" t="s">
        <v>4075</v>
      </c>
      <c r="D7322">
        <v>1546</v>
      </c>
      <c r="E7322">
        <v>1107</v>
      </c>
      <c r="F7322">
        <v>2286</v>
      </c>
      <c r="G7322">
        <v>2343</v>
      </c>
    </row>
    <row r="7323" spans="1:7">
      <c r="A7323" t="s">
        <v>3853</v>
      </c>
      <c r="B7323" t="s">
        <v>4163</v>
      </c>
      <c r="C7323" t="s">
        <v>4076</v>
      </c>
      <c r="D7323">
        <v>0</v>
      </c>
      <c r="E7323">
        <v>0</v>
      </c>
      <c r="F7323">
        <v>0</v>
      </c>
      <c r="G7323">
        <v>0</v>
      </c>
    </row>
    <row r="7324" spans="1:7">
      <c r="A7324" t="s">
        <v>3853</v>
      </c>
      <c r="B7324" t="s">
        <v>4163</v>
      </c>
      <c r="C7324" t="s">
        <v>4077</v>
      </c>
      <c r="D7324">
        <v>0</v>
      </c>
      <c r="E7324">
        <v>0</v>
      </c>
      <c r="F7324">
        <v>0</v>
      </c>
      <c r="G7324">
        <v>0</v>
      </c>
    </row>
    <row r="7325" spans="1:7">
      <c r="A7325" t="s">
        <v>3853</v>
      </c>
      <c r="B7325" t="s">
        <v>4163</v>
      </c>
      <c r="C7325" t="s">
        <v>4078</v>
      </c>
      <c r="D7325">
        <v>0</v>
      </c>
      <c r="E7325">
        <v>0</v>
      </c>
      <c r="F7325">
        <v>0</v>
      </c>
      <c r="G7325">
        <v>0</v>
      </c>
    </row>
    <row r="7326" spans="1:7">
      <c r="A7326" t="s">
        <v>3853</v>
      </c>
      <c r="B7326" t="s">
        <v>4163</v>
      </c>
      <c r="C7326" t="s">
        <v>4079</v>
      </c>
      <c r="D7326">
        <v>0</v>
      </c>
      <c r="E7326">
        <v>0</v>
      </c>
      <c r="F7326">
        <v>0</v>
      </c>
      <c r="G7326">
        <v>0</v>
      </c>
    </row>
    <row r="7327" spans="1:7">
      <c r="A7327" t="s">
        <v>3853</v>
      </c>
      <c r="B7327" t="s">
        <v>4163</v>
      </c>
      <c r="C7327" t="s">
        <v>4080</v>
      </c>
      <c r="D7327">
        <v>0</v>
      </c>
      <c r="E7327">
        <v>0</v>
      </c>
      <c r="F7327">
        <v>0</v>
      </c>
      <c r="G7327">
        <v>0</v>
      </c>
    </row>
    <row r="7328" spans="1:7">
      <c r="A7328" t="s">
        <v>3853</v>
      </c>
      <c r="B7328" t="s">
        <v>4163</v>
      </c>
      <c r="C7328" t="s">
        <v>4081</v>
      </c>
      <c r="D7328">
        <v>32220</v>
      </c>
      <c r="E7328">
        <v>30776</v>
      </c>
      <c r="F7328">
        <v>33264</v>
      </c>
      <c r="G7328">
        <v>33574</v>
      </c>
    </row>
    <row r="7329" spans="1:7">
      <c r="A7329" t="s">
        <v>3853</v>
      </c>
      <c r="B7329" t="s">
        <v>4163</v>
      </c>
      <c r="C7329" t="s">
        <v>4082</v>
      </c>
      <c r="D7329">
        <v>0</v>
      </c>
      <c r="E7329">
        <v>0</v>
      </c>
      <c r="F7329">
        <v>0</v>
      </c>
      <c r="G7329">
        <v>0</v>
      </c>
    </row>
    <row r="7330" spans="1:7">
      <c r="A7330" t="s">
        <v>3853</v>
      </c>
      <c r="B7330" t="s">
        <v>4163</v>
      </c>
      <c r="C7330" t="s">
        <v>4083</v>
      </c>
      <c r="D7330">
        <v>184</v>
      </c>
      <c r="E7330">
        <v>166</v>
      </c>
      <c r="F7330">
        <v>156</v>
      </c>
      <c r="G7330">
        <v>171</v>
      </c>
    </row>
    <row r="7331" spans="1:7">
      <c r="A7331" t="s">
        <v>3853</v>
      </c>
      <c r="B7331" t="s">
        <v>4163</v>
      </c>
      <c r="C7331" t="s">
        <v>4084</v>
      </c>
      <c r="D7331">
        <v>26</v>
      </c>
      <c r="E7331">
        <v>26</v>
      </c>
      <c r="F7331">
        <v>25</v>
      </c>
      <c r="G7331">
        <v>36</v>
      </c>
    </row>
    <row r="7332" spans="1:7">
      <c r="A7332" t="s">
        <v>3853</v>
      </c>
      <c r="B7332" t="s">
        <v>4163</v>
      </c>
      <c r="C7332" t="s">
        <v>4085</v>
      </c>
      <c r="D7332">
        <v>1100</v>
      </c>
      <c r="E7332">
        <v>1468</v>
      </c>
      <c r="F7332">
        <v>1450</v>
      </c>
      <c r="G7332">
        <v>1719</v>
      </c>
    </row>
    <row r="7333" spans="1:7">
      <c r="A7333" t="s">
        <v>3853</v>
      </c>
      <c r="B7333" t="s">
        <v>4163</v>
      </c>
      <c r="C7333" t="s">
        <v>4086</v>
      </c>
      <c r="D7333">
        <v>218</v>
      </c>
      <c r="E7333">
        <v>218</v>
      </c>
      <c r="F7333">
        <v>219</v>
      </c>
      <c r="G7333">
        <v>319</v>
      </c>
    </row>
    <row r="7334" spans="1:7">
      <c r="A7334" t="s">
        <v>3853</v>
      </c>
      <c r="B7334" t="s">
        <v>4163</v>
      </c>
      <c r="C7334" t="s">
        <v>4087</v>
      </c>
      <c r="D7334">
        <v>2</v>
      </c>
      <c r="E7334">
        <v>1</v>
      </c>
      <c r="F7334">
        <v>2</v>
      </c>
      <c r="G7334">
        <v>2</v>
      </c>
    </row>
    <row r="7335" spans="1:7">
      <c r="A7335" t="s">
        <v>3853</v>
      </c>
      <c r="B7335" t="s">
        <v>4163</v>
      </c>
      <c r="C7335" t="s">
        <v>4088</v>
      </c>
      <c r="D7335">
        <v>33</v>
      </c>
      <c r="E7335">
        <v>37</v>
      </c>
      <c r="F7335">
        <v>43</v>
      </c>
      <c r="G7335">
        <v>51</v>
      </c>
    </row>
    <row r="7336" spans="1:7">
      <c r="A7336" t="s">
        <v>3853</v>
      </c>
      <c r="B7336" t="s">
        <v>4163</v>
      </c>
      <c r="C7336" t="s">
        <v>4089</v>
      </c>
      <c r="D7336">
        <v>1161</v>
      </c>
      <c r="E7336">
        <v>1533</v>
      </c>
      <c r="F7336">
        <v>1520</v>
      </c>
      <c r="G7336">
        <v>1809</v>
      </c>
    </row>
    <row r="7337" spans="1:7">
      <c r="A7337" t="s">
        <v>3853</v>
      </c>
      <c r="B7337" t="s">
        <v>4163</v>
      </c>
      <c r="C7337" t="s">
        <v>4090</v>
      </c>
      <c r="D7337">
        <v>61</v>
      </c>
      <c r="E7337">
        <v>65</v>
      </c>
      <c r="F7337">
        <v>70</v>
      </c>
      <c r="G7337">
        <v>89</v>
      </c>
    </row>
    <row r="7338" spans="1:7">
      <c r="A7338" t="s">
        <v>3853</v>
      </c>
      <c r="B7338" t="s">
        <v>4163</v>
      </c>
      <c r="C7338" t="s">
        <v>4091</v>
      </c>
      <c r="D7338">
        <v>22.1</v>
      </c>
      <c r="E7338">
        <v>22.5</v>
      </c>
      <c r="F7338">
        <v>22.2</v>
      </c>
      <c r="G7338">
        <v>22.7</v>
      </c>
    </row>
    <row r="7339" spans="1:7">
      <c r="A7339" t="s">
        <v>3853</v>
      </c>
      <c r="B7339" t="s">
        <v>4163</v>
      </c>
      <c r="C7339" t="s">
        <v>4092</v>
      </c>
      <c r="D7339">
        <v>348013</v>
      </c>
      <c r="E7339">
        <v>332388</v>
      </c>
      <c r="F7339">
        <v>348584</v>
      </c>
      <c r="G7339">
        <v>352903</v>
      </c>
    </row>
    <row r="7340" spans="1:7">
      <c r="A7340" t="s">
        <v>3853</v>
      </c>
      <c r="B7340" t="s">
        <v>4163</v>
      </c>
      <c r="C7340" t="s">
        <v>4093</v>
      </c>
      <c r="D7340">
        <v>116.9</v>
      </c>
      <c r="E7340">
        <v>112.4</v>
      </c>
      <c r="F7340">
        <v>118.2</v>
      </c>
      <c r="G7340">
        <v>120.1</v>
      </c>
    </row>
    <row r="7341" spans="1:7">
      <c r="A7341" t="s">
        <v>3853</v>
      </c>
      <c r="B7341" t="s">
        <v>4163</v>
      </c>
      <c r="C7341" t="s">
        <v>4094</v>
      </c>
      <c r="D7341">
        <v>154197</v>
      </c>
      <c r="E7341">
        <v>139021</v>
      </c>
      <c r="F7341">
        <v>147216</v>
      </c>
      <c r="G7341">
        <v>150737</v>
      </c>
    </row>
    <row r="7342" spans="1:7">
      <c r="A7342" t="s">
        <v>3853</v>
      </c>
      <c r="B7342" t="s">
        <v>4163</v>
      </c>
      <c r="C7342" t="s">
        <v>4095</v>
      </c>
      <c r="D7342">
        <v>51.8</v>
      </c>
      <c r="E7342">
        <v>47</v>
      </c>
      <c r="F7342">
        <v>49.9</v>
      </c>
      <c r="G7342">
        <v>51.3</v>
      </c>
    </row>
    <row r="7343" spans="1:7">
      <c r="A7343" t="s">
        <v>3853</v>
      </c>
      <c r="B7343" t="s">
        <v>4163</v>
      </c>
      <c r="C7343" t="s">
        <v>4096</v>
      </c>
      <c r="D7343">
        <v>538903</v>
      </c>
      <c r="E7343">
        <v>524081</v>
      </c>
      <c r="F7343">
        <v>549998</v>
      </c>
      <c r="G7343">
        <v>545080</v>
      </c>
    </row>
    <row r="7344" spans="1:7">
      <c r="A7344" t="s">
        <v>3853</v>
      </c>
      <c r="B7344" t="s">
        <v>4163</v>
      </c>
      <c r="C7344" t="s">
        <v>4097</v>
      </c>
      <c r="D7344">
        <v>394162</v>
      </c>
      <c r="E7344">
        <v>385193</v>
      </c>
      <c r="F7344">
        <v>396172</v>
      </c>
      <c r="G7344">
        <v>405252</v>
      </c>
    </row>
    <row r="7345" spans="1:7">
      <c r="A7345" t="s">
        <v>3853</v>
      </c>
      <c r="B7345" t="s">
        <v>4163</v>
      </c>
      <c r="C7345" t="s">
        <v>4098</v>
      </c>
      <c r="D7345">
        <v>132.30000000000001</v>
      </c>
      <c r="E7345">
        <v>130.19999999999999</v>
      </c>
      <c r="F7345">
        <v>134.30000000000001</v>
      </c>
      <c r="G7345">
        <v>137.9</v>
      </c>
    </row>
    <row r="7346" spans="1:7">
      <c r="A7346" t="s">
        <v>3853</v>
      </c>
      <c r="B7346" t="s">
        <v>4163</v>
      </c>
      <c r="C7346" t="s">
        <v>4099</v>
      </c>
      <c r="D7346">
        <v>195828</v>
      </c>
      <c r="E7346">
        <v>178955</v>
      </c>
      <c r="F7346">
        <v>189479</v>
      </c>
      <c r="G7346">
        <v>191646</v>
      </c>
    </row>
    <row r="7347" spans="1:7">
      <c r="A7347" t="s">
        <v>3853</v>
      </c>
      <c r="B7347" t="s">
        <v>4163</v>
      </c>
      <c r="C7347" t="s">
        <v>4100</v>
      </c>
      <c r="D7347">
        <v>65.8</v>
      </c>
      <c r="E7347">
        <v>60.5</v>
      </c>
      <c r="F7347">
        <v>64.2</v>
      </c>
      <c r="G7347">
        <v>65.2</v>
      </c>
    </row>
    <row r="7348" spans="1:7">
      <c r="A7348" t="s">
        <v>3853</v>
      </c>
      <c r="B7348" t="s">
        <v>4163</v>
      </c>
      <c r="C7348" t="s">
        <v>4101</v>
      </c>
      <c r="D7348">
        <v>1092323</v>
      </c>
      <c r="E7348">
        <v>1035588</v>
      </c>
      <c r="F7348">
        <v>1080843</v>
      </c>
      <c r="G7348">
        <v>1099776</v>
      </c>
    </row>
    <row r="7349" spans="1:7">
      <c r="A7349" t="s">
        <v>3853</v>
      </c>
      <c r="B7349" t="s">
        <v>4163</v>
      </c>
      <c r="C7349" t="s">
        <v>4102</v>
      </c>
      <c r="D7349">
        <v>9.8800000000000008</v>
      </c>
      <c r="E7349">
        <v>9.42</v>
      </c>
      <c r="F7349">
        <v>9.4600000000000009</v>
      </c>
      <c r="G7349">
        <v>9.6300000000000008</v>
      </c>
    </row>
    <row r="7350" spans="1:7">
      <c r="A7350" t="s">
        <v>3853</v>
      </c>
      <c r="B7350" t="s">
        <v>4163</v>
      </c>
      <c r="C7350" t="s">
        <v>4103</v>
      </c>
      <c r="D7350">
        <v>366.8</v>
      </c>
      <c r="E7350">
        <v>350</v>
      </c>
      <c r="F7350">
        <v>366.4</v>
      </c>
      <c r="G7350">
        <v>374.2</v>
      </c>
    </row>
    <row r="7351" spans="1:7">
      <c r="A7351" t="s">
        <v>3853</v>
      </c>
      <c r="B7351" t="s">
        <v>4163</v>
      </c>
      <c r="C7351" t="s">
        <v>4104</v>
      </c>
      <c r="D7351">
        <v>1092199</v>
      </c>
      <c r="E7351">
        <v>1035557</v>
      </c>
      <c r="F7351">
        <v>1081450</v>
      </c>
      <c r="G7351">
        <v>1100538</v>
      </c>
    </row>
    <row r="7352" spans="1:7">
      <c r="A7352" t="s">
        <v>3853</v>
      </c>
      <c r="B7352" t="s">
        <v>4163</v>
      </c>
      <c r="C7352" t="s">
        <v>4105</v>
      </c>
      <c r="D7352">
        <v>348013</v>
      </c>
      <c r="E7352">
        <v>332388</v>
      </c>
      <c r="F7352">
        <v>348584</v>
      </c>
      <c r="G7352">
        <v>352903</v>
      </c>
    </row>
    <row r="7353" spans="1:7">
      <c r="A7353" t="s">
        <v>3853</v>
      </c>
      <c r="B7353" t="s">
        <v>4163</v>
      </c>
      <c r="C7353" t="s">
        <v>4106</v>
      </c>
      <c r="D7353">
        <v>77764</v>
      </c>
      <c r="E7353">
        <v>72865</v>
      </c>
      <c r="F7353">
        <v>75135</v>
      </c>
      <c r="G7353">
        <v>78142</v>
      </c>
    </row>
    <row r="7354" spans="1:7">
      <c r="A7354" t="s">
        <v>3853</v>
      </c>
      <c r="B7354" t="s">
        <v>4163</v>
      </c>
      <c r="C7354" t="s">
        <v>4107</v>
      </c>
      <c r="D7354">
        <v>308307</v>
      </c>
      <c r="E7354">
        <v>308415</v>
      </c>
      <c r="F7354">
        <v>313060</v>
      </c>
      <c r="G7354">
        <v>322958</v>
      </c>
    </row>
    <row r="7355" spans="1:7">
      <c r="A7355" t="s">
        <v>3853</v>
      </c>
      <c r="B7355" t="s">
        <v>4163</v>
      </c>
      <c r="C7355" t="s">
        <v>4108</v>
      </c>
      <c r="D7355">
        <v>95353</v>
      </c>
      <c r="E7355">
        <v>88666</v>
      </c>
      <c r="F7355">
        <v>91606</v>
      </c>
      <c r="G7355">
        <v>94173</v>
      </c>
    </row>
    <row r="7356" spans="1:7">
      <c r="A7356" t="s">
        <v>3853</v>
      </c>
      <c r="B7356" t="s">
        <v>4163</v>
      </c>
      <c r="C7356" t="s">
        <v>4109</v>
      </c>
      <c r="D7356">
        <v>829437</v>
      </c>
      <c r="E7356">
        <v>802334</v>
      </c>
      <c r="F7356">
        <v>828385</v>
      </c>
      <c r="G7356">
        <v>848175</v>
      </c>
    </row>
    <row r="7357" spans="1:7">
      <c r="A7357" t="s">
        <v>3853</v>
      </c>
      <c r="B7357" t="s">
        <v>4163</v>
      </c>
      <c r="C7357" t="s">
        <v>4110</v>
      </c>
      <c r="D7357">
        <v>2978</v>
      </c>
      <c r="E7357">
        <v>2958</v>
      </c>
      <c r="F7357">
        <v>2950</v>
      </c>
      <c r="G7357">
        <v>2939</v>
      </c>
    </row>
    <row r="7358" spans="1:7">
      <c r="A7358" t="s">
        <v>3853</v>
      </c>
      <c r="B7358" t="s">
        <v>4163</v>
      </c>
      <c r="C7358" t="s">
        <v>4111</v>
      </c>
      <c r="D7358">
        <v>2856</v>
      </c>
      <c r="E7358">
        <v>4174</v>
      </c>
      <c r="F7358">
        <v>1105</v>
      </c>
      <c r="G7358">
        <v>0</v>
      </c>
    </row>
    <row r="7359" spans="1:7">
      <c r="A7359" t="s">
        <v>3853</v>
      </c>
      <c r="B7359" t="s">
        <v>4163</v>
      </c>
      <c r="C7359" t="s">
        <v>4112</v>
      </c>
      <c r="D7359">
        <v>0</v>
      </c>
      <c r="E7359">
        <v>0</v>
      </c>
      <c r="F7359">
        <v>0</v>
      </c>
      <c r="G7359">
        <v>0</v>
      </c>
    </row>
    <row r="7360" spans="1:7">
      <c r="A7360" t="s">
        <v>3853</v>
      </c>
      <c r="B7360" t="s">
        <v>4163</v>
      </c>
      <c r="C7360" t="s">
        <v>4113</v>
      </c>
      <c r="D7360">
        <v>228</v>
      </c>
      <c r="E7360">
        <v>199</v>
      </c>
      <c r="F7360">
        <v>184</v>
      </c>
      <c r="G7360">
        <v>205</v>
      </c>
    </row>
    <row r="7361" spans="1:7">
      <c r="A7361" t="s">
        <v>3853</v>
      </c>
      <c r="B7361" t="s">
        <v>4163</v>
      </c>
      <c r="C7361" t="s">
        <v>4114</v>
      </c>
      <c r="D7361">
        <v>0</v>
      </c>
      <c r="E7361">
        <v>0</v>
      </c>
      <c r="F7361">
        <v>0</v>
      </c>
      <c r="G7361">
        <v>0</v>
      </c>
    </row>
    <row r="7362" spans="1:7">
      <c r="A7362" t="s">
        <v>3853</v>
      </c>
      <c r="B7362" t="s">
        <v>4163</v>
      </c>
      <c r="C7362" t="s">
        <v>4115</v>
      </c>
      <c r="D7362">
        <v>301</v>
      </c>
      <c r="E7362">
        <v>301</v>
      </c>
      <c r="F7362">
        <v>219</v>
      </c>
      <c r="G7362">
        <v>301</v>
      </c>
    </row>
    <row r="7363" spans="1:7">
      <c r="A7363" t="s">
        <v>3853</v>
      </c>
      <c r="B7363" t="s">
        <v>4163</v>
      </c>
      <c r="C7363" t="s">
        <v>4116</v>
      </c>
      <c r="D7363">
        <v>44980</v>
      </c>
      <c r="E7363">
        <v>44502</v>
      </c>
      <c r="F7363">
        <v>45015</v>
      </c>
      <c r="G7363">
        <v>43044</v>
      </c>
    </row>
    <row r="7364" spans="1:7">
      <c r="A7364" t="s">
        <v>3853</v>
      </c>
      <c r="B7364" t="s">
        <v>4163</v>
      </c>
      <c r="C7364" t="s">
        <v>4117</v>
      </c>
      <c r="D7364">
        <v>1577</v>
      </c>
      <c r="E7364">
        <v>874</v>
      </c>
      <c r="F7364">
        <v>803</v>
      </c>
      <c r="G7364">
        <v>1098</v>
      </c>
    </row>
    <row r="7365" spans="1:7">
      <c r="A7365" t="s">
        <v>3853</v>
      </c>
      <c r="B7365" t="s">
        <v>4163</v>
      </c>
      <c r="C7365" t="s">
        <v>4118</v>
      </c>
      <c r="D7365">
        <v>46785</v>
      </c>
      <c r="E7365">
        <v>45575</v>
      </c>
      <c r="F7365">
        <v>46002</v>
      </c>
      <c r="G7365">
        <v>44347</v>
      </c>
    </row>
    <row r="7366" spans="1:7">
      <c r="A7366" t="s">
        <v>3853</v>
      </c>
      <c r="B7366" t="s">
        <v>4163</v>
      </c>
      <c r="C7366" t="s">
        <v>4119</v>
      </c>
      <c r="D7366">
        <v>0</v>
      </c>
      <c r="E7366">
        <v>0</v>
      </c>
      <c r="F7366">
        <v>0</v>
      </c>
      <c r="G7366">
        <v>0</v>
      </c>
    </row>
    <row r="7367" spans="1:7">
      <c r="A7367" t="s">
        <v>3853</v>
      </c>
      <c r="B7367" t="s">
        <v>4163</v>
      </c>
      <c r="C7367" t="s">
        <v>4120</v>
      </c>
      <c r="D7367">
        <v>131</v>
      </c>
      <c r="E7367">
        <v>116</v>
      </c>
      <c r="F7367">
        <v>112</v>
      </c>
      <c r="G7367">
        <v>99</v>
      </c>
    </row>
    <row r="7368" spans="1:7">
      <c r="A7368" t="s">
        <v>3853</v>
      </c>
      <c r="B7368" t="s">
        <v>4163</v>
      </c>
      <c r="C7368" t="s">
        <v>4121</v>
      </c>
      <c r="D7368">
        <v>2</v>
      </c>
      <c r="E7368">
        <v>2</v>
      </c>
      <c r="F7368">
        <v>2</v>
      </c>
      <c r="G7368">
        <v>2</v>
      </c>
    </row>
    <row r="7369" spans="1:7">
      <c r="A7369" t="s">
        <v>3853</v>
      </c>
      <c r="B7369" t="s">
        <v>4163</v>
      </c>
      <c r="C7369" t="s">
        <v>4122</v>
      </c>
      <c r="D7369">
        <v>1432</v>
      </c>
      <c r="E7369">
        <v>1350</v>
      </c>
      <c r="F7369">
        <v>1239</v>
      </c>
      <c r="G7369">
        <v>951</v>
      </c>
    </row>
    <row r="7370" spans="1:7">
      <c r="A7370" t="s">
        <v>3853</v>
      </c>
      <c r="B7370" t="s">
        <v>4163</v>
      </c>
      <c r="C7370" t="s">
        <v>4123</v>
      </c>
      <c r="D7370">
        <v>1563</v>
      </c>
      <c r="E7370">
        <v>1466</v>
      </c>
      <c r="F7370">
        <v>1351</v>
      </c>
      <c r="G7370">
        <v>1050</v>
      </c>
    </row>
    <row r="7371" spans="1:7">
      <c r="A7371" t="s">
        <v>3853</v>
      </c>
      <c r="B7371" t="s">
        <v>4163</v>
      </c>
      <c r="C7371" t="s">
        <v>4124</v>
      </c>
      <c r="D7371">
        <v>228</v>
      </c>
      <c r="E7371">
        <v>199</v>
      </c>
      <c r="F7371">
        <v>184</v>
      </c>
      <c r="G7371">
        <v>205</v>
      </c>
    </row>
    <row r="7372" spans="1:7">
      <c r="A7372" t="s">
        <v>3853</v>
      </c>
      <c r="B7372" t="s">
        <v>4163</v>
      </c>
      <c r="C7372" t="s">
        <v>4125</v>
      </c>
      <c r="D7372">
        <v>131</v>
      </c>
      <c r="E7372">
        <v>116</v>
      </c>
      <c r="F7372">
        <v>112</v>
      </c>
      <c r="G7372">
        <v>99</v>
      </c>
    </row>
    <row r="7373" spans="1:7">
      <c r="A7373" t="s">
        <v>3853</v>
      </c>
      <c r="B7373" t="s">
        <v>4163</v>
      </c>
      <c r="C7373" t="s">
        <v>4126</v>
      </c>
      <c r="D7373">
        <v>46412</v>
      </c>
      <c r="E7373">
        <v>45852</v>
      </c>
      <c r="F7373">
        <v>46254</v>
      </c>
      <c r="G7373">
        <v>43995</v>
      </c>
    </row>
    <row r="7374" spans="1:7">
      <c r="A7374" t="s">
        <v>3853</v>
      </c>
      <c r="B7374" t="s">
        <v>4163</v>
      </c>
      <c r="C7374" t="s">
        <v>4127</v>
      </c>
      <c r="D7374">
        <v>48348</v>
      </c>
      <c r="E7374">
        <v>47041</v>
      </c>
      <c r="F7374">
        <v>47353</v>
      </c>
      <c r="G7374">
        <v>45396</v>
      </c>
    </row>
    <row r="7375" spans="1:7">
      <c r="A7375" t="s">
        <v>3853</v>
      </c>
      <c r="B7375" t="s">
        <v>4163</v>
      </c>
      <c r="C7375" t="s">
        <v>4128</v>
      </c>
      <c r="D7375">
        <v>48216</v>
      </c>
      <c r="E7375">
        <v>46925</v>
      </c>
      <c r="F7375">
        <v>47241</v>
      </c>
      <c r="G7375">
        <v>45297</v>
      </c>
    </row>
    <row r="7376" spans="1:7">
      <c r="A7376" t="s">
        <v>3853</v>
      </c>
      <c r="B7376" t="s">
        <v>4163</v>
      </c>
      <c r="C7376" t="s">
        <v>4129</v>
      </c>
      <c r="D7376">
        <v>138</v>
      </c>
      <c r="E7376">
        <v>122</v>
      </c>
      <c r="F7376">
        <v>156</v>
      </c>
      <c r="G7376">
        <v>173</v>
      </c>
    </row>
    <row r="7377" spans="1:7">
      <c r="A7377" t="s">
        <v>3853</v>
      </c>
      <c r="B7377" t="s">
        <v>4163</v>
      </c>
      <c r="C7377" t="s">
        <v>4130</v>
      </c>
      <c r="D7377">
        <v>0</v>
      </c>
      <c r="E7377">
        <v>0</v>
      </c>
      <c r="F7377">
        <v>0</v>
      </c>
      <c r="G7377">
        <v>0</v>
      </c>
    </row>
    <row r="7378" spans="1:7">
      <c r="A7378" t="s">
        <v>3853</v>
      </c>
      <c r="B7378" t="s">
        <v>4163</v>
      </c>
      <c r="C7378" t="s">
        <v>4131</v>
      </c>
      <c r="D7378">
        <v>0</v>
      </c>
      <c r="E7378">
        <v>0</v>
      </c>
      <c r="F7378">
        <v>0</v>
      </c>
      <c r="G7378">
        <v>0</v>
      </c>
    </row>
    <row r="7379" spans="1:7">
      <c r="A7379" t="s">
        <v>3853</v>
      </c>
      <c r="B7379" t="s">
        <v>4163</v>
      </c>
      <c r="C7379" t="s">
        <v>4132</v>
      </c>
      <c r="D7379">
        <v>0</v>
      </c>
      <c r="E7379">
        <v>0</v>
      </c>
      <c r="F7379">
        <v>0</v>
      </c>
      <c r="G7379">
        <v>0</v>
      </c>
    </row>
    <row r="7380" spans="1:7">
      <c r="A7380" t="s">
        <v>3853</v>
      </c>
      <c r="B7380" t="s">
        <v>4163</v>
      </c>
      <c r="C7380" t="s">
        <v>4133</v>
      </c>
      <c r="D7380">
        <v>0</v>
      </c>
      <c r="E7380">
        <v>0</v>
      </c>
      <c r="F7380">
        <v>0</v>
      </c>
      <c r="G7380">
        <v>0</v>
      </c>
    </row>
    <row r="7381" spans="1:7">
      <c r="A7381" t="s">
        <v>3853</v>
      </c>
      <c r="B7381" t="s">
        <v>4163</v>
      </c>
      <c r="C7381" t="s">
        <v>4134</v>
      </c>
      <c r="D7381">
        <v>0</v>
      </c>
      <c r="E7381">
        <v>0</v>
      </c>
      <c r="F7381">
        <v>0</v>
      </c>
      <c r="G7381">
        <v>0</v>
      </c>
    </row>
    <row r="7382" spans="1:7">
      <c r="A7382" t="s">
        <v>3853</v>
      </c>
      <c r="B7382" t="s">
        <v>4163</v>
      </c>
      <c r="C7382" t="s">
        <v>4135</v>
      </c>
      <c r="D7382">
        <v>0</v>
      </c>
      <c r="E7382">
        <v>0</v>
      </c>
      <c r="F7382">
        <v>0</v>
      </c>
      <c r="G7382">
        <v>0</v>
      </c>
    </row>
    <row r="7383" spans="1:7">
      <c r="A7383" t="s">
        <v>3853</v>
      </c>
      <c r="B7383" t="s">
        <v>4163</v>
      </c>
      <c r="C7383" t="s">
        <v>4136</v>
      </c>
      <c r="D7383">
        <v>0</v>
      </c>
      <c r="E7383">
        <v>0</v>
      </c>
      <c r="F7383">
        <v>0</v>
      </c>
      <c r="G7383">
        <v>0</v>
      </c>
    </row>
    <row r="7384" spans="1:7">
      <c r="A7384" t="s">
        <v>3853</v>
      </c>
      <c r="B7384" t="s">
        <v>4163</v>
      </c>
      <c r="C7384" t="s">
        <v>4137</v>
      </c>
      <c r="D7384">
        <v>2428</v>
      </c>
      <c r="E7384">
        <v>2262</v>
      </c>
      <c r="F7384">
        <v>2174</v>
      </c>
      <c r="G7384">
        <v>2337</v>
      </c>
    </row>
    <row r="7385" spans="1:7">
      <c r="A7385" t="s">
        <v>3853</v>
      </c>
      <c r="B7385" t="s">
        <v>4163</v>
      </c>
      <c r="C7385" t="s">
        <v>4138</v>
      </c>
      <c r="D7385">
        <v>2276</v>
      </c>
      <c r="E7385">
        <v>1983</v>
      </c>
      <c r="F7385">
        <v>2162</v>
      </c>
      <c r="G7385">
        <v>2355</v>
      </c>
    </row>
    <row r="7386" spans="1:7">
      <c r="A7386" t="s">
        <v>3853</v>
      </c>
      <c r="B7386" t="s">
        <v>4164</v>
      </c>
      <c r="C7386" t="s">
        <v>3855</v>
      </c>
      <c r="D7386">
        <v>-14</v>
      </c>
      <c r="E7386">
        <v>-9</v>
      </c>
      <c r="F7386">
        <v>-10</v>
      </c>
      <c r="G7386">
        <v>-8</v>
      </c>
    </row>
    <row r="7387" spans="1:7">
      <c r="A7387" t="s">
        <v>3853</v>
      </c>
      <c r="B7387" t="s">
        <v>4164</v>
      </c>
      <c r="C7387" t="s">
        <v>3856</v>
      </c>
      <c r="D7387">
        <v>9296</v>
      </c>
      <c r="E7387">
        <v>9472</v>
      </c>
      <c r="F7387">
        <v>10288</v>
      </c>
      <c r="G7387">
        <v>10101</v>
      </c>
    </row>
    <row r="7388" spans="1:7">
      <c r="A7388" t="s">
        <v>3853</v>
      </c>
      <c r="B7388" t="s">
        <v>4164</v>
      </c>
      <c r="C7388" t="s">
        <v>3857</v>
      </c>
      <c r="D7388">
        <v>9296</v>
      </c>
      <c r="E7388">
        <v>9472</v>
      </c>
      <c r="F7388">
        <v>10288</v>
      </c>
      <c r="G7388">
        <v>10101</v>
      </c>
    </row>
    <row r="7389" spans="1:7">
      <c r="A7389" t="s">
        <v>3853</v>
      </c>
      <c r="B7389" t="s">
        <v>4164</v>
      </c>
      <c r="C7389" t="s">
        <v>3858</v>
      </c>
      <c r="D7389">
        <v>9296</v>
      </c>
      <c r="E7389">
        <v>9472</v>
      </c>
      <c r="F7389">
        <v>10288</v>
      </c>
      <c r="G7389">
        <v>10101</v>
      </c>
    </row>
    <row r="7390" spans="1:7">
      <c r="A7390" t="s">
        <v>3853</v>
      </c>
      <c r="B7390" t="s">
        <v>4164</v>
      </c>
      <c r="C7390" t="s">
        <v>3859</v>
      </c>
      <c r="D7390">
        <v>233</v>
      </c>
      <c r="E7390">
        <v>241</v>
      </c>
      <c r="F7390">
        <v>241</v>
      </c>
      <c r="G7390">
        <v>249</v>
      </c>
    </row>
    <row r="7391" spans="1:7">
      <c r="A7391" t="s">
        <v>3853</v>
      </c>
      <c r="B7391" t="s">
        <v>4164</v>
      </c>
      <c r="C7391" t="s">
        <v>3860</v>
      </c>
      <c r="D7391">
        <v>233</v>
      </c>
      <c r="E7391">
        <v>241</v>
      </c>
      <c r="F7391">
        <v>241</v>
      </c>
      <c r="G7391">
        <v>249</v>
      </c>
    </row>
    <row r="7392" spans="1:7">
      <c r="A7392" t="s">
        <v>3853</v>
      </c>
      <c r="B7392" t="s">
        <v>4164</v>
      </c>
      <c r="C7392" t="s">
        <v>3861</v>
      </c>
      <c r="D7392">
        <v>233</v>
      </c>
      <c r="E7392">
        <v>241</v>
      </c>
      <c r="F7392">
        <v>241</v>
      </c>
      <c r="G7392">
        <v>249</v>
      </c>
    </row>
    <row r="7393" spans="1:7">
      <c r="A7393" t="s">
        <v>3853</v>
      </c>
      <c r="B7393" t="s">
        <v>4164</v>
      </c>
      <c r="C7393" t="s">
        <v>3862</v>
      </c>
      <c r="D7393">
        <v>0</v>
      </c>
      <c r="E7393">
        <v>0</v>
      </c>
      <c r="F7393">
        <v>0</v>
      </c>
      <c r="G7393">
        <v>0</v>
      </c>
    </row>
    <row r="7394" spans="1:7">
      <c r="A7394" t="s">
        <v>3853</v>
      </c>
      <c r="B7394" t="s">
        <v>4164</v>
      </c>
      <c r="C7394" t="s">
        <v>3863</v>
      </c>
      <c r="D7394">
        <v>0</v>
      </c>
      <c r="E7394">
        <v>0</v>
      </c>
      <c r="F7394">
        <v>0</v>
      </c>
      <c r="G7394">
        <v>0</v>
      </c>
    </row>
    <row r="7395" spans="1:7">
      <c r="A7395" t="s">
        <v>3853</v>
      </c>
      <c r="B7395" t="s">
        <v>4164</v>
      </c>
      <c r="C7395" t="s">
        <v>3864</v>
      </c>
      <c r="D7395">
        <v>39</v>
      </c>
      <c r="E7395">
        <v>34</v>
      </c>
      <c r="F7395">
        <v>26</v>
      </c>
      <c r="G7395">
        <v>8</v>
      </c>
    </row>
    <row r="7396" spans="1:7">
      <c r="A7396" t="s">
        <v>3853</v>
      </c>
      <c r="B7396" t="s">
        <v>4164</v>
      </c>
      <c r="C7396" t="s">
        <v>3865</v>
      </c>
      <c r="D7396">
        <v>0</v>
      </c>
      <c r="E7396">
        <v>0</v>
      </c>
      <c r="F7396">
        <v>0</v>
      </c>
      <c r="G7396">
        <v>0</v>
      </c>
    </row>
    <row r="7397" spans="1:7">
      <c r="A7397" t="s">
        <v>3853</v>
      </c>
      <c r="B7397" t="s">
        <v>4164</v>
      </c>
      <c r="C7397" t="s">
        <v>3866</v>
      </c>
      <c r="D7397">
        <v>39</v>
      </c>
      <c r="E7397">
        <v>34</v>
      </c>
      <c r="F7397">
        <v>26</v>
      </c>
      <c r="G7397">
        <v>8</v>
      </c>
    </row>
    <row r="7398" spans="1:7">
      <c r="A7398" t="s">
        <v>3853</v>
      </c>
      <c r="B7398" t="s">
        <v>4164</v>
      </c>
      <c r="C7398" t="s">
        <v>3867</v>
      </c>
      <c r="D7398">
        <v>0</v>
      </c>
      <c r="E7398">
        <v>0</v>
      </c>
      <c r="F7398">
        <v>0</v>
      </c>
      <c r="G7398">
        <v>0</v>
      </c>
    </row>
    <row r="7399" spans="1:7">
      <c r="A7399" t="s">
        <v>3853</v>
      </c>
      <c r="B7399" t="s">
        <v>4164</v>
      </c>
      <c r="C7399" t="s">
        <v>3868</v>
      </c>
      <c r="D7399">
        <v>4722</v>
      </c>
      <c r="E7399">
        <v>4467</v>
      </c>
      <c r="F7399">
        <v>4631</v>
      </c>
      <c r="G7399">
        <v>4271</v>
      </c>
    </row>
    <row r="7400" spans="1:7">
      <c r="A7400" t="s">
        <v>3853</v>
      </c>
      <c r="B7400" t="s">
        <v>4164</v>
      </c>
      <c r="C7400" t="s">
        <v>3869</v>
      </c>
      <c r="D7400">
        <v>76.599999999999994</v>
      </c>
      <c r="E7400">
        <v>82.4</v>
      </c>
      <c r="F7400">
        <v>80.099999999999994</v>
      </c>
      <c r="G7400">
        <v>69.400000000000006</v>
      </c>
    </row>
    <row r="7401" spans="1:7">
      <c r="A7401" t="s">
        <v>3853</v>
      </c>
      <c r="B7401" t="s">
        <v>4164</v>
      </c>
      <c r="C7401" t="s">
        <v>3870</v>
      </c>
      <c r="D7401">
        <v>22915</v>
      </c>
      <c r="E7401">
        <v>17867</v>
      </c>
      <c r="F7401">
        <v>18506</v>
      </c>
      <c r="G7401">
        <v>20390</v>
      </c>
    </row>
    <row r="7402" spans="1:7">
      <c r="A7402" t="s">
        <v>3853</v>
      </c>
      <c r="B7402" t="s">
        <v>4164</v>
      </c>
      <c r="C7402" t="s">
        <v>3871</v>
      </c>
      <c r="D7402">
        <v>0</v>
      </c>
      <c r="E7402">
        <v>0</v>
      </c>
      <c r="F7402">
        <v>0</v>
      </c>
      <c r="G7402">
        <v>0</v>
      </c>
    </row>
    <row r="7403" spans="1:7">
      <c r="A7403" t="s">
        <v>3853</v>
      </c>
      <c r="B7403" t="s">
        <v>4164</v>
      </c>
      <c r="C7403" t="s">
        <v>3872</v>
      </c>
      <c r="D7403">
        <v>0</v>
      </c>
      <c r="E7403">
        <v>0</v>
      </c>
      <c r="F7403">
        <v>0</v>
      </c>
      <c r="G7403">
        <v>0</v>
      </c>
    </row>
    <row r="7404" spans="1:7">
      <c r="A7404" t="s">
        <v>3853</v>
      </c>
      <c r="B7404" t="s">
        <v>4164</v>
      </c>
      <c r="C7404" t="s">
        <v>3873</v>
      </c>
      <c r="D7404">
        <v>0</v>
      </c>
      <c r="E7404">
        <v>0</v>
      </c>
      <c r="F7404">
        <v>0</v>
      </c>
      <c r="G7404">
        <v>0</v>
      </c>
    </row>
    <row r="7405" spans="1:7">
      <c r="A7405" t="s">
        <v>3853</v>
      </c>
      <c r="B7405" t="s">
        <v>4164</v>
      </c>
      <c r="C7405" t="s">
        <v>3874</v>
      </c>
      <c r="D7405">
        <v>0</v>
      </c>
      <c r="E7405">
        <v>0</v>
      </c>
      <c r="F7405">
        <v>0</v>
      </c>
      <c r="G7405">
        <v>0</v>
      </c>
    </row>
    <row r="7406" spans="1:7">
      <c r="A7406" t="s">
        <v>3853</v>
      </c>
      <c r="B7406" t="s">
        <v>4164</v>
      </c>
      <c r="C7406" t="s">
        <v>3875</v>
      </c>
      <c r="D7406">
        <v>0.7</v>
      </c>
      <c r="E7406">
        <v>0.9</v>
      </c>
      <c r="F7406">
        <v>1.6</v>
      </c>
      <c r="G7406">
        <v>2.9</v>
      </c>
    </row>
    <row r="7407" spans="1:7">
      <c r="A7407" t="s">
        <v>3853</v>
      </c>
      <c r="B7407" t="s">
        <v>4164</v>
      </c>
      <c r="C7407" t="s">
        <v>3876</v>
      </c>
      <c r="D7407">
        <v>1</v>
      </c>
      <c r="E7407">
        <v>2</v>
      </c>
      <c r="F7407">
        <v>3</v>
      </c>
      <c r="G7407">
        <v>6</v>
      </c>
    </row>
    <row r="7408" spans="1:7">
      <c r="A7408" t="s">
        <v>3853</v>
      </c>
      <c r="B7408" t="s">
        <v>4164</v>
      </c>
      <c r="C7408" t="s">
        <v>3877</v>
      </c>
      <c r="D7408">
        <v>0</v>
      </c>
      <c r="E7408">
        <v>0</v>
      </c>
      <c r="F7408">
        <v>0</v>
      </c>
      <c r="G7408">
        <v>0</v>
      </c>
    </row>
    <row r="7409" spans="1:7">
      <c r="A7409" t="s">
        <v>3853</v>
      </c>
      <c r="B7409" t="s">
        <v>4164</v>
      </c>
      <c r="C7409" t="s">
        <v>3878</v>
      </c>
      <c r="D7409">
        <v>0</v>
      </c>
      <c r="E7409">
        <v>0</v>
      </c>
      <c r="F7409">
        <v>0</v>
      </c>
      <c r="G7409">
        <v>0</v>
      </c>
    </row>
    <row r="7410" spans="1:7">
      <c r="A7410" t="s">
        <v>3853</v>
      </c>
      <c r="B7410" t="s">
        <v>4164</v>
      </c>
      <c r="C7410" t="s">
        <v>3879</v>
      </c>
      <c r="D7410">
        <v>0</v>
      </c>
      <c r="E7410">
        <v>0</v>
      </c>
      <c r="F7410">
        <v>0</v>
      </c>
      <c r="G7410">
        <v>0</v>
      </c>
    </row>
    <row r="7411" spans="1:7">
      <c r="A7411" t="s">
        <v>3853</v>
      </c>
      <c r="B7411" t="s">
        <v>4164</v>
      </c>
      <c r="C7411" t="s">
        <v>3880</v>
      </c>
      <c r="D7411">
        <v>70.2</v>
      </c>
      <c r="E7411">
        <v>57.4</v>
      </c>
      <c r="F7411">
        <v>75.7</v>
      </c>
      <c r="G7411">
        <v>81.7</v>
      </c>
    </row>
    <row r="7412" spans="1:7">
      <c r="A7412" t="s">
        <v>3853</v>
      </c>
      <c r="B7412" t="s">
        <v>4164</v>
      </c>
      <c r="C7412" t="s">
        <v>3881</v>
      </c>
      <c r="D7412">
        <v>40</v>
      </c>
      <c r="E7412">
        <v>15</v>
      </c>
      <c r="F7412">
        <v>30</v>
      </c>
      <c r="G7412">
        <v>39</v>
      </c>
    </row>
    <row r="7413" spans="1:7">
      <c r="A7413" t="s">
        <v>3853</v>
      </c>
      <c r="B7413" t="s">
        <v>4164</v>
      </c>
      <c r="C7413" t="s">
        <v>3882</v>
      </c>
      <c r="D7413">
        <v>155593</v>
      </c>
      <c r="E7413">
        <v>95294</v>
      </c>
      <c r="F7413">
        <v>118554</v>
      </c>
      <c r="G7413">
        <v>126765</v>
      </c>
    </row>
    <row r="7414" spans="1:7">
      <c r="A7414" t="s">
        <v>3853</v>
      </c>
      <c r="B7414" t="s">
        <v>4164</v>
      </c>
      <c r="C7414" t="s">
        <v>3883</v>
      </c>
      <c r="D7414">
        <v>2298</v>
      </c>
      <c r="E7414">
        <v>1684</v>
      </c>
      <c r="F7414">
        <v>1631</v>
      </c>
      <c r="G7414">
        <v>1631</v>
      </c>
    </row>
    <row r="7415" spans="1:7">
      <c r="A7415" t="s">
        <v>3853</v>
      </c>
      <c r="B7415" t="s">
        <v>4164</v>
      </c>
      <c r="C7415" t="s">
        <v>3884</v>
      </c>
      <c r="D7415">
        <v>3532</v>
      </c>
      <c r="E7415">
        <v>3576</v>
      </c>
      <c r="F7415">
        <v>4181</v>
      </c>
      <c r="G7415">
        <v>4541</v>
      </c>
    </row>
    <row r="7416" spans="1:7">
      <c r="A7416" t="s">
        <v>3853</v>
      </c>
      <c r="B7416" t="s">
        <v>4164</v>
      </c>
      <c r="C7416" t="s">
        <v>3885</v>
      </c>
      <c r="D7416">
        <v>0</v>
      </c>
      <c r="E7416">
        <v>0</v>
      </c>
      <c r="F7416">
        <v>0</v>
      </c>
      <c r="G7416">
        <v>0</v>
      </c>
    </row>
    <row r="7417" spans="1:7">
      <c r="A7417" t="s">
        <v>3853</v>
      </c>
      <c r="B7417" t="s">
        <v>4164</v>
      </c>
      <c r="C7417" t="s">
        <v>3886</v>
      </c>
      <c r="D7417">
        <v>3532</v>
      </c>
      <c r="E7417">
        <v>3576</v>
      </c>
      <c r="F7417">
        <v>4181</v>
      </c>
      <c r="G7417">
        <v>4541</v>
      </c>
    </row>
    <row r="7418" spans="1:7">
      <c r="A7418" t="s">
        <v>3853</v>
      </c>
      <c r="B7418" t="s">
        <v>4164</v>
      </c>
      <c r="C7418" t="s">
        <v>3887</v>
      </c>
      <c r="D7418">
        <v>0</v>
      </c>
      <c r="E7418">
        <v>0</v>
      </c>
      <c r="F7418">
        <v>0</v>
      </c>
      <c r="G7418">
        <v>0</v>
      </c>
    </row>
    <row r="7419" spans="1:7">
      <c r="A7419" t="s">
        <v>3853</v>
      </c>
      <c r="B7419" t="s">
        <v>4164</v>
      </c>
      <c r="C7419" t="s">
        <v>3888</v>
      </c>
      <c r="D7419">
        <v>159165</v>
      </c>
      <c r="E7419">
        <v>98886</v>
      </c>
      <c r="F7419">
        <v>122765</v>
      </c>
      <c r="G7419">
        <v>131345</v>
      </c>
    </row>
    <row r="7420" spans="1:7">
      <c r="A7420" t="s">
        <v>3853</v>
      </c>
      <c r="B7420" t="s">
        <v>4164</v>
      </c>
      <c r="C7420" t="s">
        <v>3889</v>
      </c>
      <c r="D7420">
        <v>3572</v>
      </c>
      <c r="E7420">
        <v>3591</v>
      </c>
      <c r="F7420">
        <v>4211</v>
      </c>
      <c r="G7420">
        <v>4580</v>
      </c>
    </row>
    <row r="7421" spans="1:7">
      <c r="A7421" t="s">
        <v>3853</v>
      </c>
      <c r="B7421" t="s">
        <v>4164</v>
      </c>
      <c r="C7421" t="s">
        <v>3890</v>
      </c>
      <c r="D7421">
        <v>0</v>
      </c>
      <c r="E7421">
        <v>0</v>
      </c>
      <c r="F7421">
        <v>0</v>
      </c>
      <c r="G7421">
        <v>0</v>
      </c>
    </row>
    <row r="7422" spans="1:7">
      <c r="A7422" t="s">
        <v>3853</v>
      </c>
      <c r="B7422" t="s">
        <v>4164</v>
      </c>
      <c r="C7422" t="s">
        <v>3891</v>
      </c>
      <c r="D7422">
        <v>0</v>
      </c>
      <c r="E7422">
        <v>0</v>
      </c>
      <c r="F7422">
        <v>0</v>
      </c>
      <c r="G7422">
        <v>0</v>
      </c>
    </row>
    <row r="7423" spans="1:7">
      <c r="A7423" t="s">
        <v>3853</v>
      </c>
      <c r="B7423" t="s">
        <v>4164</v>
      </c>
      <c r="C7423" t="s">
        <v>3892</v>
      </c>
      <c r="D7423">
        <v>42939</v>
      </c>
      <c r="E7423">
        <v>46780</v>
      </c>
      <c r="F7423">
        <v>42855</v>
      </c>
      <c r="G7423">
        <v>42077</v>
      </c>
    </row>
    <row r="7424" spans="1:7">
      <c r="A7424" t="s">
        <v>3853</v>
      </c>
      <c r="B7424" t="s">
        <v>4164</v>
      </c>
      <c r="C7424" t="s">
        <v>3893</v>
      </c>
      <c r="D7424">
        <v>502</v>
      </c>
      <c r="E7424">
        <v>564</v>
      </c>
      <c r="F7424">
        <v>567</v>
      </c>
      <c r="G7424">
        <v>576</v>
      </c>
    </row>
    <row r="7425" spans="1:7">
      <c r="A7425" t="s">
        <v>3853</v>
      </c>
      <c r="B7425" t="s">
        <v>4164</v>
      </c>
      <c r="C7425" t="s">
        <v>3894</v>
      </c>
      <c r="D7425">
        <v>134</v>
      </c>
      <c r="E7425">
        <v>110</v>
      </c>
      <c r="F7425">
        <v>102</v>
      </c>
      <c r="G7425">
        <v>131</v>
      </c>
    </row>
    <row r="7426" spans="1:7">
      <c r="A7426" t="s">
        <v>3853</v>
      </c>
      <c r="B7426" t="s">
        <v>4164</v>
      </c>
      <c r="C7426" t="s">
        <v>3895</v>
      </c>
      <c r="D7426">
        <v>10680</v>
      </c>
      <c r="E7426">
        <v>10049</v>
      </c>
      <c r="F7426">
        <v>9034</v>
      </c>
      <c r="G7426">
        <v>9133</v>
      </c>
    </row>
    <row r="7427" spans="1:7">
      <c r="A7427" t="s">
        <v>3853</v>
      </c>
      <c r="B7427" t="s">
        <v>4164</v>
      </c>
      <c r="C7427" t="s">
        <v>3896</v>
      </c>
      <c r="D7427">
        <v>368</v>
      </c>
      <c r="E7427">
        <v>270</v>
      </c>
      <c r="F7427">
        <v>432</v>
      </c>
      <c r="G7427">
        <v>445</v>
      </c>
    </row>
    <row r="7428" spans="1:7">
      <c r="A7428" t="s">
        <v>3853</v>
      </c>
      <c r="B7428" t="s">
        <v>4164</v>
      </c>
      <c r="C7428" t="s">
        <v>3897</v>
      </c>
      <c r="D7428">
        <v>54623</v>
      </c>
      <c r="E7428">
        <v>57774</v>
      </c>
      <c r="F7428">
        <v>52991</v>
      </c>
      <c r="G7428">
        <v>52361</v>
      </c>
    </row>
    <row r="7429" spans="1:7">
      <c r="A7429" t="s">
        <v>3853</v>
      </c>
      <c r="B7429" t="s">
        <v>4164</v>
      </c>
      <c r="C7429" t="s">
        <v>3898</v>
      </c>
      <c r="D7429">
        <v>54489</v>
      </c>
      <c r="E7429">
        <v>57663</v>
      </c>
      <c r="F7429">
        <v>52889</v>
      </c>
      <c r="G7429">
        <v>52230</v>
      </c>
    </row>
    <row r="7430" spans="1:7">
      <c r="A7430" t="s">
        <v>3853</v>
      </c>
      <c r="B7430" t="s">
        <v>4164</v>
      </c>
      <c r="C7430" t="s">
        <v>3899</v>
      </c>
      <c r="D7430">
        <v>134</v>
      </c>
      <c r="E7430">
        <v>110</v>
      </c>
      <c r="F7430">
        <v>102</v>
      </c>
      <c r="G7430">
        <v>131</v>
      </c>
    </row>
    <row r="7431" spans="1:7">
      <c r="A7431" t="s">
        <v>3853</v>
      </c>
      <c r="B7431" t="s">
        <v>4164</v>
      </c>
      <c r="C7431" t="s">
        <v>3900</v>
      </c>
      <c r="D7431">
        <v>41284</v>
      </c>
      <c r="E7431">
        <v>44821</v>
      </c>
      <c r="F7431">
        <v>42072</v>
      </c>
      <c r="G7431">
        <v>41321</v>
      </c>
    </row>
    <row r="7432" spans="1:7">
      <c r="A7432" t="s">
        <v>3853</v>
      </c>
      <c r="B7432" t="s">
        <v>4164</v>
      </c>
      <c r="C7432" t="s">
        <v>3901</v>
      </c>
      <c r="D7432">
        <v>52992</v>
      </c>
      <c r="E7432">
        <v>55841</v>
      </c>
      <c r="F7432">
        <v>52218</v>
      </c>
      <c r="G7432">
        <v>51614</v>
      </c>
    </row>
    <row r="7433" spans="1:7">
      <c r="A7433" t="s">
        <v>3853</v>
      </c>
      <c r="B7433" t="s">
        <v>4164</v>
      </c>
      <c r="C7433" t="s">
        <v>3902</v>
      </c>
      <c r="D7433">
        <v>2945</v>
      </c>
      <c r="E7433">
        <v>3992</v>
      </c>
      <c r="F7433">
        <v>4269</v>
      </c>
      <c r="G7433">
        <v>4374</v>
      </c>
    </row>
    <row r="7434" spans="1:7">
      <c r="A7434" t="s">
        <v>3853</v>
      </c>
      <c r="B7434" t="s">
        <v>4164</v>
      </c>
      <c r="C7434" t="s">
        <v>3903</v>
      </c>
      <c r="D7434">
        <v>6373</v>
      </c>
      <c r="E7434">
        <v>5866</v>
      </c>
      <c r="F7434">
        <v>6067</v>
      </c>
      <c r="G7434">
        <v>6439</v>
      </c>
    </row>
    <row r="7435" spans="1:7">
      <c r="A7435" t="s">
        <v>3853</v>
      </c>
      <c r="B7435" t="s">
        <v>4164</v>
      </c>
      <c r="C7435" t="s">
        <v>3904</v>
      </c>
      <c r="D7435">
        <v>239</v>
      </c>
      <c r="E7435">
        <v>55</v>
      </c>
      <c r="F7435">
        <v>183</v>
      </c>
      <c r="G7435">
        <v>485</v>
      </c>
    </row>
    <row r="7436" spans="1:7">
      <c r="A7436" t="s">
        <v>3853</v>
      </c>
      <c r="B7436" t="s">
        <v>4164</v>
      </c>
      <c r="C7436" t="s">
        <v>3905</v>
      </c>
      <c r="D7436">
        <v>-85737</v>
      </c>
      <c r="E7436">
        <v>-47665</v>
      </c>
      <c r="F7436">
        <v>-59672</v>
      </c>
      <c r="G7436">
        <v>-70564</v>
      </c>
    </row>
    <row r="7437" spans="1:7">
      <c r="A7437" t="s">
        <v>3853</v>
      </c>
      <c r="B7437" t="s">
        <v>4164</v>
      </c>
      <c r="C7437" t="s">
        <v>3906</v>
      </c>
      <c r="D7437">
        <v>-2707</v>
      </c>
      <c r="E7437">
        <v>-3936</v>
      </c>
      <c r="F7437">
        <v>-4086</v>
      </c>
      <c r="G7437">
        <v>-3889</v>
      </c>
    </row>
    <row r="7438" spans="1:7">
      <c r="A7438" t="s">
        <v>3853</v>
      </c>
      <c r="B7438" t="s">
        <v>4164</v>
      </c>
      <c r="C7438" t="s">
        <v>3907</v>
      </c>
      <c r="D7438">
        <v>1.2</v>
      </c>
      <c r="E7438">
        <v>1.5</v>
      </c>
      <c r="F7438">
        <v>2.7</v>
      </c>
      <c r="G7438">
        <v>4.5</v>
      </c>
    </row>
    <row r="7439" spans="1:7">
      <c r="A7439" t="s">
        <v>3853</v>
      </c>
      <c r="B7439" t="s">
        <v>4164</v>
      </c>
      <c r="C7439" t="s">
        <v>3908</v>
      </c>
      <c r="D7439">
        <v>0.1</v>
      </c>
      <c r="E7439">
        <v>0.2</v>
      </c>
      <c r="F7439">
        <v>0.3</v>
      </c>
      <c r="G7439">
        <v>0.5</v>
      </c>
    </row>
    <row r="7440" spans="1:7">
      <c r="A7440" t="s">
        <v>3853</v>
      </c>
      <c r="B7440" t="s">
        <v>4164</v>
      </c>
      <c r="C7440" t="s">
        <v>3909</v>
      </c>
      <c r="D7440">
        <v>4503</v>
      </c>
      <c r="E7440">
        <v>4248</v>
      </c>
      <c r="F7440">
        <v>4433</v>
      </c>
      <c r="G7440">
        <v>4091</v>
      </c>
    </row>
    <row r="7441" spans="1:7">
      <c r="A7441" t="s">
        <v>3853</v>
      </c>
      <c r="B7441" t="s">
        <v>4164</v>
      </c>
      <c r="C7441" t="s">
        <v>3910</v>
      </c>
      <c r="D7441">
        <v>56</v>
      </c>
      <c r="E7441">
        <v>57</v>
      </c>
      <c r="F7441">
        <v>55</v>
      </c>
      <c r="G7441">
        <v>53</v>
      </c>
    </row>
    <row r="7442" spans="1:7">
      <c r="A7442" t="s">
        <v>3853</v>
      </c>
      <c r="B7442" t="s">
        <v>4164</v>
      </c>
      <c r="C7442" t="s">
        <v>3911</v>
      </c>
      <c r="D7442">
        <v>125</v>
      </c>
      <c r="E7442">
        <v>128</v>
      </c>
      <c r="F7442">
        <v>118</v>
      </c>
      <c r="G7442">
        <v>119</v>
      </c>
    </row>
    <row r="7443" spans="1:7">
      <c r="A7443" t="s">
        <v>3853</v>
      </c>
      <c r="B7443" t="s">
        <v>4164</v>
      </c>
      <c r="C7443" t="s">
        <v>3912</v>
      </c>
      <c r="D7443">
        <v>0</v>
      </c>
      <c r="E7443">
        <v>0</v>
      </c>
      <c r="F7443">
        <v>0</v>
      </c>
      <c r="G7443">
        <v>0</v>
      </c>
    </row>
    <row r="7444" spans="1:7">
      <c r="A7444" t="s">
        <v>3853</v>
      </c>
      <c r="B7444" t="s">
        <v>4164</v>
      </c>
      <c r="C7444" t="s">
        <v>3913</v>
      </c>
      <c r="D7444">
        <v>4684</v>
      </c>
      <c r="E7444">
        <v>4432</v>
      </c>
      <c r="F7444">
        <v>4605</v>
      </c>
      <c r="G7444">
        <v>4263</v>
      </c>
    </row>
    <row r="7445" spans="1:7">
      <c r="A7445" t="s">
        <v>3853</v>
      </c>
      <c r="B7445" t="s">
        <v>4164</v>
      </c>
      <c r="C7445" t="s">
        <v>3914</v>
      </c>
      <c r="D7445">
        <v>0</v>
      </c>
      <c r="E7445">
        <v>0</v>
      </c>
      <c r="F7445">
        <v>0</v>
      </c>
      <c r="G7445">
        <v>0</v>
      </c>
    </row>
    <row r="7446" spans="1:7">
      <c r="A7446" t="s">
        <v>3853</v>
      </c>
      <c r="B7446" t="s">
        <v>4164</v>
      </c>
      <c r="C7446" t="s">
        <v>3915</v>
      </c>
      <c r="D7446">
        <v>0</v>
      </c>
      <c r="E7446">
        <v>0</v>
      </c>
      <c r="F7446">
        <v>0</v>
      </c>
      <c r="G7446">
        <v>0</v>
      </c>
    </row>
    <row r="7447" spans="1:7">
      <c r="A7447" t="s">
        <v>3853</v>
      </c>
      <c r="B7447" t="s">
        <v>4164</v>
      </c>
      <c r="C7447" t="s">
        <v>3916</v>
      </c>
      <c r="D7447">
        <v>0</v>
      </c>
      <c r="E7447">
        <v>0</v>
      </c>
      <c r="F7447">
        <v>0</v>
      </c>
      <c r="G7447">
        <v>0</v>
      </c>
    </row>
    <row r="7448" spans="1:7">
      <c r="A7448" t="s">
        <v>3853</v>
      </c>
      <c r="B7448" t="s">
        <v>4164</v>
      </c>
      <c r="C7448" t="s">
        <v>3917</v>
      </c>
      <c r="D7448">
        <v>16910</v>
      </c>
      <c r="E7448">
        <v>16044</v>
      </c>
      <c r="F7448">
        <v>16740</v>
      </c>
      <c r="G7448">
        <v>17127</v>
      </c>
    </row>
    <row r="7449" spans="1:7">
      <c r="A7449" t="s">
        <v>3853</v>
      </c>
      <c r="B7449" t="s">
        <v>4164</v>
      </c>
      <c r="C7449" t="s">
        <v>3918</v>
      </c>
      <c r="D7449">
        <v>17255</v>
      </c>
      <c r="E7449">
        <v>15360</v>
      </c>
      <c r="F7449">
        <v>15340</v>
      </c>
      <c r="G7449">
        <v>15933</v>
      </c>
    </row>
    <row r="7450" spans="1:7">
      <c r="A7450" t="s">
        <v>3853</v>
      </c>
      <c r="B7450" t="s">
        <v>4164</v>
      </c>
      <c r="C7450" t="s">
        <v>3919</v>
      </c>
      <c r="D7450">
        <v>18111</v>
      </c>
      <c r="E7450">
        <v>18356</v>
      </c>
      <c r="F7450">
        <v>18969</v>
      </c>
      <c r="G7450">
        <v>20112</v>
      </c>
    </row>
    <row r="7451" spans="1:7">
      <c r="A7451" t="s">
        <v>3853</v>
      </c>
      <c r="B7451" t="s">
        <v>4164</v>
      </c>
      <c r="C7451" t="s">
        <v>3920</v>
      </c>
      <c r="D7451">
        <v>52276</v>
      </c>
      <c r="E7451">
        <v>49761</v>
      </c>
      <c r="F7451">
        <v>51049</v>
      </c>
      <c r="G7451">
        <v>53172</v>
      </c>
    </row>
    <row r="7452" spans="1:7">
      <c r="A7452" t="s">
        <v>3853</v>
      </c>
      <c r="B7452" t="s">
        <v>4164</v>
      </c>
      <c r="C7452" t="s">
        <v>3921</v>
      </c>
      <c r="D7452">
        <v>52276</v>
      </c>
      <c r="E7452">
        <v>49761</v>
      </c>
      <c r="F7452">
        <v>51049</v>
      </c>
      <c r="G7452">
        <v>53172</v>
      </c>
    </row>
    <row r="7453" spans="1:7">
      <c r="A7453" t="s">
        <v>3853</v>
      </c>
      <c r="B7453" t="s">
        <v>4164</v>
      </c>
      <c r="C7453" t="s">
        <v>3922</v>
      </c>
      <c r="D7453">
        <v>3</v>
      </c>
      <c r="E7453">
        <v>4</v>
      </c>
      <c r="F7453">
        <v>5</v>
      </c>
      <c r="G7453">
        <v>10</v>
      </c>
    </row>
    <row r="7454" spans="1:7">
      <c r="A7454" t="s">
        <v>3853</v>
      </c>
      <c r="B7454" t="s">
        <v>4164</v>
      </c>
      <c r="C7454" t="s">
        <v>3923</v>
      </c>
      <c r="D7454">
        <v>0</v>
      </c>
      <c r="E7454">
        <v>0</v>
      </c>
      <c r="F7454">
        <v>0</v>
      </c>
      <c r="G7454">
        <v>0</v>
      </c>
    </row>
    <row r="7455" spans="1:7">
      <c r="A7455" t="s">
        <v>3853</v>
      </c>
      <c r="B7455" t="s">
        <v>4164</v>
      </c>
      <c r="C7455" t="s">
        <v>3924</v>
      </c>
      <c r="D7455">
        <v>3</v>
      </c>
      <c r="E7455">
        <v>3</v>
      </c>
      <c r="F7455">
        <v>3</v>
      </c>
      <c r="G7455">
        <v>3</v>
      </c>
    </row>
    <row r="7456" spans="1:7">
      <c r="A7456" t="s">
        <v>3853</v>
      </c>
      <c r="B7456" t="s">
        <v>4164</v>
      </c>
      <c r="C7456" t="s">
        <v>3925</v>
      </c>
      <c r="D7456">
        <v>89</v>
      </c>
      <c r="E7456">
        <v>94</v>
      </c>
      <c r="F7456">
        <v>117</v>
      </c>
      <c r="G7456">
        <v>167</v>
      </c>
    </row>
    <row r="7457" spans="1:7">
      <c r="A7457" t="s">
        <v>3853</v>
      </c>
      <c r="B7457" t="s">
        <v>4164</v>
      </c>
      <c r="C7457" t="s">
        <v>3926</v>
      </c>
      <c r="D7457">
        <v>2.17</v>
      </c>
      <c r="E7457">
        <v>2.04</v>
      </c>
      <c r="F7457">
        <v>2.21</v>
      </c>
      <c r="G7457">
        <v>2.2599999999999998</v>
      </c>
    </row>
    <row r="7458" spans="1:7">
      <c r="A7458" t="s">
        <v>3853</v>
      </c>
      <c r="B7458" t="s">
        <v>4164</v>
      </c>
      <c r="C7458" t="s">
        <v>3927</v>
      </c>
      <c r="D7458">
        <v>149</v>
      </c>
      <c r="E7458">
        <v>197</v>
      </c>
      <c r="F7458">
        <v>222</v>
      </c>
      <c r="G7458">
        <v>280</v>
      </c>
    </row>
    <row r="7459" spans="1:7">
      <c r="A7459" t="s">
        <v>3853</v>
      </c>
      <c r="B7459" t="s">
        <v>4164</v>
      </c>
      <c r="C7459" t="s">
        <v>3928</v>
      </c>
      <c r="D7459">
        <v>54</v>
      </c>
      <c r="E7459">
        <v>65</v>
      </c>
      <c r="F7459">
        <v>74</v>
      </c>
      <c r="G7459">
        <v>103</v>
      </c>
    </row>
    <row r="7460" spans="1:7">
      <c r="A7460" t="s">
        <v>3853</v>
      </c>
      <c r="B7460" t="s">
        <v>4164</v>
      </c>
      <c r="C7460" t="s">
        <v>3929</v>
      </c>
      <c r="D7460">
        <v>57</v>
      </c>
      <c r="E7460">
        <v>100</v>
      </c>
      <c r="F7460">
        <v>102</v>
      </c>
      <c r="G7460">
        <v>110</v>
      </c>
    </row>
    <row r="7461" spans="1:7">
      <c r="A7461" t="s">
        <v>3853</v>
      </c>
      <c r="B7461" t="s">
        <v>4164</v>
      </c>
      <c r="C7461" t="s">
        <v>3930</v>
      </c>
      <c r="D7461">
        <v>4.75</v>
      </c>
      <c r="E7461">
        <v>5.88</v>
      </c>
      <c r="F7461">
        <v>5.37</v>
      </c>
      <c r="G7461">
        <v>3.93</v>
      </c>
    </row>
    <row r="7462" spans="1:7">
      <c r="A7462" t="s">
        <v>3853</v>
      </c>
      <c r="B7462" t="s">
        <v>4164</v>
      </c>
      <c r="C7462" t="s">
        <v>3931</v>
      </c>
      <c r="D7462">
        <v>9</v>
      </c>
      <c r="E7462">
        <v>9</v>
      </c>
      <c r="F7462">
        <v>9</v>
      </c>
      <c r="G7462">
        <v>0</v>
      </c>
    </row>
    <row r="7463" spans="1:7">
      <c r="A7463" t="s">
        <v>3853</v>
      </c>
      <c r="B7463" t="s">
        <v>4164</v>
      </c>
      <c r="C7463" t="s">
        <v>3932</v>
      </c>
      <c r="D7463">
        <v>19</v>
      </c>
      <c r="E7463">
        <v>20</v>
      </c>
      <c r="F7463">
        <v>28</v>
      </c>
      <c r="G7463">
        <v>30</v>
      </c>
    </row>
    <row r="7464" spans="1:7">
      <c r="A7464" t="s">
        <v>3853</v>
      </c>
      <c r="B7464" t="s">
        <v>4164</v>
      </c>
      <c r="C7464" t="s">
        <v>3933</v>
      </c>
      <c r="D7464">
        <v>26</v>
      </c>
      <c r="E7464">
        <v>36</v>
      </c>
      <c r="F7464">
        <v>37</v>
      </c>
      <c r="G7464">
        <v>73</v>
      </c>
    </row>
    <row r="7465" spans="1:7">
      <c r="A7465" t="s">
        <v>3853</v>
      </c>
      <c r="B7465" t="s">
        <v>4164</v>
      </c>
      <c r="C7465" t="s">
        <v>3934</v>
      </c>
      <c r="D7465">
        <v>2</v>
      </c>
      <c r="E7465">
        <v>2</v>
      </c>
      <c r="F7465">
        <v>2</v>
      </c>
      <c r="G7465">
        <v>2</v>
      </c>
    </row>
    <row r="7466" spans="1:7">
      <c r="A7466" t="s">
        <v>3853</v>
      </c>
      <c r="B7466" t="s">
        <v>4164</v>
      </c>
      <c r="C7466" t="s">
        <v>3935</v>
      </c>
      <c r="D7466">
        <v>49</v>
      </c>
      <c r="E7466">
        <v>60</v>
      </c>
      <c r="F7466">
        <v>69</v>
      </c>
      <c r="G7466">
        <v>98</v>
      </c>
    </row>
    <row r="7467" spans="1:7">
      <c r="A7467" t="s">
        <v>3853</v>
      </c>
      <c r="B7467" t="s">
        <v>4164</v>
      </c>
      <c r="C7467" t="s">
        <v>3936</v>
      </c>
      <c r="D7467">
        <v>3</v>
      </c>
      <c r="E7467">
        <v>3</v>
      </c>
      <c r="F7467">
        <v>3</v>
      </c>
      <c r="G7467">
        <v>3</v>
      </c>
    </row>
    <row r="7468" spans="1:7">
      <c r="A7468" t="s">
        <v>3853</v>
      </c>
      <c r="B7468" t="s">
        <v>4164</v>
      </c>
      <c r="C7468" t="s">
        <v>3937</v>
      </c>
      <c r="D7468">
        <v>0</v>
      </c>
      <c r="E7468">
        <v>0</v>
      </c>
      <c r="F7468">
        <v>0</v>
      </c>
      <c r="G7468">
        <v>0</v>
      </c>
    </row>
    <row r="7469" spans="1:7">
      <c r="A7469" t="s">
        <v>3853</v>
      </c>
      <c r="B7469" t="s">
        <v>4164</v>
      </c>
      <c r="C7469" t="s">
        <v>3938</v>
      </c>
      <c r="D7469">
        <v>0</v>
      </c>
      <c r="E7469">
        <v>0</v>
      </c>
      <c r="F7469">
        <v>0</v>
      </c>
      <c r="G7469">
        <v>0</v>
      </c>
    </row>
    <row r="7470" spans="1:7">
      <c r="A7470" t="s">
        <v>3853</v>
      </c>
      <c r="B7470" t="s">
        <v>4164</v>
      </c>
      <c r="C7470" t="s">
        <v>3939</v>
      </c>
      <c r="D7470">
        <v>2739</v>
      </c>
      <c r="E7470">
        <v>2125</v>
      </c>
      <c r="F7470">
        <v>2072</v>
      </c>
      <c r="G7470">
        <v>2072</v>
      </c>
    </row>
    <row r="7471" spans="1:7">
      <c r="A7471" t="s">
        <v>3853</v>
      </c>
      <c r="B7471" t="s">
        <v>4164</v>
      </c>
      <c r="C7471" t="s">
        <v>3940</v>
      </c>
      <c r="D7471">
        <v>427007</v>
      </c>
      <c r="E7471">
        <v>360967</v>
      </c>
      <c r="F7471">
        <v>385764</v>
      </c>
      <c r="G7471">
        <v>401263</v>
      </c>
    </row>
    <row r="7472" spans="1:7">
      <c r="A7472" t="s">
        <v>3853</v>
      </c>
      <c r="B7472" t="s">
        <v>4164</v>
      </c>
      <c r="C7472" t="s">
        <v>3941</v>
      </c>
      <c r="D7472">
        <v>0</v>
      </c>
      <c r="E7472">
        <v>0</v>
      </c>
      <c r="F7472">
        <v>0</v>
      </c>
      <c r="G7472">
        <v>0</v>
      </c>
    </row>
    <row r="7473" spans="1:7">
      <c r="A7473" t="s">
        <v>3853</v>
      </c>
      <c r="B7473" t="s">
        <v>4164</v>
      </c>
      <c r="C7473" t="s">
        <v>3942</v>
      </c>
      <c r="D7473">
        <v>0</v>
      </c>
      <c r="E7473">
        <v>0</v>
      </c>
      <c r="F7473">
        <v>0</v>
      </c>
      <c r="G7473">
        <v>0</v>
      </c>
    </row>
    <row r="7474" spans="1:7">
      <c r="A7474" t="s">
        <v>3853</v>
      </c>
      <c r="B7474" t="s">
        <v>4164</v>
      </c>
      <c r="C7474" t="s">
        <v>3943</v>
      </c>
      <c r="D7474">
        <v>0</v>
      </c>
      <c r="E7474">
        <v>0</v>
      </c>
      <c r="F7474">
        <v>0</v>
      </c>
      <c r="G7474">
        <v>0</v>
      </c>
    </row>
    <row r="7475" spans="1:7">
      <c r="A7475" t="s">
        <v>3853</v>
      </c>
      <c r="B7475" t="s">
        <v>4164</v>
      </c>
      <c r="C7475" t="s">
        <v>3944</v>
      </c>
      <c r="D7475">
        <v>52772.5</v>
      </c>
      <c r="E7475">
        <v>53130.7</v>
      </c>
      <c r="F7475">
        <v>59996.7</v>
      </c>
      <c r="G7475">
        <v>67071.899999999994</v>
      </c>
    </row>
    <row r="7476" spans="1:7">
      <c r="A7476" t="s">
        <v>3853</v>
      </c>
      <c r="B7476" t="s">
        <v>4164</v>
      </c>
      <c r="C7476" t="s">
        <v>3945</v>
      </c>
      <c r="D7476">
        <v>50318.9</v>
      </c>
      <c r="E7476">
        <v>50159.6</v>
      </c>
      <c r="F7476">
        <v>52952</v>
      </c>
      <c r="G7476">
        <v>53983.4</v>
      </c>
    </row>
    <row r="7477" spans="1:7">
      <c r="A7477" t="s">
        <v>3853</v>
      </c>
      <c r="B7477" t="s">
        <v>4164</v>
      </c>
      <c r="C7477" t="s">
        <v>3946</v>
      </c>
      <c r="D7477">
        <v>0</v>
      </c>
      <c r="E7477">
        <v>0</v>
      </c>
      <c r="F7477">
        <v>0</v>
      </c>
      <c r="G7477">
        <v>0</v>
      </c>
    </row>
    <row r="7478" spans="1:7">
      <c r="A7478" t="s">
        <v>3853</v>
      </c>
      <c r="B7478" t="s">
        <v>4164</v>
      </c>
      <c r="C7478" t="s">
        <v>3947</v>
      </c>
      <c r="D7478">
        <v>144</v>
      </c>
      <c r="E7478">
        <v>144</v>
      </c>
      <c r="F7478">
        <v>144</v>
      </c>
      <c r="G7478">
        <v>144</v>
      </c>
    </row>
    <row r="7479" spans="1:7">
      <c r="A7479" t="s">
        <v>3853</v>
      </c>
      <c r="B7479" t="s">
        <v>4164</v>
      </c>
      <c r="C7479" t="s">
        <v>3948</v>
      </c>
      <c r="D7479">
        <v>0</v>
      </c>
      <c r="E7479">
        <v>0</v>
      </c>
      <c r="F7479">
        <v>0</v>
      </c>
      <c r="G7479">
        <v>0</v>
      </c>
    </row>
    <row r="7480" spans="1:7">
      <c r="A7480" t="s">
        <v>3853</v>
      </c>
      <c r="B7480" t="s">
        <v>4164</v>
      </c>
      <c r="C7480" t="s">
        <v>3949</v>
      </c>
      <c r="D7480">
        <v>0</v>
      </c>
      <c r="E7480">
        <v>0</v>
      </c>
      <c r="F7480">
        <v>0</v>
      </c>
      <c r="G7480">
        <v>0</v>
      </c>
    </row>
    <row r="7481" spans="1:7">
      <c r="A7481" t="s">
        <v>3853</v>
      </c>
      <c r="B7481" t="s">
        <v>4164</v>
      </c>
      <c r="C7481" t="s">
        <v>3950</v>
      </c>
      <c r="D7481">
        <v>70</v>
      </c>
      <c r="E7481">
        <v>70</v>
      </c>
      <c r="F7481">
        <v>70</v>
      </c>
      <c r="G7481">
        <v>70</v>
      </c>
    </row>
    <row r="7482" spans="1:7">
      <c r="A7482" t="s">
        <v>3853</v>
      </c>
      <c r="B7482" t="s">
        <v>4164</v>
      </c>
      <c r="C7482" t="s">
        <v>3951</v>
      </c>
      <c r="D7482">
        <v>123</v>
      </c>
      <c r="E7482">
        <v>123</v>
      </c>
      <c r="F7482">
        <v>123</v>
      </c>
      <c r="G7482">
        <v>123</v>
      </c>
    </row>
    <row r="7483" spans="1:7">
      <c r="A7483" t="s">
        <v>3853</v>
      </c>
      <c r="B7483" t="s">
        <v>4164</v>
      </c>
      <c r="C7483" t="s">
        <v>3952</v>
      </c>
      <c r="D7483">
        <v>337</v>
      </c>
      <c r="E7483">
        <v>337</v>
      </c>
      <c r="F7483">
        <v>337</v>
      </c>
      <c r="G7483">
        <v>337</v>
      </c>
    </row>
    <row r="7484" spans="1:7">
      <c r="A7484" t="s">
        <v>3853</v>
      </c>
      <c r="B7484" t="s">
        <v>4164</v>
      </c>
      <c r="C7484" t="s">
        <v>3953</v>
      </c>
      <c r="D7484">
        <v>337</v>
      </c>
      <c r="E7484">
        <v>337</v>
      </c>
      <c r="F7484">
        <v>337</v>
      </c>
      <c r="G7484">
        <v>337</v>
      </c>
    </row>
    <row r="7485" spans="1:7">
      <c r="A7485" t="s">
        <v>3853</v>
      </c>
      <c r="B7485" t="s">
        <v>4164</v>
      </c>
      <c r="C7485" t="s">
        <v>3954</v>
      </c>
      <c r="D7485">
        <v>36</v>
      </c>
      <c r="E7485">
        <v>55</v>
      </c>
      <c r="F7485">
        <v>12</v>
      </c>
      <c r="G7485">
        <v>34</v>
      </c>
    </row>
    <row r="7486" spans="1:7">
      <c r="A7486" t="s">
        <v>3853</v>
      </c>
      <c r="B7486" t="s">
        <v>4164</v>
      </c>
      <c r="C7486" t="s">
        <v>3955</v>
      </c>
      <c r="D7486">
        <v>1666</v>
      </c>
      <c r="E7486">
        <v>2032</v>
      </c>
      <c r="F7486">
        <v>2291</v>
      </c>
      <c r="G7486">
        <v>2614</v>
      </c>
    </row>
    <row r="7487" spans="1:7">
      <c r="A7487" t="s">
        <v>3853</v>
      </c>
      <c r="B7487" t="s">
        <v>4164</v>
      </c>
      <c r="C7487" t="s">
        <v>3956</v>
      </c>
      <c r="D7487">
        <v>566</v>
      </c>
      <c r="E7487">
        <v>291</v>
      </c>
      <c r="F7487">
        <v>466</v>
      </c>
      <c r="G7487">
        <v>823</v>
      </c>
    </row>
    <row r="7488" spans="1:7">
      <c r="A7488" t="s">
        <v>3853</v>
      </c>
      <c r="B7488" t="s">
        <v>4164</v>
      </c>
      <c r="C7488" t="s">
        <v>3957</v>
      </c>
      <c r="D7488">
        <v>9538</v>
      </c>
      <c r="E7488">
        <v>8469</v>
      </c>
      <c r="F7488">
        <v>7863</v>
      </c>
      <c r="G7488">
        <v>10006</v>
      </c>
    </row>
    <row r="7489" spans="1:7">
      <c r="A7489" t="s">
        <v>3853</v>
      </c>
      <c r="B7489" t="s">
        <v>4164</v>
      </c>
      <c r="C7489" t="s">
        <v>3958</v>
      </c>
      <c r="D7489">
        <v>11807</v>
      </c>
      <c r="E7489">
        <v>10847</v>
      </c>
      <c r="F7489">
        <v>10633</v>
      </c>
      <c r="G7489">
        <v>13478</v>
      </c>
    </row>
    <row r="7490" spans="1:7">
      <c r="A7490" t="s">
        <v>3853</v>
      </c>
      <c r="B7490" t="s">
        <v>4164</v>
      </c>
      <c r="C7490" t="s">
        <v>3959</v>
      </c>
      <c r="D7490">
        <v>11807</v>
      </c>
      <c r="E7490">
        <v>10847</v>
      </c>
      <c r="F7490">
        <v>10633</v>
      </c>
      <c r="G7490">
        <v>13478</v>
      </c>
    </row>
    <row r="7491" spans="1:7">
      <c r="A7491" t="s">
        <v>3853</v>
      </c>
      <c r="B7491" t="s">
        <v>4164</v>
      </c>
      <c r="C7491" t="s">
        <v>3960</v>
      </c>
      <c r="D7491">
        <v>0</v>
      </c>
      <c r="E7491">
        <v>0</v>
      </c>
      <c r="F7491">
        <v>0</v>
      </c>
      <c r="G7491">
        <v>0</v>
      </c>
    </row>
    <row r="7492" spans="1:7">
      <c r="A7492" t="s">
        <v>3853</v>
      </c>
      <c r="B7492" t="s">
        <v>4164</v>
      </c>
      <c r="C7492" t="s">
        <v>3961</v>
      </c>
      <c r="D7492">
        <v>0</v>
      </c>
      <c r="E7492">
        <v>0</v>
      </c>
      <c r="F7492">
        <v>0</v>
      </c>
      <c r="G7492">
        <v>0</v>
      </c>
    </row>
    <row r="7493" spans="1:7">
      <c r="A7493" t="s">
        <v>3853</v>
      </c>
      <c r="B7493" t="s">
        <v>4164</v>
      </c>
      <c r="C7493" t="s">
        <v>3962</v>
      </c>
      <c r="D7493">
        <v>41.1</v>
      </c>
      <c r="E7493">
        <v>43.6</v>
      </c>
      <c r="F7493">
        <v>37.5</v>
      </c>
      <c r="G7493">
        <v>40</v>
      </c>
    </row>
    <row r="7494" spans="1:7">
      <c r="A7494" t="s">
        <v>3853</v>
      </c>
      <c r="B7494" t="s">
        <v>4164</v>
      </c>
      <c r="C7494" t="s">
        <v>3963</v>
      </c>
      <c r="D7494">
        <v>2783</v>
      </c>
      <c r="E7494">
        <v>2806</v>
      </c>
      <c r="F7494">
        <v>2821</v>
      </c>
      <c r="G7494">
        <v>2826</v>
      </c>
    </row>
    <row r="7495" spans="1:7">
      <c r="A7495" t="s">
        <v>3853</v>
      </c>
      <c r="B7495" t="s">
        <v>4164</v>
      </c>
      <c r="C7495" t="s">
        <v>3964</v>
      </c>
      <c r="D7495">
        <v>0</v>
      </c>
      <c r="E7495">
        <v>0</v>
      </c>
      <c r="F7495">
        <v>0</v>
      </c>
      <c r="G7495">
        <v>0</v>
      </c>
    </row>
    <row r="7496" spans="1:7">
      <c r="A7496" t="s">
        <v>3853</v>
      </c>
      <c r="B7496" t="s">
        <v>4164</v>
      </c>
      <c r="C7496" t="s">
        <v>3965</v>
      </c>
      <c r="D7496">
        <v>34135</v>
      </c>
      <c r="E7496">
        <v>36671</v>
      </c>
      <c r="F7496">
        <v>31590</v>
      </c>
      <c r="G7496">
        <v>33731</v>
      </c>
    </row>
    <row r="7497" spans="1:7">
      <c r="A7497" t="s">
        <v>3853</v>
      </c>
      <c r="B7497" t="s">
        <v>4164</v>
      </c>
      <c r="C7497" t="s">
        <v>3966</v>
      </c>
      <c r="D7497">
        <v>0</v>
      </c>
      <c r="E7497">
        <v>0</v>
      </c>
      <c r="F7497">
        <v>0</v>
      </c>
      <c r="G7497">
        <v>0</v>
      </c>
    </row>
    <row r="7498" spans="1:7">
      <c r="A7498" t="s">
        <v>3853</v>
      </c>
      <c r="B7498" t="s">
        <v>4164</v>
      </c>
      <c r="C7498" t="s">
        <v>3967</v>
      </c>
      <c r="D7498">
        <v>34135</v>
      </c>
      <c r="E7498">
        <v>36671</v>
      </c>
      <c r="F7498">
        <v>31590</v>
      </c>
      <c r="G7498">
        <v>33731</v>
      </c>
    </row>
    <row r="7499" spans="1:7">
      <c r="A7499" t="s">
        <v>3853</v>
      </c>
      <c r="B7499" t="s">
        <v>4164</v>
      </c>
      <c r="C7499" t="s">
        <v>3968</v>
      </c>
      <c r="D7499">
        <v>0</v>
      </c>
      <c r="E7499">
        <v>0</v>
      </c>
      <c r="F7499">
        <v>0</v>
      </c>
      <c r="G7499">
        <v>0</v>
      </c>
    </row>
    <row r="7500" spans="1:7">
      <c r="A7500" t="s">
        <v>3853</v>
      </c>
      <c r="B7500" t="s">
        <v>4164</v>
      </c>
      <c r="C7500" t="s">
        <v>3969</v>
      </c>
      <c r="D7500">
        <v>0</v>
      </c>
      <c r="E7500">
        <v>0</v>
      </c>
      <c r="F7500">
        <v>0</v>
      </c>
      <c r="G7500">
        <v>0</v>
      </c>
    </row>
    <row r="7501" spans="1:7">
      <c r="A7501" t="s">
        <v>3853</v>
      </c>
      <c r="B7501" t="s">
        <v>4164</v>
      </c>
      <c r="C7501" t="s">
        <v>3970</v>
      </c>
      <c r="D7501">
        <v>0</v>
      </c>
      <c r="E7501">
        <v>0</v>
      </c>
      <c r="F7501">
        <v>0</v>
      </c>
      <c r="G7501">
        <v>0</v>
      </c>
    </row>
    <row r="7502" spans="1:7">
      <c r="A7502" t="s">
        <v>3853</v>
      </c>
      <c r="B7502" t="s">
        <v>4164</v>
      </c>
      <c r="C7502" t="s">
        <v>3971</v>
      </c>
      <c r="D7502">
        <v>0</v>
      </c>
      <c r="E7502">
        <v>0</v>
      </c>
      <c r="F7502">
        <v>0</v>
      </c>
      <c r="G7502">
        <v>0</v>
      </c>
    </row>
    <row r="7503" spans="1:7">
      <c r="A7503" t="s">
        <v>3853</v>
      </c>
      <c r="B7503" t="s">
        <v>4164</v>
      </c>
      <c r="C7503" t="s">
        <v>3972</v>
      </c>
      <c r="D7503">
        <v>0</v>
      </c>
      <c r="E7503">
        <v>0</v>
      </c>
      <c r="F7503">
        <v>0</v>
      </c>
      <c r="G7503">
        <v>0</v>
      </c>
    </row>
    <row r="7504" spans="1:7">
      <c r="A7504" t="s">
        <v>3853</v>
      </c>
      <c r="B7504" t="s">
        <v>4164</v>
      </c>
      <c r="C7504" t="s">
        <v>3973</v>
      </c>
      <c r="D7504">
        <v>6696</v>
      </c>
      <c r="E7504">
        <v>7444</v>
      </c>
      <c r="F7504">
        <v>7548</v>
      </c>
      <c r="G7504">
        <v>6758</v>
      </c>
    </row>
    <row r="7505" spans="1:7">
      <c r="A7505" t="s">
        <v>3853</v>
      </c>
      <c r="B7505" t="s">
        <v>4164</v>
      </c>
      <c r="C7505" t="s">
        <v>3974</v>
      </c>
      <c r="D7505">
        <v>6696</v>
      </c>
      <c r="E7505">
        <v>7444</v>
      </c>
      <c r="F7505">
        <v>7548</v>
      </c>
      <c r="G7505">
        <v>6758</v>
      </c>
    </row>
    <row r="7506" spans="1:7">
      <c r="A7506" t="s">
        <v>3853</v>
      </c>
      <c r="B7506" t="s">
        <v>4164</v>
      </c>
      <c r="C7506" t="s">
        <v>3975</v>
      </c>
      <c r="D7506">
        <v>6696</v>
      </c>
      <c r="E7506">
        <v>7444</v>
      </c>
      <c r="F7506">
        <v>7548</v>
      </c>
      <c r="G7506">
        <v>6758</v>
      </c>
    </row>
    <row r="7507" spans="1:7">
      <c r="A7507" t="s">
        <v>3853</v>
      </c>
      <c r="B7507" t="s">
        <v>4164</v>
      </c>
      <c r="C7507" t="s">
        <v>3976</v>
      </c>
      <c r="D7507">
        <v>0</v>
      </c>
      <c r="E7507">
        <v>0</v>
      </c>
      <c r="F7507">
        <v>0</v>
      </c>
      <c r="G7507">
        <v>0</v>
      </c>
    </row>
    <row r="7508" spans="1:7">
      <c r="A7508" t="s">
        <v>3853</v>
      </c>
      <c r="B7508" t="s">
        <v>4164</v>
      </c>
      <c r="C7508" t="s">
        <v>3977</v>
      </c>
      <c r="D7508">
        <v>0</v>
      </c>
      <c r="E7508">
        <v>0</v>
      </c>
      <c r="F7508">
        <v>0</v>
      </c>
      <c r="G7508">
        <v>0</v>
      </c>
    </row>
    <row r="7509" spans="1:7">
      <c r="A7509" t="s">
        <v>3853</v>
      </c>
      <c r="B7509" t="s">
        <v>4164</v>
      </c>
      <c r="C7509" t="s">
        <v>3978</v>
      </c>
      <c r="D7509">
        <v>0</v>
      </c>
      <c r="E7509">
        <v>33</v>
      </c>
      <c r="F7509">
        <v>1</v>
      </c>
      <c r="G7509">
        <v>1</v>
      </c>
    </row>
    <row r="7510" spans="1:7">
      <c r="A7510" t="s">
        <v>3853</v>
      </c>
      <c r="B7510" t="s">
        <v>4164</v>
      </c>
      <c r="C7510" t="s">
        <v>3979</v>
      </c>
      <c r="D7510">
        <v>0</v>
      </c>
      <c r="E7510">
        <v>33</v>
      </c>
      <c r="F7510">
        <v>1</v>
      </c>
      <c r="G7510">
        <v>1</v>
      </c>
    </row>
    <row r="7511" spans="1:7">
      <c r="A7511" t="s">
        <v>3853</v>
      </c>
      <c r="B7511" t="s">
        <v>4164</v>
      </c>
      <c r="C7511" t="s">
        <v>3980</v>
      </c>
      <c r="D7511">
        <v>0</v>
      </c>
      <c r="E7511">
        <v>33</v>
      </c>
      <c r="F7511">
        <v>1</v>
      </c>
      <c r="G7511">
        <v>1</v>
      </c>
    </row>
    <row r="7512" spans="1:7">
      <c r="A7512" t="s">
        <v>3853</v>
      </c>
      <c r="B7512" t="s">
        <v>4164</v>
      </c>
      <c r="C7512" t="s">
        <v>3981</v>
      </c>
      <c r="D7512">
        <v>917.4</v>
      </c>
      <c r="E7512">
        <v>906.5</v>
      </c>
      <c r="F7512">
        <v>927.1</v>
      </c>
      <c r="G7512">
        <v>930</v>
      </c>
    </row>
    <row r="7513" spans="1:7">
      <c r="A7513" t="s">
        <v>3853</v>
      </c>
      <c r="B7513" t="s">
        <v>4164</v>
      </c>
      <c r="C7513" t="s">
        <v>3982</v>
      </c>
      <c r="D7513">
        <v>0</v>
      </c>
      <c r="E7513">
        <v>0</v>
      </c>
      <c r="F7513">
        <v>0</v>
      </c>
      <c r="G7513">
        <v>0</v>
      </c>
    </row>
    <row r="7514" spans="1:7">
      <c r="A7514" t="s">
        <v>3853</v>
      </c>
      <c r="B7514" t="s">
        <v>4164</v>
      </c>
      <c r="C7514" t="s">
        <v>3983</v>
      </c>
      <c r="D7514">
        <v>22756</v>
      </c>
      <c r="E7514">
        <v>16932</v>
      </c>
      <c r="F7514">
        <v>20037</v>
      </c>
      <c r="G7514">
        <v>20065</v>
      </c>
    </row>
    <row r="7515" spans="1:7">
      <c r="A7515" t="s">
        <v>3853</v>
      </c>
      <c r="B7515" t="s">
        <v>4164</v>
      </c>
      <c r="C7515" t="s">
        <v>3984</v>
      </c>
      <c r="D7515">
        <v>23220</v>
      </c>
      <c r="E7515">
        <v>16210</v>
      </c>
      <c r="F7515">
        <v>18362</v>
      </c>
      <c r="G7515">
        <v>18666</v>
      </c>
    </row>
    <row r="7516" spans="1:7">
      <c r="A7516" t="s">
        <v>3853</v>
      </c>
      <c r="B7516" t="s">
        <v>4164</v>
      </c>
      <c r="C7516" t="s">
        <v>3985</v>
      </c>
      <c r="D7516">
        <v>24373</v>
      </c>
      <c r="E7516">
        <v>19372</v>
      </c>
      <c r="F7516">
        <v>22705</v>
      </c>
      <c r="G7516">
        <v>23563</v>
      </c>
    </row>
    <row r="7517" spans="1:7">
      <c r="A7517" t="s">
        <v>3853</v>
      </c>
      <c r="B7517" t="s">
        <v>4164</v>
      </c>
      <c r="C7517" t="s">
        <v>3986</v>
      </c>
      <c r="D7517">
        <v>70349</v>
      </c>
      <c r="E7517">
        <v>52514</v>
      </c>
      <c r="F7517">
        <v>61103</v>
      </c>
      <c r="G7517">
        <v>62294</v>
      </c>
    </row>
    <row r="7518" spans="1:7">
      <c r="A7518" t="s">
        <v>3853</v>
      </c>
      <c r="B7518" t="s">
        <v>4164</v>
      </c>
      <c r="C7518" t="s">
        <v>3987</v>
      </c>
      <c r="D7518">
        <v>70349</v>
      </c>
      <c r="E7518">
        <v>52514</v>
      </c>
      <c r="F7518">
        <v>61103</v>
      </c>
      <c r="G7518">
        <v>62294</v>
      </c>
    </row>
    <row r="7519" spans="1:7">
      <c r="A7519" t="s">
        <v>3853</v>
      </c>
      <c r="B7519" t="s">
        <v>4164</v>
      </c>
      <c r="C7519" t="s">
        <v>3988</v>
      </c>
      <c r="D7519">
        <v>642</v>
      </c>
      <c r="E7519">
        <v>638</v>
      </c>
      <c r="F7519">
        <v>642</v>
      </c>
      <c r="G7519">
        <v>670</v>
      </c>
    </row>
    <row r="7520" spans="1:7">
      <c r="A7520" t="s">
        <v>3853</v>
      </c>
      <c r="B7520" t="s">
        <v>4164</v>
      </c>
      <c r="C7520" t="s">
        <v>3989</v>
      </c>
      <c r="D7520">
        <v>339</v>
      </c>
      <c r="E7520">
        <v>326</v>
      </c>
      <c r="F7520">
        <v>330</v>
      </c>
      <c r="G7520">
        <v>334</v>
      </c>
    </row>
    <row r="7521" spans="1:7">
      <c r="A7521" t="s">
        <v>3853</v>
      </c>
      <c r="B7521" t="s">
        <v>4164</v>
      </c>
      <c r="C7521" t="s">
        <v>3990</v>
      </c>
      <c r="D7521">
        <v>980</v>
      </c>
      <c r="E7521">
        <v>964</v>
      </c>
      <c r="F7521">
        <v>972</v>
      </c>
      <c r="G7521">
        <v>1005</v>
      </c>
    </row>
    <row r="7522" spans="1:7">
      <c r="A7522" t="s">
        <v>3853</v>
      </c>
      <c r="B7522" t="s">
        <v>4164</v>
      </c>
      <c r="C7522" t="s">
        <v>3991</v>
      </c>
      <c r="D7522">
        <v>980</v>
      </c>
      <c r="E7522">
        <v>964</v>
      </c>
      <c r="F7522">
        <v>972</v>
      </c>
      <c r="G7522">
        <v>1005</v>
      </c>
    </row>
    <row r="7523" spans="1:7">
      <c r="A7523" t="s">
        <v>3853</v>
      </c>
      <c r="B7523" t="s">
        <v>4164</v>
      </c>
      <c r="C7523" t="s">
        <v>3992</v>
      </c>
      <c r="D7523">
        <v>0</v>
      </c>
      <c r="E7523">
        <v>0</v>
      </c>
      <c r="F7523">
        <v>0</v>
      </c>
      <c r="G7523">
        <v>0</v>
      </c>
    </row>
    <row r="7524" spans="1:7">
      <c r="A7524" t="s">
        <v>3853</v>
      </c>
      <c r="B7524" t="s">
        <v>4164</v>
      </c>
      <c r="C7524" t="s">
        <v>3993</v>
      </c>
      <c r="D7524">
        <v>62173</v>
      </c>
      <c r="E7524">
        <v>58204</v>
      </c>
      <c r="F7524">
        <v>63843</v>
      </c>
      <c r="G7524">
        <v>63124</v>
      </c>
    </row>
    <row r="7525" spans="1:7">
      <c r="A7525" t="s">
        <v>3853</v>
      </c>
      <c r="B7525" t="s">
        <v>4164</v>
      </c>
      <c r="C7525" t="s">
        <v>3994</v>
      </c>
      <c r="D7525">
        <v>772</v>
      </c>
      <c r="E7525">
        <v>779</v>
      </c>
      <c r="F7525">
        <v>788</v>
      </c>
      <c r="G7525">
        <v>819</v>
      </c>
    </row>
    <row r="7526" spans="1:7">
      <c r="A7526" t="s">
        <v>3853</v>
      </c>
      <c r="B7526" t="s">
        <v>4164</v>
      </c>
      <c r="C7526" t="s">
        <v>3995</v>
      </c>
      <c r="D7526">
        <v>1729</v>
      </c>
      <c r="E7526">
        <v>1748</v>
      </c>
      <c r="F7526">
        <v>1699</v>
      </c>
      <c r="G7526">
        <v>1842</v>
      </c>
    </row>
    <row r="7527" spans="1:7">
      <c r="A7527" t="s">
        <v>3853</v>
      </c>
      <c r="B7527" t="s">
        <v>4164</v>
      </c>
      <c r="C7527" t="s">
        <v>3996</v>
      </c>
      <c r="D7527">
        <v>64674</v>
      </c>
      <c r="E7527">
        <v>60732</v>
      </c>
      <c r="F7527">
        <v>66329</v>
      </c>
      <c r="G7527">
        <v>65785</v>
      </c>
    </row>
    <row r="7528" spans="1:7">
      <c r="A7528" t="s">
        <v>3853</v>
      </c>
      <c r="B7528" t="s">
        <v>4164</v>
      </c>
      <c r="C7528" t="s">
        <v>3997</v>
      </c>
      <c r="D7528">
        <v>64674</v>
      </c>
      <c r="E7528">
        <v>60732</v>
      </c>
      <c r="F7528">
        <v>66329</v>
      </c>
      <c r="G7528">
        <v>65785</v>
      </c>
    </row>
    <row r="7529" spans="1:7">
      <c r="A7529" t="s">
        <v>3853</v>
      </c>
      <c r="B7529" t="s">
        <v>4164</v>
      </c>
      <c r="C7529" t="s">
        <v>3998</v>
      </c>
      <c r="D7529">
        <v>57671</v>
      </c>
      <c r="E7529">
        <v>53956</v>
      </c>
      <c r="F7529">
        <v>59410</v>
      </c>
      <c r="G7529">
        <v>59034</v>
      </c>
    </row>
    <row r="7530" spans="1:7">
      <c r="A7530" t="s">
        <v>3853</v>
      </c>
      <c r="B7530" t="s">
        <v>4164</v>
      </c>
      <c r="C7530" t="s">
        <v>3999</v>
      </c>
      <c r="D7530">
        <v>716</v>
      </c>
      <c r="E7530">
        <v>722</v>
      </c>
      <c r="F7530">
        <v>733</v>
      </c>
      <c r="G7530">
        <v>766</v>
      </c>
    </row>
    <row r="7531" spans="1:7">
      <c r="A7531" t="s">
        <v>3853</v>
      </c>
      <c r="B7531" t="s">
        <v>4164</v>
      </c>
      <c r="C7531" t="s">
        <v>4000</v>
      </c>
      <c r="D7531">
        <v>1603</v>
      </c>
      <c r="E7531">
        <v>1621</v>
      </c>
      <c r="F7531">
        <v>1581</v>
      </c>
      <c r="G7531">
        <v>1723</v>
      </c>
    </row>
    <row r="7532" spans="1:7">
      <c r="A7532" t="s">
        <v>3853</v>
      </c>
      <c r="B7532" t="s">
        <v>4164</v>
      </c>
      <c r="C7532" t="s">
        <v>4001</v>
      </c>
      <c r="D7532">
        <v>59990</v>
      </c>
      <c r="E7532">
        <v>56299</v>
      </c>
      <c r="F7532">
        <v>61724</v>
      </c>
      <c r="G7532">
        <v>61522</v>
      </c>
    </row>
    <row r="7533" spans="1:7">
      <c r="A7533" t="s">
        <v>3853</v>
      </c>
      <c r="B7533" t="s">
        <v>4164</v>
      </c>
      <c r="C7533" t="s">
        <v>4002</v>
      </c>
      <c r="D7533">
        <v>0</v>
      </c>
      <c r="E7533">
        <v>0</v>
      </c>
      <c r="F7533">
        <v>0</v>
      </c>
      <c r="G7533">
        <v>0</v>
      </c>
    </row>
    <row r="7534" spans="1:7">
      <c r="A7534" t="s">
        <v>3853</v>
      </c>
      <c r="B7534" t="s">
        <v>4164</v>
      </c>
      <c r="C7534" t="s">
        <v>4003</v>
      </c>
      <c r="D7534">
        <v>0</v>
      </c>
      <c r="E7534">
        <v>0</v>
      </c>
      <c r="F7534">
        <v>0</v>
      </c>
      <c r="G7534">
        <v>0</v>
      </c>
    </row>
    <row r="7535" spans="1:7">
      <c r="A7535" t="s">
        <v>3853</v>
      </c>
      <c r="B7535" t="s">
        <v>4164</v>
      </c>
      <c r="C7535" t="s">
        <v>4004</v>
      </c>
      <c r="D7535">
        <v>3563</v>
      </c>
      <c r="E7535">
        <v>3538</v>
      </c>
      <c r="F7535">
        <v>3126</v>
      </c>
      <c r="G7535">
        <v>2636</v>
      </c>
    </row>
    <row r="7536" spans="1:7">
      <c r="A7536" t="s">
        <v>3853</v>
      </c>
      <c r="B7536" t="s">
        <v>4164</v>
      </c>
      <c r="C7536" t="s">
        <v>4005</v>
      </c>
      <c r="D7536">
        <v>29174</v>
      </c>
      <c r="E7536">
        <v>27479</v>
      </c>
      <c r="F7536">
        <v>26103</v>
      </c>
      <c r="G7536">
        <v>28466</v>
      </c>
    </row>
    <row r="7537" spans="1:7">
      <c r="A7537" t="s">
        <v>3853</v>
      </c>
      <c r="B7537" t="s">
        <v>4164</v>
      </c>
      <c r="C7537" t="s">
        <v>4006</v>
      </c>
      <c r="D7537">
        <v>5699</v>
      </c>
      <c r="E7537">
        <v>3557</v>
      </c>
      <c r="F7537">
        <v>5929</v>
      </c>
      <c r="G7537">
        <v>8069</v>
      </c>
    </row>
    <row r="7538" spans="1:7">
      <c r="A7538" t="s">
        <v>3853</v>
      </c>
      <c r="B7538" t="s">
        <v>4164</v>
      </c>
      <c r="C7538" t="s">
        <v>4007</v>
      </c>
      <c r="D7538">
        <v>388</v>
      </c>
      <c r="E7538">
        <v>388</v>
      </c>
      <c r="F7538">
        <v>388</v>
      </c>
      <c r="G7538">
        <v>388</v>
      </c>
    </row>
    <row r="7539" spans="1:7">
      <c r="A7539" t="s">
        <v>3853</v>
      </c>
      <c r="B7539" t="s">
        <v>4164</v>
      </c>
      <c r="C7539" t="s">
        <v>4008</v>
      </c>
      <c r="D7539">
        <v>29090</v>
      </c>
      <c r="E7539">
        <v>29544</v>
      </c>
      <c r="F7539">
        <v>29614</v>
      </c>
      <c r="G7539">
        <v>30320</v>
      </c>
    </row>
    <row r="7540" spans="1:7">
      <c r="A7540" t="s">
        <v>3853</v>
      </c>
      <c r="B7540" t="s">
        <v>4164</v>
      </c>
      <c r="C7540" t="s">
        <v>4009</v>
      </c>
      <c r="D7540">
        <v>25124</v>
      </c>
      <c r="E7540">
        <v>23363</v>
      </c>
      <c r="F7540">
        <v>22335</v>
      </c>
      <c r="G7540">
        <v>24463</v>
      </c>
    </row>
    <row r="7541" spans="1:7">
      <c r="A7541" t="s">
        <v>3853</v>
      </c>
      <c r="B7541" t="s">
        <v>4164</v>
      </c>
      <c r="C7541" t="s">
        <v>4010</v>
      </c>
      <c r="D7541">
        <v>92649</v>
      </c>
      <c r="E7541">
        <v>87481</v>
      </c>
      <c r="F7541">
        <v>87105</v>
      </c>
      <c r="G7541">
        <v>93952</v>
      </c>
    </row>
    <row r="7542" spans="1:7">
      <c r="A7542" t="s">
        <v>3853</v>
      </c>
      <c r="B7542" t="s">
        <v>4164</v>
      </c>
      <c r="C7542" t="s">
        <v>4011</v>
      </c>
      <c r="D7542">
        <v>86.6</v>
      </c>
      <c r="E7542">
        <v>80.5</v>
      </c>
      <c r="F7542">
        <v>78.7</v>
      </c>
      <c r="G7542">
        <v>83.7</v>
      </c>
    </row>
    <row r="7543" spans="1:7">
      <c r="A7543" t="s">
        <v>3853</v>
      </c>
      <c r="B7543" t="s">
        <v>4164</v>
      </c>
      <c r="C7543" t="s">
        <v>4012</v>
      </c>
      <c r="D7543">
        <v>86950</v>
      </c>
      <c r="E7543">
        <v>83924</v>
      </c>
      <c r="F7543">
        <v>81177</v>
      </c>
      <c r="G7543">
        <v>85884</v>
      </c>
    </row>
    <row r="7544" spans="1:7">
      <c r="A7544" t="s">
        <v>3853</v>
      </c>
      <c r="B7544" t="s">
        <v>4164</v>
      </c>
      <c r="C7544" t="s">
        <v>4013</v>
      </c>
      <c r="D7544">
        <v>92649</v>
      </c>
      <c r="E7544">
        <v>87481</v>
      </c>
      <c r="F7544">
        <v>87105</v>
      </c>
      <c r="G7544">
        <v>93952</v>
      </c>
    </row>
    <row r="7545" spans="1:7">
      <c r="A7545" t="s">
        <v>3853</v>
      </c>
      <c r="B7545" t="s">
        <v>4164</v>
      </c>
      <c r="C7545" t="s">
        <v>4014</v>
      </c>
      <c r="D7545">
        <v>12.5</v>
      </c>
      <c r="E7545">
        <v>8.1999999999999993</v>
      </c>
      <c r="F7545">
        <v>14.4</v>
      </c>
      <c r="G7545">
        <v>21.2</v>
      </c>
    </row>
    <row r="7546" spans="1:7">
      <c r="A7546" t="s">
        <v>3853</v>
      </c>
      <c r="B7546" t="s">
        <v>4164</v>
      </c>
      <c r="C7546" t="s">
        <v>4015</v>
      </c>
      <c r="D7546">
        <v>0</v>
      </c>
      <c r="E7546">
        <v>0</v>
      </c>
      <c r="F7546">
        <v>0</v>
      </c>
      <c r="G7546">
        <v>0</v>
      </c>
    </row>
    <row r="7547" spans="1:7">
      <c r="A7547" t="s">
        <v>3853</v>
      </c>
      <c r="B7547" t="s">
        <v>4164</v>
      </c>
      <c r="C7547" t="s">
        <v>4016</v>
      </c>
      <c r="D7547">
        <v>0</v>
      </c>
      <c r="E7547">
        <v>0</v>
      </c>
      <c r="F7547">
        <v>0</v>
      </c>
      <c r="G7547">
        <v>0</v>
      </c>
    </row>
    <row r="7548" spans="1:7">
      <c r="A7548" t="s">
        <v>3853</v>
      </c>
      <c r="B7548" t="s">
        <v>4164</v>
      </c>
      <c r="C7548" t="s">
        <v>4017</v>
      </c>
      <c r="D7548">
        <v>0</v>
      </c>
      <c r="E7548">
        <v>0</v>
      </c>
      <c r="F7548">
        <v>0</v>
      </c>
      <c r="G7548">
        <v>0</v>
      </c>
    </row>
    <row r="7549" spans="1:7">
      <c r="A7549" t="s">
        <v>3853</v>
      </c>
      <c r="B7549" t="s">
        <v>4164</v>
      </c>
      <c r="C7549" t="s">
        <v>4018</v>
      </c>
      <c r="D7549">
        <v>0</v>
      </c>
      <c r="E7549">
        <v>0</v>
      </c>
      <c r="F7549">
        <v>0</v>
      </c>
      <c r="G7549">
        <v>0</v>
      </c>
    </row>
    <row r="7550" spans="1:7">
      <c r="A7550" t="s">
        <v>3853</v>
      </c>
      <c r="B7550" t="s">
        <v>4164</v>
      </c>
      <c r="C7550" t="s">
        <v>4019</v>
      </c>
      <c r="D7550">
        <v>0</v>
      </c>
      <c r="E7550">
        <v>0</v>
      </c>
      <c r="F7550">
        <v>0</v>
      </c>
      <c r="G7550">
        <v>0</v>
      </c>
    </row>
    <row r="7551" spans="1:7">
      <c r="A7551" t="s">
        <v>3853</v>
      </c>
      <c r="B7551" t="s">
        <v>4164</v>
      </c>
      <c r="C7551" t="s">
        <v>4020</v>
      </c>
      <c r="D7551">
        <v>0</v>
      </c>
      <c r="E7551">
        <v>0</v>
      </c>
      <c r="F7551">
        <v>0</v>
      </c>
      <c r="G7551">
        <v>0</v>
      </c>
    </row>
    <row r="7552" spans="1:7">
      <c r="A7552" t="s">
        <v>3853</v>
      </c>
      <c r="B7552" t="s">
        <v>4164</v>
      </c>
      <c r="C7552" t="s">
        <v>4021</v>
      </c>
      <c r="D7552">
        <v>2</v>
      </c>
      <c r="E7552">
        <v>2</v>
      </c>
      <c r="F7552">
        <v>2</v>
      </c>
      <c r="G7552">
        <v>2</v>
      </c>
    </row>
    <row r="7553" spans="1:7">
      <c r="A7553" t="s">
        <v>3853</v>
      </c>
      <c r="B7553" t="s">
        <v>4164</v>
      </c>
      <c r="C7553" t="s">
        <v>4022</v>
      </c>
      <c r="D7553">
        <v>18987</v>
      </c>
      <c r="E7553">
        <v>19021</v>
      </c>
      <c r="F7553">
        <v>18342</v>
      </c>
      <c r="G7553">
        <v>17514</v>
      </c>
    </row>
    <row r="7554" spans="1:7">
      <c r="A7554" t="s">
        <v>3853</v>
      </c>
      <c r="B7554" t="s">
        <v>4164</v>
      </c>
      <c r="C7554" t="s">
        <v>4023</v>
      </c>
      <c r="D7554">
        <v>0</v>
      </c>
      <c r="E7554">
        <v>0</v>
      </c>
      <c r="F7554">
        <v>15</v>
      </c>
      <c r="G7554">
        <v>5</v>
      </c>
    </row>
    <row r="7555" spans="1:7">
      <c r="A7555" t="s">
        <v>3853</v>
      </c>
      <c r="B7555" t="s">
        <v>4164</v>
      </c>
      <c r="C7555" t="s">
        <v>4024</v>
      </c>
      <c r="D7555">
        <v>18987</v>
      </c>
      <c r="E7555">
        <v>19021</v>
      </c>
      <c r="F7555">
        <v>18342</v>
      </c>
      <c r="G7555">
        <v>17514</v>
      </c>
    </row>
    <row r="7556" spans="1:7">
      <c r="A7556" t="s">
        <v>3853</v>
      </c>
      <c r="B7556" t="s">
        <v>4164</v>
      </c>
      <c r="C7556" t="s">
        <v>4025</v>
      </c>
      <c r="D7556">
        <v>18987</v>
      </c>
      <c r="E7556">
        <v>19021</v>
      </c>
      <c r="F7556">
        <v>18357</v>
      </c>
      <c r="G7556">
        <v>17518</v>
      </c>
    </row>
    <row r="7557" spans="1:7">
      <c r="A7557" t="s">
        <v>3853</v>
      </c>
      <c r="B7557" t="s">
        <v>4164</v>
      </c>
      <c r="C7557" t="s">
        <v>4026</v>
      </c>
      <c r="D7557">
        <v>18987</v>
      </c>
      <c r="E7557">
        <v>19021</v>
      </c>
      <c r="F7557">
        <v>18357</v>
      </c>
      <c r="G7557">
        <v>17518</v>
      </c>
    </row>
    <row r="7558" spans="1:7">
      <c r="A7558" t="s">
        <v>3853</v>
      </c>
      <c r="B7558" t="s">
        <v>4164</v>
      </c>
      <c r="C7558" t="s">
        <v>4027</v>
      </c>
      <c r="D7558">
        <v>40</v>
      </c>
      <c r="E7558">
        <v>40</v>
      </c>
      <c r="F7558">
        <v>40</v>
      </c>
      <c r="G7558">
        <v>40</v>
      </c>
    </row>
    <row r="7559" spans="1:7">
      <c r="A7559" t="s">
        <v>3853</v>
      </c>
      <c r="B7559" t="s">
        <v>4164</v>
      </c>
      <c r="C7559" t="s">
        <v>4028</v>
      </c>
      <c r="D7559">
        <v>35525</v>
      </c>
      <c r="E7559">
        <v>35672</v>
      </c>
      <c r="F7559">
        <v>35228</v>
      </c>
      <c r="G7559">
        <v>34368</v>
      </c>
    </row>
    <row r="7560" spans="1:7">
      <c r="A7560" t="s">
        <v>3853</v>
      </c>
      <c r="B7560" t="s">
        <v>4164</v>
      </c>
      <c r="C7560" t="s">
        <v>4029</v>
      </c>
      <c r="D7560">
        <v>43709</v>
      </c>
      <c r="E7560">
        <v>44169</v>
      </c>
      <c r="F7560">
        <v>43785</v>
      </c>
      <c r="G7560">
        <v>42599</v>
      </c>
    </row>
    <row r="7561" spans="1:7">
      <c r="A7561" t="s">
        <v>3853</v>
      </c>
      <c r="B7561" t="s">
        <v>4164</v>
      </c>
      <c r="C7561" t="s">
        <v>4030</v>
      </c>
      <c r="D7561">
        <v>36400</v>
      </c>
      <c r="E7561">
        <v>36584</v>
      </c>
      <c r="F7561">
        <v>36127</v>
      </c>
      <c r="G7561">
        <v>35293</v>
      </c>
    </row>
    <row r="7562" spans="1:7">
      <c r="A7562" t="s">
        <v>3853</v>
      </c>
      <c r="B7562" t="s">
        <v>4164</v>
      </c>
      <c r="C7562" t="s">
        <v>4031</v>
      </c>
      <c r="D7562">
        <v>112720</v>
      </c>
      <c r="E7562">
        <v>113362</v>
      </c>
      <c r="F7562">
        <v>115155</v>
      </c>
      <c r="G7562">
        <v>112917</v>
      </c>
    </row>
    <row r="7563" spans="1:7">
      <c r="A7563" t="s">
        <v>3853</v>
      </c>
      <c r="B7563" t="s">
        <v>4164</v>
      </c>
      <c r="C7563" t="s">
        <v>4032</v>
      </c>
      <c r="D7563">
        <v>100.9</v>
      </c>
      <c r="E7563">
        <v>100.6</v>
      </c>
      <c r="F7563">
        <v>99.7</v>
      </c>
      <c r="G7563">
        <v>100.8</v>
      </c>
    </row>
    <row r="7564" spans="1:7">
      <c r="A7564" t="s">
        <v>3853</v>
      </c>
      <c r="B7564" t="s">
        <v>4164</v>
      </c>
      <c r="C7564" t="s">
        <v>4033</v>
      </c>
      <c r="D7564">
        <v>2940</v>
      </c>
      <c r="E7564">
        <v>3375</v>
      </c>
      <c r="F7564">
        <v>3646</v>
      </c>
      <c r="G7564">
        <v>4009</v>
      </c>
    </row>
    <row r="7565" spans="1:7">
      <c r="A7565" t="s">
        <v>3853</v>
      </c>
      <c r="B7565" t="s">
        <v>4164</v>
      </c>
      <c r="C7565" t="s">
        <v>4034</v>
      </c>
      <c r="D7565">
        <v>7443</v>
      </c>
      <c r="E7565">
        <v>7695</v>
      </c>
      <c r="F7565">
        <v>7760</v>
      </c>
      <c r="G7565">
        <v>7437</v>
      </c>
    </row>
    <row r="7566" spans="1:7">
      <c r="A7566" t="s">
        <v>3853</v>
      </c>
      <c r="B7566" t="s">
        <v>4164</v>
      </c>
      <c r="C7566" t="s">
        <v>4035</v>
      </c>
      <c r="D7566">
        <v>52</v>
      </c>
      <c r="E7566">
        <v>52</v>
      </c>
      <c r="F7566">
        <v>52</v>
      </c>
      <c r="G7566">
        <v>52</v>
      </c>
    </row>
    <row r="7567" spans="1:7">
      <c r="A7567" t="s">
        <v>3853</v>
      </c>
      <c r="B7567" t="s">
        <v>4164</v>
      </c>
      <c r="C7567" t="s">
        <v>4036</v>
      </c>
      <c r="D7567">
        <v>48500</v>
      </c>
      <c r="E7567">
        <v>47761</v>
      </c>
      <c r="F7567">
        <v>46428</v>
      </c>
      <c r="G7567">
        <v>46166</v>
      </c>
    </row>
    <row r="7568" spans="1:7">
      <c r="A7568" t="s">
        <v>3853</v>
      </c>
      <c r="B7568" t="s">
        <v>4164</v>
      </c>
      <c r="C7568" t="s">
        <v>4037</v>
      </c>
      <c r="D7568">
        <v>9906</v>
      </c>
      <c r="E7568">
        <v>8772</v>
      </c>
      <c r="F7568">
        <v>8297</v>
      </c>
      <c r="G7568">
        <v>10451</v>
      </c>
    </row>
    <row r="7569" spans="1:7">
      <c r="A7569" t="s">
        <v>3853</v>
      </c>
      <c r="B7569" t="s">
        <v>4164</v>
      </c>
      <c r="C7569" t="s">
        <v>4038</v>
      </c>
      <c r="D7569">
        <v>181509</v>
      </c>
      <c r="E7569">
        <v>180965</v>
      </c>
      <c r="F7569">
        <v>181286</v>
      </c>
      <c r="G7569">
        <v>180981</v>
      </c>
    </row>
    <row r="7570" spans="1:7">
      <c r="A7570" t="s">
        <v>3853</v>
      </c>
      <c r="B7570" t="s">
        <v>4164</v>
      </c>
      <c r="C7570" t="s">
        <v>4039</v>
      </c>
      <c r="D7570">
        <v>169.6</v>
      </c>
      <c r="E7570">
        <v>166.4</v>
      </c>
      <c r="F7570">
        <v>163.9</v>
      </c>
      <c r="G7570">
        <v>161.19999999999999</v>
      </c>
    </row>
    <row r="7571" spans="1:7">
      <c r="A7571" t="s">
        <v>3853</v>
      </c>
      <c r="B7571" t="s">
        <v>4164</v>
      </c>
      <c r="C7571" t="s">
        <v>4040</v>
      </c>
      <c r="D7571">
        <v>174065</v>
      </c>
      <c r="E7571">
        <v>173270</v>
      </c>
      <c r="F7571">
        <v>173526</v>
      </c>
      <c r="G7571">
        <v>173544</v>
      </c>
    </row>
    <row r="7572" spans="1:7">
      <c r="A7572" t="s">
        <v>3853</v>
      </c>
      <c r="B7572" t="s">
        <v>4164</v>
      </c>
      <c r="C7572" t="s">
        <v>4041</v>
      </c>
      <c r="D7572">
        <v>0</v>
      </c>
      <c r="E7572">
        <v>0</v>
      </c>
      <c r="F7572">
        <v>0</v>
      </c>
      <c r="G7572">
        <v>0</v>
      </c>
    </row>
    <row r="7573" spans="1:7">
      <c r="A7573" t="s">
        <v>3853</v>
      </c>
      <c r="B7573" t="s">
        <v>4164</v>
      </c>
      <c r="C7573" t="s">
        <v>4042</v>
      </c>
      <c r="D7573">
        <v>7309</v>
      </c>
      <c r="E7573">
        <v>7585</v>
      </c>
      <c r="F7573">
        <v>7658</v>
      </c>
      <c r="G7573">
        <v>7306</v>
      </c>
    </row>
    <row r="7574" spans="1:7">
      <c r="A7574" t="s">
        <v>3853</v>
      </c>
      <c r="B7574" t="s">
        <v>4164</v>
      </c>
      <c r="C7574" t="s">
        <v>4043</v>
      </c>
      <c r="D7574">
        <v>6903</v>
      </c>
      <c r="E7574">
        <v>6853</v>
      </c>
      <c r="F7574">
        <v>6268</v>
      </c>
      <c r="G7574">
        <v>6419</v>
      </c>
    </row>
    <row r="7575" spans="1:7">
      <c r="A7575" t="s">
        <v>3853</v>
      </c>
      <c r="B7575" t="s">
        <v>4164</v>
      </c>
      <c r="C7575" t="s">
        <v>4044</v>
      </c>
      <c r="D7575">
        <v>14212</v>
      </c>
      <c r="E7575">
        <v>14438</v>
      </c>
      <c r="F7575">
        <v>13926</v>
      </c>
      <c r="G7575">
        <v>13725</v>
      </c>
    </row>
    <row r="7576" spans="1:7">
      <c r="A7576" t="s">
        <v>3853</v>
      </c>
      <c r="B7576" t="s">
        <v>4164</v>
      </c>
      <c r="C7576" t="s">
        <v>4045</v>
      </c>
      <c r="D7576">
        <v>6903</v>
      </c>
      <c r="E7576">
        <v>6853</v>
      </c>
      <c r="F7576">
        <v>6268</v>
      </c>
      <c r="G7576">
        <v>6419</v>
      </c>
    </row>
    <row r="7577" spans="1:7">
      <c r="A7577" t="s">
        <v>3853</v>
      </c>
      <c r="B7577" t="s">
        <v>4164</v>
      </c>
      <c r="C7577" t="s">
        <v>4046</v>
      </c>
      <c r="D7577">
        <v>0.5</v>
      </c>
      <c r="E7577">
        <v>0.6</v>
      </c>
      <c r="F7577">
        <v>1.1000000000000001</v>
      </c>
      <c r="G7577">
        <v>1.6</v>
      </c>
    </row>
    <row r="7578" spans="1:7">
      <c r="A7578" t="s">
        <v>3853</v>
      </c>
      <c r="B7578" t="s">
        <v>4164</v>
      </c>
      <c r="C7578" t="s">
        <v>4047</v>
      </c>
      <c r="D7578">
        <v>1</v>
      </c>
      <c r="E7578">
        <v>1</v>
      </c>
      <c r="F7578">
        <v>2</v>
      </c>
      <c r="G7578">
        <v>3</v>
      </c>
    </row>
    <row r="7579" spans="1:7">
      <c r="A7579" t="s">
        <v>3853</v>
      </c>
      <c r="B7579" t="s">
        <v>4164</v>
      </c>
      <c r="C7579" t="s">
        <v>4048</v>
      </c>
      <c r="D7579">
        <v>0</v>
      </c>
      <c r="E7579">
        <v>0</v>
      </c>
      <c r="F7579">
        <v>0</v>
      </c>
      <c r="G7579">
        <v>0</v>
      </c>
    </row>
    <row r="7580" spans="1:7">
      <c r="A7580" t="s">
        <v>3853</v>
      </c>
      <c r="B7580" t="s">
        <v>4164</v>
      </c>
      <c r="C7580" t="s">
        <v>4049</v>
      </c>
      <c r="D7580">
        <v>106561</v>
      </c>
      <c r="E7580">
        <v>107155</v>
      </c>
      <c r="F7580">
        <v>109925</v>
      </c>
      <c r="G7580">
        <v>108066</v>
      </c>
    </row>
    <row r="7581" spans="1:7">
      <c r="A7581" t="s">
        <v>3853</v>
      </c>
      <c r="B7581" t="s">
        <v>4164</v>
      </c>
      <c r="C7581" t="s">
        <v>4050</v>
      </c>
      <c r="D7581">
        <v>2884</v>
      </c>
      <c r="E7581">
        <v>3318</v>
      </c>
      <c r="F7581">
        <v>3591</v>
      </c>
      <c r="G7581">
        <v>3956</v>
      </c>
    </row>
    <row r="7582" spans="1:7">
      <c r="A7582" t="s">
        <v>3853</v>
      </c>
      <c r="B7582" t="s">
        <v>4164</v>
      </c>
      <c r="C7582" t="s">
        <v>4051</v>
      </c>
      <c r="D7582">
        <v>48375</v>
      </c>
      <c r="E7582">
        <v>47633</v>
      </c>
      <c r="F7582">
        <v>46310</v>
      </c>
      <c r="G7582">
        <v>46047</v>
      </c>
    </row>
    <row r="7583" spans="1:7">
      <c r="A7583" t="s">
        <v>3853</v>
      </c>
      <c r="B7583" t="s">
        <v>4164</v>
      </c>
      <c r="C7583" t="s">
        <v>4052</v>
      </c>
      <c r="D7583">
        <v>175194</v>
      </c>
      <c r="E7583">
        <v>174600</v>
      </c>
      <c r="F7583">
        <v>175893</v>
      </c>
      <c r="G7583">
        <v>175966</v>
      </c>
    </row>
    <row r="7584" spans="1:7">
      <c r="A7584" t="s">
        <v>3853</v>
      </c>
      <c r="B7584" t="s">
        <v>4164</v>
      </c>
      <c r="C7584" t="s">
        <v>4053</v>
      </c>
      <c r="D7584">
        <v>0</v>
      </c>
      <c r="E7584">
        <v>0</v>
      </c>
      <c r="F7584">
        <v>0</v>
      </c>
      <c r="G7584">
        <v>0</v>
      </c>
    </row>
    <row r="7585" spans="1:7">
      <c r="A7585" t="s">
        <v>3853</v>
      </c>
      <c r="B7585" t="s">
        <v>4164</v>
      </c>
      <c r="C7585" t="s">
        <v>4054</v>
      </c>
      <c r="D7585">
        <v>0</v>
      </c>
      <c r="E7585">
        <v>0</v>
      </c>
      <c r="F7585">
        <v>0</v>
      </c>
      <c r="G7585">
        <v>0</v>
      </c>
    </row>
    <row r="7586" spans="1:7">
      <c r="A7586" t="s">
        <v>3853</v>
      </c>
      <c r="B7586" t="s">
        <v>4164</v>
      </c>
      <c r="C7586" t="s">
        <v>4055</v>
      </c>
      <c r="D7586">
        <v>36</v>
      </c>
      <c r="E7586">
        <v>55</v>
      </c>
      <c r="F7586">
        <v>12</v>
      </c>
      <c r="G7586">
        <v>34</v>
      </c>
    </row>
    <row r="7587" spans="1:7">
      <c r="A7587" t="s">
        <v>3853</v>
      </c>
      <c r="B7587" t="s">
        <v>4164</v>
      </c>
      <c r="C7587" t="s">
        <v>4056</v>
      </c>
      <c r="D7587">
        <v>1666</v>
      </c>
      <c r="E7587">
        <v>2032</v>
      </c>
      <c r="F7587">
        <v>2291</v>
      </c>
      <c r="G7587">
        <v>2614</v>
      </c>
    </row>
    <row r="7588" spans="1:7">
      <c r="A7588" t="s">
        <v>3853</v>
      </c>
      <c r="B7588" t="s">
        <v>4164</v>
      </c>
      <c r="C7588" t="s">
        <v>4057</v>
      </c>
      <c r="D7588">
        <v>566</v>
      </c>
      <c r="E7588">
        <v>291</v>
      </c>
      <c r="F7588">
        <v>466</v>
      </c>
      <c r="G7588">
        <v>823</v>
      </c>
    </row>
    <row r="7589" spans="1:7">
      <c r="A7589" t="s">
        <v>3853</v>
      </c>
      <c r="B7589" t="s">
        <v>4164</v>
      </c>
      <c r="C7589" t="s">
        <v>4058</v>
      </c>
      <c r="D7589">
        <v>9538</v>
      </c>
      <c r="E7589">
        <v>8469</v>
      </c>
      <c r="F7589">
        <v>7863</v>
      </c>
      <c r="G7589">
        <v>10006</v>
      </c>
    </row>
    <row r="7590" spans="1:7">
      <c r="A7590" t="s">
        <v>3853</v>
      </c>
      <c r="B7590" t="s">
        <v>4164</v>
      </c>
      <c r="C7590" t="s">
        <v>4059</v>
      </c>
      <c r="D7590">
        <v>11807</v>
      </c>
      <c r="E7590">
        <v>10847</v>
      </c>
      <c r="F7590">
        <v>10633</v>
      </c>
      <c r="G7590">
        <v>13478</v>
      </c>
    </row>
    <row r="7591" spans="1:7">
      <c r="A7591" t="s">
        <v>3853</v>
      </c>
      <c r="B7591" t="s">
        <v>4164</v>
      </c>
      <c r="C7591" t="s">
        <v>4060</v>
      </c>
      <c r="D7591">
        <v>11807</v>
      </c>
      <c r="E7591">
        <v>10847</v>
      </c>
      <c r="F7591">
        <v>10633</v>
      </c>
      <c r="G7591">
        <v>13478</v>
      </c>
    </row>
    <row r="7592" spans="1:7">
      <c r="A7592" t="s">
        <v>3853</v>
      </c>
      <c r="B7592" t="s">
        <v>4164</v>
      </c>
      <c r="C7592" t="s">
        <v>4061</v>
      </c>
      <c r="D7592">
        <v>0</v>
      </c>
      <c r="E7592">
        <v>0</v>
      </c>
      <c r="F7592">
        <v>0</v>
      </c>
      <c r="G7592">
        <v>0</v>
      </c>
    </row>
    <row r="7593" spans="1:7">
      <c r="A7593" t="s">
        <v>3853</v>
      </c>
      <c r="B7593" t="s">
        <v>4164</v>
      </c>
      <c r="C7593" t="s">
        <v>4062</v>
      </c>
      <c r="D7593">
        <v>0</v>
      </c>
      <c r="E7593">
        <v>0</v>
      </c>
      <c r="F7593">
        <v>0</v>
      </c>
      <c r="G7593">
        <v>0</v>
      </c>
    </row>
    <row r="7594" spans="1:7">
      <c r="A7594" t="s">
        <v>3853</v>
      </c>
      <c r="B7594" t="s">
        <v>4164</v>
      </c>
      <c r="C7594" t="s">
        <v>4063</v>
      </c>
      <c r="D7594">
        <v>4541</v>
      </c>
      <c r="E7594">
        <v>4282</v>
      </c>
      <c r="F7594">
        <v>4458</v>
      </c>
      <c r="G7594">
        <v>4099</v>
      </c>
    </row>
    <row r="7595" spans="1:7">
      <c r="A7595" t="s">
        <v>3853</v>
      </c>
      <c r="B7595" t="s">
        <v>4164</v>
      </c>
      <c r="C7595" t="s">
        <v>4064</v>
      </c>
      <c r="D7595">
        <v>2257</v>
      </c>
      <c r="E7595">
        <v>2315</v>
      </c>
      <c r="F7595">
        <v>2445</v>
      </c>
      <c r="G7595">
        <v>2471</v>
      </c>
    </row>
    <row r="7596" spans="1:7">
      <c r="A7596" t="s">
        <v>3853</v>
      </c>
      <c r="B7596" t="s">
        <v>4164</v>
      </c>
      <c r="C7596" t="s">
        <v>4065</v>
      </c>
      <c r="D7596">
        <v>42334</v>
      </c>
      <c r="E7596">
        <v>47330</v>
      </c>
      <c r="F7596">
        <v>43667</v>
      </c>
      <c r="G7596">
        <v>47649</v>
      </c>
    </row>
    <row r="7597" spans="1:7">
      <c r="A7597" t="s">
        <v>3853</v>
      </c>
      <c r="B7597" t="s">
        <v>4164</v>
      </c>
      <c r="C7597" t="s">
        <v>4066</v>
      </c>
      <c r="D7597">
        <v>3594</v>
      </c>
      <c r="E7597">
        <v>3701</v>
      </c>
      <c r="F7597">
        <v>3955</v>
      </c>
      <c r="G7597">
        <v>4327</v>
      </c>
    </row>
    <row r="7598" spans="1:7">
      <c r="A7598" t="s">
        <v>3853</v>
      </c>
      <c r="B7598" t="s">
        <v>4164</v>
      </c>
      <c r="C7598" t="s">
        <v>4067</v>
      </c>
      <c r="D7598">
        <v>2268</v>
      </c>
      <c r="E7598">
        <v>2284</v>
      </c>
      <c r="F7598">
        <v>2111</v>
      </c>
      <c r="G7598">
        <v>2052</v>
      </c>
    </row>
    <row r="7599" spans="1:7">
      <c r="A7599" t="s">
        <v>3853</v>
      </c>
      <c r="B7599" t="s">
        <v>4164</v>
      </c>
      <c r="C7599" t="s">
        <v>4068</v>
      </c>
      <c r="D7599">
        <v>14278</v>
      </c>
      <c r="E7599">
        <v>9334</v>
      </c>
      <c r="F7599">
        <v>9868</v>
      </c>
      <c r="G7599">
        <v>12209</v>
      </c>
    </row>
    <row r="7600" spans="1:7">
      <c r="A7600" t="s">
        <v>3853</v>
      </c>
      <c r="B7600" t="s">
        <v>4164</v>
      </c>
      <c r="C7600" t="s">
        <v>4069</v>
      </c>
      <c r="D7600">
        <v>65678</v>
      </c>
      <c r="E7600">
        <v>65547</v>
      </c>
      <c r="F7600">
        <v>62550</v>
      </c>
      <c r="G7600">
        <v>68479</v>
      </c>
    </row>
    <row r="7601" spans="1:7">
      <c r="A7601" t="s">
        <v>3853</v>
      </c>
      <c r="B7601" t="s">
        <v>4164</v>
      </c>
      <c r="C7601" t="s">
        <v>4070</v>
      </c>
      <c r="D7601">
        <v>0</v>
      </c>
      <c r="E7601">
        <v>0</v>
      </c>
      <c r="F7601">
        <v>0</v>
      </c>
      <c r="G7601">
        <v>0</v>
      </c>
    </row>
    <row r="7602" spans="1:7">
      <c r="A7602" t="s">
        <v>3853</v>
      </c>
      <c r="B7602" t="s">
        <v>4164</v>
      </c>
      <c r="C7602" t="s">
        <v>4071</v>
      </c>
      <c r="D7602">
        <v>0</v>
      </c>
      <c r="E7602">
        <v>0</v>
      </c>
      <c r="F7602">
        <v>0</v>
      </c>
      <c r="G7602">
        <v>0</v>
      </c>
    </row>
    <row r="7603" spans="1:7">
      <c r="A7603" t="s">
        <v>3853</v>
      </c>
      <c r="B7603" t="s">
        <v>4164</v>
      </c>
      <c r="C7603" t="s">
        <v>4072</v>
      </c>
      <c r="D7603">
        <v>0</v>
      </c>
      <c r="E7603">
        <v>0</v>
      </c>
      <c r="F7603">
        <v>0</v>
      </c>
      <c r="G7603">
        <v>0</v>
      </c>
    </row>
    <row r="7604" spans="1:7">
      <c r="A7604" t="s">
        <v>3853</v>
      </c>
      <c r="B7604" t="s">
        <v>4164</v>
      </c>
      <c r="C7604" t="s">
        <v>4073</v>
      </c>
      <c r="D7604">
        <v>0</v>
      </c>
      <c r="E7604">
        <v>0</v>
      </c>
      <c r="F7604">
        <v>0</v>
      </c>
      <c r="G7604">
        <v>0</v>
      </c>
    </row>
    <row r="7605" spans="1:7">
      <c r="A7605" t="s">
        <v>3853</v>
      </c>
      <c r="B7605" t="s">
        <v>4164</v>
      </c>
      <c r="C7605" t="s">
        <v>4074</v>
      </c>
      <c r="D7605">
        <v>0</v>
      </c>
      <c r="E7605">
        <v>0</v>
      </c>
      <c r="F7605">
        <v>0</v>
      </c>
      <c r="G7605">
        <v>0</v>
      </c>
    </row>
    <row r="7606" spans="1:7">
      <c r="A7606" t="s">
        <v>3853</v>
      </c>
      <c r="B7606" t="s">
        <v>4164</v>
      </c>
      <c r="C7606" t="s">
        <v>4075</v>
      </c>
      <c r="D7606">
        <v>0</v>
      </c>
      <c r="E7606">
        <v>0</v>
      </c>
      <c r="F7606">
        <v>0</v>
      </c>
      <c r="G7606">
        <v>0</v>
      </c>
    </row>
    <row r="7607" spans="1:7">
      <c r="A7607" t="s">
        <v>3853</v>
      </c>
      <c r="B7607" t="s">
        <v>4164</v>
      </c>
      <c r="C7607" t="s">
        <v>4076</v>
      </c>
      <c r="D7607">
        <v>0</v>
      </c>
      <c r="E7607">
        <v>0</v>
      </c>
      <c r="F7607">
        <v>0</v>
      </c>
      <c r="G7607">
        <v>0</v>
      </c>
    </row>
    <row r="7608" spans="1:7">
      <c r="A7608" t="s">
        <v>3853</v>
      </c>
      <c r="B7608" t="s">
        <v>4164</v>
      </c>
      <c r="C7608" t="s">
        <v>4077</v>
      </c>
      <c r="D7608">
        <v>0</v>
      </c>
      <c r="E7608">
        <v>0</v>
      </c>
      <c r="F7608">
        <v>0</v>
      </c>
      <c r="G7608">
        <v>0</v>
      </c>
    </row>
    <row r="7609" spans="1:7">
      <c r="A7609" t="s">
        <v>3853</v>
      </c>
      <c r="B7609" t="s">
        <v>4164</v>
      </c>
      <c r="C7609" t="s">
        <v>4078</v>
      </c>
      <c r="D7609">
        <v>0</v>
      </c>
      <c r="E7609">
        <v>0</v>
      </c>
      <c r="F7609">
        <v>0</v>
      </c>
      <c r="G7609">
        <v>0</v>
      </c>
    </row>
    <row r="7610" spans="1:7">
      <c r="A7610" t="s">
        <v>3853</v>
      </c>
      <c r="B7610" t="s">
        <v>4164</v>
      </c>
      <c r="C7610" t="s">
        <v>4079</v>
      </c>
      <c r="D7610">
        <v>0</v>
      </c>
      <c r="E7610">
        <v>0</v>
      </c>
      <c r="F7610">
        <v>0</v>
      </c>
      <c r="G7610">
        <v>0</v>
      </c>
    </row>
    <row r="7611" spans="1:7">
      <c r="A7611" t="s">
        <v>3853</v>
      </c>
      <c r="B7611" t="s">
        <v>4164</v>
      </c>
      <c r="C7611" t="s">
        <v>4080</v>
      </c>
      <c r="D7611">
        <v>0</v>
      </c>
      <c r="E7611">
        <v>0</v>
      </c>
      <c r="F7611">
        <v>0</v>
      </c>
      <c r="G7611">
        <v>0</v>
      </c>
    </row>
    <row r="7612" spans="1:7">
      <c r="A7612" t="s">
        <v>3853</v>
      </c>
      <c r="B7612" t="s">
        <v>4164</v>
      </c>
      <c r="C7612" t="s">
        <v>4081</v>
      </c>
      <c r="D7612">
        <v>17454</v>
      </c>
      <c r="E7612">
        <v>16757</v>
      </c>
      <c r="F7612">
        <v>17762</v>
      </c>
      <c r="G7612">
        <v>17521</v>
      </c>
    </row>
    <row r="7613" spans="1:7">
      <c r="A7613" t="s">
        <v>3853</v>
      </c>
      <c r="B7613" t="s">
        <v>4164</v>
      </c>
      <c r="C7613" t="s">
        <v>4082</v>
      </c>
      <c r="D7613">
        <v>0</v>
      </c>
      <c r="E7613">
        <v>0</v>
      </c>
      <c r="F7613">
        <v>0</v>
      </c>
      <c r="G7613">
        <v>0</v>
      </c>
    </row>
    <row r="7614" spans="1:7">
      <c r="A7614" t="s">
        <v>3853</v>
      </c>
      <c r="B7614" t="s">
        <v>4164</v>
      </c>
      <c r="C7614" t="s">
        <v>4083</v>
      </c>
      <c r="D7614">
        <v>0</v>
      </c>
      <c r="E7614">
        <v>0</v>
      </c>
      <c r="F7614">
        <v>0</v>
      </c>
      <c r="G7614">
        <v>0</v>
      </c>
    </row>
    <row r="7615" spans="1:7">
      <c r="A7615" t="s">
        <v>3853</v>
      </c>
      <c r="B7615" t="s">
        <v>4164</v>
      </c>
      <c r="C7615" t="s">
        <v>4084</v>
      </c>
      <c r="D7615">
        <v>24</v>
      </c>
      <c r="E7615">
        <v>33</v>
      </c>
      <c r="F7615">
        <v>42</v>
      </c>
      <c r="G7615">
        <v>48</v>
      </c>
    </row>
    <row r="7616" spans="1:7">
      <c r="A7616" t="s">
        <v>3853</v>
      </c>
      <c r="B7616" t="s">
        <v>4164</v>
      </c>
      <c r="C7616" t="s">
        <v>4085</v>
      </c>
      <c r="D7616">
        <v>100</v>
      </c>
      <c r="E7616">
        <v>112</v>
      </c>
      <c r="F7616">
        <v>114</v>
      </c>
      <c r="G7616">
        <v>108</v>
      </c>
    </row>
    <row r="7617" spans="1:7">
      <c r="A7617" t="s">
        <v>3853</v>
      </c>
      <c r="B7617" t="s">
        <v>4164</v>
      </c>
      <c r="C7617" t="s">
        <v>4086</v>
      </c>
      <c r="D7617">
        <v>17</v>
      </c>
      <c r="E7617">
        <v>17</v>
      </c>
      <c r="F7617">
        <v>17</v>
      </c>
      <c r="G7617">
        <v>17</v>
      </c>
    </row>
    <row r="7618" spans="1:7">
      <c r="A7618" t="s">
        <v>3853</v>
      </c>
      <c r="B7618" t="s">
        <v>4164</v>
      </c>
      <c r="C7618" t="s">
        <v>4087</v>
      </c>
      <c r="D7618">
        <v>0</v>
      </c>
      <c r="E7618">
        <v>0</v>
      </c>
      <c r="F7618">
        <v>0</v>
      </c>
      <c r="G7618">
        <v>0</v>
      </c>
    </row>
    <row r="7619" spans="1:7">
      <c r="A7619" t="s">
        <v>3853</v>
      </c>
      <c r="B7619" t="s">
        <v>4164</v>
      </c>
      <c r="C7619" t="s">
        <v>4088</v>
      </c>
      <c r="D7619">
        <v>69</v>
      </c>
      <c r="E7619">
        <v>91</v>
      </c>
      <c r="F7619">
        <v>113</v>
      </c>
      <c r="G7619">
        <v>143</v>
      </c>
    </row>
    <row r="7620" spans="1:7">
      <c r="A7620" t="s">
        <v>3853</v>
      </c>
      <c r="B7620" t="s">
        <v>4164</v>
      </c>
      <c r="C7620" t="s">
        <v>4089</v>
      </c>
      <c r="D7620">
        <v>193</v>
      </c>
      <c r="E7620">
        <v>236</v>
      </c>
      <c r="F7620">
        <v>269</v>
      </c>
      <c r="G7620">
        <v>299</v>
      </c>
    </row>
    <row r="7621" spans="1:7">
      <c r="A7621" t="s">
        <v>3853</v>
      </c>
      <c r="B7621" t="s">
        <v>4164</v>
      </c>
      <c r="C7621" t="s">
        <v>4090</v>
      </c>
      <c r="D7621">
        <v>93</v>
      </c>
      <c r="E7621">
        <v>125</v>
      </c>
      <c r="F7621">
        <v>155</v>
      </c>
      <c r="G7621">
        <v>191</v>
      </c>
    </row>
    <row r="7622" spans="1:7">
      <c r="A7622" t="s">
        <v>3853</v>
      </c>
      <c r="B7622" t="s">
        <v>4164</v>
      </c>
      <c r="C7622" t="s">
        <v>4091</v>
      </c>
      <c r="D7622">
        <v>19.7</v>
      </c>
      <c r="E7622">
        <v>21.9</v>
      </c>
      <c r="F7622">
        <v>22.5</v>
      </c>
      <c r="G7622">
        <v>21.2</v>
      </c>
    </row>
    <row r="7623" spans="1:7">
      <c r="A7623" t="s">
        <v>3853</v>
      </c>
      <c r="B7623" t="s">
        <v>4164</v>
      </c>
      <c r="C7623" t="s">
        <v>4092</v>
      </c>
      <c r="D7623">
        <v>116283</v>
      </c>
      <c r="E7623">
        <v>116901</v>
      </c>
      <c r="F7623">
        <v>118281</v>
      </c>
      <c r="G7623">
        <v>115553</v>
      </c>
    </row>
    <row r="7624" spans="1:7">
      <c r="A7624" t="s">
        <v>3853</v>
      </c>
      <c r="B7624" t="s">
        <v>4164</v>
      </c>
      <c r="C7624" t="s">
        <v>4093</v>
      </c>
      <c r="D7624">
        <v>108.7</v>
      </c>
      <c r="E7624">
        <v>107.5</v>
      </c>
      <c r="F7624">
        <v>106.9</v>
      </c>
      <c r="G7624">
        <v>102.9</v>
      </c>
    </row>
    <row r="7625" spans="1:7">
      <c r="A7625" t="s">
        <v>3853</v>
      </c>
      <c r="B7625" t="s">
        <v>4164</v>
      </c>
      <c r="C7625" t="s">
        <v>4094</v>
      </c>
      <c r="D7625">
        <v>74022</v>
      </c>
      <c r="E7625">
        <v>66104</v>
      </c>
      <c r="F7625">
        <v>68945</v>
      </c>
      <c r="G7625">
        <v>72124</v>
      </c>
    </row>
    <row r="7626" spans="1:7">
      <c r="A7626" t="s">
        <v>3853</v>
      </c>
      <c r="B7626" t="s">
        <v>4164</v>
      </c>
      <c r="C7626" t="s">
        <v>4095</v>
      </c>
      <c r="D7626">
        <v>69.2</v>
      </c>
      <c r="E7626">
        <v>60.8</v>
      </c>
      <c r="F7626">
        <v>62.3</v>
      </c>
      <c r="G7626">
        <v>64.2</v>
      </c>
    </row>
    <row r="7627" spans="1:7">
      <c r="A7627" t="s">
        <v>3853</v>
      </c>
      <c r="B7627" t="s">
        <v>4164</v>
      </c>
      <c r="C7627" t="s">
        <v>4096</v>
      </c>
      <c r="D7627">
        <v>208362</v>
      </c>
      <c r="E7627">
        <v>149941</v>
      </c>
      <c r="F7627">
        <v>171823</v>
      </c>
      <c r="G7627">
        <v>186030</v>
      </c>
    </row>
    <row r="7628" spans="1:7">
      <c r="A7628" t="s">
        <v>3853</v>
      </c>
      <c r="B7628" t="s">
        <v>4164</v>
      </c>
      <c r="C7628" t="s">
        <v>4097</v>
      </c>
      <c r="D7628">
        <v>123739</v>
      </c>
      <c r="E7628">
        <v>114608</v>
      </c>
      <c r="F7628">
        <v>115918</v>
      </c>
      <c r="G7628">
        <v>117559</v>
      </c>
    </row>
    <row r="7629" spans="1:7">
      <c r="A7629" t="s">
        <v>3853</v>
      </c>
      <c r="B7629" t="s">
        <v>4164</v>
      </c>
      <c r="C7629" t="s">
        <v>4098</v>
      </c>
      <c r="D7629">
        <v>115.6</v>
      </c>
      <c r="E7629">
        <v>105.4</v>
      </c>
      <c r="F7629">
        <v>104.8</v>
      </c>
      <c r="G7629">
        <v>104.7</v>
      </c>
    </row>
    <row r="7630" spans="1:7">
      <c r="A7630" t="s">
        <v>3853</v>
      </c>
      <c r="B7630" t="s">
        <v>4164</v>
      </c>
      <c r="C7630" t="s">
        <v>4099</v>
      </c>
      <c r="D7630">
        <v>91791</v>
      </c>
      <c r="E7630">
        <v>79197</v>
      </c>
      <c r="F7630">
        <v>82173</v>
      </c>
      <c r="G7630">
        <v>90798</v>
      </c>
    </row>
    <row r="7631" spans="1:7">
      <c r="A7631" t="s">
        <v>3853</v>
      </c>
      <c r="B7631" t="s">
        <v>4164</v>
      </c>
      <c r="C7631" t="s">
        <v>4100</v>
      </c>
      <c r="D7631">
        <v>85.8</v>
      </c>
      <c r="E7631">
        <v>72.8</v>
      </c>
      <c r="F7631">
        <v>74.3</v>
      </c>
      <c r="G7631">
        <v>80.900000000000006</v>
      </c>
    </row>
    <row r="7632" spans="1:7">
      <c r="A7632" t="s">
        <v>3853</v>
      </c>
      <c r="B7632" t="s">
        <v>4164</v>
      </c>
      <c r="C7632" t="s">
        <v>4101</v>
      </c>
      <c r="D7632">
        <v>404242</v>
      </c>
      <c r="E7632">
        <v>374912</v>
      </c>
      <c r="F7632">
        <v>384556</v>
      </c>
      <c r="G7632">
        <v>395289</v>
      </c>
    </row>
    <row r="7633" spans="1:7">
      <c r="A7633" t="s">
        <v>3853</v>
      </c>
      <c r="B7633" t="s">
        <v>4164</v>
      </c>
      <c r="C7633" t="s">
        <v>4102</v>
      </c>
      <c r="D7633">
        <v>8.0299999999999994</v>
      </c>
      <c r="E7633">
        <v>7.47</v>
      </c>
      <c r="F7633">
        <v>7.26</v>
      </c>
      <c r="G7633">
        <v>7.32</v>
      </c>
    </row>
    <row r="7634" spans="1:7">
      <c r="A7634" t="s">
        <v>3853</v>
      </c>
      <c r="B7634" t="s">
        <v>4164</v>
      </c>
      <c r="C7634" t="s">
        <v>4103</v>
      </c>
      <c r="D7634">
        <v>377.8</v>
      </c>
      <c r="E7634">
        <v>344.8</v>
      </c>
      <c r="F7634">
        <v>347.6</v>
      </c>
      <c r="G7634">
        <v>352</v>
      </c>
    </row>
    <row r="7635" spans="1:7">
      <c r="A7635" t="s">
        <v>3853</v>
      </c>
      <c r="B7635" t="s">
        <v>4164</v>
      </c>
      <c r="C7635" t="s">
        <v>4104</v>
      </c>
      <c r="D7635">
        <v>405835</v>
      </c>
      <c r="E7635">
        <v>376810</v>
      </c>
      <c r="F7635">
        <v>385318</v>
      </c>
      <c r="G7635">
        <v>396033</v>
      </c>
    </row>
    <row r="7636" spans="1:7">
      <c r="A7636" t="s">
        <v>3853</v>
      </c>
      <c r="B7636" t="s">
        <v>4164</v>
      </c>
      <c r="C7636" t="s">
        <v>4105</v>
      </c>
      <c r="D7636">
        <v>116283</v>
      </c>
      <c r="E7636">
        <v>116901</v>
      </c>
      <c r="F7636">
        <v>118281</v>
      </c>
      <c r="G7636">
        <v>115553</v>
      </c>
    </row>
    <row r="7637" spans="1:7">
      <c r="A7637" t="s">
        <v>3853</v>
      </c>
      <c r="B7637" t="s">
        <v>4164</v>
      </c>
      <c r="C7637" t="s">
        <v>4106</v>
      </c>
      <c r="D7637">
        <v>51265</v>
      </c>
      <c r="E7637">
        <v>49172</v>
      </c>
      <c r="F7637">
        <v>48909</v>
      </c>
      <c r="G7637">
        <v>52058</v>
      </c>
    </row>
    <row r="7638" spans="1:7">
      <c r="A7638" t="s">
        <v>3853</v>
      </c>
      <c r="B7638" t="s">
        <v>4164</v>
      </c>
      <c r="C7638" t="s">
        <v>4107</v>
      </c>
      <c r="D7638">
        <v>100519</v>
      </c>
      <c r="E7638">
        <v>98398</v>
      </c>
      <c r="F7638">
        <v>97557</v>
      </c>
      <c r="G7638">
        <v>98892</v>
      </c>
    </row>
    <row r="7639" spans="1:7">
      <c r="A7639" t="s">
        <v>3853</v>
      </c>
      <c r="B7639" t="s">
        <v>4164</v>
      </c>
      <c r="C7639" t="s">
        <v>4108</v>
      </c>
      <c r="D7639">
        <v>67418</v>
      </c>
      <c r="E7639">
        <v>59825</v>
      </c>
      <c r="F7639">
        <v>59468</v>
      </c>
      <c r="G7639">
        <v>67235</v>
      </c>
    </row>
    <row r="7640" spans="1:7">
      <c r="A7640" t="s">
        <v>3853</v>
      </c>
      <c r="B7640" t="s">
        <v>4164</v>
      </c>
      <c r="C7640" t="s">
        <v>4109</v>
      </c>
      <c r="D7640">
        <v>335485</v>
      </c>
      <c r="E7640">
        <v>324296</v>
      </c>
      <c r="F7640">
        <v>324215</v>
      </c>
      <c r="G7640">
        <v>333739</v>
      </c>
    </row>
    <row r="7641" spans="1:7">
      <c r="A7641" t="s">
        <v>3853</v>
      </c>
      <c r="B7641" t="s">
        <v>4164</v>
      </c>
      <c r="C7641" t="s">
        <v>4110</v>
      </c>
      <c r="D7641">
        <v>1070</v>
      </c>
      <c r="E7641">
        <v>1087</v>
      </c>
      <c r="F7641">
        <v>1106</v>
      </c>
      <c r="G7641">
        <v>1123</v>
      </c>
    </row>
    <row r="7642" spans="1:7">
      <c r="A7642" t="s">
        <v>3853</v>
      </c>
      <c r="B7642" t="s">
        <v>4164</v>
      </c>
      <c r="C7642" t="s">
        <v>4111</v>
      </c>
      <c r="D7642">
        <v>1547</v>
      </c>
      <c r="E7642">
        <v>2273</v>
      </c>
      <c r="F7642">
        <v>590</v>
      </c>
      <c r="G7642">
        <v>0</v>
      </c>
    </row>
    <row r="7643" spans="1:7">
      <c r="A7643" t="s">
        <v>3853</v>
      </c>
      <c r="B7643" t="s">
        <v>4164</v>
      </c>
      <c r="C7643" t="s">
        <v>4112</v>
      </c>
      <c r="D7643">
        <v>0</v>
      </c>
      <c r="E7643">
        <v>0</v>
      </c>
      <c r="F7643">
        <v>0</v>
      </c>
      <c r="G7643">
        <v>0</v>
      </c>
    </row>
    <row r="7644" spans="1:7">
      <c r="A7644" t="s">
        <v>3853</v>
      </c>
      <c r="B7644" t="s">
        <v>4164</v>
      </c>
      <c r="C7644" t="s">
        <v>4113</v>
      </c>
      <c r="D7644">
        <v>2033</v>
      </c>
      <c r="E7644">
        <v>2081</v>
      </c>
      <c r="F7644">
        <v>2204</v>
      </c>
      <c r="G7644">
        <v>2226</v>
      </c>
    </row>
    <row r="7645" spans="1:7">
      <c r="A7645" t="s">
        <v>3853</v>
      </c>
      <c r="B7645" t="s">
        <v>4164</v>
      </c>
      <c r="C7645" t="s">
        <v>4114</v>
      </c>
      <c r="D7645">
        <v>0</v>
      </c>
      <c r="E7645">
        <v>0</v>
      </c>
      <c r="F7645">
        <v>0</v>
      </c>
      <c r="G7645">
        <v>0</v>
      </c>
    </row>
    <row r="7646" spans="1:7">
      <c r="A7646" t="s">
        <v>3853</v>
      </c>
      <c r="B7646" t="s">
        <v>4164</v>
      </c>
      <c r="C7646" t="s">
        <v>4115</v>
      </c>
      <c r="D7646">
        <v>3</v>
      </c>
      <c r="E7646">
        <v>3</v>
      </c>
      <c r="F7646">
        <v>3</v>
      </c>
      <c r="G7646">
        <v>3</v>
      </c>
    </row>
    <row r="7647" spans="1:7">
      <c r="A7647" t="s">
        <v>3853</v>
      </c>
      <c r="B7647" t="s">
        <v>4164</v>
      </c>
      <c r="C7647" t="s">
        <v>4116</v>
      </c>
      <c r="D7647">
        <v>1680</v>
      </c>
      <c r="E7647">
        <v>1705</v>
      </c>
      <c r="F7647">
        <v>1711</v>
      </c>
      <c r="G7647">
        <v>1675</v>
      </c>
    </row>
    <row r="7648" spans="1:7">
      <c r="A7648" t="s">
        <v>3853</v>
      </c>
      <c r="B7648" t="s">
        <v>4164</v>
      </c>
      <c r="C7648" t="s">
        <v>4117</v>
      </c>
      <c r="D7648">
        <v>14086</v>
      </c>
      <c r="E7648">
        <v>9120</v>
      </c>
      <c r="F7648">
        <v>9633</v>
      </c>
      <c r="G7648">
        <v>11943</v>
      </c>
    </row>
    <row r="7649" spans="1:7">
      <c r="A7649" t="s">
        <v>3853</v>
      </c>
      <c r="B7649" t="s">
        <v>4164</v>
      </c>
      <c r="C7649" t="s">
        <v>4118</v>
      </c>
      <c r="D7649">
        <v>17799</v>
      </c>
      <c r="E7649">
        <v>12907</v>
      </c>
      <c r="F7649">
        <v>13548</v>
      </c>
      <c r="G7649">
        <v>15844</v>
      </c>
    </row>
    <row r="7650" spans="1:7">
      <c r="A7650" t="s">
        <v>3853</v>
      </c>
      <c r="B7650" t="s">
        <v>4164</v>
      </c>
      <c r="C7650" t="s">
        <v>4119</v>
      </c>
      <c r="D7650">
        <v>0</v>
      </c>
      <c r="E7650">
        <v>0</v>
      </c>
      <c r="F7650">
        <v>0</v>
      </c>
      <c r="G7650">
        <v>0</v>
      </c>
    </row>
    <row r="7651" spans="1:7">
      <c r="A7651" t="s">
        <v>3853</v>
      </c>
      <c r="B7651" t="s">
        <v>4164</v>
      </c>
      <c r="C7651" t="s">
        <v>4120</v>
      </c>
      <c r="D7651">
        <v>0</v>
      </c>
      <c r="E7651">
        <v>112</v>
      </c>
      <c r="F7651">
        <v>115</v>
      </c>
      <c r="G7651">
        <v>87</v>
      </c>
    </row>
    <row r="7652" spans="1:7">
      <c r="A7652" t="s">
        <v>3853</v>
      </c>
      <c r="B7652" t="s">
        <v>4164</v>
      </c>
      <c r="C7652" t="s">
        <v>4121</v>
      </c>
      <c r="D7652">
        <v>0</v>
      </c>
      <c r="E7652">
        <v>2</v>
      </c>
      <c r="F7652">
        <v>2</v>
      </c>
      <c r="G7652">
        <v>2</v>
      </c>
    </row>
    <row r="7653" spans="1:7">
      <c r="A7653" t="s">
        <v>3853</v>
      </c>
      <c r="B7653" t="s">
        <v>4164</v>
      </c>
      <c r="C7653" t="s">
        <v>4122</v>
      </c>
      <c r="D7653">
        <v>393</v>
      </c>
      <c r="E7653">
        <v>381</v>
      </c>
      <c r="F7653">
        <v>212</v>
      </c>
      <c r="G7653">
        <v>188</v>
      </c>
    </row>
    <row r="7654" spans="1:7">
      <c r="A7654" t="s">
        <v>3853</v>
      </c>
      <c r="B7654" t="s">
        <v>4164</v>
      </c>
      <c r="C7654" t="s">
        <v>4123</v>
      </c>
      <c r="D7654">
        <v>393</v>
      </c>
      <c r="E7654">
        <v>493</v>
      </c>
      <c r="F7654">
        <v>326</v>
      </c>
      <c r="G7654">
        <v>276</v>
      </c>
    </row>
    <row r="7655" spans="1:7">
      <c r="A7655" t="s">
        <v>3853</v>
      </c>
      <c r="B7655" t="s">
        <v>4164</v>
      </c>
      <c r="C7655" t="s">
        <v>4124</v>
      </c>
      <c r="D7655">
        <v>2033</v>
      </c>
      <c r="E7655">
        <v>2081</v>
      </c>
      <c r="F7655">
        <v>2204</v>
      </c>
      <c r="G7655">
        <v>2226</v>
      </c>
    </row>
    <row r="7656" spans="1:7">
      <c r="A7656" t="s">
        <v>3853</v>
      </c>
      <c r="B7656" t="s">
        <v>4164</v>
      </c>
      <c r="C7656" t="s">
        <v>4125</v>
      </c>
      <c r="D7656">
        <v>0</v>
      </c>
      <c r="E7656">
        <v>112</v>
      </c>
      <c r="F7656">
        <v>115</v>
      </c>
      <c r="G7656">
        <v>87</v>
      </c>
    </row>
    <row r="7657" spans="1:7">
      <c r="A7657" t="s">
        <v>3853</v>
      </c>
      <c r="B7657" t="s">
        <v>4164</v>
      </c>
      <c r="C7657" t="s">
        <v>4126</v>
      </c>
      <c r="D7657">
        <v>2073</v>
      </c>
      <c r="E7657">
        <v>2086</v>
      </c>
      <c r="F7657">
        <v>1923</v>
      </c>
      <c r="G7657">
        <v>1863</v>
      </c>
    </row>
    <row r="7658" spans="1:7">
      <c r="A7658" t="s">
        <v>3853</v>
      </c>
      <c r="B7658" t="s">
        <v>4164</v>
      </c>
      <c r="C7658" t="s">
        <v>4127</v>
      </c>
      <c r="D7658">
        <v>18192</v>
      </c>
      <c r="E7658">
        <v>13400</v>
      </c>
      <c r="F7658">
        <v>13875</v>
      </c>
      <c r="G7658">
        <v>16119</v>
      </c>
    </row>
    <row r="7659" spans="1:7">
      <c r="A7659" t="s">
        <v>3853</v>
      </c>
      <c r="B7659" t="s">
        <v>4164</v>
      </c>
      <c r="C7659" t="s">
        <v>4128</v>
      </c>
      <c r="D7659">
        <v>18192</v>
      </c>
      <c r="E7659">
        <v>13288</v>
      </c>
      <c r="F7659">
        <v>13760</v>
      </c>
      <c r="G7659">
        <v>16032</v>
      </c>
    </row>
    <row r="7660" spans="1:7">
      <c r="A7660" t="s">
        <v>3853</v>
      </c>
      <c r="B7660" t="s">
        <v>4164</v>
      </c>
      <c r="C7660" t="s">
        <v>4129</v>
      </c>
      <c r="D7660">
        <v>0</v>
      </c>
      <c r="E7660">
        <v>0</v>
      </c>
      <c r="F7660">
        <v>0</v>
      </c>
      <c r="G7660">
        <v>0</v>
      </c>
    </row>
    <row r="7661" spans="1:7">
      <c r="A7661" t="s">
        <v>3853</v>
      </c>
      <c r="B7661" t="s">
        <v>4164</v>
      </c>
      <c r="C7661" t="s">
        <v>4130</v>
      </c>
      <c r="D7661">
        <v>34.200000000000003</v>
      </c>
      <c r="E7661">
        <v>40.799999999999997</v>
      </c>
      <c r="F7661">
        <v>36.299999999999997</v>
      </c>
      <c r="G7661">
        <v>39.200000000000003</v>
      </c>
    </row>
    <row r="7662" spans="1:7">
      <c r="A7662" t="s">
        <v>3853</v>
      </c>
      <c r="B7662" t="s">
        <v>4164</v>
      </c>
      <c r="C7662" t="s">
        <v>4131</v>
      </c>
      <c r="D7662">
        <v>0</v>
      </c>
      <c r="E7662">
        <v>0</v>
      </c>
      <c r="F7662">
        <v>0</v>
      </c>
      <c r="G7662">
        <v>0</v>
      </c>
    </row>
    <row r="7663" spans="1:7">
      <c r="A7663" t="s">
        <v>3853</v>
      </c>
      <c r="B7663" t="s">
        <v>4164</v>
      </c>
      <c r="C7663" t="s">
        <v>4132</v>
      </c>
      <c r="D7663">
        <v>8098</v>
      </c>
      <c r="E7663">
        <v>10436</v>
      </c>
      <c r="F7663">
        <v>11849</v>
      </c>
      <c r="G7663">
        <v>13723</v>
      </c>
    </row>
    <row r="7664" spans="1:7">
      <c r="A7664" t="s">
        <v>3853</v>
      </c>
      <c r="B7664" t="s">
        <v>4164</v>
      </c>
      <c r="C7664" t="s">
        <v>4133</v>
      </c>
      <c r="D7664">
        <v>791</v>
      </c>
      <c r="E7664">
        <v>873</v>
      </c>
      <c r="F7664">
        <v>1113</v>
      </c>
      <c r="G7664">
        <v>1479</v>
      </c>
    </row>
    <row r="7665" spans="1:7">
      <c r="A7665" t="s">
        <v>3853</v>
      </c>
      <c r="B7665" t="s">
        <v>4164</v>
      </c>
      <c r="C7665" t="s">
        <v>4134</v>
      </c>
      <c r="D7665">
        <v>0</v>
      </c>
      <c r="E7665">
        <v>0</v>
      </c>
      <c r="F7665">
        <v>0</v>
      </c>
      <c r="G7665">
        <v>0</v>
      </c>
    </row>
    <row r="7666" spans="1:7">
      <c r="A7666" t="s">
        <v>3853</v>
      </c>
      <c r="B7666" t="s">
        <v>4164</v>
      </c>
      <c r="C7666" t="s">
        <v>4135</v>
      </c>
      <c r="D7666">
        <v>8098</v>
      </c>
      <c r="E7666">
        <v>10436</v>
      </c>
      <c r="F7666">
        <v>11849</v>
      </c>
      <c r="G7666">
        <v>13723</v>
      </c>
    </row>
    <row r="7667" spans="1:7">
      <c r="A7667" t="s">
        <v>3853</v>
      </c>
      <c r="B7667" t="s">
        <v>4164</v>
      </c>
      <c r="C7667" t="s">
        <v>4136</v>
      </c>
      <c r="D7667">
        <v>0</v>
      </c>
      <c r="E7667">
        <v>0</v>
      </c>
      <c r="F7667">
        <v>0</v>
      </c>
      <c r="G7667">
        <v>0</v>
      </c>
    </row>
    <row r="7668" spans="1:7">
      <c r="A7668" t="s">
        <v>3853</v>
      </c>
      <c r="B7668" t="s">
        <v>4164</v>
      </c>
      <c r="C7668" t="s">
        <v>4137</v>
      </c>
      <c r="D7668">
        <v>147</v>
      </c>
      <c r="E7668">
        <v>202</v>
      </c>
      <c r="F7668">
        <v>341</v>
      </c>
      <c r="G7668">
        <v>313</v>
      </c>
    </row>
    <row r="7669" spans="1:7">
      <c r="A7669" t="s">
        <v>3853</v>
      </c>
      <c r="B7669" t="s">
        <v>4164</v>
      </c>
      <c r="C7669" t="s">
        <v>4138</v>
      </c>
      <c r="D7669">
        <v>9290</v>
      </c>
      <c r="E7669">
        <v>8300</v>
      </c>
      <c r="F7669">
        <v>8203</v>
      </c>
      <c r="G7669">
        <v>8821</v>
      </c>
    </row>
    <row r="7670" spans="1:7">
      <c r="A7670" t="s">
        <v>3853</v>
      </c>
      <c r="B7670" t="s">
        <v>4165</v>
      </c>
      <c r="C7670" t="s">
        <v>3855</v>
      </c>
      <c r="D7670">
        <v>0</v>
      </c>
      <c r="E7670">
        <v>0</v>
      </c>
      <c r="F7670">
        <v>0</v>
      </c>
      <c r="G7670">
        <v>0</v>
      </c>
    </row>
    <row r="7671" spans="1:7">
      <c r="A7671" t="s">
        <v>3853</v>
      </c>
      <c r="B7671" t="s">
        <v>4165</v>
      </c>
      <c r="C7671" t="s">
        <v>3856</v>
      </c>
      <c r="D7671">
        <v>29013</v>
      </c>
      <c r="E7671">
        <v>21622</v>
      </c>
      <c r="F7671">
        <v>25615</v>
      </c>
      <c r="G7671">
        <v>26482</v>
      </c>
    </row>
    <row r="7672" spans="1:7">
      <c r="A7672" t="s">
        <v>3853</v>
      </c>
      <c r="B7672" t="s">
        <v>4165</v>
      </c>
      <c r="C7672" t="s">
        <v>3857</v>
      </c>
      <c r="D7672">
        <v>29013</v>
      </c>
      <c r="E7672">
        <v>21622</v>
      </c>
      <c r="F7672">
        <v>25615</v>
      </c>
      <c r="G7672">
        <v>26482</v>
      </c>
    </row>
    <row r="7673" spans="1:7">
      <c r="A7673" t="s">
        <v>3853</v>
      </c>
      <c r="B7673" t="s">
        <v>4165</v>
      </c>
      <c r="C7673" t="s">
        <v>3858</v>
      </c>
      <c r="D7673">
        <v>29013</v>
      </c>
      <c r="E7673">
        <v>21622</v>
      </c>
      <c r="F7673">
        <v>25615</v>
      </c>
      <c r="G7673">
        <v>26482</v>
      </c>
    </row>
    <row r="7674" spans="1:7">
      <c r="A7674" t="s">
        <v>3853</v>
      </c>
      <c r="B7674" t="s">
        <v>4165</v>
      </c>
      <c r="C7674" t="s">
        <v>3859</v>
      </c>
      <c r="D7674">
        <v>546</v>
      </c>
      <c r="E7674">
        <v>515</v>
      </c>
      <c r="F7674">
        <v>592</v>
      </c>
      <c r="G7674">
        <v>613</v>
      </c>
    </row>
    <row r="7675" spans="1:7">
      <c r="A7675" t="s">
        <v>3853</v>
      </c>
      <c r="B7675" t="s">
        <v>4165</v>
      </c>
      <c r="C7675" t="s">
        <v>3860</v>
      </c>
      <c r="D7675">
        <v>546</v>
      </c>
      <c r="E7675">
        <v>515</v>
      </c>
      <c r="F7675">
        <v>592</v>
      </c>
      <c r="G7675">
        <v>613</v>
      </c>
    </row>
    <row r="7676" spans="1:7">
      <c r="A7676" t="s">
        <v>3853</v>
      </c>
      <c r="B7676" t="s">
        <v>4165</v>
      </c>
      <c r="C7676" t="s">
        <v>3861</v>
      </c>
      <c r="D7676">
        <v>546</v>
      </c>
      <c r="E7676">
        <v>515</v>
      </c>
      <c r="F7676">
        <v>592</v>
      </c>
      <c r="G7676">
        <v>613</v>
      </c>
    </row>
    <row r="7677" spans="1:7">
      <c r="A7677" t="s">
        <v>3853</v>
      </c>
      <c r="B7677" t="s">
        <v>4165</v>
      </c>
      <c r="C7677" t="s">
        <v>3862</v>
      </c>
      <c r="D7677">
        <v>0</v>
      </c>
      <c r="E7677">
        <v>0</v>
      </c>
      <c r="F7677">
        <v>0</v>
      </c>
      <c r="G7677">
        <v>0</v>
      </c>
    </row>
    <row r="7678" spans="1:7">
      <c r="A7678" t="s">
        <v>3853</v>
      </c>
      <c r="B7678" t="s">
        <v>4165</v>
      </c>
      <c r="C7678" t="s">
        <v>3863</v>
      </c>
      <c r="D7678">
        <v>0</v>
      </c>
      <c r="E7678">
        <v>0</v>
      </c>
      <c r="F7678">
        <v>0</v>
      </c>
      <c r="G7678">
        <v>0</v>
      </c>
    </row>
    <row r="7679" spans="1:7">
      <c r="A7679" t="s">
        <v>3853</v>
      </c>
      <c r="B7679" t="s">
        <v>4165</v>
      </c>
      <c r="C7679" t="s">
        <v>3864</v>
      </c>
      <c r="D7679">
        <v>2064</v>
      </c>
      <c r="E7679">
        <v>2251</v>
      </c>
      <c r="F7679">
        <v>1804</v>
      </c>
      <c r="G7679">
        <v>1442</v>
      </c>
    </row>
    <row r="7680" spans="1:7">
      <c r="A7680" t="s">
        <v>3853</v>
      </c>
      <c r="B7680" t="s">
        <v>4165</v>
      </c>
      <c r="C7680" t="s">
        <v>3865</v>
      </c>
      <c r="D7680">
        <v>3</v>
      </c>
      <c r="E7680">
        <v>2</v>
      </c>
      <c r="F7680">
        <v>2</v>
      </c>
      <c r="G7680">
        <v>2</v>
      </c>
    </row>
    <row r="7681" spans="1:7">
      <c r="A7681" t="s">
        <v>3853</v>
      </c>
      <c r="B7681" t="s">
        <v>4165</v>
      </c>
      <c r="C7681" t="s">
        <v>3866</v>
      </c>
      <c r="D7681">
        <v>2064</v>
      </c>
      <c r="E7681">
        <v>2251</v>
      </c>
      <c r="F7681">
        <v>1804</v>
      </c>
      <c r="G7681">
        <v>1442</v>
      </c>
    </row>
    <row r="7682" spans="1:7">
      <c r="A7682" t="s">
        <v>3853</v>
      </c>
      <c r="B7682" t="s">
        <v>4165</v>
      </c>
      <c r="C7682" t="s">
        <v>3867</v>
      </c>
      <c r="D7682">
        <v>3</v>
      </c>
      <c r="E7682">
        <v>2</v>
      </c>
      <c r="F7682">
        <v>2</v>
      </c>
      <c r="G7682">
        <v>2</v>
      </c>
    </row>
    <row r="7683" spans="1:7">
      <c r="A7683" t="s">
        <v>3853</v>
      </c>
      <c r="B7683" t="s">
        <v>4165</v>
      </c>
      <c r="C7683" t="s">
        <v>3868</v>
      </c>
      <c r="D7683">
        <v>41607</v>
      </c>
      <c r="E7683">
        <v>37385</v>
      </c>
      <c r="F7683">
        <v>41040</v>
      </c>
      <c r="G7683">
        <v>42467</v>
      </c>
    </row>
    <row r="7684" spans="1:7">
      <c r="A7684" t="s">
        <v>3853</v>
      </c>
      <c r="B7684" t="s">
        <v>4165</v>
      </c>
      <c r="C7684" t="s">
        <v>3869</v>
      </c>
      <c r="D7684">
        <v>60</v>
      </c>
      <c r="E7684">
        <v>57.9</v>
      </c>
      <c r="F7684">
        <v>56.5</v>
      </c>
      <c r="G7684">
        <v>54.7</v>
      </c>
    </row>
    <row r="7685" spans="1:7">
      <c r="A7685" t="s">
        <v>3853</v>
      </c>
      <c r="B7685" t="s">
        <v>4165</v>
      </c>
      <c r="C7685" t="s">
        <v>3870</v>
      </c>
      <c r="D7685">
        <v>145761</v>
      </c>
      <c r="E7685">
        <v>140049</v>
      </c>
      <c r="F7685">
        <v>135677</v>
      </c>
      <c r="G7685">
        <v>132642</v>
      </c>
    </row>
    <row r="7686" spans="1:7">
      <c r="A7686" t="s">
        <v>3853</v>
      </c>
      <c r="B7686" t="s">
        <v>4165</v>
      </c>
      <c r="C7686" t="s">
        <v>3871</v>
      </c>
      <c r="D7686">
        <v>0</v>
      </c>
      <c r="E7686">
        <v>0</v>
      </c>
      <c r="F7686">
        <v>0</v>
      </c>
      <c r="G7686">
        <v>0</v>
      </c>
    </row>
    <row r="7687" spans="1:7">
      <c r="A7687" t="s">
        <v>3853</v>
      </c>
      <c r="B7687" t="s">
        <v>4165</v>
      </c>
      <c r="C7687" t="s">
        <v>3872</v>
      </c>
      <c r="D7687">
        <v>0</v>
      </c>
      <c r="E7687">
        <v>0</v>
      </c>
      <c r="F7687">
        <v>0</v>
      </c>
      <c r="G7687">
        <v>0</v>
      </c>
    </row>
    <row r="7688" spans="1:7">
      <c r="A7688" t="s">
        <v>3853</v>
      </c>
      <c r="B7688" t="s">
        <v>4165</v>
      </c>
      <c r="C7688" t="s">
        <v>3873</v>
      </c>
      <c r="D7688">
        <v>0</v>
      </c>
      <c r="E7688">
        <v>0.3</v>
      </c>
      <c r="F7688">
        <v>4.5</v>
      </c>
      <c r="G7688">
        <v>1.6</v>
      </c>
    </row>
    <row r="7689" spans="1:7">
      <c r="A7689" t="s">
        <v>3853</v>
      </c>
      <c r="B7689" t="s">
        <v>4165</v>
      </c>
      <c r="C7689" t="s">
        <v>3874</v>
      </c>
      <c r="D7689">
        <v>1</v>
      </c>
      <c r="E7689">
        <v>10</v>
      </c>
      <c r="F7689">
        <v>22</v>
      </c>
      <c r="G7689">
        <v>36</v>
      </c>
    </row>
    <row r="7690" spans="1:7">
      <c r="A7690" t="s">
        <v>3853</v>
      </c>
      <c r="B7690" t="s">
        <v>4165</v>
      </c>
      <c r="C7690" t="s">
        <v>3875</v>
      </c>
      <c r="D7690">
        <v>11.2</v>
      </c>
      <c r="E7690">
        <v>15.5</v>
      </c>
      <c r="F7690">
        <v>24.6</v>
      </c>
      <c r="G7690">
        <v>39.5</v>
      </c>
    </row>
    <row r="7691" spans="1:7">
      <c r="A7691" t="s">
        <v>3853</v>
      </c>
      <c r="B7691" t="s">
        <v>4165</v>
      </c>
      <c r="C7691" t="s">
        <v>3876</v>
      </c>
      <c r="D7691">
        <v>17</v>
      </c>
      <c r="E7691">
        <v>28</v>
      </c>
      <c r="F7691">
        <v>38</v>
      </c>
      <c r="G7691">
        <v>66</v>
      </c>
    </row>
    <row r="7692" spans="1:7">
      <c r="A7692" t="s">
        <v>3853</v>
      </c>
      <c r="B7692" t="s">
        <v>4165</v>
      </c>
      <c r="C7692" t="s">
        <v>3877</v>
      </c>
      <c r="D7692">
        <v>0</v>
      </c>
      <c r="E7692">
        <v>0</v>
      </c>
      <c r="F7692">
        <v>0</v>
      </c>
      <c r="G7692">
        <v>0</v>
      </c>
    </row>
    <row r="7693" spans="1:7">
      <c r="A7693" t="s">
        <v>3853</v>
      </c>
      <c r="B7693" t="s">
        <v>4165</v>
      </c>
      <c r="C7693" t="s">
        <v>3878</v>
      </c>
      <c r="D7693">
        <v>0</v>
      </c>
      <c r="E7693">
        <v>0</v>
      </c>
      <c r="F7693">
        <v>0</v>
      </c>
      <c r="G7693">
        <v>0</v>
      </c>
    </row>
    <row r="7694" spans="1:7">
      <c r="A7694" t="s">
        <v>3853</v>
      </c>
      <c r="B7694" t="s">
        <v>4165</v>
      </c>
      <c r="C7694" t="s">
        <v>3879</v>
      </c>
      <c r="D7694">
        <v>0</v>
      </c>
      <c r="E7694">
        <v>0</v>
      </c>
      <c r="F7694">
        <v>0</v>
      </c>
      <c r="G7694">
        <v>0</v>
      </c>
    </row>
    <row r="7695" spans="1:7">
      <c r="A7695" t="s">
        <v>3853</v>
      </c>
      <c r="B7695" t="s">
        <v>4165</v>
      </c>
      <c r="C7695" t="s">
        <v>3880</v>
      </c>
      <c r="D7695">
        <v>35.299999999999997</v>
      </c>
      <c r="E7695">
        <v>26.7</v>
      </c>
      <c r="F7695">
        <v>32.799999999999997</v>
      </c>
      <c r="G7695">
        <v>25</v>
      </c>
    </row>
    <row r="7696" spans="1:7">
      <c r="A7696" t="s">
        <v>3853</v>
      </c>
      <c r="B7696" t="s">
        <v>4165</v>
      </c>
      <c r="C7696" t="s">
        <v>3881</v>
      </c>
      <c r="D7696">
        <v>1492</v>
      </c>
      <c r="E7696">
        <v>1259</v>
      </c>
      <c r="F7696">
        <v>1173</v>
      </c>
      <c r="G7696">
        <v>942</v>
      </c>
    </row>
    <row r="7697" spans="1:7">
      <c r="A7697" t="s">
        <v>3853</v>
      </c>
      <c r="B7697" t="s">
        <v>4165</v>
      </c>
      <c r="C7697" t="s">
        <v>3882</v>
      </c>
      <c r="D7697">
        <v>306912</v>
      </c>
      <c r="E7697">
        <v>213293</v>
      </c>
      <c r="F7697">
        <v>211225</v>
      </c>
      <c r="G7697">
        <v>152042</v>
      </c>
    </row>
    <row r="7698" spans="1:7">
      <c r="A7698" t="s">
        <v>3853</v>
      </c>
      <c r="B7698" t="s">
        <v>4165</v>
      </c>
      <c r="C7698" t="s">
        <v>3883</v>
      </c>
      <c r="D7698">
        <v>10389</v>
      </c>
      <c r="E7698">
        <v>9936</v>
      </c>
      <c r="F7698">
        <v>9259</v>
      </c>
      <c r="G7698">
        <v>4594</v>
      </c>
    </row>
    <row r="7699" spans="1:7">
      <c r="A7699" t="s">
        <v>3853</v>
      </c>
      <c r="B7699" t="s">
        <v>4165</v>
      </c>
      <c r="C7699" t="s">
        <v>3884</v>
      </c>
      <c r="D7699">
        <v>9750</v>
      </c>
      <c r="E7699">
        <v>9354</v>
      </c>
      <c r="F7699">
        <v>10104</v>
      </c>
      <c r="G7699">
        <v>10045</v>
      </c>
    </row>
    <row r="7700" spans="1:7">
      <c r="A7700" t="s">
        <v>3853</v>
      </c>
      <c r="B7700" t="s">
        <v>4165</v>
      </c>
      <c r="C7700" t="s">
        <v>3885</v>
      </c>
      <c r="D7700">
        <v>0</v>
      </c>
      <c r="E7700">
        <v>0</v>
      </c>
      <c r="F7700">
        <v>0</v>
      </c>
      <c r="G7700">
        <v>0</v>
      </c>
    </row>
    <row r="7701" spans="1:7">
      <c r="A7701" t="s">
        <v>3853</v>
      </c>
      <c r="B7701" t="s">
        <v>4165</v>
      </c>
      <c r="C7701" t="s">
        <v>3886</v>
      </c>
      <c r="D7701">
        <v>9750</v>
      </c>
      <c r="E7701">
        <v>9354</v>
      </c>
      <c r="F7701">
        <v>10104</v>
      </c>
      <c r="G7701">
        <v>10045</v>
      </c>
    </row>
    <row r="7702" spans="1:7">
      <c r="A7702" t="s">
        <v>3853</v>
      </c>
      <c r="B7702" t="s">
        <v>4165</v>
      </c>
      <c r="C7702" t="s">
        <v>3887</v>
      </c>
      <c r="D7702">
        <v>0</v>
      </c>
      <c r="E7702">
        <v>0</v>
      </c>
      <c r="F7702">
        <v>0</v>
      </c>
      <c r="G7702">
        <v>0</v>
      </c>
    </row>
    <row r="7703" spans="1:7">
      <c r="A7703" t="s">
        <v>3853</v>
      </c>
      <c r="B7703" t="s">
        <v>4165</v>
      </c>
      <c r="C7703" t="s">
        <v>3888</v>
      </c>
      <c r="D7703">
        <v>318154</v>
      </c>
      <c r="E7703">
        <v>223906</v>
      </c>
      <c r="F7703">
        <v>222501</v>
      </c>
      <c r="G7703">
        <v>163029</v>
      </c>
    </row>
    <row r="7704" spans="1:7">
      <c r="A7704" t="s">
        <v>3853</v>
      </c>
      <c r="B7704" t="s">
        <v>4165</v>
      </c>
      <c r="C7704" t="s">
        <v>3889</v>
      </c>
      <c r="D7704">
        <v>11242</v>
      </c>
      <c r="E7704">
        <v>10613</v>
      </c>
      <c r="F7704">
        <v>11277</v>
      </c>
      <c r="G7704">
        <v>10987</v>
      </c>
    </row>
    <row r="7705" spans="1:7">
      <c r="A7705" t="s">
        <v>3853</v>
      </c>
      <c r="B7705" t="s">
        <v>4165</v>
      </c>
      <c r="C7705" t="s">
        <v>3890</v>
      </c>
      <c r="D7705">
        <v>0</v>
      </c>
      <c r="E7705">
        <v>0</v>
      </c>
      <c r="F7705">
        <v>0</v>
      </c>
      <c r="G7705">
        <v>0</v>
      </c>
    </row>
    <row r="7706" spans="1:7">
      <c r="A7706" t="s">
        <v>3853</v>
      </c>
      <c r="B7706" t="s">
        <v>4165</v>
      </c>
      <c r="C7706" t="s">
        <v>3891</v>
      </c>
      <c r="D7706">
        <v>78.099999999999994</v>
      </c>
      <c r="E7706">
        <v>72.7</v>
      </c>
      <c r="F7706">
        <v>73.2</v>
      </c>
      <c r="G7706">
        <v>76.599999999999994</v>
      </c>
    </row>
    <row r="7707" spans="1:7">
      <c r="A7707" t="s">
        <v>3853</v>
      </c>
      <c r="B7707" t="s">
        <v>4165</v>
      </c>
      <c r="C7707" t="s">
        <v>3892</v>
      </c>
      <c r="D7707">
        <v>165837</v>
      </c>
      <c r="E7707">
        <v>164469</v>
      </c>
      <c r="F7707">
        <v>161897</v>
      </c>
      <c r="G7707">
        <v>157490</v>
      </c>
    </row>
    <row r="7708" spans="1:7">
      <c r="A7708" t="s">
        <v>3853</v>
      </c>
      <c r="B7708" t="s">
        <v>4165</v>
      </c>
      <c r="C7708" t="s">
        <v>3893</v>
      </c>
      <c r="D7708">
        <v>7541</v>
      </c>
      <c r="E7708">
        <v>6685</v>
      </c>
      <c r="F7708">
        <v>7122</v>
      </c>
      <c r="G7708">
        <v>7137</v>
      </c>
    </row>
    <row r="7709" spans="1:7">
      <c r="A7709" t="s">
        <v>3853</v>
      </c>
      <c r="B7709" t="s">
        <v>4165</v>
      </c>
      <c r="C7709" t="s">
        <v>3894</v>
      </c>
      <c r="D7709">
        <v>1984</v>
      </c>
      <c r="E7709">
        <v>1330</v>
      </c>
      <c r="F7709">
        <v>2065</v>
      </c>
      <c r="G7709">
        <v>2952</v>
      </c>
    </row>
    <row r="7710" spans="1:7">
      <c r="A7710" t="s">
        <v>3853</v>
      </c>
      <c r="B7710" t="s">
        <v>4165</v>
      </c>
      <c r="C7710" t="s">
        <v>3895</v>
      </c>
      <c r="D7710">
        <v>22212</v>
      </c>
      <c r="E7710">
        <v>19734</v>
      </c>
      <c r="F7710">
        <v>21231</v>
      </c>
      <c r="G7710">
        <v>21462</v>
      </c>
    </row>
    <row r="7711" spans="1:7">
      <c r="A7711" t="s">
        <v>3853</v>
      </c>
      <c r="B7711" t="s">
        <v>4165</v>
      </c>
      <c r="C7711" t="s">
        <v>3896</v>
      </c>
      <c r="D7711">
        <v>4053</v>
      </c>
      <c r="E7711">
        <v>3600</v>
      </c>
      <c r="F7711">
        <v>5466</v>
      </c>
      <c r="G7711">
        <v>5548</v>
      </c>
    </row>
    <row r="7712" spans="1:7">
      <c r="A7712" t="s">
        <v>3853</v>
      </c>
      <c r="B7712" t="s">
        <v>4165</v>
      </c>
      <c r="C7712" t="s">
        <v>3897</v>
      </c>
      <c r="D7712">
        <v>201628</v>
      </c>
      <c r="E7712">
        <v>195819</v>
      </c>
      <c r="F7712">
        <v>197781</v>
      </c>
      <c r="G7712">
        <v>194589</v>
      </c>
    </row>
    <row r="7713" spans="1:7">
      <c r="A7713" t="s">
        <v>3853</v>
      </c>
      <c r="B7713" t="s">
        <v>4165</v>
      </c>
      <c r="C7713" t="s">
        <v>3898</v>
      </c>
      <c r="D7713">
        <v>199644</v>
      </c>
      <c r="E7713">
        <v>194488</v>
      </c>
      <c r="F7713">
        <v>195716</v>
      </c>
      <c r="G7713">
        <v>191637</v>
      </c>
    </row>
    <row r="7714" spans="1:7">
      <c r="A7714" t="s">
        <v>3853</v>
      </c>
      <c r="B7714" t="s">
        <v>4165</v>
      </c>
      <c r="C7714" t="s">
        <v>3899</v>
      </c>
      <c r="D7714">
        <v>1984</v>
      </c>
      <c r="E7714">
        <v>1330</v>
      </c>
      <c r="F7714">
        <v>2065</v>
      </c>
      <c r="G7714">
        <v>2952</v>
      </c>
    </row>
    <row r="7715" spans="1:7">
      <c r="A7715" t="s">
        <v>3853</v>
      </c>
      <c r="B7715" t="s">
        <v>4165</v>
      </c>
      <c r="C7715" t="s">
        <v>3900</v>
      </c>
      <c r="D7715">
        <v>159443</v>
      </c>
      <c r="E7715">
        <v>157582</v>
      </c>
      <c r="F7715">
        <v>158937</v>
      </c>
      <c r="G7715">
        <v>154661</v>
      </c>
    </row>
    <row r="7716" spans="1:7">
      <c r="A7716" t="s">
        <v>3853</v>
      </c>
      <c r="B7716" t="s">
        <v>4165</v>
      </c>
      <c r="C7716" t="s">
        <v>3901</v>
      </c>
      <c r="D7716">
        <v>195308</v>
      </c>
      <c r="E7716">
        <v>189008</v>
      </c>
      <c r="F7716">
        <v>194859</v>
      </c>
      <c r="G7716">
        <v>191793</v>
      </c>
    </row>
    <row r="7717" spans="1:7">
      <c r="A7717" t="s">
        <v>3853</v>
      </c>
      <c r="B7717" t="s">
        <v>4165</v>
      </c>
      <c r="C7717" t="s">
        <v>3902</v>
      </c>
      <c r="D7717">
        <v>0</v>
      </c>
      <c r="E7717">
        <v>0</v>
      </c>
      <c r="F7717">
        <v>0</v>
      </c>
      <c r="G7717">
        <v>0</v>
      </c>
    </row>
    <row r="7718" spans="1:7">
      <c r="A7718" t="s">
        <v>3853</v>
      </c>
      <c r="B7718" t="s">
        <v>4165</v>
      </c>
      <c r="C7718" t="s">
        <v>3903</v>
      </c>
      <c r="D7718">
        <v>34860</v>
      </c>
      <c r="E7718">
        <v>35141</v>
      </c>
      <c r="F7718">
        <v>35020</v>
      </c>
      <c r="G7718">
        <v>35391</v>
      </c>
    </row>
    <row r="7719" spans="1:7">
      <c r="A7719" t="s">
        <v>3853</v>
      </c>
      <c r="B7719" t="s">
        <v>4165</v>
      </c>
      <c r="C7719" t="s">
        <v>3904</v>
      </c>
      <c r="D7719">
        <v>0</v>
      </c>
      <c r="E7719">
        <v>0</v>
      </c>
      <c r="F7719">
        <v>0</v>
      </c>
      <c r="G7719">
        <v>0</v>
      </c>
    </row>
    <row r="7720" spans="1:7">
      <c r="A7720" t="s">
        <v>3853</v>
      </c>
      <c r="B7720" t="s">
        <v>4165</v>
      </c>
      <c r="C7720" t="s">
        <v>3905</v>
      </c>
      <c r="D7720">
        <v>134480</v>
      </c>
      <c r="E7720">
        <v>127282</v>
      </c>
      <c r="F7720">
        <v>128795</v>
      </c>
      <c r="G7720">
        <v>118275</v>
      </c>
    </row>
    <row r="7721" spans="1:7">
      <c r="A7721" t="s">
        <v>3853</v>
      </c>
      <c r="B7721" t="s">
        <v>4165</v>
      </c>
      <c r="C7721" t="s">
        <v>3906</v>
      </c>
      <c r="D7721">
        <v>0</v>
      </c>
      <c r="E7721">
        <v>0</v>
      </c>
      <c r="F7721">
        <v>0</v>
      </c>
      <c r="G7721">
        <v>0</v>
      </c>
    </row>
    <row r="7722" spans="1:7">
      <c r="A7722" t="s">
        <v>3853</v>
      </c>
      <c r="B7722" t="s">
        <v>4165</v>
      </c>
      <c r="C7722" t="s">
        <v>3907</v>
      </c>
      <c r="D7722">
        <v>19.7</v>
      </c>
      <c r="E7722">
        <v>25.1</v>
      </c>
      <c r="F7722">
        <v>37.9</v>
      </c>
      <c r="G7722">
        <v>56.9</v>
      </c>
    </row>
    <row r="7723" spans="1:7">
      <c r="A7723" t="s">
        <v>3853</v>
      </c>
      <c r="B7723" t="s">
        <v>4165</v>
      </c>
      <c r="C7723" t="s">
        <v>3908</v>
      </c>
      <c r="D7723">
        <v>0.2</v>
      </c>
      <c r="E7723">
        <v>0.3</v>
      </c>
      <c r="F7723">
        <v>0.5</v>
      </c>
      <c r="G7723">
        <v>0.7</v>
      </c>
    </row>
    <row r="7724" spans="1:7">
      <c r="A7724" t="s">
        <v>3853</v>
      </c>
      <c r="B7724" t="s">
        <v>4165</v>
      </c>
      <c r="C7724" t="s">
        <v>3909</v>
      </c>
      <c r="D7724">
        <v>38252</v>
      </c>
      <c r="E7724">
        <v>33841</v>
      </c>
      <c r="F7724">
        <v>37928</v>
      </c>
      <c r="G7724">
        <v>38269</v>
      </c>
    </row>
    <row r="7725" spans="1:7">
      <c r="A7725" t="s">
        <v>3853</v>
      </c>
      <c r="B7725" t="s">
        <v>4165</v>
      </c>
      <c r="C7725" t="s">
        <v>3910</v>
      </c>
      <c r="D7725">
        <v>834</v>
      </c>
      <c r="E7725">
        <v>834</v>
      </c>
      <c r="F7725">
        <v>852</v>
      </c>
      <c r="G7725">
        <v>2276</v>
      </c>
    </row>
    <row r="7726" spans="1:7">
      <c r="A7726" t="s">
        <v>3853</v>
      </c>
      <c r="B7726" t="s">
        <v>4165</v>
      </c>
      <c r="C7726" t="s">
        <v>3911</v>
      </c>
      <c r="D7726">
        <v>454</v>
      </c>
      <c r="E7726">
        <v>456</v>
      </c>
      <c r="F7726">
        <v>453</v>
      </c>
      <c r="G7726">
        <v>478</v>
      </c>
    </row>
    <row r="7727" spans="1:7">
      <c r="A7727" t="s">
        <v>3853</v>
      </c>
      <c r="B7727" t="s">
        <v>4165</v>
      </c>
      <c r="C7727" t="s">
        <v>3912</v>
      </c>
      <c r="D7727">
        <v>0</v>
      </c>
      <c r="E7727">
        <v>0</v>
      </c>
      <c r="F7727">
        <v>0</v>
      </c>
      <c r="G7727">
        <v>0</v>
      </c>
    </row>
    <row r="7728" spans="1:7">
      <c r="A7728" t="s">
        <v>3853</v>
      </c>
      <c r="B7728" t="s">
        <v>4165</v>
      </c>
      <c r="C7728" t="s">
        <v>3913</v>
      </c>
      <c r="D7728">
        <v>39541</v>
      </c>
      <c r="E7728">
        <v>35132</v>
      </c>
      <c r="F7728">
        <v>39233</v>
      </c>
      <c r="G7728">
        <v>41023</v>
      </c>
    </row>
    <row r="7729" spans="1:7">
      <c r="A7729" t="s">
        <v>3853</v>
      </c>
      <c r="B7729" t="s">
        <v>4165</v>
      </c>
      <c r="C7729" t="s">
        <v>3914</v>
      </c>
      <c r="D7729">
        <v>0</v>
      </c>
      <c r="E7729">
        <v>0</v>
      </c>
      <c r="F7729">
        <v>0</v>
      </c>
      <c r="G7729">
        <v>0</v>
      </c>
    </row>
    <row r="7730" spans="1:7">
      <c r="A7730" t="s">
        <v>3853</v>
      </c>
      <c r="B7730" t="s">
        <v>4165</v>
      </c>
      <c r="C7730" t="s">
        <v>3915</v>
      </c>
      <c r="D7730">
        <v>0</v>
      </c>
      <c r="E7730">
        <v>0</v>
      </c>
      <c r="F7730">
        <v>0</v>
      </c>
      <c r="G7730">
        <v>0</v>
      </c>
    </row>
    <row r="7731" spans="1:7">
      <c r="A7731" t="s">
        <v>3853</v>
      </c>
      <c r="B7731" t="s">
        <v>4165</v>
      </c>
      <c r="C7731" t="s">
        <v>3916</v>
      </c>
      <c r="D7731">
        <v>64</v>
      </c>
      <c r="E7731">
        <v>55</v>
      </c>
      <c r="F7731">
        <v>48</v>
      </c>
      <c r="G7731">
        <v>50</v>
      </c>
    </row>
    <row r="7732" spans="1:7">
      <c r="A7732" t="s">
        <v>3853</v>
      </c>
      <c r="B7732" t="s">
        <v>4165</v>
      </c>
      <c r="C7732" t="s">
        <v>3917</v>
      </c>
      <c r="D7732">
        <v>167778</v>
      </c>
      <c r="E7732">
        <v>156628</v>
      </c>
      <c r="F7732">
        <v>162803</v>
      </c>
      <c r="G7732">
        <v>167969</v>
      </c>
    </row>
    <row r="7733" spans="1:7">
      <c r="A7733" t="s">
        <v>3853</v>
      </c>
      <c r="B7733" t="s">
        <v>4165</v>
      </c>
      <c r="C7733" t="s">
        <v>3918</v>
      </c>
      <c r="D7733">
        <v>93458</v>
      </c>
      <c r="E7733">
        <v>88126</v>
      </c>
      <c r="F7733">
        <v>92292</v>
      </c>
      <c r="G7733">
        <v>93896</v>
      </c>
    </row>
    <row r="7734" spans="1:7">
      <c r="A7734" t="s">
        <v>3853</v>
      </c>
      <c r="B7734" t="s">
        <v>4165</v>
      </c>
      <c r="C7734" t="s">
        <v>3919</v>
      </c>
      <c r="D7734">
        <v>204218</v>
      </c>
      <c r="E7734">
        <v>200085</v>
      </c>
      <c r="F7734">
        <v>207841</v>
      </c>
      <c r="G7734">
        <v>213059</v>
      </c>
    </row>
    <row r="7735" spans="1:7">
      <c r="A7735" t="s">
        <v>3853</v>
      </c>
      <c r="B7735" t="s">
        <v>4165</v>
      </c>
      <c r="C7735" t="s">
        <v>3920</v>
      </c>
      <c r="D7735">
        <v>465518</v>
      </c>
      <c r="E7735">
        <v>444894</v>
      </c>
      <c r="F7735">
        <v>462985</v>
      </c>
      <c r="G7735">
        <v>474973</v>
      </c>
    </row>
    <row r="7736" spans="1:7">
      <c r="A7736" t="s">
        <v>3853</v>
      </c>
      <c r="B7736" t="s">
        <v>4165</v>
      </c>
      <c r="C7736" t="s">
        <v>3921</v>
      </c>
      <c r="D7736">
        <v>465518</v>
      </c>
      <c r="E7736">
        <v>444894</v>
      </c>
      <c r="F7736">
        <v>462985</v>
      </c>
      <c r="G7736">
        <v>474973</v>
      </c>
    </row>
    <row r="7737" spans="1:7">
      <c r="A7737" t="s">
        <v>3853</v>
      </c>
      <c r="B7737" t="s">
        <v>4165</v>
      </c>
      <c r="C7737" t="s">
        <v>3922</v>
      </c>
      <c r="D7737">
        <v>29</v>
      </c>
      <c r="E7737">
        <v>44</v>
      </c>
      <c r="F7737">
        <v>59</v>
      </c>
      <c r="G7737">
        <v>96</v>
      </c>
    </row>
    <row r="7738" spans="1:7">
      <c r="A7738" t="s">
        <v>3853</v>
      </c>
      <c r="B7738" t="s">
        <v>4165</v>
      </c>
      <c r="C7738" t="s">
        <v>3923</v>
      </c>
      <c r="D7738">
        <v>0</v>
      </c>
      <c r="E7738">
        <v>0</v>
      </c>
      <c r="F7738">
        <v>0</v>
      </c>
      <c r="G7738">
        <v>0</v>
      </c>
    </row>
    <row r="7739" spans="1:7">
      <c r="A7739" t="s">
        <v>3853</v>
      </c>
      <c r="B7739" t="s">
        <v>4165</v>
      </c>
      <c r="C7739" t="s">
        <v>3924</v>
      </c>
      <c r="D7739">
        <v>31</v>
      </c>
      <c r="E7739">
        <v>28</v>
      </c>
      <c r="F7739">
        <v>44</v>
      </c>
      <c r="G7739">
        <v>37</v>
      </c>
    </row>
    <row r="7740" spans="1:7">
      <c r="A7740" t="s">
        <v>3853</v>
      </c>
      <c r="B7740" t="s">
        <v>4165</v>
      </c>
      <c r="C7740" t="s">
        <v>3925</v>
      </c>
      <c r="D7740">
        <v>1943</v>
      </c>
      <c r="E7740">
        <v>2095</v>
      </c>
      <c r="F7740">
        <v>2465</v>
      </c>
      <c r="G7740">
        <v>2792</v>
      </c>
    </row>
    <row r="7741" spans="1:7">
      <c r="A7741" t="s">
        <v>3853</v>
      </c>
      <c r="B7741" t="s">
        <v>4165</v>
      </c>
      <c r="C7741" t="s">
        <v>3926</v>
      </c>
      <c r="D7741">
        <v>2.94</v>
      </c>
      <c r="E7741">
        <v>2.96</v>
      </c>
      <c r="F7741">
        <v>2.5499999999999998</v>
      </c>
      <c r="G7741">
        <v>2.58</v>
      </c>
    </row>
    <row r="7742" spans="1:7">
      <c r="A7742" t="s">
        <v>3853</v>
      </c>
      <c r="B7742" t="s">
        <v>4165</v>
      </c>
      <c r="C7742" t="s">
        <v>3927</v>
      </c>
      <c r="D7742">
        <v>2289</v>
      </c>
      <c r="E7742">
        <v>2449</v>
      </c>
      <c r="F7742">
        <v>3026</v>
      </c>
      <c r="G7742">
        <v>3538</v>
      </c>
    </row>
    <row r="7743" spans="1:7">
      <c r="A7743" t="s">
        <v>3853</v>
      </c>
      <c r="B7743" t="s">
        <v>4165</v>
      </c>
      <c r="C7743" t="s">
        <v>3928</v>
      </c>
      <c r="D7743">
        <v>719</v>
      </c>
      <c r="E7743">
        <v>772</v>
      </c>
      <c r="F7743">
        <v>1084</v>
      </c>
      <c r="G7743">
        <v>1238</v>
      </c>
    </row>
    <row r="7744" spans="1:7">
      <c r="A7744" t="s">
        <v>3853</v>
      </c>
      <c r="B7744" t="s">
        <v>4165</v>
      </c>
      <c r="C7744" t="s">
        <v>3929</v>
      </c>
      <c r="D7744">
        <v>315</v>
      </c>
      <c r="E7744">
        <v>326</v>
      </c>
      <c r="F7744">
        <v>517</v>
      </c>
      <c r="G7744">
        <v>709</v>
      </c>
    </row>
    <row r="7745" spans="1:7">
      <c r="A7745" t="s">
        <v>3853</v>
      </c>
      <c r="B7745" t="s">
        <v>4165</v>
      </c>
      <c r="C7745" t="s">
        <v>3930</v>
      </c>
      <c r="D7745">
        <v>3.66</v>
      </c>
      <c r="E7745">
        <v>3.43</v>
      </c>
      <c r="F7745">
        <v>3.8</v>
      </c>
      <c r="G7745">
        <v>4.1500000000000004</v>
      </c>
    </row>
    <row r="7746" spans="1:7">
      <c r="A7746" t="s">
        <v>3853</v>
      </c>
      <c r="B7746" t="s">
        <v>4165</v>
      </c>
      <c r="C7746" t="s">
        <v>3931</v>
      </c>
      <c r="D7746">
        <v>67</v>
      </c>
      <c r="E7746">
        <v>67</v>
      </c>
      <c r="F7746">
        <v>66</v>
      </c>
      <c r="G7746">
        <v>4</v>
      </c>
    </row>
    <row r="7747" spans="1:7">
      <c r="A7747" t="s">
        <v>3853</v>
      </c>
      <c r="B7747" t="s">
        <v>4165</v>
      </c>
      <c r="C7747" t="s">
        <v>3932</v>
      </c>
      <c r="D7747">
        <v>241</v>
      </c>
      <c r="E7747">
        <v>241</v>
      </c>
      <c r="F7747">
        <v>259</v>
      </c>
      <c r="G7747">
        <v>263</v>
      </c>
    </row>
    <row r="7748" spans="1:7">
      <c r="A7748" t="s">
        <v>3853</v>
      </c>
      <c r="B7748" t="s">
        <v>4165</v>
      </c>
      <c r="C7748" t="s">
        <v>3933</v>
      </c>
      <c r="D7748">
        <v>411</v>
      </c>
      <c r="E7748">
        <v>464</v>
      </c>
      <c r="F7748">
        <v>759</v>
      </c>
      <c r="G7748">
        <v>971</v>
      </c>
    </row>
    <row r="7749" spans="1:7">
      <c r="A7749" t="s">
        <v>3853</v>
      </c>
      <c r="B7749" t="s">
        <v>4165</v>
      </c>
      <c r="C7749" t="s">
        <v>3934</v>
      </c>
      <c r="D7749">
        <v>51</v>
      </c>
      <c r="E7749">
        <v>47</v>
      </c>
      <c r="F7749">
        <v>48</v>
      </c>
      <c r="G7749">
        <v>50</v>
      </c>
    </row>
    <row r="7750" spans="1:7">
      <c r="A7750" t="s">
        <v>3853</v>
      </c>
      <c r="B7750" t="s">
        <v>4165</v>
      </c>
      <c r="C7750" t="s">
        <v>3935</v>
      </c>
      <c r="D7750">
        <v>603</v>
      </c>
      <c r="E7750">
        <v>668</v>
      </c>
      <c r="F7750">
        <v>967</v>
      </c>
      <c r="G7750">
        <v>1117</v>
      </c>
    </row>
    <row r="7751" spans="1:7">
      <c r="A7751" t="s">
        <v>3853</v>
      </c>
      <c r="B7751" t="s">
        <v>4165</v>
      </c>
      <c r="C7751" t="s">
        <v>3936</v>
      </c>
      <c r="D7751">
        <v>65</v>
      </c>
      <c r="E7751">
        <v>57</v>
      </c>
      <c r="F7751">
        <v>69</v>
      </c>
      <c r="G7751">
        <v>71</v>
      </c>
    </row>
    <row r="7752" spans="1:7">
      <c r="A7752" t="s">
        <v>3853</v>
      </c>
      <c r="B7752" t="s">
        <v>4165</v>
      </c>
      <c r="C7752" t="s">
        <v>3937</v>
      </c>
      <c r="D7752">
        <v>0</v>
      </c>
      <c r="E7752">
        <v>0</v>
      </c>
      <c r="F7752">
        <v>0</v>
      </c>
      <c r="G7752">
        <v>0</v>
      </c>
    </row>
    <row r="7753" spans="1:7">
      <c r="A7753" t="s">
        <v>3853</v>
      </c>
      <c r="B7753" t="s">
        <v>4165</v>
      </c>
      <c r="C7753" t="s">
        <v>3938</v>
      </c>
      <c r="D7753">
        <v>0</v>
      </c>
      <c r="E7753">
        <v>0</v>
      </c>
      <c r="F7753">
        <v>0</v>
      </c>
      <c r="G7753">
        <v>0</v>
      </c>
    </row>
    <row r="7754" spans="1:7">
      <c r="A7754" t="s">
        <v>3853</v>
      </c>
      <c r="B7754" t="s">
        <v>4165</v>
      </c>
      <c r="C7754" t="s">
        <v>3939</v>
      </c>
      <c r="D7754">
        <v>22316</v>
      </c>
      <c r="E7754">
        <v>21995</v>
      </c>
      <c r="F7754">
        <v>21318</v>
      </c>
      <c r="G7754">
        <v>21343</v>
      </c>
    </row>
    <row r="7755" spans="1:7">
      <c r="A7755" t="s">
        <v>3853</v>
      </c>
      <c r="B7755" t="s">
        <v>4165</v>
      </c>
      <c r="C7755" t="s">
        <v>3940</v>
      </c>
      <c r="D7755">
        <v>1793621</v>
      </c>
      <c r="E7755">
        <v>1589632</v>
      </c>
      <c r="F7755">
        <v>1743045</v>
      </c>
      <c r="G7755">
        <v>1813572</v>
      </c>
    </row>
    <row r="7756" spans="1:7">
      <c r="A7756" t="s">
        <v>3853</v>
      </c>
      <c r="B7756" t="s">
        <v>4165</v>
      </c>
      <c r="C7756" t="s">
        <v>3941</v>
      </c>
      <c r="D7756">
        <v>0</v>
      </c>
      <c r="E7756">
        <v>0</v>
      </c>
      <c r="F7756">
        <v>0</v>
      </c>
      <c r="G7756">
        <v>0</v>
      </c>
    </row>
    <row r="7757" spans="1:7">
      <c r="A7757" t="s">
        <v>3853</v>
      </c>
      <c r="B7757" t="s">
        <v>4165</v>
      </c>
      <c r="C7757" t="s">
        <v>3942</v>
      </c>
      <c r="D7757">
        <v>0</v>
      </c>
      <c r="E7757">
        <v>0</v>
      </c>
      <c r="F7757">
        <v>0</v>
      </c>
      <c r="G7757">
        <v>0</v>
      </c>
    </row>
    <row r="7758" spans="1:7">
      <c r="A7758" t="s">
        <v>3853</v>
      </c>
      <c r="B7758" t="s">
        <v>4165</v>
      </c>
      <c r="C7758" t="s">
        <v>3943</v>
      </c>
      <c r="D7758">
        <v>0</v>
      </c>
      <c r="E7758">
        <v>0</v>
      </c>
      <c r="F7758">
        <v>0</v>
      </c>
      <c r="G7758">
        <v>0</v>
      </c>
    </row>
    <row r="7759" spans="1:7">
      <c r="A7759" t="s">
        <v>3853</v>
      </c>
      <c r="B7759" t="s">
        <v>4165</v>
      </c>
      <c r="C7759" t="s">
        <v>3944</v>
      </c>
      <c r="D7759">
        <v>593126.9</v>
      </c>
      <c r="E7759">
        <v>601148.69999999995</v>
      </c>
      <c r="F7759">
        <v>659529.30000000005</v>
      </c>
      <c r="G7759">
        <v>715968.3</v>
      </c>
    </row>
    <row r="7760" spans="1:7">
      <c r="A7760" t="s">
        <v>3853</v>
      </c>
      <c r="B7760" t="s">
        <v>4165</v>
      </c>
      <c r="C7760" t="s">
        <v>3945</v>
      </c>
      <c r="D7760">
        <v>568475.6</v>
      </c>
      <c r="E7760">
        <v>564794.4</v>
      </c>
      <c r="F7760">
        <v>597316.1</v>
      </c>
      <c r="G7760">
        <v>609058.19999999995</v>
      </c>
    </row>
    <row r="7761" spans="1:7">
      <c r="A7761" t="s">
        <v>3853</v>
      </c>
      <c r="B7761" t="s">
        <v>4165</v>
      </c>
      <c r="C7761" t="s">
        <v>3946</v>
      </c>
      <c r="D7761">
        <v>0</v>
      </c>
      <c r="E7761">
        <v>0</v>
      </c>
      <c r="F7761">
        <v>0</v>
      </c>
      <c r="G7761">
        <v>0</v>
      </c>
    </row>
    <row r="7762" spans="1:7">
      <c r="A7762" t="s">
        <v>3853</v>
      </c>
      <c r="B7762" t="s">
        <v>4165</v>
      </c>
      <c r="C7762" t="s">
        <v>3947</v>
      </c>
      <c r="D7762">
        <v>0</v>
      </c>
      <c r="E7762">
        <v>0</v>
      </c>
      <c r="F7762">
        <v>0</v>
      </c>
      <c r="G7762">
        <v>0</v>
      </c>
    </row>
    <row r="7763" spans="1:7">
      <c r="A7763" t="s">
        <v>3853</v>
      </c>
      <c r="B7763" t="s">
        <v>4165</v>
      </c>
      <c r="C7763" t="s">
        <v>3948</v>
      </c>
      <c r="D7763">
        <v>0</v>
      </c>
      <c r="E7763">
        <v>0</v>
      </c>
      <c r="F7763">
        <v>0</v>
      </c>
      <c r="G7763">
        <v>0</v>
      </c>
    </row>
    <row r="7764" spans="1:7">
      <c r="A7764" t="s">
        <v>3853</v>
      </c>
      <c r="B7764" t="s">
        <v>4165</v>
      </c>
      <c r="C7764" t="s">
        <v>3949</v>
      </c>
      <c r="D7764">
        <v>0</v>
      </c>
      <c r="E7764">
        <v>0</v>
      </c>
      <c r="F7764">
        <v>0</v>
      </c>
      <c r="G7764">
        <v>0</v>
      </c>
    </row>
    <row r="7765" spans="1:7">
      <c r="A7765" t="s">
        <v>3853</v>
      </c>
      <c r="B7765" t="s">
        <v>4165</v>
      </c>
      <c r="C7765" t="s">
        <v>3950</v>
      </c>
      <c r="D7765">
        <v>0</v>
      </c>
      <c r="E7765">
        <v>0</v>
      </c>
      <c r="F7765">
        <v>0</v>
      </c>
      <c r="G7765">
        <v>0</v>
      </c>
    </row>
    <row r="7766" spans="1:7">
      <c r="A7766" t="s">
        <v>3853</v>
      </c>
      <c r="B7766" t="s">
        <v>4165</v>
      </c>
      <c r="C7766" t="s">
        <v>3951</v>
      </c>
      <c r="D7766">
        <v>967</v>
      </c>
      <c r="E7766">
        <v>967</v>
      </c>
      <c r="F7766">
        <v>967</v>
      </c>
      <c r="G7766">
        <v>967</v>
      </c>
    </row>
    <row r="7767" spans="1:7">
      <c r="A7767" t="s">
        <v>3853</v>
      </c>
      <c r="B7767" t="s">
        <v>4165</v>
      </c>
      <c r="C7767" t="s">
        <v>3952</v>
      </c>
      <c r="D7767">
        <v>967</v>
      </c>
      <c r="E7767">
        <v>967</v>
      </c>
      <c r="F7767">
        <v>967</v>
      </c>
      <c r="G7767">
        <v>967</v>
      </c>
    </row>
    <row r="7768" spans="1:7">
      <c r="A7768" t="s">
        <v>3853</v>
      </c>
      <c r="B7768" t="s">
        <v>4165</v>
      </c>
      <c r="C7768" t="s">
        <v>3953</v>
      </c>
      <c r="D7768">
        <v>967</v>
      </c>
      <c r="E7768">
        <v>967</v>
      </c>
      <c r="F7768">
        <v>967</v>
      </c>
      <c r="G7768">
        <v>967</v>
      </c>
    </row>
    <row r="7769" spans="1:7">
      <c r="A7769" t="s">
        <v>3853</v>
      </c>
      <c r="B7769" t="s">
        <v>4165</v>
      </c>
      <c r="C7769" t="s">
        <v>3954</v>
      </c>
      <c r="D7769">
        <v>132</v>
      </c>
      <c r="E7769">
        <v>166</v>
      </c>
      <c r="F7769">
        <v>131</v>
      </c>
      <c r="G7769">
        <v>262</v>
      </c>
    </row>
    <row r="7770" spans="1:7">
      <c r="A7770" t="s">
        <v>3853</v>
      </c>
      <c r="B7770" t="s">
        <v>4165</v>
      </c>
      <c r="C7770" t="s">
        <v>3955</v>
      </c>
      <c r="D7770">
        <v>6886</v>
      </c>
      <c r="E7770">
        <v>9036</v>
      </c>
      <c r="F7770">
        <v>9131</v>
      </c>
      <c r="G7770">
        <v>8359</v>
      </c>
    </row>
    <row r="7771" spans="1:7">
      <c r="A7771" t="s">
        <v>3853</v>
      </c>
      <c r="B7771" t="s">
        <v>4165</v>
      </c>
      <c r="C7771" t="s">
        <v>3956</v>
      </c>
      <c r="D7771">
        <v>8642</v>
      </c>
      <c r="E7771">
        <v>9229</v>
      </c>
      <c r="F7771">
        <v>9503</v>
      </c>
      <c r="G7771">
        <v>9616</v>
      </c>
    </row>
    <row r="7772" spans="1:7">
      <c r="A7772" t="s">
        <v>3853</v>
      </c>
      <c r="B7772" t="s">
        <v>4165</v>
      </c>
      <c r="C7772" t="s">
        <v>3957</v>
      </c>
      <c r="D7772">
        <v>17644</v>
      </c>
      <c r="E7772">
        <v>15634</v>
      </c>
      <c r="F7772">
        <v>15567</v>
      </c>
      <c r="G7772">
        <v>16722</v>
      </c>
    </row>
    <row r="7773" spans="1:7">
      <c r="A7773" t="s">
        <v>3853</v>
      </c>
      <c r="B7773" t="s">
        <v>4165</v>
      </c>
      <c r="C7773" t="s">
        <v>3958</v>
      </c>
      <c r="D7773">
        <v>33304</v>
      </c>
      <c r="E7773">
        <v>34065</v>
      </c>
      <c r="F7773">
        <v>34333</v>
      </c>
      <c r="G7773">
        <v>34959</v>
      </c>
    </row>
    <row r="7774" spans="1:7">
      <c r="A7774" t="s">
        <v>3853</v>
      </c>
      <c r="B7774" t="s">
        <v>4165</v>
      </c>
      <c r="C7774" t="s">
        <v>3959</v>
      </c>
      <c r="D7774">
        <v>33304</v>
      </c>
      <c r="E7774">
        <v>34065</v>
      </c>
      <c r="F7774">
        <v>34333</v>
      </c>
      <c r="G7774">
        <v>34959</v>
      </c>
    </row>
    <row r="7775" spans="1:7">
      <c r="A7775" t="s">
        <v>3853</v>
      </c>
      <c r="B7775" t="s">
        <v>4165</v>
      </c>
      <c r="C7775" t="s">
        <v>3960</v>
      </c>
      <c r="D7775">
        <v>0.2</v>
      </c>
      <c r="E7775">
        <v>0.1</v>
      </c>
      <c r="F7775">
        <v>0.1</v>
      </c>
      <c r="G7775">
        <v>0.1</v>
      </c>
    </row>
    <row r="7776" spans="1:7">
      <c r="A7776" t="s">
        <v>3853</v>
      </c>
      <c r="B7776" t="s">
        <v>4165</v>
      </c>
      <c r="C7776" t="s">
        <v>3961</v>
      </c>
      <c r="D7776">
        <v>86</v>
      </c>
      <c r="E7776">
        <v>86</v>
      </c>
      <c r="F7776">
        <v>86</v>
      </c>
      <c r="G7776">
        <v>86</v>
      </c>
    </row>
    <row r="7777" spans="1:7">
      <c r="A7777" t="s">
        <v>3853</v>
      </c>
      <c r="B7777" t="s">
        <v>4165</v>
      </c>
      <c r="C7777" t="s">
        <v>3962</v>
      </c>
      <c r="D7777">
        <v>35.299999999999997</v>
      </c>
      <c r="E7777">
        <v>45.1</v>
      </c>
      <c r="F7777">
        <v>33.1</v>
      </c>
      <c r="G7777">
        <v>26.6</v>
      </c>
    </row>
    <row r="7778" spans="1:7">
      <c r="A7778" t="s">
        <v>3853</v>
      </c>
      <c r="B7778" t="s">
        <v>4165</v>
      </c>
      <c r="C7778" t="s">
        <v>3963</v>
      </c>
      <c r="D7778">
        <v>2004</v>
      </c>
      <c r="E7778">
        <v>2009</v>
      </c>
      <c r="F7778">
        <v>2006</v>
      </c>
      <c r="G7778">
        <v>2009</v>
      </c>
    </row>
    <row r="7779" spans="1:7">
      <c r="A7779" t="s">
        <v>3853</v>
      </c>
      <c r="B7779" t="s">
        <v>4165</v>
      </c>
      <c r="C7779" t="s">
        <v>3964</v>
      </c>
      <c r="D7779">
        <v>48</v>
      </c>
      <c r="E7779">
        <v>51</v>
      </c>
      <c r="F7779">
        <v>48</v>
      </c>
      <c r="G7779">
        <v>38</v>
      </c>
    </row>
    <row r="7780" spans="1:7">
      <c r="A7780" t="s">
        <v>3853</v>
      </c>
      <c r="B7780" t="s">
        <v>4165</v>
      </c>
      <c r="C7780" t="s">
        <v>3965</v>
      </c>
      <c r="D7780">
        <v>21058</v>
      </c>
      <c r="E7780">
        <v>27100</v>
      </c>
      <c r="F7780">
        <v>19785</v>
      </c>
      <c r="G7780">
        <v>15952</v>
      </c>
    </row>
    <row r="7781" spans="1:7">
      <c r="A7781" t="s">
        <v>3853</v>
      </c>
      <c r="B7781" t="s">
        <v>4165</v>
      </c>
      <c r="C7781" t="s">
        <v>3966</v>
      </c>
      <c r="D7781">
        <v>0</v>
      </c>
      <c r="E7781">
        <v>0</v>
      </c>
      <c r="F7781">
        <v>0</v>
      </c>
      <c r="G7781">
        <v>0</v>
      </c>
    </row>
    <row r="7782" spans="1:7">
      <c r="A7782" t="s">
        <v>3853</v>
      </c>
      <c r="B7782" t="s">
        <v>4165</v>
      </c>
      <c r="C7782" t="s">
        <v>3967</v>
      </c>
      <c r="D7782">
        <v>21106</v>
      </c>
      <c r="E7782">
        <v>27151</v>
      </c>
      <c r="F7782">
        <v>19833</v>
      </c>
      <c r="G7782">
        <v>15990</v>
      </c>
    </row>
    <row r="7783" spans="1:7">
      <c r="A7783" t="s">
        <v>3853</v>
      </c>
      <c r="B7783" t="s">
        <v>4165</v>
      </c>
      <c r="C7783" t="s">
        <v>3968</v>
      </c>
      <c r="D7783">
        <v>48</v>
      </c>
      <c r="E7783">
        <v>51</v>
      </c>
      <c r="F7783">
        <v>48</v>
      </c>
      <c r="G7783">
        <v>38</v>
      </c>
    </row>
    <row r="7784" spans="1:7">
      <c r="A7784" t="s">
        <v>3853</v>
      </c>
      <c r="B7784" t="s">
        <v>4165</v>
      </c>
      <c r="C7784" t="s">
        <v>3969</v>
      </c>
      <c r="D7784">
        <v>0</v>
      </c>
      <c r="E7784">
        <v>0</v>
      </c>
      <c r="F7784">
        <v>0</v>
      </c>
      <c r="G7784">
        <v>0</v>
      </c>
    </row>
    <row r="7785" spans="1:7">
      <c r="A7785" t="s">
        <v>3853</v>
      </c>
      <c r="B7785" t="s">
        <v>4165</v>
      </c>
      <c r="C7785" t="s">
        <v>3970</v>
      </c>
      <c r="D7785">
        <v>0</v>
      </c>
      <c r="E7785">
        <v>0</v>
      </c>
      <c r="F7785">
        <v>0</v>
      </c>
      <c r="G7785">
        <v>0</v>
      </c>
    </row>
    <row r="7786" spans="1:7">
      <c r="A7786" t="s">
        <v>3853</v>
      </c>
      <c r="B7786" t="s">
        <v>4165</v>
      </c>
      <c r="C7786" t="s">
        <v>3971</v>
      </c>
      <c r="D7786">
        <v>0</v>
      </c>
      <c r="E7786">
        <v>0</v>
      </c>
      <c r="F7786">
        <v>0</v>
      </c>
      <c r="G7786">
        <v>0</v>
      </c>
    </row>
    <row r="7787" spans="1:7">
      <c r="A7787" t="s">
        <v>3853</v>
      </c>
      <c r="B7787" t="s">
        <v>4165</v>
      </c>
      <c r="C7787" t="s">
        <v>3972</v>
      </c>
      <c r="D7787">
        <v>0</v>
      </c>
      <c r="E7787">
        <v>0</v>
      </c>
      <c r="F7787">
        <v>0</v>
      </c>
      <c r="G7787">
        <v>0</v>
      </c>
    </row>
    <row r="7788" spans="1:7">
      <c r="A7788" t="s">
        <v>3853</v>
      </c>
      <c r="B7788" t="s">
        <v>4165</v>
      </c>
      <c r="C7788" t="s">
        <v>3973</v>
      </c>
      <c r="D7788">
        <v>93087</v>
      </c>
      <c r="E7788">
        <v>65902</v>
      </c>
      <c r="F7788">
        <v>82032</v>
      </c>
      <c r="G7788">
        <v>84490</v>
      </c>
    </row>
    <row r="7789" spans="1:7">
      <c r="A7789" t="s">
        <v>3853</v>
      </c>
      <c r="B7789" t="s">
        <v>4165</v>
      </c>
      <c r="C7789" t="s">
        <v>3974</v>
      </c>
      <c r="D7789">
        <v>93087</v>
      </c>
      <c r="E7789">
        <v>65902</v>
      </c>
      <c r="F7789">
        <v>82032</v>
      </c>
      <c r="G7789">
        <v>84490</v>
      </c>
    </row>
    <row r="7790" spans="1:7">
      <c r="A7790" t="s">
        <v>3853</v>
      </c>
      <c r="B7790" t="s">
        <v>4165</v>
      </c>
      <c r="C7790" t="s">
        <v>3975</v>
      </c>
      <c r="D7790">
        <v>93087</v>
      </c>
      <c r="E7790">
        <v>65902</v>
      </c>
      <c r="F7790">
        <v>82032</v>
      </c>
      <c r="G7790">
        <v>84490</v>
      </c>
    </row>
    <row r="7791" spans="1:7">
      <c r="A7791" t="s">
        <v>3853</v>
      </c>
      <c r="B7791" t="s">
        <v>4165</v>
      </c>
      <c r="C7791" t="s">
        <v>3976</v>
      </c>
      <c r="D7791">
        <v>36</v>
      </c>
      <c r="E7791">
        <v>32</v>
      </c>
      <c r="F7791">
        <v>49</v>
      </c>
      <c r="G7791">
        <v>44</v>
      </c>
    </row>
    <row r="7792" spans="1:7">
      <c r="A7792" t="s">
        <v>3853</v>
      </c>
      <c r="B7792" t="s">
        <v>4165</v>
      </c>
      <c r="C7792" t="s">
        <v>3977</v>
      </c>
      <c r="D7792">
        <v>5</v>
      </c>
      <c r="E7792">
        <v>8</v>
      </c>
      <c r="F7792">
        <v>14</v>
      </c>
      <c r="G7792">
        <v>11</v>
      </c>
    </row>
    <row r="7793" spans="1:7">
      <c r="A7793" t="s">
        <v>3853</v>
      </c>
      <c r="B7793" t="s">
        <v>4165</v>
      </c>
      <c r="C7793" t="s">
        <v>3978</v>
      </c>
      <c r="D7793">
        <v>846</v>
      </c>
      <c r="E7793">
        <v>862</v>
      </c>
      <c r="F7793">
        <v>831</v>
      </c>
      <c r="G7793">
        <v>748</v>
      </c>
    </row>
    <row r="7794" spans="1:7">
      <c r="A7794" t="s">
        <v>3853</v>
      </c>
      <c r="B7794" t="s">
        <v>4165</v>
      </c>
      <c r="C7794" t="s">
        <v>3979</v>
      </c>
      <c r="D7794">
        <v>887</v>
      </c>
      <c r="E7794">
        <v>902</v>
      </c>
      <c r="F7794">
        <v>894</v>
      </c>
      <c r="G7794">
        <v>803</v>
      </c>
    </row>
    <row r="7795" spans="1:7">
      <c r="A7795" t="s">
        <v>3853</v>
      </c>
      <c r="B7795" t="s">
        <v>4165</v>
      </c>
      <c r="C7795" t="s">
        <v>3980</v>
      </c>
      <c r="D7795">
        <v>887</v>
      </c>
      <c r="E7795">
        <v>902</v>
      </c>
      <c r="F7795">
        <v>894</v>
      </c>
      <c r="G7795">
        <v>803</v>
      </c>
    </row>
    <row r="7796" spans="1:7">
      <c r="A7796" t="s">
        <v>3853</v>
      </c>
      <c r="B7796" t="s">
        <v>4165</v>
      </c>
      <c r="C7796" t="s">
        <v>3981</v>
      </c>
      <c r="D7796">
        <v>8193</v>
      </c>
      <c r="E7796">
        <v>8205.4</v>
      </c>
      <c r="F7796">
        <v>8350.2000000000007</v>
      </c>
      <c r="G7796">
        <v>8345.6</v>
      </c>
    </row>
    <row r="7797" spans="1:7">
      <c r="A7797" t="s">
        <v>3853</v>
      </c>
      <c r="B7797" t="s">
        <v>4165</v>
      </c>
      <c r="C7797" t="s">
        <v>3982</v>
      </c>
      <c r="D7797">
        <v>109</v>
      </c>
      <c r="E7797">
        <v>90</v>
      </c>
      <c r="F7797">
        <v>81</v>
      </c>
      <c r="G7797">
        <v>83</v>
      </c>
    </row>
    <row r="7798" spans="1:7">
      <c r="A7798" t="s">
        <v>3853</v>
      </c>
      <c r="B7798" t="s">
        <v>4165</v>
      </c>
      <c r="C7798" t="s">
        <v>3983</v>
      </c>
      <c r="D7798">
        <v>287047</v>
      </c>
      <c r="E7798">
        <v>255861</v>
      </c>
      <c r="F7798">
        <v>270623</v>
      </c>
      <c r="G7798">
        <v>278215</v>
      </c>
    </row>
    <row r="7799" spans="1:7">
      <c r="A7799" t="s">
        <v>3853</v>
      </c>
      <c r="B7799" t="s">
        <v>4165</v>
      </c>
      <c r="C7799" t="s">
        <v>3984</v>
      </c>
      <c r="D7799">
        <v>159895</v>
      </c>
      <c r="E7799">
        <v>143959</v>
      </c>
      <c r="F7799">
        <v>153415</v>
      </c>
      <c r="G7799">
        <v>155525</v>
      </c>
    </row>
    <row r="7800" spans="1:7">
      <c r="A7800" t="s">
        <v>3853</v>
      </c>
      <c r="B7800" t="s">
        <v>4165</v>
      </c>
      <c r="C7800" t="s">
        <v>3985</v>
      </c>
      <c r="D7800">
        <v>349390</v>
      </c>
      <c r="E7800">
        <v>326850</v>
      </c>
      <c r="F7800">
        <v>345488</v>
      </c>
      <c r="G7800">
        <v>352900</v>
      </c>
    </row>
    <row r="7801" spans="1:7">
      <c r="A7801" t="s">
        <v>3853</v>
      </c>
      <c r="B7801" t="s">
        <v>4165</v>
      </c>
      <c r="C7801" t="s">
        <v>3986</v>
      </c>
      <c r="D7801">
        <v>796441</v>
      </c>
      <c r="E7801">
        <v>726759</v>
      </c>
      <c r="F7801">
        <v>769606</v>
      </c>
      <c r="G7801">
        <v>786723</v>
      </c>
    </row>
    <row r="7802" spans="1:7">
      <c r="A7802" t="s">
        <v>3853</v>
      </c>
      <c r="B7802" t="s">
        <v>4165</v>
      </c>
      <c r="C7802" t="s">
        <v>3987</v>
      </c>
      <c r="D7802">
        <v>796441</v>
      </c>
      <c r="E7802">
        <v>726759</v>
      </c>
      <c r="F7802">
        <v>769606</v>
      </c>
      <c r="G7802">
        <v>786723</v>
      </c>
    </row>
    <row r="7803" spans="1:7">
      <c r="A7803" t="s">
        <v>3853</v>
      </c>
      <c r="B7803" t="s">
        <v>4165</v>
      </c>
      <c r="C7803" t="s">
        <v>3988</v>
      </c>
      <c r="D7803">
        <v>3802</v>
      </c>
      <c r="E7803">
        <v>3454</v>
      </c>
      <c r="F7803">
        <v>3651</v>
      </c>
      <c r="G7803">
        <v>3823</v>
      </c>
    </row>
    <row r="7804" spans="1:7">
      <c r="A7804" t="s">
        <v>3853</v>
      </c>
      <c r="B7804" t="s">
        <v>4165</v>
      </c>
      <c r="C7804" t="s">
        <v>3989</v>
      </c>
      <c r="D7804">
        <v>3442</v>
      </c>
      <c r="E7804">
        <v>3422</v>
      </c>
      <c r="F7804">
        <v>3306</v>
      </c>
      <c r="G7804">
        <v>3564</v>
      </c>
    </row>
    <row r="7805" spans="1:7">
      <c r="A7805" t="s">
        <v>3853</v>
      </c>
      <c r="B7805" t="s">
        <v>4165</v>
      </c>
      <c r="C7805" t="s">
        <v>3990</v>
      </c>
      <c r="D7805">
        <v>7244</v>
      </c>
      <c r="E7805">
        <v>6876</v>
      </c>
      <c r="F7805">
        <v>6957</v>
      </c>
      <c r="G7805">
        <v>7386</v>
      </c>
    </row>
    <row r="7806" spans="1:7">
      <c r="A7806" t="s">
        <v>3853</v>
      </c>
      <c r="B7806" t="s">
        <v>4165</v>
      </c>
      <c r="C7806" t="s">
        <v>3991</v>
      </c>
      <c r="D7806">
        <v>7244</v>
      </c>
      <c r="E7806">
        <v>6876</v>
      </c>
      <c r="F7806">
        <v>6957</v>
      </c>
      <c r="G7806">
        <v>7386</v>
      </c>
    </row>
    <row r="7807" spans="1:7">
      <c r="A7807" t="s">
        <v>3853</v>
      </c>
      <c r="B7807" t="s">
        <v>4165</v>
      </c>
      <c r="C7807" t="s">
        <v>3992</v>
      </c>
      <c r="D7807">
        <v>0</v>
      </c>
      <c r="E7807">
        <v>0</v>
      </c>
      <c r="F7807">
        <v>0</v>
      </c>
      <c r="G7807">
        <v>0</v>
      </c>
    </row>
    <row r="7808" spans="1:7">
      <c r="A7808" t="s">
        <v>3853</v>
      </c>
      <c r="B7808" t="s">
        <v>4165</v>
      </c>
      <c r="C7808" t="s">
        <v>3993</v>
      </c>
      <c r="D7808">
        <v>559983</v>
      </c>
      <c r="E7808">
        <v>497484</v>
      </c>
      <c r="F7808">
        <v>551186</v>
      </c>
      <c r="G7808">
        <v>550861</v>
      </c>
    </row>
    <row r="7809" spans="1:7">
      <c r="A7809" t="s">
        <v>3853</v>
      </c>
      <c r="B7809" t="s">
        <v>4165</v>
      </c>
      <c r="C7809" t="s">
        <v>3994</v>
      </c>
      <c r="D7809">
        <v>12216</v>
      </c>
      <c r="E7809">
        <v>12267</v>
      </c>
      <c r="F7809">
        <v>12385</v>
      </c>
      <c r="G7809">
        <v>32763</v>
      </c>
    </row>
    <row r="7810" spans="1:7">
      <c r="A7810" t="s">
        <v>3853</v>
      </c>
      <c r="B7810" t="s">
        <v>4165</v>
      </c>
      <c r="C7810" t="s">
        <v>3995</v>
      </c>
      <c r="D7810">
        <v>6650</v>
      </c>
      <c r="E7810">
        <v>6707</v>
      </c>
      <c r="F7810">
        <v>6581</v>
      </c>
      <c r="G7810">
        <v>6876</v>
      </c>
    </row>
    <row r="7811" spans="1:7">
      <c r="A7811" t="s">
        <v>3853</v>
      </c>
      <c r="B7811" t="s">
        <v>4165</v>
      </c>
      <c r="C7811" t="s">
        <v>3996</v>
      </c>
      <c r="D7811">
        <v>578848</v>
      </c>
      <c r="E7811">
        <v>516458</v>
      </c>
      <c r="F7811">
        <v>570152</v>
      </c>
      <c r="G7811">
        <v>590501</v>
      </c>
    </row>
    <row r="7812" spans="1:7">
      <c r="A7812" t="s">
        <v>3853</v>
      </c>
      <c r="B7812" t="s">
        <v>4165</v>
      </c>
      <c r="C7812" t="s">
        <v>3997</v>
      </c>
      <c r="D7812">
        <v>578848</v>
      </c>
      <c r="E7812">
        <v>516458</v>
      </c>
      <c r="F7812">
        <v>570152</v>
      </c>
      <c r="G7812">
        <v>590501</v>
      </c>
    </row>
    <row r="7813" spans="1:7">
      <c r="A7813" t="s">
        <v>3853</v>
      </c>
      <c r="B7813" t="s">
        <v>4165</v>
      </c>
      <c r="C7813" t="s">
        <v>3998</v>
      </c>
      <c r="D7813">
        <v>521731</v>
      </c>
      <c r="E7813">
        <v>463643</v>
      </c>
      <c r="F7813">
        <v>513258</v>
      </c>
      <c r="G7813">
        <v>512592</v>
      </c>
    </row>
    <row r="7814" spans="1:7">
      <c r="A7814" t="s">
        <v>3853</v>
      </c>
      <c r="B7814" t="s">
        <v>4165</v>
      </c>
      <c r="C7814" t="s">
        <v>3999</v>
      </c>
      <c r="D7814">
        <v>11381</v>
      </c>
      <c r="E7814">
        <v>11433</v>
      </c>
      <c r="F7814">
        <v>11533</v>
      </c>
      <c r="G7814">
        <v>30487</v>
      </c>
    </row>
    <row r="7815" spans="1:7">
      <c r="A7815" t="s">
        <v>3853</v>
      </c>
      <c r="B7815" t="s">
        <v>4165</v>
      </c>
      <c r="C7815" t="s">
        <v>4000</v>
      </c>
      <c r="D7815">
        <v>6196</v>
      </c>
      <c r="E7815">
        <v>6251</v>
      </c>
      <c r="F7815">
        <v>6128</v>
      </c>
      <c r="G7815">
        <v>6399</v>
      </c>
    </row>
    <row r="7816" spans="1:7">
      <c r="A7816" t="s">
        <v>3853</v>
      </c>
      <c r="B7816" t="s">
        <v>4165</v>
      </c>
      <c r="C7816" t="s">
        <v>4001</v>
      </c>
      <c r="D7816">
        <v>539308</v>
      </c>
      <c r="E7816">
        <v>481326</v>
      </c>
      <c r="F7816">
        <v>530919</v>
      </c>
      <c r="G7816">
        <v>549478</v>
      </c>
    </row>
    <row r="7817" spans="1:7">
      <c r="A7817" t="s">
        <v>3853</v>
      </c>
      <c r="B7817" t="s">
        <v>4165</v>
      </c>
      <c r="C7817" t="s">
        <v>4002</v>
      </c>
      <c r="D7817">
        <v>2322</v>
      </c>
      <c r="E7817">
        <v>2199</v>
      </c>
      <c r="F7817">
        <v>2201</v>
      </c>
      <c r="G7817">
        <v>2364</v>
      </c>
    </row>
    <row r="7818" spans="1:7">
      <c r="A7818" t="s">
        <v>3853</v>
      </c>
      <c r="B7818" t="s">
        <v>4165</v>
      </c>
      <c r="C7818" t="s">
        <v>4003</v>
      </c>
      <c r="D7818">
        <v>0</v>
      </c>
      <c r="E7818">
        <v>0</v>
      </c>
      <c r="F7818">
        <v>0</v>
      </c>
      <c r="G7818">
        <v>0</v>
      </c>
    </row>
    <row r="7819" spans="1:7">
      <c r="A7819" t="s">
        <v>3853</v>
      </c>
      <c r="B7819" t="s">
        <v>4165</v>
      </c>
      <c r="C7819" t="s">
        <v>4004</v>
      </c>
      <c r="D7819">
        <v>4351</v>
      </c>
      <c r="E7819">
        <v>4982</v>
      </c>
      <c r="F7819">
        <v>4932</v>
      </c>
      <c r="G7819">
        <v>7811</v>
      </c>
    </row>
    <row r="7820" spans="1:7">
      <c r="A7820" t="s">
        <v>3853</v>
      </c>
      <c r="B7820" t="s">
        <v>4165</v>
      </c>
      <c r="C7820" t="s">
        <v>4005</v>
      </c>
      <c r="D7820">
        <v>59111</v>
      </c>
      <c r="E7820">
        <v>53900</v>
      </c>
      <c r="F7820">
        <v>58641</v>
      </c>
      <c r="G7820">
        <v>60604</v>
      </c>
    </row>
    <row r="7821" spans="1:7">
      <c r="A7821" t="s">
        <v>3853</v>
      </c>
      <c r="B7821" t="s">
        <v>4165</v>
      </c>
      <c r="C7821" t="s">
        <v>4006</v>
      </c>
      <c r="D7821">
        <v>313003</v>
      </c>
      <c r="E7821">
        <v>313394</v>
      </c>
      <c r="F7821">
        <v>373097</v>
      </c>
      <c r="G7821">
        <v>478102</v>
      </c>
    </row>
    <row r="7822" spans="1:7">
      <c r="A7822" t="s">
        <v>3853</v>
      </c>
      <c r="B7822" t="s">
        <v>4165</v>
      </c>
      <c r="C7822" t="s">
        <v>4007</v>
      </c>
      <c r="D7822">
        <v>11425</v>
      </c>
      <c r="E7822">
        <v>11558</v>
      </c>
      <c r="F7822">
        <v>11558</v>
      </c>
      <c r="G7822">
        <v>16247</v>
      </c>
    </row>
    <row r="7823" spans="1:7">
      <c r="A7823" t="s">
        <v>3853</v>
      </c>
      <c r="B7823" t="s">
        <v>4165</v>
      </c>
      <c r="C7823" t="s">
        <v>4008</v>
      </c>
      <c r="D7823">
        <v>122857</v>
      </c>
      <c r="E7823">
        <v>119142</v>
      </c>
      <c r="F7823">
        <v>126374</v>
      </c>
      <c r="G7823">
        <v>126535</v>
      </c>
    </row>
    <row r="7824" spans="1:7">
      <c r="A7824" t="s">
        <v>3853</v>
      </c>
      <c r="B7824" t="s">
        <v>4165</v>
      </c>
      <c r="C7824" t="s">
        <v>4009</v>
      </c>
      <c r="D7824">
        <v>70083</v>
      </c>
      <c r="E7824">
        <v>66153</v>
      </c>
      <c r="F7824">
        <v>74510</v>
      </c>
      <c r="G7824">
        <v>74136</v>
      </c>
    </row>
    <row r="7825" spans="1:7">
      <c r="A7825" t="s">
        <v>3853</v>
      </c>
      <c r="B7825" t="s">
        <v>4165</v>
      </c>
      <c r="C7825" t="s">
        <v>4010</v>
      </c>
      <c r="D7825">
        <v>569405</v>
      </c>
      <c r="E7825">
        <v>557570</v>
      </c>
      <c r="F7825">
        <v>637553</v>
      </c>
      <c r="G7825">
        <v>747186</v>
      </c>
    </row>
    <row r="7826" spans="1:7">
      <c r="A7826" t="s">
        <v>3853</v>
      </c>
      <c r="B7826" t="s">
        <v>4165</v>
      </c>
      <c r="C7826" t="s">
        <v>4011</v>
      </c>
      <c r="D7826">
        <v>54.2</v>
      </c>
      <c r="E7826">
        <v>53.3</v>
      </c>
      <c r="F7826">
        <v>60.3</v>
      </c>
      <c r="G7826">
        <v>69.900000000000006</v>
      </c>
    </row>
    <row r="7827" spans="1:7">
      <c r="A7827" t="s">
        <v>3853</v>
      </c>
      <c r="B7827" t="s">
        <v>4165</v>
      </c>
      <c r="C7827" t="s">
        <v>4012</v>
      </c>
      <c r="D7827">
        <v>256401</v>
      </c>
      <c r="E7827">
        <v>244177</v>
      </c>
      <c r="F7827">
        <v>264456</v>
      </c>
      <c r="G7827">
        <v>269085</v>
      </c>
    </row>
    <row r="7828" spans="1:7">
      <c r="A7828" t="s">
        <v>3853</v>
      </c>
      <c r="B7828" t="s">
        <v>4165</v>
      </c>
      <c r="C7828" t="s">
        <v>4013</v>
      </c>
      <c r="D7828">
        <v>569405</v>
      </c>
      <c r="E7828">
        <v>557570</v>
      </c>
      <c r="F7828">
        <v>637553</v>
      </c>
      <c r="G7828">
        <v>747186</v>
      </c>
    </row>
    <row r="7829" spans="1:7">
      <c r="A7829" t="s">
        <v>3853</v>
      </c>
      <c r="B7829" t="s">
        <v>4165</v>
      </c>
      <c r="C7829" t="s">
        <v>4014</v>
      </c>
      <c r="D7829">
        <v>9.5</v>
      </c>
      <c r="E7829">
        <v>6.6</v>
      </c>
      <c r="F7829">
        <v>8.3000000000000007</v>
      </c>
      <c r="G7829">
        <v>13.4</v>
      </c>
    </row>
    <row r="7830" spans="1:7">
      <c r="A7830" t="s">
        <v>3853</v>
      </c>
      <c r="B7830" t="s">
        <v>4165</v>
      </c>
      <c r="C7830" t="s">
        <v>4015</v>
      </c>
      <c r="D7830">
        <v>92.9</v>
      </c>
      <c r="E7830">
        <v>93.6</v>
      </c>
      <c r="F7830">
        <v>95.6</v>
      </c>
      <c r="G7830">
        <v>94.5</v>
      </c>
    </row>
    <row r="7831" spans="1:7">
      <c r="A7831" t="s">
        <v>3853</v>
      </c>
      <c r="B7831" t="s">
        <v>4165</v>
      </c>
      <c r="C7831" t="s">
        <v>4016</v>
      </c>
      <c r="D7831">
        <v>437683</v>
      </c>
      <c r="E7831">
        <v>442166</v>
      </c>
      <c r="F7831">
        <v>449675</v>
      </c>
      <c r="G7831">
        <v>444737</v>
      </c>
    </row>
    <row r="7832" spans="1:7">
      <c r="A7832" t="s">
        <v>3853</v>
      </c>
      <c r="B7832" t="s">
        <v>4165</v>
      </c>
      <c r="C7832" t="s">
        <v>4017</v>
      </c>
      <c r="D7832">
        <v>437683</v>
      </c>
      <c r="E7832">
        <v>442166</v>
      </c>
      <c r="F7832">
        <v>449675</v>
      </c>
      <c r="G7832">
        <v>444737</v>
      </c>
    </row>
    <row r="7833" spans="1:7">
      <c r="A7833" t="s">
        <v>3853</v>
      </c>
      <c r="B7833" t="s">
        <v>4165</v>
      </c>
      <c r="C7833" t="s">
        <v>4018</v>
      </c>
      <c r="D7833">
        <v>5150</v>
      </c>
      <c r="E7833">
        <v>5150</v>
      </c>
      <c r="F7833">
        <v>5150</v>
      </c>
      <c r="G7833">
        <v>5150</v>
      </c>
    </row>
    <row r="7834" spans="1:7">
      <c r="A7834" t="s">
        <v>3853</v>
      </c>
      <c r="B7834" t="s">
        <v>4165</v>
      </c>
      <c r="C7834" t="s">
        <v>4019</v>
      </c>
      <c r="D7834">
        <v>26.7</v>
      </c>
      <c r="E7834">
        <v>30.3</v>
      </c>
      <c r="F7834">
        <v>33.6</v>
      </c>
      <c r="G7834">
        <v>44.8</v>
      </c>
    </row>
    <row r="7835" spans="1:7">
      <c r="A7835" t="s">
        <v>3853</v>
      </c>
      <c r="B7835" t="s">
        <v>4165</v>
      </c>
      <c r="C7835" t="s">
        <v>4020</v>
      </c>
      <c r="D7835">
        <v>0</v>
      </c>
      <c r="E7835">
        <v>0</v>
      </c>
      <c r="F7835">
        <v>0</v>
      </c>
      <c r="G7835">
        <v>0</v>
      </c>
    </row>
    <row r="7836" spans="1:7">
      <c r="A7836" t="s">
        <v>3853</v>
      </c>
      <c r="B7836" t="s">
        <v>4165</v>
      </c>
      <c r="C7836" t="s">
        <v>4021</v>
      </c>
      <c r="D7836">
        <v>0</v>
      </c>
      <c r="E7836">
        <v>0</v>
      </c>
      <c r="F7836">
        <v>0</v>
      </c>
      <c r="G7836">
        <v>0</v>
      </c>
    </row>
    <row r="7837" spans="1:7">
      <c r="A7837" t="s">
        <v>3853</v>
      </c>
      <c r="B7837" t="s">
        <v>4165</v>
      </c>
      <c r="C7837" t="s">
        <v>4022</v>
      </c>
      <c r="D7837">
        <v>6752</v>
      </c>
      <c r="E7837">
        <v>6198</v>
      </c>
      <c r="F7837">
        <v>6103</v>
      </c>
      <c r="G7837">
        <v>6651</v>
      </c>
    </row>
    <row r="7838" spans="1:7">
      <c r="A7838" t="s">
        <v>3853</v>
      </c>
      <c r="B7838" t="s">
        <v>4165</v>
      </c>
      <c r="C7838" t="s">
        <v>4023</v>
      </c>
      <c r="D7838">
        <v>0</v>
      </c>
      <c r="E7838">
        <v>0</v>
      </c>
      <c r="F7838">
        <v>1039</v>
      </c>
      <c r="G7838">
        <v>847</v>
      </c>
    </row>
    <row r="7839" spans="1:7">
      <c r="A7839" t="s">
        <v>3853</v>
      </c>
      <c r="B7839" t="s">
        <v>4165</v>
      </c>
      <c r="C7839" t="s">
        <v>4024</v>
      </c>
      <c r="D7839">
        <v>6752</v>
      </c>
      <c r="E7839">
        <v>6198</v>
      </c>
      <c r="F7839">
        <v>6103</v>
      </c>
      <c r="G7839">
        <v>6651</v>
      </c>
    </row>
    <row r="7840" spans="1:7">
      <c r="A7840" t="s">
        <v>3853</v>
      </c>
      <c r="B7840" t="s">
        <v>4165</v>
      </c>
      <c r="C7840" t="s">
        <v>4025</v>
      </c>
      <c r="D7840">
        <v>6752</v>
      </c>
      <c r="E7840">
        <v>6198</v>
      </c>
      <c r="F7840">
        <v>7142</v>
      </c>
      <c r="G7840">
        <v>7498</v>
      </c>
    </row>
    <row r="7841" spans="1:7">
      <c r="A7841" t="s">
        <v>3853</v>
      </c>
      <c r="B7841" t="s">
        <v>4165</v>
      </c>
      <c r="C7841" t="s">
        <v>4026</v>
      </c>
      <c r="D7841">
        <v>6752</v>
      </c>
      <c r="E7841">
        <v>6198</v>
      </c>
      <c r="F7841">
        <v>7142</v>
      </c>
      <c r="G7841">
        <v>7498</v>
      </c>
    </row>
    <row r="7842" spans="1:7">
      <c r="A7842" t="s">
        <v>3853</v>
      </c>
      <c r="B7842" t="s">
        <v>4165</v>
      </c>
      <c r="C7842" t="s">
        <v>4027</v>
      </c>
      <c r="D7842">
        <v>54</v>
      </c>
      <c r="E7842">
        <v>54</v>
      </c>
      <c r="F7842">
        <v>54</v>
      </c>
      <c r="G7842">
        <v>54</v>
      </c>
    </row>
    <row r="7843" spans="1:7">
      <c r="A7843" t="s">
        <v>3853</v>
      </c>
      <c r="B7843" t="s">
        <v>4165</v>
      </c>
      <c r="C7843" t="s">
        <v>4028</v>
      </c>
      <c r="D7843">
        <v>39212</v>
      </c>
      <c r="E7843">
        <v>31250</v>
      </c>
      <c r="F7843">
        <v>35038</v>
      </c>
      <c r="G7843">
        <v>36707</v>
      </c>
    </row>
    <row r="7844" spans="1:7">
      <c r="A7844" t="s">
        <v>3853</v>
      </c>
      <c r="B7844" t="s">
        <v>4165</v>
      </c>
      <c r="C7844" t="s">
        <v>4029</v>
      </c>
      <c r="D7844">
        <v>44441</v>
      </c>
      <c r="E7844">
        <v>36113</v>
      </c>
      <c r="F7844">
        <v>41200</v>
      </c>
      <c r="G7844">
        <v>42782</v>
      </c>
    </row>
    <row r="7845" spans="1:7">
      <c r="A7845" t="s">
        <v>3853</v>
      </c>
      <c r="B7845" t="s">
        <v>4165</v>
      </c>
      <c r="C7845" t="s">
        <v>4030</v>
      </c>
      <c r="D7845">
        <v>44441</v>
      </c>
      <c r="E7845">
        <v>36113</v>
      </c>
      <c r="F7845">
        <v>41200</v>
      </c>
      <c r="G7845">
        <v>42782</v>
      </c>
    </row>
    <row r="7846" spans="1:7">
      <c r="A7846" t="s">
        <v>3853</v>
      </c>
      <c r="B7846" t="s">
        <v>4165</v>
      </c>
      <c r="C7846" t="s">
        <v>4031</v>
      </c>
      <c r="D7846">
        <v>823654</v>
      </c>
      <c r="E7846">
        <v>731996</v>
      </c>
      <c r="F7846">
        <v>800737</v>
      </c>
      <c r="G7846">
        <v>798600</v>
      </c>
    </row>
    <row r="7847" spans="1:7">
      <c r="A7847" t="s">
        <v>3853</v>
      </c>
      <c r="B7847" t="s">
        <v>4165</v>
      </c>
      <c r="C7847" t="s">
        <v>4032</v>
      </c>
      <c r="D7847">
        <v>0.2</v>
      </c>
      <c r="E7847">
        <v>0.1</v>
      </c>
      <c r="F7847">
        <v>0.2</v>
      </c>
      <c r="G7847">
        <v>0.2</v>
      </c>
    </row>
    <row r="7848" spans="1:7">
      <c r="A7848" t="s">
        <v>3853</v>
      </c>
      <c r="B7848" t="s">
        <v>4165</v>
      </c>
      <c r="C7848" t="s">
        <v>4033</v>
      </c>
      <c r="D7848">
        <v>26679</v>
      </c>
      <c r="E7848">
        <v>28020</v>
      </c>
      <c r="F7848">
        <v>28691</v>
      </c>
      <c r="G7848">
        <v>48305</v>
      </c>
    </row>
    <row r="7849" spans="1:7">
      <c r="A7849" t="s">
        <v>3853</v>
      </c>
      <c r="B7849" t="s">
        <v>4165</v>
      </c>
      <c r="C7849" t="s">
        <v>4034</v>
      </c>
      <c r="D7849">
        <v>1984</v>
      </c>
      <c r="E7849">
        <v>1330</v>
      </c>
      <c r="F7849">
        <v>2065</v>
      </c>
      <c r="G7849">
        <v>2952</v>
      </c>
    </row>
    <row r="7850" spans="1:7">
      <c r="A7850" t="s">
        <v>3853</v>
      </c>
      <c r="B7850" t="s">
        <v>4165</v>
      </c>
      <c r="C7850" t="s">
        <v>4035</v>
      </c>
      <c r="D7850">
        <v>502</v>
      </c>
      <c r="E7850">
        <v>502</v>
      </c>
      <c r="F7850">
        <v>502</v>
      </c>
      <c r="G7850">
        <v>501</v>
      </c>
    </row>
    <row r="7851" spans="1:7">
      <c r="A7851" t="s">
        <v>3853</v>
      </c>
      <c r="B7851" t="s">
        <v>4165</v>
      </c>
      <c r="C7851" t="s">
        <v>4036</v>
      </c>
      <c r="D7851">
        <v>77064</v>
      </c>
      <c r="E7851">
        <v>68656</v>
      </c>
      <c r="F7851">
        <v>72828</v>
      </c>
      <c r="G7851">
        <v>75147</v>
      </c>
    </row>
    <row r="7852" spans="1:7">
      <c r="A7852" t="s">
        <v>3853</v>
      </c>
      <c r="B7852" t="s">
        <v>4165</v>
      </c>
      <c r="C7852" t="s">
        <v>4037</v>
      </c>
      <c r="D7852">
        <v>22543</v>
      </c>
      <c r="E7852">
        <v>20096</v>
      </c>
      <c r="F7852">
        <v>21864</v>
      </c>
      <c r="G7852">
        <v>23019</v>
      </c>
    </row>
    <row r="7853" spans="1:7">
      <c r="A7853" t="s">
        <v>3853</v>
      </c>
      <c r="B7853" t="s">
        <v>4165</v>
      </c>
      <c r="C7853" t="s">
        <v>4038</v>
      </c>
      <c r="D7853">
        <v>951923</v>
      </c>
      <c r="E7853">
        <v>850099</v>
      </c>
      <c r="F7853">
        <v>926185</v>
      </c>
      <c r="G7853">
        <v>948023</v>
      </c>
    </row>
    <row r="7854" spans="1:7">
      <c r="A7854" t="s">
        <v>3853</v>
      </c>
      <c r="B7854" t="s">
        <v>4165</v>
      </c>
      <c r="C7854" t="s">
        <v>4039</v>
      </c>
      <c r="D7854">
        <v>90.6</v>
      </c>
      <c r="E7854">
        <v>81.3</v>
      </c>
      <c r="F7854">
        <v>87.6</v>
      </c>
      <c r="G7854">
        <v>88.6</v>
      </c>
    </row>
    <row r="7855" spans="1:7">
      <c r="A7855" t="s">
        <v>3853</v>
      </c>
      <c r="B7855" t="s">
        <v>4165</v>
      </c>
      <c r="C7855" t="s">
        <v>4040</v>
      </c>
      <c r="D7855">
        <v>949939</v>
      </c>
      <c r="E7855">
        <v>848769</v>
      </c>
      <c r="F7855">
        <v>924120</v>
      </c>
      <c r="G7855">
        <v>945071</v>
      </c>
    </row>
    <row r="7856" spans="1:7">
      <c r="A7856" t="s">
        <v>3853</v>
      </c>
      <c r="B7856" t="s">
        <v>4165</v>
      </c>
      <c r="C7856" t="s">
        <v>4041</v>
      </c>
      <c r="D7856">
        <v>0</v>
      </c>
      <c r="E7856">
        <v>0</v>
      </c>
      <c r="F7856">
        <v>0</v>
      </c>
      <c r="G7856">
        <v>0</v>
      </c>
    </row>
    <row r="7857" spans="1:7">
      <c r="A7857" t="s">
        <v>3853</v>
      </c>
      <c r="B7857" t="s">
        <v>4165</v>
      </c>
      <c r="C7857" t="s">
        <v>4042</v>
      </c>
      <c r="D7857">
        <v>0</v>
      </c>
      <c r="E7857">
        <v>0</v>
      </c>
      <c r="F7857">
        <v>0</v>
      </c>
      <c r="G7857">
        <v>0</v>
      </c>
    </row>
    <row r="7858" spans="1:7">
      <c r="A7858" t="s">
        <v>3853</v>
      </c>
      <c r="B7858" t="s">
        <v>4165</v>
      </c>
      <c r="C7858" t="s">
        <v>4043</v>
      </c>
      <c r="D7858">
        <v>0</v>
      </c>
      <c r="E7858">
        <v>0</v>
      </c>
      <c r="F7858">
        <v>0</v>
      </c>
      <c r="G7858">
        <v>0</v>
      </c>
    </row>
    <row r="7859" spans="1:7">
      <c r="A7859" t="s">
        <v>3853</v>
      </c>
      <c r="B7859" t="s">
        <v>4165</v>
      </c>
      <c r="C7859" t="s">
        <v>4044</v>
      </c>
      <c r="D7859">
        <v>0</v>
      </c>
      <c r="E7859">
        <v>0</v>
      </c>
      <c r="F7859">
        <v>0</v>
      </c>
      <c r="G7859">
        <v>0</v>
      </c>
    </row>
    <row r="7860" spans="1:7">
      <c r="A7860" t="s">
        <v>3853</v>
      </c>
      <c r="B7860" t="s">
        <v>4165</v>
      </c>
      <c r="C7860" t="s">
        <v>4045</v>
      </c>
      <c r="D7860">
        <v>0</v>
      </c>
      <c r="E7860">
        <v>0</v>
      </c>
      <c r="F7860">
        <v>0</v>
      </c>
      <c r="G7860">
        <v>0</v>
      </c>
    </row>
    <row r="7861" spans="1:7">
      <c r="A7861" t="s">
        <v>3853</v>
      </c>
      <c r="B7861" t="s">
        <v>4165</v>
      </c>
      <c r="C7861" t="s">
        <v>4046</v>
      </c>
      <c r="D7861">
        <v>8.5</v>
      </c>
      <c r="E7861">
        <v>9.6</v>
      </c>
      <c r="F7861">
        <v>13.3</v>
      </c>
      <c r="G7861">
        <v>17.399999999999999</v>
      </c>
    </row>
    <row r="7862" spans="1:7">
      <c r="A7862" t="s">
        <v>3853</v>
      </c>
      <c r="B7862" t="s">
        <v>4165</v>
      </c>
      <c r="C7862" t="s">
        <v>4047</v>
      </c>
      <c r="D7862">
        <v>12</v>
      </c>
      <c r="E7862">
        <v>16</v>
      </c>
      <c r="F7862">
        <v>21</v>
      </c>
      <c r="G7862">
        <v>30</v>
      </c>
    </row>
    <row r="7863" spans="1:7">
      <c r="A7863" t="s">
        <v>3853</v>
      </c>
      <c r="B7863" t="s">
        <v>4165</v>
      </c>
      <c r="C7863" t="s">
        <v>4048</v>
      </c>
      <c r="D7863">
        <v>0</v>
      </c>
      <c r="E7863">
        <v>0</v>
      </c>
      <c r="F7863">
        <v>0</v>
      </c>
      <c r="G7863">
        <v>0</v>
      </c>
    </row>
    <row r="7864" spans="1:7">
      <c r="A7864" t="s">
        <v>3853</v>
      </c>
      <c r="B7864" t="s">
        <v>4165</v>
      </c>
      <c r="C7864" t="s">
        <v>4049</v>
      </c>
      <c r="D7864">
        <v>779007</v>
      </c>
      <c r="E7864">
        <v>691268</v>
      </c>
      <c r="F7864">
        <v>758811</v>
      </c>
      <c r="G7864">
        <v>756655</v>
      </c>
    </row>
    <row r="7865" spans="1:7">
      <c r="A7865" t="s">
        <v>3853</v>
      </c>
      <c r="B7865" t="s">
        <v>4165</v>
      </c>
      <c r="C7865" t="s">
        <v>4050</v>
      </c>
      <c r="D7865">
        <v>25844</v>
      </c>
      <c r="E7865">
        <v>27186</v>
      </c>
      <c r="F7865">
        <v>27838</v>
      </c>
      <c r="G7865">
        <v>46029</v>
      </c>
    </row>
    <row r="7866" spans="1:7">
      <c r="A7866" t="s">
        <v>3853</v>
      </c>
      <c r="B7866" t="s">
        <v>4165</v>
      </c>
      <c r="C7866" t="s">
        <v>4051</v>
      </c>
      <c r="D7866">
        <v>76609</v>
      </c>
      <c r="E7866">
        <v>68200</v>
      </c>
      <c r="F7866">
        <v>72375</v>
      </c>
      <c r="G7866">
        <v>74670</v>
      </c>
    </row>
    <row r="7867" spans="1:7">
      <c r="A7867" t="s">
        <v>3853</v>
      </c>
      <c r="B7867" t="s">
        <v>4165</v>
      </c>
      <c r="C7867" t="s">
        <v>4052</v>
      </c>
      <c r="D7867">
        <v>906062</v>
      </c>
      <c r="E7867">
        <v>808156</v>
      </c>
      <c r="F7867">
        <v>882990</v>
      </c>
      <c r="G7867">
        <v>903357</v>
      </c>
    </row>
    <row r="7868" spans="1:7">
      <c r="A7868" t="s">
        <v>3853</v>
      </c>
      <c r="B7868" t="s">
        <v>4165</v>
      </c>
      <c r="C7868" t="s">
        <v>4053</v>
      </c>
      <c r="D7868">
        <v>0</v>
      </c>
      <c r="E7868">
        <v>0</v>
      </c>
      <c r="F7868">
        <v>0</v>
      </c>
      <c r="G7868">
        <v>0</v>
      </c>
    </row>
    <row r="7869" spans="1:7">
      <c r="A7869" t="s">
        <v>3853</v>
      </c>
      <c r="B7869" t="s">
        <v>4165</v>
      </c>
      <c r="C7869" t="s">
        <v>4054</v>
      </c>
      <c r="D7869">
        <v>0</v>
      </c>
      <c r="E7869">
        <v>0</v>
      </c>
      <c r="F7869">
        <v>0</v>
      </c>
      <c r="G7869">
        <v>0</v>
      </c>
    </row>
    <row r="7870" spans="1:7">
      <c r="A7870" t="s">
        <v>3853</v>
      </c>
      <c r="B7870" t="s">
        <v>4165</v>
      </c>
      <c r="C7870" t="s">
        <v>4055</v>
      </c>
      <c r="D7870">
        <v>132</v>
      </c>
      <c r="E7870">
        <v>166</v>
      </c>
      <c r="F7870">
        <v>131</v>
      </c>
      <c r="G7870">
        <v>262</v>
      </c>
    </row>
    <row r="7871" spans="1:7">
      <c r="A7871" t="s">
        <v>3853</v>
      </c>
      <c r="B7871" t="s">
        <v>4165</v>
      </c>
      <c r="C7871" t="s">
        <v>4056</v>
      </c>
      <c r="D7871">
        <v>6886</v>
      </c>
      <c r="E7871">
        <v>9036</v>
      </c>
      <c r="F7871">
        <v>9131</v>
      </c>
      <c r="G7871">
        <v>8359</v>
      </c>
    </row>
    <row r="7872" spans="1:7">
      <c r="A7872" t="s">
        <v>3853</v>
      </c>
      <c r="B7872" t="s">
        <v>4165</v>
      </c>
      <c r="C7872" t="s">
        <v>4057</v>
      </c>
      <c r="D7872">
        <v>8642</v>
      </c>
      <c r="E7872">
        <v>9229</v>
      </c>
      <c r="F7872">
        <v>9503</v>
      </c>
      <c r="G7872">
        <v>9616</v>
      </c>
    </row>
    <row r="7873" spans="1:7">
      <c r="A7873" t="s">
        <v>3853</v>
      </c>
      <c r="B7873" t="s">
        <v>4165</v>
      </c>
      <c r="C7873" t="s">
        <v>4058</v>
      </c>
      <c r="D7873">
        <v>17644</v>
      </c>
      <c r="E7873">
        <v>15634</v>
      </c>
      <c r="F7873">
        <v>15567</v>
      </c>
      <c r="G7873">
        <v>16722</v>
      </c>
    </row>
    <row r="7874" spans="1:7">
      <c r="A7874" t="s">
        <v>3853</v>
      </c>
      <c r="B7874" t="s">
        <v>4165</v>
      </c>
      <c r="C7874" t="s">
        <v>4059</v>
      </c>
      <c r="D7874">
        <v>33304</v>
      </c>
      <c r="E7874">
        <v>34065</v>
      </c>
      <c r="F7874">
        <v>34333</v>
      </c>
      <c r="G7874">
        <v>34959</v>
      </c>
    </row>
    <row r="7875" spans="1:7">
      <c r="A7875" t="s">
        <v>3853</v>
      </c>
      <c r="B7875" t="s">
        <v>4165</v>
      </c>
      <c r="C7875" t="s">
        <v>4060</v>
      </c>
      <c r="D7875">
        <v>33304</v>
      </c>
      <c r="E7875">
        <v>34065</v>
      </c>
      <c r="F7875">
        <v>34333</v>
      </c>
      <c r="G7875">
        <v>34959</v>
      </c>
    </row>
    <row r="7876" spans="1:7">
      <c r="A7876" t="s">
        <v>3853</v>
      </c>
      <c r="B7876" t="s">
        <v>4165</v>
      </c>
      <c r="C7876" t="s">
        <v>4061</v>
      </c>
      <c r="D7876">
        <v>0</v>
      </c>
      <c r="E7876">
        <v>0</v>
      </c>
      <c r="F7876">
        <v>0</v>
      </c>
      <c r="G7876">
        <v>0</v>
      </c>
    </row>
    <row r="7877" spans="1:7">
      <c r="A7877" t="s">
        <v>3853</v>
      </c>
      <c r="B7877" t="s">
        <v>4165</v>
      </c>
      <c r="C7877" t="s">
        <v>4062</v>
      </c>
      <c r="D7877">
        <v>0</v>
      </c>
      <c r="E7877">
        <v>0</v>
      </c>
      <c r="F7877">
        <v>0</v>
      </c>
      <c r="G7877">
        <v>0</v>
      </c>
    </row>
    <row r="7878" spans="1:7">
      <c r="A7878" t="s">
        <v>3853</v>
      </c>
      <c r="B7878" t="s">
        <v>4165</v>
      </c>
      <c r="C7878" t="s">
        <v>4063</v>
      </c>
      <c r="D7878">
        <v>40316</v>
      </c>
      <c r="E7878">
        <v>36092</v>
      </c>
      <c r="F7878">
        <v>39732</v>
      </c>
      <c r="G7878">
        <v>39711</v>
      </c>
    </row>
    <row r="7879" spans="1:7">
      <c r="A7879" t="s">
        <v>3853</v>
      </c>
      <c r="B7879" t="s">
        <v>4165</v>
      </c>
      <c r="C7879" t="s">
        <v>4064</v>
      </c>
      <c r="D7879">
        <v>3404</v>
      </c>
      <c r="E7879">
        <v>3592</v>
      </c>
      <c r="F7879">
        <v>3610</v>
      </c>
      <c r="G7879">
        <v>4552</v>
      </c>
    </row>
    <row r="7880" spans="1:7">
      <c r="A7880" t="s">
        <v>3853</v>
      </c>
      <c r="B7880" t="s">
        <v>4165</v>
      </c>
      <c r="C7880" t="s">
        <v>4065</v>
      </c>
      <c r="D7880">
        <v>67898</v>
      </c>
      <c r="E7880">
        <v>74188</v>
      </c>
      <c r="F7880">
        <v>67734</v>
      </c>
      <c r="G7880">
        <v>65588</v>
      </c>
    </row>
    <row r="7881" spans="1:7">
      <c r="A7881" t="s">
        <v>3853</v>
      </c>
      <c r="B7881" t="s">
        <v>4165</v>
      </c>
      <c r="C7881" t="s">
        <v>4066</v>
      </c>
      <c r="D7881">
        <v>7254</v>
      </c>
      <c r="E7881">
        <v>7847</v>
      </c>
      <c r="F7881">
        <v>8391</v>
      </c>
      <c r="G7881">
        <v>8723</v>
      </c>
    </row>
    <row r="7882" spans="1:7">
      <c r="A7882" t="s">
        <v>3853</v>
      </c>
      <c r="B7882" t="s">
        <v>4165</v>
      </c>
      <c r="C7882" t="s">
        <v>4067</v>
      </c>
      <c r="D7882">
        <v>74001</v>
      </c>
      <c r="E7882">
        <v>77969</v>
      </c>
      <c r="F7882">
        <v>75142</v>
      </c>
      <c r="G7882">
        <v>72847</v>
      </c>
    </row>
    <row r="7883" spans="1:7">
      <c r="A7883" t="s">
        <v>3853</v>
      </c>
      <c r="B7883" t="s">
        <v>4165</v>
      </c>
      <c r="C7883" t="s">
        <v>4068</v>
      </c>
      <c r="D7883">
        <v>10630</v>
      </c>
      <c r="E7883">
        <v>7922</v>
      </c>
      <c r="F7883">
        <v>8385</v>
      </c>
      <c r="G7883">
        <v>9501</v>
      </c>
    </row>
    <row r="7884" spans="1:7">
      <c r="A7884" t="s">
        <v>3853</v>
      </c>
      <c r="B7884" t="s">
        <v>4165</v>
      </c>
      <c r="C7884" t="s">
        <v>4069</v>
      </c>
      <c r="D7884">
        <v>196249</v>
      </c>
      <c r="E7884">
        <v>199763</v>
      </c>
      <c r="F7884">
        <v>194604</v>
      </c>
      <c r="G7884">
        <v>192198</v>
      </c>
    </row>
    <row r="7885" spans="1:7">
      <c r="A7885" t="s">
        <v>3853</v>
      </c>
      <c r="B7885" t="s">
        <v>4165</v>
      </c>
      <c r="C7885" t="s">
        <v>4070</v>
      </c>
      <c r="D7885">
        <v>267</v>
      </c>
      <c r="E7885">
        <v>6</v>
      </c>
      <c r="F7885">
        <v>210</v>
      </c>
      <c r="G7885">
        <v>215</v>
      </c>
    </row>
    <row r="7886" spans="1:7">
      <c r="A7886" t="s">
        <v>3853</v>
      </c>
      <c r="B7886" t="s">
        <v>4165</v>
      </c>
      <c r="C7886" t="s">
        <v>4071</v>
      </c>
      <c r="D7886">
        <v>0</v>
      </c>
      <c r="E7886">
        <v>0</v>
      </c>
      <c r="F7886">
        <v>3</v>
      </c>
      <c r="G7886">
        <v>3</v>
      </c>
    </row>
    <row r="7887" spans="1:7">
      <c r="A7887" t="s">
        <v>3853</v>
      </c>
      <c r="B7887" t="s">
        <v>4165</v>
      </c>
      <c r="C7887" t="s">
        <v>4072</v>
      </c>
      <c r="D7887">
        <v>0</v>
      </c>
      <c r="E7887">
        <v>0</v>
      </c>
      <c r="F7887">
        <v>0</v>
      </c>
      <c r="G7887">
        <v>0</v>
      </c>
    </row>
    <row r="7888" spans="1:7">
      <c r="A7888" t="s">
        <v>3853</v>
      </c>
      <c r="B7888" t="s">
        <v>4165</v>
      </c>
      <c r="C7888" t="s">
        <v>4073</v>
      </c>
      <c r="D7888">
        <v>348</v>
      </c>
      <c r="E7888">
        <v>1736</v>
      </c>
      <c r="F7888">
        <v>474</v>
      </c>
      <c r="G7888">
        <v>486</v>
      </c>
    </row>
    <row r="7889" spans="1:7">
      <c r="A7889" t="s">
        <v>3853</v>
      </c>
      <c r="B7889" t="s">
        <v>4165</v>
      </c>
      <c r="C7889" t="s">
        <v>4074</v>
      </c>
      <c r="D7889">
        <v>615</v>
      </c>
      <c r="E7889">
        <v>1742</v>
      </c>
      <c r="F7889">
        <v>686</v>
      </c>
      <c r="G7889">
        <v>703</v>
      </c>
    </row>
    <row r="7890" spans="1:7">
      <c r="A7890" t="s">
        <v>3853</v>
      </c>
      <c r="B7890" t="s">
        <v>4165</v>
      </c>
      <c r="C7890" t="s">
        <v>4075</v>
      </c>
      <c r="D7890">
        <v>615</v>
      </c>
      <c r="E7890">
        <v>1742</v>
      </c>
      <c r="F7890">
        <v>686</v>
      </c>
      <c r="G7890">
        <v>703</v>
      </c>
    </row>
    <row r="7891" spans="1:7">
      <c r="A7891" t="s">
        <v>3853</v>
      </c>
      <c r="B7891" t="s">
        <v>4165</v>
      </c>
      <c r="C7891" t="s">
        <v>4076</v>
      </c>
      <c r="D7891">
        <v>0</v>
      </c>
      <c r="E7891">
        <v>0</v>
      </c>
      <c r="F7891">
        <v>0</v>
      </c>
      <c r="G7891">
        <v>0</v>
      </c>
    </row>
    <row r="7892" spans="1:7">
      <c r="A7892" t="s">
        <v>3853</v>
      </c>
      <c r="B7892" t="s">
        <v>4165</v>
      </c>
      <c r="C7892" t="s">
        <v>4077</v>
      </c>
      <c r="D7892">
        <v>0</v>
      </c>
      <c r="E7892">
        <v>0</v>
      </c>
      <c r="F7892">
        <v>0</v>
      </c>
      <c r="G7892">
        <v>0</v>
      </c>
    </row>
    <row r="7893" spans="1:7">
      <c r="A7893" t="s">
        <v>3853</v>
      </c>
      <c r="B7893" t="s">
        <v>4165</v>
      </c>
      <c r="C7893" t="s">
        <v>4078</v>
      </c>
      <c r="D7893">
        <v>0</v>
      </c>
      <c r="E7893">
        <v>0</v>
      </c>
      <c r="F7893">
        <v>0</v>
      </c>
      <c r="G7893">
        <v>0</v>
      </c>
    </row>
    <row r="7894" spans="1:7">
      <c r="A7894" t="s">
        <v>3853</v>
      </c>
      <c r="B7894" t="s">
        <v>4165</v>
      </c>
      <c r="C7894" t="s">
        <v>4079</v>
      </c>
      <c r="D7894">
        <v>0</v>
      </c>
      <c r="E7894">
        <v>0</v>
      </c>
      <c r="F7894">
        <v>0</v>
      </c>
      <c r="G7894">
        <v>0</v>
      </c>
    </row>
    <row r="7895" spans="1:7">
      <c r="A7895" t="s">
        <v>3853</v>
      </c>
      <c r="B7895" t="s">
        <v>4165</v>
      </c>
      <c r="C7895" t="s">
        <v>4080</v>
      </c>
      <c r="D7895">
        <v>0</v>
      </c>
      <c r="E7895">
        <v>0</v>
      </c>
      <c r="F7895">
        <v>0</v>
      </c>
      <c r="G7895">
        <v>0</v>
      </c>
    </row>
    <row r="7896" spans="1:7">
      <c r="A7896" t="s">
        <v>3853</v>
      </c>
      <c r="B7896" t="s">
        <v>4165</v>
      </c>
      <c r="C7896" t="s">
        <v>4081</v>
      </c>
      <c r="D7896">
        <v>0</v>
      </c>
      <c r="E7896">
        <v>0</v>
      </c>
      <c r="F7896">
        <v>0</v>
      </c>
      <c r="G7896">
        <v>0</v>
      </c>
    </row>
    <row r="7897" spans="1:7">
      <c r="A7897" t="s">
        <v>3853</v>
      </c>
      <c r="B7897" t="s">
        <v>4165</v>
      </c>
      <c r="C7897" t="s">
        <v>4082</v>
      </c>
      <c r="D7897">
        <v>0</v>
      </c>
      <c r="E7897">
        <v>0</v>
      </c>
      <c r="F7897">
        <v>0</v>
      </c>
      <c r="G7897">
        <v>0</v>
      </c>
    </row>
    <row r="7898" spans="1:7">
      <c r="A7898" t="s">
        <v>3853</v>
      </c>
      <c r="B7898" t="s">
        <v>4165</v>
      </c>
      <c r="C7898" t="s">
        <v>4083</v>
      </c>
      <c r="D7898">
        <v>3937</v>
      </c>
      <c r="E7898">
        <v>3564</v>
      </c>
      <c r="F7898">
        <v>3344</v>
      </c>
      <c r="G7898">
        <v>3671</v>
      </c>
    </row>
    <row r="7899" spans="1:7">
      <c r="A7899" t="s">
        <v>3853</v>
      </c>
      <c r="B7899" t="s">
        <v>4165</v>
      </c>
      <c r="C7899" t="s">
        <v>4084</v>
      </c>
      <c r="D7899">
        <v>794</v>
      </c>
      <c r="E7899">
        <v>791</v>
      </c>
      <c r="F7899">
        <v>866</v>
      </c>
      <c r="G7899">
        <v>961</v>
      </c>
    </row>
    <row r="7900" spans="1:7">
      <c r="A7900" t="s">
        <v>3853</v>
      </c>
      <c r="B7900" t="s">
        <v>4165</v>
      </c>
      <c r="C7900" t="s">
        <v>4085</v>
      </c>
      <c r="D7900">
        <v>25050</v>
      </c>
      <c r="E7900">
        <v>27886</v>
      </c>
      <c r="F7900">
        <v>34157</v>
      </c>
      <c r="G7900">
        <v>38030</v>
      </c>
    </row>
    <row r="7901" spans="1:7">
      <c r="A7901" t="s">
        <v>3853</v>
      </c>
      <c r="B7901" t="s">
        <v>4165</v>
      </c>
      <c r="C7901" t="s">
        <v>4086</v>
      </c>
      <c r="D7901">
        <v>4478</v>
      </c>
      <c r="E7901">
        <v>5022</v>
      </c>
      <c r="F7901">
        <v>5733</v>
      </c>
      <c r="G7901">
        <v>6070</v>
      </c>
    </row>
    <row r="7902" spans="1:7">
      <c r="A7902" t="s">
        <v>3853</v>
      </c>
      <c r="B7902" t="s">
        <v>4165</v>
      </c>
      <c r="C7902" t="s">
        <v>4087</v>
      </c>
      <c r="D7902">
        <v>25</v>
      </c>
      <c r="E7902">
        <v>49</v>
      </c>
      <c r="F7902">
        <v>50</v>
      </c>
      <c r="G7902">
        <v>56</v>
      </c>
    </row>
    <row r="7903" spans="1:7">
      <c r="A7903" t="s">
        <v>3853</v>
      </c>
      <c r="B7903" t="s">
        <v>4165</v>
      </c>
      <c r="C7903" t="s">
        <v>4088</v>
      </c>
      <c r="D7903">
        <v>760</v>
      </c>
      <c r="E7903">
        <v>1005</v>
      </c>
      <c r="F7903">
        <v>1298</v>
      </c>
      <c r="G7903">
        <v>1687</v>
      </c>
    </row>
    <row r="7904" spans="1:7">
      <c r="A7904" t="s">
        <v>3853</v>
      </c>
      <c r="B7904" t="s">
        <v>4165</v>
      </c>
      <c r="C7904" t="s">
        <v>4089</v>
      </c>
      <c r="D7904">
        <v>26630</v>
      </c>
      <c r="E7904">
        <v>29731</v>
      </c>
      <c r="F7904">
        <v>36370</v>
      </c>
      <c r="G7904">
        <v>40733</v>
      </c>
    </row>
    <row r="7905" spans="1:7">
      <c r="A7905" t="s">
        <v>3853</v>
      </c>
      <c r="B7905" t="s">
        <v>4165</v>
      </c>
      <c r="C7905" t="s">
        <v>4090</v>
      </c>
      <c r="D7905">
        <v>1579</v>
      </c>
      <c r="E7905">
        <v>1845</v>
      </c>
      <c r="F7905">
        <v>2213</v>
      </c>
      <c r="G7905">
        <v>2704</v>
      </c>
    </row>
    <row r="7906" spans="1:7">
      <c r="A7906" t="s">
        <v>3853</v>
      </c>
      <c r="B7906" t="s">
        <v>4165</v>
      </c>
      <c r="C7906" t="s">
        <v>4091</v>
      </c>
      <c r="D7906">
        <v>20.6</v>
      </c>
      <c r="E7906">
        <v>20.2</v>
      </c>
      <c r="F7906">
        <v>21.5</v>
      </c>
      <c r="G7906">
        <v>21.5</v>
      </c>
    </row>
    <row r="7907" spans="1:7">
      <c r="A7907" t="s">
        <v>3853</v>
      </c>
      <c r="B7907" t="s">
        <v>4165</v>
      </c>
      <c r="C7907" t="s">
        <v>4092</v>
      </c>
      <c r="D7907">
        <v>828177</v>
      </c>
      <c r="E7907">
        <v>737123</v>
      </c>
      <c r="F7907">
        <v>805798</v>
      </c>
      <c r="G7907">
        <v>806544</v>
      </c>
    </row>
    <row r="7908" spans="1:7">
      <c r="A7908" t="s">
        <v>3853</v>
      </c>
      <c r="B7908" t="s">
        <v>4165</v>
      </c>
      <c r="C7908" t="s">
        <v>4093</v>
      </c>
      <c r="D7908">
        <v>78.900000000000006</v>
      </c>
      <c r="E7908">
        <v>70.5</v>
      </c>
      <c r="F7908">
        <v>76.3</v>
      </c>
      <c r="G7908">
        <v>75.400000000000006</v>
      </c>
    </row>
    <row r="7909" spans="1:7">
      <c r="A7909" t="s">
        <v>3853</v>
      </c>
      <c r="B7909" t="s">
        <v>4165</v>
      </c>
      <c r="C7909" t="s">
        <v>4094</v>
      </c>
      <c r="D7909">
        <v>544677</v>
      </c>
      <c r="E7909">
        <v>498425</v>
      </c>
      <c r="F7909">
        <v>524688</v>
      </c>
      <c r="G7909">
        <v>558310</v>
      </c>
    </row>
    <row r="7910" spans="1:7">
      <c r="A7910" t="s">
        <v>3853</v>
      </c>
      <c r="B7910" t="s">
        <v>4165</v>
      </c>
      <c r="C7910" t="s">
        <v>4095</v>
      </c>
      <c r="D7910">
        <v>51.9</v>
      </c>
      <c r="E7910">
        <v>47.7</v>
      </c>
      <c r="F7910">
        <v>49.7</v>
      </c>
      <c r="G7910">
        <v>52.2</v>
      </c>
    </row>
    <row r="7911" spans="1:7">
      <c r="A7911" t="s">
        <v>3853</v>
      </c>
      <c r="B7911" t="s">
        <v>4165</v>
      </c>
      <c r="C7911" t="s">
        <v>4096</v>
      </c>
      <c r="D7911">
        <v>1127480</v>
      </c>
      <c r="E7911">
        <v>1044372</v>
      </c>
      <c r="F7911">
        <v>1103796</v>
      </c>
      <c r="G7911">
        <v>1143421</v>
      </c>
    </row>
    <row r="7912" spans="1:7">
      <c r="A7912" t="s">
        <v>3853</v>
      </c>
      <c r="B7912" t="s">
        <v>4165</v>
      </c>
      <c r="C7912" t="s">
        <v>4097</v>
      </c>
      <c r="D7912">
        <v>536569</v>
      </c>
      <c r="E7912">
        <v>506749</v>
      </c>
      <c r="F7912">
        <v>529702</v>
      </c>
      <c r="G7912">
        <v>533517</v>
      </c>
    </row>
    <row r="7913" spans="1:7">
      <c r="A7913" t="s">
        <v>3853</v>
      </c>
      <c r="B7913" t="s">
        <v>4165</v>
      </c>
      <c r="C7913" t="s">
        <v>4098</v>
      </c>
      <c r="D7913">
        <v>51.1</v>
      </c>
      <c r="E7913">
        <v>48.5</v>
      </c>
      <c r="F7913">
        <v>50.1</v>
      </c>
      <c r="G7913">
        <v>49.9</v>
      </c>
    </row>
    <row r="7914" spans="1:7">
      <c r="A7914" t="s">
        <v>3853</v>
      </c>
      <c r="B7914" t="s">
        <v>4165</v>
      </c>
      <c r="C7914" t="s">
        <v>4099</v>
      </c>
      <c r="D7914">
        <v>656864</v>
      </c>
      <c r="E7914">
        <v>621106</v>
      </c>
      <c r="F7914">
        <v>658088</v>
      </c>
      <c r="G7914">
        <v>672614</v>
      </c>
    </row>
    <row r="7915" spans="1:7">
      <c r="A7915" t="s">
        <v>3853</v>
      </c>
      <c r="B7915" t="s">
        <v>4165</v>
      </c>
      <c r="C7915" t="s">
        <v>4100</v>
      </c>
      <c r="D7915">
        <v>62.6</v>
      </c>
      <c r="E7915">
        <v>59.4</v>
      </c>
      <c r="F7915">
        <v>62.3</v>
      </c>
      <c r="G7915">
        <v>62.9</v>
      </c>
    </row>
    <row r="7916" spans="1:7">
      <c r="A7916" t="s">
        <v>3853</v>
      </c>
      <c r="B7916" t="s">
        <v>4165</v>
      </c>
      <c r="C7916" t="s">
        <v>4101</v>
      </c>
      <c r="D7916">
        <v>2562032</v>
      </c>
      <c r="E7916">
        <v>2358842</v>
      </c>
      <c r="F7916">
        <v>2516119</v>
      </c>
      <c r="G7916">
        <v>2568782</v>
      </c>
    </row>
    <row r="7917" spans="1:7">
      <c r="A7917" t="s">
        <v>3853</v>
      </c>
      <c r="B7917" t="s">
        <v>4165</v>
      </c>
      <c r="C7917" t="s">
        <v>4102</v>
      </c>
      <c r="D7917">
        <v>4.51</v>
      </c>
      <c r="E7917">
        <v>4.18</v>
      </c>
      <c r="F7917">
        <v>4.21</v>
      </c>
      <c r="G7917">
        <v>4.22</v>
      </c>
    </row>
    <row r="7918" spans="1:7">
      <c r="A7918" t="s">
        <v>3853</v>
      </c>
      <c r="B7918" t="s">
        <v>4165</v>
      </c>
      <c r="C7918" t="s">
        <v>4103</v>
      </c>
      <c r="D7918">
        <v>244</v>
      </c>
      <c r="E7918">
        <v>225.6</v>
      </c>
      <c r="F7918">
        <v>238.1</v>
      </c>
      <c r="G7918">
        <v>240.2</v>
      </c>
    </row>
    <row r="7919" spans="1:7">
      <c r="A7919" t="s">
        <v>3853</v>
      </c>
      <c r="B7919" t="s">
        <v>4165</v>
      </c>
      <c r="C7919" t="s">
        <v>4104</v>
      </c>
      <c r="D7919">
        <v>2566287</v>
      </c>
      <c r="E7919">
        <v>2363403</v>
      </c>
      <c r="F7919">
        <v>2518276</v>
      </c>
      <c r="G7919">
        <v>2570985</v>
      </c>
    </row>
    <row r="7920" spans="1:7">
      <c r="A7920" t="s">
        <v>3853</v>
      </c>
      <c r="B7920" t="s">
        <v>4165</v>
      </c>
      <c r="C7920" t="s">
        <v>4105</v>
      </c>
      <c r="D7920">
        <v>828068</v>
      </c>
      <c r="E7920">
        <v>737033</v>
      </c>
      <c r="F7920">
        <v>805718</v>
      </c>
      <c r="G7920">
        <v>806461</v>
      </c>
    </row>
    <row r="7921" spans="1:7">
      <c r="A7921" t="s">
        <v>3853</v>
      </c>
      <c r="B7921" t="s">
        <v>4165</v>
      </c>
      <c r="C7921" t="s">
        <v>4106</v>
      </c>
      <c r="D7921">
        <v>257629</v>
      </c>
      <c r="E7921">
        <v>242564</v>
      </c>
      <c r="F7921">
        <v>254065</v>
      </c>
      <c r="G7921">
        <v>280095</v>
      </c>
    </row>
    <row r="7922" spans="1:7">
      <c r="A7922" t="s">
        <v>3853</v>
      </c>
      <c r="B7922" t="s">
        <v>4165</v>
      </c>
      <c r="C7922" t="s">
        <v>4107</v>
      </c>
      <c r="D7922">
        <v>376675</v>
      </c>
      <c r="E7922">
        <v>362790</v>
      </c>
      <c r="F7922">
        <v>376287</v>
      </c>
      <c r="G7922">
        <v>377992</v>
      </c>
    </row>
    <row r="7923" spans="1:7">
      <c r="A7923" t="s">
        <v>3853</v>
      </c>
      <c r="B7923" t="s">
        <v>4165</v>
      </c>
      <c r="C7923" t="s">
        <v>4108</v>
      </c>
      <c r="D7923">
        <v>307473</v>
      </c>
      <c r="E7923">
        <v>294256</v>
      </c>
      <c r="F7923">
        <v>312600</v>
      </c>
      <c r="G7923">
        <v>319714</v>
      </c>
    </row>
    <row r="7924" spans="1:7">
      <c r="A7924" t="s">
        <v>3853</v>
      </c>
      <c r="B7924" t="s">
        <v>4165</v>
      </c>
      <c r="C7924" t="s">
        <v>4109</v>
      </c>
      <c r="D7924">
        <v>1769845</v>
      </c>
      <c r="E7924">
        <v>1636644</v>
      </c>
      <c r="F7924">
        <v>1748670</v>
      </c>
      <c r="G7924">
        <v>1784263</v>
      </c>
    </row>
    <row r="7925" spans="1:7">
      <c r="A7925" t="s">
        <v>3853</v>
      </c>
      <c r="B7925" t="s">
        <v>4165</v>
      </c>
      <c r="C7925" t="s">
        <v>4110</v>
      </c>
      <c r="D7925">
        <v>10501</v>
      </c>
      <c r="E7925">
        <v>10454</v>
      </c>
      <c r="F7925">
        <v>10567</v>
      </c>
      <c r="G7925">
        <v>10696</v>
      </c>
    </row>
    <row r="7926" spans="1:7">
      <c r="A7926" t="s">
        <v>3853</v>
      </c>
      <c r="B7926" t="s">
        <v>4165</v>
      </c>
      <c r="C7926" t="s">
        <v>4111</v>
      </c>
      <c r="D7926">
        <v>0</v>
      </c>
      <c r="E7926">
        <v>0</v>
      </c>
      <c r="F7926">
        <v>0</v>
      </c>
      <c r="G7926">
        <v>0</v>
      </c>
    </row>
    <row r="7927" spans="1:7">
      <c r="A7927" t="s">
        <v>3853</v>
      </c>
      <c r="B7927" t="s">
        <v>4165</v>
      </c>
      <c r="C7927" t="s">
        <v>4112</v>
      </c>
      <c r="D7927">
        <v>0</v>
      </c>
      <c r="E7927">
        <v>0</v>
      </c>
      <c r="F7927">
        <v>0</v>
      </c>
      <c r="G7927">
        <v>0</v>
      </c>
    </row>
    <row r="7928" spans="1:7">
      <c r="A7928" t="s">
        <v>3853</v>
      </c>
      <c r="B7928" t="s">
        <v>4165</v>
      </c>
      <c r="C7928" t="s">
        <v>4113</v>
      </c>
      <c r="D7928">
        <v>1285</v>
      </c>
      <c r="E7928">
        <v>1358</v>
      </c>
      <c r="F7928">
        <v>1401</v>
      </c>
      <c r="G7928">
        <v>1276</v>
      </c>
    </row>
    <row r="7929" spans="1:7">
      <c r="A7929" t="s">
        <v>3853</v>
      </c>
      <c r="B7929" t="s">
        <v>4165</v>
      </c>
      <c r="C7929" t="s">
        <v>4114</v>
      </c>
      <c r="D7929">
        <v>11805</v>
      </c>
      <c r="E7929">
        <v>9791</v>
      </c>
      <c r="F7929">
        <v>4743</v>
      </c>
      <c r="G7929">
        <v>3261</v>
      </c>
    </row>
    <row r="7930" spans="1:7">
      <c r="A7930" t="s">
        <v>3853</v>
      </c>
      <c r="B7930" t="s">
        <v>4165</v>
      </c>
      <c r="C7930" t="s">
        <v>4115</v>
      </c>
      <c r="D7930">
        <v>465</v>
      </c>
      <c r="E7930">
        <v>510</v>
      </c>
      <c r="F7930">
        <v>367</v>
      </c>
      <c r="G7930">
        <v>360</v>
      </c>
    </row>
    <row r="7931" spans="1:7">
      <c r="A7931" t="s">
        <v>3853</v>
      </c>
      <c r="B7931" t="s">
        <v>4165</v>
      </c>
      <c r="C7931" t="s">
        <v>4116</v>
      </c>
      <c r="D7931">
        <v>71728</v>
      </c>
      <c r="E7931">
        <v>75758</v>
      </c>
      <c r="F7931">
        <v>72952</v>
      </c>
      <c r="G7931">
        <v>71022</v>
      </c>
    </row>
    <row r="7932" spans="1:7">
      <c r="A7932" t="s">
        <v>3853</v>
      </c>
      <c r="B7932" t="s">
        <v>4165</v>
      </c>
      <c r="C7932" t="s">
        <v>4117</v>
      </c>
      <c r="D7932">
        <v>8902</v>
      </c>
      <c r="E7932">
        <v>5949</v>
      </c>
      <c r="F7932">
        <v>6120</v>
      </c>
      <c r="G7932">
        <v>6847</v>
      </c>
    </row>
    <row r="7933" spans="1:7">
      <c r="A7933" t="s">
        <v>3853</v>
      </c>
      <c r="B7933" t="s">
        <v>4165</v>
      </c>
      <c r="C7933" t="s">
        <v>4118</v>
      </c>
      <c r="D7933">
        <v>93721</v>
      </c>
      <c r="E7933">
        <v>92856</v>
      </c>
      <c r="F7933">
        <v>85216</v>
      </c>
      <c r="G7933">
        <v>82406</v>
      </c>
    </row>
    <row r="7934" spans="1:7">
      <c r="A7934" t="s">
        <v>3853</v>
      </c>
      <c r="B7934" t="s">
        <v>4165</v>
      </c>
      <c r="C7934" t="s">
        <v>4119</v>
      </c>
      <c r="D7934">
        <v>442</v>
      </c>
      <c r="E7934">
        <v>557</v>
      </c>
      <c r="F7934">
        <v>444</v>
      </c>
      <c r="G7934">
        <v>0</v>
      </c>
    </row>
    <row r="7935" spans="1:7">
      <c r="A7935" t="s">
        <v>3853</v>
      </c>
      <c r="B7935" t="s">
        <v>4165</v>
      </c>
      <c r="C7935" t="s">
        <v>4120</v>
      </c>
      <c r="D7935">
        <v>8200</v>
      </c>
      <c r="E7935">
        <v>7547</v>
      </c>
      <c r="F7935">
        <v>7293</v>
      </c>
      <c r="G7935">
        <v>6479</v>
      </c>
    </row>
    <row r="7936" spans="1:7">
      <c r="A7936" t="s">
        <v>3853</v>
      </c>
      <c r="B7936" t="s">
        <v>4165</v>
      </c>
      <c r="C7936" t="s">
        <v>4121</v>
      </c>
      <c r="D7936">
        <v>99</v>
      </c>
      <c r="E7936">
        <v>98</v>
      </c>
      <c r="F7936">
        <v>77</v>
      </c>
      <c r="G7936">
        <v>77</v>
      </c>
    </row>
    <row r="7937" spans="1:7">
      <c r="A7937" t="s">
        <v>3853</v>
      </c>
      <c r="B7937" t="s">
        <v>4165</v>
      </c>
      <c r="C7937" t="s">
        <v>4122</v>
      </c>
      <c r="D7937">
        <v>1791</v>
      </c>
      <c r="E7937">
        <v>1704</v>
      </c>
      <c r="F7937">
        <v>1685</v>
      </c>
      <c r="G7937">
        <v>1289</v>
      </c>
    </row>
    <row r="7938" spans="1:7">
      <c r="A7938" t="s">
        <v>3853</v>
      </c>
      <c r="B7938" t="s">
        <v>4165</v>
      </c>
      <c r="C7938" t="s">
        <v>4123</v>
      </c>
      <c r="D7938">
        <v>10433</v>
      </c>
      <c r="E7938">
        <v>9808</v>
      </c>
      <c r="F7938">
        <v>9422</v>
      </c>
      <c r="G7938">
        <v>7769</v>
      </c>
    </row>
    <row r="7939" spans="1:7">
      <c r="A7939" t="s">
        <v>3853</v>
      </c>
      <c r="B7939" t="s">
        <v>4165</v>
      </c>
      <c r="C7939" t="s">
        <v>4124</v>
      </c>
      <c r="D7939">
        <v>1727</v>
      </c>
      <c r="E7939">
        <v>1915</v>
      </c>
      <c r="F7939">
        <v>1845</v>
      </c>
      <c r="G7939">
        <v>1276</v>
      </c>
    </row>
    <row r="7940" spans="1:7">
      <c r="A7940" t="s">
        <v>3853</v>
      </c>
      <c r="B7940" t="s">
        <v>4165</v>
      </c>
      <c r="C7940" t="s">
        <v>4125</v>
      </c>
      <c r="D7940">
        <v>20005</v>
      </c>
      <c r="E7940">
        <v>17338</v>
      </c>
      <c r="F7940">
        <v>12036</v>
      </c>
      <c r="G7940">
        <v>9741</v>
      </c>
    </row>
    <row r="7941" spans="1:7">
      <c r="A7941" t="s">
        <v>3853</v>
      </c>
      <c r="B7941" t="s">
        <v>4165</v>
      </c>
      <c r="C7941" t="s">
        <v>4126</v>
      </c>
      <c r="D7941">
        <v>73519</v>
      </c>
      <c r="E7941">
        <v>77462</v>
      </c>
      <c r="F7941">
        <v>74637</v>
      </c>
      <c r="G7941">
        <v>72311</v>
      </c>
    </row>
    <row r="7942" spans="1:7">
      <c r="A7942" t="s">
        <v>3853</v>
      </c>
      <c r="B7942" t="s">
        <v>4165</v>
      </c>
      <c r="C7942" t="s">
        <v>4127</v>
      </c>
      <c r="D7942">
        <v>104154</v>
      </c>
      <c r="E7942">
        <v>102664</v>
      </c>
      <c r="F7942">
        <v>94637</v>
      </c>
      <c r="G7942">
        <v>90175</v>
      </c>
    </row>
    <row r="7943" spans="1:7">
      <c r="A7943" t="s">
        <v>3853</v>
      </c>
      <c r="B7943" t="s">
        <v>4165</v>
      </c>
      <c r="C7943" t="s">
        <v>4128</v>
      </c>
      <c r="D7943">
        <v>84149</v>
      </c>
      <c r="E7943">
        <v>85326</v>
      </c>
      <c r="F7943">
        <v>82602</v>
      </c>
      <c r="G7943">
        <v>80434</v>
      </c>
    </row>
    <row r="7944" spans="1:7">
      <c r="A7944" t="s">
        <v>3853</v>
      </c>
      <c r="B7944" t="s">
        <v>4165</v>
      </c>
      <c r="C7944" t="s">
        <v>4129</v>
      </c>
      <c r="D7944">
        <v>493</v>
      </c>
      <c r="E7944">
        <v>435</v>
      </c>
      <c r="F7944">
        <v>558</v>
      </c>
      <c r="G7944">
        <v>617</v>
      </c>
    </row>
    <row r="7945" spans="1:7">
      <c r="A7945" t="s">
        <v>3853</v>
      </c>
      <c r="B7945" t="s">
        <v>4165</v>
      </c>
      <c r="C7945" t="s">
        <v>4130</v>
      </c>
      <c r="D7945">
        <v>28.7</v>
      </c>
      <c r="E7945">
        <v>29.9</v>
      </c>
      <c r="F7945">
        <v>27.7</v>
      </c>
      <c r="G7945">
        <v>29.5</v>
      </c>
    </row>
    <row r="7946" spans="1:7">
      <c r="A7946" t="s">
        <v>3853</v>
      </c>
      <c r="B7946" t="s">
        <v>4165</v>
      </c>
      <c r="C7946" t="s">
        <v>4131</v>
      </c>
      <c r="D7946">
        <v>0</v>
      </c>
      <c r="E7946">
        <v>0</v>
      </c>
      <c r="F7946">
        <v>0</v>
      </c>
      <c r="G7946">
        <v>0</v>
      </c>
    </row>
    <row r="7947" spans="1:7">
      <c r="A7947" t="s">
        <v>3853</v>
      </c>
      <c r="B7947" t="s">
        <v>4165</v>
      </c>
      <c r="C7947" t="s">
        <v>4132</v>
      </c>
      <c r="D7947">
        <v>1785</v>
      </c>
      <c r="E7947">
        <v>1864</v>
      </c>
      <c r="F7947">
        <v>1756</v>
      </c>
      <c r="G7947">
        <v>1866</v>
      </c>
    </row>
    <row r="7948" spans="1:7">
      <c r="A7948" t="s">
        <v>3853</v>
      </c>
      <c r="B7948" t="s">
        <v>4165</v>
      </c>
      <c r="C7948" t="s">
        <v>4133</v>
      </c>
      <c r="D7948">
        <v>208</v>
      </c>
      <c r="E7948">
        <v>208</v>
      </c>
      <c r="F7948">
        <v>208</v>
      </c>
      <c r="G7948">
        <v>208</v>
      </c>
    </row>
    <row r="7949" spans="1:7">
      <c r="A7949" t="s">
        <v>3853</v>
      </c>
      <c r="B7949" t="s">
        <v>4165</v>
      </c>
      <c r="C7949" t="s">
        <v>4134</v>
      </c>
      <c r="D7949">
        <v>0</v>
      </c>
      <c r="E7949">
        <v>0</v>
      </c>
      <c r="F7949">
        <v>0</v>
      </c>
      <c r="G7949">
        <v>0</v>
      </c>
    </row>
    <row r="7950" spans="1:7">
      <c r="A7950" t="s">
        <v>3853</v>
      </c>
      <c r="B7950" t="s">
        <v>4165</v>
      </c>
      <c r="C7950" t="s">
        <v>4135</v>
      </c>
      <c r="D7950">
        <v>1785</v>
      </c>
      <c r="E7950">
        <v>1864</v>
      </c>
      <c r="F7950">
        <v>1756</v>
      </c>
      <c r="G7950">
        <v>1866</v>
      </c>
    </row>
    <row r="7951" spans="1:7">
      <c r="A7951" t="s">
        <v>3853</v>
      </c>
      <c r="B7951" t="s">
        <v>4165</v>
      </c>
      <c r="C7951" t="s">
        <v>4136</v>
      </c>
      <c r="D7951">
        <v>0</v>
      </c>
      <c r="E7951">
        <v>0</v>
      </c>
      <c r="F7951">
        <v>0</v>
      </c>
      <c r="G7951">
        <v>0</v>
      </c>
    </row>
    <row r="7952" spans="1:7">
      <c r="A7952" t="s">
        <v>3853</v>
      </c>
      <c r="B7952" t="s">
        <v>4165</v>
      </c>
      <c r="C7952" t="s">
        <v>4137</v>
      </c>
      <c r="D7952">
        <v>1808</v>
      </c>
      <c r="E7952">
        <v>1463</v>
      </c>
      <c r="F7952">
        <v>1490</v>
      </c>
      <c r="G7952">
        <v>1531</v>
      </c>
    </row>
    <row r="7953" spans="1:7">
      <c r="A7953" t="s">
        <v>3853</v>
      </c>
      <c r="B7953" t="s">
        <v>4165</v>
      </c>
      <c r="C7953" t="s">
        <v>4138</v>
      </c>
      <c r="D7953">
        <v>3064</v>
      </c>
      <c r="E7953">
        <v>2904</v>
      </c>
      <c r="F7953">
        <v>3104</v>
      </c>
      <c r="G7953">
        <v>3286</v>
      </c>
    </row>
    <row r="7954" spans="1:7">
      <c r="A7954" t="s">
        <v>3853</v>
      </c>
      <c r="B7954" t="s">
        <v>4166</v>
      </c>
      <c r="C7954" t="s">
        <v>3855</v>
      </c>
      <c r="D7954">
        <v>-6</v>
      </c>
      <c r="E7954">
        <v>-3</v>
      </c>
      <c r="F7954">
        <v>-3</v>
      </c>
      <c r="G7954">
        <v>-3</v>
      </c>
    </row>
    <row r="7955" spans="1:7">
      <c r="A7955" t="s">
        <v>3853</v>
      </c>
      <c r="B7955" t="s">
        <v>4166</v>
      </c>
      <c r="C7955" t="s">
        <v>3856</v>
      </c>
      <c r="D7955">
        <v>4923</v>
      </c>
      <c r="E7955">
        <v>5614</v>
      </c>
      <c r="F7955">
        <v>5726</v>
      </c>
      <c r="G7955">
        <v>5752</v>
      </c>
    </row>
    <row r="7956" spans="1:7">
      <c r="A7956" t="s">
        <v>3853</v>
      </c>
      <c r="B7956" t="s">
        <v>4166</v>
      </c>
      <c r="C7956" t="s">
        <v>3857</v>
      </c>
      <c r="D7956">
        <v>4923</v>
      </c>
      <c r="E7956">
        <v>5614</v>
      </c>
      <c r="F7956">
        <v>5726</v>
      </c>
      <c r="G7956">
        <v>5752</v>
      </c>
    </row>
    <row r="7957" spans="1:7">
      <c r="A7957" t="s">
        <v>3853</v>
      </c>
      <c r="B7957" t="s">
        <v>4166</v>
      </c>
      <c r="C7957" t="s">
        <v>3858</v>
      </c>
      <c r="D7957">
        <v>4923</v>
      </c>
      <c r="E7957">
        <v>5614</v>
      </c>
      <c r="F7957">
        <v>5726</v>
      </c>
      <c r="G7957">
        <v>5752</v>
      </c>
    </row>
    <row r="7958" spans="1:7">
      <c r="A7958" t="s">
        <v>3853</v>
      </c>
      <c r="B7958" t="s">
        <v>4166</v>
      </c>
      <c r="C7958" t="s">
        <v>3859</v>
      </c>
      <c r="D7958">
        <v>241</v>
      </c>
      <c r="E7958">
        <v>224</v>
      </c>
      <c r="F7958">
        <v>239</v>
      </c>
      <c r="G7958">
        <v>247</v>
      </c>
    </row>
    <row r="7959" spans="1:7">
      <c r="A7959" t="s">
        <v>3853</v>
      </c>
      <c r="B7959" t="s">
        <v>4166</v>
      </c>
      <c r="C7959" t="s">
        <v>3860</v>
      </c>
      <c r="D7959">
        <v>241</v>
      </c>
      <c r="E7959">
        <v>224</v>
      </c>
      <c r="F7959">
        <v>239</v>
      </c>
      <c r="G7959">
        <v>247</v>
      </c>
    </row>
    <row r="7960" spans="1:7">
      <c r="A7960" t="s">
        <v>3853</v>
      </c>
      <c r="B7960" t="s">
        <v>4166</v>
      </c>
      <c r="C7960" t="s">
        <v>3861</v>
      </c>
      <c r="D7960">
        <v>241</v>
      </c>
      <c r="E7960">
        <v>224</v>
      </c>
      <c r="F7960">
        <v>239</v>
      </c>
      <c r="G7960">
        <v>247</v>
      </c>
    </row>
    <row r="7961" spans="1:7">
      <c r="A7961" t="s">
        <v>3853</v>
      </c>
      <c r="B7961" t="s">
        <v>4166</v>
      </c>
      <c r="C7961" t="s">
        <v>3862</v>
      </c>
      <c r="D7961">
        <v>0</v>
      </c>
      <c r="E7961">
        <v>0</v>
      </c>
      <c r="F7961">
        <v>0</v>
      </c>
      <c r="G7961">
        <v>0</v>
      </c>
    </row>
    <row r="7962" spans="1:7">
      <c r="A7962" t="s">
        <v>3853</v>
      </c>
      <c r="B7962" t="s">
        <v>4166</v>
      </c>
      <c r="C7962" t="s">
        <v>3863</v>
      </c>
      <c r="D7962">
        <v>0</v>
      </c>
      <c r="E7962">
        <v>0</v>
      </c>
      <c r="F7962">
        <v>0</v>
      </c>
      <c r="G7962">
        <v>0</v>
      </c>
    </row>
    <row r="7963" spans="1:7">
      <c r="A7963" t="s">
        <v>3853</v>
      </c>
      <c r="B7963" t="s">
        <v>4166</v>
      </c>
      <c r="C7963" t="s">
        <v>3864</v>
      </c>
      <c r="D7963">
        <v>2051</v>
      </c>
      <c r="E7963">
        <v>2335</v>
      </c>
      <c r="F7963">
        <v>2036</v>
      </c>
      <c r="G7963">
        <v>2083</v>
      </c>
    </row>
    <row r="7964" spans="1:7">
      <c r="A7964" t="s">
        <v>3853</v>
      </c>
      <c r="B7964" t="s">
        <v>4166</v>
      </c>
      <c r="C7964" t="s">
        <v>3865</v>
      </c>
      <c r="D7964">
        <v>132</v>
      </c>
      <c r="E7964">
        <v>147</v>
      </c>
      <c r="F7964">
        <v>134</v>
      </c>
      <c r="G7964">
        <v>131</v>
      </c>
    </row>
    <row r="7965" spans="1:7">
      <c r="A7965" t="s">
        <v>3853</v>
      </c>
      <c r="B7965" t="s">
        <v>4166</v>
      </c>
      <c r="C7965" t="s">
        <v>3866</v>
      </c>
      <c r="D7965">
        <v>2051</v>
      </c>
      <c r="E7965">
        <v>2335</v>
      </c>
      <c r="F7965">
        <v>2036</v>
      </c>
      <c r="G7965">
        <v>2083</v>
      </c>
    </row>
    <row r="7966" spans="1:7">
      <c r="A7966" t="s">
        <v>3853</v>
      </c>
      <c r="B7966" t="s">
        <v>4166</v>
      </c>
      <c r="C7966" t="s">
        <v>3867</v>
      </c>
      <c r="D7966">
        <v>27608</v>
      </c>
      <c r="E7966">
        <v>27226</v>
      </c>
      <c r="F7966">
        <v>27422</v>
      </c>
      <c r="G7966">
        <v>27616</v>
      </c>
    </row>
    <row r="7967" spans="1:7">
      <c r="A7967" t="s">
        <v>3853</v>
      </c>
      <c r="B7967" t="s">
        <v>4166</v>
      </c>
      <c r="C7967" t="s">
        <v>3868</v>
      </c>
      <c r="D7967">
        <v>33495</v>
      </c>
      <c r="E7967">
        <v>32979</v>
      </c>
      <c r="F7967">
        <v>33026</v>
      </c>
      <c r="G7967">
        <v>33253</v>
      </c>
    </row>
    <row r="7968" spans="1:7">
      <c r="A7968" t="s">
        <v>3853</v>
      </c>
      <c r="B7968" t="s">
        <v>4166</v>
      </c>
      <c r="C7968" t="s">
        <v>3869</v>
      </c>
      <c r="D7968">
        <v>0.2</v>
      </c>
      <c r="E7968">
        <v>0.6</v>
      </c>
      <c r="F7968">
        <v>2.1</v>
      </c>
      <c r="G7968">
        <v>4.5</v>
      </c>
    </row>
    <row r="7969" spans="1:7">
      <c r="A7969" t="s">
        <v>3853</v>
      </c>
      <c r="B7969" t="s">
        <v>4166</v>
      </c>
      <c r="C7969" t="s">
        <v>3870</v>
      </c>
      <c r="D7969">
        <v>35347</v>
      </c>
      <c r="E7969">
        <v>34646</v>
      </c>
      <c r="F7969">
        <v>34748</v>
      </c>
      <c r="G7969">
        <v>35206</v>
      </c>
    </row>
    <row r="7970" spans="1:7">
      <c r="A7970" t="s">
        <v>3853</v>
      </c>
      <c r="B7970" t="s">
        <v>4166</v>
      </c>
      <c r="C7970" t="s">
        <v>3871</v>
      </c>
      <c r="D7970">
        <v>0</v>
      </c>
      <c r="E7970">
        <v>0</v>
      </c>
      <c r="F7970">
        <v>0</v>
      </c>
      <c r="G7970">
        <v>0</v>
      </c>
    </row>
    <row r="7971" spans="1:7">
      <c r="A7971" t="s">
        <v>3853</v>
      </c>
      <c r="B7971" t="s">
        <v>4166</v>
      </c>
      <c r="C7971" t="s">
        <v>3872</v>
      </c>
      <c r="D7971">
        <v>0</v>
      </c>
      <c r="E7971">
        <v>0</v>
      </c>
      <c r="F7971">
        <v>0</v>
      </c>
      <c r="G7971">
        <v>0</v>
      </c>
    </row>
    <row r="7972" spans="1:7">
      <c r="A7972" t="s">
        <v>3853</v>
      </c>
      <c r="B7972" t="s">
        <v>4166</v>
      </c>
      <c r="C7972" t="s">
        <v>3873</v>
      </c>
      <c r="D7972">
        <v>0</v>
      </c>
      <c r="E7972">
        <v>0</v>
      </c>
      <c r="F7972">
        <v>0</v>
      </c>
      <c r="G7972">
        <v>0</v>
      </c>
    </row>
    <row r="7973" spans="1:7">
      <c r="A7973" t="s">
        <v>3853</v>
      </c>
      <c r="B7973" t="s">
        <v>4166</v>
      </c>
      <c r="C7973" t="s">
        <v>3874</v>
      </c>
      <c r="D7973">
        <v>0</v>
      </c>
      <c r="E7973">
        <v>0</v>
      </c>
      <c r="F7973">
        <v>0</v>
      </c>
      <c r="G7973">
        <v>0</v>
      </c>
    </row>
    <row r="7974" spans="1:7">
      <c r="A7974" t="s">
        <v>3853</v>
      </c>
      <c r="B7974" t="s">
        <v>4166</v>
      </c>
      <c r="C7974" t="s">
        <v>3875</v>
      </c>
      <c r="D7974">
        <v>0.2</v>
      </c>
      <c r="E7974">
        <v>0.2</v>
      </c>
      <c r="F7974">
        <v>0.4</v>
      </c>
      <c r="G7974">
        <v>0.5</v>
      </c>
    </row>
    <row r="7975" spans="1:7">
      <c r="A7975" t="s">
        <v>3853</v>
      </c>
      <c r="B7975" t="s">
        <v>4166</v>
      </c>
      <c r="C7975" t="s">
        <v>3876</v>
      </c>
      <c r="D7975">
        <v>0</v>
      </c>
      <c r="E7975">
        <v>0</v>
      </c>
      <c r="F7975">
        <v>1</v>
      </c>
      <c r="G7975">
        <v>1</v>
      </c>
    </row>
    <row r="7976" spans="1:7">
      <c r="A7976" t="s">
        <v>3853</v>
      </c>
      <c r="B7976" t="s">
        <v>4166</v>
      </c>
      <c r="C7976" t="s">
        <v>3877</v>
      </c>
      <c r="D7976">
        <v>0</v>
      </c>
      <c r="E7976">
        <v>0</v>
      </c>
      <c r="F7976">
        <v>0</v>
      </c>
      <c r="G7976">
        <v>0</v>
      </c>
    </row>
    <row r="7977" spans="1:7">
      <c r="A7977" t="s">
        <v>3853</v>
      </c>
      <c r="B7977" t="s">
        <v>4166</v>
      </c>
      <c r="C7977" t="s">
        <v>3878</v>
      </c>
      <c r="D7977">
        <v>0</v>
      </c>
      <c r="E7977">
        <v>0</v>
      </c>
      <c r="F7977">
        <v>0</v>
      </c>
      <c r="G7977">
        <v>0</v>
      </c>
    </row>
    <row r="7978" spans="1:7">
      <c r="A7978" t="s">
        <v>3853</v>
      </c>
      <c r="B7978" t="s">
        <v>4166</v>
      </c>
      <c r="C7978" t="s">
        <v>3879</v>
      </c>
      <c r="D7978">
        <v>0</v>
      </c>
      <c r="E7978">
        <v>0</v>
      </c>
      <c r="F7978">
        <v>0</v>
      </c>
      <c r="G7978">
        <v>0</v>
      </c>
    </row>
    <row r="7979" spans="1:7">
      <c r="A7979" t="s">
        <v>3853</v>
      </c>
      <c r="B7979" t="s">
        <v>4166</v>
      </c>
      <c r="C7979" t="s">
        <v>3880</v>
      </c>
      <c r="D7979">
        <v>72.599999999999994</v>
      </c>
      <c r="E7979">
        <v>70.7</v>
      </c>
      <c r="F7979">
        <v>69.7</v>
      </c>
      <c r="G7979">
        <v>72.2</v>
      </c>
    </row>
    <row r="7980" spans="1:7">
      <c r="A7980" t="s">
        <v>3853</v>
      </c>
      <c r="B7980" t="s">
        <v>4166</v>
      </c>
      <c r="C7980" t="s">
        <v>3881</v>
      </c>
      <c r="D7980">
        <v>934</v>
      </c>
      <c r="E7980">
        <v>541</v>
      </c>
      <c r="F7980">
        <v>301</v>
      </c>
      <c r="G7980">
        <v>434</v>
      </c>
    </row>
    <row r="7981" spans="1:7">
      <c r="A7981" t="s">
        <v>3853</v>
      </c>
      <c r="B7981" t="s">
        <v>4166</v>
      </c>
      <c r="C7981" t="s">
        <v>3882</v>
      </c>
      <c r="D7981">
        <v>287210</v>
      </c>
      <c r="E7981">
        <v>277057</v>
      </c>
      <c r="F7981">
        <v>276862</v>
      </c>
      <c r="G7981">
        <v>283752</v>
      </c>
    </row>
    <row r="7982" spans="1:7">
      <c r="A7982" t="s">
        <v>3853</v>
      </c>
      <c r="B7982" t="s">
        <v>4166</v>
      </c>
      <c r="C7982" t="s">
        <v>3883</v>
      </c>
      <c r="D7982">
        <v>3949</v>
      </c>
      <c r="E7982">
        <v>3949</v>
      </c>
      <c r="F7982">
        <v>4019</v>
      </c>
      <c r="G7982">
        <v>3931</v>
      </c>
    </row>
    <row r="7983" spans="1:7">
      <c r="A7983" t="s">
        <v>3853</v>
      </c>
      <c r="B7983" t="s">
        <v>4166</v>
      </c>
      <c r="C7983" t="s">
        <v>3884</v>
      </c>
      <c r="D7983">
        <v>83874</v>
      </c>
      <c r="E7983">
        <v>85658</v>
      </c>
      <c r="F7983">
        <v>84648</v>
      </c>
      <c r="G7983">
        <v>85155</v>
      </c>
    </row>
    <row r="7984" spans="1:7">
      <c r="A7984" t="s">
        <v>3853</v>
      </c>
      <c r="B7984" t="s">
        <v>4166</v>
      </c>
      <c r="C7984" t="s">
        <v>3885</v>
      </c>
      <c r="D7984">
        <v>0</v>
      </c>
      <c r="E7984">
        <v>0</v>
      </c>
      <c r="F7984">
        <v>0</v>
      </c>
      <c r="G7984">
        <v>0</v>
      </c>
    </row>
    <row r="7985" spans="1:7">
      <c r="A7985" t="s">
        <v>3853</v>
      </c>
      <c r="B7985" t="s">
        <v>4166</v>
      </c>
      <c r="C7985" t="s">
        <v>3886</v>
      </c>
      <c r="D7985">
        <v>83874</v>
      </c>
      <c r="E7985">
        <v>85658</v>
      </c>
      <c r="F7985">
        <v>84648</v>
      </c>
      <c r="G7985">
        <v>85155</v>
      </c>
    </row>
    <row r="7986" spans="1:7">
      <c r="A7986" t="s">
        <v>3853</v>
      </c>
      <c r="B7986" t="s">
        <v>4166</v>
      </c>
      <c r="C7986" t="s">
        <v>3887</v>
      </c>
      <c r="D7986">
        <v>0</v>
      </c>
      <c r="E7986">
        <v>0</v>
      </c>
      <c r="F7986">
        <v>0</v>
      </c>
      <c r="G7986">
        <v>0</v>
      </c>
    </row>
    <row r="7987" spans="1:7">
      <c r="A7987" t="s">
        <v>3853</v>
      </c>
      <c r="B7987" t="s">
        <v>4166</v>
      </c>
      <c r="C7987" t="s">
        <v>3888</v>
      </c>
      <c r="D7987">
        <v>372018</v>
      </c>
      <c r="E7987">
        <v>363255</v>
      </c>
      <c r="F7987">
        <v>361811</v>
      </c>
      <c r="G7987">
        <v>369340</v>
      </c>
    </row>
    <row r="7988" spans="1:7">
      <c r="A7988" t="s">
        <v>3853</v>
      </c>
      <c r="B7988" t="s">
        <v>4166</v>
      </c>
      <c r="C7988" t="s">
        <v>3889</v>
      </c>
      <c r="D7988">
        <v>84807</v>
      </c>
      <c r="E7988">
        <v>86199</v>
      </c>
      <c r="F7988">
        <v>84948</v>
      </c>
      <c r="G7988">
        <v>85589</v>
      </c>
    </row>
    <row r="7989" spans="1:7">
      <c r="A7989" t="s">
        <v>3853</v>
      </c>
      <c r="B7989" t="s">
        <v>4166</v>
      </c>
      <c r="C7989" t="s">
        <v>3890</v>
      </c>
      <c r="D7989">
        <v>0</v>
      </c>
      <c r="E7989">
        <v>0</v>
      </c>
      <c r="F7989">
        <v>0</v>
      </c>
      <c r="G7989">
        <v>0</v>
      </c>
    </row>
    <row r="7990" spans="1:7">
      <c r="A7990" t="s">
        <v>3853</v>
      </c>
      <c r="B7990" t="s">
        <v>4166</v>
      </c>
      <c r="C7990" t="s">
        <v>3891</v>
      </c>
      <c r="D7990">
        <v>0</v>
      </c>
      <c r="E7990">
        <v>0</v>
      </c>
      <c r="F7990">
        <v>0</v>
      </c>
      <c r="G7990">
        <v>0</v>
      </c>
    </row>
    <row r="7991" spans="1:7">
      <c r="A7991" t="s">
        <v>3853</v>
      </c>
      <c r="B7991" t="s">
        <v>4166</v>
      </c>
      <c r="C7991" t="s">
        <v>3892</v>
      </c>
      <c r="D7991">
        <v>57536</v>
      </c>
      <c r="E7991">
        <v>49045</v>
      </c>
      <c r="F7991">
        <v>44693</v>
      </c>
      <c r="G7991">
        <v>46017</v>
      </c>
    </row>
    <row r="7992" spans="1:7">
      <c r="A7992" t="s">
        <v>3853</v>
      </c>
      <c r="B7992" t="s">
        <v>4166</v>
      </c>
      <c r="C7992" t="s">
        <v>3893</v>
      </c>
      <c r="D7992">
        <v>1336</v>
      </c>
      <c r="E7992">
        <v>1398</v>
      </c>
      <c r="F7992">
        <v>3269</v>
      </c>
      <c r="G7992">
        <v>3632</v>
      </c>
    </row>
    <row r="7993" spans="1:7">
      <c r="A7993" t="s">
        <v>3853</v>
      </c>
      <c r="B7993" t="s">
        <v>4166</v>
      </c>
      <c r="C7993" t="s">
        <v>3894</v>
      </c>
      <c r="D7993">
        <v>392</v>
      </c>
      <c r="E7993">
        <v>354</v>
      </c>
      <c r="F7993">
        <v>390</v>
      </c>
      <c r="G7993">
        <v>350</v>
      </c>
    </row>
    <row r="7994" spans="1:7">
      <c r="A7994" t="s">
        <v>3853</v>
      </c>
      <c r="B7994" t="s">
        <v>4166</v>
      </c>
      <c r="C7994" t="s">
        <v>3895</v>
      </c>
      <c r="D7994">
        <v>44210</v>
      </c>
      <c r="E7994">
        <v>37101</v>
      </c>
      <c r="F7994">
        <v>42029</v>
      </c>
      <c r="G7994">
        <v>42486</v>
      </c>
    </row>
    <row r="7995" spans="1:7">
      <c r="A7995" t="s">
        <v>3853</v>
      </c>
      <c r="B7995" t="s">
        <v>4166</v>
      </c>
      <c r="C7995" t="s">
        <v>3896</v>
      </c>
      <c r="D7995">
        <v>818</v>
      </c>
      <c r="E7995">
        <v>862</v>
      </c>
      <c r="F7995">
        <v>840</v>
      </c>
      <c r="G7995">
        <v>945</v>
      </c>
    </row>
    <row r="7996" spans="1:7">
      <c r="A7996" t="s">
        <v>3853</v>
      </c>
      <c r="B7996" t="s">
        <v>4166</v>
      </c>
      <c r="C7996" t="s">
        <v>3897</v>
      </c>
      <c r="D7996">
        <v>104292</v>
      </c>
      <c r="E7996">
        <v>88761</v>
      </c>
      <c r="F7996">
        <v>91220</v>
      </c>
      <c r="G7996">
        <v>93431</v>
      </c>
    </row>
    <row r="7997" spans="1:7">
      <c r="A7997" t="s">
        <v>3853</v>
      </c>
      <c r="B7997" t="s">
        <v>4166</v>
      </c>
      <c r="C7997" t="s">
        <v>3898</v>
      </c>
      <c r="D7997">
        <v>103900</v>
      </c>
      <c r="E7997">
        <v>88407</v>
      </c>
      <c r="F7997">
        <v>90830</v>
      </c>
      <c r="G7997">
        <v>93081</v>
      </c>
    </row>
    <row r="7998" spans="1:7">
      <c r="A7998" t="s">
        <v>3853</v>
      </c>
      <c r="B7998" t="s">
        <v>4166</v>
      </c>
      <c r="C7998" t="s">
        <v>3899</v>
      </c>
      <c r="D7998">
        <v>392</v>
      </c>
      <c r="E7998">
        <v>354</v>
      </c>
      <c r="F7998">
        <v>390</v>
      </c>
      <c r="G7998">
        <v>350</v>
      </c>
    </row>
    <row r="7999" spans="1:7">
      <c r="A7999" t="s">
        <v>3853</v>
      </c>
      <c r="B7999" t="s">
        <v>4166</v>
      </c>
      <c r="C7999" t="s">
        <v>3900</v>
      </c>
      <c r="D7999">
        <v>55317</v>
      </c>
      <c r="E7999">
        <v>46991</v>
      </c>
      <c r="F7999">
        <v>43876</v>
      </c>
      <c r="G7999">
        <v>45191</v>
      </c>
    </row>
    <row r="8000" spans="1:7">
      <c r="A8000" t="s">
        <v>3853</v>
      </c>
      <c r="B8000" t="s">
        <v>4166</v>
      </c>
      <c r="C8000" t="s">
        <v>3901</v>
      </c>
      <c r="D8000">
        <v>102171</v>
      </c>
      <c r="E8000">
        <v>86804</v>
      </c>
      <c r="F8000">
        <v>90451</v>
      </c>
      <c r="G8000">
        <v>92645</v>
      </c>
    </row>
    <row r="8001" spans="1:7">
      <c r="A8001" t="s">
        <v>3853</v>
      </c>
      <c r="B8001" t="s">
        <v>4166</v>
      </c>
      <c r="C8001" t="s">
        <v>3902</v>
      </c>
      <c r="D8001">
        <v>3243</v>
      </c>
      <c r="E8001">
        <v>1566</v>
      </c>
      <c r="F8001">
        <v>6318</v>
      </c>
      <c r="G8001">
        <v>4444</v>
      </c>
    </row>
    <row r="8002" spans="1:7">
      <c r="A8002" t="s">
        <v>3853</v>
      </c>
      <c r="B8002" t="s">
        <v>4166</v>
      </c>
      <c r="C8002" t="s">
        <v>3903</v>
      </c>
      <c r="D8002">
        <v>8655</v>
      </c>
      <c r="E8002">
        <v>9187</v>
      </c>
      <c r="F8002">
        <v>9503</v>
      </c>
      <c r="G8002">
        <v>9409</v>
      </c>
    </row>
    <row r="8003" spans="1:7">
      <c r="A8003" t="s">
        <v>3853</v>
      </c>
      <c r="B8003" t="s">
        <v>4166</v>
      </c>
      <c r="C8003" t="s">
        <v>3904</v>
      </c>
      <c r="D8003">
        <v>4471</v>
      </c>
      <c r="E8003">
        <v>28779</v>
      </c>
      <c r="F8003">
        <v>10176</v>
      </c>
      <c r="G8003">
        <v>21094</v>
      </c>
    </row>
    <row r="8004" spans="1:7">
      <c r="A8004" t="s">
        <v>3853</v>
      </c>
      <c r="B8004" t="s">
        <v>4166</v>
      </c>
      <c r="C8004" t="s">
        <v>3905</v>
      </c>
      <c r="D8004">
        <v>-163008</v>
      </c>
      <c r="E8004">
        <v>-207314</v>
      </c>
      <c r="F8004">
        <v>-164825</v>
      </c>
      <c r="G8004">
        <v>-176006</v>
      </c>
    </row>
    <row r="8005" spans="1:7">
      <c r="A8005" t="s">
        <v>3853</v>
      </c>
      <c r="B8005" t="s">
        <v>4166</v>
      </c>
      <c r="C8005" t="s">
        <v>3906</v>
      </c>
      <c r="D8005">
        <v>1228</v>
      </c>
      <c r="E8005">
        <v>27213</v>
      </c>
      <c r="F8005">
        <v>3858</v>
      </c>
      <c r="G8005">
        <v>16650</v>
      </c>
    </row>
    <row r="8006" spans="1:7">
      <c r="A8006" t="s">
        <v>3853</v>
      </c>
      <c r="B8006" t="s">
        <v>4166</v>
      </c>
      <c r="C8006" t="s">
        <v>3907</v>
      </c>
      <c r="D8006">
        <v>0.4</v>
      </c>
      <c r="E8006">
        <v>0.5</v>
      </c>
      <c r="F8006">
        <v>0.8</v>
      </c>
      <c r="G8006">
        <v>1.1000000000000001</v>
      </c>
    </row>
    <row r="8007" spans="1:7">
      <c r="A8007" t="s">
        <v>3853</v>
      </c>
      <c r="B8007" t="s">
        <v>4166</v>
      </c>
      <c r="C8007" t="s">
        <v>3908</v>
      </c>
      <c r="D8007">
        <v>0.1</v>
      </c>
      <c r="E8007">
        <v>0.1</v>
      </c>
      <c r="F8007">
        <v>0.1</v>
      </c>
      <c r="G8007">
        <v>0.2</v>
      </c>
    </row>
    <row r="8008" spans="1:7">
      <c r="A8008" t="s">
        <v>3853</v>
      </c>
      <c r="B8008" t="s">
        <v>4166</v>
      </c>
      <c r="C8008" t="s">
        <v>3909</v>
      </c>
      <c r="D8008">
        <v>3669</v>
      </c>
      <c r="E8008">
        <v>3250</v>
      </c>
      <c r="F8008">
        <v>3407</v>
      </c>
      <c r="G8008">
        <v>3383</v>
      </c>
    </row>
    <row r="8009" spans="1:7">
      <c r="A8009" t="s">
        <v>3853</v>
      </c>
      <c r="B8009" t="s">
        <v>4166</v>
      </c>
      <c r="C8009" t="s">
        <v>3910</v>
      </c>
      <c r="D8009">
        <v>38</v>
      </c>
      <c r="E8009">
        <v>38</v>
      </c>
      <c r="F8009">
        <v>38</v>
      </c>
      <c r="G8009">
        <v>40</v>
      </c>
    </row>
    <row r="8010" spans="1:7">
      <c r="A8010" t="s">
        <v>3853</v>
      </c>
      <c r="B8010" t="s">
        <v>4166</v>
      </c>
      <c r="C8010" t="s">
        <v>3911</v>
      </c>
      <c r="D8010">
        <v>130</v>
      </c>
      <c r="E8010">
        <v>131</v>
      </c>
      <c r="F8010">
        <v>124</v>
      </c>
      <c r="G8010">
        <v>131</v>
      </c>
    </row>
    <row r="8011" spans="1:7">
      <c r="A8011" t="s">
        <v>3853</v>
      </c>
      <c r="B8011" t="s">
        <v>4166</v>
      </c>
      <c r="C8011" t="s">
        <v>3912</v>
      </c>
      <c r="D8011">
        <v>27475</v>
      </c>
      <c r="E8011">
        <v>27079</v>
      </c>
      <c r="F8011">
        <v>27288</v>
      </c>
      <c r="G8011">
        <v>27484</v>
      </c>
    </row>
    <row r="8012" spans="1:7">
      <c r="A8012" t="s">
        <v>3853</v>
      </c>
      <c r="B8012" t="s">
        <v>4166</v>
      </c>
      <c r="C8012" t="s">
        <v>3913</v>
      </c>
      <c r="D8012">
        <v>3836</v>
      </c>
      <c r="E8012">
        <v>3418</v>
      </c>
      <c r="F8012">
        <v>3568</v>
      </c>
      <c r="G8012">
        <v>3554</v>
      </c>
    </row>
    <row r="8013" spans="1:7">
      <c r="A8013" t="s">
        <v>3853</v>
      </c>
      <c r="B8013" t="s">
        <v>4166</v>
      </c>
      <c r="C8013" t="s">
        <v>3914</v>
      </c>
      <c r="D8013">
        <v>0</v>
      </c>
      <c r="E8013">
        <v>0</v>
      </c>
      <c r="F8013">
        <v>0</v>
      </c>
      <c r="G8013">
        <v>0</v>
      </c>
    </row>
    <row r="8014" spans="1:7">
      <c r="A8014" t="s">
        <v>3853</v>
      </c>
      <c r="B8014" t="s">
        <v>4166</v>
      </c>
      <c r="C8014" t="s">
        <v>3915</v>
      </c>
      <c r="D8014">
        <v>0</v>
      </c>
      <c r="E8014">
        <v>0</v>
      </c>
      <c r="F8014">
        <v>0</v>
      </c>
      <c r="G8014">
        <v>0</v>
      </c>
    </row>
    <row r="8015" spans="1:7">
      <c r="A8015" t="s">
        <v>3853</v>
      </c>
      <c r="B8015" t="s">
        <v>4166</v>
      </c>
      <c r="C8015" t="s">
        <v>3916</v>
      </c>
      <c r="D8015">
        <v>0</v>
      </c>
      <c r="E8015">
        <v>0</v>
      </c>
      <c r="F8015">
        <v>0</v>
      </c>
      <c r="G8015">
        <v>0</v>
      </c>
    </row>
    <row r="8016" spans="1:7">
      <c r="A8016" t="s">
        <v>3853</v>
      </c>
      <c r="B8016" t="s">
        <v>4166</v>
      </c>
      <c r="C8016" t="s">
        <v>3917</v>
      </c>
      <c r="D8016">
        <v>24004</v>
      </c>
      <c r="E8016">
        <v>22661</v>
      </c>
      <c r="F8016">
        <v>23230</v>
      </c>
      <c r="G8016">
        <v>28635</v>
      </c>
    </row>
    <row r="8017" spans="1:7">
      <c r="A8017" t="s">
        <v>3853</v>
      </c>
      <c r="B8017" t="s">
        <v>4166</v>
      </c>
      <c r="C8017" t="s">
        <v>3918</v>
      </c>
      <c r="D8017">
        <v>32069</v>
      </c>
      <c r="E8017">
        <v>34568</v>
      </c>
      <c r="F8017">
        <v>38100</v>
      </c>
      <c r="G8017">
        <v>40018</v>
      </c>
    </row>
    <row r="8018" spans="1:7">
      <c r="A8018" t="s">
        <v>3853</v>
      </c>
      <c r="B8018" t="s">
        <v>4166</v>
      </c>
      <c r="C8018" t="s">
        <v>3919</v>
      </c>
      <c r="D8018">
        <v>17488</v>
      </c>
      <c r="E8018">
        <v>17219</v>
      </c>
      <c r="F8018">
        <v>16679</v>
      </c>
      <c r="G8018">
        <v>17988</v>
      </c>
    </row>
    <row r="8019" spans="1:7">
      <c r="A8019" t="s">
        <v>3853</v>
      </c>
      <c r="B8019" t="s">
        <v>4166</v>
      </c>
      <c r="C8019" t="s">
        <v>3920</v>
      </c>
      <c r="D8019">
        <v>73560</v>
      </c>
      <c r="E8019">
        <v>74448</v>
      </c>
      <c r="F8019">
        <v>78009</v>
      </c>
      <c r="G8019">
        <v>86640</v>
      </c>
    </row>
    <row r="8020" spans="1:7">
      <c r="A8020" t="s">
        <v>3853</v>
      </c>
      <c r="B8020" t="s">
        <v>4166</v>
      </c>
      <c r="C8020" t="s">
        <v>3921</v>
      </c>
      <c r="D8020">
        <v>73560</v>
      </c>
      <c r="E8020">
        <v>74448</v>
      </c>
      <c r="F8020">
        <v>78009</v>
      </c>
      <c r="G8020">
        <v>86640</v>
      </c>
    </row>
    <row r="8021" spans="1:7">
      <c r="A8021" t="s">
        <v>3853</v>
      </c>
      <c r="B8021" t="s">
        <v>4166</v>
      </c>
      <c r="C8021" t="s">
        <v>3922</v>
      </c>
      <c r="D8021">
        <v>1</v>
      </c>
      <c r="E8021">
        <v>1</v>
      </c>
      <c r="F8021">
        <v>1</v>
      </c>
      <c r="G8021">
        <v>2</v>
      </c>
    </row>
    <row r="8022" spans="1:7">
      <c r="A8022" t="s">
        <v>3853</v>
      </c>
      <c r="B8022" t="s">
        <v>4166</v>
      </c>
      <c r="C8022" t="s">
        <v>3923</v>
      </c>
      <c r="D8022">
        <v>0</v>
      </c>
      <c r="E8022">
        <v>0</v>
      </c>
      <c r="F8022">
        <v>0</v>
      </c>
      <c r="G8022">
        <v>0</v>
      </c>
    </row>
    <row r="8023" spans="1:7">
      <c r="A8023" t="s">
        <v>3853</v>
      </c>
      <c r="B8023" t="s">
        <v>4166</v>
      </c>
      <c r="C8023" t="s">
        <v>3924</v>
      </c>
      <c r="D8023">
        <v>0</v>
      </c>
      <c r="E8023">
        <v>0</v>
      </c>
      <c r="F8023">
        <v>0</v>
      </c>
      <c r="G8023">
        <v>0</v>
      </c>
    </row>
    <row r="8024" spans="1:7">
      <c r="A8024" t="s">
        <v>3853</v>
      </c>
      <c r="B8024" t="s">
        <v>4166</v>
      </c>
      <c r="C8024" t="s">
        <v>3925</v>
      </c>
      <c r="D8024">
        <v>53</v>
      </c>
      <c r="E8024">
        <v>78</v>
      </c>
      <c r="F8024">
        <v>109</v>
      </c>
      <c r="G8024">
        <v>123</v>
      </c>
    </row>
    <row r="8025" spans="1:7">
      <c r="A8025" t="s">
        <v>3853</v>
      </c>
      <c r="B8025" t="s">
        <v>4166</v>
      </c>
      <c r="C8025" t="s">
        <v>3926</v>
      </c>
      <c r="D8025">
        <v>2.04</v>
      </c>
      <c r="E8025">
        <v>1.81</v>
      </c>
      <c r="F8025">
        <v>1.95</v>
      </c>
      <c r="G8025">
        <v>1.95</v>
      </c>
    </row>
    <row r="8026" spans="1:7">
      <c r="A8026" t="s">
        <v>3853</v>
      </c>
      <c r="B8026" t="s">
        <v>4166</v>
      </c>
      <c r="C8026" t="s">
        <v>3927</v>
      </c>
      <c r="D8026">
        <v>53</v>
      </c>
      <c r="E8026">
        <v>126</v>
      </c>
      <c r="F8026">
        <v>172</v>
      </c>
      <c r="G8026">
        <v>189</v>
      </c>
    </row>
    <row r="8027" spans="1:7">
      <c r="A8027" t="s">
        <v>3853</v>
      </c>
      <c r="B8027" t="s">
        <v>4166</v>
      </c>
      <c r="C8027" t="s">
        <v>3928</v>
      </c>
      <c r="D8027">
        <v>26</v>
      </c>
      <c r="E8027">
        <v>52</v>
      </c>
      <c r="F8027">
        <v>71</v>
      </c>
      <c r="G8027">
        <v>81</v>
      </c>
    </row>
    <row r="8028" spans="1:7">
      <c r="A8028" t="s">
        <v>3853</v>
      </c>
      <c r="B8028" t="s">
        <v>4166</v>
      </c>
      <c r="C8028" t="s">
        <v>3929</v>
      </c>
      <c r="D8028">
        <v>0</v>
      </c>
      <c r="E8028">
        <v>48</v>
      </c>
      <c r="F8028">
        <v>63</v>
      </c>
      <c r="G8028">
        <v>66</v>
      </c>
    </row>
    <row r="8029" spans="1:7">
      <c r="A8029" t="s">
        <v>3853</v>
      </c>
      <c r="B8029" t="s">
        <v>4166</v>
      </c>
      <c r="C8029" t="s">
        <v>3930</v>
      </c>
      <c r="D8029">
        <v>0</v>
      </c>
      <c r="E8029">
        <v>4</v>
      </c>
      <c r="F8029">
        <v>3.15</v>
      </c>
      <c r="G8029">
        <v>2.87</v>
      </c>
    </row>
    <row r="8030" spans="1:7">
      <c r="A8030" t="s">
        <v>3853</v>
      </c>
      <c r="B8030" t="s">
        <v>4166</v>
      </c>
      <c r="C8030" t="s">
        <v>3931</v>
      </c>
      <c r="D8030">
        <v>3</v>
      </c>
      <c r="E8030">
        <v>4</v>
      </c>
      <c r="F8030">
        <v>5</v>
      </c>
      <c r="G8030">
        <v>2</v>
      </c>
    </row>
    <row r="8031" spans="1:7">
      <c r="A8031" t="s">
        <v>3853</v>
      </c>
      <c r="B8031" t="s">
        <v>4166</v>
      </c>
      <c r="C8031" t="s">
        <v>3932</v>
      </c>
      <c r="D8031">
        <v>20</v>
      </c>
      <c r="E8031">
        <v>30</v>
      </c>
      <c r="F8031">
        <v>31</v>
      </c>
      <c r="G8031">
        <v>32</v>
      </c>
    </row>
    <row r="8032" spans="1:7">
      <c r="A8032" t="s">
        <v>3853</v>
      </c>
      <c r="B8032" t="s">
        <v>4166</v>
      </c>
      <c r="C8032" t="s">
        <v>3933</v>
      </c>
      <c r="D8032">
        <v>3</v>
      </c>
      <c r="E8032">
        <v>18</v>
      </c>
      <c r="F8032">
        <v>35</v>
      </c>
      <c r="G8032">
        <v>47</v>
      </c>
    </row>
    <row r="8033" spans="1:7">
      <c r="A8033" t="s">
        <v>3853</v>
      </c>
      <c r="B8033" t="s">
        <v>4166</v>
      </c>
      <c r="C8033" t="s">
        <v>3934</v>
      </c>
      <c r="D8033">
        <v>2</v>
      </c>
      <c r="E8033">
        <v>2</v>
      </c>
      <c r="F8033">
        <v>2</v>
      </c>
      <c r="G8033">
        <v>2</v>
      </c>
    </row>
    <row r="8034" spans="1:7">
      <c r="A8034" t="s">
        <v>3853</v>
      </c>
      <c r="B8034" t="s">
        <v>4166</v>
      </c>
      <c r="C8034" t="s">
        <v>3935</v>
      </c>
      <c r="D8034">
        <v>23</v>
      </c>
      <c r="E8034">
        <v>49</v>
      </c>
      <c r="F8034">
        <v>68</v>
      </c>
      <c r="G8034">
        <v>78</v>
      </c>
    </row>
    <row r="8035" spans="1:7">
      <c r="A8035" t="s">
        <v>3853</v>
      </c>
      <c r="B8035" t="s">
        <v>4166</v>
      </c>
      <c r="C8035" t="s">
        <v>3936</v>
      </c>
      <c r="D8035">
        <v>1</v>
      </c>
      <c r="E8035">
        <v>1</v>
      </c>
      <c r="F8035">
        <v>1</v>
      </c>
      <c r="G8035">
        <v>1</v>
      </c>
    </row>
    <row r="8036" spans="1:7">
      <c r="A8036" t="s">
        <v>3853</v>
      </c>
      <c r="B8036" t="s">
        <v>4166</v>
      </c>
      <c r="C8036" t="s">
        <v>3937</v>
      </c>
      <c r="D8036">
        <v>0</v>
      </c>
      <c r="E8036">
        <v>0</v>
      </c>
      <c r="F8036">
        <v>0</v>
      </c>
      <c r="G8036">
        <v>0</v>
      </c>
    </row>
    <row r="8037" spans="1:7">
      <c r="A8037" t="s">
        <v>3853</v>
      </c>
      <c r="B8037" t="s">
        <v>4166</v>
      </c>
      <c r="C8037" t="s">
        <v>3938</v>
      </c>
      <c r="D8037">
        <v>0</v>
      </c>
      <c r="E8037">
        <v>0</v>
      </c>
      <c r="F8037">
        <v>0</v>
      </c>
      <c r="G8037">
        <v>0</v>
      </c>
    </row>
    <row r="8038" spans="1:7">
      <c r="A8038" t="s">
        <v>3853</v>
      </c>
      <c r="B8038" t="s">
        <v>4166</v>
      </c>
      <c r="C8038" t="s">
        <v>3939</v>
      </c>
      <c r="D8038">
        <v>4601</v>
      </c>
      <c r="E8038">
        <v>4634</v>
      </c>
      <c r="F8038">
        <v>4651</v>
      </c>
      <c r="G8038">
        <v>4558</v>
      </c>
    </row>
    <row r="8039" spans="1:7">
      <c r="A8039" t="s">
        <v>3853</v>
      </c>
      <c r="B8039" t="s">
        <v>4166</v>
      </c>
      <c r="C8039" t="s">
        <v>3940</v>
      </c>
      <c r="D8039">
        <v>717455</v>
      </c>
      <c r="E8039">
        <v>709197</v>
      </c>
      <c r="F8039">
        <v>721298</v>
      </c>
      <c r="G8039">
        <v>732214</v>
      </c>
    </row>
    <row r="8040" spans="1:7">
      <c r="A8040" t="s">
        <v>3853</v>
      </c>
      <c r="B8040" t="s">
        <v>4166</v>
      </c>
      <c r="C8040" t="s">
        <v>3941</v>
      </c>
      <c r="D8040">
        <v>0</v>
      </c>
      <c r="E8040">
        <v>0</v>
      </c>
      <c r="F8040">
        <v>0</v>
      </c>
      <c r="G8040">
        <v>0</v>
      </c>
    </row>
    <row r="8041" spans="1:7">
      <c r="A8041" t="s">
        <v>3853</v>
      </c>
      <c r="B8041" t="s">
        <v>4166</v>
      </c>
      <c r="C8041" t="s">
        <v>3942</v>
      </c>
      <c r="D8041">
        <v>0</v>
      </c>
      <c r="E8041">
        <v>0</v>
      </c>
      <c r="F8041">
        <v>0</v>
      </c>
      <c r="G8041">
        <v>0</v>
      </c>
    </row>
    <row r="8042" spans="1:7">
      <c r="A8042" t="s">
        <v>3853</v>
      </c>
      <c r="B8042" t="s">
        <v>4166</v>
      </c>
      <c r="C8042" t="s">
        <v>3943</v>
      </c>
      <c r="D8042">
        <v>0</v>
      </c>
      <c r="E8042">
        <v>0</v>
      </c>
      <c r="F8042">
        <v>0</v>
      </c>
      <c r="G8042">
        <v>0</v>
      </c>
    </row>
    <row r="8043" spans="1:7">
      <c r="A8043" t="s">
        <v>3853</v>
      </c>
      <c r="B8043" t="s">
        <v>4166</v>
      </c>
      <c r="C8043" t="s">
        <v>3944</v>
      </c>
      <c r="D8043">
        <v>60516.3</v>
      </c>
      <c r="E8043">
        <v>55347.6</v>
      </c>
      <c r="F8043">
        <v>63208.6</v>
      </c>
      <c r="G8043">
        <v>72651.3</v>
      </c>
    </row>
    <row r="8044" spans="1:7">
      <c r="A8044" t="s">
        <v>3853</v>
      </c>
      <c r="B8044" t="s">
        <v>4166</v>
      </c>
      <c r="C8044" t="s">
        <v>3945</v>
      </c>
      <c r="D8044">
        <v>59142.3</v>
      </c>
      <c r="E8044">
        <v>55699.1</v>
      </c>
      <c r="F8044">
        <v>55401</v>
      </c>
      <c r="G8044">
        <v>54798.7</v>
      </c>
    </row>
    <row r="8045" spans="1:7">
      <c r="A8045" t="s">
        <v>3853</v>
      </c>
      <c r="B8045" t="s">
        <v>4166</v>
      </c>
      <c r="C8045" t="s">
        <v>3946</v>
      </c>
      <c r="D8045">
        <v>0</v>
      </c>
      <c r="E8045">
        <v>0</v>
      </c>
      <c r="F8045">
        <v>0</v>
      </c>
      <c r="G8045">
        <v>0</v>
      </c>
    </row>
    <row r="8046" spans="1:7">
      <c r="A8046" t="s">
        <v>3853</v>
      </c>
      <c r="B8046" t="s">
        <v>4166</v>
      </c>
      <c r="C8046" t="s">
        <v>3947</v>
      </c>
      <c r="D8046">
        <v>445</v>
      </c>
      <c r="E8046">
        <v>445</v>
      </c>
      <c r="F8046">
        <v>445</v>
      </c>
      <c r="G8046">
        <v>445</v>
      </c>
    </row>
    <row r="8047" spans="1:7">
      <c r="A8047" t="s">
        <v>3853</v>
      </c>
      <c r="B8047" t="s">
        <v>4166</v>
      </c>
      <c r="C8047" t="s">
        <v>3948</v>
      </c>
      <c r="D8047">
        <v>0</v>
      </c>
      <c r="E8047">
        <v>0</v>
      </c>
      <c r="F8047">
        <v>0</v>
      </c>
      <c r="G8047">
        <v>0</v>
      </c>
    </row>
    <row r="8048" spans="1:7">
      <c r="A8048" t="s">
        <v>3853</v>
      </c>
      <c r="B8048" t="s">
        <v>4166</v>
      </c>
      <c r="C8048" t="s">
        <v>3949</v>
      </c>
      <c r="D8048">
        <v>0</v>
      </c>
      <c r="E8048">
        <v>0</v>
      </c>
      <c r="F8048">
        <v>0</v>
      </c>
      <c r="G8048">
        <v>0</v>
      </c>
    </row>
    <row r="8049" spans="1:7">
      <c r="A8049" t="s">
        <v>3853</v>
      </c>
      <c r="B8049" t="s">
        <v>4166</v>
      </c>
      <c r="C8049" t="s">
        <v>3950</v>
      </c>
      <c r="D8049">
        <v>0</v>
      </c>
      <c r="E8049">
        <v>0</v>
      </c>
      <c r="F8049">
        <v>0</v>
      </c>
      <c r="G8049">
        <v>0</v>
      </c>
    </row>
    <row r="8050" spans="1:7">
      <c r="A8050" t="s">
        <v>3853</v>
      </c>
      <c r="B8050" t="s">
        <v>4166</v>
      </c>
      <c r="C8050" t="s">
        <v>3951</v>
      </c>
      <c r="D8050">
        <v>533</v>
      </c>
      <c r="E8050">
        <v>533</v>
      </c>
      <c r="F8050">
        <v>533</v>
      </c>
      <c r="G8050">
        <v>533</v>
      </c>
    </row>
    <row r="8051" spans="1:7">
      <c r="A8051" t="s">
        <v>3853</v>
      </c>
      <c r="B8051" t="s">
        <v>4166</v>
      </c>
      <c r="C8051" t="s">
        <v>3952</v>
      </c>
      <c r="D8051">
        <v>978</v>
      </c>
      <c r="E8051">
        <v>978</v>
      </c>
      <c r="F8051">
        <v>978</v>
      </c>
      <c r="G8051">
        <v>978</v>
      </c>
    </row>
    <row r="8052" spans="1:7">
      <c r="A8052" t="s">
        <v>3853</v>
      </c>
      <c r="B8052" t="s">
        <v>4166</v>
      </c>
      <c r="C8052" t="s">
        <v>3953</v>
      </c>
      <c r="D8052">
        <v>978</v>
      </c>
      <c r="E8052">
        <v>978</v>
      </c>
      <c r="F8052">
        <v>978</v>
      </c>
      <c r="G8052">
        <v>978</v>
      </c>
    </row>
    <row r="8053" spans="1:7">
      <c r="A8053" t="s">
        <v>3853</v>
      </c>
      <c r="B8053" t="s">
        <v>4166</v>
      </c>
      <c r="C8053" t="s">
        <v>3954</v>
      </c>
      <c r="D8053">
        <v>36</v>
      </c>
      <c r="E8053">
        <v>40</v>
      </c>
      <c r="F8053">
        <v>25</v>
      </c>
      <c r="G8053">
        <v>22</v>
      </c>
    </row>
    <row r="8054" spans="1:7">
      <c r="A8054" t="s">
        <v>3853</v>
      </c>
      <c r="B8054" t="s">
        <v>4166</v>
      </c>
      <c r="C8054" t="s">
        <v>3955</v>
      </c>
      <c r="D8054">
        <v>2171</v>
      </c>
      <c r="E8054">
        <v>4393</v>
      </c>
      <c r="F8054">
        <v>2332</v>
      </c>
      <c r="G8054">
        <v>1684</v>
      </c>
    </row>
    <row r="8055" spans="1:7">
      <c r="A8055" t="s">
        <v>3853</v>
      </c>
      <c r="B8055" t="s">
        <v>4166</v>
      </c>
      <c r="C8055" t="s">
        <v>3956</v>
      </c>
      <c r="D8055">
        <v>4612</v>
      </c>
      <c r="E8055">
        <v>2924</v>
      </c>
      <c r="F8055">
        <v>2675</v>
      </c>
      <c r="G8055">
        <v>3263</v>
      </c>
    </row>
    <row r="8056" spans="1:7">
      <c r="A8056" t="s">
        <v>3853</v>
      </c>
      <c r="B8056" t="s">
        <v>4166</v>
      </c>
      <c r="C8056" t="s">
        <v>3957</v>
      </c>
      <c r="D8056">
        <v>8217</v>
      </c>
      <c r="E8056">
        <v>4593</v>
      </c>
      <c r="F8056">
        <v>6220</v>
      </c>
      <c r="G8056">
        <v>6273</v>
      </c>
    </row>
    <row r="8057" spans="1:7">
      <c r="A8057" t="s">
        <v>3853</v>
      </c>
      <c r="B8057" t="s">
        <v>4166</v>
      </c>
      <c r="C8057" t="s">
        <v>3958</v>
      </c>
      <c r="D8057">
        <v>15036</v>
      </c>
      <c r="E8057">
        <v>11950</v>
      </c>
      <c r="F8057">
        <v>11252</v>
      </c>
      <c r="G8057">
        <v>11242</v>
      </c>
    </row>
    <row r="8058" spans="1:7">
      <c r="A8058" t="s">
        <v>3853</v>
      </c>
      <c r="B8058" t="s">
        <v>4166</v>
      </c>
      <c r="C8058" t="s">
        <v>3959</v>
      </c>
      <c r="D8058">
        <v>15036</v>
      </c>
      <c r="E8058">
        <v>11950</v>
      </c>
      <c r="F8058">
        <v>11252</v>
      </c>
      <c r="G8058">
        <v>11242</v>
      </c>
    </row>
    <row r="8059" spans="1:7">
      <c r="A8059" t="s">
        <v>3853</v>
      </c>
      <c r="B8059" t="s">
        <v>4166</v>
      </c>
      <c r="C8059" t="s">
        <v>3960</v>
      </c>
      <c r="D8059">
        <v>0</v>
      </c>
      <c r="E8059">
        <v>0</v>
      </c>
      <c r="F8059">
        <v>0</v>
      </c>
      <c r="G8059">
        <v>0</v>
      </c>
    </row>
    <row r="8060" spans="1:7">
      <c r="A8060" t="s">
        <v>3853</v>
      </c>
      <c r="B8060" t="s">
        <v>4166</v>
      </c>
      <c r="C8060" t="s">
        <v>3961</v>
      </c>
      <c r="D8060">
        <v>0</v>
      </c>
      <c r="E8060">
        <v>0</v>
      </c>
      <c r="F8060">
        <v>0</v>
      </c>
      <c r="G8060">
        <v>0</v>
      </c>
    </row>
    <row r="8061" spans="1:7">
      <c r="A8061" t="s">
        <v>3853</v>
      </c>
      <c r="B8061" t="s">
        <v>4166</v>
      </c>
      <c r="C8061" t="s">
        <v>3962</v>
      </c>
      <c r="D8061">
        <v>71.2</v>
      </c>
      <c r="E8061">
        <v>54.7</v>
      </c>
      <c r="F8061">
        <v>44.5</v>
      </c>
      <c r="G8061">
        <v>40.1</v>
      </c>
    </row>
    <row r="8062" spans="1:7">
      <c r="A8062" t="s">
        <v>3853</v>
      </c>
      <c r="B8062" t="s">
        <v>4166</v>
      </c>
      <c r="C8062" t="s">
        <v>3963</v>
      </c>
      <c r="D8062">
        <v>510</v>
      </c>
      <c r="E8062">
        <v>510</v>
      </c>
      <c r="F8062">
        <v>510</v>
      </c>
      <c r="G8062">
        <v>510</v>
      </c>
    </row>
    <row r="8063" spans="1:7">
      <c r="A8063" t="s">
        <v>3853</v>
      </c>
      <c r="B8063" t="s">
        <v>4166</v>
      </c>
      <c r="C8063" t="s">
        <v>3964</v>
      </c>
      <c r="D8063">
        <v>0</v>
      </c>
      <c r="E8063">
        <v>0</v>
      </c>
      <c r="F8063">
        <v>0</v>
      </c>
      <c r="G8063">
        <v>0</v>
      </c>
    </row>
    <row r="8064" spans="1:7">
      <c r="A8064" t="s">
        <v>3853</v>
      </c>
      <c r="B8064" t="s">
        <v>4166</v>
      </c>
      <c r="C8064" t="s">
        <v>3965</v>
      </c>
      <c r="D8064">
        <v>10848</v>
      </c>
      <c r="E8064">
        <v>8361</v>
      </c>
      <c r="F8064">
        <v>6787</v>
      </c>
      <c r="G8064">
        <v>6112</v>
      </c>
    </row>
    <row r="8065" spans="1:7">
      <c r="A8065" t="s">
        <v>3853</v>
      </c>
      <c r="B8065" t="s">
        <v>4166</v>
      </c>
      <c r="C8065" t="s">
        <v>3966</v>
      </c>
      <c r="D8065">
        <v>0</v>
      </c>
      <c r="E8065">
        <v>0</v>
      </c>
      <c r="F8065">
        <v>0</v>
      </c>
      <c r="G8065">
        <v>0</v>
      </c>
    </row>
    <row r="8066" spans="1:7">
      <c r="A8066" t="s">
        <v>3853</v>
      </c>
      <c r="B8066" t="s">
        <v>4166</v>
      </c>
      <c r="C8066" t="s">
        <v>3967</v>
      </c>
      <c r="D8066">
        <v>10848</v>
      </c>
      <c r="E8066">
        <v>8361</v>
      </c>
      <c r="F8066">
        <v>6787</v>
      </c>
      <c r="G8066">
        <v>6112</v>
      </c>
    </row>
    <row r="8067" spans="1:7">
      <c r="A8067" t="s">
        <v>3853</v>
      </c>
      <c r="B8067" t="s">
        <v>4166</v>
      </c>
      <c r="C8067" t="s">
        <v>3968</v>
      </c>
      <c r="D8067">
        <v>0</v>
      </c>
      <c r="E8067">
        <v>0</v>
      </c>
      <c r="F8067">
        <v>0</v>
      </c>
      <c r="G8067">
        <v>0</v>
      </c>
    </row>
    <row r="8068" spans="1:7">
      <c r="A8068" t="s">
        <v>3853</v>
      </c>
      <c r="B8068" t="s">
        <v>4166</v>
      </c>
      <c r="C8068" t="s">
        <v>3969</v>
      </c>
      <c r="D8068">
        <v>0</v>
      </c>
      <c r="E8068">
        <v>0</v>
      </c>
      <c r="F8068">
        <v>0</v>
      </c>
      <c r="G8068">
        <v>0</v>
      </c>
    </row>
    <row r="8069" spans="1:7">
      <c r="A8069" t="s">
        <v>3853</v>
      </c>
      <c r="B8069" t="s">
        <v>4166</v>
      </c>
      <c r="C8069" t="s">
        <v>3970</v>
      </c>
      <c r="D8069">
        <v>0</v>
      </c>
      <c r="E8069">
        <v>0</v>
      </c>
      <c r="F8069">
        <v>0</v>
      </c>
      <c r="G8069">
        <v>0</v>
      </c>
    </row>
    <row r="8070" spans="1:7">
      <c r="A8070" t="s">
        <v>3853</v>
      </c>
      <c r="B8070" t="s">
        <v>4166</v>
      </c>
      <c r="C8070" t="s">
        <v>3971</v>
      </c>
      <c r="D8070">
        <v>0</v>
      </c>
      <c r="E8070">
        <v>0</v>
      </c>
      <c r="F8070">
        <v>0</v>
      </c>
      <c r="G8070">
        <v>0</v>
      </c>
    </row>
    <row r="8071" spans="1:7">
      <c r="A8071" t="s">
        <v>3853</v>
      </c>
      <c r="B8071" t="s">
        <v>4166</v>
      </c>
      <c r="C8071" t="s">
        <v>3972</v>
      </c>
      <c r="D8071">
        <v>0</v>
      </c>
      <c r="E8071">
        <v>0</v>
      </c>
      <c r="F8071">
        <v>0</v>
      </c>
      <c r="G8071">
        <v>0</v>
      </c>
    </row>
    <row r="8072" spans="1:7">
      <c r="A8072" t="s">
        <v>3853</v>
      </c>
      <c r="B8072" t="s">
        <v>4166</v>
      </c>
      <c r="C8072" t="s">
        <v>3973</v>
      </c>
      <c r="D8072">
        <v>4402</v>
      </c>
      <c r="E8072">
        <v>4456</v>
      </c>
      <c r="F8072">
        <v>4569</v>
      </c>
      <c r="G8072">
        <v>4606</v>
      </c>
    </row>
    <row r="8073" spans="1:7">
      <c r="A8073" t="s">
        <v>3853</v>
      </c>
      <c r="B8073" t="s">
        <v>4166</v>
      </c>
      <c r="C8073" t="s">
        <v>3974</v>
      </c>
      <c r="D8073">
        <v>4402</v>
      </c>
      <c r="E8073">
        <v>4456</v>
      </c>
      <c r="F8073">
        <v>4569</v>
      </c>
      <c r="G8073">
        <v>4606</v>
      </c>
    </row>
    <row r="8074" spans="1:7">
      <c r="A8074" t="s">
        <v>3853</v>
      </c>
      <c r="B8074" t="s">
        <v>4166</v>
      </c>
      <c r="C8074" t="s">
        <v>3975</v>
      </c>
      <c r="D8074">
        <v>4402</v>
      </c>
      <c r="E8074">
        <v>4456</v>
      </c>
      <c r="F8074">
        <v>4569</v>
      </c>
      <c r="G8074">
        <v>4606</v>
      </c>
    </row>
    <row r="8075" spans="1:7">
      <c r="A8075" t="s">
        <v>3853</v>
      </c>
      <c r="B8075" t="s">
        <v>4166</v>
      </c>
      <c r="C8075" t="s">
        <v>3976</v>
      </c>
      <c r="D8075">
        <v>2</v>
      </c>
      <c r="E8075">
        <v>1</v>
      </c>
      <c r="F8075">
        <v>3</v>
      </c>
      <c r="G8075">
        <v>3</v>
      </c>
    </row>
    <row r="8076" spans="1:7">
      <c r="A8076" t="s">
        <v>3853</v>
      </c>
      <c r="B8076" t="s">
        <v>4166</v>
      </c>
      <c r="C8076" t="s">
        <v>3977</v>
      </c>
      <c r="D8076">
        <v>1</v>
      </c>
      <c r="E8076">
        <v>1</v>
      </c>
      <c r="F8076">
        <v>1</v>
      </c>
      <c r="G8076">
        <v>1</v>
      </c>
    </row>
    <row r="8077" spans="1:7">
      <c r="A8077" t="s">
        <v>3853</v>
      </c>
      <c r="B8077" t="s">
        <v>4166</v>
      </c>
      <c r="C8077" t="s">
        <v>3978</v>
      </c>
      <c r="D8077">
        <v>7</v>
      </c>
      <c r="E8077">
        <v>9</v>
      </c>
      <c r="F8077">
        <v>7</v>
      </c>
      <c r="G8077">
        <v>7</v>
      </c>
    </row>
    <row r="8078" spans="1:7">
      <c r="A8078" t="s">
        <v>3853</v>
      </c>
      <c r="B8078" t="s">
        <v>4166</v>
      </c>
      <c r="C8078" t="s">
        <v>3979</v>
      </c>
      <c r="D8078">
        <v>11</v>
      </c>
      <c r="E8078">
        <v>10</v>
      </c>
      <c r="F8078">
        <v>11</v>
      </c>
      <c r="G8078">
        <v>10</v>
      </c>
    </row>
    <row r="8079" spans="1:7">
      <c r="A8079" t="s">
        <v>3853</v>
      </c>
      <c r="B8079" t="s">
        <v>4166</v>
      </c>
      <c r="C8079" t="s">
        <v>3980</v>
      </c>
      <c r="D8079">
        <v>11</v>
      </c>
      <c r="E8079">
        <v>10</v>
      </c>
      <c r="F8079">
        <v>11</v>
      </c>
      <c r="G8079">
        <v>10</v>
      </c>
    </row>
    <row r="8080" spans="1:7">
      <c r="A8080" t="s">
        <v>3853</v>
      </c>
      <c r="B8080" t="s">
        <v>4166</v>
      </c>
      <c r="C8080" t="s">
        <v>3981</v>
      </c>
      <c r="D8080">
        <v>736.5</v>
      </c>
      <c r="E8080">
        <v>730.1</v>
      </c>
      <c r="F8080">
        <v>727.8</v>
      </c>
      <c r="G8080">
        <v>730.8</v>
      </c>
    </row>
    <row r="8081" spans="1:7">
      <c r="A8081" t="s">
        <v>3853</v>
      </c>
      <c r="B8081" t="s">
        <v>4166</v>
      </c>
      <c r="C8081" t="s">
        <v>3982</v>
      </c>
      <c r="D8081">
        <v>0</v>
      </c>
      <c r="E8081">
        <v>0</v>
      </c>
      <c r="F8081">
        <v>0</v>
      </c>
      <c r="G8081">
        <v>0</v>
      </c>
    </row>
    <row r="8082" spans="1:7">
      <c r="A8082" t="s">
        <v>3853</v>
      </c>
      <c r="B8082" t="s">
        <v>4166</v>
      </c>
      <c r="C8082" t="s">
        <v>3983</v>
      </c>
      <c r="D8082">
        <v>37910</v>
      </c>
      <c r="E8082">
        <v>28365</v>
      </c>
      <c r="F8082">
        <v>33158</v>
      </c>
      <c r="G8082">
        <v>37427</v>
      </c>
    </row>
    <row r="8083" spans="1:7">
      <c r="A8083" t="s">
        <v>3853</v>
      </c>
      <c r="B8083" t="s">
        <v>4166</v>
      </c>
      <c r="C8083" t="s">
        <v>3984</v>
      </c>
      <c r="D8083">
        <v>50647</v>
      </c>
      <c r="E8083">
        <v>43268</v>
      </c>
      <c r="F8083">
        <v>54384</v>
      </c>
      <c r="G8083">
        <v>52305</v>
      </c>
    </row>
    <row r="8084" spans="1:7">
      <c r="A8084" t="s">
        <v>3853</v>
      </c>
      <c r="B8084" t="s">
        <v>4166</v>
      </c>
      <c r="C8084" t="s">
        <v>3985</v>
      </c>
      <c r="D8084">
        <v>27619</v>
      </c>
      <c r="E8084">
        <v>21553</v>
      </c>
      <c r="F8084">
        <v>23808</v>
      </c>
      <c r="G8084">
        <v>23511</v>
      </c>
    </row>
    <row r="8085" spans="1:7">
      <c r="A8085" t="s">
        <v>3853</v>
      </c>
      <c r="B8085" t="s">
        <v>4166</v>
      </c>
      <c r="C8085" t="s">
        <v>3986</v>
      </c>
      <c r="D8085">
        <v>116177</v>
      </c>
      <c r="E8085">
        <v>93185</v>
      </c>
      <c r="F8085">
        <v>111350</v>
      </c>
      <c r="G8085">
        <v>113244</v>
      </c>
    </row>
    <row r="8086" spans="1:7">
      <c r="A8086" t="s">
        <v>3853</v>
      </c>
      <c r="B8086" t="s">
        <v>4166</v>
      </c>
      <c r="C8086" t="s">
        <v>3987</v>
      </c>
      <c r="D8086">
        <v>116177</v>
      </c>
      <c r="E8086">
        <v>93185</v>
      </c>
      <c r="F8086">
        <v>111350</v>
      </c>
      <c r="G8086">
        <v>113244</v>
      </c>
    </row>
    <row r="8087" spans="1:7">
      <c r="A8087" t="s">
        <v>3853</v>
      </c>
      <c r="B8087" t="s">
        <v>4166</v>
      </c>
      <c r="C8087" t="s">
        <v>3988</v>
      </c>
      <c r="D8087">
        <v>712</v>
      </c>
      <c r="E8087">
        <v>600</v>
      </c>
      <c r="F8087">
        <v>583</v>
      </c>
      <c r="G8087">
        <v>626</v>
      </c>
    </row>
    <row r="8088" spans="1:7">
      <c r="A8088" t="s">
        <v>3853</v>
      </c>
      <c r="B8088" t="s">
        <v>4166</v>
      </c>
      <c r="C8088" t="s">
        <v>3989</v>
      </c>
      <c r="D8088">
        <v>1197</v>
      </c>
      <c r="E8088">
        <v>942</v>
      </c>
      <c r="F8088">
        <v>864</v>
      </c>
      <c r="G8088">
        <v>958</v>
      </c>
    </row>
    <row r="8089" spans="1:7">
      <c r="A8089" t="s">
        <v>3853</v>
      </c>
      <c r="B8089" t="s">
        <v>4166</v>
      </c>
      <c r="C8089" t="s">
        <v>3990</v>
      </c>
      <c r="D8089">
        <v>1909</v>
      </c>
      <c r="E8089">
        <v>1543</v>
      </c>
      <c r="F8089">
        <v>1447</v>
      </c>
      <c r="G8089">
        <v>1584</v>
      </c>
    </row>
    <row r="8090" spans="1:7">
      <c r="A8090" t="s">
        <v>3853</v>
      </c>
      <c r="B8090" t="s">
        <v>4166</v>
      </c>
      <c r="C8090" t="s">
        <v>3991</v>
      </c>
      <c r="D8090">
        <v>1909</v>
      </c>
      <c r="E8090">
        <v>1543</v>
      </c>
      <c r="F8090">
        <v>1447</v>
      </c>
      <c r="G8090">
        <v>1584</v>
      </c>
    </row>
    <row r="8091" spans="1:7">
      <c r="A8091" t="s">
        <v>3853</v>
      </c>
      <c r="B8091" t="s">
        <v>4166</v>
      </c>
      <c r="C8091" t="s">
        <v>3992</v>
      </c>
      <c r="D8091">
        <v>0</v>
      </c>
      <c r="E8091">
        <v>0</v>
      </c>
      <c r="F8091">
        <v>0</v>
      </c>
      <c r="G8091">
        <v>0</v>
      </c>
    </row>
    <row r="8092" spans="1:7">
      <c r="A8092" t="s">
        <v>3853</v>
      </c>
      <c r="B8092" t="s">
        <v>4166</v>
      </c>
      <c r="C8092" t="s">
        <v>3993</v>
      </c>
      <c r="D8092">
        <v>50662</v>
      </c>
      <c r="E8092">
        <v>44717</v>
      </c>
      <c r="F8092">
        <v>47191</v>
      </c>
      <c r="G8092">
        <v>46283</v>
      </c>
    </row>
    <row r="8093" spans="1:7">
      <c r="A8093" t="s">
        <v>3853</v>
      </c>
      <c r="B8093" t="s">
        <v>4166</v>
      </c>
      <c r="C8093" t="s">
        <v>3994</v>
      </c>
      <c r="D8093">
        <v>519</v>
      </c>
      <c r="E8093">
        <v>520</v>
      </c>
      <c r="F8093">
        <v>524</v>
      </c>
      <c r="G8093">
        <v>542</v>
      </c>
    </row>
    <row r="8094" spans="1:7">
      <c r="A8094" t="s">
        <v>3853</v>
      </c>
      <c r="B8094" t="s">
        <v>4166</v>
      </c>
      <c r="C8094" t="s">
        <v>3995</v>
      </c>
      <c r="D8094">
        <v>1790</v>
      </c>
      <c r="E8094">
        <v>1796</v>
      </c>
      <c r="F8094">
        <v>1718</v>
      </c>
      <c r="G8094">
        <v>1797</v>
      </c>
    </row>
    <row r="8095" spans="1:7">
      <c r="A8095" t="s">
        <v>3853</v>
      </c>
      <c r="B8095" t="s">
        <v>4166</v>
      </c>
      <c r="C8095" t="s">
        <v>3996</v>
      </c>
      <c r="D8095">
        <v>52971</v>
      </c>
      <c r="E8095">
        <v>47032</v>
      </c>
      <c r="F8095">
        <v>49433</v>
      </c>
      <c r="G8095">
        <v>48622</v>
      </c>
    </row>
    <row r="8096" spans="1:7">
      <c r="A8096" t="s">
        <v>3853</v>
      </c>
      <c r="B8096" t="s">
        <v>4166</v>
      </c>
      <c r="C8096" t="s">
        <v>3997</v>
      </c>
      <c r="D8096">
        <v>52971</v>
      </c>
      <c r="E8096">
        <v>47032</v>
      </c>
      <c r="F8096">
        <v>49433</v>
      </c>
      <c r="G8096">
        <v>48622</v>
      </c>
    </row>
    <row r="8097" spans="1:7">
      <c r="A8097" t="s">
        <v>3853</v>
      </c>
      <c r="B8097" t="s">
        <v>4166</v>
      </c>
      <c r="C8097" t="s">
        <v>3998</v>
      </c>
      <c r="D8097">
        <v>46993</v>
      </c>
      <c r="E8097">
        <v>41467</v>
      </c>
      <c r="F8097">
        <v>43784</v>
      </c>
      <c r="G8097">
        <v>42900</v>
      </c>
    </row>
    <row r="8098" spans="1:7">
      <c r="A8098" t="s">
        <v>3853</v>
      </c>
      <c r="B8098" t="s">
        <v>4166</v>
      </c>
      <c r="C8098" t="s">
        <v>3999</v>
      </c>
      <c r="D8098">
        <v>481</v>
      </c>
      <c r="E8098">
        <v>482</v>
      </c>
      <c r="F8098">
        <v>487</v>
      </c>
      <c r="G8098">
        <v>502</v>
      </c>
    </row>
    <row r="8099" spans="1:7">
      <c r="A8099" t="s">
        <v>3853</v>
      </c>
      <c r="B8099" t="s">
        <v>4166</v>
      </c>
      <c r="C8099" t="s">
        <v>4000</v>
      </c>
      <c r="D8099">
        <v>1660</v>
      </c>
      <c r="E8099">
        <v>1665</v>
      </c>
      <c r="F8099">
        <v>1594</v>
      </c>
      <c r="G8099">
        <v>1665</v>
      </c>
    </row>
    <row r="8100" spans="1:7">
      <c r="A8100" t="s">
        <v>3853</v>
      </c>
      <c r="B8100" t="s">
        <v>4166</v>
      </c>
      <c r="C8100" t="s">
        <v>4001</v>
      </c>
      <c r="D8100">
        <v>49135</v>
      </c>
      <c r="E8100">
        <v>43614</v>
      </c>
      <c r="F8100">
        <v>45864</v>
      </c>
      <c r="G8100">
        <v>45068</v>
      </c>
    </row>
    <row r="8101" spans="1:7">
      <c r="A8101" t="s">
        <v>3853</v>
      </c>
      <c r="B8101" t="s">
        <v>4166</v>
      </c>
      <c r="C8101" t="s">
        <v>4002</v>
      </c>
      <c r="D8101">
        <v>0</v>
      </c>
      <c r="E8101">
        <v>0</v>
      </c>
      <c r="F8101">
        <v>0</v>
      </c>
      <c r="G8101">
        <v>0</v>
      </c>
    </row>
    <row r="8102" spans="1:7">
      <c r="A8102" t="s">
        <v>3853</v>
      </c>
      <c r="B8102" t="s">
        <v>4166</v>
      </c>
      <c r="C8102" t="s">
        <v>4003</v>
      </c>
      <c r="D8102">
        <v>0</v>
      </c>
      <c r="E8102">
        <v>0</v>
      </c>
      <c r="F8102">
        <v>0</v>
      </c>
      <c r="G8102">
        <v>0</v>
      </c>
    </row>
    <row r="8103" spans="1:7">
      <c r="A8103" t="s">
        <v>3853</v>
      </c>
      <c r="B8103" t="s">
        <v>4166</v>
      </c>
      <c r="C8103" t="s">
        <v>4004</v>
      </c>
      <c r="D8103">
        <v>32186</v>
      </c>
      <c r="E8103">
        <v>29408</v>
      </c>
      <c r="F8103">
        <v>37953</v>
      </c>
      <c r="G8103">
        <v>36927</v>
      </c>
    </row>
    <row r="8104" spans="1:7">
      <c r="A8104" t="s">
        <v>3853</v>
      </c>
      <c r="B8104" t="s">
        <v>4166</v>
      </c>
      <c r="C8104" t="s">
        <v>4005</v>
      </c>
      <c r="D8104">
        <v>17047</v>
      </c>
      <c r="E8104">
        <v>15601</v>
      </c>
      <c r="F8104">
        <v>14828</v>
      </c>
      <c r="G8104">
        <v>18128</v>
      </c>
    </row>
    <row r="8105" spans="1:7">
      <c r="A8105" t="s">
        <v>3853</v>
      </c>
      <c r="B8105" t="s">
        <v>4166</v>
      </c>
      <c r="C8105" t="s">
        <v>4006</v>
      </c>
      <c r="D8105">
        <v>15819</v>
      </c>
      <c r="E8105">
        <v>16515</v>
      </c>
      <c r="F8105">
        <v>16405</v>
      </c>
      <c r="G8105">
        <v>14448</v>
      </c>
    </row>
    <row r="8106" spans="1:7">
      <c r="A8106" t="s">
        <v>3853</v>
      </c>
      <c r="B8106" t="s">
        <v>4166</v>
      </c>
      <c r="C8106" t="s">
        <v>4007</v>
      </c>
      <c r="D8106">
        <v>581</v>
      </c>
      <c r="E8106">
        <v>614</v>
      </c>
      <c r="F8106">
        <v>561</v>
      </c>
      <c r="G8106">
        <v>561</v>
      </c>
    </row>
    <row r="8107" spans="1:7">
      <c r="A8107" t="s">
        <v>3853</v>
      </c>
      <c r="B8107" t="s">
        <v>4166</v>
      </c>
      <c r="C8107" t="s">
        <v>4008</v>
      </c>
      <c r="D8107">
        <v>83458</v>
      </c>
      <c r="E8107">
        <v>113842</v>
      </c>
      <c r="F8107">
        <v>115570</v>
      </c>
      <c r="G8107">
        <v>114291</v>
      </c>
    </row>
    <row r="8108" spans="1:7">
      <c r="A8108" t="s">
        <v>3853</v>
      </c>
      <c r="B8108" t="s">
        <v>4166</v>
      </c>
      <c r="C8108" t="s">
        <v>4009</v>
      </c>
      <c r="D8108">
        <v>14476</v>
      </c>
      <c r="E8108">
        <v>12818</v>
      </c>
      <c r="F8108">
        <v>11939</v>
      </c>
      <c r="G8108">
        <v>14803</v>
      </c>
    </row>
    <row r="8109" spans="1:7">
      <c r="A8109" t="s">
        <v>3853</v>
      </c>
      <c r="B8109" t="s">
        <v>4166</v>
      </c>
      <c r="C8109" t="s">
        <v>4010</v>
      </c>
      <c r="D8109">
        <v>162985</v>
      </c>
      <c r="E8109">
        <v>188184</v>
      </c>
      <c r="F8109">
        <v>196695</v>
      </c>
      <c r="G8109">
        <v>198597</v>
      </c>
    </row>
    <row r="8110" spans="1:7">
      <c r="A8110" t="s">
        <v>3853</v>
      </c>
      <c r="B8110" t="s">
        <v>4166</v>
      </c>
      <c r="C8110" t="s">
        <v>4011</v>
      </c>
      <c r="D8110">
        <v>213.4</v>
      </c>
      <c r="E8110">
        <v>241.4</v>
      </c>
      <c r="F8110">
        <v>252.8</v>
      </c>
      <c r="G8110">
        <v>255</v>
      </c>
    </row>
    <row r="8111" spans="1:7">
      <c r="A8111" t="s">
        <v>3853</v>
      </c>
      <c r="B8111" t="s">
        <v>4166</v>
      </c>
      <c r="C8111" t="s">
        <v>4012</v>
      </c>
      <c r="D8111">
        <v>147166</v>
      </c>
      <c r="E8111">
        <v>171669</v>
      </c>
      <c r="F8111">
        <v>180290</v>
      </c>
      <c r="G8111">
        <v>184149</v>
      </c>
    </row>
    <row r="8112" spans="1:7">
      <c r="A8112" t="s">
        <v>3853</v>
      </c>
      <c r="B8112" t="s">
        <v>4166</v>
      </c>
      <c r="C8112" t="s">
        <v>4013</v>
      </c>
      <c r="D8112">
        <v>157419</v>
      </c>
      <c r="E8112">
        <v>182601</v>
      </c>
      <c r="F8112">
        <v>191168</v>
      </c>
      <c r="G8112">
        <v>193250</v>
      </c>
    </row>
    <row r="8113" spans="1:7">
      <c r="A8113" t="s">
        <v>3853</v>
      </c>
      <c r="B8113" t="s">
        <v>4166</v>
      </c>
      <c r="C8113" t="s">
        <v>4014</v>
      </c>
      <c r="D8113">
        <v>31.3</v>
      </c>
      <c r="E8113">
        <v>26.4</v>
      </c>
      <c r="F8113">
        <v>29.8</v>
      </c>
      <c r="G8113">
        <v>24.4</v>
      </c>
    </row>
    <row r="8114" spans="1:7">
      <c r="A8114" t="s">
        <v>3853</v>
      </c>
      <c r="B8114" t="s">
        <v>4166</v>
      </c>
      <c r="C8114" t="s">
        <v>4015</v>
      </c>
      <c r="D8114">
        <v>0</v>
      </c>
      <c r="E8114">
        <v>0</v>
      </c>
      <c r="F8114">
        <v>0</v>
      </c>
      <c r="G8114">
        <v>0</v>
      </c>
    </row>
    <row r="8115" spans="1:7">
      <c r="A8115" t="s">
        <v>3853</v>
      </c>
      <c r="B8115" t="s">
        <v>4166</v>
      </c>
      <c r="C8115" t="s">
        <v>4016</v>
      </c>
      <c r="D8115">
        <v>0</v>
      </c>
      <c r="E8115">
        <v>0</v>
      </c>
      <c r="F8115">
        <v>0</v>
      </c>
      <c r="G8115">
        <v>0</v>
      </c>
    </row>
    <row r="8116" spans="1:7">
      <c r="A8116" t="s">
        <v>3853</v>
      </c>
      <c r="B8116" t="s">
        <v>4166</v>
      </c>
      <c r="C8116" t="s">
        <v>4017</v>
      </c>
      <c r="D8116">
        <v>0</v>
      </c>
      <c r="E8116">
        <v>0</v>
      </c>
      <c r="F8116">
        <v>0</v>
      </c>
      <c r="G8116">
        <v>0</v>
      </c>
    </row>
    <row r="8117" spans="1:7">
      <c r="A8117" t="s">
        <v>3853</v>
      </c>
      <c r="B8117" t="s">
        <v>4166</v>
      </c>
      <c r="C8117" t="s">
        <v>4018</v>
      </c>
      <c r="D8117">
        <v>0</v>
      </c>
      <c r="E8117">
        <v>0</v>
      </c>
      <c r="F8117">
        <v>0</v>
      </c>
      <c r="G8117">
        <v>0</v>
      </c>
    </row>
    <row r="8118" spans="1:7">
      <c r="A8118" t="s">
        <v>3853</v>
      </c>
      <c r="B8118" t="s">
        <v>4166</v>
      </c>
      <c r="C8118" t="s">
        <v>4019</v>
      </c>
      <c r="D8118">
        <v>34.4</v>
      </c>
      <c r="E8118">
        <v>23.6</v>
      </c>
      <c r="F8118">
        <v>0</v>
      </c>
      <c r="G8118">
        <v>0</v>
      </c>
    </row>
    <row r="8119" spans="1:7">
      <c r="A8119" t="s">
        <v>3853</v>
      </c>
      <c r="B8119" t="s">
        <v>4166</v>
      </c>
      <c r="C8119" t="s">
        <v>4020</v>
      </c>
      <c r="D8119">
        <v>0</v>
      </c>
      <c r="E8119">
        <v>0</v>
      </c>
      <c r="F8119">
        <v>0</v>
      </c>
      <c r="G8119">
        <v>0</v>
      </c>
    </row>
    <row r="8120" spans="1:7">
      <c r="A8120" t="s">
        <v>3853</v>
      </c>
      <c r="B8120" t="s">
        <v>4166</v>
      </c>
      <c r="C8120" t="s">
        <v>4021</v>
      </c>
      <c r="D8120">
        <v>8</v>
      </c>
      <c r="E8120">
        <v>8</v>
      </c>
      <c r="F8120">
        <v>8</v>
      </c>
      <c r="G8120">
        <v>6</v>
      </c>
    </row>
    <row r="8121" spans="1:7">
      <c r="A8121" t="s">
        <v>3853</v>
      </c>
      <c r="B8121" t="s">
        <v>4166</v>
      </c>
      <c r="C8121" t="s">
        <v>4022</v>
      </c>
      <c r="D8121">
        <v>8008</v>
      </c>
      <c r="E8121">
        <v>6858</v>
      </c>
      <c r="F8121">
        <v>6220</v>
      </c>
      <c r="G8121">
        <v>6048</v>
      </c>
    </row>
    <row r="8122" spans="1:7">
      <c r="A8122" t="s">
        <v>3853</v>
      </c>
      <c r="B8122" t="s">
        <v>4166</v>
      </c>
      <c r="C8122" t="s">
        <v>4023</v>
      </c>
      <c r="D8122">
        <v>0</v>
      </c>
      <c r="E8122">
        <v>0</v>
      </c>
      <c r="F8122">
        <v>1172</v>
      </c>
      <c r="G8122">
        <v>1224</v>
      </c>
    </row>
    <row r="8123" spans="1:7">
      <c r="A8123" t="s">
        <v>3853</v>
      </c>
      <c r="B8123" t="s">
        <v>4166</v>
      </c>
      <c r="C8123" t="s">
        <v>4024</v>
      </c>
      <c r="D8123">
        <v>8008</v>
      </c>
      <c r="E8123">
        <v>6858</v>
      </c>
      <c r="F8123">
        <v>6220</v>
      </c>
      <c r="G8123">
        <v>6048</v>
      </c>
    </row>
    <row r="8124" spans="1:7">
      <c r="A8124" t="s">
        <v>3853</v>
      </c>
      <c r="B8124" t="s">
        <v>4166</v>
      </c>
      <c r="C8124" t="s">
        <v>4025</v>
      </c>
      <c r="D8124">
        <v>8008</v>
      </c>
      <c r="E8124">
        <v>6858</v>
      </c>
      <c r="F8124">
        <v>7392</v>
      </c>
      <c r="G8124">
        <v>7272</v>
      </c>
    </row>
    <row r="8125" spans="1:7">
      <c r="A8125" t="s">
        <v>3853</v>
      </c>
      <c r="B8125" t="s">
        <v>4166</v>
      </c>
      <c r="C8125" t="s">
        <v>4026</v>
      </c>
      <c r="D8125">
        <v>8008</v>
      </c>
      <c r="E8125">
        <v>6858</v>
      </c>
      <c r="F8125">
        <v>7392</v>
      </c>
      <c r="G8125">
        <v>7272</v>
      </c>
    </row>
    <row r="8126" spans="1:7">
      <c r="A8126" t="s">
        <v>3853</v>
      </c>
      <c r="B8126" t="s">
        <v>4166</v>
      </c>
      <c r="C8126" t="s">
        <v>4027</v>
      </c>
      <c r="D8126">
        <v>5</v>
      </c>
      <c r="E8126">
        <v>5</v>
      </c>
      <c r="F8126">
        <v>5</v>
      </c>
      <c r="G8126">
        <v>5</v>
      </c>
    </row>
    <row r="8127" spans="1:7">
      <c r="A8127" t="s">
        <v>3853</v>
      </c>
      <c r="B8127" t="s">
        <v>4166</v>
      </c>
      <c r="C8127" t="s">
        <v>4028</v>
      </c>
      <c r="D8127">
        <v>16311</v>
      </c>
      <c r="E8127">
        <v>15684</v>
      </c>
      <c r="F8127">
        <v>15351</v>
      </c>
      <c r="G8127">
        <v>15180</v>
      </c>
    </row>
    <row r="8128" spans="1:7">
      <c r="A8128" t="s">
        <v>3853</v>
      </c>
      <c r="B8128" t="s">
        <v>4166</v>
      </c>
      <c r="C8128" t="s">
        <v>4029</v>
      </c>
      <c r="D8128">
        <v>17274</v>
      </c>
      <c r="E8128">
        <v>16518</v>
      </c>
      <c r="F8128">
        <v>17355</v>
      </c>
      <c r="G8128">
        <v>17287</v>
      </c>
    </row>
    <row r="8129" spans="1:7">
      <c r="A8129" t="s">
        <v>3853</v>
      </c>
      <c r="B8129" t="s">
        <v>4166</v>
      </c>
      <c r="C8129" t="s">
        <v>4030</v>
      </c>
      <c r="D8129">
        <v>17274</v>
      </c>
      <c r="E8129">
        <v>16518</v>
      </c>
      <c r="F8129">
        <v>17355</v>
      </c>
      <c r="G8129">
        <v>17287</v>
      </c>
    </row>
    <row r="8130" spans="1:7">
      <c r="A8130" t="s">
        <v>3853</v>
      </c>
      <c r="B8130" t="s">
        <v>4166</v>
      </c>
      <c r="C8130" t="s">
        <v>4031</v>
      </c>
      <c r="D8130">
        <v>113589</v>
      </c>
      <c r="E8130">
        <v>99082</v>
      </c>
      <c r="F8130">
        <v>98472</v>
      </c>
      <c r="G8130">
        <v>99026</v>
      </c>
    </row>
    <row r="8131" spans="1:7">
      <c r="A8131" t="s">
        <v>3853</v>
      </c>
      <c r="B8131" t="s">
        <v>4166</v>
      </c>
      <c r="C8131" t="s">
        <v>4032</v>
      </c>
      <c r="D8131">
        <v>0.1</v>
      </c>
      <c r="E8131">
        <v>0</v>
      </c>
      <c r="F8131">
        <v>0.4</v>
      </c>
      <c r="G8131">
        <v>0.2</v>
      </c>
    </row>
    <row r="8132" spans="1:7">
      <c r="A8132" t="s">
        <v>3853</v>
      </c>
      <c r="B8132" t="s">
        <v>4166</v>
      </c>
      <c r="C8132" t="s">
        <v>4033</v>
      </c>
      <c r="D8132">
        <v>4028</v>
      </c>
      <c r="E8132">
        <v>6311</v>
      </c>
      <c r="F8132">
        <v>6127</v>
      </c>
      <c r="G8132">
        <v>5860</v>
      </c>
    </row>
    <row r="8133" spans="1:7">
      <c r="A8133" t="s">
        <v>3853</v>
      </c>
      <c r="B8133" t="s">
        <v>4166</v>
      </c>
      <c r="C8133" t="s">
        <v>4034</v>
      </c>
      <c r="D8133">
        <v>392</v>
      </c>
      <c r="E8133">
        <v>354</v>
      </c>
      <c r="F8133">
        <v>390</v>
      </c>
      <c r="G8133">
        <v>350</v>
      </c>
    </row>
    <row r="8134" spans="1:7">
      <c r="A8134" t="s">
        <v>3853</v>
      </c>
      <c r="B8134" t="s">
        <v>4166</v>
      </c>
      <c r="C8134" t="s">
        <v>4035</v>
      </c>
      <c r="D8134">
        <v>63</v>
      </c>
      <c r="E8134">
        <v>63</v>
      </c>
      <c r="F8134">
        <v>63</v>
      </c>
      <c r="G8134">
        <v>60</v>
      </c>
    </row>
    <row r="8135" spans="1:7">
      <c r="A8135" t="s">
        <v>3853</v>
      </c>
      <c r="B8135" t="s">
        <v>4166</v>
      </c>
      <c r="C8135" t="s">
        <v>4036</v>
      </c>
      <c r="D8135">
        <v>66924</v>
      </c>
      <c r="E8135">
        <v>57505</v>
      </c>
      <c r="F8135">
        <v>61772</v>
      </c>
      <c r="G8135">
        <v>62726</v>
      </c>
    </row>
    <row r="8136" spans="1:7">
      <c r="A8136" t="s">
        <v>3853</v>
      </c>
      <c r="B8136" t="s">
        <v>4166</v>
      </c>
      <c r="C8136" t="s">
        <v>4037</v>
      </c>
      <c r="D8136">
        <v>9042</v>
      </c>
      <c r="E8136">
        <v>5464</v>
      </c>
      <c r="F8136">
        <v>7067</v>
      </c>
      <c r="G8136">
        <v>7225</v>
      </c>
    </row>
    <row r="8137" spans="1:7">
      <c r="A8137" t="s">
        <v>3853</v>
      </c>
      <c r="B8137" t="s">
        <v>4166</v>
      </c>
      <c r="C8137" t="s">
        <v>4038</v>
      </c>
      <c r="D8137">
        <v>193976</v>
      </c>
      <c r="E8137">
        <v>168717</v>
      </c>
      <c r="F8137">
        <v>173828</v>
      </c>
      <c r="G8137">
        <v>175188</v>
      </c>
    </row>
    <row r="8138" spans="1:7">
      <c r="A8138" t="s">
        <v>3853</v>
      </c>
      <c r="B8138" t="s">
        <v>4166</v>
      </c>
      <c r="C8138" t="s">
        <v>4039</v>
      </c>
      <c r="D8138">
        <v>254</v>
      </c>
      <c r="E8138">
        <v>216.4</v>
      </c>
      <c r="F8138">
        <v>223.4</v>
      </c>
      <c r="G8138">
        <v>224.9</v>
      </c>
    </row>
    <row r="8139" spans="1:7">
      <c r="A8139" t="s">
        <v>3853</v>
      </c>
      <c r="B8139" t="s">
        <v>4166</v>
      </c>
      <c r="C8139" t="s">
        <v>4040</v>
      </c>
      <c r="D8139">
        <v>193583</v>
      </c>
      <c r="E8139">
        <v>168363</v>
      </c>
      <c r="F8139">
        <v>173439</v>
      </c>
      <c r="G8139">
        <v>174837</v>
      </c>
    </row>
    <row r="8140" spans="1:7">
      <c r="A8140" t="s">
        <v>3853</v>
      </c>
      <c r="B8140" t="s">
        <v>4166</v>
      </c>
      <c r="C8140" t="s">
        <v>4041</v>
      </c>
      <c r="D8140">
        <v>0</v>
      </c>
      <c r="E8140">
        <v>0</v>
      </c>
      <c r="F8140">
        <v>0</v>
      </c>
      <c r="G8140">
        <v>0</v>
      </c>
    </row>
    <row r="8141" spans="1:7">
      <c r="A8141" t="s">
        <v>3853</v>
      </c>
      <c r="B8141" t="s">
        <v>4166</v>
      </c>
      <c r="C8141" t="s">
        <v>4042</v>
      </c>
      <c r="D8141">
        <v>0</v>
      </c>
      <c r="E8141">
        <v>0</v>
      </c>
      <c r="F8141">
        <v>0</v>
      </c>
      <c r="G8141">
        <v>0</v>
      </c>
    </row>
    <row r="8142" spans="1:7">
      <c r="A8142" t="s">
        <v>3853</v>
      </c>
      <c r="B8142" t="s">
        <v>4166</v>
      </c>
      <c r="C8142" t="s">
        <v>4043</v>
      </c>
      <c r="D8142">
        <v>2182</v>
      </c>
      <c r="E8142">
        <v>2270</v>
      </c>
      <c r="F8142">
        <v>2540</v>
      </c>
      <c r="G8142">
        <v>2420</v>
      </c>
    </row>
    <row r="8143" spans="1:7">
      <c r="A8143" t="s">
        <v>3853</v>
      </c>
      <c r="B8143" t="s">
        <v>4166</v>
      </c>
      <c r="C8143" t="s">
        <v>4044</v>
      </c>
      <c r="D8143">
        <v>2182</v>
      </c>
      <c r="E8143">
        <v>2270</v>
      </c>
      <c r="F8143">
        <v>2540</v>
      </c>
      <c r="G8143">
        <v>2420</v>
      </c>
    </row>
    <row r="8144" spans="1:7">
      <c r="A8144" t="s">
        <v>3853</v>
      </c>
      <c r="B8144" t="s">
        <v>4166</v>
      </c>
      <c r="C8144" t="s">
        <v>4045</v>
      </c>
      <c r="D8144">
        <v>2182</v>
      </c>
      <c r="E8144">
        <v>2270</v>
      </c>
      <c r="F8144">
        <v>2540</v>
      </c>
      <c r="G8144">
        <v>2420</v>
      </c>
    </row>
    <row r="8145" spans="1:7">
      <c r="A8145" t="s">
        <v>3853</v>
      </c>
      <c r="B8145" t="s">
        <v>4166</v>
      </c>
      <c r="C8145" t="s">
        <v>4046</v>
      </c>
      <c r="D8145">
        <v>0.2</v>
      </c>
      <c r="E8145">
        <v>0.3</v>
      </c>
      <c r="F8145">
        <v>0.4</v>
      </c>
      <c r="G8145">
        <v>0.6</v>
      </c>
    </row>
    <row r="8146" spans="1:7">
      <c r="A8146" t="s">
        <v>3853</v>
      </c>
      <c r="B8146" t="s">
        <v>4166</v>
      </c>
      <c r="C8146" t="s">
        <v>4047</v>
      </c>
      <c r="D8146">
        <v>0</v>
      </c>
      <c r="E8146">
        <v>1</v>
      </c>
      <c r="F8146">
        <v>1</v>
      </c>
      <c r="G8146">
        <v>1</v>
      </c>
    </row>
    <row r="8147" spans="1:7">
      <c r="A8147" t="s">
        <v>3853</v>
      </c>
      <c r="B8147" t="s">
        <v>4166</v>
      </c>
      <c r="C8147" t="s">
        <v>4048</v>
      </c>
      <c r="D8147">
        <v>0</v>
      </c>
      <c r="E8147">
        <v>0</v>
      </c>
      <c r="F8147">
        <v>0</v>
      </c>
      <c r="G8147">
        <v>0</v>
      </c>
    </row>
    <row r="8148" spans="1:7">
      <c r="A8148" t="s">
        <v>3853</v>
      </c>
      <c r="B8148" t="s">
        <v>4166</v>
      </c>
      <c r="C8148" t="s">
        <v>4049</v>
      </c>
      <c r="D8148">
        <v>107701</v>
      </c>
      <c r="E8148">
        <v>93778</v>
      </c>
      <c r="F8148">
        <v>93077</v>
      </c>
      <c r="G8148">
        <v>93593</v>
      </c>
    </row>
    <row r="8149" spans="1:7">
      <c r="A8149" t="s">
        <v>3853</v>
      </c>
      <c r="B8149" t="s">
        <v>4166</v>
      </c>
      <c r="C8149" t="s">
        <v>4050</v>
      </c>
      <c r="D8149">
        <v>3991</v>
      </c>
      <c r="E8149">
        <v>6274</v>
      </c>
      <c r="F8149">
        <v>6089</v>
      </c>
      <c r="G8149">
        <v>5821</v>
      </c>
    </row>
    <row r="8150" spans="1:7">
      <c r="A8150" t="s">
        <v>3853</v>
      </c>
      <c r="B8150" t="s">
        <v>4166</v>
      </c>
      <c r="C8150" t="s">
        <v>4051</v>
      </c>
      <c r="D8150">
        <v>66794</v>
      </c>
      <c r="E8150">
        <v>57374</v>
      </c>
      <c r="F8150">
        <v>61648</v>
      </c>
      <c r="G8150">
        <v>62595</v>
      </c>
    </row>
    <row r="8151" spans="1:7">
      <c r="A8151" t="s">
        <v>3853</v>
      </c>
      <c r="B8151" t="s">
        <v>4166</v>
      </c>
      <c r="C8151" t="s">
        <v>4052</v>
      </c>
      <c r="D8151">
        <v>188018</v>
      </c>
      <c r="E8151">
        <v>163341</v>
      </c>
      <c r="F8151">
        <v>168319</v>
      </c>
      <c r="G8151">
        <v>169624</v>
      </c>
    </row>
    <row r="8152" spans="1:7">
      <c r="A8152" t="s">
        <v>3853</v>
      </c>
      <c r="B8152" t="s">
        <v>4166</v>
      </c>
      <c r="C8152" t="s">
        <v>4053</v>
      </c>
      <c r="D8152">
        <v>0</v>
      </c>
      <c r="E8152">
        <v>0</v>
      </c>
      <c r="F8152">
        <v>0</v>
      </c>
      <c r="G8152">
        <v>0</v>
      </c>
    </row>
    <row r="8153" spans="1:7">
      <c r="A8153" t="s">
        <v>3853</v>
      </c>
      <c r="B8153" t="s">
        <v>4166</v>
      </c>
      <c r="C8153" t="s">
        <v>4054</v>
      </c>
      <c r="D8153">
        <v>0</v>
      </c>
      <c r="E8153">
        <v>0</v>
      </c>
      <c r="F8153">
        <v>0</v>
      </c>
      <c r="G8153">
        <v>0</v>
      </c>
    </row>
    <row r="8154" spans="1:7">
      <c r="A8154" t="s">
        <v>3853</v>
      </c>
      <c r="B8154" t="s">
        <v>4166</v>
      </c>
      <c r="C8154" t="s">
        <v>4055</v>
      </c>
      <c r="D8154">
        <v>36</v>
      </c>
      <c r="E8154">
        <v>40</v>
      </c>
      <c r="F8154">
        <v>25</v>
      </c>
      <c r="G8154">
        <v>22</v>
      </c>
    </row>
    <row r="8155" spans="1:7">
      <c r="A8155" t="s">
        <v>3853</v>
      </c>
      <c r="B8155" t="s">
        <v>4166</v>
      </c>
      <c r="C8155" t="s">
        <v>4056</v>
      </c>
      <c r="D8155">
        <v>2171</v>
      </c>
      <c r="E8155">
        <v>4393</v>
      </c>
      <c r="F8155">
        <v>2332</v>
      </c>
      <c r="G8155">
        <v>1684</v>
      </c>
    </row>
    <row r="8156" spans="1:7">
      <c r="A8156" t="s">
        <v>3853</v>
      </c>
      <c r="B8156" t="s">
        <v>4166</v>
      </c>
      <c r="C8156" t="s">
        <v>4057</v>
      </c>
      <c r="D8156">
        <v>4612</v>
      </c>
      <c r="E8156">
        <v>2924</v>
      </c>
      <c r="F8156">
        <v>2675</v>
      </c>
      <c r="G8156">
        <v>3263</v>
      </c>
    </row>
    <row r="8157" spans="1:7">
      <c r="A8157" t="s">
        <v>3853</v>
      </c>
      <c r="B8157" t="s">
        <v>4166</v>
      </c>
      <c r="C8157" t="s">
        <v>4058</v>
      </c>
      <c r="D8157">
        <v>8217</v>
      </c>
      <c r="E8157">
        <v>4593</v>
      </c>
      <c r="F8157">
        <v>6220</v>
      </c>
      <c r="G8157">
        <v>6273</v>
      </c>
    </row>
    <row r="8158" spans="1:7">
      <c r="A8158" t="s">
        <v>3853</v>
      </c>
      <c r="B8158" t="s">
        <v>4166</v>
      </c>
      <c r="C8158" t="s">
        <v>4059</v>
      </c>
      <c r="D8158">
        <v>15036</v>
      </c>
      <c r="E8158">
        <v>11950</v>
      </c>
      <c r="F8158">
        <v>11252</v>
      </c>
      <c r="G8158">
        <v>11242</v>
      </c>
    </row>
    <row r="8159" spans="1:7">
      <c r="A8159" t="s">
        <v>3853</v>
      </c>
      <c r="B8159" t="s">
        <v>4166</v>
      </c>
      <c r="C8159" t="s">
        <v>4060</v>
      </c>
      <c r="D8159">
        <v>15036</v>
      </c>
      <c r="E8159">
        <v>11950</v>
      </c>
      <c r="F8159">
        <v>11252</v>
      </c>
      <c r="G8159">
        <v>11242</v>
      </c>
    </row>
    <row r="8160" spans="1:7">
      <c r="A8160" t="s">
        <v>3853</v>
      </c>
      <c r="B8160" t="s">
        <v>4166</v>
      </c>
      <c r="C8160" t="s">
        <v>4061</v>
      </c>
      <c r="D8160">
        <v>0</v>
      </c>
      <c r="E8160">
        <v>0</v>
      </c>
      <c r="F8160">
        <v>0</v>
      </c>
      <c r="G8160">
        <v>0</v>
      </c>
    </row>
    <row r="8161" spans="1:7">
      <c r="A8161" t="s">
        <v>3853</v>
      </c>
      <c r="B8161" t="s">
        <v>4166</v>
      </c>
      <c r="C8161" t="s">
        <v>4062</v>
      </c>
      <c r="D8161">
        <v>0</v>
      </c>
      <c r="E8161">
        <v>0</v>
      </c>
      <c r="F8161">
        <v>0</v>
      </c>
      <c r="G8161">
        <v>0</v>
      </c>
    </row>
    <row r="8162" spans="1:7">
      <c r="A8162" t="s">
        <v>3853</v>
      </c>
      <c r="B8162" t="s">
        <v>4166</v>
      </c>
      <c r="C8162" t="s">
        <v>4063</v>
      </c>
      <c r="D8162">
        <v>5720</v>
      </c>
      <c r="E8162">
        <v>5585</v>
      </c>
      <c r="F8162">
        <v>5442</v>
      </c>
      <c r="G8162">
        <v>5467</v>
      </c>
    </row>
    <row r="8163" spans="1:7">
      <c r="A8163" t="s">
        <v>3853</v>
      </c>
      <c r="B8163" t="s">
        <v>4166</v>
      </c>
      <c r="C8163" t="s">
        <v>4064</v>
      </c>
      <c r="D8163">
        <v>567</v>
      </c>
      <c r="E8163">
        <v>577</v>
      </c>
      <c r="F8163">
        <v>578</v>
      </c>
      <c r="G8163">
        <v>616</v>
      </c>
    </row>
    <row r="8164" spans="1:7">
      <c r="A8164" t="s">
        <v>3853</v>
      </c>
      <c r="B8164" t="s">
        <v>4166</v>
      </c>
      <c r="C8164" t="s">
        <v>4065</v>
      </c>
      <c r="D8164">
        <v>49107</v>
      </c>
      <c r="E8164">
        <v>54878</v>
      </c>
      <c r="F8164">
        <v>57744</v>
      </c>
      <c r="G8164">
        <v>61557</v>
      </c>
    </row>
    <row r="8165" spans="1:7">
      <c r="A8165" t="s">
        <v>3853</v>
      </c>
      <c r="B8165" t="s">
        <v>4166</v>
      </c>
      <c r="C8165" t="s">
        <v>4066</v>
      </c>
      <c r="D8165">
        <v>4048</v>
      </c>
      <c r="E8165">
        <v>4548</v>
      </c>
      <c r="F8165">
        <v>4847</v>
      </c>
      <c r="G8165">
        <v>4846</v>
      </c>
    </row>
    <row r="8166" spans="1:7">
      <c r="A8166" t="s">
        <v>3853</v>
      </c>
      <c r="B8166" t="s">
        <v>4166</v>
      </c>
      <c r="C8166" t="s">
        <v>4067</v>
      </c>
      <c r="D8166">
        <v>28929</v>
      </c>
      <c r="E8166">
        <v>28529</v>
      </c>
      <c r="F8166">
        <v>28770</v>
      </c>
      <c r="G8166">
        <v>28877</v>
      </c>
    </row>
    <row r="8167" spans="1:7">
      <c r="A8167" t="s">
        <v>3853</v>
      </c>
      <c r="B8167" t="s">
        <v>4166</v>
      </c>
      <c r="C8167" t="s">
        <v>4068</v>
      </c>
      <c r="D8167">
        <v>1116</v>
      </c>
      <c r="E8167">
        <v>941</v>
      </c>
      <c r="F8167">
        <v>944</v>
      </c>
      <c r="G8167">
        <v>1234</v>
      </c>
    </row>
    <row r="8168" spans="1:7">
      <c r="A8168" t="s">
        <v>3853</v>
      </c>
      <c r="B8168" t="s">
        <v>4166</v>
      </c>
      <c r="C8168" t="s">
        <v>4069</v>
      </c>
      <c r="D8168">
        <v>85438</v>
      </c>
      <c r="E8168">
        <v>90510</v>
      </c>
      <c r="F8168">
        <v>93479</v>
      </c>
      <c r="G8168">
        <v>97751</v>
      </c>
    </row>
    <row r="8169" spans="1:7">
      <c r="A8169" t="s">
        <v>3853</v>
      </c>
      <c r="B8169" t="s">
        <v>4166</v>
      </c>
      <c r="C8169" t="s">
        <v>4070</v>
      </c>
      <c r="D8169">
        <v>0</v>
      </c>
      <c r="E8169">
        <v>0</v>
      </c>
      <c r="F8169">
        <v>0</v>
      </c>
      <c r="G8169">
        <v>0</v>
      </c>
    </row>
    <row r="8170" spans="1:7">
      <c r="A8170" t="s">
        <v>3853</v>
      </c>
      <c r="B8170" t="s">
        <v>4166</v>
      </c>
      <c r="C8170" t="s">
        <v>4071</v>
      </c>
      <c r="D8170">
        <v>0</v>
      </c>
      <c r="E8170">
        <v>0</v>
      </c>
      <c r="F8170">
        <v>0</v>
      </c>
      <c r="G8170">
        <v>0</v>
      </c>
    </row>
    <row r="8171" spans="1:7">
      <c r="A8171" t="s">
        <v>3853</v>
      </c>
      <c r="B8171" t="s">
        <v>4166</v>
      </c>
      <c r="C8171" t="s">
        <v>4072</v>
      </c>
      <c r="D8171">
        <v>0</v>
      </c>
      <c r="E8171">
        <v>0</v>
      </c>
      <c r="F8171">
        <v>0</v>
      </c>
      <c r="G8171">
        <v>0</v>
      </c>
    </row>
    <row r="8172" spans="1:7">
      <c r="A8172" t="s">
        <v>3853</v>
      </c>
      <c r="B8172" t="s">
        <v>4166</v>
      </c>
      <c r="C8172" t="s">
        <v>4073</v>
      </c>
      <c r="D8172">
        <v>0</v>
      </c>
      <c r="E8172">
        <v>0</v>
      </c>
      <c r="F8172">
        <v>0</v>
      </c>
      <c r="G8172">
        <v>0</v>
      </c>
    </row>
    <row r="8173" spans="1:7">
      <c r="A8173" t="s">
        <v>3853</v>
      </c>
      <c r="B8173" t="s">
        <v>4166</v>
      </c>
      <c r="C8173" t="s">
        <v>4074</v>
      </c>
      <c r="D8173">
        <v>0</v>
      </c>
      <c r="E8173">
        <v>0</v>
      </c>
      <c r="F8173">
        <v>0</v>
      </c>
      <c r="G8173">
        <v>0</v>
      </c>
    </row>
    <row r="8174" spans="1:7">
      <c r="A8174" t="s">
        <v>3853</v>
      </c>
      <c r="B8174" t="s">
        <v>4166</v>
      </c>
      <c r="C8174" t="s">
        <v>4075</v>
      </c>
      <c r="D8174">
        <v>0</v>
      </c>
      <c r="E8174">
        <v>0</v>
      </c>
      <c r="F8174">
        <v>0</v>
      </c>
      <c r="G8174">
        <v>0</v>
      </c>
    </row>
    <row r="8175" spans="1:7">
      <c r="A8175" t="s">
        <v>3853</v>
      </c>
      <c r="B8175" t="s">
        <v>4166</v>
      </c>
      <c r="C8175" t="s">
        <v>4076</v>
      </c>
      <c r="D8175">
        <v>1089</v>
      </c>
      <c r="E8175">
        <v>1011</v>
      </c>
      <c r="F8175">
        <v>972</v>
      </c>
      <c r="G8175">
        <v>1087</v>
      </c>
    </row>
    <row r="8176" spans="1:7">
      <c r="A8176" t="s">
        <v>3853</v>
      </c>
      <c r="B8176" t="s">
        <v>4166</v>
      </c>
      <c r="C8176" t="s">
        <v>4077</v>
      </c>
      <c r="D8176">
        <v>1010</v>
      </c>
      <c r="E8176">
        <v>1070</v>
      </c>
      <c r="F8176">
        <v>1075</v>
      </c>
      <c r="G8176">
        <v>866</v>
      </c>
    </row>
    <row r="8177" spans="1:7">
      <c r="A8177" t="s">
        <v>3853</v>
      </c>
      <c r="B8177" t="s">
        <v>4166</v>
      </c>
      <c r="C8177" t="s">
        <v>4078</v>
      </c>
      <c r="D8177">
        <v>2543</v>
      </c>
      <c r="E8177">
        <v>2672</v>
      </c>
      <c r="F8177">
        <v>2698</v>
      </c>
      <c r="G8177">
        <v>2507</v>
      </c>
    </row>
    <row r="8178" spans="1:7">
      <c r="A8178" t="s">
        <v>3853</v>
      </c>
      <c r="B8178" t="s">
        <v>4166</v>
      </c>
      <c r="C8178" t="s">
        <v>4079</v>
      </c>
      <c r="D8178">
        <v>925</v>
      </c>
      <c r="E8178">
        <v>831</v>
      </c>
      <c r="F8178">
        <v>782</v>
      </c>
      <c r="G8178">
        <v>887</v>
      </c>
    </row>
    <row r="8179" spans="1:7">
      <c r="A8179" t="s">
        <v>3853</v>
      </c>
      <c r="B8179" t="s">
        <v>4166</v>
      </c>
      <c r="C8179" t="s">
        <v>4080</v>
      </c>
      <c r="D8179">
        <v>5566</v>
      </c>
      <c r="E8179">
        <v>5584</v>
      </c>
      <c r="F8179">
        <v>5527</v>
      </c>
      <c r="G8179">
        <v>5348</v>
      </c>
    </row>
    <row r="8180" spans="1:7">
      <c r="A8180" t="s">
        <v>3853</v>
      </c>
      <c r="B8180" t="s">
        <v>4166</v>
      </c>
      <c r="C8180" t="s">
        <v>4081</v>
      </c>
      <c r="D8180">
        <v>7361</v>
      </c>
      <c r="E8180">
        <v>6042</v>
      </c>
      <c r="F8180">
        <v>6023</v>
      </c>
      <c r="G8180">
        <v>6051</v>
      </c>
    </row>
    <row r="8181" spans="1:7">
      <c r="A8181" t="s">
        <v>3853</v>
      </c>
      <c r="B8181" t="s">
        <v>4166</v>
      </c>
      <c r="C8181" t="s">
        <v>4082</v>
      </c>
      <c r="D8181">
        <v>0</v>
      </c>
      <c r="E8181">
        <v>0</v>
      </c>
      <c r="F8181">
        <v>0</v>
      </c>
      <c r="G8181">
        <v>0</v>
      </c>
    </row>
    <row r="8182" spans="1:7">
      <c r="A8182" t="s">
        <v>3853</v>
      </c>
      <c r="B8182" t="s">
        <v>4166</v>
      </c>
      <c r="C8182" t="s">
        <v>4083</v>
      </c>
      <c r="D8182">
        <v>0</v>
      </c>
      <c r="E8182">
        <v>0</v>
      </c>
      <c r="F8182">
        <v>0</v>
      </c>
      <c r="G8182">
        <v>0</v>
      </c>
    </row>
    <row r="8183" spans="1:7">
      <c r="A8183" t="s">
        <v>3853</v>
      </c>
      <c r="B8183" t="s">
        <v>4166</v>
      </c>
      <c r="C8183" t="s">
        <v>4084</v>
      </c>
      <c r="D8183">
        <v>1</v>
      </c>
      <c r="E8183">
        <v>1</v>
      </c>
      <c r="F8183">
        <v>2</v>
      </c>
      <c r="G8183">
        <v>3</v>
      </c>
    </row>
    <row r="8184" spans="1:7">
      <c r="A8184" t="s">
        <v>3853</v>
      </c>
      <c r="B8184" t="s">
        <v>4166</v>
      </c>
      <c r="C8184" t="s">
        <v>4085</v>
      </c>
      <c r="D8184">
        <v>0</v>
      </c>
      <c r="E8184">
        <v>0</v>
      </c>
      <c r="F8184">
        <v>0</v>
      </c>
      <c r="G8184">
        <v>0</v>
      </c>
    </row>
    <row r="8185" spans="1:7">
      <c r="A8185" t="s">
        <v>3853</v>
      </c>
      <c r="B8185" t="s">
        <v>4166</v>
      </c>
      <c r="C8185" t="s">
        <v>4086</v>
      </c>
      <c r="D8185">
        <v>0</v>
      </c>
      <c r="E8185">
        <v>0</v>
      </c>
      <c r="F8185">
        <v>0</v>
      </c>
      <c r="G8185">
        <v>0</v>
      </c>
    </row>
    <row r="8186" spans="1:7">
      <c r="A8186" t="s">
        <v>3853</v>
      </c>
      <c r="B8186" t="s">
        <v>4166</v>
      </c>
      <c r="C8186" t="s">
        <v>4087</v>
      </c>
      <c r="D8186">
        <v>0</v>
      </c>
      <c r="E8186">
        <v>0</v>
      </c>
      <c r="F8186">
        <v>0</v>
      </c>
      <c r="G8186">
        <v>0</v>
      </c>
    </row>
    <row r="8187" spans="1:7">
      <c r="A8187" t="s">
        <v>3853</v>
      </c>
      <c r="B8187" t="s">
        <v>4166</v>
      </c>
      <c r="C8187" t="s">
        <v>4088</v>
      </c>
      <c r="D8187">
        <v>6</v>
      </c>
      <c r="E8187">
        <v>6</v>
      </c>
      <c r="F8187">
        <v>6</v>
      </c>
      <c r="G8187">
        <v>7</v>
      </c>
    </row>
    <row r="8188" spans="1:7">
      <c r="A8188" t="s">
        <v>3853</v>
      </c>
      <c r="B8188" t="s">
        <v>4166</v>
      </c>
      <c r="C8188" t="s">
        <v>4089</v>
      </c>
      <c r="D8188">
        <v>7</v>
      </c>
      <c r="E8188">
        <v>7</v>
      </c>
      <c r="F8188">
        <v>9</v>
      </c>
      <c r="G8188">
        <v>10</v>
      </c>
    </row>
    <row r="8189" spans="1:7">
      <c r="A8189" t="s">
        <v>3853</v>
      </c>
      <c r="B8189" t="s">
        <v>4166</v>
      </c>
      <c r="C8189" t="s">
        <v>4090</v>
      </c>
      <c r="D8189">
        <v>7</v>
      </c>
      <c r="E8189">
        <v>7</v>
      </c>
      <c r="F8189">
        <v>9</v>
      </c>
      <c r="G8189">
        <v>10</v>
      </c>
    </row>
    <row r="8190" spans="1:7">
      <c r="A8190" t="s">
        <v>3853</v>
      </c>
      <c r="B8190" t="s">
        <v>4166</v>
      </c>
      <c r="C8190" t="s">
        <v>4091</v>
      </c>
      <c r="D8190">
        <v>0</v>
      </c>
      <c r="E8190">
        <v>0</v>
      </c>
      <c r="F8190">
        <v>0</v>
      </c>
      <c r="G8190">
        <v>0</v>
      </c>
    </row>
    <row r="8191" spans="1:7">
      <c r="A8191" t="s">
        <v>3853</v>
      </c>
      <c r="B8191" t="s">
        <v>4166</v>
      </c>
      <c r="C8191" t="s">
        <v>4092</v>
      </c>
      <c r="D8191">
        <v>145775</v>
      </c>
      <c r="E8191">
        <v>128490</v>
      </c>
      <c r="F8191">
        <v>136426</v>
      </c>
      <c r="G8191">
        <v>135953</v>
      </c>
    </row>
    <row r="8192" spans="1:7">
      <c r="A8192" t="s">
        <v>3853</v>
      </c>
      <c r="B8192" t="s">
        <v>4166</v>
      </c>
      <c r="C8192" t="s">
        <v>4093</v>
      </c>
      <c r="D8192">
        <v>190.9</v>
      </c>
      <c r="E8192">
        <v>164.8</v>
      </c>
      <c r="F8192">
        <v>175.4</v>
      </c>
      <c r="G8192">
        <v>174.5</v>
      </c>
    </row>
    <row r="8193" spans="1:7">
      <c r="A8193" t="s">
        <v>3853</v>
      </c>
      <c r="B8193" t="s">
        <v>4166</v>
      </c>
      <c r="C8193" t="s">
        <v>4094</v>
      </c>
      <c r="D8193">
        <v>83362</v>
      </c>
      <c r="E8193">
        <v>73008</v>
      </c>
      <c r="F8193">
        <v>77213</v>
      </c>
      <c r="G8193">
        <v>89974</v>
      </c>
    </row>
    <row r="8194" spans="1:7">
      <c r="A8194" t="s">
        <v>3853</v>
      </c>
      <c r="B8194" t="s">
        <v>4166</v>
      </c>
      <c r="C8194" t="s">
        <v>4095</v>
      </c>
      <c r="D8194">
        <v>109.2</v>
      </c>
      <c r="E8194">
        <v>93.7</v>
      </c>
      <c r="F8194">
        <v>99.2</v>
      </c>
      <c r="G8194">
        <v>115.5</v>
      </c>
    </row>
    <row r="8195" spans="1:7">
      <c r="A8195" t="s">
        <v>3853</v>
      </c>
      <c r="B8195" t="s">
        <v>4166</v>
      </c>
      <c r="C8195" t="s">
        <v>4096</v>
      </c>
      <c r="D8195">
        <v>352745</v>
      </c>
      <c r="E8195">
        <v>374947</v>
      </c>
      <c r="F8195">
        <v>354184</v>
      </c>
      <c r="G8195">
        <v>375891</v>
      </c>
    </row>
    <row r="8196" spans="1:7">
      <c r="A8196" t="s">
        <v>3853</v>
      </c>
      <c r="B8196" t="s">
        <v>4166</v>
      </c>
      <c r="C8196" t="s">
        <v>4097</v>
      </c>
      <c r="D8196">
        <v>343229</v>
      </c>
      <c r="E8196">
        <v>360566</v>
      </c>
      <c r="F8196">
        <v>380422</v>
      </c>
      <c r="G8196">
        <v>380734</v>
      </c>
    </row>
    <row r="8197" spans="1:7">
      <c r="A8197" t="s">
        <v>3853</v>
      </c>
      <c r="B8197" t="s">
        <v>4166</v>
      </c>
      <c r="C8197" t="s">
        <v>4098</v>
      </c>
      <c r="D8197">
        <v>449.4</v>
      </c>
      <c r="E8197">
        <v>462.5</v>
      </c>
      <c r="F8197">
        <v>489</v>
      </c>
      <c r="G8197">
        <v>488.8</v>
      </c>
    </row>
    <row r="8198" spans="1:7">
      <c r="A8198" t="s">
        <v>3853</v>
      </c>
      <c r="B8198" t="s">
        <v>4166</v>
      </c>
      <c r="C8198" t="s">
        <v>4099</v>
      </c>
      <c r="D8198">
        <v>68816</v>
      </c>
      <c r="E8198">
        <v>57164</v>
      </c>
      <c r="F8198">
        <v>59655</v>
      </c>
      <c r="G8198">
        <v>63873</v>
      </c>
    </row>
    <row r="8199" spans="1:7">
      <c r="A8199" t="s">
        <v>3853</v>
      </c>
      <c r="B8199" t="s">
        <v>4166</v>
      </c>
      <c r="C8199" t="s">
        <v>4100</v>
      </c>
      <c r="D8199">
        <v>90.1</v>
      </c>
      <c r="E8199">
        <v>73.3</v>
      </c>
      <c r="F8199">
        <v>76.7</v>
      </c>
      <c r="G8199">
        <v>82</v>
      </c>
    </row>
    <row r="8200" spans="1:7">
      <c r="A8200" t="s">
        <v>3853</v>
      </c>
      <c r="B8200" t="s">
        <v>4166</v>
      </c>
      <c r="C8200" t="s">
        <v>4101</v>
      </c>
      <c r="D8200">
        <v>641112</v>
      </c>
      <c r="E8200">
        <v>619606</v>
      </c>
      <c r="F8200">
        <v>653810</v>
      </c>
      <c r="G8200">
        <v>670608</v>
      </c>
    </row>
    <row r="8201" spans="1:7">
      <c r="A8201" t="s">
        <v>3853</v>
      </c>
      <c r="B8201" t="s">
        <v>4166</v>
      </c>
      <c r="C8201" t="s">
        <v>4102</v>
      </c>
      <c r="D8201">
        <v>10.84</v>
      </c>
      <c r="E8201">
        <v>11.12</v>
      </c>
      <c r="F8201">
        <v>11.8</v>
      </c>
      <c r="G8201">
        <v>12.24</v>
      </c>
    </row>
    <row r="8202" spans="1:7">
      <c r="A8202" t="s">
        <v>3853</v>
      </c>
      <c r="B8202" t="s">
        <v>4166</v>
      </c>
      <c r="C8202" t="s">
        <v>4103</v>
      </c>
      <c r="D8202">
        <v>839.5</v>
      </c>
      <c r="E8202">
        <v>794.8</v>
      </c>
      <c r="F8202">
        <v>840.4</v>
      </c>
      <c r="G8202">
        <v>861</v>
      </c>
    </row>
    <row r="8203" spans="1:7">
      <c r="A8203" t="s">
        <v>3853</v>
      </c>
      <c r="B8203" t="s">
        <v>4166</v>
      </c>
      <c r="C8203" t="s">
        <v>4104</v>
      </c>
      <c r="D8203">
        <v>641182</v>
      </c>
      <c r="E8203">
        <v>619229</v>
      </c>
      <c r="F8203">
        <v>653716</v>
      </c>
      <c r="G8203">
        <v>670534</v>
      </c>
    </row>
    <row r="8204" spans="1:7">
      <c r="A8204" t="s">
        <v>3853</v>
      </c>
      <c r="B8204" t="s">
        <v>4166</v>
      </c>
      <c r="C8204" t="s">
        <v>4105</v>
      </c>
      <c r="D8204">
        <v>145775</v>
      </c>
      <c r="E8204">
        <v>128490</v>
      </c>
      <c r="F8204">
        <v>136426</v>
      </c>
      <c r="G8204">
        <v>135953</v>
      </c>
    </row>
    <row r="8205" spans="1:7">
      <c r="A8205" t="s">
        <v>3853</v>
      </c>
      <c r="B8205" t="s">
        <v>4166</v>
      </c>
      <c r="C8205" t="s">
        <v>4106</v>
      </c>
      <c r="D8205">
        <v>45453</v>
      </c>
      <c r="E8205">
        <v>44643</v>
      </c>
      <c r="F8205">
        <v>44055</v>
      </c>
      <c r="G8205">
        <v>52546</v>
      </c>
    </row>
    <row r="8206" spans="1:7">
      <c r="A8206" t="s">
        <v>3853</v>
      </c>
      <c r="B8206" t="s">
        <v>4166</v>
      </c>
      <c r="C8206" t="s">
        <v>4107</v>
      </c>
      <c r="D8206">
        <v>292581</v>
      </c>
      <c r="E8206">
        <v>317299</v>
      </c>
      <c r="F8206">
        <v>326038</v>
      </c>
      <c r="G8206">
        <v>328429</v>
      </c>
    </row>
    <row r="8207" spans="1:7">
      <c r="A8207" t="s">
        <v>3853</v>
      </c>
      <c r="B8207" t="s">
        <v>4166</v>
      </c>
      <c r="C8207" t="s">
        <v>4108</v>
      </c>
      <c r="D8207">
        <v>41197</v>
      </c>
      <c r="E8207">
        <v>35611</v>
      </c>
      <c r="F8207">
        <v>35847</v>
      </c>
      <c r="G8207">
        <v>40362</v>
      </c>
    </row>
    <row r="8208" spans="1:7">
      <c r="A8208" t="s">
        <v>3853</v>
      </c>
      <c r="B8208" t="s">
        <v>4166</v>
      </c>
      <c r="C8208" t="s">
        <v>4109</v>
      </c>
      <c r="D8208">
        <v>525006</v>
      </c>
      <c r="E8208">
        <v>526043</v>
      </c>
      <c r="F8208">
        <v>542366</v>
      </c>
      <c r="G8208">
        <v>557291</v>
      </c>
    </row>
    <row r="8209" spans="1:7">
      <c r="A8209" t="s">
        <v>3853</v>
      </c>
      <c r="B8209" t="s">
        <v>4166</v>
      </c>
      <c r="C8209" t="s">
        <v>4110</v>
      </c>
      <c r="D8209">
        <v>764</v>
      </c>
      <c r="E8209">
        <v>780</v>
      </c>
      <c r="F8209">
        <v>778</v>
      </c>
      <c r="G8209">
        <v>779</v>
      </c>
    </row>
    <row r="8210" spans="1:7">
      <c r="A8210" t="s">
        <v>3853</v>
      </c>
      <c r="B8210" t="s">
        <v>4166</v>
      </c>
      <c r="C8210" t="s">
        <v>4111</v>
      </c>
      <c r="D8210">
        <v>652</v>
      </c>
      <c r="E8210">
        <v>819</v>
      </c>
      <c r="F8210">
        <v>200</v>
      </c>
      <c r="G8210">
        <v>0</v>
      </c>
    </row>
    <row r="8211" spans="1:7">
      <c r="A8211" t="s">
        <v>3853</v>
      </c>
      <c r="B8211" t="s">
        <v>4166</v>
      </c>
      <c r="C8211" t="s">
        <v>4112</v>
      </c>
      <c r="D8211">
        <v>0</v>
      </c>
      <c r="E8211">
        <v>0</v>
      </c>
      <c r="F8211">
        <v>0</v>
      </c>
      <c r="G8211">
        <v>0</v>
      </c>
    </row>
    <row r="8212" spans="1:7">
      <c r="A8212" t="s">
        <v>3853</v>
      </c>
      <c r="B8212" t="s">
        <v>4166</v>
      </c>
      <c r="C8212" t="s">
        <v>4113</v>
      </c>
      <c r="D8212">
        <v>83</v>
      </c>
      <c r="E8212">
        <v>92</v>
      </c>
      <c r="F8212">
        <v>93</v>
      </c>
      <c r="G8212">
        <v>129</v>
      </c>
    </row>
    <row r="8213" spans="1:7">
      <c r="A8213" t="s">
        <v>3853</v>
      </c>
      <c r="B8213" t="s">
        <v>4166</v>
      </c>
      <c r="C8213" t="s">
        <v>4114</v>
      </c>
      <c r="D8213">
        <v>0</v>
      </c>
      <c r="E8213">
        <v>0</v>
      </c>
      <c r="F8213">
        <v>0</v>
      </c>
      <c r="G8213">
        <v>0</v>
      </c>
    </row>
    <row r="8214" spans="1:7">
      <c r="A8214" t="s">
        <v>3853</v>
      </c>
      <c r="B8214" t="s">
        <v>4166</v>
      </c>
      <c r="C8214" t="s">
        <v>4115</v>
      </c>
      <c r="D8214">
        <v>0</v>
      </c>
      <c r="E8214">
        <v>0</v>
      </c>
      <c r="F8214">
        <v>0</v>
      </c>
      <c r="G8214">
        <v>0</v>
      </c>
    </row>
    <row r="8215" spans="1:7">
      <c r="A8215" t="s">
        <v>3853</v>
      </c>
      <c r="B8215" t="s">
        <v>4166</v>
      </c>
      <c r="C8215" t="s">
        <v>4116</v>
      </c>
      <c r="D8215">
        <v>178</v>
      </c>
      <c r="E8215">
        <v>178</v>
      </c>
      <c r="F8215">
        <v>178</v>
      </c>
      <c r="G8215">
        <v>178</v>
      </c>
    </row>
    <row r="8216" spans="1:7">
      <c r="A8216" t="s">
        <v>3853</v>
      </c>
      <c r="B8216" t="s">
        <v>4166</v>
      </c>
      <c r="C8216" t="s">
        <v>4117</v>
      </c>
      <c r="D8216">
        <v>577</v>
      </c>
      <c r="E8216">
        <v>402</v>
      </c>
      <c r="F8216">
        <v>405</v>
      </c>
      <c r="G8216">
        <v>693</v>
      </c>
    </row>
    <row r="8217" spans="1:7">
      <c r="A8217" t="s">
        <v>3853</v>
      </c>
      <c r="B8217" t="s">
        <v>4166</v>
      </c>
      <c r="C8217" t="s">
        <v>4118</v>
      </c>
      <c r="D8217">
        <v>838</v>
      </c>
      <c r="E8217">
        <v>672</v>
      </c>
      <c r="F8217">
        <v>675</v>
      </c>
      <c r="G8217">
        <v>1001</v>
      </c>
    </row>
    <row r="8218" spans="1:7">
      <c r="A8218" t="s">
        <v>3853</v>
      </c>
      <c r="B8218" t="s">
        <v>4166</v>
      </c>
      <c r="C8218" t="s">
        <v>4119</v>
      </c>
      <c r="D8218">
        <v>0</v>
      </c>
      <c r="E8218">
        <v>0</v>
      </c>
      <c r="F8218">
        <v>0</v>
      </c>
      <c r="G8218">
        <v>0</v>
      </c>
    </row>
    <row r="8219" spans="1:7">
      <c r="A8219" t="s">
        <v>3853</v>
      </c>
      <c r="B8219" t="s">
        <v>4166</v>
      </c>
      <c r="C8219" t="s">
        <v>4120</v>
      </c>
      <c r="D8219">
        <v>0</v>
      </c>
      <c r="E8219">
        <v>0</v>
      </c>
      <c r="F8219">
        <v>0</v>
      </c>
      <c r="G8219">
        <v>0</v>
      </c>
    </row>
    <row r="8220" spans="1:7">
      <c r="A8220" t="s">
        <v>3853</v>
      </c>
      <c r="B8220" t="s">
        <v>4166</v>
      </c>
      <c r="C8220" t="s">
        <v>4121</v>
      </c>
      <c r="D8220">
        <v>10</v>
      </c>
      <c r="E8220">
        <v>10</v>
      </c>
      <c r="F8220">
        <v>10</v>
      </c>
      <c r="G8220">
        <v>13</v>
      </c>
    </row>
    <row r="8221" spans="1:7">
      <c r="A8221" t="s">
        <v>3853</v>
      </c>
      <c r="B8221" t="s">
        <v>4166</v>
      </c>
      <c r="C8221" t="s">
        <v>4122</v>
      </c>
      <c r="D8221">
        <v>1014</v>
      </c>
      <c r="E8221">
        <v>995</v>
      </c>
      <c r="F8221">
        <v>1046</v>
      </c>
      <c r="G8221">
        <v>952</v>
      </c>
    </row>
    <row r="8222" spans="1:7">
      <c r="A8222" t="s">
        <v>3853</v>
      </c>
      <c r="B8222" t="s">
        <v>4166</v>
      </c>
      <c r="C8222" t="s">
        <v>4123</v>
      </c>
      <c r="D8222">
        <v>1014</v>
      </c>
      <c r="E8222">
        <v>995</v>
      </c>
      <c r="F8222">
        <v>1046</v>
      </c>
      <c r="G8222">
        <v>952</v>
      </c>
    </row>
    <row r="8223" spans="1:7">
      <c r="A8223" t="s">
        <v>3853</v>
      </c>
      <c r="B8223" t="s">
        <v>4166</v>
      </c>
      <c r="C8223" t="s">
        <v>4124</v>
      </c>
      <c r="D8223">
        <v>83</v>
      </c>
      <c r="E8223">
        <v>92</v>
      </c>
      <c r="F8223">
        <v>93</v>
      </c>
      <c r="G8223">
        <v>129</v>
      </c>
    </row>
    <row r="8224" spans="1:7">
      <c r="A8224" t="s">
        <v>3853</v>
      </c>
      <c r="B8224" t="s">
        <v>4166</v>
      </c>
      <c r="C8224" t="s">
        <v>4125</v>
      </c>
      <c r="D8224">
        <v>0</v>
      </c>
      <c r="E8224">
        <v>0</v>
      </c>
      <c r="F8224">
        <v>0</v>
      </c>
      <c r="G8224">
        <v>0</v>
      </c>
    </row>
    <row r="8225" spans="1:7">
      <c r="A8225" t="s">
        <v>3853</v>
      </c>
      <c r="B8225" t="s">
        <v>4166</v>
      </c>
      <c r="C8225" t="s">
        <v>4126</v>
      </c>
      <c r="D8225">
        <v>1192</v>
      </c>
      <c r="E8225">
        <v>1173</v>
      </c>
      <c r="F8225">
        <v>1224</v>
      </c>
      <c r="G8225">
        <v>1130</v>
      </c>
    </row>
    <row r="8226" spans="1:7">
      <c r="A8226" t="s">
        <v>3853</v>
      </c>
      <c r="B8226" t="s">
        <v>4166</v>
      </c>
      <c r="C8226" t="s">
        <v>4127</v>
      </c>
      <c r="D8226">
        <v>1852</v>
      </c>
      <c r="E8226">
        <v>1666</v>
      </c>
      <c r="F8226">
        <v>1721</v>
      </c>
      <c r="G8226">
        <v>1953</v>
      </c>
    </row>
    <row r="8227" spans="1:7">
      <c r="A8227" t="s">
        <v>3853</v>
      </c>
      <c r="B8227" t="s">
        <v>4166</v>
      </c>
      <c r="C8227" t="s">
        <v>4128</v>
      </c>
      <c r="D8227">
        <v>1852</v>
      </c>
      <c r="E8227">
        <v>1666</v>
      </c>
      <c r="F8227">
        <v>1721</v>
      </c>
      <c r="G8227">
        <v>1953</v>
      </c>
    </row>
    <row r="8228" spans="1:7">
      <c r="A8228" t="s">
        <v>3853</v>
      </c>
      <c r="B8228" t="s">
        <v>4166</v>
      </c>
      <c r="C8228" t="s">
        <v>4129</v>
      </c>
      <c r="D8228">
        <v>0</v>
      </c>
      <c r="E8228">
        <v>0</v>
      </c>
      <c r="F8228">
        <v>0</v>
      </c>
      <c r="G8228">
        <v>0</v>
      </c>
    </row>
    <row r="8229" spans="1:7">
      <c r="A8229" t="s">
        <v>3853</v>
      </c>
      <c r="B8229" t="s">
        <v>4166</v>
      </c>
      <c r="C8229" t="s">
        <v>4130</v>
      </c>
      <c r="D8229">
        <v>39.5</v>
      </c>
      <c r="E8229">
        <v>42</v>
      </c>
      <c r="F8229">
        <v>39.6</v>
      </c>
      <c r="G8229">
        <v>42.9</v>
      </c>
    </row>
    <row r="8230" spans="1:7">
      <c r="A8230" t="s">
        <v>3853</v>
      </c>
      <c r="B8230" t="s">
        <v>4166</v>
      </c>
      <c r="C8230" t="s">
        <v>4131</v>
      </c>
      <c r="D8230">
        <v>0</v>
      </c>
      <c r="E8230">
        <v>1</v>
      </c>
      <c r="F8230">
        <v>1</v>
      </c>
      <c r="G8230">
        <v>0</v>
      </c>
    </row>
    <row r="8231" spans="1:7">
      <c r="A8231" t="s">
        <v>3853</v>
      </c>
      <c r="B8231" t="s">
        <v>4166</v>
      </c>
      <c r="C8231" t="s">
        <v>4132</v>
      </c>
      <c r="D8231">
        <v>38259</v>
      </c>
      <c r="E8231">
        <v>46517</v>
      </c>
      <c r="F8231">
        <v>50958</v>
      </c>
      <c r="G8231">
        <v>55445</v>
      </c>
    </row>
    <row r="8232" spans="1:7">
      <c r="A8232" t="s">
        <v>3853</v>
      </c>
      <c r="B8232" t="s">
        <v>4166</v>
      </c>
      <c r="C8232" t="s">
        <v>4133</v>
      </c>
      <c r="D8232">
        <v>3529</v>
      </c>
      <c r="E8232">
        <v>4028</v>
      </c>
      <c r="F8232">
        <v>4327</v>
      </c>
      <c r="G8232">
        <v>4323</v>
      </c>
    </row>
    <row r="8233" spans="1:7">
      <c r="A8233" t="s">
        <v>3853</v>
      </c>
      <c r="B8233" t="s">
        <v>4166</v>
      </c>
      <c r="C8233" t="s">
        <v>4134</v>
      </c>
      <c r="D8233">
        <v>0</v>
      </c>
      <c r="E8233">
        <v>0</v>
      </c>
      <c r="F8233">
        <v>0</v>
      </c>
      <c r="G8233">
        <v>0</v>
      </c>
    </row>
    <row r="8234" spans="1:7">
      <c r="A8234" t="s">
        <v>3853</v>
      </c>
      <c r="B8234" t="s">
        <v>4166</v>
      </c>
      <c r="C8234" t="s">
        <v>4135</v>
      </c>
      <c r="D8234">
        <v>38259</v>
      </c>
      <c r="E8234">
        <v>46519</v>
      </c>
      <c r="F8234">
        <v>50959</v>
      </c>
      <c r="G8234">
        <v>55445</v>
      </c>
    </row>
    <row r="8235" spans="1:7">
      <c r="A8235" t="s">
        <v>3853</v>
      </c>
      <c r="B8235" t="s">
        <v>4166</v>
      </c>
      <c r="C8235" t="s">
        <v>4136</v>
      </c>
      <c r="D8235">
        <v>0</v>
      </c>
      <c r="E8235">
        <v>1</v>
      </c>
      <c r="F8235">
        <v>1</v>
      </c>
      <c r="G8235">
        <v>0</v>
      </c>
    </row>
    <row r="8236" spans="1:7">
      <c r="A8236" t="s">
        <v>3853</v>
      </c>
      <c r="B8236" t="s">
        <v>4166</v>
      </c>
      <c r="C8236" t="s">
        <v>4137</v>
      </c>
      <c r="D8236">
        <v>392</v>
      </c>
      <c r="E8236">
        <v>533</v>
      </c>
      <c r="F8236">
        <v>697</v>
      </c>
      <c r="G8236">
        <v>531</v>
      </c>
    </row>
    <row r="8237" spans="1:7">
      <c r="A8237" t="s">
        <v>3853</v>
      </c>
      <c r="B8237" t="s">
        <v>4166</v>
      </c>
      <c r="C8237" t="s">
        <v>4138</v>
      </c>
      <c r="D8237">
        <v>10201</v>
      </c>
      <c r="E8237">
        <v>8860</v>
      </c>
      <c r="F8237">
        <v>8373</v>
      </c>
      <c r="G8237">
        <v>9856</v>
      </c>
    </row>
    <row r="8238" spans="1:7">
      <c r="A8238" t="s">
        <v>3853</v>
      </c>
      <c r="B8238" t="s">
        <v>4167</v>
      </c>
      <c r="C8238" t="s">
        <v>3855</v>
      </c>
      <c r="D8238">
        <v>0</v>
      </c>
      <c r="E8238">
        <v>0</v>
      </c>
      <c r="F8238">
        <v>0</v>
      </c>
      <c r="G8238">
        <v>0</v>
      </c>
    </row>
    <row r="8239" spans="1:7">
      <c r="A8239" t="s">
        <v>3853</v>
      </c>
      <c r="B8239" t="s">
        <v>4167</v>
      </c>
      <c r="C8239" t="s">
        <v>3856</v>
      </c>
      <c r="D8239">
        <v>5123</v>
      </c>
      <c r="E8239">
        <v>6252</v>
      </c>
      <c r="F8239">
        <v>6178</v>
      </c>
      <c r="G8239">
        <v>6014</v>
      </c>
    </row>
    <row r="8240" spans="1:7">
      <c r="A8240" t="s">
        <v>3853</v>
      </c>
      <c r="B8240" t="s">
        <v>4167</v>
      </c>
      <c r="C8240" t="s">
        <v>3857</v>
      </c>
      <c r="D8240">
        <v>5123</v>
      </c>
      <c r="E8240">
        <v>6252</v>
      </c>
      <c r="F8240">
        <v>6178</v>
      </c>
      <c r="G8240">
        <v>6014</v>
      </c>
    </row>
    <row r="8241" spans="1:7">
      <c r="A8241" t="s">
        <v>3853</v>
      </c>
      <c r="B8241" t="s">
        <v>4167</v>
      </c>
      <c r="C8241" t="s">
        <v>3858</v>
      </c>
      <c r="D8241">
        <v>5123</v>
      </c>
      <c r="E8241">
        <v>6252</v>
      </c>
      <c r="F8241">
        <v>6178</v>
      </c>
      <c r="G8241">
        <v>6014</v>
      </c>
    </row>
    <row r="8242" spans="1:7">
      <c r="A8242" t="s">
        <v>3853</v>
      </c>
      <c r="B8242" t="s">
        <v>4167</v>
      </c>
      <c r="C8242" t="s">
        <v>3859</v>
      </c>
      <c r="D8242">
        <v>187</v>
      </c>
      <c r="E8242">
        <v>179</v>
      </c>
      <c r="F8242">
        <v>175</v>
      </c>
      <c r="G8242">
        <v>181</v>
      </c>
    </row>
    <row r="8243" spans="1:7">
      <c r="A8243" t="s">
        <v>3853</v>
      </c>
      <c r="B8243" t="s">
        <v>4167</v>
      </c>
      <c r="C8243" t="s">
        <v>3860</v>
      </c>
      <c r="D8243">
        <v>187</v>
      </c>
      <c r="E8243">
        <v>179</v>
      </c>
      <c r="F8243">
        <v>175</v>
      </c>
      <c r="G8243">
        <v>181</v>
      </c>
    </row>
    <row r="8244" spans="1:7">
      <c r="A8244" t="s">
        <v>3853</v>
      </c>
      <c r="B8244" t="s">
        <v>4167</v>
      </c>
      <c r="C8244" t="s">
        <v>3861</v>
      </c>
      <c r="D8244">
        <v>187</v>
      </c>
      <c r="E8244">
        <v>179</v>
      </c>
      <c r="F8244">
        <v>175</v>
      </c>
      <c r="G8244">
        <v>181</v>
      </c>
    </row>
    <row r="8245" spans="1:7">
      <c r="A8245" t="s">
        <v>3853</v>
      </c>
      <c r="B8245" t="s">
        <v>4167</v>
      </c>
      <c r="C8245" t="s">
        <v>3862</v>
      </c>
      <c r="D8245">
        <v>0</v>
      </c>
      <c r="E8245">
        <v>0</v>
      </c>
      <c r="F8245">
        <v>0</v>
      </c>
      <c r="G8245">
        <v>0</v>
      </c>
    </row>
    <row r="8246" spans="1:7">
      <c r="A8246" t="s">
        <v>3853</v>
      </c>
      <c r="B8246" t="s">
        <v>4167</v>
      </c>
      <c r="C8246" t="s">
        <v>3863</v>
      </c>
      <c r="D8246">
        <v>0</v>
      </c>
      <c r="E8246">
        <v>0</v>
      </c>
      <c r="F8246">
        <v>0</v>
      </c>
      <c r="G8246">
        <v>0</v>
      </c>
    </row>
    <row r="8247" spans="1:7">
      <c r="A8247" t="s">
        <v>3853</v>
      </c>
      <c r="B8247" t="s">
        <v>4167</v>
      </c>
      <c r="C8247" t="s">
        <v>3864</v>
      </c>
      <c r="D8247">
        <v>2315</v>
      </c>
      <c r="E8247">
        <v>2987</v>
      </c>
      <c r="F8247">
        <v>2511</v>
      </c>
      <c r="G8247">
        <v>2511</v>
      </c>
    </row>
    <row r="8248" spans="1:7">
      <c r="A8248" t="s">
        <v>3853</v>
      </c>
      <c r="B8248" t="s">
        <v>4167</v>
      </c>
      <c r="C8248" t="s">
        <v>3865</v>
      </c>
      <c r="D8248">
        <v>43</v>
      </c>
      <c r="E8248">
        <v>0</v>
      </c>
      <c r="F8248">
        <v>0</v>
      </c>
      <c r="G8248">
        <v>0</v>
      </c>
    </row>
    <row r="8249" spans="1:7">
      <c r="A8249" t="s">
        <v>3853</v>
      </c>
      <c r="B8249" t="s">
        <v>4167</v>
      </c>
      <c r="C8249" t="s">
        <v>3866</v>
      </c>
      <c r="D8249">
        <v>2315</v>
      </c>
      <c r="E8249">
        <v>2987</v>
      </c>
      <c r="F8249">
        <v>2511</v>
      </c>
      <c r="G8249">
        <v>2511</v>
      </c>
    </row>
    <row r="8250" spans="1:7">
      <c r="A8250" t="s">
        <v>3853</v>
      </c>
      <c r="B8250" t="s">
        <v>4167</v>
      </c>
      <c r="C8250" t="s">
        <v>3867</v>
      </c>
      <c r="D8250">
        <v>111028</v>
      </c>
      <c r="E8250">
        <v>94519</v>
      </c>
      <c r="F8250">
        <v>106145</v>
      </c>
      <c r="G8250">
        <v>106497</v>
      </c>
    </row>
    <row r="8251" spans="1:7">
      <c r="A8251" t="s">
        <v>3853</v>
      </c>
      <c r="B8251" t="s">
        <v>4167</v>
      </c>
      <c r="C8251" t="s">
        <v>3868</v>
      </c>
      <c r="D8251">
        <v>120622</v>
      </c>
      <c r="E8251">
        <v>104149</v>
      </c>
      <c r="F8251">
        <v>115818</v>
      </c>
      <c r="G8251">
        <v>116213</v>
      </c>
    </row>
    <row r="8252" spans="1:7">
      <c r="A8252" t="s">
        <v>3853</v>
      </c>
      <c r="B8252" t="s">
        <v>4167</v>
      </c>
      <c r="C8252" t="s">
        <v>3869</v>
      </c>
      <c r="D8252">
        <v>59.9</v>
      </c>
      <c r="E8252">
        <v>63.5</v>
      </c>
      <c r="F8252">
        <v>65</v>
      </c>
      <c r="G8252">
        <v>61.7</v>
      </c>
    </row>
    <row r="8253" spans="1:7">
      <c r="A8253" t="s">
        <v>3853</v>
      </c>
      <c r="B8253" t="s">
        <v>4167</v>
      </c>
      <c r="C8253" t="s">
        <v>3870</v>
      </c>
      <c r="D8253">
        <v>126116</v>
      </c>
      <c r="E8253">
        <v>108390</v>
      </c>
      <c r="F8253">
        <v>120169</v>
      </c>
      <c r="G8253">
        <v>120376</v>
      </c>
    </row>
    <row r="8254" spans="1:7">
      <c r="A8254" t="s">
        <v>3853</v>
      </c>
      <c r="B8254" t="s">
        <v>4167</v>
      </c>
      <c r="C8254" t="s">
        <v>3871</v>
      </c>
      <c r="D8254">
        <v>0</v>
      </c>
      <c r="E8254">
        <v>0</v>
      </c>
      <c r="F8254">
        <v>0</v>
      </c>
      <c r="G8254">
        <v>0</v>
      </c>
    </row>
    <row r="8255" spans="1:7">
      <c r="A8255" t="s">
        <v>3853</v>
      </c>
      <c r="B8255" t="s">
        <v>4167</v>
      </c>
      <c r="C8255" t="s">
        <v>3872</v>
      </c>
      <c r="D8255">
        <v>0</v>
      </c>
      <c r="E8255">
        <v>0</v>
      </c>
      <c r="F8255">
        <v>0</v>
      </c>
      <c r="G8255">
        <v>0</v>
      </c>
    </row>
    <row r="8256" spans="1:7">
      <c r="A8256" t="s">
        <v>3853</v>
      </c>
      <c r="B8256" t="s">
        <v>4167</v>
      </c>
      <c r="C8256" t="s">
        <v>3873</v>
      </c>
      <c r="D8256">
        <v>0</v>
      </c>
      <c r="E8256">
        <v>0</v>
      </c>
      <c r="F8256">
        <v>0.7</v>
      </c>
      <c r="G8256">
        <v>1.4</v>
      </c>
    </row>
    <row r="8257" spans="1:7">
      <c r="A8257" t="s">
        <v>3853</v>
      </c>
      <c r="B8257" t="s">
        <v>4167</v>
      </c>
      <c r="C8257" t="s">
        <v>3874</v>
      </c>
      <c r="D8257">
        <v>0</v>
      </c>
      <c r="E8257">
        <v>0</v>
      </c>
      <c r="F8257">
        <v>3</v>
      </c>
      <c r="G8257">
        <v>4</v>
      </c>
    </row>
    <row r="8258" spans="1:7">
      <c r="A8258" t="s">
        <v>3853</v>
      </c>
      <c r="B8258" t="s">
        <v>4167</v>
      </c>
      <c r="C8258" t="s">
        <v>3875</v>
      </c>
      <c r="D8258">
        <v>1.3</v>
      </c>
      <c r="E8258">
        <v>1.7</v>
      </c>
      <c r="F8258">
        <v>2.6</v>
      </c>
      <c r="G8258">
        <v>4</v>
      </c>
    </row>
    <row r="8259" spans="1:7">
      <c r="A8259" t="s">
        <v>3853</v>
      </c>
      <c r="B8259" t="s">
        <v>4167</v>
      </c>
      <c r="C8259" t="s">
        <v>3876</v>
      </c>
      <c r="D8259">
        <v>2</v>
      </c>
      <c r="E8259">
        <v>3</v>
      </c>
      <c r="F8259">
        <v>5</v>
      </c>
      <c r="G8259">
        <v>8</v>
      </c>
    </row>
    <row r="8260" spans="1:7">
      <c r="A8260" t="s">
        <v>3853</v>
      </c>
      <c r="B8260" t="s">
        <v>4167</v>
      </c>
      <c r="C8260" t="s">
        <v>3877</v>
      </c>
      <c r="D8260">
        <v>0</v>
      </c>
      <c r="E8260">
        <v>0</v>
      </c>
      <c r="F8260">
        <v>0</v>
      </c>
      <c r="G8260">
        <v>0</v>
      </c>
    </row>
    <row r="8261" spans="1:7">
      <c r="A8261" t="s">
        <v>3853</v>
      </c>
      <c r="B8261" t="s">
        <v>4167</v>
      </c>
      <c r="C8261" t="s">
        <v>3878</v>
      </c>
      <c r="D8261">
        <v>0</v>
      </c>
      <c r="E8261">
        <v>0</v>
      </c>
      <c r="F8261">
        <v>0</v>
      </c>
      <c r="G8261">
        <v>0</v>
      </c>
    </row>
    <row r="8262" spans="1:7">
      <c r="A8262" t="s">
        <v>3853</v>
      </c>
      <c r="B8262" t="s">
        <v>4167</v>
      </c>
      <c r="C8262" t="s">
        <v>3879</v>
      </c>
      <c r="D8262">
        <v>0</v>
      </c>
      <c r="E8262">
        <v>0</v>
      </c>
      <c r="F8262">
        <v>0</v>
      </c>
      <c r="G8262">
        <v>0</v>
      </c>
    </row>
    <row r="8263" spans="1:7">
      <c r="A8263" t="s">
        <v>3853</v>
      </c>
      <c r="B8263" t="s">
        <v>4167</v>
      </c>
      <c r="C8263" t="s">
        <v>3880</v>
      </c>
      <c r="D8263">
        <v>60.5</v>
      </c>
      <c r="E8263">
        <v>55.6</v>
      </c>
      <c r="F8263">
        <v>56.2</v>
      </c>
      <c r="G8263">
        <v>59.6</v>
      </c>
    </row>
    <row r="8264" spans="1:7">
      <c r="A8264" t="s">
        <v>3853</v>
      </c>
      <c r="B8264" t="s">
        <v>4167</v>
      </c>
      <c r="C8264" t="s">
        <v>3881</v>
      </c>
      <c r="D8264">
        <v>0</v>
      </c>
      <c r="E8264">
        <v>0</v>
      </c>
      <c r="F8264">
        <v>0</v>
      </c>
      <c r="G8264">
        <v>0</v>
      </c>
    </row>
    <row r="8265" spans="1:7">
      <c r="A8265" t="s">
        <v>3853</v>
      </c>
      <c r="B8265" t="s">
        <v>4167</v>
      </c>
      <c r="C8265" t="s">
        <v>3882</v>
      </c>
      <c r="D8265">
        <v>222894</v>
      </c>
      <c r="E8265">
        <v>198587</v>
      </c>
      <c r="F8265">
        <v>199298</v>
      </c>
      <c r="G8265">
        <v>206519</v>
      </c>
    </row>
    <row r="8266" spans="1:7">
      <c r="A8266" t="s">
        <v>3853</v>
      </c>
      <c r="B8266" t="s">
        <v>4167</v>
      </c>
      <c r="C8266" t="s">
        <v>3883</v>
      </c>
      <c r="D8266">
        <v>3867</v>
      </c>
      <c r="E8266">
        <v>3867</v>
      </c>
      <c r="F8266">
        <v>3867</v>
      </c>
      <c r="G8266">
        <v>3846</v>
      </c>
    </row>
    <row r="8267" spans="1:7">
      <c r="A8267" t="s">
        <v>3853</v>
      </c>
      <c r="B8267" t="s">
        <v>4167</v>
      </c>
      <c r="C8267" t="s">
        <v>3884</v>
      </c>
      <c r="D8267">
        <v>17520</v>
      </c>
      <c r="E8267">
        <v>15160</v>
      </c>
      <c r="F8267">
        <v>17001</v>
      </c>
      <c r="G8267">
        <v>17052</v>
      </c>
    </row>
    <row r="8268" spans="1:7">
      <c r="A8268" t="s">
        <v>3853</v>
      </c>
      <c r="B8268" t="s">
        <v>4167</v>
      </c>
      <c r="C8268" t="s">
        <v>3885</v>
      </c>
      <c r="D8268">
        <v>0</v>
      </c>
      <c r="E8268">
        <v>0</v>
      </c>
      <c r="F8268">
        <v>0</v>
      </c>
      <c r="G8268">
        <v>0</v>
      </c>
    </row>
    <row r="8269" spans="1:7">
      <c r="A8269" t="s">
        <v>3853</v>
      </c>
      <c r="B8269" t="s">
        <v>4167</v>
      </c>
      <c r="C8269" t="s">
        <v>3886</v>
      </c>
      <c r="D8269">
        <v>17520</v>
      </c>
      <c r="E8269">
        <v>15160</v>
      </c>
      <c r="F8269">
        <v>17001</v>
      </c>
      <c r="G8269">
        <v>17052</v>
      </c>
    </row>
    <row r="8270" spans="1:7">
      <c r="A8270" t="s">
        <v>3853</v>
      </c>
      <c r="B8270" t="s">
        <v>4167</v>
      </c>
      <c r="C8270" t="s">
        <v>3887</v>
      </c>
      <c r="D8270">
        <v>0</v>
      </c>
      <c r="E8270">
        <v>0</v>
      </c>
      <c r="F8270">
        <v>0</v>
      </c>
      <c r="G8270">
        <v>0</v>
      </c>
    </row>
    <row r="8271" spans="1:7">
      <c r="A8271" t="s">
        <v>3853</v>
      </c>
      <c r="B8271" t="s">
        <v>4167</v>
      </c>
      <c r="C8271" t="s">
        <v>3888</v>
      </c>
      <c r="D8271">
        <v>240414</v>
      </c>
      <c r="E8271">
        <v>213747</v>
      </c>
      <c r="F8271">
        <v>216298</v>
      </c>
      <c r="G8271">
        <v>223571</v>
      </c>
    </row>
    <row r="8272" spans="1:7">
      <c r="A8272" t="s">
        <v>3853</v>
      </c>
      <c r="B8272" t="s">
        <v>4167</v>
      </c>
      <c r="C8272" t="s">
        <v>3889</v>
      </c>
      <c r="D8272">
        <v>17520</v>
      </c>
      <c r="E8272">
        <v>15160</v>
      </c>
      <c r="F8272">
        <v>17001</v>
      </c>
      <c r="G8272">
        <v>17052</v>
      </c>
    </row>
    <row r="8273" spans="1:7">
      <c r="A8273" t="s">
        <v>3853</v>
      </c>
      <c r="B8273" t="s">
        <v>4167</v>
      </c>
      <c r="C8273" t="s">
        <v>3890</v>
      </c>
      <c r="D8273">
        <v>0</v>
      </c>
      <c r="E8273">
        <v>0</v>
      </c>
      <c r="F8273">
        <v>0</v>
      </c>
      <c r="G8273">
        <v>0</v>
      </c>
    </row>
    <row r="8274" spans="1:7">
      <c r="A8274" t="s">
        <v>3853</v>
      </c>
      <c r="B8274" t="s">
        <v>4167</v>
      </c>
      <c r="C8274" t="s">
        <v>3891</v>
      </c>
      <c r="D8274">
        <v>23.3</v>
      </c>
      <c r="E8274">
        <v>24.6</v>
      </c>
      <c r="F8274">
        <v>19.5</v>
      </c>
      <c r="G8274">
        <v>16.8</v>
      </c>
    </row>
    <row r="8275" spans="1:7">
      <c r="A8275" t="s">
        <v>3853</v>
      </c>
      <c r="B8275" t="s">
        <v>4167</v>
      </c>
      <c r="C8275" t="s">
        <v>3892</v>
      </c>
      <c r="D8275">
        <v>88410</v>
      </c>
      <c r="E8275">
        <v>83008</v>
      </c>
      <c r="F8275">
        <v>83265</v>
      </c>
      <c r="G8275">
        <v>83278</v>
      </c>
    </row>
    <row r="8276" spans="1:7">
      <c r="A8276" t="s">
        <v>3853</v>
      </c>
      <c r="B8276" t="s">
        <v>4167</v>
      </c>
      <c r="C8276" t="s">
        <v>3893</v>
      </c>
      <c r="D8276">
        <v>2440</v>
      </c>
      <c r="E8276">
        <v>2165</v>
      </c>
      <c r="F8276">
        <v>1689</v>
      </c>
      <c r="G8276">
        <v>1752</v>
      </c>
    </row>
    <row r="8277" spans="1:7">
      <c r="A8277" t="s">
        <v>3853</v>
      </c>
      <c r="B8277" t="s">
        <v>4167</v>
      </c>
      <c r="C8277" t="s">
        <v>3894</v>
      </c>
      <c r="D8277">
        <v>239</v>
      </c>
      <c r="E8277">
        <v>217</v>
      </c>
      <c r="F8277">
        <v>782</v>
      </c>
      <c r="G8277">
        <v>474</v>
      </c>
    </row>
    <row r="8278" spans="1:7">
      <c r="A8278" t="s">
        <v>3853</v>
      </c>
      <c r="B8278" t="s">
        <v>4167</v>
      </c>
      <c r="C8278" t="s">
        <v>3895</v>
      </c>
      <c r="D8278">
        <v>26586</v>
      </c>
      <c r="E8278">
        <v>28104</v>
      </c>
      <c r="F8278">
        <v>26699</v>
      </c>
      <c r="G8278">
        <v>26990</v>
      </c>
    </row>
    <row r="8279" spans="1:7">
      <c r="A8279" t="s">
        <v>3853</v>
      </c>
      <c r="B8279" t="s">
        <v>4167</v>
      </c>
      <c r="C8279" t="s">
        <v>3896</v>
      </c>
      <c r="D8279">
        <v>70</v>
      </c>
      <c r="E8279">
        <v>64</v>
      </c>
      <c r="F8279">
        <v>94</v>
      </c>
      <c r="G8279">
        <v>99</v>
      </c>
    </row>
    <row r="8280" spans="1:7">
      <c r="A8280" t="s">
        <v>3853</v>
      </c>
      <c r="B8280" t="s">
        <v>4167</v>
      </c>
      <c r="C8280" t="s">
        <v>3897</v>
      </c>
      <c r="D8280">
        <v>117746</v>
      </c>
      <c r="E8280">
        <v>113558</v>
      </c>
      <c r="F8280">
        <v>112529</v>
      </c>
      <c r="G8280">
        <v>112593</v>
      </c>
    </row>
    <row r="8281" spans="1:7">
      <c r="A8281" t="s">
        <v>3853</v>
      </c>
      <c r="B8281" t="s">
        <v>4167</v>
      </c>
      <c r="C8281" t="s">
        <v>3898</v>
      </c>
      <c r="D8281">
        <v>117507</v>
      </c>
      <c r="E8281">
        <v>113341</v>
      </c>
      <c r="F8281">
        <v>111747</v>
      </c>
      <c r="G8281">
        <v>112119</v>
      </c>
    </row>
    <row r="8282" spans="1:7">
      <c r="A8282" t="s">
        <v>3853</v>
      </c>
      <c r="B8282" t="s">
        <v>4167</v>
      </c>
      <c r="C8282" t="s">
        <v>3899</v>
      </c>
      <c r="D8282">
        <v>239</v>
      </c>
      <c r="E8282">
        <v>217</v>
      </c>
      <c r="F8282">
        <v>782</v>
      </c>
      <c r="G8282">
        <v>474</v>
      </c>
    </row>
    <row r="8283" spans="1:7">
      <c r="A8283" t="s">
        <v>3853</v>
      </c>
      <c r="B8283" t="s">
        <v>4167</v>
      </c>
      <c r="C8283" t="s">
        <v>3900</v>
      </c>
      <c r="D8283">
        <v>85001</v>
      </c>
      <c r="E8283">
        <v>79532</v>
      </c>
      <c r="F8283">
        <v>81743</v>
      </c>
      <c r="G8283">
        <v>81782</v>
      </c>
    </row>
    <row r="8284" spans="1:7">
      <c r="A8284" t="s">
        <v>3853</v>
      </c>
      <c r="B8284" t="s">
        <v>4167</v>
      </c>
      <c r="C8284" t="s">
        <v>3901</v>
      </c>
      <c r="D8284">
        <v>114398</v>
      </c>
      <c r="E8284">
        <v>110156</v>
      </c>
      <c r="F8284">
        <v>111037</v>
      </c>
      <c r="G8284">
        <v>111122</v>
      </c>
    </row>
    <row r="8285" spans="1:7">
      <c r="A8285" t="s">
        <v>3853</v>
      </c>
      <c r="B8285" t="s">
        <v>4167</v>
      </c>
      <c r="C8285" t="s">
        <v>3902</v>
      </c>
      <c r="D8285">
        <v>0</v>
      </c>
      <c r="E8285">
        <v>0</v>
      </c>
      <c r="F8285">
        <v>0</v>
      </c>
      <c r="G8285">
        <v>0</v>
      </c>
    </row>
    <row r="8286" spans="1:7">
      <c r="A8286" t="s">
        <v>3853</v>
      </c>
      <c r="B8286" t="s">
        <v>4167</v>
      </c>
      <c r="C8286" t="s">
        <v>3903</v>
      </c>
      <c r="D8286">
        <v>9466</v>
      </c>
      <c r="E8286">
        <v>9846</v>
      </c>
      <c r="F8286">
        <v>10256</v>
      </c>
      <c r="G8286">
        <v>10800</v>
      </c>
    </row>
    <row r="8287" spans="1:7">
      <c r="A8287" t="s">
        <v>3853</v>
      </c>
      <c r="B8287" t="s">
        <v>4167</v>
      </c>
      <c r="C8287" t="s">
        <v>3904</v>
      </c>
      <c r="D8287">
        <v>0</v>
      </c>
      <c r="E8287">
        <v>0</v>
      </c>
      <c r="F8287">
        <v>0</v>
      </c>
      <c r="G8287">
        <v>0</v>
      </c>
    </row>
    <row r="8288" spans="1:7">
      <c r="A8288" t="s">
        <v>3853</v>
      </c>
      <c r="B8288" t="s">
        <v>4167</v>
      </c>
      <c r="C8288" t="s">
        <v>3905</v>
      </c>
      <c r="D8288">
        <v>-45651</v>
      </c>
      <c r="E8288">
        <v>-32729</v>
      </c>
      <c r="F8288">
        <v>-30582</v>
      </c>
      <c r="G8288">
        <v>-39332</v>
      </c>
    </row>
    <row r="8289" spans="1:7">
      <c r="A8289" t="s">
        <v>3853</v>
      </c>
      <c r="B8289" t="s">
        <v>4167</v>
      </c>
      <c r="C8289" t="s">
        <v>3906</v>
      </c>
      <c r="D8289">
        <v>0</v>
      </c>
      <c r="E8289">
        <v>0</v>
      </c>
      <c r="F8289">
        <v>0</v>
      </c>
      <c r="G8289">
        <v>0</v>
      </c>
    </row>
    <row r="8290" spans="1:7">
      <c r="A8290" t="s">
        <v>3853</v>
      </c>
      <c r="B8290" t="s">
        <v>4167</v>
      </c>
      <c r="C8290" t="s">
        <v>3907</v>
      </c>
      <c r="D8290">
        <v>2.5</v>
      </c>
      <c r="E8290">
        <v>3</v>
      </c>
      <c r="F8290">
        <v>4.5999999999999996</v>
      </c>
      <c r="G8290">
        <v>6.7</v>
      </c>
    </row>
    <row r="8291" spans="1:7">
      <c r="A8291" t="s">
        <v>3853</v>
      </c>
      <c r="B8291" t="s">
        <v>4167</v>
      </c>
      <c r="C8291" t="s">
        <v>3908</v>
      </c>
      <c r="D8291">
        <v>0.1</v>
      </c>
      <c r="E8291">
        <v>0.2</v>
      </c>
      <c r="F8291">
        <v>0.3</v>
      </c>
      <c r="G8291">
        <v>0.4</v>
      </c>
    </row>
    <row r="8292" spans="1:7">
      <c r="A8292" t="s">
        <v>3853</v>
      </c>
      <c r="B8292" t="s">
        <v>4167</v>
      </c>
      <c r="C8292" t="s">
        <v>3909</v>
      </c>
      <c r="D8292">
        <v>6945</v>
      </c>
      <c r="E8292">
        <v>6306</v>
      </c>
      <c r="F8292">
        <v>6825</v>
      </c>
      <c r="G8292">
        <v>6843</v>
      </c>
    </row>
    <row r="8293" spans="1:7">
      <c r="A8293" t="s">
        <v>3853</v>
      </c>
      <c r="B8293" t="s">
        <v>4167</v>
      </c>
      <c r="C8293" t="s">
        <v>3910</v>
      </c>
      <c r="D8293">
        <v>123</v>
      </c>
      <c r="E8293">
        <v>123</v>
      </c>
      <c r="F8293">
        <v>126</v>
      </c>
      <c r="G8293">
        <v>137</v>
      </c>
    </row>
    <row r="8294" spans="1:7">
      <c r="A8294" t="s">
        <v>3853</v>
      </c>
      <c r="B8294" t="s">
        <v>4167</v>
      </c>
      <c r="C8294" t="s">
        <v>3911</v>
      </c>
      <c r="D8294">
        <v>211</v>
      </c>
      <c r="E8294">
        <v>213</v>
      </c>
      <c r="F8294">
        <v>211</v>
      </c>
      <c r="G8294">
        <v>225</v>
      </c>
    </row>
    <row r="8295" spans="1:7">
      <c r="A8295" t="s">
        <v>3853</v>
      </c>
      <c r="B8295" t="s">
        <v>4167</v>
      </c>
      <c r="C8295" t="s">
        <v>3912</v>
      </c>
      <c r="D8295">
        <v>110985</v>
      </c>
      <c r="E8295">
        <v>94519</v>
      </c>
      <c r="F8295">
        <v>106145</v>
      </c>
      <c r="G8295">
        <v>106497</v>
      </c>
    </row>
    <row r="8296" spans="1:7">
      <c r="A8296" t="s">
        <v>3853</v>
      </c>
      <c r="B8296" t="s">
        <v>4167</v>
      </c>
      <c r="C8296" t="s">
        <v>3913</v>
      </c>
      <c r="D8296">
        <v>7279</v>
      </c>
      <c r="E8296">
        <v>6643</v>
      </c>
      <c r="F8296">
        <v>7162</v>
      </c>
      <c r="G8296">
        <v>7205</v>
      </c>
    </row>
    <row r="8297" spans="1:7">
      <c r="A8297" t="s">
        <v>3853</v>
      </c>
      <c r="B8297" t="s">
        <v>4167</v>
      </c>
      <c r="C8297" t="s">
        <v>3914</v>
      </c>
      <c r="D8297">
        <v>0</v>
      </c>
      <c r="E8297">
        <v>0</v>
      </c>
      <c r="F8297">
        <v>0</v>
      </c>
      <c r="G8297">
        <v>0</v>
      </c>
    </row>
    <row r="8298" spans="1:7">
      <c r="A8298" t="s">
        <v>3853</v>
      </c>
      <c r="B8298" t="s">
        <v>4167</v>
      </c>
      <c r="C8298" t="s">
        <v>3915</v>
      </c>
      <c r="D8298">
        <v>0</v>
      </c>
      <c r="E8298">
        <v>0</v>
      </c>
      <c r="F8298">
        <v>0</v>
      </c>
      <c r="G8298">
        <v>0</v>
      </c>
    </row>
    <row r="8299" spans="1:7">
      <c r="A8299" t="s">
        <v>3853</v>
      </c>
      <c r="B8299" t="s">
        <v>4167</v>
      </c>
      <c r="C8299" t="s">
        <v>3916</v>
      </c>
      <c r="D8299">
        <v>0</v>
      </c>
      <c r="E8299">
        <v>0</v>
      </c>
      <c r="F8299">
        <v>0</v>
      </c>
      <c r="G8299">
        <v>0</v>
      </c>
    </row>
    <row r="8300" spans="1:7">
      <c r="A8300" t="s">
        <v>3853</v>
      </c>
      <c r="B8300" t="s">
        <v>4167</v>
      </c>
      <c r="C8300" t="s">
        <v>3917</v>
      </c>
      <c r="D8300">
        <v>32266</v>
      </c>
      <c r="E8300">
        <v>31016</v>
      </c>
      <c r="F8300">
        <v>31597</v>
      </c>
      <c r="G8300">
        <v>32819</v>
      </c>
    </row>
    <row r="8301" spans="1:7">
      <c r="A8301" t="s">
        <v>3853</v>
      </c>
      <c r="B8301" t="s">
        <v>4167</v>
      </c>
      <c r="C8301" t="s">
        <v>3918</v>
      </c>
      <c r="D8301">
        <v>36231</v>
      </c>
      <c r="E8301">
        <v>39464</v>
      </c>
      <c r="F8301">
        <v>42952</v>
      </c>
      <c r="G8301">
        <v>45181</v>
      </c>
    </row>
    <row r="8302" spans="1:7">
      <c r="A8302" t="s">
        <v>3853</v>
      </c>
      <c r="B8302" t="s">
        <v>4167</v>
      </c>
      <c r="C8302" t="s">
        <v>3919</v>
      </c>
      <c r="D8302">
        <v>35171</v>
      </c>
      <c r="E8302">
        <v>35877</v>
      </c>
      <c r="F8302">
        <v>35800</v>
      </c>
      <c r="G8302">
        <v>37476</v>
      </c>
    </row>
    <row r="8303" spans="1:7">
      <c r="A8303" t="s">
        <v>3853</v>
      </c>
      <c r="B8303" t="s">
        <v>4167</v>
      </c>
      <c r="C8303" t="s">
        <v>3920</v>
      </c>
      <c r="D8303">
        <v>103667</v>
      </c>
      <c r="E8303">
        <v>106357</v>
      </c>
      <c r="F8303">
        <v>110348</v>
      </c>
      <c r="G8303">
        <v>115476</v>
      </c>
    </row>
    <row r="8304" spans="1:7">
      <c r="A8304" t="s">
        <v>3853</v>
      </c>
      <c r="B8304" t="s">
        <v>4167</v>
      </c>
      <c r="C8304" t="s">
        <v>3921</v>
      </c>
      <c r="D8304">
        <v>103667</v>
      </c>
      <c r="E8304">
        <v>106357</v>
      </c>
      <c r="F8304">
        <v>110348</v>
      </c>
      <c r="G8304">
        <v>115476</v>
      </c>
    </row>
    <row r="8305" spans="1:7">
      <c r="A8305" t="s">
        <v>3853</v>
      </c>
      <c r="B8305" t="s">
        <v>4167</v>
      </c>
      <c r="C8305" t="s">
        <v>3922</v>
      </c>
      <c r="D8305">
        <v>4</v>
      </c>
      <c r="E8305">
        <v>6</v>
      </c>
      <c r="F8305">
        <v>8</v>
      </c>
      <c r="G8305">
        <v>14</v>
      </c>
    </row>
    <row r="8306" spans="1:7">
      <c r="A8306" t="s">
        <v>3853</v>
      </c>
      <c r="B8306" t="s">
        <v>4167</v>
      </c>
      <c r="C8306" t="s">
        <v>3923</v>
      </c>
      <c r="D8306">
        <v>0</v>
      </c>
      <c r="E8306">
        <v>0</v>
      </c>
      <c r="F8306">
        <v>0</v>
      </c>
      <c r="G8306">
        <v>0</v>
      </c>
    </row>
    <row r="8307" spans="1:7">
      <c r="A8307" t="s">
        <v>3853</v>
      </c>
      <c r="B8307" t="s">
        <v>4167</v>
      </c>
      <c r="C8307" t="s">
        <v>3924</v>
      </c>
      <c r="D8307">
        <v>7</v>
      </c>
      <c r="E8307">
        <v>7</v>
      </c>
      <c r="F8307">
        <v>7</v>
      </c>
      <c r="G8307">
        <v>0</v>
      </c>
    </row>
    <row r="8308" spans="1:7">
      <c r="A8308" t="s">
        <v>3853</v>
      </c>
      <c r="B8308" t="s">
        <v>4167</v>
      </c>
      <c r="C8308" t="s">
        <v>3925</v>
      </c>
      <c r="D8308">
        <v>194</v>
      </c>
      <c r="E8308">
        <v>231</v>
      </c>
      <c r="F8308">
        <v>325</v>
      </c>
      <c r="G8308">
        <v>387</v>
      </c>
    </row>
    <row r="8309" spans="1:7">
      <c r="A8309" t="s">
        <v>3853</v>
      </c>
      <c r="B8309" t="s">
        <v>4167</v>
      </c>
      <c r="C8309" t="s">
        <v>3926</v>
      </c>
      <c r="D8309">
        <v>2.31</v>
      </c>
      <c r="E8309">
        <v>2.2599999999999998</v>
      </c>
      <c r="F8309">
        <v>2.15</v>
      </c>
      <c r="G8309">
        <v>2.14</v>
      </c>
    </row>
    <row r="8310" spans="1:7">
      <c r="A8310" t="s">
        <v>3853</v>
      </c>
      <c r="B8310" t="s">
        <v>4167</v>
      </c>
      <c r="C8310" t="s">
        <v>3927</v>
      </c>
      <c r="D8310">
        <v>266</v>
      </c>
      <c r="E8310">
        <v>306</v>
      </c>
      <c r="F8310">
        <v>413</v>
      </c>
      <c r="G8310">
        <v>497</v>
      </c>
    </row>
    <row r="8311" spans="1:7">
      <c r="A8311" t="s">
        <v>3853</v>
      </c>
      <c r="B8311" t="s">
        <v>4167</v>
      </c>
      <c r="C8311" t="s">
        <v>3928</v>
      </c>
      <c r="D8311">
        <v>95</v>
      </c>
      <c r="E8311">
        <v>112</v>
      </c>
      <c r="F8311">
        <v>179</v>
      </c>
      <c r="G8311">
        <v>223</v>
      </c>
    </row>
    <row r="8312" spans="1:7">
      <c r="A8312" t="s">
        <v>3853</v>
      </c>
      <c r="B8312" t="s">
        <v>4167</v>
      </c>
      <c r="C8312" t="s">
        <v>3929</v>
      </c>
      <c r="D8312">
        <v>65</v>
      </c>
      <c r="E8312">
        <v>68</v>
      </c>
      <c r="F8312">
        <v>81</v>
      </c>
      <c r="G8312">
        <v>110</v>
      </c>
    </row>
    <row r="8313" spans="1:7">
      <c r="A8313" t="s">
        <v>3853</v>
      </c>
      <c r="B8313" t="s">
        <v>4167</v>
      </c>
      <c r="C8313" t="s">
        <v>3930</v>
      </c>
      <c r="D8313">
        <v>5</v>
      </c>
      <c r="E8313">
        <v>4.8600000000000003</v>
      </c>
      <c r="F8313">
        <v>2.61</v>
      </c>
      <c r="G8313">
        <v>2.39</v>
      </c>
    </row>
    <row r="8314" spans="1:7">
      <c r="A8314" t="s">
        <v>3853</v>
      </c>
      <c r="B8314" t="s">
        <v>4167</v>
      </c>
      <c r="C8314" t="s">
        <v>3931</v>
      </c>
      <c r="D8314">
        <v>3</v>
      </c>
      <c r="E8314">
        <v>4</v>
      </c>
      <c r="F8314">
        <v>4</v>
      </c>
      <c r="G8314">
        <v>0</v>
      </c>
    </row>
    <row r="8315" spans="1:7">
      <c r="A8315" t="s">
        <v>3853</v>
      </c>
      <c r="B8315" t="s">
        <v>4167</v>
      </c>
      <c r="C8315" t="s">
        <v>3932</v>
      </c>
      <c r="D8315">
        <v>5</v>
      </c>
      <c r="E8315">
        <v>6</v>
      </c>
      <c r="F8315">
        <v>8</v>
      </c>
      <c r="G8315">
        <v>9</v>
      </c>
    </row>
    <row r="8316" spans="1:7">
      <c r="A8316" t="s">
        <v>3853</v>
      </c>
      <c r="B8316" t="s">
        <v>4167</v>
      </c>
      <c r="C8316" t="s">
        <v>3933</v>
      </c>
      <c r="D8316">
        <v>87</v>
      </c>
      <c r="E8316">
        <v>102</v>
      </c>
      <c r="F8316">
        <v>167</v>
      </c>
      <c r="G8316">
        <v>214</v>
      </c>
    </row>
    <row r="8317" spans="1:7">
      <c r="A8317" t="s">
        <v>3853</v>
      </c>
      <c r="B8317" t="s">
        <v>4167</v>
      </c>
      <c r="C8317" t="s">
        <v>3934</v>
      </c>
      <c r="D8317">
        <v>3</v>
      </c>
      <c r="E8317">
        <v>3</v>
      </c>
      <c r="F8317">
        <v>3</v>
      </c>
      <c r="G8317">
        <v>4</v>
      </c>
    </row>
    <row r="8318" spans="1:7">
      <c r="A8318" t="s">
        <v>3853</v>
      </c>
      <c r="B8318" t="s">
        <v>4167</v>
      </c>
      <c r="C8318" t="s">
        <v>3935</v>
      </c>
      <c r="D8318">
        <v>88</v>
      </c>
      <c r="E8318">
        <v>109</v>
      </c>
      <c r="F8318">
        <v>175</v>
      </c>
      <c r="G8318">
        <v>217</v>
      </c>
    </row>
    <row r="8319" spans="1:7">
      <c r="A8319" t="s">
        <v>3853</v>
      </c>
      <c r="B8319" t="s">
        <v>4167</v>
      </c>
      <c r="C8319" t="s">
        <v>3936</v>
      </c>
      <c r="D8319">
        <v>4</v>
      </c>
      <c r="E8319">
        <v>0</v>
      </c>
      <c r="F8319">
        <v>1</v>
      </c>
      <c r="G8319">
        <v>2</v>
      </c>
    </row>
    <row r="8320" spans="1:7">
      <c r="A8320" t="s">
        <v>3853</v>
      </c>
      <c r="B8320" t="s">
        <v>4167</v>
      </c>
      <c r="C8320" t="s">
        <v>3937</v>
      </c>
      <c r="D8320">
        <v>0</v>
      </c>
      <c r="E8320">
        <v>0</v>
      </c>
      <c r="F8320">
        <v>0</v>
      </c>
      <c r="G8320">
        <v>0</v>
      </c>
    </row>
    <row r="8321" spans="1:7">
      <c r="A8321" t="s">
        <v>3853</v>
      </c>
      <c r="B8321" t="s">
        <v>4167</v>
      </c>
      <c r="C8321" t="s">
        <v>3938</v>
      </c>
      <c r="D8321">
        <v>0</v>
      </c>
      <c r="E8321">
        <v>0</v>
      </c>
      <c r="F8321">
        <v>0</v>
      </c>
      <c r="G8321">
        <v>0</v>
      </c>
    </row>
    <row r="8322" spans="1:7">
      <c r="A8322" t="s">
        <v>3853</v>
      </c>
      <c r="B8322" t="s">
        <v>4167</v>
      </c>
      <c r="C8322" t="s">
        <v>3939</v>
      </c>
      <c r="D8322">
        <v>6196</v>
      </c>
      <c r="E8322">
        <v>6178</v>
      </c>
      <c r="F8322">
        <v>6200</v>
      </c>
      <c r="G8322">
        <v>6172</v>
      </c>
    </row>
    <row r="8323" spans="1:7">
      <c r="A8323" t="s">
        <v>3853</v>
      </c>
      <c r="B8323" t="s">
        <v>4167</v>
      </c>
      <c r="C8323" t="s">
        <v>3940</v>
      </c>
      <c r="D8323">
        <v>682112</v>
      </c>
      <c r="E8323">
        <v>634819</v>
      </c>
      <c r="F8323">
        <v>643874</v>
      </c>
      <c r="G8323">
        <v>658487</v>
      </c>
    </row>
    <row r="8324" spans="1:7">
      <c r="A8324" t="s">
        <v>3853</v>
      </c>
      <c r="B8324" t="s">
        <v>4167</v>
      </c>
      <c r="C8324" t="s">
        <v>3941</v>
      </c>
      <c r="D8324">
        <v>0</v>
      </c>
      <c r="E8324">
        <v>0</v>
      </c>
      <c r="F8324">
        <v>0</v>
      </c>
      <c r="G8324">
        <v>0</v>
      </c>
    </row>
    <row r="8325" spans="1:7">
      <c r="A8325" t="s">
        <v>3853</v>
      </c>
      <c r="B8325" t="s">
        <v>4167</v>
      </c>
      <c r="C8325" t="s">
        <v>3942</v>
      </c>
      <c r="D8325">
        <v>0</v>
      </c>
      <c r="E8325">
        <v>0</v>
      </c>
      <c r="F8325">
        <v>0</v>
      </c>
      <c r="G8325">
        <v>0</v>
      </c>
    </row>
    <row r="8326" spans="1:7">
      <c r="A8326" t="s">
        <v>3853</v>
      </c>
      <c r="B8326" t="s">
        <v>4167</v>
      </c>
      <c r="C8326" t="s">
        <v>3943</v>
      </c>
      <c r="D8326">
        <v>0</v>
      </c>
      <c r="E8326">
        <v>0</v>
      </c>
      <c r="F8326">
        <v>0</v>
      </c>
      <c r="G8326">
        <v>0</v>
      </c>
    </row>
    <row r="8327" spans="1:7">
      <c r="A8327" t="s">
        <v>3853</v>
      </c>
      <c r="B8327" t="s">
        <v>4167</v>
      </c>
      <c r="C8327" t="s">
        <v>3944</v>
      </c>
      <c r="D8327">
        <v>132741</v>
      </c>
      <c r="E8327">
        <v>135285</v>
      </c>
      <c r="F8327">
        <v>149360.29999999999</v>
      </c>
      <c r="G8327">
        <v>164933.9</v>
      </c>
    </row>
    <row r="8328" spans="1:7">
      <c r="A8328" t="s">
        <v>3853</v>
      </c>
      <c r="B8328" t="s">
        <v>4167</v>
      </c>
      <c r="C8328" t="s">
        <v>3945</v>
      </c>
      <c r="D8328">
        <v>127481.8</v>
      </c>
      <c r="E8328">
        <v>126890.6</v>
      </c>
      <c r="F8328">
        <v>133495.70000000001</v>
      </c>
      <c r="G8328">
        <v>137078.1</v>
      </c>
    </row>
    <row r="8329" spans="1:7">
      <c r="A8329" t="s">
        <v>3853</v>
      </c>
      <c r="B8329" t="s">
        <v>4167</v>
      </c>
      <c r="C8329" t="s">
        <v>3946</v>
      </c>
      <c r="D8329">
        <v>0</v>
      </c>
      <c r="E8329">
        <v>0</v>
      </c>
      <c r="F8329">
        <v>0</v>
      </c>
      <c r="G8329">
        <v>0</v>
      </c>
    </row>
    <row r="8330" spans="1:7">
      <c r="A8330" t="s">
        <v>3853</v>
      </c>
      <c r="B8330" t="s">
        <v>4167</v>
      </c>
      <c r="C8330" t="s">
        <v>3947</v>
      </c>
      <c r="D8330">
        <v>720</v>
      </c>
      <c r="E8330">
        <v>720</v>
      </c>
      <c r="F8330">
        <v>720</v>
      </c>
      <c r="G8330">
        <v>720</v>
      </c>
    </row>
    <row r="8331" spans="1:7">
      <c r="A8331" t="s">
        <v>3853</v>
      </c>
      <c r="B8331" t="s">
        <v>4167</v>
      </c>
      <c r="C8331" t="s">
        <v>3948</v>
      </c>
      <c r="D8331">
        <v>0</v>
      </c>
      <c r="E8331">
        <v>0</v>
      </c>
      <c r="F8331">
        <v>0</v>
      </c>
      <c r="G8331">
        <v>0</v>
      </c>
    </row>
    <row r="8332" spans="1:7">
      <c r="A8332" t="s">
        <v>3853</v>
      </c>
      <c r="B8332" t="s">
        <v>4167</v>
      </c>
      <c r="C8332" t="s">
        <v>3949</v>
      </c>
      <c r="D8332">
        <v>0</v>
      </c>
      <c r="E8332">
        <v>0</v>
      </c>
      <c r="F8332">
        <v>0</v>
      </c>
      <c r="G8332">
        <v>0</v>
      </c>
    </row>
    <row r="8333" spans="1:7">
      <c r="A8333" t="s">
        <v>3853</v>
      </c>
      <c r="B8333" t="s">
        <v>4167</v>
      </c>
      <c r="C8333" t="s">
        <v>3950</v>
      </c>
      <c r="D8333">
        <v>0</v>
      </c>
      <c r="E8333">
        <v>0</v>
      </c>
      <c r="F8333">
        <v>0</v>
      </c>
      <c r="G8333">
        <v>0</v>
      </c>
    </row>
    <row r="8334" spans="1:7">
      <c r="A8334" t="s">
        <v>3853</v>
      </c>
      <c r="B8334" t="s">
        <v>4167</v>
      </c>
      <c r="C8334" t="s">
        <v>3951</v>
      </c>
      <c r="D8334">
        <v>492</v>
      </c>
      <c r="E8334">
        <v>492</v>
      </c>
      <c r="F8334">
        <v>492</v>
      </c>
      <c r="G8334">
        <v>492</v>
      </c>
    </row>
    <row r="8335" spans="1:7">
      <c r="A8335" t="s">
        <v>3853</v>
      </c>
      <c r="B8335" t="s">
        <v>4167</v>
      </c>
      <c r="C8335" t="s">
        <v>3952</v>
      </c>
      <c r="D8335">
        <v>1212</v>
      </c>
      <c r="E8335">
        <v>1212</v>
      </c>
      <c r="F8335">
        <v>1212</v>
      </c>
      <c r="G8335">
        <v>1212</v>
      </c>
    </row>
    <row r="8336" spans="1:7">
      <c r="A8336" t="s">
        <v>3853</v>
      </c>
      <c r="B8336" t="s">
        <v>4167</v>
      </c>
      <c r="C8336" t="s">
        <v>3953</v>
      </c>
      <c r="D8336">
        <v>1212</v>
      </c>
      <c r="E8336">
        <v>1212</v>
      </c>
      <c r="F8336">
        <v>1212</v>
      </c>
      <c r="G8336">
        <v>1212</v>
      </c>
    </row>
    <row r="8337" spans="1:7">
      <c r="A8337" t="s">
        <v>3853</v>
      </c>
      <c r="B8337" t="s">
        <v>4167</v>
      </c>
      <c r="C8337" t="s">
        <v>3954</v>
      </c>
      <c r="D8337">
        <v>177</v>
      </c>
      <c r="E8337">
        <v>18</v>
      </c>
      <c r="F8337">
        <v>330</v>
      </c>
      <c r="G8337">
        <v>37</v>
      </c>
    </row>
    <row r="8338" spans="1:7">
      <c r="A8338" t="s">
        <v>3853</v>
      </c>
      <c r="B8338" t="s">
        <v>4167</v>
      </c>
      <c r="C8338" t="s">
        <v>3955</v>
      </c>
      <c r="D8338">
        <v>988</v>
      </c>
      <c r="E8338">
        <v>1728</v>
      </c>
      <c r="F8338">
        <v>1365</v>
      </c>
      <c r="G8338">
        <v>1412</v>
      </c>
    </row>
    <row r="8339" spans="1:7">
      <c r="A8339" t="s">
        <v>3853</v>
      </c>
      <c r="B8339" t="s">
        <v>4167</v>
      </c>
      <c r="C8339" t="s">
        <v>3956</v>
      </c>
      <c r="D8339">
        <v>2355</v>
      </c>
      <c r="E8339">
        <v>2129</v>
      </c>
      <c r="F8339">
        <v>2007</v>
      </c>
      <c r="G8339">
        <v>2503</v>
      </c>
    </row>
    <row r="8340" spans="1:7">
      <c r="A8340" t="s">
        <v>3853</v>
      </c>
      <c r="B8340" t="s">
        <v>4167</v>
      </c>
      <c r="C8340" t="s">
        <v>3957</v>
      </c>
      <c r="D8340">
        <v>7815</v>
      </c>
      <c r="E8340">
        <v>6469</v>
      </c>
      <c r="F8340">
        <v>6192</v>
      </c>
      <c r="G8340">
        <v>5815</v>
      </c>
    </row>
    <row r="8341" spans="1:7">
      <c r="A8341" t="s">
        <v>3853</v>
      </c>
      <c r="B8341" t="s">
        <v>4167</v>
      </c>
      <c r="C8341" t="s">
        <v>3958</v>
      </c>
      <c r="D8341">
        <v>11335</v>
      </c>
      <c r="E8341">
        <v>10343</v>
      </c>
      <c r="F8341">
        <v>9894</v>
      </c>
      <c r="G8341">
        <v>9767</v>
      </c>
    </row>
    <row r="8342" spans="1:7">
      <c r="A8342" t="s">
        <v>3853</v>
      </c>
      <c r="B8342" t="s">
        <v>4167</v>
      </c>
      <c r="C8342" t="s">
        <v>3959</v>
      </c>
      <c r="D8342">
        <v>11335</v>
      </c>
      <c r="E8342">
        <v>10343</v>
      </c>
      <c r="F8342">
        <v>9894</v>
      </c>
      <c r="G8342">
        <v>9767</v>
      </c>
    </row>
    <row r="8343" spans="1:7">
      <c r="A8343" t="s">
        <v>3853</v>
      </c>
      <c r="B8343" t="s">
        <v>4167</v>
      </c>
      <c r="C8343" t="s">
        <v>3960</v>
      </c>
      <c r="D8343">
        <v>0</v>
      </c>
      <c r="E8343">
        <v>0</v>
      </c>
      <c r="F8343">
        <v>0</v>
      </c>
      <c r="G8343">
        <v>0</v>
      </c>
    </row>
    <row r="8344" spans="1:7">
      <c r="A8344" t="s">
        <v>3853</v>
      </c>
      <c r="B8344" t="s">
        <v>4167</v>
      </c>
      <c r="C8344" t="s">
        <v>3961</v>
      </c>
      <c r="D8344">
        <v>0</v>
      </c>
      <c r="E8344">
        <v>0</v>
      </c>
      <c r="F8344">
        <v>0</v>
      </c>
      <c r="G8344">
        <v>0</v>
      </c>
    </row>
    <row r="8345" spans="1:7">
      <c r="A8345" t="s">
        <v>3853</v>
      </c>
      <c r="B8345" t="s">
        <v>4167</v>
      </c>
      <c r="C8345" t="s">
        <v>3962</v>
      </c>
      <c r="D8345">
        <v>54.6</v>
      </c>
      <c r="E8345">
        <v>56.6</v>
      </c>
      <c r="F8345">
        <v>45.8</v>
      </c>
      <c r="G8345">
        <v>43.2</v>
      </c>
    </row>
    <row r="8346" spans="1:7">
      <c r="A8346" t="s">
        <v>3853</v>
      </c>
      <c r="B8346" t="s">
        <v>4167</v>
      </c>
      <c r="C8346" t="s">
        <v>3963</v>
      </c>
      <c r="D8346">
        <v>280</v>
      </c>
      <c r="E8346">
        <v>280</v>
      </c>
      <c r="F8346">
        <v>280</v>
      </c>
      <c r="G8346">
        <v>280</v>
      </c>
    </row>
    <row r="8347" spans="1:7">
      <c r="A8347" t="s">
        <v>3853</v>
      </c>
      <c r="B8347" t="s">
        <v>4167</v>
      </c>
      <c r="C8347" t="s">
        <v>3964</v>
      </c>
      <c r="D8347">
        <v>0</v>
      </c>
      <c r="E8347">
        <v>0</v>
      </c>
      <c r="F8347">
        <v>0</v>
      </c>
      <c r="G8347">
        <v>0</v>
      </c>
    </row>
    <row r="8348" spans="1:7">
      <c r="A8348" t="s">
        <v>3853</v>
      </c>
      <c r="B8348" t="s">
        <v>4167</v>
      </c>
      <c r="C8348" t="s">
        <v>3965</v>
      </c>
      <c r="D8348">
        <v>4573</v>
      </c>
      <c r="E8348">
        <v>4743</v>
      </c>
      <c r="F8348">
        <v>3832</v>
      </c>
      <c r="G8348">
        <v>3608</v>
      </c>
    </row>
    <row r="8349" spans="1:7">
      <c r="A8349" t="s">
        <v>3853</v>
      </c>
      <c r="B8349" t="s">
        <v>4167</v>
      </c>
      <c r="C8349" t="s">
        <v>3966</v>
      </c>
      <c r="D8349">
        <v>0</v>
      </c>
      <c r="E8349">
        <v>0</v>
      </c>
      <c r="F8349">
        <v>0</v>
      </c>
      <c r="G8349">
        <v>0</v>
      </c>
    </row>
    <row r="8350" spans="1:7">
      <c r="A8350" t="s">
        <v>3853</v>
      </c>
      <c r="B8350" t="s">
        <v>4167</v>
      </c>
      <c r="C8350" t="s">
        <v>3967</v>
      </c>
      <c r="D8350">
        <v>4573</v>
      </c>
      <c r="E8350">
        <v>4743</v>
      </c>
      <c r="F8350">
        <v>3832</v>
      </c>
      <c r="G8350">
        <v>3608</v>
      </c>
    </row>
    <row r="8351" spans="1:7">
      <c r="A8351" t="s">
        <v>3853</v>
      </c>
      <c r="B8351" t="s">
        <v>4167</v>
      </c>
      <c r="C8351" t="s">
        <v>3968</v>
      </c>
      <c r="D8351">
        <v>0</v>
      </c>
      <c r="E8351">
        <v>0</v>
      </c>
      <c r="F8351">
        <v>0</v>
      </c>
      <c r="G8351">
        <v>0</v>
      </c>
    </row>
    <row r="8352" spans="1:7">
      <c r="A8352" t="s">
        <v>3853</v>
      </c>
      <c r="B8352" t="s">
        <v>4167</v>
      </c>
      <c r="C8352" t="s">
        <v>3969</v>
      </c>
      <c r="D8352">
        <v>0</v>
      </c>
      <c r="E8352">
        <v>0</v>
      </c>
      <c r="F8352">
        <v>0</v>
      </c>
      <c r="G8352">
        <v>0</v>
      </c>
    </row>
    <row r="8353" spans="1:7">
      <c r="A8353" t="s">
        <v>3853</v>
      </c>
      <c r="B8353" t="s">
        <v>4167</v>
      </c>
      <c r="C8353" t="s">
        <v>3970</v>
      </c>
      <c r="D8353">
        <v>0</v>
      </c>
      <c r="E8353">
        <v>0</v>
      </c>
      <c r="F8353">
        <v>0</v>
      </c>
      <c r="G8353">
        <v>0</v>
      </c>
    </row>
    <row r="8354" spans="1:7">
      <c r="A8354" t="s">
        <v>3853</v>
      </c>
      <c r="B8354" t="s">
        <v>4167</v>
      </c>
      <c r="C8354" t="s">
        <v>3971</v>
      </c>
      <c r="D8354">
        <v>0</v>
      </c>
      <c r="E8354">
        <v>0</v>
      </c>
      <c r="F8354">
        <v>0</v>
      </c>
      <c r="G8354">
        <v>0</v>
      </c>
    </row>
    <row r="8355" spans="1:7">
      <c r="A8355" t="s">
        <v>3853</v>
      </c>
      <c r="B8355" t="s">
        <v>4167</v>
      </c>
      <c r="C8355" t="s">
        <v>3972</v>
      </c>
      <c r="D8355">
        <v>0</v>
      </c>
      <c r="E8355">
        <v>0</v>
      </c>
      <c r="F8355">
        <v>0</v>
      </c>
      <c r="G8355">
        <v>0</v>
      </c>
    </row>
    <row r="8356" spans="1:7">
      <c r="A8356" t="s">
        <v>3853</v>
      </c>
      <c r="B8356" t="s">
        <v>4167</v>
      </c>
      <c r="C8356" t="s">
        <v>3973</v>
      </c>
      <c r="D8356">
        <v>6581</v>
      </c>
      <c r="E8356">
        <v>4917</v>
      </c>
      <c r="F8356">
        <v>6057</v>
      </c>
      <c r="G8356">
        <v>6123</v>
      </c>
    </row>
    <row r="8357" spans="1:7">
      <c r="A8357" t="s">
        <v>3853</v>
      </c>
      <c r="B8357" t="s">
        <v>4167</v>
      </c>
      <c r="C8357" t="s">
        <v>3974</v>
      </c>
      <c r="D8357">
        <v>6581</v>
      </c>
      <c r="E8357">
        <v>4917</v>
      </c>
      <c r="F8357">
        <v>6057</v>
      </c>
      <c r="G8357">
        <v>6123</v>
      </c>
    </row>
    <row r="8358" spans="1:7">
      <c r="A8358" t="s">
        <v>3853</v>
      </c>
      <c r="B8358" t="s">
        <v>4167</v>
      </c>
      <c r="C8358" t="s">
        <v>3975</v>
      </c>
      <c r="D8358">
        <v>6581</v>
      </c>
      <c r="E8358">
        <v>4917</v>
      </c>
      <c r="F8358">
        <v>6057</v>
      </c>
      <c r="G8358">
        <v>6123</v>
      </c>
    </row>
    <row r="8359" spans="1:7">
      <c r="A8359" t="s">
        <v>3853</v>
      </c>
      <c r="B8359" t="s">
        <v>4167</v>
      </c>
      <c r="C8359" t="s">
        <v>3976</v>
      </c>
      <c r="D8359">
        <v>2</v>
      </c>
      <c r="E8359">
        <v>3</v>
      </c>
      <c r="F8359">
        <v>1</v>
      </c>
      <c r="G8359">
        <v>1</v>
      </c>
    </row>
    <row r="8360" spans="1:7">
      <c r="A8360" t="s">
        <v>3853</v>
      </c>
      <c r="B8360" t="s">
        <v>4167</v>
      </c>
      <c r="C8360" t="s">
        <v>3977</v>
      </c>
      <c r="D8360">
        <v>3</v>
      </c>
      <c r="E8360">
        <v>3</v>
      </c>
      <c r="F8360">
        <v>2</v>
      </c>
      <c r="G8360">
        <v>2</v>
      </c>
    </row>
    <row r="8361" spans="1:7">
      <c r="A8361" t="s">
        <v>3853</v>
      </c>
      <c r="B8361" t="s">
        <v>4167</v>
      </c>
      <c r="C8361" t="s">
        <v>3978</v>
      </c>
      <c r="D8361">
        <v>4</v>
      </c>
      <c r="E8361">
        <v>2</v>
      </c>
      <c r="F8361">
        <v>3</v>
      </c>
      <c r="G8361">
        <v>3</v>
      </c>
    </row>
    <row r="8362" spans="1:7">
      <c r="A8362" t="s">
        <v>3853</v>
      </c>
      <c r="B8362" t="s">
        <v>4167</v>
      </c>
      <c r="C8362" t="s">
        <v>3979</v>
      </c>
      <c r="D8362">
        <v>9</v>
      </c>
      <c r="E8362">
        <v>7</v>
      </c>
      <c r="F8362">
        <v>7</v>
      </c>
      <c r="G8362">
        <v>6</v>
      </c>
    </row>
    <row r="8363" spans="1:7">
      <c r="A8363" t="s">
        <v>3853</v>
      </c>
      <c r="B8363" t="s">
        <v>4167</v>
      </c>
      <c r="C8363" t="s">
        <v>3980</v>
      </c>
      <c r="D8363">
        <v>9</v>
      </c>
      <c r="E8363">
        <v>7</v>
      </c>
      <c r="F8363">
        <v>7</v>
      </c>
      <c r="G8363">
        <v>6</v>
      </c>
    </row>
    <row r="8364" spans="1:7">
      <c r="A8364" t="s">
        <v>3853</v>
      </c>
      <c r="B8364" t="s">
        <v>4167</v>
      </c>
      <c r="C8364" t="s">
        <v>3981</v>
      </c>
      <c r="D8364">
        <v>1779</v>
      </c>
      <c r="E8364">
        <v>1772.9</v>
      </c>
      <c r="F8364">
        <v>1807</v>
      </c>
      <c r="G8364">
        <v>1805.1</v>
      </c>
    </row>
    <row r="8365" spans="1:7">
      <c r="A8365" t="s">
        <v>3853</v>
      </c>
      <c r="B8365" t="s">
        <v>4167</v>
      </c>
      <c r="C8365" t="s">
        <v>3982</v>
      </c>
      <c r="D8365">
        <v>0</v>
      </c>
      <c r="E8365">
        <v>0</v>
      </c>
      <c r="F8365">
        <v>0</v>
      </c>
      <c r="G8365">
        <v>0</v>
      </c>
    </row>
    <row r="8366" spans="1:7">
      <c r="A8366" t="s">
        <v>3853</v>
      </c>
      <c r="B8366" t="s">
        <v>4167</v>
      </c>
      <c r="C8366" t="s">
        <v>3983</v>
      </c>
      <c r="D8366">
        <v>58948</v>
      </c>
      <c r="E8366">
        <v>50402</v>
      </c>
      <c r="F8366">
        <v>51696</v>
      </c>
      <c r="G8366">
        <v>48856</v>
      </c>
    </row>
    <row r="8367" spans="1:7">
      <c r="A8367" t="s">
        <v>3853</v>
      </c>
      <c r="B8367" t="s">
        <v>4167</v>
      </c>
      <c r="C8367" t="s">
        <v>3984</v>
      </c>
      <c r="D8367">
        <v>66190</v>
      </c>
      <c r="E8367">
        <v>64131</v>
      </c>
      <c r="F8367">
        <v>70274</v>
      </c>
      <c r="G8367">
        <v>67258</v>
      </c>
    </row>
    <row r="8368" spans="1:7">
      <c r="A8368" t="s">
        <v>3853</v>
      </c>
      <c r="B8368" t="s">
        <v>4167</v>
      </c>
      <c r="C8368" t="s">
        <v>3985</v>
      </c>
      <c r="D8368">
        <v>64253</v>
      </c>
      <c r="E8368">
        <v>58301</v>
      </c>
      <c r="F8368">
        <v>58573</v>
      </c>
      <c r="G8368">
        <v>55789</v>
      </c>
    </row>
    <row r="8369" spans="1:7">
      <c r="A8369" t="s">
        <v>3853</v>
      </c>
      <c r="B8369" t="s">
        <v>4167</v>
      </c>
      <c r="C8369" t="s">
        <v>3986</v>
      </c>
      <c r="D8369">
        <v>189391</v>
      </c>
      <c r="E8369">
        <v>172833</v>
      </c>
      <c r="F8369">
        <v>180543</v>
      </c>
      <c r="G8369">
        <v>171903</v>
      </c>
    </row>
    <row r="8370" spans="1:7">
      <c r="A8370" t="s">
        <v>3853</v>
      </c>
      <c r="B8370" t="s">
        <v>4167</v>
      </c>
      <c r="C8370" t="s">
        <v>3987</v>
      </c>
      <c r="D8370">
        <v>189391</v>
      </c>
      <c r="E8370">
        <v>172833</v>
      </c>
      <c r="F8370">
        <v>180543</v>
      </c>
      <c r="G8370">
        <v>171903</v>
      </c>
    </row>
    <row r="8371" spans="1:7">
      <c r="A8371" t="s">
        <v>3853</v>
      </c>
      <c r="B8371" t="s">
        <v>4167</v>
      </c>
      <c r="C8371" t="s">
        <v>3988</v>
      </c>
      <c r="D8371">
        <v>1198</v>
      </c>
      <c r="E8371">
        <v>1096</v>
      </c>
      <c r="F8371">
        <v>1148</v>
      </c>
      <c r="G8371">
        <v>1212</v>
      </c>
    </row>
    <row r="8372" spans="1:7">
      <c r="A8372" t="s">
        <v>3853</v>
      </c>
      <c r="B8372" t="s">
        <v>4167</v>
      </c>
      <c r="C8372" t="s">
        <v>3989</v>
      </c>
      <c r="D8372">
        <v>702</v>
      </c>
      <c r="E8372">
        <v>726</v>
      </c>
      <c r="F8372">
        <v>779</v>
      </c>
      <c r="G8372">
        <v>856</v>
      </c>
    </row>
    <row r="8373" spans="1:7">
      <c r="A8373" t="s">
        <v>3853</v>
      </c>
      <c r="B8373" t="s">
        <v>4167</v>
      </c>
      <c r="C8373" t="s">
        <v>3990</v>
      </c>
      <c r="D8373">
        <v>1899</v>
      </c>
      <c r="E8373">
        <v>1821</v>
      </c>
      <c r="F8373">
        <v>1926</v>
      </c>
      <c r="G8373">
        <v>2068</v>
      </c>
    </row>
    <row r="8374" spans="1:7">
      <c r="A8374" t="s">
        <v>3853</v>
      </c>
      <c r="B8374" t="s">
        <v>4167</v>
      </c>
      <c r="C8374" t="s">
        <v>3991</v>
      </c>
      <c r="D8374">
        <v>1899</v>
      </c>
      <c r="E8374">
        <v>1821</v>
      </c>
      <c r="F8374">
        <v>1926</v>
      </c>
      <c r="G8374">
        <v>2068</v>
      </c>
    </row>
    <row r="8375" spans="1:7">
      <c r="A8375" t="s">
        <v>3853</v>
      </c>
      <c r="B8375" t="s">
        <v>4167</v>
      </c>
      <c r="C8375" t="s">
        <v>3992</v>
      </c>
      <c r="D8375">
        <v>0</v>
      </c>
      <c r="E8375">
        <v>0</v>
      </c>
      <c r="F8375">
        <v>0</v>
      </c>
      <c r="G8375">
        <v>0</v>
      </c>
    </row>
    <row r="8376" spans="1:7">
      <c r="A8376" t="s">
        <v>3853</v>
      </c>
      <c r="B8376" t="s">
        <v>4167</v>
      </c>
      <c r="C8376" t="s">
        <v>3993</v>
      </c>
      <c r="D8376">
        <v>104683</v>
      </c>
      <c r="E8376">
        <v>95321</v>
      </c>
      <c r="F8376">
        <v>102473</v>
      </c>
      <c r="G8376">
        <v>101794</v>
      </c>
    </row>
    <row r="8377" spans="1:7">
      <c r="A8377" t="s">
        <v>3853</v>
      </c>
      <c r="B8377" t="s">
        <v>4167</v>
      </c>
      <c r="C8377" t="s">
        <v>3994</v>
      </c>
      <c r="D8377">
        <v>1849</v>
      </c>
      <c r="E8377">
        <v>1863</v>
      </c>
      <c r="F8377">
        <v>1894</v>
      </c>
      <c r="G8377">
        <v>2040</v>
      </c>
    </row>
    <row r="8378" spans="1:7">
      <c r="A8378" t="s">
        <v>3853</v>
      </c>
      <c r="B8378" t="s">
        <v>4167</v>
      </c>
      <c r="C8378" t="s">
        <v>3995</v>
      </c>
      <c r="D8378">
        <v>3183</v>
      </c>
      <c r="E8378">
        <v>3224</v>
      </c>
      <c r="F8378">
        <v>3164</v>
      </c>
      <c r="G8378">
        <v>3344</v>
      </c>
    </row>
    <row r="8379" spans="1:7">
      <c r="A8379" t="s">
        <v>3853</v>
      </c>
      <c r="B8379" t="s">
        <v>4167</v>
      </c>
      <c r="C8379" t="s">
        <v>3996</v>
      </c>
      <c r="D8379">
        <v>109714</v>
      </c>
      <c r="E8379">
        <v>100409</v>
      </c>
      <c r="F8379">
        <v>107531</v>
      </c>
      <c r="G8379">
        <v>107178</v>
      </c>
    </row>
    <row r="8380" spans="1:7">
      <c r="A8380" t="s">
        <v>3853</v>
      </c>
      <c r="B8380" t="s">
        <v>4167</v>
      </c>
      <c r="C8380" t="s">
        <v>3997</v>
      </c>
      <c r="D8380">
        <v>109714</v>
      </c>
      <c r="E8380">
        <v>100409</v>
      </c>
      <c r="F8380">
        <v>107531</v>
      </c>
      <c r="G8380">
        <v>107178</v>
      </c>
    </row>
    <row r="8381" spans="1:7">
      <c r="A8381" t="s">
        <v>3853</v>
      </c>
      <c r="B8381" t="s">
        <v>4167</v>
      </c>
      <c r="C8381" t="s">
        <v>3998</v>
      </c>
      <c r="D8381">
        <v>97738</v>
      </c>
      <c r="E8381">
        <v>89015</v>
      </c>
      <c r="F8381">
        <v>95648</v>
      </c>
      <c r="G8381">
        <v>94951</v>
      </c>
    </row>
    <row r="8382" spans="1:7">
      <c r="A8382" t="s">
        <v>3853</v>
      </c>
      <c r="B8382" t="s">
        <v>4167</v>
      </c>
      <c r="C8382" t="s">
        <v>3999</v>
      </c>
      <c r="D8382">
        <v>1726</v>
      </c>
      <c r="E8382">
        <v>1740</v>
      </c>
      <c r="F8382">
        <v>1768</v>
      </c>
      <c r="G8382">
        <v>1903</v>
      </c>
    </row>
    <row r="8383" spans="1:7">
      <c r="A8383" t="s">
        <v>3853</v>
      </c>
      <c r="B8383" t="s">
        <v>4167</v>
      </c>
      <c r="C8383" t="s">
        <v>4000</v>
      </c>
      <c r="D8383">
        <v>2972</v>
      </c>
      <c r="E8383">
        <v>3011</v>
      </c>
      <c r="F8383">
        <v>2953</v>
      </c>
      <c r="G8383">
        <v>3119</v>
      </c>
    </row>
    <row r="8384" spans="1:7">
      <c r="A8384" t="s">
        <v>3853</v>
      </c>
      <c r="B8384" t="s">
        <v>4167</v>
      </c>
      <c r="C8384" t="s">
        <v>4001</v>
      </c>
      <c r="D8384">
        <v>102435</v>
      </c>
      <c r="E8384">
        <v>93766</v>
      </c>
      <c r="F8384">
        <v>100369</v>
      </c>
      <c r="G8384">
        <v>99973</v>
      </c>
    </row>
    <row r="8385" spans="1:7">
      <c r="A8385" t="s">
        <v>3853</v>
      </c>
      <c r="B8385" t="s">
        <v>4167</v>
      </c>
      <c r="C8385" t="s">
        <v>4002</v>
      </c>
      <c r="D8385">
        <v>842</v>
      </c>
      <c r="E8385">
        <v>797</v>
      </c>
      <c r="F8385">
        <v>798</v>
      </c>
      <c r="G8385">
        <v>857</v>
      </c>
    </row>
    <row r="8386" spans="1:7">
      <c r="A8386" t="s">
        <v>3853</v>
      </c>
      <c r="B8386" t="s">
        <v>4167</v>
      </c>
      <c r="C8386" t="s">
        <v>4003</v>
      </c>
      <c r="D8386">
        <v>0</v>
      </c>
      <c r="E8386">
        <v>0</v>
      </c>
      <c r="F8386">
        <v>0</v>
      </c>
      <c r="G8386">
        <v>0</v>
      </c>
    </row>
    <row r="8387" spans="1:7">
      <c r="A8387" t="s">
        <v>3853</v>
      </c>
      <c r="B8387" t="s">
        <v>4167</v>
      </c>
      <c r="C8387" t="s">
        <v>4004</v>
      </c>
      <c r="D8387">
        <v>7595</v>
      </c>
      <c r="E8387">
        <v>6720</v>
      </c>
      <c r="F8387">
        <v>4419</v>
      </c>
      <c r="G8387">
        <v>5564</v>
      </c>
    </row>
    <row r="8388" spans="1:7">
      <c r="A8388" t="s">
        <v>3853</v>
      </c>
      <c r="B8388" t="s">
        <v>4167</v>
      </c>
      <c r="C8388" t="s">
        <v>4005</v>
      </c>
      <c r="D8388">
        <v>37854</v>
      </c>
      <c r="E8388">
        <v>33715</v>
      </c>
      <c r="F8388">
        <v>33824</v>
      </c>
      <c r="G8388">
        <v>34568</v>
      </c>
    </row>
    <row r="8389" spans="1:7">
      <c r="A8389" t="s">
        <v>3853</v>
      </c>
      <c r="B8389" t="s">
        <v>4167</v>
      </c>
      <c r="C8389" t="s">
        <v>4006</v>
      </c>
      <c r="D8389">
        <v>12934</v>
      </c>
      <c r="E8389">
        <v>11575</v>
      </c>
      <c r="F8389">
        <v>12002</v>
      </c>
      <c r="G8389">
        <v>13411</v>
      </c>
    </row>
    <row r="8390" spans="1:7">
      <c r="A8390" t="s">
        <v>3853</v>
      </c>
      <c r="B8390" t="s">
        <v>4167</v>
      </c>
      <c r="C8390" t="s">
        <v>4007</v>
      </c>
      <c r="D8390">
        <v>2008</v>
      </c>
      <c r="E8390">
        <v>1959</v>
      </c>
      <c r="F8390">
        <v>1924</v>
      </c>
      <c r="G8390">
        <v>1962</v>
      </c>
    </row>
    <row r="8391" spans="1:7">
      <c r="A8391" t="s">
        <v>3853</v>
      </c>
      <c r="B8391" t="s">
        <v>4167</v>
      </c>
      <c r="C8391" t="s">
        <v>4008</v>
      </c>
      <c r="D8391">
        <v>96020</v>
      </c>
      <c r="E8391">
        <v>101299</v>
      </c>
      <c r="F8391">
        <v>102488</v>
      </c>
      <c r="G8391">
        <v>103793</v>
      </c>
    </row>
    <row r="8392" spans="1:7">
      <c r="A8392" t="s">
        <v>3853</v>
      </c>
      <c r="B8392" t="s">
        <v>4167</v>
      </c>
      <c r="C8392" t="s">
        <v>4009</v>
      </c>
      <c r="D8392">
        <v>44541</v>
      </c>
      <c r="E8392">
        <v>39475</v>
      </c>
      <c r="F8392">
        <v>38665</v>
      </c>
      <c r="G8392">
        <v>41648</v>
      </c>
    </row>
    <row r="8393" spans="1:7">
      <c r="A8393" t="s">
        <v>3853</v>
      </c>
      <c r="B8393" t="s">
        <v>4167</v>
      </c>
      <c r="C8393" t="s">
        <v>4010</v>
      </c>
      <c r="D8393">
        <v>198943</v>
      </c>
      <c r="E8393">
        <v>192783</v>
      </c>
      <c r="F8393">
        <v>191397</v>
      </c>
      <c r="G8393">
        <v>198984</v>
      </c>
    </row>
    <row r="8394" spans="1:7">
      <c r="A8394" t="s">
        <v>3853</v>
      </c>
      <c r="B8394" t="s">
        <v>4167</v>
      </c>
      <c r="C8394" t="s">
        <v>4011</v>
      </c>
      <c r="D8394">
        <v>102.9</v>
      </c>
      <c r="E8394">
        <v>98.2</v>
      </c>
      <c r="F8394">
        <v>97.4</v>
      </c>
      <c r="G8394">
        <v>101.1</v>
      </c>
    </row>
    <row r="8395" spans="1:7">
      <c r="A8395" t="s">
        <v>3853</v>
      </c>
      <c r="B8395" t="s">
        <v>4167</v>
      </c>
      <c r="C8395" t="s">
        <v>4012</v>
      </c>
      <c r="D8395">
        <v>186009</v>
      </c>
      <c r="E8395">
        <v>181208</v>
      </c>
      <c r="F8395">
        <v>179396</v>
      </c>
      <c r="G8395">
        <v>185572</v>
      </c>
    </row>
    <row r="8396" spans="1:7">
      <c r="A8396" t="s">
        <v>3853</v>
      </c>
      <c r="B8396" t="s">
        <v>4167</v>
      </c>
      <c r="C8396" t="s">
        <v>4013</v>
      </c>
      <c r="D8396">
        <v>198771</v>
      </c>
      <c r="E8396">
        <v>192725</v>
      </c>
      <c r="F8396">
        <v>191008</v>
      </c>
      <c r="G8396">
        <v>198669</v>
      </c>
    </row>
    <row r="8397" spans="1:7">
      <c r="A8397" t="s">
        <v>3853</v>
      </c>
      <c r="B8397" t="s">
        <v>4167</v>
      </c>
      <c r="C8397" t="s">
        <v>4014</v>
      </c>
      <c r="D8397">
        <v>4.3</v>
      </c>
      <c r="E8397">
        <v>3.9</v>
      </c>
      <c r="F8397">
        <v>5.3</v>
      </c>
      <c r="G8397">
        <v>5.6</v>
      </c>
    </row>
    <row r="8398" spans="1:7">
      <c r="A8398" t="s">
        <v>3853</v>
      </c>
      <c r="B8398" t="s">
        <v>4167</v>
      </c>
      <c r="C8398" t="s">
        <v>4015</v>
      </c>
      <c r="D8398">
        <v>103.1</v>
      </c>
      <c r="E8398">
        <v>91.5</v>
      </c>
      <c r="F8398">
        <v>102</v>
      </c>
      <c r="G8398">
        <v>83.3</v>
      </c>
    </row>
    <row r="8399" spans="1:7">
      <c r="A8399" t="s">
        <v>3853</v>
      </c>
      <c r="B8399" t="s">
        <v>4167</v>
      </c>
      <c r="C8399" t="s">
        <v>4016</v>
      </c>
      <c r="D8399">
        <v>72589</v>
      </c>
      <c r="E8399">
        <v>64646</v>
      </c>
      <c r="F8399">
        <v>71758</v>
      </c>
      <c r="G8399">
        <v>58595</v>
      </c>
    </row>
    <row r="8400" spans="1:7">
      <c r="A8400" t="s">
        <v>3853</v>
      </c>
      <c r="B8400" t="s">
        <v>4167</v>
      </c>
      <c r="C8400" t="s">
        <v>4017</v>
      </c>
      <c r="D8400">
        <v>72589</v>
      </c>
      <c r="E8400">
        <v>64646</v>
      </c>
      <c r="F8400">
        <v>71758</v>
      </c>
      <c r="G8400">
        <v>58595</v>
      </c>
    </row>
    <row r="8401" spans="1:7">
      <c r="A8401" t="s">
        <v>3853</v>
      </c>
      <c r="B8401" t="s">
        <v>4167</v>
      </c>
      <c r="C8401" t="s">
        <v>4018</v>
      </c>
      <c r="D8401">
        <v>770</v>
      </c>
      <c r="E8401">
        <v>770</v>
      </c>
      <c r="F8401">
        <v>770</v>
      </c>
      <c r="G8401">
        <v>770</v>
      </c>
    </row>
    <row r="8402" spans="1:7">
      <c r="A8402" t="s">
        <v>3853</v>
      </c>
      <c r="B8402" t="s">
        <v>4167</v>
      </c>
      <c r="C8402" t="s">
        <v>4019</v>
      </c>
      <c r="D8402">
        <v>1.6</v>
      </c>
      <c r="E8402">
        <v>0.6</v>
      </c>
      <c r="F8402">
        <v>0.7</v>
      </c>
      <c r="G8402">
        <v>3.1</v>
      </c>
    </row>
    <row r="8403" spans="1:7">
      <c r="A8403" t="s">
        <v>3853</v>
      </c>
      <c r="B8403" t="s">
        <v>4167</v>
      </c>
      <c r="C8403" t="s">
        <v>4020</v>
      </c>
      <c r="D8403">
        <v>0</v>
      </c>
      <c r="E8403">
        <v>0</v>
      </c>
      <c r="F8403">
        <v>0</v>
      </c>
      <c r="G8403">
        <v>0</v>
      </c>
    </row>
    <row r="8404" spans="1:7">
      <c r="A8404" t="s">
        <v>3853</v>
      </c>
      <c r="B8404" t="s">
        <v>4167</v>
      </c>
      <c r="C8404" t="s">
        <v>4021</v>
      </c>
      <c r="D8404">
        <v>0</v>
      </c>
      <c r="E8404">
        <v>0</v>
      </c>
      <c r="F8404">
        <v>0</v>
      </c>
      <c r="G8404">
        <v>0</v>
      </c>
    </row>
    <row r="8405" spans="1:7">
      <c r="A8405" t="s">
        <v>3853</v>
      </c>
      <c r="B8405" t="s">
        <v>4167</v>
      </c>
      <c r="C8405" t="s">
        <v>4022</v>
      </c>
      <c r="D8405">
        <v>939</v>
      </c>
      <c r="E8405">
        <v>884</v>
      </c>
      <c r="F8405">
        <v>899</v>
      </c>
      <c r="G8405">
        <v>968</v>
      </c>
    </row>
    <row r="8406" spans="1:7">
      <c r="A8406" t="s">
        <v>3853</v>
      </c>
      <c r="B8406" t="s">
        <v>4167</v>
      </c>
      <c r="C8406" t="s">
        <v>4023</v>
      </c>
      <c r="D8406">
        <v>0</v>
      </c>
      <c r="E8406">
        <v>0</v>
      </c>
      <c r="F8406">
        <v>1446</v>
      </c>
      <c r="G8406">
        <v>1475</v>
      </c>
    </row>
    <row r="8407" spans="1:7">
      <c r="A8407" t="s">
        <v>3853</v>
      </c>
      <c r="B8407" t="s">
        <v>4167</v>
      </c>
      <c r="C8407" t="s">
        <v>4024</v>
      </c>
      <c r="D8407">
        <v>939</v>
      </c>
      <c r="E8407">
        <v>884</v>
      </c>
      <c r="F8407">
        <v>899</v>
      </c>
      <c r="G8407">
        <v>968</v>
      </c>
    </row>
    <row r="8408" spans="1:7">
      <c r="A8408" t="s">
        <v>3853</v>
      </c>
      <c r="B8408" t="s">
        <v>4167</v>
      </c>
      <c r="C8408" t="s">
        <v>4025</v>
      </c>
      <c r="D8408">
        <v>939</v>
      </c>
      <c r="E8408">
        <v>884</v>
      </c>
      <c r="F8408">
        <v>2345</v>
      </c>
      <c r="G8408">
        <v>2443</v>
      </c>
    </row>
    <row r="8409" spans="1:7">
      <c r="A8409" t="s">
        <v>3853</v>
      </c>
      <c r="B8409" t="s">
        <v>4167</v>
      </c>
      <c r="C8409" t="s">
        <v>4026</v>
      </c>
      <c r="D8409">
        <v>939</v>
      </c>
      <c r="E8409">
        <v>884</v>
      </c>
      <c r="F8409">
        <v>2345</v>
      </c>
      <c r="G8409">
        <v>2443</v>
      </c>
    </row>
    <row r="8410" spans="1:7">
      <c r="A8410" t="s">
        <v>3853</v>
      </c>
      <c r="B8410" t="s">
        <v>4167</v>
      </c>
      <c r="C8410" t="s">
        <v>4027</v>
      </c>
      <c r="D8410">
        <v>0</v>
      </c>
      <c r="E8410">
        <v>0</v>
      </c>
      <c r="F8410">
        <v>0</v>
      </c>
      <c r="G8410">
        <v>0</v>
      </c>
    </row>
    <row r="8411" spans="1:7">
      <c r="A8411" t="s">
        <v>3853</v>
      </c>
      <c r="B8411" t="s">
        <v>4167</v>
      </c>
      <c r="C8411" t="s">
        <v>4028</v>
      </c>
      <c r="D8411">
        <v>6767</v>
      </c>
      <c r="E8411">
        <v>7865</v>
      </c>
      <c r="F8411">
        <v>7858</v>
      </c>
      <c r="G8411">
        <v>7839</v>
      </c>
    </row>
    <row r="8412" spans="1:7">
      <c r="A8412" t="s">
        <v>3853</v>
      </c>
      <c r="B8412" t="s">
        <v>4167</v>
      </c>
      <c r="C8412" t="s">
        <v>4029</v>
      </c>
      <c r="D8412">
        <v>8157</v>
      </c>
      <c r="E8412">
        <v>9145</v>
      </c>
      <c r="F8412">
        <v>10631</v>
      </c>
      <c r="G8412">
        <v>10712</v>
      </c>
    </row>
    <row r="8413" spans="1:7">
      <c r="A8413" t="s">
        <v>3853</v>
      </c>
      <c r="B8413" t="s">
        <v>4167</v>
      </c>
      <c r="C8413" t="s">
        <v>4030</v>
      </c>
      <c r="D8413">
        <v>8157</v>
      </c>
      <c r="E8413">
        <v>9145</v>
      </c>
      <c r="F8413">
        <v>10631</v>
      </c>
      <c r="G8413">
        <v>10712</v>
      </c>
    </row>
    <row r="8414" spans="1:7">
      <c r="A8414" t="s">
        <v>3853</v>
      </c>
      <c r="B8414" t="s">
        <v>4167</v>
      </c>
      <c r="C8414" t="s">
        <v>4031</v>
      </c>
      <c r="D8414">
        <v>201236</v>
      </c>
      <c r="E8414">
        <v>184539</v>
      </c>
      <c r="F8414">
        <v>194893</v>
      </c>
      <c r="G8414">
        <v>194100</v>
      </c>
    </row>
    <row r="8415" spans="1:7">
      <c r="A8415" t="s">
        <v>3853</v>
      </c>
      <c r="B8415" t="s">
        <v>4167</v>
      </c>
      <c r="C8415" t="s">
        <v>4032</v>
      </c>
      <c r="D8415">
        <v>0.4</v>
      </c>
      <c r="E8415">
        <v>0.4</v>
      </c>
      <c r="F8415">
        <v>0.8</v>
      </c>
      <c r="G8415">
        <v>0.7</v>
      </c>
    </row>
    <row r="8416" spans="1:7">
      <c r="A8416" t="s">
        <v>3853</v>
      </c>
      <c r="B8416" t="s">
        <v>4167</v>
      </c>
      <c r="C8416" t="s">
        <v>4033</v>
      </c>
      <c r="D8416">
        <v>5300</v>
      </c>
      <c r="E8416">
        <v>5779</v>
      </c>
      <c r="F8416">
        <v>4973</v>
      </c>
      <c r="G8416">
        <v>5230</v>
      </c>
    </row>
    <row r="8417" spans="1:7">
      <c r="A8417" t="s">
        <v>3853</v>
      </c>
      <c r="B8417" t="s">
        <v>4167</v>
      </c>
      <c r="C8417" t="s">
        <v>4034</v>
      </c>
      <c r="D8417">
        <v>239</v>
      </c>
      <c r="E8417">
        <v>217</v>
      </c>
      <c r="F8417">
        <v>782</v>
      </c>
      <c r="G8417">
        <v>474</v>
      </c>
    </row>
    <row r="8418" spans="1:7">
      <c r="A8418" t="s">
        <v>3853</v>
      </c>
      <c r="B8418" t="s">
        <v>4167</v>
      </c>
      <c r="C8418" t="s">
        <v>4035</v>
      </c>
      <c r="D8418">
        <v>321</v>
      </c>
      <c r="E8418">
        <v>352</v>
      </c>
      <c r="F8418">
        <v>409</v>
      </c>
      <c r="G8418">
        <v>364</v>
      </c>
    </row>
    <row r="8419" spans="1:7">
      <c r="A8419" t="s">
        <v>3853</v>
      </c>
      <c r="B8419" t="s">
        <v>4167</v>
      </c>
      <c r="C8419" t="s">
        <v>4036</v>
      </c>
      <c r="D8419">
        <v>38890</v>
      </c>
      <c r="E8419">
        <v>41322</v>
      </c>
      <c r="F8419">
        <v>39728</v>
      </c>
      <c r="G8419">
        <v>40676</v>
      </c>
    </row>
    <row r="8420" spans="1:7">
      <c r="A8420" t="s">
        <v>3853</v>
      </c>
      <c r="B8420" t="s">
        <v>4167</v>
      </c>
      <c r="C8420" t="s">
        <v>4037</v>
      </c>
      <c r="D8420">
        <v>7890</v>
      </c>
      <c r="E8420">
        <v>6535</v>
      </c>
      <c r="F8420">
        <v>6290</v>
      </c>
      <c r="G8420">
        <v>5917</v>
      </c>
    </row>
    <row r="8421" spans="1:7">
      <c r="A8421" t="s">
        <v>3853</v>
      </c>
      <c r="B8421" t="s">
        <v>4167</v>
      </c>
      <c r="C8421" t="s">
        <v>4038</v>
      </c>
      <c r="D8421">
        <v>253555</v>
      </c>
      <c r="E8421">
        <v>238391</v>
      </c>
      <c r="F8421">
        <v>246667</v>
      </c>
      <c r="G8421">
        <v>246397</v>
      </c>
    </row>
    <row r="8422" spans="1:7">
      <c r="A8422" t="s">
        <v>3853</v>
      </c>
      <c r="B8422" t="s">
        <v>4167</v>
      </c>
      <c r="C8422" t="s">
        <v>4039</v>
      </c>
      <c r="D8422">
        <v>131.19999999999999</v>
      </c>
      <c r="E8422">
        <v>121.4</v>
      </c>
      <c r="F8422">
        <v>125.6</v>
      </c>
      <c r="G8422">
        <v>125.2</v>
      </c>
    </row>
    <row r="8423" spans="1:7">
      <c r="A8423" t="s">
        <v>3853</v>
      </c>
      <c r="B8423" t="s">
        <v>4167</v>
      </c>
      <c r="C8423" t="s">
        <v>4040</v>
      </c>
      <c r="D8423">
        <v>253316</v>
      </c>
      <c r="E8423">
        <v>238174</v>
      </c>
      <c r="F8423">
        <v>245884</v>
      </c>
      <c r="G8423">
        <v>245924</v>
      </c>
    </row>
    <row r="8424" spans="1:7">
      <c r="A8424" t="s">
        <v>3853</v>
      </c>
      <c r="B8424" t="s">
        <v>4167</v>
      </c>
      <c r="C8424" t="s">
        <v>4041</v>
      </c>
      <c r="D8424">
        <v>0</v>
      </c>
      <c r="E8424">
        <v>0</v>
      </c>
      <c r="F8424">
        <v>0</v>
      </c>
      <c r="G8424">
        <v>0</v>
      </c>
    </row>
    <row r="8425" spans="1:7">
      <c r="A8425" t="s">
        <v>3853</v>
      </c>
      <c r="B8425" t="s">
        <v>4167</v>
      </c>
      <c r="C8425" t="s">
        <v>4042</v>
      </c>
      <c r="D8425">
        <v>0</v>
      </c>
      <c r="E8425">
        <v>0</v>
      </c>
      <c r="F8425">
        <v>0</v>
      </c>
      <c r="G8425">
        <v>0</v>
      </c>
    </row>
    <row r="8426" spans="1:7">
      <c r="A8426" t="s">
        <v>3853</v>
      </c>
      <c r="B8426" t="s">
        <v>4167</v>
      </c>
      <c r="C8426" t="s">
        <v>4043</v>
      </c>
      <c r="D8426">
        <v>0</v>
      </c>
      <c r="E8426">
        <v>0</v>
      </c>
      <c r="F8426">
        <v>0</v>
      </c>
      <c r="G8426">
        <v>0</v>
      </c>
    </row>
    <row r="8427" spans="1:7">
      <c r="A8427" t="s">
        <v>3853</v>
      </c>
      <c r="B8427" t="s">
        <v>4167</v>
      </c>
      <c r="C8427" t="s">
        <v>4044</v>
      </c>
      <c r="D8427">
        <v>0</v>
      </c>
      <c r="E8427">
        <v>0</v>
      </c>
      <c r="F8427">
        <v>0</v>
      </c>
      <c r="G8427">
        <v>0</v>
      </c>
    </row>
    <row r="8428" spans="1:7">
      <c r="A8428" t="s">
        <v>3853</v>
      </c>
      <c r="B8428" t="s">
        <v>4167</v>
      </c>
      <c r="C8428" t="s">
        <v>4045</v>
      </c>
      <c r="D8428">
        <v>0</v>
      </c>
      <c r="E8428">
        <v>0</v>
      </c>
      <c r="F8428">
        <v>0</v>
      </c>
      <c r="G8428">
        <v>0</v>
      </c>
    </row>
    <row r="8429" spans="1:7">
      <c r="A8429" t="s">
        <v>3853</v>
      </c>
      <c r="B8429" t="s">
        <v>4167</v>
      </c>
      <c r="C8429" t="s">
        <v>4046</v>
      </c>
      <c r="D8429">
        <v>1.2</v>
      </c>
      <c r="E8429">
        <v>1.3</v>
      </c>
      <c r="F8429">
        <v>2</v>
      </c>
      <c r="G8429">
        <v>2.7</v>
      </c>
    </row>
    <row r="8430" spans="1:7">
      <c r="A8430" t="s">
        <v>3853</v>
      </c>
      <c r="B8430" t="s">
        <v>4167</v>
      </c>
      <c r="C8430" t="s">
        <v>4047</v>
      </c>
      <c r="D8430">
        <v>2</v>
      </c>
      <c r="E8430">
        <v>3</v>
      </c>
      <c r="F8430">
        <v>4</v>
      </c>
      <c r="G8430">
        <v>6</v>
      </c>
    </row>
    <row r="8431" spans="1:7">
      <c r="A8431" t="s">
        <v>3853</v>
      </c>
      <c r="B8431" t="s">
        <v>4167</v>
      </c>
      <c r="C8431" t="s">
        <v>4048</v>
      </c>
      <c r="D8431">
        <v>0</v>
      </c>
      <c r="E8431">
        <v>0</v>
      </c>
      <c r="F8431">
        <v>0</v>
      </c>
      <c r="G8431">
        <v>0</v>
      </c>
    </row>
    <row r="8432" spans="1:7">
      <c r="A8432" t="s">
        <v>3853</v>
      </c>
      <c r="B8432" t="s">
        <v>4167</v>
      </c>
      <c r="C8432" t="s">
        <v>4049</v>
      </c>
      <c r="D8432">
        <v>190881</v>
      </c>
      <c r="E8432">
        <v>174756</v>
      </c>
      <c r="F8432">
        <v>185100</v>
      </c>
      <c r="G8432">
        <v>184287</v>
      </c>
    </row>
    <row r="8433" spans="1:7">
      <c r="A8433" t="s">
        <v>3853</v>
      </c>
      <c r="B8433" t="s">
        <v>4167</v>
      </c>
      <c r="C8433" t="s">
        <v>4050</v>
      </c>
      <c r="D8433">
        <v>5177</v>
      </c>
      <c r="E8433">
        <v>5656</v>
      </c>
      <c r="F8433">
        <v>4847</v>
      </c>
      <c r="G8433">
        <v>5093</v>
      </c>
    </row>
    <row r="8434" spans="1:7">
      <c r="A8434" t="s">
        <v>3853</v>
      </c>
      <c r="B8434" t="s">
        <v>4167</v>
      </c>
      <c r="C8434" t="s">
        <v>4051</v>
      </c>
      <c r="D8434">
        <v>38679</v>
      </c>
      <c r="E8434">
        <v>41108</v>
      </c>
      <c r="F8434">
        <v>39517</v>
      </c>
      <c r="G8434">
        <v>40452</v>
      </c>
    </row>
    <row r="8435" spans="1:7">
      <c r="A8435" t="s">
        <v>3853</v>
      </c>
      <c r="B8435" t="s">
        <v>4167</v>
      </c>
      <c r="C8435" t="s">
        <v>4052</v>
      </c>
      <c r="D8435">
        <v>242928</v>
      </c>
      <c r="E8435">
        <v>228346</v>
      </c>
      <c r="F8435">
        <v>236567</v>
      </c>
      <c r="G8435">
        <v>236247</v>
      </c>
    </row>
    <row r="8436" spans="1:7">
      <c r="A8436" t="s">
        <v>3853</v>
      </c>
      <c r="B8436" t="s">
        <v>4167</v>
      </c>
      <c r="C8436" t="s">
        <v>4053</v>
      </c>
      <c r="D8436">
        <v>0</v>
      </c>
      <c r="E8436">
        <v>0</v>
      </c>
      <c r="F8436">
        <v>0</v>
      </c>
      <c r="G8436">
        <v>0</v>
      </c>
    </row>
    <row r="8437" spans="1:7">
      <c r="A8437" t="s">
        <v>3853</v>
      </c>
      <c r="B8437" t="s">
        <v>4167</v>
      </c>
      <c r="C8437" t="s">
        <v>4054</v>
      </c>
      <c r="D8437">
        <v>0</v>
      </c>
      <c r="E8437">
        <v>0</v>
      </c>
      <c r="F8437">
        <v>0</v>
      </c>
      <c r="G8437">
        <v>0</v>
      </c>
    </row>
    <row r="8438" spans="1:7">
      <c r="A8438" t="s">
        <v>3853</v>
      </c>
      <c r="B8438" t="s">
        <v>4167</v>
      </c>
      <c r="C8438" t="s">
        <v>4055</v>
      </c>
      <c r="D8438">
        <v>177</v>
      </c>
      <c r="E8438">
        <v>18</v>
      </c>
      <c r="F8438">
        <v>330</v>
      </c>
      <c r="G8438">
        <v>37</v>
      </c>
    </row>
    <row r="8439" spans="1:7">
      <c r="A8439" t="s">
        <v>3853</v>
      </c>
      <c r="B8439" t="s">
        <v>4167</v>
      </c>
      <c r="C8439" t="s">
        <v>4056</v>
      </c>
      <c r="D8439">
        <v>988</v>
      </c>
      <c r="E8439">
        <v>1728</v>
      </c>
      <c r="F8439">
        <v>1365</v>
      </c>
      <c r="G8439">
        <v>1412</v>
      </c>
    </row>
    <row r="8440" spans="1:7">
      <c r="A8440" t="s">
        <v>3853</v>
      </c>
      <c r="B8440" t="s">
        <v>4167</v>
      </c>
      <c r="C8440" t="s">
        <v>4057</v>
      </c>
      <c r="D8440">
        <v>2355</v>
      </c>
      <c r="E8440">
        <v>2129</v>
      </c>
      <c r="F8440">
        <v>2007</v>
      </c>
      <c r="G8440">
        <v>2503</v>
      </c>
    </row>
    <row r="8441" spans="1:7">
      <c r="A8441" t="s">
        <v>3853</v>
      </c>
      <c r="B8441" t="s">
        <v>4167</v>
      </c>
      <c r="C8441" t="s">
        <v>4058</v>
      </c>
      <c r="D8441">
        <v>7815</v>
      </c>
      <c r="E8441">
        <v>6469</v>
      </c>
      <c r="F8441">
        <v>6192</v>
      </c>
      <c r="G8441">
        <v>5815</v>
      </c>
    </row>
    <row r="8442" spans="1:7">
      <c r="A8442" t="s">
        <v>3853</v>
      </c>
      <c r="B8442" t="s">
        <v>4167</v>
      </c>
      <c r="C8442" t="s">
        <v>4059</v>
      </c>
      <c r="D8442">
        <v>11335</v>
      </c>
      <c r="E8442">
        <v>10343</v>
      </c>
      <c r="F8442">
        <v>9894</v>
      </c>
      <c r="G8442">
        <v>9767</v>
      </c>
    </row>
    <row r="8443" spans="1:7">
      <c r="A8443" t="s">
        <v>3853</v>
      </c>
      <c r="B8443" t="s">
        <v>4167</v>
      </c>
      <c r="C8443" t="s">
        <v>4060</v>
      </c>
      <c r="D8443">
        <v>11335</v>
      </c>
      <c r="E8443">
        <v>10343</v>
      </c>
      <c r="F8443">
        <v>9894</v>
      </c>
      <c r="G8443">
        <v>9767</v>
      </c>
    </row>
    <row r="8444" spans="1:7">
      <c r="A8444" t="s">
        <v>3853</v>
      </c>
      <c r="B8444" t="s">
        <v>4167</v>
      </c>
      <c r="C8444" t="s">
        <v>4061</v>
      </c>
      <c r="D8444">
        <v>0</v>
      </c>
      <c r="E8444">
        <v>0</v>
      </c>
      <c r="F8444">
        <v>0</v>
      </c>
      <c r="G8444">
        <v>0</v>
      </c>
    </row>
    <row r="8445" spans="1:7">
      <c r="A8445" t="s">
        <v>3853</v>
      </c>
      <c r="B8445" t="s">
        <v>4167</v>
      </c>
      <c r="C8445" t="s">
        <v>4062</v>
      </c>
      <c r="D8445">
        <v>0</v>
      </c>
      <c r="E8445">
        <v>0</v>
      </c>
      <c r="F8445">
        <v>0</v>
      </c>
      <c r="G8445">
        <v>0</v>
      </c>
    </row>
    <row r="8446" spans="1:7">
      <c r="A8446" t="s">
        <v>3853</v>
      </c>
      <c r="B8446" t="s">
        <v>4167</v>
      </c>
      <c r="C8446" t="s">
        <v>4063</v>
      </c>
      <c r="D8446">
        <v>9261</v>
      </c>
      <c r="E8446">
        <v>9293</v>
      </c>
      <c r="F8446">
        <v>9336</v>
      </c>
      <c r="G8446">
        <v>9354</v>
      </c>
    </row>
    <row r="8447" spans="1:7">
      <c r="A8447" t="s">
        <v>3853</v>
      </c>
      <c r="B8447" t="s">
        <v>4167</v>
      </c>
      <c r="C8447" t="s">
        <v>4064</v>
      </c>
      <c r="D8447">
        <v>1480</v>
      </c>
      <c r="E8447">
        <v>1412</v>
      </c>
      <c r="F8447">
        <v>1467</v>
      </c>
      <c r="G8447">
        <v>1430</v>
      </c>
    </row>
    <row r="8448" spans="1:7">
      <c r="A8448" t="s">
        <v>3853</v>
      </c>
      <c r="B8448" t="s">
        <v>4167</v>
      </c>
      <c r="C8448" t="s">
        <v>4065</v>
      </c>
      <c r="D8448">
        <v>30065</v>
      </c>
      <c r="E8448">
        <v>36899</v>
      </c>
      <c r="F8448">
        <v>37658</v>
      </c>
      <c r="G8448">
        <v>47734</v>
      </c>
    </row>
    <row r="8449" spans="1:7">
      <c r="A8449" t="s">
        <v>3853</v>
      </c>
      <c r="B8449" t="s">
        <v>4167</v>
      </c>
      <c r="C8449" t="s">
        <v>4066</v>
      </c>
      <c r="D8449">
        <v>2500</v>
      </c>
      <c r="E8449">
        <v>2899</v>
      </c>
      <c r="F8449">
        <v>3283</v>
      </c>
      <c r="G8449">
        <v>3854</v>
      </c>
    </row>
    <row r="8450" spans="1:7">
      <c r="A8450" t="s">
        <v>3853</v>
      </c>
      <c r="B8450" t="s">
        <v>4167</v>
      </c>
      <c r="C8450" t="s">
        <v>4067</v>
      </c>
      <c r="D8450">
        <v>112250</v>
      </c>
      <c r="E8450">
        <v>95838</v>
      </c>
      <c r="F8450">
        <v>107488</v>
      </c>
      <c r="G8450">
        <v>107856</v>
      </c>
    </row>
    <row r="8451" spans="1:7">
      <c r="A8451" t="s">
        <v>3853</v>
      </c>
      <c r="B8451" t="s">
        <v>4167</v>
      </c>
      <c r="C8451" t="s">
        <v>4068</v>
      </c>
      <c r="D8451">
        <v>3637</v>
      </c>
      <c r="E8451">
        <v>2286</v>
      </c>
      <c r="F8451">
        <v>2315</v>
      </c>
      <c r="G8451">
        <v>2265</v>
      </c>
    </row>
    <row r="8452" spans="1:7">
      <c r="A8452" t="s">
        <v>3853</v>
      </c>
      <c r="B8452" t="s">
        <v>4167</v>
      </c>
      <c r="C8452" t="s">
        <v>4069</v>
      </c>
      <c r="D8452">
        <v>156693</v>
      </c>
      <c r="E8452">
        <v>145728</v>
      </c>
      <c r="F8452">
        <v>158263</v>
      </c>
      <c r="G8452">
        <v>168639</v>
      </c>
    </row>
    <row r="8453" spans="1:7">
      <c r="A8453" t="s">
        <v>3853</v>
      </c>
      <c r="B8453" t="s">
        <v>4167</v>
      </c>
      <c r="C8453" t="s">
        <v>4070</v>
      </c>
      <c r="D8453">
        <v>0</v>
      </c>
      <c r="E8453">
        <v>0</v>
      </c>
      <c r="F8453">
        <v>0</v>
      </c>
      <c r="G8453">
        <v>0</v>
      </c>
    </row>
    <row r="8454" spans="1:7">
      <c r="A8454" t="s">
        <v>3853</v>
      </c>
      <c r="B8454" t="s">
        <v>4167</v>
      </c>
      <c r="C8454" t="s">
        <v>4071</v>
      </c>
      <c r="D8454">
        <v>21</v>
      </c>
      <c r="E8454">
        <v>19</v>
      </c>
      <c r="F8454">
        <v>24</v>
      </c>
      <c r="G8454">
        <v>25</v>
      </c>
    </row>
    <row r="8455" spans="1:7">
      <c r="A8455" t="s">
        <v>3853</v>
      </c>
      <c r="B8455" t="s">
        <v>4167</v>
      </c>
      <c r="C8455" t="s">
        <v>4072</v>
      </c>
      <c r="D8455">
        <v>0</v>
      </c>
      <c r="E8455">
        <v>0</v>
      </c>
      <c r="F8455">
        <v>0</v>
      </c>
      <c r="G8455">
        <v>0</v>
      </c>
    </row>
    <row r="8456" spans="1:7">
      <c r="A8456" t="s">
        <v>3853</v>
      </c>
      <c r="B8456" t="s">
        <v>4167</v>
      </c>
      <c r="C8456" t="s">
        <v>4073</v>
      </c>
      <c r="D8456">
        <v>0</v>
      </c>
      <c r="E8456">
        <v>0</v>
      </c>
      <c r="F8456">
        <v>0</v>
      </c>
      <c r="G8456">
        <v>0</v>
      </c>
    </row>
    <row r="8457" spans="1:7">
      <c r="A8457" t="s">
        <v>3853</v>
      </c>
      <c r="B8457" t="s">
        <v>4167</v>
      </c>
      <c r="C8457" t="s">
        <v>4074</v>
      </c>
      <c r="D8457">
        <v>21</v>
      </c>
      <c r="E8457">
        <v>19</v>
      </c>
      <c r="F8457">
        <v>24</v>
      </c>
      <c r="G8457">
        <v>25</v>
      </c>
    </row>
    <row r="8458" spans="1:7">
      <c r="A8458" t="s">
        <v>3853</v>
      </c>
      <c r="B8458" t="s">
        <v>4167</v>
      </c>
      <c r="C8458" t="s">
        <v>4075</v>
      </c>
      <c r="D8458">
        <v>21</v>
      </c>
      <c r="E8458">
        <v>19</v>
      </c>
      <c r="F8458">
        <v>24</v>
      </c>
      <c r="G8458">
        <v>25</v>
      </c>
    </row>
    <row r="8459" spans="1:7">
      <c r="A8459" t="s">
        <v>3853</v>
      </c>
      <c r="B8459" t="s">
        <v>4167</v>
      </c>
      <c r="C8459" t="s">
        <v>4076</v>
      </c>
      <c r="D8459">
        <v>34</v>
      </c>
      <c r="E8459">
        <v>10</v>
      </c>
      <c r="F8459">
        <v>70</v>
      </c>
      <c r="G8459">
        <v>56</v>
      </c>
    </row>
    <row r="8460" spans="1:7">
      <c r="A8460" t="s">
        <v>3853</v>
      </c>
      <c r="B8460" t="s">
        <v>4167</v>
      </c>
      <c r="C8460" t="s">
        <v>4077</v>
      </c>
      <c r="D8460">
        <v>12</v>
      </c>
      <c r="E8460">
        <v>4</v>
      </c>
      <c r="F8460">
        <v>25</v>
      </c>
      <c r="G8460">
        <v>22</v>
      </c>
    </row>
    <row r="8461" spans="1:7">
      <c r="A8461" t="s">
        <v>3853</v>
      </c>
      <c r="B8461" t="s">
        <v>4167</v>
      </c>
      <c r="C8461" t="s">
        <v>4078</v>
      </c>
      <c r="D8461">
        <v>86</v>
      </c>
      <c r="E8461">
        <v>31</v>
      </c>
      <c r="F8461">
        <v>213</v>
      </c>
      <c r="G8461">
        <v>169</v>
      </c>
    </row>
    <row r="8462" spans="1:7">
      <c r="A8462" t="s">
        <v>3853</v>
      </c>
      <c r="B8462" t="s">
        <v>4167</v>
      </c>
      <c r="C8462" t="s">
        <v>4079</v>
      </c>
      <c r="D8462">
        <v>40</v>
      </c>
      <c r="E8462">
        <v>12</v>
      </c>
      <c r="F8462">
        <v>80</v>
      </c>
      <c r="G8462">
        <v>68</v>
      </c>
    </row>
    <row r="8463" spans="1:7">
      <c r="A8463" t="s">
        <v>3853</v>
      </c>
      <c r="B8463" t="s">
        <v>4167</v>
      </c>
      <c r="C8463" t="s">
        <v>4080</v>
      </c>
      <c r="D8463">
        <v>172</v>
      </c>
      <c r="E8463">
        <v>58</v>
      </c>
      <c r="F8463">
        <v>389</v>
      </c>
      <c r="G8463">
        <v>316</v>
      </c>
    </row>
    <row r="8464" spans="1:7">
      <c r="A8464" t="s">
        <v>3853</v>
      </c>
      <c r="B8464" t="s">
        <v>4167</v>
      </c>
      <c r="C8464" t="s">
        <v>4081</v>
      </c>
      <c r="D8464">
        <v>0</v>
      </c>
      <c r="E8464">
        <v>0</v>
      </c>
      <c r="F8464">
        <v>0</v>
      </c>
      <c r="G8464">
        <v>0</v>
      </c>
    </row>
    <row r="8465" spans="1:7">
      <c r="A8465" t="s">
        <v>3853</v>
      </c>
      <c r="B8465" t="s">
        <v>4167</v>
      </c>
      <c r="C8465" t="s">
        <v>4082</v>
      </c>
      <c r="D8465">
        <v>0</v>
      </c>
      <c r="E8465">
        <v>0</v>
      </c>
      <c r="F8465">
        <v>0</v>
      </c>
      <c r="G8465">
        <v>0</v>
      </c>
    </row>
    <row r="8466" spans="1:7">
      <c r="A8466" t="s">
        <v>3853</v>
      </c>
      <c r="B8466" t="s">
        <v>4167</v>
      </c>
      <c r="C8466" t="s">
        <v>4083</v>
      </c>
      <c r="D8466">
        <v>34</v>
      </c>
      <c r="E8466">
        <v>31</v>
      </c>
      <c r="F8466">
        <v>29</v>
      </c>
      <c r="G8466">
        <v>32</v>
      </c>
    </row>
    <row r="8467" spans="1:7">
      <c r="A8467" t="s">
        <v>3853</v>
      </c>
      <c r="B8467" t="s">
        <v>4167</v>
      </c>
      <c r="C8467" t="s">
        <v>4084</v>
      </c>
      <c r="D8467">
        <v>17</v>
      </c>
      <c r="E8467">
        <v>26</v>
      </c>
      <c r="F8467">
        <v>26</v>
      </c>
      <c r="G8467">
        <v>31</v>
      </c>
    </row>
    <row r="8468" spans="1:7">
      <c r="A8468" t="s">
        <v>3853</v>
      </c>
      <c r="B8468" t="s">
        <v>4167</v>
      </c>
      <c r="C8468" t="s">
        <v>4085</v>
      </c>
      <c r="D8468">
        <v>108</v>
      </c>
      <c r="E8468">
        <v>183</v>
      </c>
      <c r="F8468">
        <v>207</v>
      </c>
      <c r="G8468">
        <v>252</v>
      </c>
    </row>
    <row r="8469" spans="1:7">
      <c r="A8469" t="s">
        <v>3853</v>
      </c>
      <c r="B8469" t="s">
        <v>4167</v>
      </c>
      <c r="C8469" t="s">
        <v>4086</v>
      </c>
      <c r="D8469">
        <v>23</v>
      </c>
      <c r="E8469">
        <v>28</v>
      </c>
      <c r="F8469">
        <v>32</v>
      </c>
      <c r="G8469">
        <v>41</v>
      </c>
    </row>
    <row r="8470" spans="1:7">
      <c r="A8470" t="s">
        <v>3853</v>
      </c>
      <c r="B8470" t="s">
        <v>4167</v>
      </c>
      <c r="C8470" t="s">
        <v>4087</v>
      </c>
      <c r="D8470">
        <v>3</v>
      </c>
      <c r="E8470">
        <v>3</v>
      </c>
      <c r="F8470">
        <v>9</v>
      </c>
      <c r="G8470">
        <v>12</v>
      </c>
    </row>
    <row r="8471" spans="1:7">
      <c r="A8471" t="s">
        <v>3853</v>
      </c>
      <c r="B8471" t="s">
        <v>4167</v>
      </c>
      <c r="C8471" t="s">
        <v>4088</v>
      </c>
      <c r="D8471">
        <v>60</v>
      </c>
      <c r="E8471">
        <v>70</v>
      </c>
      <c r="F8471">
        <v>80</v>
      </c>
      <c r="G8471">
        <v>110</v>
      </c>
    </row>
    <row r="8472" spans="1:7">
      <c r="A8472" t="s">
        <v>3853</v>
      </c>
      <c r="B8472" t="s">
        <v>4167</v>
      </c>
      <c r="C8472" t="s">
        <v>4089</v>
      </c>
      <c r="D8472">
        <v>189</v>
      </c>
      <c r="E8472">
        <v>282</v>
      </c>
      <c r="F8472">
        <v>322</v>
      </c>
      <c r="G8472">
        <v>404</v>
      </c>
    </row>
    <row r="8473" spans="1:7">
      <c r="A8473" t="s">
        <v>3853</v>
      </c>
      <c r="B8473" t="s">
        <v>4167</v>
      </c>
      <c r="C8473" t="s">
        <v>4090</v>
      </c>
      <c r="D8473">
        <v>81</v>
      </c>
      <c r="E8473">
        <v>99</v>
      </c>
      <c r="F8473">
        <v>115</v>
      </c>
      <c r="G8473">
        <v>153</v>
      </c>
    </row>
    <row r="8474" spans="1:7">
      <c r="A8474" t="s">
        <v>3853</v>
      </c>
      <c r="B8474" t="s">
        <v>4167</v>
      </c>
      <c r="C8474" t="s">
        <v>4091</v>
      </c>
      <c r="D8474">
        <v>19.5</v>
      </c>
      <c r="E8474">
        <v>22.3</v>
      </c>
      <c r="F8474">
        <v>22.8</v>
      </c>
      <c r="G8474">
        <v>23.9</v>
      </c>
    </row>
    <row r="8475" spans="1:7">
      <c r="A8475" t="s">
        <v>3853</v>
      </c>
      <c r="B8475" t="s">
        <v>4167</v>
      </c>
      <c r="C8475" t="s">
        <v>4092</v>
      </c>
      <c r="D8475">
        <v>208830</v>
      </c>
      <c r="E8475">
        <v>191259</v>
      </c>
      <c r="F8475">
        <v>199312</v>
      </c>
      <c r="G8475">
        <v>199664</v>
      </c>
    </row>
    <row r="8476" spans="1:7">
      <c r="A8476" t="s">
        <v>3853</v>
      </c>
      <c r="B8476" t="s">
        <v>4167</v>
      </c>
      <c r="C8476" t="s">
        <v>4093</v>
      </c>
      <c r="D8476">
        <v>108.1</v>
      </c>
      <c r="E8476">
        <v>97.4</v>
      </c>
      <c r="F8476">
        <v>101.5</v>
      </c>
      <c r="G8476">
        <v>101.5</v>
      </c>
    </row>
    <row r="8477" spans="1:7">
      <c r="A8477" t="s">
        <v>3853</v>
      </c>
      <c r="B8477" t="s">
        <v>4167</v>
      </c>
      <c r="C8477" t="s">
        <v>4094</v>
      </c>
      <c r="D8477">
        <v>135691</v>
      </c>
      <c r="E8477">
        <v>122190</v>
      </c>
      <c r="F8477">
        <v>123360</v>
      </c>
      <c r="G8477">
        <v>122710</v>
      </c>
    </row>
    <row r="8478" spans="1:7">
      <c r="A8478" t="s">
        <v>3853</v>
      </c>
      <c r="B8478" t="s">
        <v>4167</v>
      </c>
      <c r="C8478" t="s">
        <v>4095</v>
      </c>
      <c r="D8478">
        <v>70.2</v>
      </c>
      <c r="E8478">
        <v>62.2</v>
      </c>
      <c r="F8478">
        <v>62.8</v>
      </c>
      <c r="G8478">
        <v>62.4</v>
      </c>
    </row>
    <row r="8479" spans="1:7">
      <c r="A8479" t="s">
        <v>3853</v>
      </c>
      <c r="B8479" t="s">
        <v>4167</v>
      </c>
      <c r="C8479" t="s">
        <v>4096</v>
      </c>
      <c r="D8479">
        <v>338709</v>
      </c>
      <c r="E8479">
        <v>311919</v>
      </c>
      <c r="F8479">
        <v>321473</v>
      </c>
      <c r="G8479">
        <v>326711</v>
      </c>
    </row>
    <row r="8480" spans="1:7">
      <c r="A8480" t="s">
        <v>3853</v>
      </c>
      <c r="B8480" t="s">
        <v>4167</v>
      </c>
      <c r="C8480" t="s">
        <v>4097</v>
      </c>
      <c r="D8480">
        <v>366803</v>
      </c>
      <c r="E8480">
        <v>356968</v>
      </c>
      <c r="F8480">
        <v>379505</v>
      </c>
      <c r="G8480">
        <v>381422</v>
      </c>
    </row>
    <row r="8481" spans="1:7">
      <c r="A8481" t="s">
        <v>3853</v>
      </c>
      <c r="B8481" t="s">
        <v>4167</v>
      </c>
      <c r="C8481" t="s">
        <v>4098</v>
      </c>
      <c r="D8481">
        <v>189.8</v>
      </c>
      <c r="E8481">
        <v>181.8</v>
      </c>
      <c r="F8481">
        <v>193.2</v>
      </c>
      <c r="G8481">
        <v>193.8</v>
      </c>
    </row>
    <row r="8482" spans="1:7">
      <c r="A8482" t="s">
        <v>3853</v>
      </c>
      <c r="B8482" t="s">
        <v>4167</v>
      </c>
      <c r="C8482" t="s">
        <v>4099</v>
      </c>
      <c r="D8482">
        <v>155451</v>
      </c>
      <c r="E8482">
        <v>142462</v>
      </c>
      <c r="F8482">
        <v>141562</v>
      </c>
      <c r="G8482">
        <v>143027</v>
      </c>
    </row>
    <row r="8483" spans="1:7">
      <c r="A8483" t="s">
        <v>3853</v>
      </c>
      <c r="B8483" t="s">
        <v>4167</v>
      </c>
      <c r="C8483" t="s">
        <v>4100</v>
      </c>
      <c r="D8483">
        <v>80.400000000000006</v>
      </c>
      <c r="E8483">
        <v>72.599999999999994</v>
      </c>
      <c r="F8483">
        <v>72.099999999999994</v>
      </c>
      <c r="G8483">
        <v>72.7</v>
      </c>
    </row>
    <row r="8484" spans="1:7">
      <c r="A8484" t="s">
        <v>3853</v>
      </c>
      <c r="B8484" t="s">
        <v>4167</v>
      </c>
      <c r="C8484" t="s">
        <v>4101</v>
      </c>
      <c r="D8484">
        <v>865744</v>
      </c>
      <c r="E8484">
        <v>812464</v>
      </c>
      <c r="F8484">
        <v>843312</v>
      </c>
      <c r="G8484">
        <v>846389</v>
      </c>
    </row>
    <row r="8485" spans="1:7">
      <c r="A8485" t="s">
        <v>3853</v>
      </c>
      <c r="B8485" t="s">
        <v>4167</v>
      </c>
      <c r="C8485" t="s">
        <v>4102</v>
      </c>
      <c r="D8485">
        <v>6.79</v>
      </c>
      <c r="E8485">
        <v>6.4</v>
      </c>
      <c r="F8485">
        <v>6.32</v>
      </c>
      <c r="G8485">
        <v>6.17</v>
      </c>
    </row>
    <row r="8486" spans="1:7">
      <c r="A8486" t="s">
        <v>3853</v>
      </c>
      <c r="B8486" t="s">
        <v>4167</v>
      </c>
      <c r="C8486" t="s">
        <v>4103</v>
      </c>
      <c r="D8486">
        <v>448</v>
      </c>
      <c r="E8486">
        <v>413.8</v>
      </c>
      <c r="F8486">
        <v>429.3</v>
      </c>
      <c r="G8486">
        <v>430.1</v>
      </c>
    </row>
    <row r="8487" spans="1:7">
      <c r="A8487" t="s">
        <v>3853</v>
      </c>
      <c r="B8487" t="s">
        <v>4167</v>
      </c>
      <c r="C8487" t="s">
        <v>4104</v>
      </c>
      <c r="D8487">
        <v>866776</v>
      </c>
      <c r="E8487">
        <v>812879</v>
      </c>
      <c r="F8487">
        <v>843739</v>
      </c>
      <c r="G8487">
        <v>846823</v>
      </c>
    </row>
    <row r="8488" spans="1:7">
      <c r="A8488" t="s">
        <v>3853</v>
      </c>
      <c r="B8488" t="s">
        <v>4167</v>
      </c>
      <c r="C8488" t="s">
        <v>4105</v>
      </c>
      <c r="D8488">
        <v>208830</v>
      </c>
      <c r="E8488">
        <v>191259</v>
      </c>
      <c r="F8488">
        <v>199312</v>
      </c>
      <c r="G8488">
        <v>199664</v>
      </c>
    </row>
    <row r="8489" spans="1:7">
      <c r="A8489" t="s">
        <v>3853</v>
      </c>
      <c r="B8489" t="s">
        <v>4167</v>
      </c>
      <c r="C8489" t="s">
        <v>4106</v>
      </c>
      <c r="D8489">
        <v>76744</v>
      </c>
      <c r="E8489">
        <v>71788</v>
      </c>
      <c r="F8489">
        <v>71664</v>
      </c>
      <c r="G8489">
        <v>73854</v>
      </c>
    </row>
    <row r="8490" spans="1:7">
      <c r="A8490" t="s">
        <v>3853</v>
      </c>
      <c r="B8490" t="s">
        <v>4167</v>
      </c>
      <c r="C8490" t="s">
        <v>4107</v>
      </c>
      <c r="D8490">
        <v>300613</v>
      </c>
      <c r="E8490">
        <v>292838</v>
      </c>
      <c r="F8490">
        <v>309232</v>
      </c>
      <c r="G8490">
        <v>314164</v>
      </c>
    </row>
    <row r="8491" spans="1:7">
      <c r="A8491" t="s">
        <v>3853</v>
      </c>
      <c r="B8491" t="s">
        <v>4167</v>
      </c>
      <c r="C8491" t="s">
        <v>4108</v>
      </c>
      <c r="D8491">
        <v>91198</v>
      </c>
      <c r="E8491">
        <v>84161</v>
      </c>
      <c r="F8491">
        <v>82989</v>
      </c>
      <c r="G8491">
        <v>87238</v>
      </c>
    </row>
    <row r="8492" spans="1:7">
      <c r="A8492" t="s">
        <v>3853</v>
      </c>
      <c r="B8492" t="s">
        <v>4167</v>
      </c>
      <c r="C8492" t="s">
        <v>4109</v>
      </c>
      <c r="D8492">
        <v>677385</v>
      </c>
      <c r="E8492">
        <v>640046</v>
      </c>
      <c r="F8492">
        <v>663197</v>
      </c>
      <c r="G8492">
        <v>674920</v>
      </c>
    </row>
    <row r="8493" spans="1:7">
      <c r="A8493" t="s">
        <v>3853</v>
      </c>
      <c r="B8493" t="s">
        <v>4167</v>
      </c>
      <c r="C8493" t="s">
        <v>4110</v>
      </c>
      <c r="D8493">
        <v>1933</v>
      </c>
      <c r="E8493">
        <v>1963</v>
      </c>
      <c r="F8493">
        <v>1964</v>
      </c>
      <c r="G8493">
        <v>1968</v>
      </c>
    </row>
    <row r="8494" spans="1:7">
      <c r="A8494" t="s">
        <v>3853</v>
      </c>
      <c r="B8494" t="s">
        <v>4167</v>
      </c>
      <c r="C8494" t="s">
        <v>4111</v>
      </c>
      <c r="D8494">
        <v>0</v>
      </c>
      <c r="E8494">
        <v>0</v>
      </c>
      <c r="F8494">
        <v>0</v>
      </c>
      <c r="G8494">
        <v>0</v>
      </c>
    </row>
    <row r="8495" spans="1:7">
      <c r="A8495" t="s">
        <v>3853</v>
      </c>
      <c r="B8495" t="s">
        <v>4167</v>
      </c>
      <c r="C8495" t="s">
        <v>4112</v>
      </c>
      <c r="D8495">
        <v>0</v>
      </c>
      <c r="E8495">
        <v>0</v>
      </c>
      <c r="F8495">
        <v>0</v>
      </c>
      <c r="G8495">
        <v>0</v>
      </c>
    </row>
    <row r="8496" spans="1:7">
      <c r="A8496" t="s">
        <v>3853</v>
      </c>
      <c r="B8496" t="s">
        <v>4167</v>
      </c>
      <c r="C8496" t="s">
        <v>4113</v>
      </c>
      <c r="D8496">
        <v>445</v>
      </c>
      <c r="E8496">
        <v>394</v>
      </c>
      <c r="F8496">
        <v>399</v>
      </c>
      <c r="G8496">
        <v>310</v>
      </c>
    </row>
    <row r="8497" spans="1:7">
      <c r="A8497" t="s">
        <v>3853</v>
      </c>
      <c r="B8497" t="s">
        <v>4167</v>
      </c>
      <c r="C8497" t="s">
        <v>4114</v>
      </c>
      <c r="D8497">
        <v>0</v>
      </c>
      <c r="E8497">
        <v>0</v>
      </c>
      <c r="F8497">
        <v>0</v>
      </c>
      <c r="G8497">
        <v>0</v>
      </c>
    </row>
    <row r="8498" spans="1:7">
      <c r="A8498" t="s">
        <v>3853</v>
      </c>
      <c r="B8498" t="s">
        <v>4167</v>
      </c>
      <c r="C8498" t="s">
        <v>4115</v>
      </c>
      <c r="D8498">
        <v>0</v>
      </c>
      <c r="E8498">
        <v>0</v>
      </c>
      <c r="F8498">
        <v>0</v>
      </c>
      <c r="G8498">
        <v>0</v>
      </c>
    </row>
    <row r="8499" spans="1:7">
      <c r="A8499" t="s">
        <v>3853</v>
      </c>
      <c r="B8499" t="s">
        <v>4167</v>
      </c>
      <c r="C8499" t="s">
        <v>4116</v>
      </c>
      <c r="D8499">
        <v>167</v>
      </c>
      <c r="E8499">
        <v>167</v>
      </c>
      <c r="F8499">
        <v>167</v>
      </c>
      <c r="G8499">
        <v>167</v>
      </c>
    </row>
    <row r="8500" spans="1:7">
      <c r="A8500" t="s">
        <v>3853</v>
      </c>
      <c r="B8500" t="s">
        <v>4167</v>
      </c>
      <c r="C8500" t="s">
        <v>4117</v>
      </c>
      <c r="D8500">
        <v>3085</v>
      </c>
      <c r="E8500">
        <v>1725</v>
      </c>
      <c r="F8500">
        <v>1743</v>
      </c>
      <c r="G8500">
        <v>1663</v>
      </c>
    </row>
    <row r="8501" spans="1:7">
      <c r="A8501" t="s">
        <v>3853</v>
      </c>
      <c r="B8501" t="s">
        <v>4167</v>
      </c>
      <c r="C8501" t="s">
        <v>4118</v>
      </c>
      <c r="D8501">
        <v>3697</v>
      </c>
      <c r="E8501">
        <v>2286</v>
      </c>
      <c r="F8501">
        <v>2309</v>
      </c>
      <c r="G8501">
        <v>2141</v>
      </c>
    </row>
    <row r="8502" spans="1:7">
      <c r="A8502" t="s">
        <v>3853</v>
      </c>
      <c r="B8502" t="s">
        <v>4167</v>
      </c>
      <c r="C8502" t="s">
        <v>4119</v>
      </c>
      <c r="D8502">
        <v>175</v>
      </c>
      <c r="E8502">
        <v>149</v>
      </c>
      <c r="F8502">
        <v>196</v>
      </c>
      <c r="G8502">
        <v>232</v>
      </c>
    </row>
    <row r="8503" spans="1:7">
      <c r="A8503" t="s">
        <v>3853</v>
      </c>
      <c r="B8503" t="s">
        <v>4167</v>
      </c>
      <c r="C8503" t="s">
        <v>4120</v>
      </c>
      <c r="D8503">
        <v>780</v>
      </c>
      <c r="E8503">
        <v>871</v>
      </c>
      <c r="F8503">
        <v>891</v>
      </c>
      <c r="G8503">
        <v>835</v>
      </c>
    </row>
    <row r="8504" spans="1:7">
      <c r="A8504" t="s">
        <v>3853</v>
      </c>
      <c r="B8504" t="s">
        <v>4167</v>
      </c>
      <c r="C8504" t="s">
        <v>4121</v>
      </c>
      <c r="D8504">
        <v>16</v>
      </c>
      <c r="E8504">
        <v>16</v>
      </c>
      <c r="F8504">
        <v>16</v>
      </c>
      <c r="G8504">
        <v>16</v>
      </c>
    </row>
    <row r="8505" spans="1:7">
      <c r="A8505" t="s">
        <v>3853</v>
      </c>
      <c r="B8505" t="s">
        <v>4167</v>
      </c>
      <c r="C8505" t="s">
        <v>4122</v>
      </c>
      <c r="D8505">
        <v>841</v>
      </c>
      <c r="E8505">
        <v>935</v>
      </c>
      <c r="F8505">
        <v>956</v>
      </c>
      <c r="G8505">
        <v>955</v>
      </c>
    </row>
    <row r="8506" spans="1:7">
      <c r="A8506" t="s">
        <v>3853</v>
      </c>
      <c r="B8506" t="s">
        <v>4167</v>
      </c>
      <c r="C8506" t="s">
        <v>4123</v>
      </c>
      <c r="D8506">
        <v>1796</v>
      </c>
      <c r="E8506">
        <v>1955</v>
      </c>
      <c r="F8506">
        <v>2043</v>
      </c>
      <c r="G8506">
        <v>2022</v>
      </c>
    </row>
    <row r="8507" spans="1:7">
      <c r="A8507" t="s">
        <v>3853</v>
      </c>
      <c r="B8507" t="s">
        <v>4167</v>
      </c>
      <c r="C8507" t="s">
        <v>4124</v>
      </c>
      <c r="D8507">
        <v>620</v>
      </c>
      <c r="E8507">
        <v>543</v>
      </c>
      <c r="F8507">
        <v>594</v>
      </c>
      <c r="G8507">
        <v>542</v>
      </c>
    </row>
    <row r="8508" spans="1:7">
      <c r="A8508" t="s">
        <v>3853</v>
      </c>
      <c r="B8508" t="s">
        <v>4167</v>
      </c>
      <c r="C8508" t="s">
        <v>4125</v>
      </c>
      <c r="D8508">
        <v>780</v>
      </c>
      <c r="E8508">
        <v>871</v>
      </c>
      <c r="F8508">
        <v>891</v>
      </c>
      <c r="G8508">
        <v>835</v>
      </c>
    </row>
    <row r="8509" spans="1:7">
      <c r="A8509" t="s">
        <v>3853</v>
      </c>
      <c r="B8509" t="s">
        <v>4167</v>
      </c>
      <c r="C8509" t="s">
        <v>4126</v>
      </c>
      <c r="D8509">
        <v>1008</v>
      </c>
      <c r="E8509">
        <v>1102</v>
      </c>
      <c r="F8509">
        <v>1123</v>
      </c>
      <c r="G8509">
        <v>1122</v>
      </c>
    </row>
    <row r="8510" spans="1:7">
      <c r="A8510" t="s">
        <v>3853</v>
      </c>
      <c r="B8510" t="s">
        <v>4167</v>
      </c>
      <c r="C8510" t="s">
        <v>4127</v>
      </c>
      <c r="D8510">
        <v>5493</v>
      </c>
      <c r="E8510">
        <v>4241</v>
      </c>
      <c r="F8510">
        <v>4351</v>
      </c>
      <c r="G8510">
        <v>4163</v>
      </c>
    </row>
    <row r="8511" spans="1:7">
      <c r="A8511" t="s">
        <v>3853</v>
      </c>
      <c r="B8511" t="s">
        <v>4167</v>
      </c>
      <c r="C8511" t="s">
        <v>4128</v>
      </c>
      <c r="D8511">
        <v>4713</v>
      </c>
      <c r="E8511">
        <v>3370</v>
      </c>
      <c r="F8511">
        <v>3460</v>
      </c>
      <c r="G8511">
        <v>3328</v>
      </c>
    </row>
    <row r="8512" spans="1:7">
      <c r="A8512" t="s">
        <v>3853</v>
      </c>
      <c r="B8512" t="s">
        <v>4167</v>
      </c>
      <c r="C8512" t="s">
        <v>4129</v>
      </c>
      <c r="D8512">
        <v>64</v>
      </c>
      <c r="E8512">
        <v>56</v>
      </c>
      <c r="F8512">
        <v>72</v>
      </c>
      <c r="G8512">
        <v>79</v>
      </c>
    </row>
    <row r="8513" spans="1:7">
      <c r="A8513" t="s">
        <v>3853</v>
      </c>
      <c r="B8513" t="s">
        <v>4167</v>
      </c>
      <c r="C8513" t="s">
        <v>4130</v>
      </c>
      <c r="D8513">
        <v>40.700000000000003</v>
      </c>
      <c r="E8513">
        <v>44.9</v>
      </c>
      <c r="F8513">
        <v>40.799999999999997</v>
      </c>
      <c r="G8513">
        <v>44.8</v>
      </c>
    </row>
    <row r="8514" spans="1:7">
      <c r="A8514" t="s">
        <v>3853</v>
      </c>
      <c r="B8514" t="s">
        <v>4167</v>
      </c>
      <c r="C8514" t="s">
        <v>4131</v>
      </c>
      <c r="D8514">
        <v>0</v>
      </c>
      <c r="E8514">
        <v>0</v>
      </c>
      <c r="F8514">
        <v>0</v>
      </c>
      <c r="G8514">
        <v>0</v>
      </c>
    </row>
    <row r="8515" spans="1:7">
      <c r="A8515" t="s">
        <v>3853</v>
      </c>
      <c r="B8515" t="s">
        <v>4167</v>
      </c>
      <c r="C8515" t="s">
        <v>4132</v>
      </c>
      <c r="D8515">
        <v>24604</v>
      </c>
      <c r="E8515">
        <v>31102</v>
      </c>
      <c r="F8515">
        <v>32728</v>
      </c>
      <c r="G8515">
        <v>43039</v>
      </c>
    </row>
    <row r="8516" spans="1:7">
      <c r="A8516" t="s">
        <v>3853</v>
      </c>
      <c r="B8516" t="s">
        <v>4167</v>
      </c>
      <c r="C8516" t="s">
        <v>4133</v>
      </c>
      <c r="D8516">
        <v>2181</v>
      </c>
      <c r="E8516">
        <v>2576</v>
      </c>
      <c r="F8516">
        <v>2956</v>
      </c>
      <c r="G8516">
        <v>3518</v>
      </c>
    </row>
    <row r="8517" spans="1:7">
      <c r="A8517" t="s">
        <v>3853</v>
      </c>
      <c r="B8517" t="s">
        <v>4167</v>
      </c>
      <c r="C8517" t="s">
        <v>4134</v>
      </c>
      <c r="D8517">
        <v>0</v>
      </c>
      <c r="E8517">
        <v>0</v>
      </c>
      <c r="F8517">
        <v>0</v>
      </c>
      <c r="G8517">
        <v>0</v>
      </c>
    </row>
    <row r="8518" spans="1:7">
      <c r="A8518" t="s">
        <v>3853</v>
      </c>
      <c r="B8518" t="s">
        <v>4167</v>
      </c>
      <c r="C8518" t="s">
        <v>4135</v>
      </c>
      <c r="D8518">
        <v>24604</v>
      </c>
      <c r="E8518">
        <v>31102</v>
      </c>
      <c r="F8518">
        <v>32728</v>
      </c>
      <c r="G8518">
        <v>43039</v>
      </c>
    </row>
    <row r="8519" spans="1:7">
      <c r="A8519" t="s">
        <v>3853</v>
      </c>
      <c r="B8519" t="s">
        <v>4167</v>
      </c>
      <c r="C8519" t="s">
        <v>4136</v>
      </c>
      <c r="D8519">
        <v>0</v>
      </c>
      <c r="E8519">
        <v>0</v>
      </c>
      <c r="F8519">
        <v>0</v>
      </c>
      <c r="G8519">
        <v>0</v>
      </c>
    </row>
    <row r="8520" spans="1:7">
      <c r="A8520" t="s">
        <v>3853</v>
      </c>
      <c r="B8520" t="s">
        <v>4167</v>
      </c>
      <c r="C8520" t="s">
        <v>4137</v>
      </c>
      <c r="D8520">
        <v>1028</v>
      </c>
      <c r="E8520">
        <v>1093</v>
      </c>
      <c r="F8520">
        <v>1173</v>
      </c>
      <c r="G8520">
        <v>1185</v>
      </c>
    </row>
    <row r="8521" spans="1:7">
      <c r="A8521" t="s">
        <v>3853</v>
      </c>
      <c r="B8521" t="s">
        <v>4167</v>
      </c>
      <c r="C8521" t="s">
        <v>4138</v>
      </c>
      <c r="D8521">
        <v>6863</v>
      </c>
      <c r="E8521">
        <v>6049</v>
      </c>
      <c r="F8521">
        <v>5825</v>
      </c>
      <c r="G8521">
        <v>6403</v>
      </c>
    </row>
    <row r="8522" spans="1:7">
      <c r="A8522" t="s">
        <v>3853</v>
      </c>
      <c r="B8522" t="s">
        <v>4168</v>
      </c>
      <c r="C8522" t="s">
        <v>3855</v>
      </c>
      <c r="D8522">
        <v>0</v>
      </c>
      <c r="E8522">
        <v>0</v>
      </c>
      <c r="F8522">
        <v>0</v>
      </c>
      <c r="G8522">
        <v>0</v>
      </c>
    </row>
    <row r="8523" spans="1:7">
      <c r="A8523" t="s">
        <v>3853</v>
      </c>
      <c r="B8523" t="s">
        <v>4168</v>
      </c>
      <c r="C8523" t="s">
        <v>3856</v>
      </c>
      <c r="D8523">
        <v>2693</v>
      </c>
      <c r="E8523">
        <v>3387</v>
      </c>
      <c r="F8523">
        <v>3202</v>
      </c>
      <c r="G8523">
        <v>3220</v>
      </c>
    </row>
    <row r="8524" spans="1:7">
      <c r="A8524" t="s">
        <v>3853</v>
      </c>
      <c r="B8524" t="s">
        <v>4168</v>
      </c>
      <c r="C8524" t="s">
        <v>3857</v>
      </c>
      <c r="D8524">
        <v>2693</v>
      </c>
      <c r="E8524">
        <v>3387</v>
      </c>
      <c r="F8524">
        <v>3202</v>
      </c>
      <c r="G8524">
        <v>3220</v>
      </c>
    </row>
    <row r="8525" spans="1:7">
      <c r="A8525" t="s">
        <v>3853</v>
      </c>
      <c r="B8525" t="s">
        <v>4168</v>
      </c>
      <c r="C8525" t="s">
        <v>3858</v>
      </c>
      <c r="D8525">
        <v>2693</v>
      </c>
      <c r="E8525">
        <v>3387</v>
      </c>
      <c r="F8525">
        <v>3202</v>
      </c>
      <c r="G8525">
        <v>3220</v>
      </c>
    </row>
    <row r="8526" spans="1:7">
      <c r="A8526" t="s">
        <v>3853</v>
      </c>
      <c r="B8526" t="s">
        <v>4168</v>
      </c>
      <c r="C8526" t="s">
        <v>3859</v>
      </c>
      <c r="D8526">
        <v>112</v>
      </c>
      <c r="E8526">
        <v>93</v>
      </c>
      <c r="F8526">
        <v>101</v>
      </c>
      <c r="G8526">
        <v>104</v>
      </c>
    </row>
    <row r="8527" spans="1:7">
      <c r="A8527" t="s">
        <v>3853</v>
      </c>
      <c r="B8527" t="s">
        <v>4168</v>
      </c>
      <c r="C8527" t="s">
        <v>3860</v>
      </c>
      <c r="D8527">
        <v>112</v>
      </c>
      <c r="E8527">
        <v>93</v>
      </c>
      <c r="F8527">
        <v>101</v>
      </c>
      <c r="G8527">
        <v>104</v>
      </c>
    </row>
    <row r="8528" spans="1:7">
      <c r="A8528" t="s">
        <v>3853</v>
      </c>
      <c r="B8528" t="s">
        <v>4168</v>
      </c>
      <c r="C8528" t="s">
        <v>3861</v>
      </c>
      <c r="D8528">
        <v>112</v>
      </c>
      <c r="E8528">
        <v>93</v>
      </c>
      <c r="F8528">
        <v>101</v>
      </c>
      <c r="G8528">
        <v>104</v>
      </c>
    </row>
    <row r="8529" spans="1:7">
      <c r="A8529" t="s">
        <v>3853</v>
      </c>
      <c r="B8529" t="s">
        <v>4168</v>
      </c>
      <c r="C8529" t="s">
        <v>3862</v>
      </c>
      <c r="D8529">
        <v>0</v>
      </c>
      <c r="E8529">
        <v>0</v>
      </c>
      <c r="F8529">
        <v>0</v>
      </c>
      <c r="G8529">
        <v>0</v>
      </c>
    </row>
    <row r="8530" spans="1:7">
      <c r="A8530" t="s">
        <v>3853</v>
      </c>
      <c r="B8530" t="s">
        <v>4168</v>
      </c>
      <c r="C8530" t="s">
        <v>3863</v>
      </c>
      <c r="D8530">
        <v>0</v>
      </c>
      <c r="E8530">
        <v>0</v>
      </c>
      <c r="F8530">
        <v>0</v>
      </c>
      <c r="G8530">
        <v>0</v>
      </c>
    </row>
    <row r="8531" spans="1:7">
      <c r="A8531" t="s">
        <v>3853</v>
      </c>
      <c r="B8531" t="s">
        <v>4168</v>
      </c>
      <c r="C8531" t="s">
        <v>3864</v>
      </c>
      <c r="D8531">
        <v>470</v>
      </c>
      <c r="E8531">
        <v>513</v>
      </c>
      <c r="F8531">
        <v>390</v>
      </c>
      <c r="G8531">
        <v>332</v>
      </c>
    </row>
    <row r="8532" spans="1:7">
      <c r="A8532" t="s">
        <v>3853</v>
      </c>
      <c r="B8532" t="s">
        <v>4168</v>
      </c>
      <c r="C8532" t="s">
        <v>3865</v>
      </c>
      <c r="D8532">
        <v>4</v>
      </c>
      <c r="E8532">
        <v>4</v>
      </c>
      <c r="F8532">
        <v>8</v>
      </c>
      <c r="G8532">
        <v>9</v>
      </c>
    </row>
    <row r="8533" spans="1:7">
      <c r="A8533" t="s">
        <v>3853</v>
      </c>
      <c r="B8533" t="s">
        <v>4168</v>
      </c>
      <c r="C8533" t="s">
        <v>3866</v>
      </c>
      <c r="D8533">
        <v>470</v>
      </c>
      <c r="E8533">
        <v>513</v>
      </c>
      <c r="F8533">
        <v>390</v>
      </c>
      <c r="G8533">
        <v>332</v>
      </c>
    </row>
    <row r="8534" spans="1:7">
      <c r="A8534" t="s">
        <v>3853</v>
      </c>
      <c r="B8534" t="s">
        <v>4168</v>
      </c>
      <c r="C8534" t="s">
        <v>3867</v>
      </c>
      <c r="D8534">
        <v>4</v>
      </c>
      <c r="E8534">
        <v>4</v>
      </c>
      <c r="F8534">
        <v>8</v>
      </c>
      <c r="G8534">
        <v>9</v>
      </c>
    </row>
    <row r="8535" spans="1:7">
      <c r="A8535" t="s">
        <v>3853</v>
      </c>
      <c r="B8535" t="s">
        <v>4168</v>
      </c>
      <c r="C8535" t="s">
        <v>3868</v>
      </c>
      <c r="D8535">
        <v>6701</v>
      </c>
      <c r="E8535">
        <v>5852</v>
      </c>
      <c r="F8535">
        <v>6246</v>
      </c>
      <c r="G8535">
        <v>6272</v>
      </c>
    </row>
    <row r="8536" spans="1:7">
      <c r="A8536" t="s">
        <v>3853</v>
      </c>
      <c r="B8536" t="s">
        <v>4168</v>
      </c>
      <c r="C8536" t="s">
        <v>3869</v>
      </c>
      <c r="D8536">
        <v>60.5</v>
      </c>
      <c r="E8536">
        <v>44</v>
      </c>
      <c r="F8536">
        <v>48.8</v>
      </c>
      <c r="G8536">
        <v>46.1</v>
      </c>
    </row>
    <row r="8537" spans="1:7">
      <c r="A8537" t="s">
        <v>3853</v>
      </c>
      <c r="B8537" t="s">
        <v>4168</v>
      </c>
      <c r="C8537" t="s">
        <v>3870</v>
      </c>
      <c r="D8537">
        <v>44266</v>
      </c>
      <c r="E8537">
        <v>32059</v>
      </c>
      <c r="F8537">
        <v>32809</v>
      </c>
      <c r="G8537">
        <v>33273</v>
      </c>
    </row>
    <row r="8538" spans="1:7">
      <c r="A8538" t="s">
        <v>3853</v>
      </c>
      <c r="B8538" t="s">
        <v>4168</v>
      </c>
      <c r="C8538" t="s">
        <v>3871</v>
      </c>
      <c r="D8538">
        <v>0</v>
      </c>
      <c r="E8538">
        <v>0</v>
      </c>
      <c r="F8538">
        <v>0</v>
      </c>
      <c r="G8538">
        <v>0</v>
      </c>
    </row>
    <row r="8539" spans="1:7">
      <c r="A8539" t="s">
        <v>3853</v>
      </c>
      <c r="B8539" t="s">
        <v>4168</v>
      </c>
      <c r="C8539" t="s">
        <v>3872</v>
      </c>
      <c r="D8539">
        <v>0</v>
      </c>
      <c r="E8539">
        <v>0</v>
      </c>
      <c r="F8539">
        <v>0</v>
      </c>
      <c r="G8539">
        <v>0</v>
      </c>
    </row>
    <row r="8540" spans="1:7">
      <c r="A8540" t="s">
        <v>3853</v>
      </c>
      <c r="B8540" t="s">
        <v>4168</v>
      </c>
      <c r="C8540" t="s">
        <v>3873</v>
      </c>
      <c r="D8540">
        <v>0</v>
      </c>
      <c r="E8540">
        <v>0</v>
      </c>
      <c r="F8540">
        <v>0</v>
      </c>
      <c r="G8540">
        <v>0</v>
      </c>
    </row>
    <row r="8541" spans="1:7">
      <c r="A8541" t="s">
        <v>3853</v>
      </c>
      <c r="B8541" t="s">
        <v>4168</v>
      </c>
      <c r="C8541" t="s">
        <v>3874</v>
      </c>
      <c r="D8541">
        <v>0</v>
      </c>
      <c r="E8541">
        <v>0</v>
      </c>
      <c r="F8541">
        <v>0</v>
      </c>
      <c r="G8541">
        <v>0</v>
      </c>
    </row>
    <row r="8542" spans="1:7">
      <c r="A8542" t="s">
        <v>3853</v>
      </c>
      <c r="B8542" t="s">
        <v>4168</v>
      </c>
      <c r="C8542" t="s">
        <v>3875</v>
      </c>
      <c r="D8542">
        <v>1.8</v>
      </c>
      <c r="E8542">
        <v>2.6</v>
      </c>
      <c r="F8542">
        <v>3.9</v>
      </c>
      <c r="G8542">
        <v>6.1</v>
      </c>
    </row>
    <row r="8543" spans="1:7">
      <c r="A8543" t="s">
        <v>3853</v>
      </c>
      <c r="B8543" t="s">
        <v>4168</v>
      </c>
      <c r="C8543" t="s">
        <v>3876</v>
      </c>
      <c r="D8543">
        <v>3</v>
      </c>
      <c r="E8543">
        <v>5</v>
      </c>
      <c r="F8543">
        <v>6</v>
      </c>
      <c r="G8543">
        <v>11</v>
      </c>
    </row>
    <row r="8544" spans="1:7">
      <c r="A8544" t="s">
        <v>3853</v>
      </c>
      <c r="B8544" t="s">
        <v>4168</v>
      </c>
      <c r="C8544" t="s">
        <v>3877</v>
      </c>
      <c r="D8544">
        <v>0</v>
      </c>
      <c r="E8544">
        <v>0</v>
      </c>
      <c r="F8544">
        <v>0</v>
      </c>
      <c r="G8544">
        <v>0</v>
      </c>
    </row>
    <row r="8545" spans="1:7">
      <c r="A8545" t="s">
        <v>3853</v>
      </c>
      <c r="B8545" t="s">
        <v>4168</v>
      </c>
      <c r="C8545" t="s">
        <v>3878</v>
      </c>
      <c r="D8545">
        <v>0</v>
      </c>
      <c r="E8545">
        <v>0</v>
      </c>
      <c r="F8545">
        <v>0</v>
      </c>
      <c r="G8545">
        <v>0</v>
      </c>
    </row>
    <row r="8546" spans="1:7">
      <c r="A8546" t="s">
        <v>3853</v>
      </c>
      <c r="B8546" t="s">
        <v>4168</v>
      </c>
      <c r="C8546" t="s">
        <v>3879</v>
      </c>
      <c r="D8546">
        <v>0</v>
      </c>
      <c r="E8546">
        <v>0</v>
      </c>
      <c r="F8546">
        <v>0</v>
      </c>
      <c r="G8546">
        <v>0</v>
      </c>
    </row>
    <row r="8547" spans="1:7">
      <c r="A8547" t="s">
        <v>3853</v>
      </c>
      <c r="B8547" t="s">
        <v>4168</v>
      </c>
      <c r="C8547" t="s">
        <v>3880</v>
      </c>
      <c r="D8547">
        <v>7.6</v>
      </c>
      <c r="E8547">
        <v>2.8</v>
      </c>
      <c r="F8547">
        <v>6.1</v>
      </c>
      <c r="G8547">
        <v>6.5</v>
      </c>
    </row>
    <row r="8548" spans="1:7">
      <c r="A8548" t="s">
        <v>3853</v>
      </c>
      <c r="B8548" t="s">
        <v>4168</v>
      </c>
      <c r="C8548" t="s">
        <v>3881</v>
      </c>
      <c r="D8548">
        <v>0</v>
      </c>
      <c r="E8548">
        <v>0</v>
      </c>
      <c r="F8548">
        <v>0</v>
      </c>
      <c r="G8548">
        <v>0</v>
      </c>
    </row>
    <row r="8549" spans="1:7">
      <c r="A8549" t="s">
        <v>3853</v>
      </c>
      <c r="B8549" t="s">
        <v>4168</v>
      </c>
      <c r="C8549" t="s">
        <v>3882</v>
      </c>
      <c r="D8549">
        <v>4182</v>
      </c>
      <c r="E8549">
        <v>1518</v>
      </c>
      <c r="F8549">
        <v>3259</v>
      </c>
      <c r="G8549">
        <v>3864</v>
      </c>
    </row>
    <row r="8550" spans="1:7">
      <c r="A8550" t="s">
        <v>3853</v>
      </c>
      <c r="B8550" t="s">
        <v>4168</v>
      </c>
      <c r="C8550" t="s">
        <v>3883</v>
      </c>
      <c r="D8550">
        <v>534</v>
      </c>
      <c r="E8550">
        <v>534</v>
      </c>
      <c r="F8550">
        <v>534</v>
      </c>
      <c r="G8550">
        <v>534</v>
      </c>
    </row>
    <row r="8551" spans="1:7">
      <c r="A8551" t="s">
        <v>3853</v>
      </c>
      <c r="B8551" t="s">
        <v>4168</v>
      </c>
      <c r="C8551" t="s">
        <v>3884</v>
      </c>
      <c r="D8551">
        <v>0</v>
      </c>
      <c r="E8551">
        <v>0</v>
      </c>
      <c r="F8551">
        <v>0</v>
      </c>
      <c r="G8551">
        <v>0</v>
      </c>
    </row>
    <row r="8552" spans="1:7">
      <c r="A8552" t="s">
        <v>3853</v>
      </c>
      <c r="B8552" t="s">
        <v>4168</v>
      </c>
      <c r="C8552" t="s">
        <v>3885</v>
      </c>
      <c r="D8552">
        <v>0</v>
      </c>
      <c r="E8552">
        <v>0</v>
      </c>
      <c r="F8552">
        <v>0</v>
      </c>
      <c r="G8552">
        <v>0</v>
      </c>
    </row>
    <row r="8553" spans="1:7">
      <c r="A8553" t="s">
        <v>3853</v>
      </c>
      <c r="B8553" t="s">
        <v>4168</v>
      </c>
      <c r="C8553" t="s">
        <v>3886</v>
      </c>
      <c r="D8553">
        <v>0</v>
      </c>
      <c r="E8553">
        <v>0</v>
      </c>
      <c r="F8553">
        <v>0</v>
      </c>
      <c r="G8553">
        <v>0</v>
      </c>
    </row>
    <row r="8554" spans="1:7">
      <c r="A8554" t="s">
        <v>3853</v>
      </c>
      <c r="B8554" t="s">
        <v>4168</v>
      </c>
      <c r="C8554" t="s">
        <v>3887</v>
      </c>
      <c r="D8554">
        <v>0</v>
      </c>
      <c r="E8554">
        <v>0</v>
      </c>
      <c r="F8554">
        <v>0</v>
      </c>
      <c r="G8554">
        <v>0</v>
      </c>
    </row>
    <row r="8555" spans="1:7">
      <c r="A8555" t="s">
        <v>3853</v>
      </c>
      <c r="B8555" t="s">
        <v>4168</v>
      </c>
      <c r="C8555" t="s">
        <v>3888</v>
      </c>
      <c r="D8555">
        <v>4182</v>
      </c>
      <c r="E8555">
        <v>1518</v>
      </c>
      <c r="F8555">
        <v>3259</v>
      </c>
      <c r="G8555">
        <v>3864</v>
      </c>
    </row>
    <row r="8556" spans="1:7">
      <c r="A8556" t="s">
        <v>3853</v>
      </c>
      <c r="B8556" t="s">
        <v>4168</v>
      </c>
      <c r="C8556" t="s">
        <v>3889</v>
      </c>
      <c r="D8556">
        <v>0</v>
      </c>
      <c r="E8556">
        <v>0</v>
      </c>
      <c r="F8556">
        <v>0</v>
      </c>
      <c r="G8556">
        <v>0</v>
      </c>
    </row>
    <row r="8557" spans="1:7">
      <c r="A8557" t="s">
        <v>3853</v>
      </c>
      <c r="B8557" t="s">
        <v>4168</v>
      </c>
      <c r="C8557" t="s">
        <v>3890</v>
      </c>
      <c r="D8557">
        <v>0</v>
      </c>
      <c r="E8557">
        <v>0</v>
      </c>
      <c r="F8557">
        <v>0</v>
      </c>
      <c r="G8557">
        <v>0</v>
      </c>
    </row>
    <row r="8558" spans="1:7">
      <c r="A8558" t="s">
        <v>3853</v>
      </c>
      <c r="B8558" t="s">
        <v>4168</v>
      </c>
      <c r="C8558" t="s">
        <v>3891</v>
      </c>
      <c r="D8558">
        <v>32.200000000000003</v>
      </c>
      <c r="E8558">
        <v>33.200000000000003</v>
      </c>
      <c r="F8558">
        <v>40.799999999999997</v>
      </c>
      <c r="G8558">
        <v>43.8</v>
      </c>
    </row>
    <row r="8559" spans="1:7">
      <c r="A8559" t="s">
        <v>3853</v>
      </c>
      <c r="B8559" t="s">
        <v>4168</v>
      </c>
      <c r="C8559" t="s">
        <v>3892</v>
      </c>
      <c r="D8559">
        <v>13942</v>
      </c>
      <c r="E8559">
        <v>14170</v>
      </c>
      <c r="F8559">
        <v>16228</v>
      </c>
      <c r="G8559">
        <v>16402</v>
      </c>
    </row>
    <row r="8560" spans="1:7">
      <c r="A8560" t="s">
        <v>3853</v>
      </c>
      <c r="B8560" t="s">
        <v>4168</v>
      </c>
      <c r="C8560" t="s">
        <v>3893</v>
      </c>
      <c r="D8560">
        <v>5141</v>
      </c>
      <c r="E8560">
        <v>4704</v>
      </c>
      <c r="F8560">
        <v>4822</v>
      </c>
      <c r="G8560">
        <v>4719</v>
      </c>
    </row>
    <row r="8561" spans="1:7">
      <c r="A8561" t="s">
        <v>3853</v>
      </c>
      <c r="B8561" t="s">
        <v>4168</v>
      </c>
      <c r="C8561" t="s">
        <v>3894</v>
      </c>
      <c r="D8561">
        <v>71</v>
      </c>
      <c r="E8561">
        <v>208</v>
      </c>
      <c r="F8561">
        <v>342</v>
      </c>
      <c r="G8561">
        <v>2511</v>
      </c>
    </row>
    <row r="8562" spans="1:7">
      <c r="A8562" t="s">
        <v>3853</v>
      </c>
      <c r="B8562" t="s">
        <v>4168</v>
      </c>
      <c r="C8562" t="s">
        <v>3895</v>
      </c>
      <c r="D8562">
        <v>2186</v>
      </c>
      <c r="E8562">
        <v>2231</v>
      </c>
      <c r="F8562">
        <v>2046</v>
      </c>
      <c r="G8562">
        <v>2069</v>
      </c>
    </row>
    <row r="8563" spans="1:7">
      <c r="A8563" t="s">
        <v>3853</v>
      </c>
      <c r="B8563" t="s">
        <v>4168</v>
      </c>
      <c r="C8563" t="s">
        <v>3896</v>
      </c>
      <c r="D8563">
        <v>24547</v>
      </c>
      <c r="E8563">
        <v>23307</v>
      </c>
      <c r="F8563">
        <v>19278</v>
      </c>
      <c r="G8563">
        <v>19111</v>
      </c>
    </row>
    <row r="8564" spans="1:7">
      <c r="A8564" t="s">
        <v>3853</v>
      </c>
      <c r="B8564" t="s">
        <v>4168</v>
      </c>
      <c r="C8564" t="s">
        <v>3897</v>
      </c>
      <c r="D8564">
        <v>45888</v>
      </c>
      <c r="E8564">
        <v>44621</v>
      </c>
      <c r="F8564">
        <v>42717</v>
      </c>
      <c r="G8564">
        <v>44811</v>
      </c>
    </row>
    <row r="8565" spans="1:7">
      <c r="A8565" t="s">
        <v>3853</v>
      </c>
      <c r="B8565" t="s">
        <v>4168</v>
      </c>
      <c r="C8565" t="s">
        <v>3898</v>
      </c>
      <c r="D8565">
        <v>45816</v>
      </c>
      <c r="E8565">
        <v>44412</v>
      </c>
      <c r="F8565">
        <v>42375</v>
      </c>
      <c r="G8565">
        <v>42300</v>
      </c>
    </row>
    <row r="8566" spans="1:7">
      <c r="A8566" t="s">
        <v>3853</v>
      </c>
      <c r="B8566" t="s">
        <v>4168</v>
      </c>
      <c r="C8566" t="s">
        <v>3899</v>
      </c>
      <c r="D8566">
        <v>71</v>
      </c>
      <c r="E8566">
        <v>208</v>
      </c>
      <c r="F8566">
        <v>342</v>
      </c>
      <c r="G8566">
        <v>2511</v>
      </c>
    </row>
    <row r="8567" spans="1:7">
      <c r="A8567" t="s">
        <v>3853</v>
      </c>
      <c r="B8567" t="s">
        <v>4168</v>
      </c>
      <c r="C8567" t="s">
        <v>3900</v>
      </c>
      <c r="D8567">
        <v>13404</v>
      </c>
      <c r="E8567">
        <v>13576</v>
      </c>
      <c r="F8567">
        <v>15931</v>
      </c>
      <c r="G8567">
        <v>16107</v>
      </c>
    </row>
    <row r="8568" spans="1:7">
      <c r="A8568" t="s">
        <v>3853</v>
      </c>
      <c r="B8568" t="s">
        <v>4168</v>
      </c>
      <c r="C8568" t="s">
        <v>3901</v>
      </c>
      <c r="D8568">
        <v>45417</v>
      </c>
      <c r="E8568">
        <v>44101</v>
      </c>
      <c r="F8568">
        <v>42448</v>
      </c>
      <c r="G8568">
        <v>44541</v>
      </c>
    </row>
    <row r="8569" spans="1:7">
      <c r="A8569" t="s">
        <v>3853</v>
      </c>
      <c r="B8569" t="s">
        <v>4168</v>
      </c>
      <c r="C8569" t="s">
        <v>3902</v>
      </c>
      <c r="D8569">
        <v>0</v>
      </c>
      <c r="E8569">
        <v>0</v>
      </c>
      <c r="F8569">
        <v>0</v>
      </c>
      <c r="G8569">
        <v>0</v>
      </c>
    </row>
    <row r="8570" spans="1:7">
      <c r="A8570" t="s">
        <v>3853</v>
      </c>
      <c r="B8570" t="s">
        <v>4168</v>
      </c>
      <c r="C8570" t="s">
        <v>3903</v>
      </c>
      <c r="D8570">
        <v>4497</v>
      </c>
      <c r="E8570">
        <v>4478</v>
      </c>
      <c r="F8570">
        <v>4463</v>
      </c>
      <c r="G8570">
        <v>4463</v>
      </c>
    </row>
    <row r="8571" spans="1:7">
      <c r="A8571" t="s">
        <v>3853</v>
      </c>
      <c r="B8571" t="s">
        <v>4168</v>
      </c>
      <c r="C8571" t="s">
        <v>3904</v>
      </c>
      <c r="D8571">
        <v>0</v>
      </c>
      <c r="E8571">
        <v>0</v>
      </c>
      <c r="F8571">
        <v>0</v>
      </c>
      <c r="G8571">
        <v>0</v>
      </c>
    </row>
    <row r="8572" spans="1:7">
      <c r="A8572" t="s">
        <v>3853</v>
      </c>
      <c r="B8572" t="s">
        <v>4168</v>
      </c>
      <c r="C8572" t="s">
        <v>3905</v>
      </c>
      <c r="D8572">
        <v>-64564</v>
      </c>
      <c r="E8572">
        <v>-47642</v>
      </c>
      <c r="F8572">
        <v>-53954</v>
      </c>
      <c r="G8572">
        <v>-69250</v>
      </c>
    </row>
    <row r="8573" spans="1:7">
      <c r="A8573" t="s">
        <v>3853</v>
      </c>
      <c r="B8573" t="s">
        <v>4168</v>
      </c>
      <c r="C8573" t="s">
        <v>3906</v>
      </c>
      <c r="D8573">
        <v>0</v>
      </c>
      <c r="E8573">
        <v>0</v>
      </c>
      <c r="F8573">
        <v>0</v>
      </c>
      <c r="G8573">
        <v>0</v>
      </c>
    </row>
    <row r="8574" spans="1:7">
      <c r="A8574" t="s">
        <v>3853</v>
      </c>
      <c r="B8574" t="s">
        <v>4168</v>
      </c>
      <c r="C8574" t="s">
        <v>3907</v>
      </c>
      <c r="D8574">
        <v>4.0999999999999996</v>
      </c>
      <c r="E8574">
        <v>5.2</v>
      </c>
      <c r="F8574">
        <v>7.3</v>
      </c>
      <c r="G8574">
        <v>10.5</v>
      </c>
    </row>
    <row r="8575" spans="1:7">
      <c r="A8575" t="s">
        <v>3853</v>
      </c>
      <c r="B8575" t="s">
        <v>4168</v>
      </c>
      <c r="C8575" t="s">
        <v>3908</v>
      </c>
      <c r="D8575">
        <v>0.3</v>
      </c>
      <c r="E8575">
        <v>0.4</v>
      </c>
      <c r="F8575">
        <v>0.6</v>
      </c>
      <c r="G8575">
        <v>0.8</v>
      </c>
    </row>
    <row r="8576" spans="1:7">
      <c r="A8576" t="s">
        <v>3853</v>
      </c>
      <c r="B8576" t="s">
        <v>4168</v>
      </c>
      <c r="C8576" t="s">
        <v>3909</v>
      </c>
      <c r="D8576">
        <v>6043</v>
      </c>
      <c r="E8576">
        <v>5149</v>
      </c>
      <c r="F8576">
        <v>5661</v>
      </c>
      <c r="G8576">
        <v>5737</v>
      </c>
    </row>
    <row r="8577" spans="1:7">
      <c r="A8577" t="s">
        <v>3853</v>
      </c>
      <c r="B8577" t="s">
        <v>4168</v>
      </c>
      <c r="C8577" t="s">
        <v>3910</v>
      </c>
      <c r="D8577">
        <v>117</v>
      </c>
      <c r="E8577">
        <v>118</v>
      </c>
      <c r="F8577">
        <v>120</v>
      </c>
      <c r="G8577">
        <v>124</v>
      </c>
    </row>
    <row r="8578" spans="1:7">
      <c r="A8578" t="s">
        <v>3853</v>
      </c>
      <c r="B8578" t="s">
        <v>4168</v>
      </c>
      <c r="C8578" t="s">
        <v>3911</v>
      </c>
      <c r="D8578">
        <v>67</v>
      </c>
      <c r="E8578">
        <v>68</v>
      </c>
      <c r="F8578">
        <v>67</v>
      </c>
      <c r="G8578">
        <v>70</v>
      </c>
    </row>
    <row r="8579" spans="1:7">
      <c r="A8579" t="s">
        <v>3853</v>
      </c>
      <c r="B8579" t="s">
        <v>4168</v>
      </c>
      <c r="C8579" t="s">
        <v>3912</v>
      </c>
      <c r="D8579">
        <v>0</v>
      </c>
      <c r="E8579">
        <v>0</v>
      </c>
      <c r="F8579">
        <v>0</v>
      </c>
      <c r="G8579">
        <v>0</v>
      </c>
    </row>
    <row r="8580" spans="1:7">
      <c r="A8580" t="s">
        <v>3853</v>
      </c>
      <c r="B8580" t="s">
        <v>4168</v>
      </c>
      <c r="C8580" t="s">
        <v>3913</v>
      </c>
      <c r="D8580">
        <v>6227</v>
      </c>
      <c r="E8580">
        <v>5335</v>
      </c>
      <c r="F8580">
        <v>5848</v>
      </c>
      <c r="G8580">
        <v>5932</v>
      </c>
    </row>
    <row r="8581" spans="1:7">
      <c r="A8581" t="s">
        <v>3853</v>
      </c>
      <c r="B8581" t="s">
        <v>4168</v>
      </c>
      <c r="C8581" t="s">
        <v>3914</v>
      </c>
      <c r="D8581">
        <v>0</v>
      </c>
      <c r="E8581">
        <v>0</v>
      </c>
      <c r="F8581">
        <v>0</v>
      </c>
      <c r="G8581">
        <v>0</v>
      </c>
    </row>
    <row r="8582" spans="1:7">
      <c r="A8582" t="s">
        <v>3853</v>
      </c>
      <c r="B8582" t="s">
        <v>4168</v>
      </c>
      <c r="C8582" t="s">
        <v>3915</v>
      </c>
      <c r="D8582">
        <v>0</v>
      </c>
      <c r="E8582">
        <v>0</v>
      </c>
      <c r="F8582">
        <v>0</v>
      </c>
      <c r="G8582">
        <v>0</v>
      </c>
    </row>
    <row r="8583" spans="1:7">
      <c r="A8583" t="s">
        <v>3853</v>
      </c>
      <c r="B8583" t="s">
        <v>4168</v>
      </c>
      <c r="C8583" t="s">
        <v>3916</v>
      </c>
      <c r="D8583">
        <v>0</v>
      </c>
      <c r="E8583">
        <v>0</v>
      </c>
      <c r="F8583">
        <v>0</v>
      </c>
      <c r="G8583">
        <v>0</v>
      </c>
    </row>
    <row r="8584" spans="1:7">
      <c r="A8584" t="s">
        <v>3853</v>
      </c>
      <c r="B8584" t="s">
        <v>4168</v>
      </c>
      <c r="C8584" t="s">
        <v>3917</v>
      </c>
      <c r="D8584">
        <v>14606</v>
      </c>
      <c r="E8584">
        <v>13749</v>
      </c>
      <c r="F8584">
        <v>14012</v>
      </c>
      <c r="G8584">
        <v>13937</v>
      </c>
    </row>
    <row r="8585" spans="1:7">
      <c r="A8585" t="s">
        <v>3853</v>
      </c>
      <c r="B8585" t="s">
        <v>4168</v>
      </c>
      <c r="C8585" t="s">
        <v>3918</v>
      </c>
      <c r="D8585">
        <v>6565</v>
      </c>
      <c r="E8585">
        <v>6392</v>
      </c>
      <c r="F8585">
        <v>6581</v>
      </c>
      <c r="G8585">
        <v>6569</v>
      </c>
    </row>
    <row r="8586" spans="1:7">
      <c r="A8586" t="s">
        <v>3853</v>
      </c>
      <c r="B8586" t="s">
        <v>4168</v>
      </c>
      <c r="C8586" t="s">
        <v>3919</v>
      </c>
      <c r="D8586">
        <v>15377</v>
      </c>
      <c r="E8586">
        <v>16345</v>
      </c>
      <c r="F8586">
        <v>16486</v>
      </c>
      <c r="G8586">
        <v>16406</v>
      </c>
    </row>
    <row r="8587" spans="1:7">
      <c r="A8587" t="s">
        <v>3853</v>
      </c>
      <c r="B8587" t="s">
        <v>4168</v>
      </c>
      <c r="C8587" t="s">
        <v>3920</v>
      </c>
      <c r="D8587">
        <v>36548</v>
      </c>
      <c r="E8587">
        <v>36486</v>
      </c>
      <c r="F8587">
        <v>37079</v>
      </c>
      <c r="G8587">
        <v>36911</v>
      </c>
    </row>
    <row r="8588" spans="1:7">
      <c r="A8588" t="s">
        <v>3853</v>
      </c>
      <c r="B8588" t="s">
        <v>4168</v>
      </c>
      <c r="C8588" t="s">
        <v>3921</v>
      </c>
      <c r="D8588">
        <v>36548</v>
      </c>
      <c r="E8588">
        <v>36486</v>
      </c>
      <c r="F8588">
        <v>37079</v>
      </c>
      <c r="G8588">
        <v>36911</v>
      </c>
    </row>
    <row r="8589" spans="1:7">
      <c r="A8589" t="s">
        <v>3853</v>
      </c>
      <c r="B8589" t="s">
        <v>4168</v>
      </c>
      <c r="C8589" t="s">
        <v>3922</v>
      </c>
      <c r="D8589">
        <v>6</v>
      </c>
      <c r="E8589">
        <v>9</v>
      </c>
      <c r="F8589">
        <v>11</v>
      </c>
      <c r="G8589">
        <v>19</v>
      </c>
    </row>
    <row r="8590" spans="1:7">
      <c r="A8590" t="s">
        <v>3853</v>
      </c>
      <c r="B8590" t="s">
        <v>4168</v>
      </c>
      <c r="C8590" t="s">
        <v>3923</v>
      </c>
      <c r="D8590">
        <v>0</v>
      </c>
      <c r="E8590">
        <v>0</v>
      </c>
      <c r="F8590">
        <v>0</v>
      </c>
      <c r="G8590">
        <v>0</v>
      </c>
    </row>
    <row r="8591" spans="1:7">
      <c r="A8591" t="s">
        <v>3853</v>
      </c>
      <c r="B8591" t="s">
        <v>4168</v>
      </c>
      <c r="C8591" t="s">
        <v>3924</v>
      </c>
      <c r="D8591">
        <v>11</v>
      </c>
      <c r="E8591">
        <v>6</v>
      </c>
      <c r="F8591">
        <v>8</v>
      </c>
      <c r="G8591">
        <v>6</v>
      </c>
    </row>
    <row r="8592" spans="1:7">
      <c r="A8592" t="s">
        <v>3853</v>
      </c>
      <c r="B8592" t="s">
        <v>4168</v>
      </c>
      <c r="C8592" t="s">
        <v>3925</v>
      </c>
      <c r="D8592">
        <v>250</v>
      </c>
      <c r="E8592">
        <v>237</v>
      </c>
      <c r="F8592">
        <v>280</v>
      </c>
      <c r="G8592">
        <v>365</v>
      </c>
    </row>
    <row r="8593" spans="1:7">
      <c r="A8593" t="s">
        <v>3853</v>
      </c>
      <c r="B8593" t="s">
        <v>4168</v>
      </c>
      <c r="C8593" t="s">
        <v>3926</v>
      </c>
      <c r="D8593">
        <v>2.19</v>
      </c>
      <c r="E8593">
        <v>1.99</v>
      </c>
      <c r="F8593">
        <v>1.99</v>
      </c>
      <c r="G8593">
        <v>2.04</v>
      </c>
    </row>
    <row r="8594" spans="1:7">
      <c r="A8594" t="s">
        <v>3853</v>
      </c>
      <c r="B8594" t="s">
        <v>4168</v>
      </c>
      <c r="C8594" t="s">
        <v>3927</v>
      </c>
      <c r="D8594">
        <v>332</v>
      </c>
      <c r="E8594">
        <v>323</v>
      </c>
      <c r="F8594">
        <v>402</v>
      </c>
      <c r="G8594">
        <v>510</v>
      </c>
    </row>
    <row r="8595" spans="1:7">
      <c r="A8595" t="s">
        <v>3853</v>
      </c>
      <c r="B8595" t="s">
        <v>4168</v>
      </c>
      <c r="C8595" t="s">
        <v>3928</v>
      </c>
      <c r="D8595">
        <v>125</v>
      </c>
      <c r="E8595">
        <v>130</v>
      </c>
      <c r="F8595">
        <v>160</v>
      </c>
      <c r="G8595">
        <v>204</v>
      </c>
    </row>
    <row r="8596" spans="1:7">
      <c r="A8596" t="s">
        <v>3853</v>
      </c>
      <c r="B8596" t="s">
        <v>4168</v>
      </c>
      <c r="C8596" t="s">
        <v>3929</v>
      </c>
      <c r="D8596">
        <v>71</v>
      </c>
      <c r="E8596">
        <v>80</v>
      </c>
      <c r="F8596">
        <v>114</v>
      </c>
      <c r="G8596">
        <v>139</v>
      </c>
    </row>
    <row r="8597" spans="1:7">
      <c r="A8597" t="s">
        <v>3853</v>
      </c>
      <c r="B8597" t="s">
        <v>4168</v>
      </c>
      <c r="C8597" t="s">
        <v>3930</v>
      </c>
      <c r="D8597">
        <v>4.18</v>
      </c>
      <c r="E8597">
        <v>4.4400000000000004</v>
      </c>
      <c r="F8597">
        <v>4.5599999999999996</v>
      </c>
      <c r="G8597">
        <v>4.4800000000000004</v>
      </c>
    </row>
    <row r="8598" spans="1:7">
      <c r="A8598" t="s">
        <v>3853</v>
      </c>
      <c r="B8598" t="s">
        <v>4168</v>
      </c>
      <c r="C8598" t="s">
        <v>3931</v>
      </c>
      <c r="D8598">
        <v>24</v>
      </c>
      <c r="E8598">
        <v>21</v>
      </c>
      <c r="F8598">
        <v>21</v>
      </c>
      <c r="G8598">
        <v>3</v>
      </c>
    </row>
    <row r="8599" spans="1:7">
      <c r="A8599" t="s">
        <v>3853</v>
      </c>
      <c r="B8599" t="s">
        <v>4168</v>
      </c>
      <c r="C8599" t="s">
        <v>3932</v>
      </c>
      <c r="D8599">
        <v>64</v>
      </c>
      <c r="E8599">
        <v>68</v>
      </c>
      <c r="F8599">
        <v>67</v>
      </c>
      <c r="G8599">
        <v>79</v>
      </c>
    </row>
    <row r="8600" spans="1:7">
      <c r="A8600" t="s">
        <v>3853</v>
      </c>
      <c r="B8600" t="s">
        <v>4168</v>
      </c>
      <c r="C8600" t="s">
        <v>3933</v>
      </c>
      <c r="D8600">
        <v>37</v>
      </c>
      <c r="E8600">
        <v>41</v>
      </c>
      <c r="F8600">
        <v>72</v>
      </c>
      <c r="G8600">
        <v>122</v>
      </c>
    </row>
    <row r="8601" spans="1:7">
      <c r="A8601" t="s">
        <v>3853</v>
      </c>
      <c r="B8601" t="s">
        <v>4168</v>
      </c>
      <c r="C8601" t="s">
        <v>3934</v>
      </c>
      <c r="D8601">
        <v>11</v>
      </c>
      <c r="E8601">
        <v>9</v>
      </c>
      <c r="F8601">
        <v>8</v>
      </c>
      <c r="G8601">
        <v>8</v>
      </c>
    </row>
    <row r="8602" spans="1:7">
      <c r="A8602" t="s">
        <v>3853</v>
      </c>
      <c r="B8602" t="s">
        <v>4168</v>
      </c>
      <c r="C8602" t="s">
        <v>3935</v>
      </c>
      <c r="D8602">
        <v>103</v>
      </c>
      <c r="E8602">
        <v>110</v>
      </c>
      <c r="F8602">
        <v>140</v>
      </c>
      <c r="G8602">
        <v>174</v>
      </c>
    </row>
    <row r="8603" spans="1:7">
      <c r="A8603" t="s">
        <v>3853</v>
      </c>
      <c r="B8603" t="s">
        <v>4168</v>
      </c>
      <c r="C8603" t="s">
        <v>3936</v>
      </c>
      <c r="D8603">
        <v>11</v>
      </c>
      <c r="E8603">
        <v>11</v>
      </c>
      <c r="F8603">
        <v>12</v>
      </c>
      <c r="G8603">
        <v>22</v>
      </c>
    </row>
    <row r="8604" spans="1:7">
      <c r="A8604" t="s">
        <v>3853</v>
      </c>
      <c r="B8604" t="s">
        <v>4168</v>
      </c>
      <c r="C8604" t="s">
        <v>3937</v>
      </c>
      <c r="D8604">
        <v>0</v>
      </c>
      <c r="E8604">
        <v>0</v>
      </c>
      <c r="F8604">
        <v>0</v>
      </c>
      <c r="G8604">
        <v>0</v>
      </c>
    </row>
    <row r="8605" spans="1:7">
      <c r="A8605" t="s">
        <v>3853</v>
      </c>
      <c r="B8605" t="s">
        <v>4168</v>
      </c>
      <c r="C8605" t="s">
        <v>3938</v>
      </c>
      <c r="D8605">
        <v>0</v>
      </c>
      <c r="E8605">
        <v>0</v>
      </c>
      <c r="F8605">
        <v>0</v>
      </c>
      <c r="G8605">
        <v>0</v>
      </c>
    </row>
    <row r="8606" spans="1:7">
      <c r="A8606" t="s">
        <v>3853</v>
      </c>
      <c r="B8606" t="s">
        <v>4168</v>
      </c>
      <c r="C8606" t="s">
        <v>3939</v>
      </c>
      <c r="D8606">
        <v>2290</v>
      </c>
      <c r="E8606">
        <v>2270</v>
      </c>
      <c r="F8606">
        <v>2270</v>
      </c>
      <c r="G8606">
        <v>2270</v>
      </c>
    </row>
    <row r="8607" spans="1:7">
      <c r="A8607" t="s">
        <v>3853</v>
      </c>
      <c r="B8607" t="s">
        <v>4168</v>
      </c>
      <c r="C8607" t="s">
        <v>3940</v>
      </c>
      <c r="D8607">
        <v>211985</v>
      </c>
      <c r="E8607">
        <v>192121</v>
      </c>
      <c r="F8607">
        <v>205298</v>
      </c>
      <c r="G8607">
        <v>212624</v>
      </c>
    </row>
    <row r="8608" spans="1:7">
      <c r="A8608" t="s">
        <v>3853</v>
      </c>
      <c r="B8608" t="s">
        <v>4168</v>
      </c>
      <c r="C8608" t="s">
        <v>3941</v>
      </c>
      <c r="D8608">
        <v>0</v>
      </c>
      <c r="E8608">
        <v>0</v>
      </c>
      <c r="F8608">
        <v>0</v>
      </c>
      <c r="G8608">
        <v>0</v>
      </c>
    </row>
    <row r="8609" spans="1:7">
      <c r="A8609" t="s">
        <v>3853</v>
      </c>
      <c r="B8609" t="s">
        <v>4168</v>
      </c>
      <c r="C8609" t="s">
        <v>3942</v>
      </c>
      <c r="D8609">
        <v>0</v>
      </c>
      <c r="E8609">
        <v>0</v>
      </c>
      <c r="F8609">
        <v>0</v>
      </c>
      <c r="G8609">
        <v>0</v>
      </c>
    </row>
    <row r="8610" spans="1:7">
      <c r="A8610" t="s">
        <v>3853</v>
      </c>
      <c r="B8610" t="s">
        <v>4168</v>
      </c>
      <c r="C8610" t="s">
        <v>3943</v>
      </c>
      <c r="D8610">
        <v>0</v>
      </c>
      <c r="E8610">
        <v>0</v>
      </c>
      <c r="F8610">
        <v>0</v>
      </c>
      <c r="G8610">
        <v>0</v>
      </c>
    </row>
    <row r="8611" spans="1:7">
      <c r="A8611" t="s">
        <v>3853</v>
      </c>
      <c r="B8611" t="s">
        <v>4168</v>
      </c>
      <c r="C8611" t="s">
        <v>3944</v>
      </c>
      <c r="D8611">
        <v>87472</v>
      </c>
      <c r="E8611">
        <v>88589.4</v>
      </c>
      <c r="F8611">
        <v>99100</v>
      </c>
      <c r="G8611">
        <v>105024.6</v>
      </c>
    </row>
    <row r="8612" spans="1:7">
      <c r="A8612" t="s">
        <v>3853</v>
      </c>
      <c r="B8612" t="s">
        <v>4168</v>
      </c>
      <c r="C8612" t="s">
        <v>3945</v>
      </c>
      <c r="D8612">
        <v>84031.2</v>
      </c>
      <c r="E8612">
        <v>83182.100000000006</v>
      </c>
      <c r="F8612">
        <v>89890.1</v>
      </c>
      <c r="G8612">
        <v>90150.5</v>
      </c>
    </row>
    <row r="8613" spans="1:7">
      <c r="A8613" t="s">
        <v>3853</v>
      </c>
      <c r="B8613" t="s">
        <v>4168</v>
      </c>
      <c r="C8613" t="s">
        <v>3946</v>
      </c>
      <c r="D8613">
        <v>0</v>
      </c>
      <c r="E8613">
        <v>0</v>
      </c>
      <c r="F8613">
        <v>0</v>
      </c>
      <c r="G8613">
        <v>0</v>
      </c>
    </row>
    <row r="8614" spans="1:7">
      <c r="A8614" t="s">
        <v>3853</v>
      </c>
      <c r="B8614" t="s">
        <v>4168</v>
      </c>
      <c r="C8614" t="s">
        <v>3947</v>
      </c>
      <c r="D8614">
        <v>0</v>
      </c>
      <c r="E8614">
        <v>0</v>
      </c>
      <c r="F8614">
        <v>0</v>
      </c>
      <c r="G8614">
        <v>0</v>
      </c>
    </row>
    <row r="8615" spans="1:7">
      <c r="A8615" t="s">
        <v>3853</v>
      </c>
      <c r="B8615" t="s">
        <v>4168</v>
      </c>
      <c r="C8615" t="s">
        <v>3948</v>
      </c>
      <c r="D8615">
        <v>0</v>
      </c>
      <c r="E8615">
        <v>0</v>
      </c>
      <c r="F8615">
        <v>0</v>
      </c>
      <c r="G8615">
        <v>0</v>
      </c>
    </row>
    <row r="8616" spans="1:7">
      <c r="A8616" t="s">
        <v>3853</v>
      </c>
      <c r="B8616" t="s">
        <v>4168</v>
      </c>
      <c r="C8616" t="s">
        <v>3949</v>
      </c>
      <c r="D8616">
        <v>0</v>
      </c>
      <c r="E8616">
        <v>0</v>
      </c>
      <c r="F8616">
        <v>0</v>
      </c>
      <c r="G8616">
        <v>0</v>
      </c>
    </row>
    <row r="8617" spans="1:7">
      <c r="A8617" t="s">
        <v>3853</v>
      </c>
      <c r="B8617" t="s">
        <v>4168</v>
      </c>
      <c r="C8617" t="s">
        <v>3950</v>
      </c>
      <c r="D8617">
        <v>0</v>
      </c>
      <c r="E8617">
        <v>0</v>
      </c>
      <c r="F8617">
        <v>0</v>
      </c>
      <c r="G8617">
        <v>0</v>
      </c>
    </row>
    <row r="8618" spans="1:7">
      <c r="A8618" t="s">
        <v>3853</v>
      </c>
      <c r="B8618" t="s">
        <v>4168</v>
      </c>
      <c r="C8618" t="s">
        <v>3951</v>
      </c>
      <c r="D8618">
        <v>29</v>
      </c>
      <c r="E8618">
        <v>29</v>
      </c>
      <c r="F8618">
        <v>29</v>
      </c>
      <c r="G8618">
        <v>29</v>
      </c>
    </row>
    <row r="8619" spans="1:7">
      <c r="A8619" t="s">
        <v>3853</v>
      </c>
      <c r="B8619" t="s">
        <v>4168</v>
      </c>
      <c r="C8619" t="s">
        <v>3952</v>
      </c>
      <c r="D8619">
        <v>29</v>
      </c>
      <c r="E8619">
        <v>29</v>
      </c>
      <c r="F8619">
        <v>29</v>
      </c>
      <c r="G8619">
        <v>29</v>
      </c>
    </row>
    <row r="8620" spans="1:7">
      <c r="A8620" t="s">
        <v>3853</v>
      </c>
      <c r="B8620" t="s">
        <v>4168</v>
      </c>
      <c r="C8620" t="s">
        <v>3953</v>
      </c>
      <c r="D8620">
        <v>29</v>
      </c>
      <c r="E8620">
        <v>29</v>
      </c>
      <c r="F8620">
        <v>29</v>
      </c>
      <c r="G8620">
        <v>29</v>
      </c>
    </row>
    <row r="8621" spans="1:7">
      <c r="A8621" t="s">
        <v>3853</v>
      </c>
      <c r="B8621" t="s">
        <v>4168</v>
      </c>
      <c r="C8621" t="s">
        <v>3954</v>
      </c>
      <c r="D8621">
        <v>9</v>
      </c>
      <c r="E8621">
        <v>17</v>
      </c>
      <c r="F8621">
        <v>9</v>
      </c>
      <c r="G8621">
        <v>6</v>
      </c>
    </row>
    <row r="8622" spans="1:7">
      <c r="A8622" t="s">
        <v>3853</v>
      </c>
      <c r="B8622" t="s">
        <v>4168</v>
      </c>
      <c r="C8622" t="s">
        <v>3955</v>
      </c>
      <c r="D8622">
        <v>5539</v>
      </c>
      <c r="E8622">
        <v>5107</v>
      </c>
      <c r="F8622">
        <v>5357</v>
      </c>
      <c r="G8622">
        <v>5913</v>
      </c>
    </row>
    <row r="8623" spans="1:7">
      <c r="A8623" t="s">
        <v>3853</v>
      </c>
      <c r="B8623" t="s">
        <v>4168</v>
      </c>
      <c r="C8623" t="s">
        <v>3956</v>
      </c>
      <c r="D8623">
        <v>392</v>
      </c>
      <c r="E8623">
        <v>394</v>
      </c>
      <c r="F8623">
        <v>382</v>
      </c>
      <c r="G8623">
        <v>378</v>
      </c>
    </row>
    <row r="8624" spans="1:7">
      <c r="A8624" t="s">
        <v>3853</v>
      </c>
      <c r="B8624" t="s">
        <v>4168</v>
      </c>
      <c r="C8624" t="s">
        <v>3957</v>
      </c>
      <c r="D8624">
        <v>10712</v>
      </c>
      <c r="E8624">
        <v>9577</v>
      </c>
      <c r="F8624">
        <v>9343</v>
      </c>
      <c r="G8624">
        <v>10851</v>
      </c>
    </row>
    <row r="8625" spans="1:7">
      <c r="A8625" t="s">
        <v>3853</v>
      </c>
      <c r="B8625" t="s">
        <v>4168</v>
      </c>
      <c r="C8625" t="s">
        <v>3958</v>
      </c>
      <c r="D8625">
        <v>16652</v>
      </c>
      <c r="E8625">
        <v>15095</v>
      </c>
      <c r="F8625">
        <v>15091</v>
      </c>
      <c r="G8625">
        <v>17148</v>
      </c>
    </row>
    <row r="8626" spans="1:7">
      <c r="A8626" t="s">
        <v>3853</v>
      </c>
      <c r="B8626" t="s">
        <v>4168</v>
      </c>
      <c r="C8626" t="s">
        <v>3959</v>
      </c>
      <c r="D8626">
        <v>16652</v>
      </c>
      <c r="E8626">
        <v>15095</v>
      </c>
      <c r="F8626">
        <v>15091</v>
      </c>
      <c r="G8626">
        <v>17148</v>
      </c>
    </row>
    <row r="8627" spans="1:7">
      <c r="A8627" t="s">
        <v>3853</v>
      </c>
      <c r="B8627" t="s">
        <v>4168</v>
      </c>
      <c r="C8627" t="s">
        <v>3960</v>
      </c>
      <c r="D8627">
        <v>0</v>
      </c>
      <c r="E8627">
        <v>0</v>
      </c>
      <c r="F8627">
        <v>0</v>
      </c>
      <c r="G8627">
        <v>0</v>
      </c>
    </row>
    <row r="8628" spans="1:7">
      <c r="A8628" t="s">
        <v>3853</v>
      </c>
      <c r="B8628" t="s">
        <v>4168</v>
      </c>
      <c r="C8628" t="s">
        <v>3961</v>
      </c>
      <c r="D8628">
        <v>0</v>
      </c>
      <c r="E8628">
        <v>0</v>
      </c>
      <c r="F8628">
        <v>0</v>
      </c>
      <c r="G8628">
        <v>0</v>
      </c>
    </row>
    <row r="8629" spans="1:7">
      <c r="A8629" t="s">
        <v>3853</v>
      </c>
      <c r="B8629" t="s">
        <v>4168</v>
      </c>
      <c r="C8629" t="s">
        <v>3962</v>
      </c>
      <c r="D8629">
        <v>33.1</v>
      </c>
      <c r="E8629">
        <v>27.7</v>
      </c>
      <c r="F8629">
        <v>23.2</v>
      </c>
      <c r="G8629">
        <v>27.2</v>
      </c>
    </row>
    <row r="8630" spans="1:7">
      <c r="A8630" t="s">
        <v>3853</v>
      </c>
      <c r="B8630" t="s">
        <v>4168</v>
      </c>
      <c r="C8630" t="s">
        <v>3963</v>
      </c>
      <c r="D8630">
        <v>504</v>
      </c>
      <c r="E8630">
        <v>504</v>
      </c>
      <c r="F8630">
        <v>504</v>
      </c>
      <c r="G8630">
        <v>504</v>
      </c>
    </row>
    <row r="8631" spans="1:7">
      <c r="A8631" t="s">
        <v>3853</v>
      </c>
      <c r="B8631" t="s">
        <v>4168</v>
      </c>
      <c r="C8631" t="s">
        <v>3964</v>
      </c>
      <c r="D8631">
        <v>0</v>
      </c>
      <c r="E8631">
        <v>0</v>
      </c>
      <c r="F8631">
        <v>0</v>
      </c>
      <c r="G8631">
        <v>0</v>
      </c>
    </row>
    <row r="8632" spans="1:7">
      <c r="A8632" t="s">
        <v>3853</v>
      </c>
      <c r="B8632" t="s">
        <v>4168</v>
      </c>
      <c r="C8632" t="s">
        <v>3965</v>
      </c>
      <c r="D8632">
        <v>4988</v>
      </c>
      <c r="E8632">
        <v>4191</v>
      </c>
      <c r="F8632">
        <v>3497</v>
      </c>
      <c r="G8632">
        <v>4099</v>
      </c>
    </row>
    <row r="8633" spans="1:7">
      <c r="A8633" t="s">
        <v>3853</v>
      </c>
      <c r="B8633" t="s">
        <v>4168</v>
      </c>
      <c r="C8633" t="s">
        <v>3966</v>
      </c>
      <c r="D8633">
        <v>0</v>
      </c>
      <c r="E8633">
        <v>0</v>
      </c>
      <c r="F8633">
        <v>0</v>
      </c>
      <c r="G8633">
        <v>0</v>
      </c>
    </row>
    <row r="8634" spans="1:7">
      <c r="A8634" t="s">
        <v>3853</v>
      </c>
      <c r="B8634" t="s">
        <v>4168</v>
      </c>
      <c r="C8634" t="s">
        <v>3967</v>
      </c>
      <c r="D8634">
        <v>4988</v>
      </c>
      <c r="E8634">
        <v>4191</v>
      </c>
      <c r="F8634">
        <v>3497</v>
      </c>
      <c r="G8634">
        <v>4099</v>
      </c>
    </row>
    <row r="8635" spans="1:7">
      <c r="A8635" t="s">
        <v>3853</v>
      </c>
      <c r="B8635" t="s">
        <v>4168</v>
      </c>
      <c r="C8635" t="s">
        <v>3968</v>
      </c>
      <c r="D8635">
        <v>0</v>
      </c>
      <c r="E8635">
        <v>0</v>
      </c>
      <c r="F8635">
        <v>0</v>
      </c>
      <c r="G8635">
        <v>0</v>
      </c>
    </row>
    <row r="8636" spans="1:7">
      <c r="A8636" t="s">
        <v>3853</v>
      </c>
      <c r="B8636" t="s">
        <v>4168</v>
      </c>
      <c r="C8636" t="s">
        <v>3969</v>
      </c>
      <c r="D8636">
        <v>0</v>
      </c>
      <c r="E8636">
        <v>0</v>
      </c>
      <c r="F8636">
        <v>0</v>
      </c>
      <c r="G8636">
        <v>0</v>
      </c>
    </row>
    <row r="8637" spans="1:7">
      <c r="A8637" t="s">
        <v>3853</v>
      </c>
      <c r="B8637" t="s">
        <v>4168</v>
      </c>
      <c r="C8637" t="s">
        <v>3970</v>
      </c>
      <c r="D8637">
        <v>0</v>
      </c>
      <c r="E8637">
        <v>0</v>
      </c>
      <c r="F8637">
        <v>0</v>
      </c>
      <c r="G8637">
        <v>0</v>
      </c>
    </row>
    <row r="8638" spans="1:7">
      <c r="A8638" t="s">
        <v>3853</v>
      </c>
      <c r="B8638" t="s">
        <v>4168</v>
      </c>
      <c r="C8638" t="s">
        <v>3971</v>
      </c>
      <c r="D8638">
        <v>0</v>
      </c>
      <c r="E8638">
        <v>0</v>
      </c>
      <c r="F8638">
        <v>0</v>
      </c>
      <c r="G8638">
        <v>0</v>
      </c>
    </row>
    <row r="8639" spans="1:7">
      <c r="A8639" t="s">
        <v>3853</v>
      </c>
      <c r="B8639" t="s">
        <v>4168</v>
      </c>
      <c r="C8639" t="s">
        <v>3972</v>
      </c>
      <c r="D8639">
        <v>0</v>
      </c>
      <c r="E8639">
        <v>0</v>
      </c>
      <c r="F8639">
        <v>0</v>
      </c>
      <c r="G8639">
        <v>0</v>
      </c>
    </row>
    <row r="8640" spans="1:7">
      <c r="A8640" t="s">
        <v>3853</v>
      </c>
      <c r="B8640" t="s">
        <v>4168</v>
      </c>
      <c r="C8640" t="s">
        <v>3973</v>
      </c>
      <c r="D8640">
        <v>3792</v>
      </c>
      <c r="E8640">
        <v>3092</v>
      </c>
      <c r="F8640">
        <v>3517</v>
      </c>
      <c r="G8640">
        <v>4347</v>
      </c>
    </row>
    <row r="8641" spans="1:7">
      <c r="A8641" t="s">
        <v>3853</v>
      </c>
      <c r="B8641" t="s">
        <v>4168</v>
      </c>
      <c r="C8641" t="s">
        <v>3974</v>
      </c>
      <c r="D8641">
        <v>3792</v>
      </c>
      <c r="E8641">
        <v>3092</v>
      </c>
      <c r="F8641">
        <v>3517</v>
      </c>
      <c r="G8641">
        <v>4347</v>
      </c>
    </row>
    <row r="8642" spans="1:7">
      <c r="A8642" t="s">
        <v>3853</v>
      </c>
      <c r="B8642" t="s">
        <v>4168</v>
      </c>
      <c r="C8642" t="s">
        <v>3975</v>
      </c>
      <c r="D8642">
        <v>3792</v>
      </c>
      <c r="E8642">
        <v>3092</v>
      </c>
      <c r="F8642">
        <v>3517</v>
      </c>
      <c r="G8642">
        <v>4347</v>
      </c>
    </row>
    <row r="8643" spans="1:7">
      <c r="A8643" t="s">
        <v>3853</v>
      </c>
      <c r="B8643" t="s">
        <v>4168</v>
      </c>
      <c r="C8643" t="s">
        <v>3976</v>
      </c>
      <c r="D8643">
        <v>78</v>
      </c>
      <c r="E8643">
        <v>58</v>
      </c>
      <c r="F8643">
        <v>46</v>
      </c>
      <c r="G8643">
        <v>40</v>
      </c>
    </row>
    <row r="8644" spans="1:7">
      <c r="A8644" t="s">
        <v>3853</v>
      </c>
      <c r="B8644" t="s">
        <v>4168</v>
      </c>
      <c r="C8644" t="s">
        <v>3977</v>
      </c>
      <c r="D8644">
        <v>1</v>
      </c>
      <c r="E8644">
        <v>0</v>
      </c>
      <c r="F8644">
        <v>4</v>
      </c>
      <c r="G8644">
        <v>3</v>
      </c>
    </row>
    <row r="8645" spans="1:7">
      <c r="A8645" t="s">
        <v>3853</v>
      </c>
      <c r="B8645" t="s">
        <v>4168</v>
      </c>
      <c r="C8645" t="s">
        <v>3978</v>
      </c>
      <c r="D8645">
        <v>570</v>
      </c>
      <c r="E8645">
        <v>608</v>
      </c>
      <c r="F8645">
        <v>429</v>
      </c>
      <c r="G8645">
        <v>377</v>
      </c>
    </row>
    <row r="8646" spans="1:7">
      <c r="A8646" t="s">
        <v>3853</v>
      </c>
      <c r="B8646" t="s">
        <v>4168</v>
      </c>
      <c r="C8646" t="s">
        <v>3979</v>
      </c>
      <c r="D8646">
        <v>649</v>
      </c>
      <c r="E8646">
        <v>665</v>
      </c>
      <c r="F8646">
        <v>479</v>
      </c>
      <c r="G8646">
        <v>420</v>
      </c>
    </row>
    <row r="8647" spans="1:7">
      <c r="A8647" t="s">
        <v>3853</v>
      </c>
      <c r="B8647" t="s">
        <v>4168</v>
      </c>
      <c r="C8647" t="s">
        <v>3980</v>
      </c>
      <c r="D8647">
        <v>649</v>
      </c>
      <c r="E8647">
        <v>665</v>
      </c>
      <c r="F8647">
        <v>479</v>
      </c>
      <c r="G8647">
        <v>420</v>
      </c>
    </row>
    <row r="8648" spans="1:7">
      <c r="A8648" t="s">
        <v>3853</v>
      </c>
      <c r="B8648" t="s">
        <v>4168</v>
      </c>
      <c r="C8648" t="s">
        <v>3981</v>
      </c>
      <c r="D8648">
        <v>1293.5999999999999</v>
      </c>
      <c r="E8648">
        <v>1287.8</v>
      </c>
      <c r="F8648">
        <v>1291.2</v>
      </c>
      <c r="G8648">
        <v>1278</v>
      </c>
    </row>
    <row r="8649" spans="1:7">
      <c r="A8649" t="s">
        <v>3853</v>
      </c>
      <c r="B8649" t="s">
        <v>4168</v>
      </c>
      <c r="C8649" t="s">
        <v>3982</v>
      </c>
      <c r="D8649">
        <v>0</v>
      </c>
      <c r="E8649">
        <v>0</v>
      </c>
      <c r="F8649">
        <v>0</v>
      </c>
      <c r="G8649">
        <v>0</v>
      </c>
    </row>
    <row r="8650" spans="1:7">
      <c r="A8650" t="s">
        <v>3853</v>
      </c>
      <c r="B8650" t="s">
        <v>4168</v>
      </c>
      <c r="C8650" t="s">
        <v>3983</v>
      </c>
      <c r="D8650">
        <v>27189</v>
      </c>
      <c r="E8650">
        <v>24752</v>
      </c>
      <c r="F8650">
        <v>25241</v>
      </c>
      <c r="G8650">
        <v>24888</v>
      </c>
    </row>
    <row r="8651" spans="1:7">
      <c r="A8651" t="s">
        <v>3853</v>
      </c>
      <c r="B8651" t="s">
        <v>4168</v>
      </c>
      <c r="C8651" t="s">
        <v>3984</v>
      </c>
      <c r="D8651">
        <v>12220</v>
      </c>
      <c r="E8651">
        <v>11507</v>
      </c>
      <c r="F8651">
        <v>11854</v>
      </c>
      <c r="G8651">
        <v>11730</v>
      </c>
    </row>
    <row r="8652" spans="1:7">
      <c r="A8652" t="s">
        <v>3853</v>
      </c>
      <c r="B8652" t="s">
        <v>4168</v>
      </c>
      <c r="C8652" t="s">
        <v>3985</v>
      </c>
      <c r="D8652">
        <v>28624</v>
      </c>
      <c r="E8652">
        <v>29424</v>
      </c>
      <c r="F8652">
        <v>29699</v>
      </c>
      <c r="G8652">
        <v>29297</v>
      </c>
    </row>
    <row r="8653" spans="1:7">
      <c r="A8653" t="s">
        <v>3853</v>
      </c>
      <c r="B8653" t="s">
        <v>4168</v>
      </c>
      <c r="C8653" t="s">
        <v>3986</v>
      </c>
      <c r="D8653">
        <v>68033</v>
      </c>
      <c r="E8653">
        <v>65684</v>
      </c>
      <c r="F8653">
        <v>66795</v>
      </c>
      <c r="G8653">
        <v>65915</v>
      </c>
    </row>
    <row r="8654" spans="1:7">
      <c r="A8654" t="s">
        <v>3853</v>
      </c>
      <c r="B8654" t="s">
        <v>4168</v>
      </c>
      <c r="C8654" t="s">
        <v>3987</v>
      </c>
      <c r="D8654">
        <v>68033</v>
      </c>
      <c r="E8654">
        <v>65684</v>
      </c>
      <c r="F8654">
        <v>66795</v>
      </c>
      <c r="G8654">
        <v>65915</v>
      </c>
    </row>
    <row r="8655" spans="1:7">
      <c r="A8655" t="s">
        <v>3853</v>
      </c>
      <c r="B8655" t="s">
        <v>4168</v>
      </c>
      <c r="C8655" t="s">
        <v>3988</v>
      </c>
      <c r="D8655">
        <v>470</v>
      </c>
      <c r="E8655">
        <v>412</v>
      </c>
      <c r="F8655">
        <v>456</v>
      </c>
      <c r="G8655">
        <v>487</v>
      </c>
    </row>
    <row r="8656" spans="1:7">
      <c r="A8656" t="s">
        <v>3853</v>
      </c>
      <c r="B8656" t="s">
        <v>4168</v>
      </c>
      <c r="C8656" t="s">
        <v>3989</v>
      </c>
      <c r="D8656">
        <v>334</v>
      </c>
      <c r="E8656">
        <v>326</v>
      </c>
      <c r="F8656">
        <v>332</v>
      </c>
      <c r="G8656">
        <v>337</v>
      </c>
    </row>
    <row r="8657" spans="1:7">
      <c r="A8657" t="s">
        <v>3853</v>
      </c>
      <c r="B8657" t="s">
        <v>4168</v>
      </c>
      <c r="C8657" t="s">
        <v>3990</v>
      </c>
      <c r="D8657">
        <v>805</v>
      </c>
      <c r="E8657">
        <v>738</v>
      </c>
      <c r="F8657">
        <v>788</v>
      </c>
      <c r="G8657">
        <v>824</v>
      </c>
    </row>
    <row r="8658" spans="1:7">
      <c r="A8658" t="s">
        <v>3853</v>
      </c>
      <c r="B8658" t="s">
        <v>4168</v>
      </c>
      <c r="C8658" t="s">
        <v>3991</v>
      </c>
      <c r="D8658">
        <v>805</v>
      </c>
      <c r="E8658">
        <v>738</v>
      </c>
      <c r="F8658">
        <v>788</v>
      </c>
      <c r="G8658">
        <v>824</v>
      </c>
    </row>
    <row r="8659" spans="1:7">
      <c r="A8659" t="s">
        <v>3853</v>
      </c>
      <c r="B8659" t="s">
        <v>4168</v>
      </c>
      <c r="C8659" t="s">
        <v>3992</v>
      </c>
      <c r="D8659">
        <v>0</v>
      </c>
      <c r="E8659">
        <v>0</v>
      </c>
      <c r="F8659">
        <v>0</v>
      </c>
      <c r="G8659">
        <v>0</v>
      </c>
    </row>
    <row r="8660" spans="1:7">
      <c r="A8660" t="s">
        <v>3853</v>
      </c>
      <c r="B8660" t="s">
        <v>4168</v>
      </c>
      <c r="C8660" t="s">
        <v>3993</v>
      </c>
      <c r="D8660">
        <v>84552</v>
      </c>
      <c r="E8660">
        <v>71631</v>
      </c>
      <c r="F8660">
        <v>78133</v>
      </c>
      <c r="G8660">
        <v>78798</v>
      </c>
    </row>
    <row r="8661" spans="1:7">
      <c r="A8661" t="s">
        <v>3853</v>
      </c>
      <c r="B8661" t="s">
        <v>4168</v>
      </c>
      <c r="C8661" t="s">
        <v>3994</v>
      </c>
      <c r="D8661">
        <v>1632</v>
      </c>
      <c r="E8661">
        <v>1642</v>
      </c>
      <c r="F8661">
        <v>1655</v>
      </c>
      <c r="G8661">
        <v>1706</v>
      </c>
    </row>
    <row r="8662" spans="1:7">
      <c r="A8662" t="s">
        <v>3853</v>
      </c>
      <c r="B8662" t="s">
        <v>4168</v>
      </c>
      <c r="C8662" t="s">
        <v>3995</v>
      </c>
      <c r="D8662">
        <v>932</v>
      </c>
      <c r="E8662">
        <v>939</v>
      </c>
      <c r="F8662">
        <v>929</v>
      </c>
      <c r="G8662">
        <v>965</v>
      </c>
    </row>
    <row r="8663" spans="1:7">
      <c r="A8663" t="s">
        <v>3853</v>
      </c>
      <c r="B8663" t="s">
        <v>4168</v>
      </c>
      <c r="C8663" t="s">
        <v>3996</v>
      </c>
      <c r="D8663">
        <v>87116</v>
      </c>
      <c r="E8663">
        <v>74212</v>
      </c>
      <c r="F8663">
        <v>80717</v>
      </c>
      <c r="G8663">
        <v>81469</v>
      </c>
    </row>
    <row r="8664" spans="1:7">
      <c r="A8664" t="s">
        <v>3853</v>
      </c>
      <c r="B8664" t="s">
        <v>4168</v>
      </c>
      <c r="C8664" t="s">
        <v>3997</v>
      </c>
      <c r="D8664">
        <v>87116</v>
      </c>
      <c r="E8664">
        <v>74212</v>
      </c>
      <c r="F8664">
        <v>80717</v>
      </c>
      <c r="G8664">
        <v>81469</v>
      </c>
    </row>
    <row r="8665" spans="1:7">
      <c r="A8665" t="s">
        <v>3853</v>
      </c>
      <c r="B8665" t="s">
        <v>4168</v>
      </c>
      <c r="C8665" t="s">
        <v>3998</v>
      </c>
      <c r="D8665">
        <v>78508</v>
      </c>
      <c r="E8665">
        <v>66482</v>
      </c>
      <c r="F8665">
        <v>72472</v>
      </c>
      <c r="G8665">
        <v>73061</v>
      </c>
    </row>
    <row r="8666" spans="1:7">
      <c r="A8666" t="s">
        <v>3853</v>
      </c>
      <c r="B8666" t="s">
        <v>4168</v>
      </c>
      <c r="C8666" t="s">
        <v>3999</v>
      </c>
      <c r="D8666">
        <v>1516</v>
      </c>
      <c r="E8666">
        <v>1524</v>
      </c>
      <c r="F8666">
        <v>1535</v>
      </c>
      <c r="G8666">
        <v>1582</v>
      </c>
    </row>
    <row r="8667" spans="1:7">
      <c r="A8667" t="s">
        <v>3853</v>
      </c>
      <c r="B8667" t="s">
        <v>4168</v>
      </c>
      <c r="C8667" t="s">
        <v>4000</v>
      </c>
      <c r="D8667">
        <v>866</v>
      </c>
      <c r="E8667">
        <v>872</v>
      </c>
      <c r="F8667">
        <v>862</v>
      </c>
      <c r="G8667">
        <v>895</v>
      </c>
    </row>
    <row r="8668" spans="1:7">
      <c r="A8668" t="s">
        <v>3853</v>
      </c>
      <c r="B8668" t="s">
        <v>4168</v>
      </c>
      <c r="C8668" t="s">
        <v>4001</v>
      </c>
      <c r="D8668">
        <v>80890</v>
      </c>
      <c r="E8668">
        <v>68877</v>
      </c>
      <c r="F8668">
        <v>74868</v>
      </c>
      <c r="G8668">
        <v>75537</v>
      </c>
    </row>
    <row r="8669" spans="1:7">
      <c r="A8669" t="s">
        <v>3853</v>
      </c>
      <c r="B8669" t="s">
        <v>4168</v>
      </c>
      <c r="C8669" t="s">
        <v>4002</v>
      </c>
      <c r="D8669">
        <v>0</v>
      </c>
      <c r="E8669">
        <v>0</v>
      </c>
      <c r="F8669">
        <v>0</v>
      </c>
      <c r="G8669">
        <v>0</v>
      </c>
    </row>
    <row r="8670" spans="1:7">
      <c r="A8670" t="s">
        <v>3853</v>
      </c>
      <c r="B8670" t="s">
        <v>4168</v>
      </c>
      <c r="C8670" t="s">
        <v>4003</v>
      </c>
      <c r="D8670">
        <v>0</v>
      </c>
      <c r="E8670">
        <v>0</v>
      </c>
      <c r="F8670">
        <v>0</v>
      </c>
      <c r="G8670">
        <v>0</v>
      </c>
    </row>
    <row r="8671" spans="1:7">
      <c r="A8671" t="s">
        <v>3853</v>
      </c>
      <c r="B8671" t="s">
        <v>4168</v>
      </c>
      <c r="C8671" t="s">
        <v>4004</v>
      </c>
      <c r="D8671">
        <v>192</v>
      </c>
      <c r="E8671">
        <v>178</v>
      </c>
      <c r="F8671">
        <v>299</v>
      </c>
      <c r="G8671">
        <v>119</v>
      </c>
    </row>
    <row r="8672" spans="1:7">
      <c r="A8672" t="s">
        <v>3853</v>
      </c>
      <c r="B8672" t="s">
        <v>4168</v>
      </c>
      <c r="C8672" t="s">
        <v>4005</v>
      </c>
      <c r="D8672">
        <v>10459</v>
      </c>
      <c r="E8672">
        <v>9330</v>
      </c>
      <c r="F8672">
        <v>9641</v>
      </c>
      <c r="G8672">
        <v>9685</v>
      </c>
    </row>
    <row r="8673" spans="1:7">
      <c r="A8673" t="s">
        <v>3853</v>
      </c>
      <c r="B8673" t="s">
        <v>4168</v>
      </c>
      <c r="C8673" t="s">
        <v>4006</v>
      </c>
      <c r="D8673">
        <v>26276</v>
      </c>
      <c r="E8673">
        <v>26883</v>
      </c>
      <c r="F8673">
        <v>33120</v>
      </c>
      <c r="G8673">
        <v>33012</v>
      </c>
    </row>
    <row r="8674" spans="1:7">
      <c r="A8674" t="s">
        <v>3853</v>
      </c>
      <c r="B8674" t="s">
        <v>4168</v>
      </c>
      <c r="C8674" t="s">
        <v>4007</v>
      </c>
      <c r="D8674">
        <v>1662</v>
      </c>
      <c r="E8674">
        <v>1643</v>
      </c>
      <c r="F8674">
        <v>1643</v>
      </c>
      <c r="G8674">
        <v>1242</v>
      </c>
    </row>
    <row r="8675" spans="1:7">
      <c r="A8675" t="s">
        <v>3853</v>
      </c>
      <c r="B8675" t="s">
        <v>4168</v>
      </c>
      <c r="C8675" t="s">
        <v>4008</v>
      </c>
      <c r="D8675">
        <v>10148</v>
      </c>
      <c r="E8675">
        <v>9595</v>
      </c>
      <c r="F8675">
        <v>9377</v>
      </c>
      <c r="G8675">
        <v>9603</v>
      </c>
    </row>
    <row r="8676" spans="1:7">
      <c r="A8676" t="s">
        <v>3853</v>
      </c>
      <c r="B8676" t="s">
        <v>4168</v>
      </c>
      <c r="C8676" t="s">
        <v>4009</v>
      </c>
      <c r="D8676">
        <v>8291</v>
      </c>
      <c r="E8676">
        <v>7644</v>
      </c>
      <c r="F8676">
        <v>7679</v>
      </c>
      <c r="G8676">
        <v>7695</v>
      </c>
    </row>
    <row r="8677" spans="1:7">
      <c r="A8677" t="s">
        <v>3853</v>
      </c>
      <c r="B8677" t="s">
        <v>4168</v>
      </c>
      <c r="C8677" t="s">
        <v>4010</v>
      </c>
      <c r="D8677">
        <v>55366</v>
      </c>
      <c r="E8677">
        <v>53630</v>
      </c>
      <c r="F8677">
        <v>60116</v>
      </c>
      <c r="G8677">
        <v>60113</v>
      </c>
    </row>
    <row r="8678" spans="1:7">
      <c r="A8678" t="s">
        <v>3853</v>
      </c>
      <c r="B8678" t="s">
        <v>4168</v>
      </c>
      <c r="C8678" t="s">
        <v>4011</v>
      </c>
      <c r="D8678">
        <v>40.700000000000003</v>
      </c>
      <c r="E8678">
        <v>38.9</v>
      </c>
      <c r="F8678">
        <v>43.3</v>
      </c>
      <c r="G8678">
        <v>43</v>
      </c>
    </row>
    <row r="8679" spans="1:7">
      <c r="A8679" t="s">
        <v>3853</v>
      </c>
      <c r="B8679" t="s">
        <v>4168</v>
      </c>
      <c r="C8679" t="s">
        <v>4012</v>
      </c>
      <c r="D8679">
        <v>29090</v>
      </c>
      <c r="E8679">
        <v>26747</v>
      </c>
      <c r="F8679">
        <v>26996</v>
      </c>
      <c r="G8679">
        <v>27101</v>
      </c>
    </row>
    <row r="8680" spans="1:7">
      <c r="A8680" t="s">
        <v>3853</v>
      </c>
      <c r="B8680" t="s">
        <v>4168</v>
      </c>
      <c r="C8680" t="s">
        <v>4013</v>
      </c>
      <c r="D8680">
        <v>55366</v>
      </c>
      <c r="E8680">
        <v>53630</v>
      </c>
      <c r="F8680">
        <v>60116</v>
      </c>
      <c r="G8680">
        <v>60113</v>
      </c>
    </row>
    <row r="8681" spans="1:7">
      <c r="A8681" t="s">
        <v>3853</v>
      </c>
      <c r="B8681" t="s">
        <v>4168</v>
      </c>
      <c r="C8681" t="s">
        <v>4014</v>
      </c>
      <c r="D8681">
        <v>89.6</v>
      </c>
      <c r="E8681">
        <v>82.6</v>
      </c>
      <c r="F8681">
        <v>87.1</v>
      </c>
      <c r="G8681">
        <v>84.3</v>
      </c>
    </row>
    <row r="8682" spans="1:7">
      <c r="A8682" t="s">
        <v>3853</v>
      </c>
      <c r="B8682" t="s">
        <v>4168</v>
      </c>
      <c r="C8682" t="s">
        <v>4015</v>
      </c>
      <c r="D8682">
        <v>99.6</v>
      </c>
      <c r="E8682">
        <v>90</v>
      </c>
      <c r="F8682">
        <v>90.1</v>
      </c>
      <c r="G8682">
        <v>99.9</v>
      </c>
    </row>
    <row r="8683" spans="1:7">
      <c r="A8683" t="s">
        <v>3853</v>
      </c>
      <c r="B8683" t="s">
        <v>4168</v>
      </c>
      <c r="C8683" t="s">
        <v>4016</v>
      </c>
      <c r="D8683">
        <v>113890</v>
      </c>
      <c r="E8683">
        <v>103052</v>
      </c>
      <c r="F8683">
        <v>102789</v>
      </c>
      <c r="G8683">
        <v>113901</v>
      </c>
    </row>
    <row r="8684" spans="1:7">
      <c r="A8684" t="s">
        <v>3853</v>
      </c>
      <c r="B8684" t="s">
        <v>4168</v>
      </c>
      <c r="C8684" t="s">
        <v>4017</v>
      </c>
      <c r="D8684">
        <v>113890</v>
      </c>
      <c r="E8684">
        <v>103052</v>
      </c>
      <c r="F8684">
        <v>102789</v>
      </c>
      <c r="G8684">
        <v>113901</v>
      </c>
    </row>
    <row r="8685" spans="1:7">
      <c r="A8685" t="s">
        <v>3853</v>
      </c>
      <c r="B8685" t="s">
        <v>4168</v>
      </c>
      <c r="C8685" t="s">
        <v>4018</v>
      </c>
      <c r="D8685">
        <v>1250</v>
      </c>
      <c r="E8685">
        <v>1248</v>
      </c>
      <c r="F8685">
        <v>1248</v>
      </c>
      <c r="G8685">
        <v>1248</v>
      </c>
    </row>
    <row r="8686" spans="1:7">
      <c r="A8686" t="s">
        <v>3853</v>
      </c>
      <c r="B8686" t="s">
        <v>4168</v>
      </c>
      <c r="C8686" t="s">
        <v>4019</v>
      </c>
      <c r="D8686">
        <v>0.2</v>
      </c>
      <c r="E8686">
        <v>0.5</v>
      </c>
      <c r="F8686">
        <v>1.7</v>
      </c>
      <c r="G8686">
        <v>0</v>
      </c>
    </row>
    <row r="8687" spans="1:7">
      <c r="A8687" t="s">
        <v>3853</v>
      </c>
      <c r="B8687" t="s">
        <v>4168</v>
      </c>
      <c r="C8687" t="s">
        <v>4020</v>
      </c>
      <c r="D8687">
        <v>0</v>
      </c>
      <c r="E8687">
        <v>0</v>
      </c>
      <c r="F8687">
        <v>0</v>
      </c>
      <c r="G8687">
        <v>0</v>
      </c>
    </row>
    <row r="8688" spans="1:7">
      <c r="A8688" t="s">
        <v>3853</v>
      </c>
      <c r="B8688" t="s">
        <v>4168</v>
      </c>
      <c r="C8688" t="s">
        <v>4021</v>
      </c>
      <c r="D8688">
        <v>0</v>
      </c>
      <c r="E8688">
        <v>0</v>
      </c>
      <c r="F8688">
        <v>0</v>
      </c>
      <c r="G8688">
        <v>0</v>
      </c>
    </row>
    <row r="8689" spans="1:7">
      <c r="A8689" t="s">
        <v>3853</v>
      </c>
      <c r="B8689" t="s">
        <v>4168</v>
      </c>
      <c r="C8689" t="s">
        <v>4022</v>
      </c>
      <c r="D8689">
        <v>29</v>
      </c>
      <c r="E8689">
        <v>26</v>
      </c>
      <c r="F8689">
        <v>27</v>
      </c>
      <c r="G8689">
        <v>29</v>
      </c>
    </row>
    <row r="8690" spans="1:7">
      <c r="A8690" t="s">
        <v>3853</v>
      </c>
      <c r="B8690" t="s">
        <v>4168</v>
      </c>
      <c r="C8690" t="s">
        <v>4023</v>
      </c>
      <c r="D8690">
        <v>0</v>
      </c>
      <c r="E8690">
        <v>0</v>
      </c>
      <c r="F8690">
        <v>224</v>
      </c>
      <c r="G8690">
        <v>195</v>
      </c>
    </row>
    <row r="8691" spans="1:7">
      <c r="A8691" t="s">
        <v>3853</v>
      </c>
      <c r="B8691" t="s">
        <v>4168</v>
      </c>
      <c r="C8691" t="s">
        <v>4024</v>
      </c>
      <c r="D8691">
        <v>29</v>
      </c>
      <c r="E8691">
        <v>26</v>
      </c>
      <c r="F8691">
        <v>27</v>
      </c>
      <c r="G8691">
        <v>29</v>
      </c>
    </row>
    <row r="8692" spans="1:7">
      <c r="A8692" t="s">
        <v>3853</v>
      </c>
      <c r="B8692" t="s">
        <v>4168</v>
      </c>
      <c r="C8692" t="s">
        <v>4025</v>
      </c>
      <c r="D8692">
        <v>29</v>
      </c>
      <c r="E8692">
        <v>26</v>
      </c>
      <c r="F8692">
        <v>251</v>
      </c>
      <c r="G8692">
        <v>224</v>
      </c>
    </row>
    <row r="8693" spans="1:7">
      <c r="A8693" t="s">
        <v>3853</v>
      </c>
      <c r="B8693" t="s">
        <v>4168</v>
      </c>
      <c r="C8693" t="s">
        <v>4026</v>
      </c>
      <c r="D8693">
        <v>29</v>
      </c>
      <c r="E8693">
        <v>26</v>
      </c>
      <c r="F8693">
        <v>251</v>
      </c>
      <c r="G8693">
        <v>224</v>
      </c>
    </row>
    <row r="8694" spans="1:7">
      <c r="A8694" t="s">
        <v>3853</v>
      </c>
      <c r="B8694" t="s">
        <v>4168</v>
      </c>
      <c r="C8694" t="s">
        <v>4027</v>
      </c>
      <c r="D8694">
        <v>0</v>
      </c>
      <c r="E8694">
        <v>0</v>
      </c>
      <c r="F8694">
        <v>0</v>
      </c>
      <c r="G8694">
        <v>0</v>
      </c>
    </row>
    <row r="8695" spans="1:7">
      <c r="A8695" t="s">
        <v>3853</v>
      </c>
      <c r="B8695" t="s">
        <v>4168</v>
      </c>
      <c r="C8695" t="s">
        <v>4028</v>
      </c>
      <c r="D8695">
        <v>3057</v>
      </c>
      <c r="E8695">
        <v>3738</v>
      </c>
      <c r="F8695">
        <v>3565</v>
      </c>
      <c r="G8695">
        <v>3589</v>
      </c>
    </row>
    <row r="8696" spans="1:7">
      <c r="A8696" t="s">
        <v>3853</v>
      </c>
      <c r="B8696" t="s">
        <v>4168</v>
      </c>
      <c r="C8696" t="s">
        <v>4029</v>
      </c>
      <c r="D8696">
        <v>4288</v>
      </c>
      <c r="E8696">
        <v>4909</v>
      </c>
      <c r="F8696">
        <v>4821</v>
      </c>
      <c r="G8696">
        <v>4793</v>
      </c>
    </row>
    <row r="8697" spans="1:7">
      <c r="A8697" t="s">
        <v>3853</v>
      </c>
      <c r="B8697" t="s">
        <v>4168</v>
      </c>
      <c r="C8697" t="s">
        <v>4030</v>
      </c>
      <c r="D8697">
        <v>4288</v>
      </c>
      <c r="E8697">
        <v>4909</v>
      </c>
      <c r="F8697">
        <v>4821</v>
      </c>
      <c r="G8697">
        <v>4793</v>
      </c>
    </row>
    <row r="8698" spans="1:7">
      <c r="A8698" t="s">
        <v>3853</v>
      </c>
      <c r="B8698" t="s">
        <v>4168</v>
      </c>
      <c r="C8698" t="s">
        <v>4031</v>
      </c>
      <c r="D8698">
        <v>102877</v>
      </c>
      <c r="E8698">
        <v>89416</v>
      </c>
      <c r="F8698">
        <v>98667</v>
      </c>
      <c r="G8698">
        <v>100339</v>
      </c>
    </row>
    <row r="8699" spans="1:7">
      <c r="A8699" t="s">
        <v>3853</v>
      </c>
      <c r="B8699" t="s">
        <v>4168</v>
      </c>
      <c r="C8699" t="s">
        <v>4032</v>
      </c>
      <c r="D8699">
        <v>1.7</v>
      </c>
      <c r="E8699">
        <v>1.6</v>
      </c>
      <c r="F8699">
        <v>1.6</v>
      </c>
      <c r="G8699">
        <v>3.6</v>
      </c>
    </row>
    <row r="8700" spans="1:7">
      <c r="A8700" t="s">
        <v>3853</v>
      </c>
      <c r="B8700" t="s">
        <v>4168</v>
      </c>
      <c r="C8700" t="s">
        <v>4033</v>
      </c>
      <c r="D8700">
        <v>13413</v>
      </c>
      <c r="E8700">
        <v>12210</v>
      </c>
      <c r="F8700">
        <v>12948</v>
      </c>
      <c r="G8700">
        <v>13473</v>
      </c>
    </row>
    <row r="8701" spans="1:7">
      <c r="A8701" t="s">
        <v>3853</v>
      </c>
      <c r="B8701" t="s">
        <v>4168</v>
      </c>
      <c r="C8701" t="s">
        <v>4034</v>
      </c>
      <c r="D8701">
        <v>205</v>
      </c>
      <c r="E8701">
        <v>261</v>
      </c>
      <c r="F8701">
        <v>516</v>
      </c>
      <c r="G8701">
        <v>3730</v>
      </c>
    </row>
    <row r="8702" spans="1:7">
      <c r="A8702" t="s">
        <v>3853</v>
      </c>
      <c r="B8702" t="s">
        <v>4168</v>
      </c>
      <c r="C8702" t="s">
        <v>4035</v>
      </c>
      <c r="D8702">
        <v>94</v>
      </c>
      <c r="E8702">
        <v>94</v>
      </c>
      <c r="F8702">
        <v>94</v>
      </c>
      <c r="G8702">
        <v>494</v>
      </c>
    </row>
    <row r="8703" spans="1:7">
      <c r="A8703" t="s">
        <v>3853</v>
      </c>
      <c r="B8703" t="s">
        <v>4168</v>
      </c>
      <c r="C8703" t="s">
        <v>4036</v>
      </c>
      <c r="D8703">
        <v>6811</v>
      </c>
      <c r="E8703">
        <v>7449</v>
      </c>
      <c r="F8703">
        <v>7083</v>
      </c>
      <c r="G8703">
        <v>7164</v>
      </c>
    </row>
    <row r="8704" spans="1:7">
      <c r="A8704" t="s">
        <v>3853</v>
      </c>
      <c r="B8704" t="s">
        <v>4168</v>
      </c>
      <c r="C8704" t="s">
        <v>4037</v>
      </c>
      <c r="D8704">
        <v>35829</v>
      </c>
      <c r="E8704">
        <v>33492</v>
      </c>
      <c r="F8704">
        <v>29051</v>
      </c>
      <c r="G8704">
        <v>30339</v>
      </c>
    </row>
    <row r="8705" spans="1:7">
      <c r="A8705" t="s">
        <v>3853</v>
      </c>
      <c r="B8705" t="s">
        <v>4168</v>
      </c>
      <c r="C8705" t="s">
        <v>4038</v>
      </c>
      <c r="D8705">
        <v>159135</v>
      </c>
      <c r="E8705">
        <v>142828</v>
      </c>
      <c r="F8705">
        <v>148265</v>
      </c>
      <c r="G8705">
        <v>155045</v>
      </c>
    </row>
    <row r="8706" spans="1:7">
      <c r="A8706" t="s">
        <v>3853</v>
      </c>
      <c r="B8706" t="s">
        <v>4168</v>
      </c>
      <c r="C8706" t="s">
        <v>4039</v>
      </c>
      <c r="D8706">
        <v>116.9</v>
      </c>
      <c r="E8706">
        <v>103.6</v>
      </c>
      <c r="F8706">
        <v>106.9</v>
      </c>
      <c r="G8706">
        <v>110.8</v>
      </c>
    </row>
    <row r="8707" spans="1:7">
      <c r="A8707" t="s">
        <v>3853</v>
      </c>
      <c r="B8707" t="s">
        <v>4168</v>
      </c>
      <c r="C8707" t="s">
        <v>4040</v>
      </c>
      <c r="D8707">
        <v>158930</v>
      </c>
      <c r="E8707">
        <v>142567</v>
      </c>
      <c r="F8707">
        <v>147749</v>
      </c>
      <c r="G8707">
        <v>151315</v>
      </c>
    </row>
    <row r="8708" spans="1:7">
      <c r="A8708" t="s">
        <v>3853</v>
      </c>
      <c r="B8708" t="s">
        <v>4168</v>
      </c>
      <c r="C8708" t="s">
        <v>4041</v>
      </c>
      <c r="D8708">
        <v>0</v>
      </c>
      <c r="E8708">
        <v>0</v>
      </c>
      <c r="F8708">
        <v>0</v>
      </c>
      <c r="G8708">
        <v>0</v>
      </c>
    </row>
    <row r="8709" spans="1:7">
      <c r="A8709" t="s">
        <v>3853</v>
      </c>
      <c r="B8709" t="s">
        <v>4168</v>
      </c>
      <c r="C8709" t="s">
        <v>4042</v>
      </c>
      <c r="D8709">
        <v>0</v>
      </c>
      <c r="E8709">
        <v>0</v>
      </c>
      <c r="F8709">
        <v>0</v>
      </c>
      <c r="G8709">
        <v>0</v>
      </c>
    </row>
    <row r="8710" spans="1:7">
      <c r="A8710" t="s">
        <v>3853</v>
      </c>
      <c r="B8710" t="s">
        <v>4168</v>
      </c>
      <c r="C8710" t="s">
        <v>4043</v>
      </c>
      <c r="D8710">
        <v>0</v>
      </c>
      <c r="E8710">
        <v>0</v>
      </c>
      <c r="F8710">
        <v>0</v>
      </c>
      <c r="G8710">
        <v>0</v>
      </c>
    </row>
    <row r="8711" spans="1:7">
      <c r="A8711" t="s">
        <v>3853</v>
      </c>
      <c r="B8711" t="s">
        <v>4168</v>
      </c>
      <c r="C8711" t="s">
        <v>4044</v>
      </c>
      <c r="D8711">
        <v>0</v>
      </c>
      <c r="E8711">
        <v>0</v>
      </c>
      <c r="F8711">
        <v>0</v>
      </c>
      <c r="G8711">
        <v>0</v>
      </c>
    </row>
    <row r="8712" spans="1:7">
      <c r="A8712" t="s">
        <v>3853</v>
      </c>
      <c r="B8712" t="s">
        <v>4168</v>
      </c>
      <c r="C8712" t="s">
        <v>4045</v>
      </c>
      <c r="D8712">
        <v>0</v>
      </c>
      <c r="E8712">
        <v>0</v>
      </c>
      <c r="F8712">
        <v>0</v>
      </c>
      <c r="G8712">
        <v>0</v>
      </c>
    </row>
    <row r="8713" spans="1:7">
      <c r="A8713" t="s">
        <v>3853</v>
      </c>
      <c r="B8713" t="s">
        <v>4168</v>
      </c>
      <c r="C8713" t="s">
        <v>4046</v>
      </c>
      <c r="D8713">
        <v>2.2999999999999998</v>
      </c>
      <c r="E8713">
        <v>2.6</v>
      </c>
      <c r="F8713">
        <v>3.4</v>
      </c>
      <c r="G8713">
        <v>4.4000000000000004</v>
      </c>
    </row>
    <row r="8714" spans="1:7">
      <c r="A8714" t="s">
        <v>3853</v>
      </c>
      <c r="B8714" t="s">
        <v>4168</v>
      </c>
      <c r="C8714" t="s">
        <v>4047</v>
      </c>
      <c r="D8714">
        <v>4</v>
      </c>
      <c r="E8714">
        <v>4</v>
      </c>
      <c r="F8714">
        <v>5</v>
      </c>
      <c r="G8714">
        <v>8</v>
      </c>
    </row>
    <row r="8715" spans="1:7">
      <c r="A8715" t="s">
        <v>3853</v>
      </c>
      <c r="B8715" t="s">
        <v>4168</v>
      </c>
      <c r="C8715" t="s">
        <v>4048</v>
      </c>
      <c r="D8715">
        <v>0</v>
      </c>
      <c r="E8715">
        <v>0</v>
      </c>
      <c r="F8715">
        <v>0</v>
      </c>
      <c r="G8715">
        <v>0</v>
      </c>
    </row>
    <row r="8716" spans="1:7">
      <c r="A8716" t="s">
        <v>3853</v>
      </c>
      <c r="B8716" t="s">
        <v>4168</v>
      </c>
      <c r="C8716" t="s">
        <v>4049</v>
      </c>
      <c r="D8716">
        <v>96296</v>
      </c>
      <c r="E8716">
        <v>83673</v>
      </c>
      <c r="F8716">
        <v>92485</v>
      </c>
      <c r="G8716">
        <v>94112</v>
      </c>
    </row>
    <row r="8717" spans="1:7">
      <c r="A8717" t="s">
        <v>3853</v>
      </c>
      <c r="B8717" t="s">
        <v>4168</v>
      </c>
      <c r="C8717" t="s">
        <v>4050</v>
      </c>
      <c r="D8717">
        <v>13297</v>
      </c>
      <c r="E8717">
        <v>12092</v>
      </c>
      <c r="F8717">
        <v>12828</v>
      </c>
      <c r="G8717">
        <v>13349</v>
      </c>
    </row>
    <row r="8718" spans="1:7">
      <c r="A8718" t="s">
        <v>3853</v>
      </c>
      <c r="B8718" t="s">
        <v>4168</v>
      </c>
      <c r="C8718" t="s">
        <v>4051</v>
      </c>
      <c r="D8718">
        <v>6744</v>
      </c>
      <c r="E8718">
        <v>7381</v>
      </c>
      <c r="F8718">
        <v>7015</v>
      </c>
      <c r="G8718">
        <v>7094</v>
      </c>
    </row>
    <row r="8719" spans="1:7">
      <c r="A8719" t="s">
        <v>3853</v>
      </c>
      <c r="B8719" t="s">
        <v>4168</v>
      </c>
      <c r="C8719" t="s">
        <v>4052</v>
      </c>
      <c r="D8719">
        <v>152438</v>
      </c>
      <c r="E8719">
        <v>136973</v>
      </c>
      <c r="F8719">
        <v>141923</v>
      </c>
      <c r="G8719">
        <v>148648</v>
      </c>
    </row>
    <row r="8720" spans="1:7">
      <c r="A8720" t="s">
        <v>3853</v>
      </c>
      <c r="B8720" t="s">
        <v>4168</v>
      </c>
      <c r="C8720" t="s">
        <v>4053</v>
      </c>
      <c r="D8720">
        <v>0</v>
      </c>
      <c r="E8720">
        <v>0</v>
      </c>
      <c r="F8720">
        <v>0</v>
      </c>
      <c r="G8720">
        <v>0</v>
      </c>
    </row>
    <row r="8721" spans="1:7">
      <c r="A8721" t="s">
        <v>3853</v>
      </c>
      <c r="B8721" t="s">
        <v>4168</v>
      </c>
      <c r="C8721" t="s">
        <v>4054</v>
      </c>
      <c r="D8721">
        <v>0</v>
      </c>
      <c r="E8721">
        <v>0</v>
      </c>
      <c r="F8721">
        <v>0</v>
      </c>
      <c r="G8721">
        <v>0</v>
      </c>
    </row>
    <row r="8722" spans="1:7">
      <c r="A8722" t="s">
        <v>3853</v>
      </c>
      <c r="B8722" t="s">
        <v>4168</v>
      </c>
      <c r="C8722" t="s">
        <v>4055</v>
      </c>
      <c r="D8722">
        <v>9</v>
      </c>
      <c r="E8722">
        <v>17</v>
      </c>
      <c r="F8722">
        <v>9</v>
      </c>
      <c r="G8722">
        <v>6</v>
      </c>
    </row>
    <row r="8723" spans="1:7">
      <c r="A8723" t="s">
        <v>3853</v>
      </c>
      <c r="B8723" t="s">
        <v>4168</v>
      </c>
      <c r="C8723" t="s">
        <v>4056</v>
      </c>
      <c r="D8723">
        <v>5539</v>
      </c>
      <c r="E8723">
        <v>5107</v>
      </c>
      <c r="F8723">
        <v>5357</v>
      </c>
      <c r="G8723">
        <v>5913</v>
      </c>
    </row>
    <row r="8724" spans="1:7">
      <c r="A8724" t="s">
        <v>3853</v>
      </c>
      <c r="B8724" t="s">
        <v>4168</v>
      </c>
      <c r="C8724" t="s">
        <v>4057</v>
      </c>
      <c r="D8724">
        <v>392</v>
      </c>
      <c r="E8724">
        <v>394</v>
      </c>
      <c r="F8724">
        <v>382</v>
      </c>
      <c r="G8724">
        <v>378</v>
      </c>
    </row>
    <row r="8725" spans="1:7">
      <c r="A8725" t="s">
        <v>3853</v>
      </c>
      <c r="B8725" t="s">
        <v>4168</v>
      </c>
      <c r="C8725" t="s">
        <v>4058</v>
      </c>
      <c r="D8725">
        <v>10712</v>
      </c>
      <c r="E8725">
        <v>9577</v>
      </c>
      <c r="F8725">
        <v>9343</v>
      </c>
      <c r="G8725">
        <v>10851</v>
      </c>
    </row>
    <row r="8726" spans="1:7">
      <c r="A8726" t="s">
        <v>3853</v>
      </c>
      <c r="B8726" t="s">
        <v>4168</v>
      </c>
      <c r="C8726" t="s">
        <v>4059</v>
      </c>
      <c r="D8726">
        <v>16652</v>
      </c>
      <c r="E8726">
        <v>15095</v>
      </c>
      <c r="F8726">
        <v>15091</v>
      </c>
      <c r="G8726">
        <v>17148</v>
      </c>
    </row>
    <row r="8727" spans="1:7">
      <c r="A8727" t="s">
        <v>3853</v>
      </c>
      <c r="B8727" t="s">
        <v>4168</v>
      </c>
      <c r="C8727" t="s">
        <v>4060</v>
      </c>
      <c r="D8727">
        <v>16652</v>
      </c>
      <c r="E8727">
        <v>15095</v>
      </c>
      <c r="F8727">
        <v>15091</v>
      </c>
      <c r="G8727">
        <v>17148</v>
      </c>
    </row>
    <row r="8728" spans="1:7">
      <c r="A8728" t="s">
        <v>3853</v>
      </c>
      <c r="B8728" t="s">
        <v>4168</v>
      </c>
      <c r="C8728" t="s">
        <v>4061</v>
      </c>
      <c r="D8728">
        <v>0</v>
      </c>
      <c r="E8728">
        <v>0</v>
      </c>
      <c r="F8728">
        <v>0</v>
      </c>
      <c r="G8728">
        <v>0</v>
      </c>
    </row>
    <row r="8729" spans="1:7">
      <c r="A8729" t="s">
        <v>3853</v>
      </c>
      <c r="B8729" t="s">
        <v>4168</v>
      </c>
      <c r="C8729" t="s">
        <v>4062</v>
      </c>
      <c r="D8729">
        <v>0</v>
      </c>
      <c r="E8729">
        <v>0</v>
      </c>
      <c r="F8729">
        <v>0</v>
      </c>
      <c r="G8729">
        <v>0</v>
      </c>
    </row>
    <row r="8730" spans="1:7">
      <c r="A8730" t="s">
        <v>3853</v>
      </c>
      <c r="B8730" t="s">
        <v>4168</v>
      </c>
      <c r="C8730" t="s">
        <v>4063</v>
      </c>
      <c r="D8730">
        <v>6513</v>
      </c>
      <c r="E8730">
        <v>5662</v>
      </c>
      <c r="F8730">
        <v>6051</v>
      </c>
      <c r="G8730">
        <v>6069</v>
      </c>
    </row>
    <row r="8731" spans="1:7">
      <c r="A8731" t="s">
        <v>3853</v>
      </c>
      <c r="B8731" t="s">
        <v>4168</v>
      </c>
      <c r="C8731" t="s">
        <v>4064</v>
      </c>
      <c r="D8731">
        <v>2715</v>
      </c>
      <c r="E8731">
        <v>2709</v>
      </c>
      <c r="F8731">
        <v>2780</v>
      </c>
      <c r="G8731">
        <v>2878</v>
      </c>
    </row>
    <row r="8732" spans="1:7">
      <c r="A8732" t="s">
        <v>3853</v>
      </c>
      <c r="B8732" t="s">
        <v>4168</v>
      </c>
      <c r="C8732" t="s">
        <v>4065</v>
      </c>
      <c r="D8732">
        <v>24591</v>
      </c>
      <c r="E8732">
        <v>18098</v>
      </c>
      <c r="F8732">
        <v>18143</v>
      </c>
      <c r="G8732">
        <v>17570</v>
      </c>
    </row>
    <row r="8733" spans="1:7">
      <c r="A8733" t="s">
        <v>3853</v>
      </c>
      <c r="B8733" t="s">
        <v>4168</v>
      </c>
      <c r="C8733" t="s">
        <v>4066</v>
      </c>
      <c r="D8733">
        <v>957</v>
      </c>
      <c r="E8733">
        <v>959</v>
      </c>
      <c r="F8733">
        <v>944</v>
      </c>
      <c r="G8733">
        <v>944</v>
      </c>
    </row>
    <row r="8734" spans="1:7">
      <c r="A8734" t="s">
        <v>3853</v>
      </c>
      <c r="B8734" t="s">
        <v>4168</v>
      </c>
      <c r="C8734" t="s">
        <v>4067</v>
      </c>
      <c r="D8734">
        <v>3568</v>
      </c>
      <c r="E8734">
        <v>3534</v>
      </c>
      <c r="F8734">
        <v>3272</v>
      </c>
      <c r="G8734">
        <v>3049</v>
      </c>
    </row>
    <row r="8735" spans="1:7">
      <c r="A8735" t="s">
        <v>3853</v>
      </c>
      <c r="B8735" t="s">
        <v>4168</v>
      </c>
      <c r="C8735" t="s">
        <v>4068</v>
      </c>
      <c r="D8735">
        <v>13890</v>
      </c>
      <c r="E8735">
        <v>8687</v>
      </c>
      <c r="F8735">
        <v>8556</v>
      </c>
      <c r="G8735">
        <v>10386</v>
      </c>
    </row>
    <row r="8736" spans="1:7">
      <c r="A8736" t="s">
        <v>3853</v>
      </c>
      <c r="B8736" t="s">
        <v>4168</v>
      </c>
      <c r="C8736" t="s">
        <v>4069</v>
      </c>
      <c r="D8736">
        <v>51278</v>
      </c>
      <c r="E8736">
        <v>38691</v>
      </c>
      <c r="F8736">
        <v>38801</v>
      </c>
      <c r="G8736">
        <v>39952</v>
      </c>
    </row>
    <row r="8737" spans="1:7">
      <c r="A8737" t="s">
        <v>3853</v>
      </c>
      <c r="B8737" t="s">
        <v>4168</v>
      </c>
      <c r="C8737" t="s">
        <v>4070</v>
      </c>
      <c r="D8737">
        <v>0</v>
      </c>
      <c r="E8737">
        <v>0</v>
      </c>
      <c r="F8737">
        <v>0</v>
      </c>
      <c r="G8737">
        <v>0</v>
      </c>
    </row>
    <row r="8738" spans="1:7">
      <c r="A8738" t="s">
        <v>3853</v>
      </c>
      <c r="B8738" t="s">
        <v>4168</v>
      </c>
      <c r="C8738" t="s">
        <v>4071</v>
      </c>
      <c r="D8738">
        <v>1023</v>
      </c>
      <c r="E8738">
        <v>700</v>
      </c>
      <c r="F8738">
        <v>1069</v>
      </c>
      <c r="G8738">
        <v>1095</v>
      </c>
    </row>
    <row r="8739" spans="1:7">
      <c r="A8739" t="s">
        <v>3853</v>
      </c>
      <c r="B8739" t="s">
        <v>4168</v>
      </c>
      <c r="C8739" t="s">
        <v>4072</v>
      </c>
      <c r="D8739">
        <v>134</v>
      </c>
      <c r="E8739">
        <v>53</v>
      </c>
      <c r="F8739">
        <v>174</v>
      </c>
      <c r="G8739">
        <v>1219</v>
      </c>
    </row>
    <row r="8740" spans="1:7">
      <c r="A8740" t="s">
        <v>3853</v>
      </c>
      <c r="B8740" t="s">
        <v>4168</v>
      </c>
      <c r="C8740" t="s">
        <v>4073</v>
      </c>
      <c r="D8740">
        <v>243</v>
      </c>
      <c r="E8740">
        <v>146</v>
      </c>
      <c r="F8740">
        <v>159</v>
      </c>
      <c r="G8740">
        <v>163</v>
      </c>
    </row>
    <row r="8741" spans="1:7">
      <c r="A8741" t="s">
        <v>3853</v>
      </c>
      <c r="B8741" t="s">
        <v>4168</v>
      </c>
      <c r="C8741" t="s">
        <v>4074</v>
      </c>
      <c r="D8741">
        <v>1400</v>
      </c>
      <c r="E8741">
        <v>899</v>
      </c>
      <c r="F8741">
        <v>1402</v>
      </c>
      <c r="G8741">
        <v>2477</v>
      </c>
    </row>
    <row r="8742" spans="1:7">
      <c r="A8742" t="s">
        <v>3853</v>
      </c>
      <c r="B8742" t="s">
        <v>4168</v>
      </c>
      <c r="C8742" t="s">
        <v>4075</v>
      </c>
      <c r="D8742">
        <v>1266</v>
      </c>
      <c r="E8742">
        <v>846</v>
      </c>
      <c r="F8742">
        <v>1228</v>
      </c>
      <c r="G8742">
        <v>1258</v>
      </c>
    </row>
    <row r="8743" spans="1:7">
      <c r="A8743" t="s">
        <v>3853</v>
      </c>
      <c r="B8743" t="s">
        <v>4168</v>
      </c>
      <c r="C8743" t="s">
        <v>4076</v>
      </c>
      <c r="D8743">
        <v>0</v>
      </c>
      <c r="E8743">
        <v>0</v>
      </c>
      <c r="F8743">
        <v>0</v>
      </c>
      <c r="G8743">
        <v>0</v>
      </c>
    </row>
    <row r="8744" spans="1:7">
      <c r="A8744" t="s">
        <v>3853</v>
      </c>
      <c r="B8744" t="s">
        <v>4168</v>
      </c>
      <c r="C8744" t="s">
        <v>4077</v>
      </c>
      <c r="D8744">
        <v>0</v>
      </c>
      <c r="E8744">
        <v>0</v>
      </c>
      <c r="F8744">
        <v>0</v>
      </c>
      <c r="G8744">
        <v>0</v>
      </c>
    </row>
    <row r="8745" spans="1:7">
      <c r="A8745" t="s">
        <v>3853</v>
      </c>
      <c r="B8745" t="s">
        <v>4168</v>
      </c>
      <c r="C8745" t="s">
        <v>4078</v>
      </c>
      <c r="D8745">
        <v>0</v>
      </c>
      <c r="E8745">
        <v>0</v>
      </c>
      <c r="F8745">
        <v>0</v>
      </c>
      <c r="G8745">
        <v>0</v>
      </c>
    </row>
    <row r="8746" spans="1:7">
      <c r="A8746" t="s">
        <v>3853</v>
      </c>
      <c r="B8746" t="s">
        <v>4168</v>
      </c>
      <c r="C8746" t="s">
        <v>4079</v>
      </c>
      <c r="D8746">
        <v>0</v>
      </c>
      <c r="E8746">
        <v>0</v>
      </c>
      <c r="F8746">
        <v>0</v>
      </c>
      <c r="G8746">
        <v>0</v>
      </c>
    </row>
    <row r="8747" spans="1:7">
      <c r="A8747" t="s">
        <v>3853</v>
      </c>
      <c r="B8747" t="s">
        <v>4168</v>
      </c>
      <c r="C8747" t="s">
        <v>4080</v>
      </c>
      <c r="D8747">
        <v>0</v>
      </c>
      <c r="E8747">
        <v>0</v>
      </c>
      <c r="F8747">
        <v>0</v>
      </c>
      <c r="G8747">
        <v>0</v>
      </c>
    </row>
    <row r="8748" spans="1:7">
      <c r="A8748" t="s">
        <v>3853</v>
      </c>
      <c r="B8748" t="s">
        <v>4168</v>
      </c>
      <c r="C8748" t="s">
        <v>4081</v>
      </c>
      <c r="D8748">
        <v>0</v>
      </c>
      <c r="E8748">
        <v>0</v>
      </c>
      <c r="F8748">
        <v>0</v>
      </c>
      <c r="G8748">
        <v>0</v>
      </c>
    </row>
    <row r="8749" spans="1:7">
      <c r="A8749" t="s">
        <v>3853</v>
      </c>
      <c r="B8749" t="s">
        <v>4168</v>
      </c>
      <c r="C8749" t="s">
        <v>4082</v>
      </c>
      <c r="D8749">
        <v>0</v>
      </c>
      <c r="E8749">
        <v>0</v>
      </c>
      <c r="F8749">
        <v>0</v>
      </c>
      <c r="G8749">
        <v>0</v>
      </c>
    </row>
    <row r="8750" spans="1:7">
      <c r="A8750" t="s">
        <v>3853</v>
      </c>
      <c r="B8750" t="s">
        <v>4168</v>
      </c>
      <c r="C8750" t="s">
        <v>4083</v>
      </c>
      <c r="D8750">
        <v>21</v>
      </c>
      <c r="E8750">
        <v>19</v>
      </c>
      <c r="F8750">
        <v>18</v>
      </c>
      <c r="G8750">
        <v>19</v>
      </c>
    </row>
    <row r="8751" spans="1:7">
      <c r="A8751" t="s">
        <v>3853</v>
      </c>
      <c r="B8751" t="s">
        <v>4168</v>
      </c>
      <c r="C8751" t="s">
        <v>4084</v>
      </c>
      <c r="D8751">
        <v>140</v>
      </c>
      <c r="E8751">
        <v>180</v>
      </c>
      <c r="F8751">
        <v>247</v>
      </c>
      <c r="G8751">
        <v>324</v>
      </c>
    </row>
    <row r="8752" spans="1:7">
      <c r="A8752" t="s">
        <v>3853</v>
      </c>
      <c r="B8752" t="s">
        <v>4168</v>
      </c>
      <c r="C8752" t="s">
        <v>4085</v>
      </c>
      <c r="D8752">
        <v>0</v>
      </c>
      <c r="E8752">
        <v>13</v>
      </c>
      <c r="F8752">
        <v>13</v>
      </c>
      <c r="G8752">
        <v>13</v>
      </c>
    </row>
    <row r="8753" spans="1:7">
      <c r="A8753" t="s">
        <v>3853</v>
      </c>
      <c r="B8753" t="s">
        <v>4168</v>
      </c>
      <c r="C8753" t="s">
        <v>4086</v>
      </c>
      <c r="D8753">
        <v>0</v>
      </c>
      <c r="E8753">
        <v>2</v>
      </c>
      <c r="F8753">
        <v>2</v>
      </c>
      <c r="G8753">
        <v>2</v>
      </c>
    </row>
    <row r="8754" spans="1:7">
      <c r="A8754" t="s">
        <v>3853</v>
      </c>
      <c r="B8754" t="s">
        <v>4168</v>
      </c>
      <c r="C8754" t="s">
        <v>4087</v>
      </c>
      <c r="D8754">
        <v>26</v>
      </c>
      <c r="E8754">
        <v>32</v>
      </c>
      <c r="F8754">
        <v>36</v>
      </c>
      <c r="G8754">
        <v>39</v>
      </c>
    </row>
    <row r="8755" spans="1:7">
      <c r="A8755" t="s">
        <v>3853</v>
      </c>
      <c r="B8755" t="s">
        <v>4168</v>
      </c>
      <c r="C8755" t="s">
        <v>4088</v>
      </c>
      <c r="D8755">
        <v>351</v>
      </c>
      <c r="E8755">
        <v>396</v>
      </c>
      <c r="F8755">
        <v>449</v>
      </c>
      <c r="G8755">
        <v>530</v>
      </c>
    </row>
    <row r="8756" spans="1:7">
      <c r="A8756" t="s">
        <v>3853</v>
      </c>
      <c r="B8756" t="s">
        <v>4168</v>
      </c>
      <c r="C8756" t="s">
        <v>4089</v>
      </c>
      <c r="D8756">
        <v>516</v>
      </c>
      <c r="E8756">
        <v>622</v>
      </c>
      <c r="F8756">
        <v>745</v>
      </c>
      <c r="G8756">
        <v>906</v>
      </c>
    </row>
    <row r="8757" spans="1:7">
      <c r="A8757" t="s">
        <v>3853</v>
      </c>
      <c r="B8757" t="s">
        <v>4168</v>
      </c>
      <c r="C8757" t="s">
        <v>4090</v>
      </c>
      <c r="D8757">
        <v>516</v>
      </c>
      <c r="E8757">
        <v>609</v>
      </c>
      <c r="F8757">
        <v>733</v>
      </c>
      <c r="G8757">
        <v>893</v>
      </c>
    </row>
    <row r="8758" spans="1:7">
      <c r="A8758" t="s">
        <v>3853</v>
      </c>
      <c r="B8758" t="s">
        <v>4168</v>
      </c>
      <c r="C8758" t="s">
        <v>4091</v>
      </c>
      <c r="D8758">
        <v>0</v>
      </c>
      <c r="E8758">
        <v>18.399999999999999</v>
      </c>
      <c r="F8758">
        <v>17.5</v>
      </c>
      <c r="G8758">
        <v>18.600000000000001</v>
      </c>
    </row>
    <row r="8759" spans="1:7">
      <c r="A8759" t="s">
        <v>3853</v>
      </c>
      <c r="B8759" t="s">
        <v>4168</v>
      </c>
      <c r="C8759" t="s">
        <v>4092</v>
      </c>
      <c r="D8759">
        <v>103069</v>
      </c>
      <c r="E8759">
        <v>89593</v>
      </c>
      <c r="F8759">
        <v>98966</v>
      </c>
      <c r="G8759">
        <v>100457</v>
      </c>
    </row>
    <row r="8760" spans="1:7">
      <c r="A8760" t="s">
        <v>3853</v>
      </c>
      <c r="B8760" t="s">
        <v>4168</v>
      </c>
      <c r="C8760" t="s">
        <v>4093</v>
      </c>
      <c r="D8760">
        <v>75.7</v>
      </c>
      <c r="E8760">
        <v>65</v>
      </c>
      <c r="F8760">
        <v>71.3</v>
      </c>
      <c r="G8760">
        <v>71.8</v>
      </c>
    </row>
    <row r="8761" spans="1:7">
      <c r="A8761" t="s">
        <v>3853</v>
      </c>
      <c r="B8761" t="s">
        <v>4168</v>
      </c>
      <c r="C8761" t="s">
        <v>4094</v>
      </c>
      <c r="D8761">
        <v>68265</v>
      </c>
      <c r="E8761">
        <v>62633</v>
      </c>
      <c r="F8761">
        <v>64502</v>
      </c>
      <c r="G8761">
        <v>64736</v>
      </c>
    </row>
    <row r="8762" spans="1:7">
      <c r="A8762" t="s">
        <v>3853</v>
      </c>
      <c r="B8762" t="s">
        <v>4168</v>
      </c>
      <c r="C8762" t="s">
        <v>4095</v>
      </c>
      <c r="D8762">
        <v>50.2</v>
      </c>
      <c r="E8762">
        <v>45.4</v>
      </c>
      <c r="F8762">
        <v>46.5</v>
      </c>
      <c r="G8762">
        <v>46.3</v>
      </c>
    </row>
    <row r="8763" spans="1:7">
      <c r="A8763" t="s">
        <v>3853</v>
      </c>
      <c r="B8763" t="s">
        <v>4168</v>
      </c>
      <c r="C8763" t="s">
        <v>4096</v>
      </c>
      <c r="D8763">
        <v>169144</v>
      </c>
      <c r="E8763">
        <v>149812</v>
      </c>
      <c r="F8763">
        <v>157828</v>
      </c>
      <c r="G8763">
        <v>172076</v>
      </c>
    </row>
    <row r="8764" spans="1:7">
      <c r="A8764" t="s">
        <v>3853</v>
      </c>
      <c r="B8764" t="s">
        <v>4168</v>
      </c>
      <c r="C8764" t="s">
        <v>4097</v>
      </c>
      <c r="D8764">
        <v>39245</v>
      </c>
      <c r="E8764">
        <v>38410</v>
      </c>
      <c r="F8764">
        <v>38099</v>
      </c>
      <c r="G8764">
        <v>38045</v>
      </c>
    </row>
    <row r="8765" spans="1:7">
      <c r="A8765" t="s">
        <v>3853</v>
      </c>
      <c r="B8765" t="s">
        <v>4168</v>
      </c>
      <c r="C8765" t="s">
        <v>4098</v>
      </c>
      <c r="D8765">
        <v>28.8</v>
      </c>
      <c r="E8765">
        <v>27.9</v>
      </c>
      <c r="F8765">
        <v>27.5</v>
      </c>
      <c r="G8765">
        <v>27.2</v>
      </c>
    </row>
    <row r="8766" spans="1:7">
      <c r="A8766" t="s">
        <v>3853</v>
      </c>
      <c r="B8766" t="s">
        <v>4168</v>
      </c>
      <c r="C8766" t="s">
        <v>4099</v>
      </c>
      <c r="D8766">
        <v>102012</v>
      </c>
      <c r="E8766">
        <v>95592</v>
      </c>
      <c r="F8766">
        <v>91471</v>
      </c>
      <c r="G8766">
        <v>94123</v>
      </c>
    </row>
    <row r="8767" spans="1:7">
      <c r="A8767" t="s">
        <v>3853</v>
      </c>
      <c r="B8767" t="s">
        <v>4168</v>
      </c>
      <c r="C8767" t="s">
        <v>4100</v>
      </c>
      <c r="D8767">
        <v>75</v>
      </c>
      <c r="E8767">
        <v>69.3</v>
      </c>
      <c r="F8767">
        <v>65.900000000000006</v>
      </c>
      <c r="G8767">
        <v>67.3</v>
      </c>
    </row>
    <row r="8768" spans="1:7">
      <c r="A8768" t="s">
        <v>3853</v>
      </c>
      <c r="B8768" t="s">
        <v>4168</v>
      </c>
      <c r="C8768" t="s">
        <v>4101</v>
      </c>
      <c r="D8768">
        <v>312590</v>
      </c>
      <c r="E8768">
        <v>286223</v>
      </c>
      <c r="F8768">
        <v>292935</v>
      </c>
      <c r="G8768">
        <v>297228</v>
      </c>
    </row>
    <row r="8769" spans="1:7">
      <c r="A8769" t="s">
        <v>3853</v>
      </c>
      <c r="B8769" t="s">
        <v>4168</v>
      </c>
      <c r="C8769" t="s">
        <v>4102</v>
      </c>
      <c r="D8769">
        <v>3.72</v>
      </c>
      <c r="E8769">
        <v>3.44</v>
      </c>
      <c r="F8769">
        <v>3.26</v>
      </c>
      <c r="G8769">
        <v>3.3</v>
      </c>
    </row>
    <row r="8770" spans="1:7">
      <c r="A8770" t="s">
        <v>3853</v>
      </c>
      <c r="B8770" t="s">
        <v>4168</v>
      </c>
      <c r="C8770" t="s">
        <v>4103</v>
      </c>
      <c r="D8770">
        <v>229.7</v>
      </c>
      <c r="E8770">
        <v>207.6</v>
      </c>
      <c r="F8770">
        <v>211.1</v>
      </c>
      <c r="G8770">
        <v>212.5</v>
      </c>
    </row>
    <row r="8771" spans="1:7">
      <c r="A8771" t="s">
        <v>3853</v>
      </c>
      <c r="B8771" t="s">
        <v>4168</v>
      </c>
      <c r="C8771" t="s">
        <v>4104</v>
      </c>
      <c r="D8771">
        <v>312591</v>
      </c>
      <c r="E8771">
        <v>286229</v>
      </c>
      <c r="F8771">
        <v>293039</v>
      </c>
      <c r="G8771">
        <v>297361</v>
      </c>
    </row>
    <row r="8772" spans="1:7">
      <c r="A8772" t="s">
        <v>3853</v>
      </c>
      <c r="B8772" t="s">
        <v>4168</v>
      </c>
      <c r="C8772" t="s">
        <v>4105</v>
      </c>
      <c r="D8772">
        <v>103069</v>
      </c>
      <c r="E8772">
        <v>89593</v>
      </c>
      <c r="F8772">
        <v>98966</v>
      </c>
      <c r="G8772">
        <v>100457</v>
      </c>
    </row>
    <row r="8773" spans="1:7">
      <c r="A8773" t="s">
        <v>3853</v>
      </c>
      <c r="B8773" t="s">
        <v>4168</v>
      </c>
      <c r="C8773" t="s">
        <v>4106</v>
      </c>
      <c r="D8773">
        <v>41077</v>
      </c>
      <c r="E8773">
        <v>37881</v>
      </c>
      <c r="F8773">
        <v>39261</v>
      </c>
      <c r="G8773">
        <v>39848</v>
      </c>
    </row>
    <row r="8774" spans="1:7">
      <c r="A8774" t="s">
        <v>3853</v>
      </c>
      <c r="B8774" t="s">
        <v>4168</v>
      </c>
      <c r="C8774" t="s">
        <v>4107</v>
      </c>
      <c r="D8774">
        <v>27025</v>
      </c>
      <c r="E8774">
        <v>26903</v>
      </c>
      <c r="F8774">
        <v>26244</v>
      </c>
      <c r="G8774">
        <v>26315</v>
      </c>
    </row>
    <row r="8775" spans="1:7">
      <c r="A8775" t="s">
        <v>3853</v>
      </c>
      <c r="B8775" t="s">
        <v>4168</v>
      </c>
      <c r="C8775" t="s">
        <v>4108</v>
      </c>
      <c r="D8775">
        <v>73388</v>
      </c>
      <c r="E8775">
        <v>66168</v>
      </c>
      <c r="F8775">
        <v>61772</v>
      </c>
      <c r="G8775">
        <v>64825</v>
      </c>
    </row>
    <row r="8776" spans="1:7">
      <c r="A8776" t="s">
        <v>3853</v>
      </c>
      <c r="B8776" t="s">
        <v>4168</v>
      </c>
      <c r="C8776" t="s">
        <v>4109</v>
      </c>
      <c r="D8776">
        <v>244558</v>
      </c>
      <c r="E8776">
        <v>220545</v>
      </c>
      <c r="F8776">
        <v>226244</v>
      </c>
      <c r="G8776">
        <v>231446</v>
      </c>
    </row>
    <row r="8777" spans="1:7">
      <c r="A8777" t="s">
        <v>3853</v>
      </c>
      <c r="B8777" t="s">
        <v>4168</v>
      </c>
      <c r="C8777" t="s">
        <v>4110</v>
      </c>
      <c r="D8777">
        <v>1361</v>
      </c>
      <c r="E8777">
        <v>1379</v>
      </c>
      <c r="F8777">
        <v>1387</v>
      </c>
      <c r="G8777">
        <v>1399</v>
      </c>
    </row>
    <row r="8778" spans="1:7">
      <c r="A8778" t="s">
        <v>3853</v>
      </c>
      <c r="B8778" t="s">
        <v>4168</v>
      </c>
      <c r="C8778" t="s">
        <v>4111</v>
      </c>
      <c r="D8778">
        <v>0</v>
      </c>
      <c r="E8778">
        <v>0</v>
      </c>
      <c r="F8778">
        <v>0</v>
      </c>
      <c r="G8778">
        <v>0</v>
      </c>
    </row>
    <row r="8779" spans="1:7">
      <c r="A8779" t="s">
        <v>3853</v>
      </c>
      <c r="B8779" t="s">
        <v>4168</v>
      </c>
      <c r="C8779" t="s">
        <v>4112</v>
      </c>
      <c r="D8779">
        <v>0</v>
      </c>
      <c r="E8779">
        <v>0</v>
      </c>
      <c r="F8779">
        <v>0</v>
      </c>
      <c r="G8779">
        <v>0</v>
      </c>
    </row>
    <row r="8780" spans="1:7">
      <c r="A8780" t="s">
        <v>3853</v>
      </c>
      <c r="B8780" t="s">
        <v>4168</v>
      </c>
      <c r="C8780" t="s">
        <v>4113</v>
      </c>
      <c r="D8780">
        <v>1950</v>
      </c>
      <c r="E8780">
        <v>1885</v>
      </c>
      <c r="F8780">
        <v>1849</v>
      </c>
      <c r="G8780">
        <v>1832</v>
      </c>
    </row>
    <row r="8781" spans="1:7">
      <c r="A8781" t="s">
        <v>3853</v>
      </c>
      <c r="B8781" t="s">
        <v>4168</v>
      </c>
      <c r="C8781" t="s">
        <v>4114</v>
      </c>
      <c r="D8781">
        <v>16412</v>
      </c>
      <c r="E8781">
        <v>10407</v>
      </c>
      <c r="F8781">
        <v>11094</v>
      </c>
      <c r="G8781">
        <v>10088</v>
      </c>
    </row>
    <row r="8782" spans="1:7">
      <c r="A8782" t="s">
        <v>3853</v>
      </c>
      <c r="B8782" t="s">
        <v>4168</v>
      </c>
      <c r="C8782" t="s">
        <v>4115</v>
      </c>
      <c r="D8782">
        <v>210</v>
      </c>
      <c r="E8782">
        <v>210</v>
      </c>
      <c r="F8782">
        <v>195</v>
      </c>
      <c r="G8782">
        <v>195</v>
      </c>
    </row>
    <row r="8783" spans="1:7">
      <c r="A8783" t="s">
        <v>3853</v>
      </c>
      <c r="B8783" t="s">
        <v>4168</v>
      </c>
      <c r="C8783" t="s">
        <v>4116</v>
      </c>
      <c r="D8783">
        <v>2068</v>
      </c>
      <c r="E8783">
        <v>2068</v>
      </c>
      <c r="F8783">
        <v>2068</v>
      </c>
      <c r="G8783">
        <v>2068</v>
      </c>
    </row>
    <row r="8784" spans="1:7">
      <c r="A8784" t="s">
        <v>3853</v>
      </c>
      <c r="B8784" t="s">
        <v>4168</v>
      </c>
      <c r="C8784" t="s">
        <v>4117</v>
      </c>
      <c r="D8784">
        <v>13511</v>
      </c>
      <c r="E8784">
        <v>8262</v>
      </c>
      <c r="F8784">
        <v>8078</v>
      </c>
      <c r="G8784">
        <v>9827</v>
      </c>
    </row>
    <row r="8785" spans="1:7">
      <c r="A8785" t="s">
        <v>3853</v>
      </c>
      <c r="B8785" t="s">
        <v>4168</v>
      </c>
      <c r="C8785" t="s">
        <v>4118</v>
      </c>
      <c r="D8785">
        <v>33941</v>
      </c>
      <c r="E8785">
        <v>22622</v>
      </c>
      <c r="F8785">
        <v>23088</v>
      </c>
      <c r="G8785">
        <v>23814</v>
      </c>
    </row>
    <row r="8786" spans="1:7">
      <c r="A8786" t="s">
        <v>3853</v>
      </c>
      <c r="B8786" t="s">
        <v>4168</v>
      </c>
      <c r="C8786" t="s">
        <v>4119</v>
      </c>
      <c r="D8786">
        <v>508</v>
      </c>
      <c r="E8786">
        <v>526</v>
      </c>
      <c r="F8786">
        <v>564</v>
      </c>
      <c r="G8786">
        <v>598</v>
      </c>
    </row>
    <row r="8787" spans="1:7">
      <c r="A8787" t="s">
        <v>3853</v>
      </c>
      <c r="B8787" t="s">
        <v>4168</v>
      </c>
      <c r="C8787" t="s">
        <v>4120</v>
      </c>
      <c r="D8787">
        <v>1713</v>
      </c>
      <c r="E8787">
        <v>1696</v>
      </c>
      <c r="F8787">
        <v>1819</v>
      </c>
      <c r="G8787">
        <v>1725</v>
      </c>
    </row>
    <row r="8788" spans="1:7">
      <c r="A8788" t="s">
        <v>3853</v>
      </c>
      <c r="B8788" t="s">
        <v>4168</v>
      </c>
      <c r="C8788" t="s">
        <v>4121</v>
      </c>
      <c r="D8788">
        <v>31</v>
      </c>
      <c r="E8788">
        <v>31</v>
      </c>
      <c r="F8788">
        <v>31</v>
      </c>
      <c r="G8788">
        <v>31</v>
      </c>
    </row>
    <row r="8789" spans="1:7">
      <c r="A8789" t="s">
        <v>3853</v>
      </c>
      <c r="B8789" t="s">
        <v>4168</v>
      </c>
      <c r="C8789" t="s">
        <v>4122</v>
      </c>
      <c r="D8789">
        <v>1404</v>
      </c>
      <c r="E8789">
        <v>1362</v>
      </c>
      <c r="F8789">
        <v>1092</v>
      </c>
      <c r="G8789">
        <v>864</v>
      </c>
    </row>
    <row r="8790" spans="1:7">
      <c r="A8790" t="s">
        <v>3853</v>
      </c>
      <c r="B8790" t="s">
        <v>4168</v>
      </c>
      <c r="C8790" t="s">
        <v>4123</v>
      </c>
      <c r="D8790">
        <v>3624</v>
      </c>
      <c r="E8790">
        <v>3584</v>
      </c>
      <c r="F8790">
        <v>3475</v>
      </c>
      <c r="G8790">
        <v>3187</v>
      </c>
    </row>
    <row r="8791" spans="1:7">
      <c r="A8791" t="s">
        <v>3853</v>
      </c>
      <c r="B8791" t="s">
        <v>4168</v>
      </c>
      <c r="C8791" t="s">
        <v>4124</v>
      </c>
      <c r="D8791">
        <v>2458</v>
      </c>
      <c r="E8791">
        <v>2411</v>
      </c>
      <c r="F8791">
        <v>2413</v>
      </c>
      <c r="G8791">
        <v>2430</v>
      </c>
    </row>
    <row r="8792" spans="1:7">
      <c r="A8792" t="s">
        <v>3853</v>
      </c>
      <c r="B8792" t="s">
        <v>4168</v>
      </c>
      <c r="C8792" t="s">
        <v>4125</v>
      </c>
      <c r="D8792">
        <v>18124</v>
      </c>
      <c r="E8792">
        <v>12103</v>
      </c>
      <c r="F8792">
        <v>12913</v>
      </c>
      <c r="G8792">
        <v>11812</v>
      </c>
    </row>
    <row r="8793" spans="1:7">
      <c r="A8793" t="s">
        <v>3853</v>
      </c>
      <c r="B8793" t="s">
        <v>4168</v>
      </c>
      <c r="C8793" t="s">
        <v>4126</v>
      </c>
      <c r="D8793">
        <v>3472</v>
      </c>
      <c r="E8793">
        <v>3430</v>
      </c>
      <c r="F8793">
        <v>3160</v>
      </c>
      <c r="G8793">
        <v>2932</v>
      </c>
    </row>
    <row r="8794" spans="1:7">
      <c r="A8794" t="s">
        <v>3853</v>
      </c>
      <c r="B8794" t="s">
        <v>4168</v>
      </c>
      <c r="C8794" t="s">
        <v>4127</v>
      </c>
      <c r="D8794">
        <v>37565</v>
      </c>
      <c r="E8794">
        <v>26206</v>
      </c>
      <c r="F8794">
        <v>26563</v>
      </c>
      <c r="G8794">
        <v>27001</v>
      </c>
    </row>
    <row r="8795" spans="1:7">
      <c r="A8795" t="s">
        <v>3853</v>
      </c>
      <c r="B8795" t="s">
        <v>4168</v>
      </c>
      <c r="C8795" t="s">
        <v>4128</v>
      </c>
      <c r="D8795">
        <v>19441</v>
      </c>
      <c r="E8795">
        <v>14104</v>
      </c>
      <c r="F8795">
        <v>13650</v>
      </c>
      <c r="G8795">
        <v>15188</v>
      </c>
    </row>
    <row r="8796" spans="1:7">
      <c r="A8796" t="s">
        <v>3853</v>
      </c>
      <c r="B8796" t="s">
        <v>4168</v>
      </c>
      <c r="C8796" t="s">
        <v>4129</v>
      </c>
      <c r="D8796">
        <v>8</v>
      </c>
      <c r="E8796">
        <v>7</v>
      </c>
      <c r="F8796">
        <v>9</v>
      </c>
      <c r="G8796">
        <v>10</v>
      </c>
    </row>
    <row r="8797" spans="1:7">
      <c r="A8797" t="s">
        <v>3853</v>
      </c>
      <c r="B8797" t="s">
        <v>4168</v>
      </c>
      <c r="C8797" t="s">
        <v>4130</v>
      </c>
      <c r="D8797">
        <v>26.6</v>
      </c>
      <c r="E8797">
        <v>28.2</v>
      </c>
      <c r="F8797">
        <v>27.2</v>
      </c>
      <c r="G8797">
        <v>26</v>
      </c>
    </row>
    <row r="8798" spans="1:7">
      <c r="A8798" t="s">
        <v>3853</v>
      </c>
      <c r="B8798" t="s">
        <v>4168</v>
      </c>
      <c r="C8798" t="s">
        <v>4131</v>
      </c>
      <c r="D8798">
        <v>0</v>
      </c>
      <c r="E8798">
        <v>0</v>
      </c>
      <c r="F8798">
        <v>0</v>
      </c>
      <c r="G8798">
        <v>0</v>
      </c>
    </row>
    <row r="8799" spans="1:7">
      <c r="A8799" t="s">
        <v>3853</v>
      </c>
      <c r="B8799" t="s">
        <v>4168</v>
      </c>
      <c r="C8799" t="s">
        <v>4132</v>
      </c>
      <c r="D8799">
        <v>1479</v>
      </c>
      <c r="E8799">
        <v>1791</v>
      </c>
      <c r="F8799">
        <v>1720</v>
      </c>
      <c r="G8799">
        <v>1646</v>
      </c>
    </row>
    <row r="8800" spans="1:7">
      <c r="A8800" t="s">
        <v>3853</v>
      </c>
      <c r="B8800" t="s">
        <v>4168</v>
      </c>
      <c r="C8800" t="s">
        <v>4133</v>
      </c>
      <c r="D8800">
        <v>212</v>
      </c>
      <c r="E8800">
        <v>212</v>
      </c>
      <c r="F8800">
        <v>212</v>
      </c>
      <c r="G8800">
        <v>212</v>
      </c>
    </row>
    <row r="8801" spans="1:7">
      <c r="A8801" t="s">
        <v>3853</v>
      </c>
      <c r="B8801" t="s">
        <v>4168</v>
      </c>
      <c r="C8801" t="s">
        <v>4134</v>
      </c>
      <c r="D8801">
        <v>0</v>
      </c>
      <c r="E8801">
        <v>0</v>
      </c>
      <c r="F8801">
        <v>0</v>
      </c>
      <c r="G8801">
        <v>0</v>
      </c>
    </row>
    <row r="8802" spans="1:7">
      <c r="A8802" t="s">
        <v>3853</v>
      </c>
      <c r="B8802" t="s">
        <v>4168</v>
      </c>
      <c r="C8802" t="s">
        <v>4135</v>
      </c>
      <c r="D8802">
        <v>1479</v>
      </c>
      <c r="E8802">
        <v>1791</v>
      </c>
      <c r="F8802">
        <v>1720</v>
      </c>
      <c r="G8802">
        <v>1646</v>
      </c>
    </row>
    <row r="8803" spans="1:7">
      <c r="A8803" t="s">
        <v>3853</v>
      </c>
      <c r="B8803" t="s">
        <v>4168</v>
      </c>
      <c r="C8803" t="s">
        <v>4136</v>
      </c>
      <c r="D8803">
        <v>0</v>
      </c>
      <c r="E8803">
        <v>0</v>
      </c>
      <c r="F8803">
        <v>0</v>
      </c>
      <c r="G8803">
        <v>0</v>
      </c>
    </row>
    <row r="8804" spans="1:7">
      <c r="A8804" t="s">
        <v>3853</v>
      </c>
      <c r="B8804" t="s">
        <v>4168</v>
      </c>
      <c r="C8804" t="s">
        <v>4137</v>
      </c>
      <c r="D8804">
        <v>330</v>
      </c>
      <c r="E8804">
        <v>417</v>
      </c>
      <c r="F8804">
        <v>381</v>
      </c>
      <c r="G8804">
        <v>421</v>
      </c>
    </row>
    <row r="8805" spans="1:7">
      <c r="A8805" t="s">
        <v>3853</v>
      </c>
      <c r="B8805" t="s">
        <v>4168</v>
      </c>
      <c r="C8805" t="s">
        <v>4138</v>
      </c>
      <c r="D8805">
        <v>7725</v>
      </c>
      <c r="E8805">
        <v>6906</v>
      </c>
      <c r="F8805">
        <v>6788</v>
      </c>
      <c r="G8805">
        <v>7065</v>
      </c>
    </row>
    <row r="8806" spans="1:7">
      <c r="A8806" t="s">
        <v>3853</v>
      </c>
      <c r="B8806" t="s">
        <v>4169</v>
      </c>
      <c r="C8806" t="s">
        <v>3855</v>
      </c>
      <c r="D8806">
        <v>-27</v>
      </c>
      <c r="E8806">
        <v>-16</v>
      </c>
      <c r="F8806">
        <v>-17</v>
      </c>
      <c r="G8806">
        <v>-14</v>
      </c>
    </row>
    <row r="8807" spans="1:7">
      <c r="A8807" t="s">
        <v>3853</v>
      </c>
      <c r="B8807" t="s">
        <v>4169</v>
      </c>
      <c r="C8807" t="s">
        <v>3856</v>
      </c>
      <c r="D8807">
        <v>23923</v>
      </c>
      <c r="E8807">
        <v>21361</v>
      </c>
      <c r="F8807">
        <v>22413</v>
      </c>
      <c r="G8807">
        <v>21132</v>
      </c>
    </row>
    <row r="8808" spans="1:7">
      <c r="A8808" t="s">
        <v>3853</v>
      </c>
      <c r="B8808" t="s">
        <v>4169</v>
      </c>
      <c r="C8808" t="s">
        <v>3857</v>
      </c>
      <c r="D8808">
        <v>23923</v>
      </c>
      <c r="E8808">
        <v>21361</v>
      </c>
      <c r="F8808">
        <v>22413</v>
      </c>
      <c r="G8808">
        <v>21132</v>
      </c>
    </row>
    <row r="8809" spans="1:7">
      <c r="A8809" t="s">
        <v>3853</v>
      </c>
      <c r="B8809" t="s">
        <v>4169</v>
      </c>
      <c r="C8809" t="s">
        <v>3858</v>
      </c>
      <c r="D8809">
        <v>23923</v>
      </c>
      <c r="E8809">
        <v>21361</v>
      </c>
      <c r="F8809">
        <v>22413</v>
      </c>
      <c r="G8809">
        <v>21132</v>
      </c>
    </row>
    <row r="8810" spans="1:7">
      <c r="A8810" t="s">
        <v>3853</v>
      </c>
      <c r="B8810" t="s">
        <v>4169</v>
      </c>
      <c r="C8810" t="s">
        <v>3859</v>
      </c>
      <c r="D8810">
        <v>286</v>
      </c>
      <c r="E8810">
        <v>255</v>
      </c>
      <c r="F8810">
        <v>297</v>
      </c>
      <c r="G8810">
        <v>307</v>
      </c>
    </row>
    <row r="8811" spans="1:7">
      <c r="A8811" t="s">
        <v>3853</v>
      </c>
      <c r="B8811" t="s">
        <v>4169</v>
      </c>
      <c r="C8811" t="s">
        <v>3860</v>
      </c>
      <c r="D8811">
        <v>286</v>
      </c>
      <c r="E8811">
        <v>255</v>
      </c>
      <c r="F8811">
        <v>297</v>
      </c>
      <c r="G8811">
        <v>307</v>
      </c>
    </row>
    <row r="8812" spans="1:7">
      <c r="A8812" t="s">
        <v>3853</v>
      </c>
      <c r="B8812" t="s">
        <v>4169</v>
      </c>
      <c r="C8812" t="s">
        <v>3861</v>
      </c>
      <c r="D8812">
        <v>286</v>
      </c>
      <c r="E8812">
        <v>255</v>
      </c>
      <c r="F8812">
        <v>297</v>
      </c>
      <c r="G8812">
        <v>307</v>
      </c>
    </row>
    <row r="8813" spans="1:7">
      <c r="A8813" t="s">
        <v>3853</v>
      </c>
      <c r="B8813" t="s">
        <v>4169</v>
      </c>
      <c r="C8813" t="s">
        <v>3862</v>
      </c>
      <c r="D8813">
        <v>0</v>
      </c>
      <c r="E8813">
        <v>0</v>
      </c>
      <c r="F8813">
        <v>0</v>
      </c>
      <c r="G8813">
        <v>0</v>
      </c>
    </row>
    <row r="8814" spans="1:7">
      <c r="A8814" t="s">
        <v>3853</v>
      </c>
      <c r="B8814" t="s">
        <v>4169</v>
      </c>
      <c r="C8814" t="s">
        <v>3863</v>
      </c>
      <c r="D8814">
        <v>0</v>
      </c>
      <c r="E8814">
        <v>0</v>
      </c>
      <c r="F8814">
        <v>0</v>
      </c>
      <c r="G8814">
        <v>0</v>
      </c>
    </row>
    <row r="8815" spans="1:7">
      <c r="A8815" t="s">
        <v>3853</v>
      </c>
      <c r="B8815" t="s">
        <v>4169</v>
      </c>
      <c r="C8815" t="s">
        <v>3864</v>
      </c>
      <c r="D8815">
        <v>1717</v>
      </c>
      <c r="E8815">
        <v>1742</v>
      </c>
      <c r="F8815">
        <v>1425</v>
      </c>
      <c r="G8815">
        <v>1160</v>
      </c>
    </row>
    <row r="8816" spans="1:7">
      <c r="A8816" t="s">
        <v>3853</v>
      </c>
      <c r="B8816" t="s">
        <v>4169</v>
      </c>
      <c r="C8816" t="s">
        <v>3865</v>
      </c>
      <c r="D8816">
        <v>0</v>
      </c>
      <c r="E8816">
        <v>0</v>
      </c>
      <c r="F8816">
        <v>0</v>
      </c>
      <c r="G8816">
        <v>0</v>
      </c>
    </row>
    <row r="8817" spans="1:7">
      <c r="A8817" t="s">
        <v>3853</v>
      </c>
      <c r="B8817" t="s">
        <v>4169</v>
      </c>
      <c r="C8817" t="s">
        <v>3866</v>
      </c>
      <c r="D8817">
        <v>1717</v>
      </c>
      <c r="E8817">
        <v>1742</v>
      </c>
      <c r="F8817">
        <v>1425</v>
      </c>
      <c r="G8817">
        <v>1160</v>
      </c>
    </row>
    <row r="8818" spans="1:7">
      <c r="A8818" t="s">
        <v>3853</v>
      </c>
      <c r="B8818" t="s">
        <v>4169</v>
      </c>
      <c r="C8818" t="s">
        <v>3867</v>
      </c>
      <c r="D8818">
        <v>0</v>
      </c>
      <c r="E8818">
        <v>0</v>
      </c>
      <c r="F8818">
        <v>0</v>
      </c>
      <c r="G8818">
        <v>0</v>
      </c>
    </row>
    <row r="8819" spans="1:7">
      <c r="A8819" t="s">
        <v>3853</v>
      </c>
      <c r="B8819" t="s">
        <v>4169</v>
      </c>
      <c r="C8819" t="s">
        <v>3868</v>
      </c>
      <c r="D8819">
        <v>35656</v>
      </c>
      <c r="E8819">
        <v>28914</v>
      </c>
      <c r="F8819">
        <v>31882</v>
      </c>
      <c r="G8819">
        <v>31739</v>
      </c>
    </row>
    <row r="8820" spans="1:7">
      <c r="A8820" t="s">
        <v>3853</v>
      </c>
      <c r="B8820" t="s">
        <v>4169</v>
      </c>
      <c r="C8820" t="s">
        <v>3869</v>
      </c>
      <c r="D8820">
        <v>71.3</v>
      </c>
      <c r="E8820">
        <v>72.599999999999994</v>
      </c>
      <c r="F8820">
        <v>75</v>
      </c>
      <c r="G8820">
        <v>71.7</v>
      </c>
    </row>
    <row r="8821" spans="1:7">
      <c r="A8821" t="s">
        <v>3853</v>
      </c>
      <c r="B8821" t="s">
        <v>4169</v>
      </c>
      <c r="C8821" t="s">
        <v>3870</v>
      </c>
      <c r="D8821">
        <v>52422</v>
      </c>
      <c r="E8821">
        <v>44267</v>
      </c>
      <c r="F8821">
        <v>46900</v>
      </c>
      <c r="G8821">
        <v>46638</v>
      </c>
    </row>
    <row r="8822" spans="1:7">
      <c r="A8822" t="s">
        <v>3853</v>
      </c>
      <c r="B8822" t="s">
        <v>4169</v>
      </c>
      <c r="C8822" t="s">
        <v>3871</v>
      </c>
      <c r="D8822">
        <v>0</v>
      </c>
      <c r="E8822">
        <v>0</v>
      </c>
      <c r="F8822">
        <v>0</v>
      </c>
      <c r="G8822">
        <v>0</v>
      </c>
    </row>
    <row r="8823" spans="1:7">
      <c r="A8823" t="s">
        <v>3853</v>
      </c>
      <c r="B8823" t="s">
        <v>4169</v>
      </c>
      <c r="C8823" t="s">
        <v>3872</v>
      </c>
      <c r="D8823">
        <v>0</v>
      </c>
      <c r="E8823">
        <v>0</v>
      </c>
      <c r="F8823">
        <v>0</v>
      </c>
      <c r="G8823">
        <v>0</v>
      </c>
    </row>
    <row r="8824" spans="1:7">
      <c r="A8824" t="s">
        <v>3853</v>
      </c>
      <c r="B8824" t="s">
        <v>4169</v>
      </c>
      <c r="C8824" t="s">
        <v>3873</v>
      </c>
      <c r="D8824">
        <v>24.2</v>
      </c>
      <c r="E8824">
        <v>21.6</v>
      </c>
      <c r="F8824">
        <v>18.899999999999999</v>
      </c>
      <c r="G8824">
        <v>21.8</v>
      </c>
    </row>
    <row r="8825" spans="1:7">
      <c r="A8825" t="s">
        <v>3853</v>
      </c>
      <c r="B8825" t="s">
        <v>4169</v>
      </c>
      <c r="C8825" t="s">
        <v>3874</v>
      </c>
      <c r="D8825">
        <v>42</v>
      </c>
      <c r="E8825">
        <v>42</v>
      </c>
      <c r="F8825">
        <v>43</v>
      </c>
      <c r="G8825">
        <v>43</v>
      </c>
    </row>
    <row r="8826" spans="1:7">
      <c r="A8826" t="s">
        <v>3853</v>
      </c>
      <c r="B8826" t="s">
        <v>4169</v>
      </c>
      <c r="C8826" t="s">
        <v>3875</v>
      </c>
      <c r="D8826">
        <v>19.5</v>
      </c>
      <c r="E8826">
        <v>29</v>
      </c>
      <c r="F8826">
        <v>46.7</v>
      </c>
      <c r="G8826">
        <v>75.400000000000006</v>
      </c>
    </row>
    <row r="8827" spans="1:7">
      <c r="A8827" t="s">
        <v>3853</v>
      </c>
      <c r="B8827" t="s">
        <v>4169</v>
      </c>
      <c r="C8827" t="s">
        <v>3876</v>
      </c>
      <c r="D8827">
        <v>29</v>
      </c>
      <c r="E8827">
        <v>51</v>
      </c>
      <c r="F8827">
        <v>69</v>
      </c>
      <c r="G8827">
        <v>127</v>
      </c>
    </row>
    <row r="8828" spans="1:7">
      <c r="A8828" t="s">
        <v>3853</v>
      </c>
      <c r="B8828" t="s">
        <v>4169</v>
      </c>
      <c r="C8828" t="s">
        <v>3877</v>
      </c>
      <c r="D8828">
        <v>0</v>
      </c>
      <c r="E8828">
        <v>0</v>
      </c>
      <c r="F8828">
        <v>0</v>
      </c>
      <c r="G8828">
        <v>0</v>
      </c>
    </row>
    <row r="8829" spans="1:7">
      <c r="A8829" t="s">
        <v>3853</v>
      </c>
      <c r="B8829" t="s">
        <v>4169</v>
      </c>
      <c r="C8829" t="s">
        <v>3878</v>
      </c>
      <c r="D8829">
        <v>0</v>
      </c>
      <c r="E8829">
        <v>0</v>
      </c>
      <c r="F8829">
        <v>0</v>
      </c>
      <c r="G8829">
        <v>0</v>
      </c>
    </row>
    <row r="8830" spans="1:7">
      <c r="A8830" t="s">
        <v>3853</v>
      </c>
      <c r="B8830" t="s">
        <v>4169</v>
      </c>
      <c r="C8830" t="s">
        <v>3879</v>
      </c>
      <c r="D8830">
        <v>0</v>
      </c>
      <c r="E8830">
        <v>0</v>
      </c>
      <c r="F8830">
        <v>0</v>
      </c>
      <c r="G8830">
        <v>0</v>
      </c>
    </row>
    <row r="8831" spans="1:7">
      <c r="A8831" t="s">
        <v>3853</v>
      </c>
      <c r="B8831" t="s">
        <v>4169</v>
      </c>
      <c r="C8831" t="s">
        <v>3880</v>
      </c>
      <c r="D8831">
        <v>24</v>
      </c>
      <c r="E8831">
        <v>22.7</v>
      </c>
      <c r="F8831">
        <v>25.6</v>
      </c>
      <c r="G8831">
        <v>32.5</v>
      </c>
    </row>
    <row r="8832" spans="1:7">
      <c r="A8832" t="s">
        <v>3853</v>
      </c>
      <c r="B8832" t="s">
        <v>4169</v>
      </c>
      <c r="C8832" t="s">
        <v>3881</v>
      </c>
      <c r="D8832">
        <v>0</v>
      </c>
      <c r="E8832">
        <v>0</v>
      </c>
      <c r="F8832">
        <v>0</v>
      </c>
      <c r="G8832">
        <v>0</v>
      </c>
    </row>
    <row r="8833" spans="1:7">
      <c r="A8833" t="s">
        <v>3853</v>
      </c>
      <c r="B8833" t="s">
        <v>4169</v>
      </c>
      <c r="C8833" t="s">
        <v>3882</v>
      </c>
      <c r="D8833">
        <v>13780</v>
      </c>
      <c r="E8833">
        <v>12144</v>
      </c>
      <c r="F8833">
        <v>12586</v>
      </c>
      <c r="G8833">
        <v>6199</v>
      </c>
    </row>
    <row r="8834" spans="1:7">
      <c r="A8834" t="s">
        <v>3853</v>
      </c>
      <c r="B8834" t="s">
        <v>4169</v>
      </c>
      <c r="C8834" t="s">
        <v>3883</v>
      </c>
      <c r="D8834">
        <v>463</v>
      </c>
      <c r="E8834">
        <v>463</v>
      </c>
      <c r="F8834">
        <v>463</v>
      </c>
      <c r="G8834">
        <v>0</v>
      </c>
    </row>
    <row r="8835" spans="1:7">
      <c r="A8835" t="s">
        <v>3853</v>
      </c>
      <c r="B8835" t="s">
        <v>4169</v>
      </c>
      <c r="C8835" t="s">
        <v>3884</v>
      </c>
      <c r="D8835">
        <v>0</v>
      </c>
      <c r="E8835">
        <v>0</v>
      </c>
      <c r="F8835">
        <v>0</v>
      </c>
      <c r="G8835">
        <v>0</v>
      </c>
    </row>
    <row r="8836" spans="1:7">
      <c r="A8836" t="s">
        <v>3853</v>
      </c>
      <c r="B8836" t="s">
        <v>4169</v>
      </c>
      <c r="C8836" t="s">
        <v>3885</v>
      </c>
      <c r="D8836">
        <v>0</v>
      </c>
      <c r="E8836">
        <v>0</v>
      </c>
      <c r="F8836">
        <v>0</v>
      </c>
      <c r="G8836">
        <v>0</v>
      </c>
    </row>
    <row r="8837" spans="1:7">
      <c r="A8837" t="s">
        <v>3853</v>
      </c>
      <c r="B8837" t="s">
        <v>4169</v>
      </c>
      <c r="C8837" t="s">
        <v>3886</v>
      </c>
      <c r="D8837">
        <v>0</v>
      </c>
      <c r="E8837">
        <v>0</v>
      </c>
      <c r="F8837">
        <v>0</v>
      </c>
      <c r="G8837">
        <v>0</v>
      </c>
    </row>
    <row r="8838" spans="1:7">
      <c r="A8838" t="s">
        <v>3853</v>
      </c>
      <c r="B8838" t="s">
        <v>4169</v>
      </c>
      <c r="C8838" t="s">
        <v>3887</v>
      </c>
      <c r="D8838">
        <v>0</v>
      </c>
      <c r="E8838">
        <v>0</v>
      </c>
      <c r="F8838">
        <v>0</v>
      </c>
      <c r="G8838">
        <v>0</v>
      </c>
    </row>
    <row r="8839" spans="1:7">
      <c r="A8839" t="s">
        <v>3853</v>
      </c>
      <c r="B8839" t="s">
        <v>4169</v>
      </c>
      <c r="C8839" t="s">
        <v>3888</v>
      </c>
      <c r="D8839">
        <v>13780</v>
      </c>
      <c r="E8839">
        <v>12144</v>
      </c>
      <c r="F8839">
        <v>12586</v>
      </c>
      <c r="G8839">
        <v>6199</v>
      </c>
    </row>
    <row r="8840" spans="1:7">
      <c r="A8840" t="s">
        <v>3853</v>
      </c>
      <c r="B8840" t="s">
        <v>4169</v>
      </c>
      <c r="C8840" t="s">
        <v>3889</v>
      </c>
      <c r="D8840">
        <v>0</v>
      </c>
      <c r="E8840">
        <v>0</v>
      </c>
      <c r="F8840">
        <v>0</v>
      </c>
      <c r="G8840">
        <v>0</v>
      </c>
    </row>
    <row r="8841" spans="1:7">
      <c r="A8841" t="s">
        <v>3853</v>
      </c>
      <c r="B8841" t="s">
        <v>4169</v>
      </c>
      <c r="C8841" t="s">
        <v>3890</v>
      </c>
      <c r="D8841">
        <v>0</v>
      </c>
      <c r="E8841">
        <v>0</v>
      </c>
      <c r="F8841">
        <v>0</v>
      </c>
      <c r="G8841">
        <v>0</v>
      </c>
    </row>
    <row r="8842" spans="1:7">
      <c r="A8842" t="s">
        <v>3853</v>
      </c>
      <c r="B8842" t="s">
        <v>4169</v>
      </c>
      <c r="C8842" t="s">
        <v>3891</v>
      </c>
      <c r="D8842">
        <v>51.4</v>
      </c>
      <c r="E8842">
        <v>38.200000000000003</v>
      </c>
      <c r="F8842">
        <v>36.799999999999997</v>
      </c>
      <c r="G8842">
        <v>41</v>
      </c>
    </row>
    <row r="8843" spans="1:7">
      <c r="A8843" t="s">
        <v>3853</v>
      </c>
      <c r="B8843" t="s">
        <v>4169</v>
      </c>
      <c r="C8843" t="s">
        <v>3892</v>
      </c>
      <c r="D8843">
        <v>123796</v>
      </c>
      <c r="E8843">
        <v>116231</v>
      </c>
      <c r="F8843">
        <v>111179</v>
      </c>
      <c r="G8843">
        <v>110000</v>
      </c>
    </row>
    <row r="8844" spans="1:7">
      <c r="A8844" t="s">
        <v>3853</v>
      </c>
      <c r="B8844" t="s">
        <v>4169</v>
      </c>
      <c r="C8844" t="s">
        <v>3893</v>
      </c>
      <c r="D8844">
        <v>9488</v>
      </c>
      <c r="E8844">
        <v>6621</v>
      </c>
      <c r="F8844">
        <v>10246</v>
      </c>
      <c r="G8844">
        <v>10346</v>
      </c>
    </row>
    <row r="8845" spans="1:7">
      <c r="A8845" t="s">
        <v>3853</v>
      </c>
      <c r="B8845" t="s">
        <v>4169</v>
      </c>
      <c r="C8845" t="s">
        <v>3894</v>
      </c>
      <c r="D8845">
        <v>430</v>
      </c>
      <c r="E8845">
        <v>204</v>
      </c>
      <c r="F8845">
        <v>225</v>
      </c>
      <c r="G8845">
        <v>853</v>
      </c>
    </row>
    <row r="8846" spans="1:7">
      <c r="A8846" t="s">
        <v>3853</v>
      </c>
      <c r="B8846" t="s">
        <v>4169</v>
      </c>
      <c r="C8846" t="s">
        <v>3895</v>
      </c>
      <c r="D8846">
        <v>9934</v>
      </c>
      <c r="E8846">
        <v>8621</v>
      </c>
      <c r="F8846">
        <v>10633</v>
      </c>
      <c r="G8846">
        <v>10748</v>
      </c>
    </row>
    <row r="8847" spans="1:7">
      <c r="A8847" t="s">
        <v>3853</v>
      </c>
      <c r="B8847" t="s">
        <v>4169</v>
      </c>
      <c r="C8847" t="s">
        <v>3896</v>
      </c>
      <c r="D8847">
        <v>24086</v>
      </c>
      <c r="E8847">
        <v>19841</v>
      </c>
      <c r="F8847">
        <v>23983</v>
      </c>
      <c r="G8847">
        <v>24534</v>
      </c>
    </row>
    <row r="8848" spans="1:7">
      <c r="A8848" t="s">
        <v>3853</v>
      </c>
      <c r="B8848" t="s">
        <v>4169</v>
      </c>
      <c r="C8848" t="s">
        <v>3897</v>
      </c>
      <c r="D8848">
        <v>167734</v>
      </c>
      <c r="E8848">
        <v>151518</v>
      </c>
      <c r="F8848">
        <v>156266</v>
      </c>
      <c r="G8848">
        <v>156482</v>
      </c>
    </row>
    <row r="8849" spans="1:7">
      <c r="A8849" t="s">
        <v>3853</v>
      </c>
      <c r="B8849" t="s">
        <v>4169</v>
      </c>
      <c r="C8849" t="s">
        <v>3898</v>
      </c>
      <c r="D8849">
        <v>167304</v>
      </c>
      <c r="E8849">
        <v>151314</v>
      </c>
      <c r="F8849">
        <v>156041</v>
      </c>
      <c r="G8849">
        <v>155629</v>
      </c>
    </row>
    <row r="8850" spans="1:7">
      <c r="A8850" t="s">
        <v>3853</v>
      </c>
      <c r="B8850" t="s">
        <v>4169</v>
      </c>
      <c r="C8850" t="s">
        <v>3899</v>
      </c>
      <c r="D8850">
        <v>430</v>
      </c>
      <c r="E8850">
        <v>204</v>
      </c>
      <c r="F8850">
        <v>225</v>
      </c>
      <c r="G8850">
        <v>853</v>
      </c>
    </row>
    <row r="8851" spans="1:7">
      <c r="A8851" t="s">
        <v>3853</v>
      </c>
      <c r="B8851" t="s">
        <v>4169</v>
      </c>
      <c r="C8851" t="s">
        <v>3900</v>
      </c>
      <c r="D8851">
        <v>119023</v>
      </c>
      <c r="E8851">
        <v>111364</v>
      </c>
      <c r="F8851">
        <v>109146</v>
      </c>
      <c r="G8851">
        <v>108024</v>
      </c>
    </row>
    <row r="8852" spans="1:7">
      <c r="A8852" t="s">
        <v>3853</v>
      </c>
      <c r="B8852" t="s">
        <v>4169</v>
      </c>
      <c r="C8852" t="s">
        <v>3901</v>
      </c>
      <c r="D8852">
        <v>163052</v>
      </c>
      <c r="E8852">
        <v>146736</v>
      </c>
      <c r="F8852">
        <v>154280</v>
      </c>
      <c r="G8852">
        <v>154547</v>
      </c>
    </row>
    <row r="8853" spans="1:7">
      <c r="A8853" t="s">
        <v>3853</v>
      </c>
      <c r="B8853" t="s">
        <v>4169</v>
      </c>
      <c r="C8853" t="s">
        <v>3902</v>
      </c>
      <c r="D8853">
        <v>0</v>
      </c>
      <c r="E8853">
        <v>0</v>
      </c>
      <c r="F8853">
        <v>0</v>
      </c>
      <c r="G8853">
        <v>0</v>
      </c>
    </row>
    <row r="8854" spans="1:7">
      <c r="A8854" t="s">
        <v>3853</v>
      </c>
      <c r="B8854" t="s">
        <v>4169</v>
      </c>
      <c r="C8854" t="s">
        <v>3903</v>
      </c>
      <c r="D8854">
        <v>17267</v>
      </c>
      <c r="E8854">
        <v>17424</v>
      </c>
      <c r="F8854">
        <v>17471</v>
      </c>
      <c r="G8854">
        <v>16712</v>
      </c>
    </row>
    <row r="8855" spans="1:7">
      <c r="A8855" t="s">
        <v>3853</v>
      </c>
      <c r="B8855" t="s">
        <v>4169</v>
      </c>
      <c r="C8855" t="s">
        <v>3904</v>
      </c>
      <c r="D8855">
        <v>0</v>
      </c>
      <c r="E8855">
        <v>0</v>
      </c>
      <c r="F8855">
        <v>0</v>
      </c>
      <c r="G8855">
        <v>0</v>
      </c>
    </row>
    <row r="8856" spans="1:7">
      <c r="A8856" t="s">
        <v>3853</v>
      </c>
      <c r="B8856" t="s">
        <v>4169</v>
      </c>
      <c r="C8856" t="s">
        <v>3905</v>
      </c>
      <c r="D8856">
        <v>79161</v>
      </c>
      <c r="E8856">
        <v>136389</v>
      </c>
      <c r="F8856">
        <v>142435</v>
      </c>
      <c r="G8856">
        <v>124205</v>
      </c>
    </row>
    <row r="8857" spans="1:7">
      <c r="A8857" t="s">
        <v>3853</v>
      </c>
      <c r="B8857" t="s">
        <v>4169</v>
      </c>
      <c r="C8857" t="s">
        <v>3906</v>
      </c>
      <c r="D8857">
        <v>0</v>
      </c>
      <c r="E8857">
        <v>0</v>
      </c>
      <c r="F8857">
        <v>0</v>
      </c>
      <c r="G8857">
        <v>0</v>
      </c>
    </row>
    <row r="8858" spans="1:7">
      <c r="A8858" t="s">
        <v>3853</v>
      </c>
      <c r="B8858" t="s">
        <v>4169</v>
      </c>
      <c r="C8858" t="s">
        <v>3907</v>
      </c>
      <c r="D8858">
        <v>31.7</v>
      </c>
      <c r="E8858">
        <v>42.2</v>
      </c>
      <c r="F8858">
        <v>64.900000000000006</v>
      </c>
      <c r="G8858">
        <v>100.2</v>
      </c>
    </row>
    <row r="8859" spans="1:7">
      <c r="A8859" t="s">
        <v>3853</v>
      </c>
      <c r="B8859" t="s">
        <v>4169</v>
      </c>
      <c r="C8859" t="s">
        <v>3908</v>
      </c>
      <c r="D8859">
        <v>0.5</v>
      </c>
      <c r="E8859">
        <v>0.6</v>
      </c>
      <c r="F8859">
        <v>1</v>
      </c>
      <c r="G8859">
        <v>1.5</v>
      </c>
    </row>
    <row r="8860" spans="1:7">
      <c r="A8860" t="s">
        <v>3853</v>
      </c>
      <c r="B8860" t="s">
        <v>4169</v>
      </c>
      <c r="C8860" t="s">
        <v>3909</v>
      </c>
      <c r="D8860">
        <v>32658</v>
      </c>
      <c r="E8860">
        <v>25869</v>
      </c>
      <c r="F8860">
        <v>29135</v>
      </c>
      <c r="G8860">
        <v>29154</v>
      </c>
    </row>
    <row r="8861" spans="1:7">
      <c r="A8861" t="s">
        <v>3853</v>
      </c>
      <c r="B8861" t="s">
        <v>4169</v>
      </c>
      <c r="C8861" t="s">
        <v>3910</v>
      </c>
      <c r="D8861">
        <v>803</v>
      </c>
      <c r="E8861">
        <v>816</v>
      </c>
      <c r="F8861">
        <v>830</v>
      </c>
      <c r="G8861">
        <v>915</v>
      </c>
    </row>
    <row r="8862" spans="1:7">
      <c r="A8862" t="s">
        <v>3853</v>
      </c>
      <c r="B8862" t="s">
        <v>4169</v>
      </c>
      <c r="C8862" t="s">
        <v>3911</v>
      </c>
      <c r="D8862">
        <v>478</v>
      </c>
      <c r="E8862">
        <v>487</v>
      </c>
      <c r="F8862">
        <v>492</v>
      </c>
      <c r="G8862">
        <v>511</v>
      </c>
    </row>
    <row r="8863" spans="1:7">
      <c r="A8863" t="s">
        <v>3853</v>
      </c>
      <c r="B8863" t="s">
        <v>4169</v>
      </c>
      <c r="C8863" t="s">
        <v>3912</v>
      </c>
      <c r="D8863">
        <v>0</v>
      </c>
      <c r="E8863">
        <v>0</v>
      </c>
      <c r="F8863">
        <v>0</v>
      </c>
      <c r="G8863">
        <v>0</v>
      </c>
    </row>
    <row r="8864" spans="1:7">
      <c r="A8864" t="s">
        <v>3853</v>
      </c>
      <c r="B8864" t="s">
        <v>4169</v>
      </c>
      <c r="C8864" t="s">
        <v>3913</v>
      </c>
      <c r="D8864">
        <v>33939</v>
      </c>
      <c r="E8864">
        <v>27172</v>
      </c>
      <c r="F8864">
        <v>30457</v>
      </c>
      <c r="G8864">
        <v>30579</v>
      </c>
    </row>
    <row r="8865" spans="1:7">
      <c r="A8865" t="s">
        <v>3853</v>
      </c>
      <c r="B8865" t="s">
        <v>4169</v>
      </c>
      <c r="C8865" t="s">
        <v>3914</v>
      </c>
      <c r="D8865">
        <v>0</v>
      </c>
      <c r="E8865">
        <v>0</v>
      </c>
      <c r="F8865">
        <v>0</v>
      </c>
      <c r="G8865">
        <v>0</v>
      </c>
    </row>
    <row r="8866" spans="1:7">
      <c r="A8866" t="s">
        <v>3853</v>
      </c>
      <c r="B8866" t="s">
        <v>4169</v>
      </c>
      <c r="C8866" t="s">
        <v>3915</v>
      </c>
      <c r="D8866">
        <v>0</v>
      </c>
      <c r="E8866">
        <v>0</v>
      </c>
      <c r="F8866">
        <v>0</v>
      </c>
      <c r="G8866">
        <v>0</v>
      </c>
    </row>
    <row r="8867" spans="1:7">
      <c r="A8867" t="s">
        <v>3853</v>
      </c>
      <c r="B8867" t="s">
        <v>4169</v>
      </c>
      <c r="C8867" t="s">
        <v>3916</v>
      </c>
      <c r="D8867">
        <v>1028</v>
      </c>
      <c r="E8867">
        <v>923</v>
      </c>
      <c r="F8867">
        <v>851</v>
      </c>
      <c r="G8867">
        <v>862</v>
      </c>
    </row>
    <row r="8868" spans="1:7">
      <c r="A8868" t="s">
        <v>3853</v>
      </c>
      <c r="B8868" t="s">
        <v>4169</v>
      </c>
      <c r="C8868" t="s">
        <v>3917</v>
      </c>
      <c r="D8868">
        <v>129699</v>
      </c>
      <c r="E8868">
        <v>120497</v>
      </c>
      <c r="F8868">
        <v>123300</v>
      </c>
      <c r="G8868">
        <v>127520</v>
      </c>
    </row>
    <row r="8869" spans="1:7">
      <c r="A8869" t="s">
        <v>3853</v>
      </c>
      <c r="B8869" t="s">
        <v>4169</v>
      </c>
      <c r="C8869" t="s">
        <v>3918</v>
      </c>
      <c r="D8869">
        <v>23850</v>
      </c>
      <c r="E8869">
        <v>22981</v>
      </c>
      <c r="F8869">
        <v>22497</v>
      </c>
      <c r="G8869">
        <v>23044</v>
      </c>
    </row>
    <row r="8870" spans="1:7">
      <c r="A8870" t="s">
        <v>3853</v>
      </c>
      <c r="B8870" t="s">
        <v>4169</v>
      </c>
      <c r="C8870" t="s">
        <v>3919</v>
      </c>
      <c r="D8870">
        <v>97626</v>
      </c>
      <c r="E8870">
        <v>101257</v>
      </c>
      <c r="F8870">
        <v>102668</v>
      </c>
      <c r="G8870">
        <v>102572</v>
      </c>
    </row>
    <row r="8871" spans="1:7">
      <c r="A8871" t="s">
        <v>3853</v>
      </c>
      <c r="B8871" t="s">
        <v>4169</v>
      </c>
      <c r="C8871" t="s">
        <v>3920</v>
      </c>
      <c r="D8871">
        <v>252204</v>
      </c>
      <c r="E8871">
        <v>245658</v>
      </c>
      <c r="F8871">
        <v>249316</v>
      </c>
      <c r="G8871">
        <v>253999</v>
      </c>
    </row>
    <row r="8872" spans="1:7">
      <c r="A8872" t="s">
        <v>3853</v>
      </c>
      <c r="B8872" t="s">
        <v>4169</v>
      </c>
      <c r="C8872" t="s">
        <v>3921</v>
      </c>
      <c r="D8872">
        <v>252204</v>
      </c>
      <c r="E8872">
        <v>245658</v>
      </c>
      <c r="F8872">
        <v>249316</v>
      </c>
      <c r="G8872">
        <v>253999</v>
      </c>
    </row>
    <row r="8873" spans="1:7">
      <c r="A8873" t="s">
        <v>3853</v>
      </c>
      <c r="B8873" t="s">
        <v>4169</v>
      </c>
      <c r="C8873" t="s">
        <v>3922</v>
      </c>
      <c r="D8873">
        <v>49</v>
      </c>
      <c r="E8873">
        <v>73</v>
      </c>
      <c r="F8873">
        <v>96</v>
      </c>
      <c r="G8873">
        <v>168</v>
      </c>
    </row>
    <row r="8874" spans="1:7">
      <c r="A8874" t="s">
        <v>3853</v>
      </c>
      <c r="B8874" t="s">
        <v>4169</v>
      </c>
      <c r="C8874" t="s">
        <v>3923</v>
      </c>
      <c r="D8874">
        <v>0</v>
      </c>
      <c r="E8874">
        <v>0</v>
      </c>
      <c r="F8874">
        <v>0</v>
      </c>
      <c r="G8874">
        <v>0</v>
      </c>
    </row>
    <row r="8875" spans="1:7">
      <c r="A8875" t="s">
        <v>3853</v>
      </c>
      <c r="B8875" t="s">
        <v>4169</v>
      </c>
      <c r="C8875" t="s">
        <v>3924</v>
      </c>
      <c r="D8875">
        <v>19</v>
      </c>
      <c r="E8875">
        <v>19</v>
      </c>
      <c r="F8875">
        <v>20</v>
      </c>
      <c r="G8875">
        <v>16</v>
      </c>
    </row>
    <row r="8876" spans="1:7">
      <c r="A8876" t="s">
        <v>3853</v>
      </c>
      <c r="B8876" t="s">
        <v>4169</v>
      </c>
      <c r="C8876" t="s">
        <v>3925</v>
      </c>
      <c r="D8876">
        <v>1263</v>
      </c>
      <c r="E8876">
        <v>1468</v>
      </c>
      <c r="F8876">
        <v>1764</v>
      </c>
      <c r="G8876">
        <v>2398</v>
      </c>
    </row>
    <row r="8877" spans="1:7">
      <c r="A8877" t="s">
        <v>3853</v>
      </c>
      <c r="B8877" t="s">
        <v>4169</v>
      </c>
      <c r="C8877" t="s">
        <v>3926</v>
      </c>
      <c r="D8877">
        <v>3.17</v>
      </c>
      <c r="E8877">
        <v>3.1</v>
      </c>
      <c r="F8877">
        <v>2.71</v>
      </c>
      <c r="G8877">
        <v>2.73</v>
      </c>
    </row>
    <row r="8878" spans="1:7">
      <c r="A8878" t="s">
        <v>3853</v>
      </c>
      <c r="B8878" t="s">
        <v>4169</v>
      </c>
      <c r="C8878" t="s">
        <v>3927</v>
      </c>
      <c r="D8878">
        <v>1640</v>
      </c>
      <c r="E8878">
        <v>1926</v>
      </c>
      <c r="F8878">
        <v>2363</v>
      </c>
      <c r="G8878">
        <v>3207</v>
      </c>
    </row>
    <row r="8879" spans="1:7">
      <c r="A8879" t="s">
        <v>3853</v>
      </c>
      <c r="B8879" t="s">
        <v>4169</v>
      </c>
      <c r="C8879" t="s">
        <v>3928</v>
      </c>
      <c r="D8879">
        <v>462</v>
      </c>
      <c r="E8879">
        <v>540</v>
      </c>
      <c r="F8879">
        <v>749</v>
      </c>
      <c r="G8879">
        <v>1013</v>
      </c>
    </row>
    <row r="8880" spans="1:7">
      <c r="A8880" t="s">
        <v>3853</v>
      </c>
      <c r="B8880" t="s">
        <v>4169</v>
      </c>
      <c r="C8880" t="s">
        <v>3929</v>
      </c>
      <c r="D8880">
        <v>358</v>
      </c>
      <c r="E8880">
        <v>439</v>
      </c>
      <c r="F8880">
        <v>579</v>
      </c>
      <c r="G8880">
        <v>793</v>
      </c>
    </row>
    <row r="8881" spans="1:7">
      <c r="A8881" t="s">
        <v>3853</v>
      </c>
      <c r="B8881" t="s">
        <v>4169</v>
      </c>
      <c r="C8881" t="s">
        <v>3930</v>
      </c>
      <c r="D8881">
        <v>4.0199999999999996</v>
      </c>
      <c r="E8881">
        <v>4.57</v>
      </c>
      <c r="F8881">
        <v>4.79</v>
      </c>
      <c r="G8881">
        <v>4.87</v>
      </c>
    </row>
    <row r="8882" spans="1:7">
      <c r="A8882" t="s">
        <v>3853</v>
      </c>
      <c r="B8882" t="s">
        <v>4169</v>
      </c>
      <c r="C8882" t="s">
        <v>3931</v>
      </c>
      <c r="D8882">
        <v>30</v>
      </c>
      <c r="E8882">
        <v>31</v>
      </c>
      <c r="F8882">
        <v>30</v>
      </c>
      <c r="G8882">
        <v>5</v>
      </c>
    </row>
    <row r="8883" spans="1:7">
      <c r="A8883" t="s">
        <v>3853</v>
      </c>
      <c r="B8883" t="s">
        <v>4169</v>
      </c>
      <c r="C8883" t="s">
        <v>3932</v>
      </c>
      <c r="D8883">
        <v>126</v>
      </c>
      <c r="E8883">
        <v>126</v>
      </c>
      <c r="F8883">
        <v>130</v>
      </c>
      <c r="G8883">
        <v>140</v>
      </c>
    </row>
    <row r="8884" spans="1:7">
      <c r="A8884" t="s">
        <v>3853</v>
      </c>
      <c r="B8884" t="s">
        <v>4169</v>
      </c>
      <c r="C8884" t="s">
        <v>3933</v>
      </c>
      <c r="D8884">
        <v>306</v>
      </c>
      <c r="E8884">
        <v>383</v>
      </c>
      <c r="F8884">
        <v>589</v>
      </c>
      <c r="G8884">
        <v>868</v>
      </c>
    </row>
    <row r="8885" spans="1:7">
      <c r="A8885" t="s">
        <v>3853</v>
      </c>
      <c r="B8885" t="s">
        <v>4169</v>
      </c>
      <c r="C8885" t="s">
        <v>3934</v>
      </c>
      <c r="D8885">
        <v>33</v>
      </c>
      <c r="E8885">
        <v>29</v>
      </c>
      <c r="F8885">
        <v>32</v>
      </c>
      <c r="G8885">
        <v>29</v>
      </c>
    </row>
    <row r="8886" spans="1:7">
      <c r="A8886" t="s">
        <v>3853</v>
      </c>
      <c r="B8886" t="s">
        <v>4169</v>
      </c>
      <c r="C8886" t="s">
        <v>3935</v>
      </c>
      <c r="D8886">
        <v>364</v>
      </c>
      <c r="E8886">
        <v>443</v>
      </c>
      <c r="F8886">
        <v>647</v>
      </c>
      <c r="G8886">
        <v>916</v>
      </c>
    </row>
    <row r="8887" spans="1:7">
      <c r="A8887" t="s">
        <v>3853</v>
      </c>
      <c r="B8887" t="s">
        <v>4169</v>
      </c>
      <c r="C8887" t="s">
        <v>3936</v>
      </c>
      <c r="D8887">
        <v>65</v>
      </c>
      <c r="E8887">
        <v>68</v>
      </c>
      <c r="F8887">
        <v>70</v>
      </c>
      <c r="G8887">
        <v>68</v>
      </c>
    </row>
    <row r="8888" spans="1:7">
      <c r="A8888" t="s">
        <v>3853</v>
      </c>
      <c r="B8888" t="s">
        <v>4169</v>
      </c>
      <c r="C8888" t="s">
        <v>3937</v>
      </c>
      <c r="D8888">
        <v>0</v>
      </c>
      <c r="E8888">
        <v>0</v>
      </c>
      <c r="F8888">
        <v>0</v>
      </c>
      <c r="G8888">
        <v>0</v>
      </c>
    </row>
    <row r="8889" spans="1:7">
      <c r="A8889" t="s">
        <v>3853</v>
      </c>
      <c r="B8889" t="s">
        <v>4169</v>
      </c>
      <c r="C8889" t="s">
        <v>3938</v>
      </c>
      <c r="D8889">
        <v>0</v>
      </c>
      <c r="E8889">
        <v>0</v>
      </c>
      <c r="F8889">
        <v>0</v>
      </c>
      <c r="G8889">
        <v>0</v>
      </c>
    </row>
    <row r="8890" spans="1:7">
      <c r="A8890" t="s">
        <v>3853</v>
      </c>
      <c r="B8890" t="s">
        <v>4169</v>
      </c>
      <c r="C8890" t="s">
        <v>3939</v>
      </c>
      <c r="D8890">
        <v>12242</v>
      </c>
      <c r="E8890">
        <v>12327</v>
      </c>
      <c r="F8890">
        <v>12303</v>
      </c>
      <c r="G8890">
        <v>11501</v>
      </c>
    </row>
    <row r="8891" spans="1:7">
      <c r="A8891" t="s">
        <v>3853</v>
      </c>
      <c r="B8891" t="s">
        <v>4169</v>
      </c>
      <c r="C8891" t="s">
        <v>3940</v>
      </c>
      <c r="D8891">
        <v>1648166</v>
      </c>
      <c r="E8891">
        <v>1378237</v>
      </c>
      <c r="F8891">
        <v>1458593</v>
      </c>
      <c r="G8891">
        <v>1529838</v>
      </c>
    </row>
    <row r="8892" spans="1:7">
      <c r="A8892" t="s">
        <v>3853</v>
      </c>
      <c r="B8892" t="s">
        <v>4169</v>
      </c>
      <c r="C8892" t="s">
        <v>3941</v>
      </c>
      <c r="D8892">
        <v>0</v>
      </c>
      <c r="E8892">
        <v>0</v>
      </c>
      <c r="F8892">
        <v>0</v>
      </c>
      <c r="G8892">
        <v>0</v>
      </c>
    </row>
    <row r="8893" spans="1:7">
      <c r="A8893" t="s">
        <v>3853</v>
      </c>
      <c r="B8893" t="s">
        <v>4169</v>
      </c>
      <c r="C8893" t="s">
        <v>3942</v>
      </c>
      <c r="D8893">
        <v>0</v>
      </c>
      <c r="E8893">
        <v>0</v>
      </c>
      <c r="F8893">
        <v>0</v>
      </c>
      <c r="G8893">
        <v>0</v>
      </c>
    </row>
    <row r="8894" spans="1:7">
      <c r="A8894" t="s">
        <v>3853</v>
      </c>
      <c r="B8894" t="s">
        <v>4169</v>
      </c>
      <c r="C8894" t="s">
        <v>3943</v>
      </c>
      <c r="D8894">
        <v>0</v>
      </c>
      <c r="E8894">
        <v>0</v>
      </c>
      <c r="F8894">
        <v>0</v>
      </c>
      <c r="G8894">
        <v>0</v>
      </c>
    </row>
    <row r="8895" spans="1:7">
      <c r="A8895" t="s">
        <v>3853</v>
      </c>
      <c r="B8895" t="s">
        <v>4169</v>
      </c>
      <c r="C8895" t="s">
        <v>3944</v>
      </c>
      <c r="D8895">
        <v>641877.6</v>
      </c>
      <c r="E8895">
        <v>630212.69999999995</v>
      </c>
      <c r="F8895">
        <v>692227.3</v>
      </c>
      <c r="G8895">
        <v>754948.2</v>
      </c>
    </row>
    <row r="8896" spans="1:7">
      <c r="A8896" t="s">
        <v>3853</v>
      </c>
      <c r="B8896" t="s">
        <v>4169</v>
      </c>
      <c r="C8896" t="s">
        <v>3945</v>
      </c>
      <c r="D8896">
        <v>617110.69999999995</v>
      </c>
      <c r="E8896">
        <v>595973.4</v>
      </c>
      <c r="F8896">
        <v>629011.30000000005</v>
      </c>
      <c r="G8896">
        <v>646731.30000000005</v>
      </c>
    </row>
    <row r="8897" spans="1:7">
      <c r="A8897" t="s">
        <v>3853</v>
      </c>
      <c r="B8897" t="s">
        <v>4169</v>
      </c>
      <c r="C8897" t="s">
        <v>3946</v>
      </c>
      <c r="D8897">
        <v>0</v>
      </c>
      <c r="E8897">
        <v>0</v>
      </c>
      <c r="F8897">
        <v>0</v>
      </c>
      <c r="G8897">
        <v>0</v>
      </c>
    </row>
    <row r="8898" spans="1:7">
      <c r="A8898" t="s">
        <v>3853</v>
      </c>
      <c r="B8898" t="s">
        <v>4169</v>
      </c>
      <c r="C8898" t="s">
        <v>3947</v>
      </c>
      <c r="D8898">
        <v>0</v>
      </c>
      <c r="E8898">
        <v>0</v>
      </c>
      <c r="F8898">
        <v>0</v>
      </c>
      <c r="G8898">
        <v>0</v>
      </c>
    </row>
    <row r="8899" spans="1:7">
      <c r="A8899" t="s">
        <v>3853</v>
      </c>
      <c r="B8899" t="s">
        <v>4169</v>
      </c>
      <c r="C8899" t="s">
        <v>3948</v>
      </c>
      <c r="D8899">
        <v>0</v>
      </c>
      <c r="E8899">
        <v>0</v>
      </c>
      <c r="F8899">
        <v>0</v>
      </c>
      <c r="G8899">
        <v>0</v>
      </c>
    </row>
    <row r="8900" spans="1:7">
      <c r="A8900" t="s">
        <v>3853</v>
      </c>
      <c r="B8900" t="s">
        <v>4169</v>
      </c>
      <c r="C8900" t="s">
        <v>3949</v>
      </c>
      <c r="D8900">
        <v>0</v>
      </c>
      <c r="E8900">
        <v>0</v>
      </c>
      <c r="F8900">
        <v>0</v>
      </c>
      <c r="G8900">
        <v>0</v>
      </c>
    </row>
    <row r="8901" spans="1:7">
      <c r="A8901" t="s">
        <v>3853</v>
      </c>
      <c r="B8901" t="s">
        <v>4169</v>
      </c>
      <c r="C8901" t="s">
        <v>3950</v>
      </c>
      <c r="D8901">
        <v>0</v>
      </c>
      <c r="E8901">
        <v>0</v>
      </c>
      <c r="F8901">
        <v>0</v>
      </c>
      <c r="G8901">
        <v>0</v>
      </c>
    </row>
    <row r="8902" spans="1:7">
      <c r="A8902" t="s">
        <v>3853</v>
      </c>
      <c r="B8902" t="s">
        <v>4169</v>
      </c>
      <c r="C8902" t="s">
        <v>3951</v>
      </c>
      <c r="D8902">
        <v>466</v>
      </c>
      <c r="E8902">
        <v>466</v>
      </c>
      <c r="F8902">
        <v>466</v>
      </c>
      <c r="G8902">
        <v>466</v>
      </c>
    </row>
    <row r="8903" spans="1:7">
      <c r="A8903" t="s">
        <v>3853</v>
      </c>
      <c r="B8903" t="s">
        <v>4169</v>
      </c>
      <c r="C8903" t="s">
        <v>3952</v>
      </c>
      <c r="D8903">
        <v>466</v>
      </c>
      <c r="E8903">
        <v>466</v>
      </c>
      <c r="F8903">
        <v>466</v>
      </c>
      <c r="G8903">
        <v>466</v>
      </c>
    </row>
    <row r="8904" spans="1:7">
      <c r="A8904" t="s">
        <v>3853</v>
      </c>
      <c r="B8904" t="s">
        <v>4169</v>
      </c>
      <c r="C8904" t="s">
        <v>3953</v>
      </c>
      <c r="D8904">
        <v>466</v>
      </c>
      <c r="E8904">
        <v>466</v>
      </c>
      <c r="F8904">
        <v>466</v>
      </c>
      <c r="G8904">
        <v>466</v>
      </c>
    </row>
    <row r="8905" spans="1:7">
      <c r="A8905" t="s">
        <v>3853</v>
      </c>
      <c r="B8905" t="s">
        <v>4169</v>
      </c>
      <c r="C8905" t="s">
        <v>3954</v>
      </c>
      <c r="D8905">
        <v>156</v>
      </c>
      <c r="E8905">
        <v>185</v>
      </c>
      <c r="F8905">
        <v>165</v>
      </c>
      <c r="G8905">
        <v>231</v>
      </c>
    </row>
    <row r="8906" spans="1:7">
      <c r="A8906" t="s">
        <v>3853</v>
      </c>
      <c r="B8906" t="s">
        <v>4169</v>
      </c>
      <c r="C8906" t="s">
        <v>3955</v>
      </c>
      <c r="D8906">
        <v>1106</v>
      </c>
      <c r="E8906">
        <v>1648</v>
      </c>
      <c r="F8906">
        <v>1627</v>
      </c>
      <c r="G8906">
        <v>1461</v>
      </c>
    </row>
    <row r="8907" spans="1:7">
      <c r="A8907" t="s">
        <v>3853</v>
      </c>
      <c r="B8907" t="s">
        <v>4169</v>
      </c>
      <c r="C8907" t="s">
        <v>3956</v>
      </c>
      <c r="D8907">
        <v>17585</v>
      </c>
      <c r="E8907">
        <v>17676</v>
      </c>
      <c r="F8907">
        <v>17927</v>
      </c>
      <c r="G8907">
        <v>18078</v>
      </c>
    </row>
    <row r="8908" spans="1:7">
      <c r="A8908" t="s">
        <v>3853</v>
      </c>
      <c r="B8908" t="s">
        <v>4169</v>
      </c>
      <c r="C8908" t="s">
        <v>3957</v>
      </c>
      <c r="D8908">
        <v>4808</v>
      </c>
      <c r="E8908">
        <v>3866</v>
      </c>
      <c r="F8908">
        <v>4094</v>
      </c>
      <c r="G8908">
        <v>3625</v>
      </c>
    </row>
    <row r="8909" spans="1:7">
      <c r="A8909" t="s">
        <v>3853</v>
      </c>
      <c r="B8909" t="s">
        <v>4169</v>
      </c>
      <c r="C8909" t="s">
        <v>3958</v>
      </c>
      <c r="D8909">
        <v>23655</v>
      </c>
      <c r="E8909">
        <v>23375</v>
      </c>
      <c r="F8909">
        <v>23814</v>
      </c>
      <c r="G8909">
        <v>23394</v>
      </c>
    </row>
    <row r="8910" spans="1:7">
      <c r="A8910" t="s">
        <v>3853</v>
      </c>
      <c r="B8910" t="s">
        <v>4169</v>
      </c>
      <c r="C8910" t="s">
        <v>3959</v>
      </c>
      <c r="D8910">
        <v>23655</v>
      </c>
      <c r="E8910">
        <v>23375</v>
      </c>
      <c r="F8910">
        <v>23814</v>
      </c>
      <c r="G8910">
        <v>23394</v>
      </c>
    </row>
    <row r="8911" spans="1:7">
      <c r="A8911" t="s">
        <v>3853</v>
      </c>
      <c r="B8911" t="s">
        <v>4169</v>
      </c>
      <c r="C8911" t="s">
        <v>3960</v>
      </c>
      <c r="D8911">
        <v>6.2</v>
      </c>
      <c r="E8911">
        <v>6.8</v>
      </c>
      <c r="F8911">
        <v>7.5</v>
      </c>
      <c r="G8911">
        <v>9.6</v>
      </c>
    </row>
    <row r="8912" spans="1:7">
      <c r="A8912" t="s">
        <v>3853</v>
      </c>
      <c r="B8912" t="s">
        <v>4169</v>
      </c>
      <c r="C8912" t="s">
        <v>3961</v>
      </c>
      <c r="D8912">
        <v>420</v>
      </c>
      <c r="E8912">
        <v>420</v>
      </c>
      <c r="F8912">
        <v>420</v>
      </c>
      <c r="G8912">
        <v>420</v>
      </c>
    </row>
    <row r="8913" spans="1:7">
      <c r="A8913" t="s">
        <v>3853</v>
      </c>
      <c r="B8913" t="s">
        <v>4169</v>
      </c>
      <c r="C8913" t="s">
        <v>3962</v>
      </c>
      <c r="D8913">
        <v>24.6</v>
      </c>
      <c r="E8913">
        <v>14.2</v>
      </c>
      <c r="F8913">
        <v>16.899999999999999</v>
      </c>
      <c r="G8913">
        <v>4.9000000000000004</v>
      </c>
    </row>
    <row r="8914" spans="1:7">
      <c r="A8914" t="s">
        <v>3853</v>
      </c>
      <c r="B8914" t="s">
        <v>4169</v>
      </c>
      <c r="C8914" t="s">
        <v>3963</v>
      </c>
      <c r="D8914">
        <v>12</v>
      </c>
      <c r="E8914">
        <v>12</v>
      </c>
      <c r="F8914">
        <v>12</v>
      </c>
      <c r="G8914">
        <v>12</v>
      </c>
    </row>
    <row r="8915" spans="1:7">
      <c r="A8915" t="s">
        <v>3853</v>
      </c>
      <c r="B8915" t="s">
        <v>4169</v>
      </c>
      <c r="C8915" t="s">
        <v>3964</v>
      </c>
      <c r="D8915">
        <v>0</v>
      </c>
      <c r="E8915">
        <v>0</v>
      </c>
      <c r="F8915">
        <v>0</v>
      </c>
      <c r="G8915">
        <v>0</v>
      </c>
    </row>
    <row r="8916" spans="1:7">
      <c r="A8916" t="s">
        <v>3853</v>
      </c>
      <c r="B8916" t="s">
        <v>4169</v>
      </c>
      <c r="C8916" t="s">
        <v>3965</v>
      </c>
      <c r="D8916">
        <v>90</v>
      </c>
      <c r="E8916">
        <v>52</v>
      </c>
      <c r="F8916">
        <v>62</v>
      </c>
      <c r="G8916">
        <v>18</v>
      </c>
    </row>
    <row r="8917" spans="1:7">
      <c r="A8917" t="s">
        <v>3853</v>
      </c>
      <c r="B8917" t="s">
        <v>4169</v>
      </c>
      <c r="C8917" t="s">
        <v>3966</v>
      </c>
      <c r="D8917">
        <v>0</v>
      </c>
      <c r="E8917">
        <v>0</v>
      </c>
      <c r="F8917">
        <v>0</v>
      </c>
      <c r="G8917">
        <v>0</v>
      </c>
    </row>
    <row r="8918" spans="1:7">
      <c r="A8918" t="s">
        <v>3853</v>
      </c>
      <c r="B8918" t="s">
        <v>4169</v>
      </c>
      <c r="C8918" t="s">
        <v>3967</v>
      </c>
      <c r="D8918">
        <v>90</v>
      </c>
      <c r="E8918">
        <v>52</v>
      </c>
      <c r="F8918">
        <v>62</v>
      </c>
      <c r="G8918">
        <v>18</v>
      </c>
    </row>
    <row r="8919" spans="1:7">
      <c r="A8919" t="s">
        <v>3853</v>
      </c>
      <c r="B8919" t="s">
        <v>4169</v>
      </c>
      <c r="C8919" t="s">
        <v>3968</v>
      </c>
      <c r="D8919">
        <v>0</v>
      </c>
      <c r="E8919">
        <v>0</v>
      </c>
      <c r="F8919">
        <v>0</v>
      </c>
      <c r="G8919">
        <v>0</v>
      </c>
    </row>
    <row r="8920" spans="1:7">
      <c r="A8920" t="s">
        <v>3853</v>
      </c>
      <c r="B8920" t="s">
        <v>4169</v>
      </c>
      <c r="C8920" t="s">
        <v>3969</v>
      </c>
      <c r="D8920">
        <v>0</v>
      </c>
      <c r="E8920">
        <v>0</v>
      </c>
      <c r="F8920">
        <v>0</v>
      </c>
      <c r="G8920">
        <v>0</v>
      </c>
    </row>
    <row r="8921" spans="1:7">
      <c r="A8921" t="s">
        <v>3853</v>
      </c>
      <c r="B8921" t="s">
        <v>4169</v>
      </c>
      <c r="C8921" t="s">
        <v>3970</v>
      </c>
      <c r="D8921">
        <v>0</v>
      </c>
      <c r="E8921">
        <v>0</v>
      </c>
      <c r="F8921">
        <v>0</v>
      </c>
      <c r="G8921">
        <v>0</v>
      </c>
    </row>
    <row r="8922" spans="1:7">
      <c r="A8922" t="s">
        <v>3853</v>
      </c>
      <c r="B8922" t="s">
        <v>4169</v>
      </c>
      <c r="C8922" t="s">
        <v>3971</v>
      </c>
      <c r="D8922">
        <v>0</v>
      </c>
      <c r="E8922">
        <v>0</v>
      </c>
      <c r="F8922">
        <v>0</v>
      </c>
      <c r="G8922">
        <v>0</v>
      </c>
    </row>
    <row r="8923" spans="1:7">
      <c r="A8923" t="s">
        <v>3853</v>
      </c>
      <c r="B8923" t="s">
        <v>4169</v>
      </c>
      <c r="C8923" t="s">
        <v>3972</v>
      </c>
      <c r="D8923">
        <v>0</v>
      </c>
      <c r="E8923">
        <v>0</v>
      </c>
      <c r="F8923">
        <v>0</v>
      </c>
      <c r="G8923">
        <v>0</v>
      </c>
    </row>
    <row r="8924" spans="1:7">
      <c r="A8924" t="s">
        <v>3853</v>
      </c>
      <c r="B8924" t="s">
        <v>4169</v>
      </c>
      <c r="C8924" t="s">
        <v>3973</v>
      </c>
      <c r="D8924">
        <v>123151</v>
      </c>
      <c r="E8924">
        <v>55875</v>
      </c>
      <c r="F8924">
        <v>80112</v>
      </c>
      <c r="G8924">
        <v>98858</v>
      </c>
    </row>
    <row r="8925" spans="1:7">
      <c r="A8925" t="s">
        <v>3853</v>
      </c>
      <c r="B8925" t="s">
        <v>4169</v>
      </c>
      <c r="C8925" t="s">
        <v>3974</v>
      </c>
      <c r="D8925">
        <v>123151</v>
      </c>
      <c r="E8925">
        <v>55875</v>
      </c>
      <c r="F8925">
        <v>80112</v>
      </c>
      <c r="G8925">
        <v>98858</v>
      </c>
    </row>
    <row r="8926" spans="1:7">
      <c r="A8926" t="s">
        <v>3853</v>
      </c>
      <c r="B8926" t="s">
        <v>4169</v>
      </c>
      <c r="C8926" t="s">
        <v>3975</v>
      </c>
      <c r="D8926">
        <v>123151</v>
      </c>
      <c r="E8926">
        <v>55875</v>
      </c>
      <c r="F8926">
        <v>80112</v>
      </c>
      <c r="G8926">
        <v>98858</v>
      </c>
    </row>
    <row r="8927" spans="1:7">
      <c r="A8927" t="s">
        <v>3853</v>
      </c>
      <c r="B8927" t="s">
        <v>4169</v>
      </c>
      <c r="C8927" t="s">
        <v>3976</v>
      </c>
      <c r="D8927">
        <v>49</v>
      </c>
      <c r="E8927">
        <v>34</v>
      </c>
      <c r="F8927">
        <v>27</v>
      </c>
      <c r="G8927">
        <v>24</v>
      </c>
    </row>
    <row r="8928" spans="1:7">
      <c r="A8928" t="s">
        <v>3853</v>
      </c>
      <c r="B8928" t="s">
        <v>4169</v>
      </c>
      <c r="C8928" t="s">
        <v>3977</v>
      </c>
      <c r="D8928">
        <v>32</v>
      </c>
      <c r="E8928">
        <v>29</v>
      </c>
      <c r="F8928">
        <v>27</v>
      </c>
      <c r="G8928">
        <v>20</v>
      </c>
    </row>
    <row r="8929" spans="1:7">
      <c r="A8929" t="s">
        <v>3853</v>
      </c>
      <c r="B8929" t="s">
        <v>4169</v>
      </c>
      <c r="C8929" t="s">
        <v>3978</v>
      </c>
      <c r="D8929">
        <v>32</v>
      </c>
      <c r="E8929">
        <v>30</v>
      </c>
      <c r="F8929">
        <v>37</v>
      </c>
      <c r="G8929">
        <v>33</v>
      </c>
    </row>
    <row r="8930" spans="1:7">
      <c r="A8930" t="s">
        <v>3853</v>
      </c>
      <c r="B8930" t="s">
        <v>4169</v>
      </c>
      <c r="C8930" t="s">
        <v>3979</v>
      </c>
      <c r="D8930">
        <v>113</v>
      </c>
      <c r="E8930">
        <v>94</v>
      </c>
      <c r="F8930">
        <v>90</v>
      </c>
      <c r="G8930">
        <v>78</v>
      </c>
    </row>
    <row r="8931" spans="1:7">
      <c r="A8931" t="s">
        <v>3853</v>
      </c>
      <c r="B8931" t="s">
        <v>4169</v>
      </c>
      <c r="C8931" t="s">
        <v>3980</v>
      </c>
      <c r="D8931">
        <v>113</v>
      </c>
      <c r="E8931">
        <v>94</v>
      </c>
      <c r="F8931">
        <v>90</v>
      </c>
      <c r="G8931">
        <v>78</v>
      </c>
    </row>
    <row r="8932" spans="1:7">
      <c r="A8932" t="s">
        <v>3853</v>
      </c>
      <c r="B8932" t="s">
        <v>4169</v>
      </c>
      <c r="C8932" t="s">
        <v>3981</v>
      </c>
      <c r="D8932">
        <v>6849.4</v>
      </c>
      <c r="E8932">
        <v>6613.9</v>
      </c>
      <c r="F8932">
        <v>6647.2</v>
      </c>
      <c r="G8932">
        <v>6650.8</v>
      </c>
    </row>
    <row r="8933" spans="1:7">
      <c r="A8933" t="s">
        <v>3853</v>
      </c>
      <c r="B8933" t="s">
        <v>4169</v>
      </c>
      <c r="C8933" t="s">
        <v>3982</v>
      </c>
      <c r="D8933">
        <v>1781</v>
      </c>
      <c r="E8933">
        <v>1616</v>
      </c>
      <c r="F8933">
        <v>1509</v>
      </c>
      <c r="G8933">
        <v>1498</v>
      </c>
    </row>
    <row r="8934" spans="1:7">
      <c r="A8934" t="s">
        <v>3853</v>
      </c>
      <c r="B8934" t="s">
        <v>4169</v>
      </c>
      <c r="C8934" t="s">
        <v>3983</v>
      </c>
      <c r="D8934">
        <v>224575</v>
      </c>
      <c r="E8934">
        <v>211127</v>
      </c>
      <c r="F8934">
        <v>218652</v>
      </c>
      <c r="G8934">
        <v>221554</v>
      </c>
    </row>
    <row r="8935" spans="1:7">
      <c r="A8935" t="s">
        <v>3853</v>
      </c>
      <c r="B8935" t="s">
        <v>4169</v>
      </c>
      <c r="C8935" t="s">
        <v>3984</v>
      </c>
      <c r="D8935">
        <v>41297</v>
      </c>
      <c r="E8935">
        <v>40266</v>
      </c>
      <c r="F8935">
        <v>39894</v>
      </c>
      <c r="G8935">
        <v>40037</v>
      </c>
    </row>
    <row r="8936" spans="1:7">
      <c r="A8936" t="s">
        <v>3853</v>
      </c>
      <c r="B8936" t="s">
        <v>4169</v>
      </c>
      <c r="C8936" t="s">
        <v>3985</v>
      </c>
      <c r="D8936">
        <v>169040</v>
      </c>
      <c r="E8936">
        <v>177416</v>
      </c>
      <c r="F8936">
        <v>182065</v>
      </c>
      <c r="G8936">
        <v>178209</v>
      </c>
    </row>
    <row r="8937" spans="1:7">
      <c r="A8937" t="s">
        <v>3853</v>
      </c>
      <c r="B8937" t="s">
        <v>4169</v>
      </c>
      <c r="C8937" t="s">
        <v>3986</v>
      </c>
      <c r="D8937">
        <v>436692</v>
      </c>
      <c r="E8937">
        <v>430425</v>
      </c>
      <c r="F8937">
        <v>442121</v>
      </c>
      <c r="G8937">
        <v>441298</v>
      </c>
    </row>
    <row r="8938" spans="1:7">
      <c r="A8938" t="s">
        <v>3853</v>
      </c>
      <c r="B8938" t="s">
        <v>4169</v>
      </c>
      <c r="C8938" t="s">
        <v>3987</v>
      </c>
      <c r="D8938">
        <v>436692</v>
      </c>
      <c r="E8938">
        <v>430425</v>
      </c>
      <c r="F8938">
        <v>442121</v>
      </c>
      <c r="G8938">
        <v>441298</v>
      </c>
    </row>
    <row r="8939" spans="1:7">
      <c r="A8939" t="s">
        <v>3853</v>
      </c>
      <c r="B8939" t="s">
        <v>4169</v>
      </c>
      <c r="C8939" t="s">
        <v>3988</v>
      </c>
      <c r="D8939">
        <v>3052</v>
      </c>
      <c r="E8939">
        <v>2795</v>
      </c>
      <c r="F8939">
        <v>2761</v>
      </c>
      <c r="G8939">
        <v>2862</v>
      </c>
    </row>
    <row r="8940" spans="1:7">
      <c r="A8940" t="s">
        <v>3853</v>
      </c>
      <c r="B8940" t="s">
        <v>4169</v>
      </c>
      <c r="C8940" t="s">
        <v>3989</v>
      </c>
      <c r="D8940">
        <v>2729</v>
      </c>
      <c r="E8940">
        <v>2559</v>
      </c>
      <c r="F8940">
        <v>2426</v>
      </c>
      <c r="G8940">
        <v>2522</v>
      </c>
    </row>
    <row r="8941" spans="1:7">
      <c r="A8941" t="s">
        <v>3853</v>
      </c>
      <c r="B8941" t="s">
        <v>4169</v>
      </c>
      <c r="C8941" t="s">
        <v>3990</v>
      </c>
      <c r="D8941">
        <v>5781</v>
      </c>
      <c r="E8941">
        <v>5354</v>
      </c>
      <c r="F8941">
        <v>5187</v>
      </c>
      <c r="G8941">
        <v>5384</v>
      </c>
    </row>
    <row r="8942" spans="1:7">
      <c r="A8942" t="s">
        <v>3853</v>
      </c>
      <c r="B8942" t="s">
        <v>4169</v>
      </c>
      <c r="C8942" t="s">
        <v>3991</v>
      </c>
      <c r="D8942">
        <v>5781</v>
      </c>
      <c r="E8942">
        <v>5354</v>
      </c>
      <c r="F8942">
        <v>5187</v>
      </c>
      <c r="G8942">
        <v>5384</v>
      </c>
    </row>
    <row r="8943" spans="1:7">
      <c r="A8943" t="s">
        <v>3853</v>
      </c>
      <c r="B8943" t="s">
        <v>4169</v>
      </c>
      <c r="C8943" t="s">
        <v>3992</v>
      </c>
      <c r="D8943">
        <v>0</v>
      </c>
      <c r="E8943">
        <v>0</v>
      </c>
      <c r="F8943">
        <v>0</v>
      </c>
      <c r="G8943">
        <v>0</v>
      </c>
    </row>
    <row r="8944" spans="1:7">
      <c r="A8944" t="s">
        <v>3853</v>
      </c>
      <c r="B8944" t="s">
        <v>4169</v>
      </c>
      <c r="C8944" t="s">
        <v>3993</v>
      </c>
      <c r="D8944">
        <v>450949</v>
      </c>
      <c r="E8944">
        <v>354447</v>
      </c>
      <c r="F8944">
        <v>396159</v>
      </c>
      <c r="G8944">
        <v>395168</v>
      </c>
    </row>
    <row r="8945" spans="1:7">
      <c r="A8945" t="s">
        <v>3853</v>
      </c>
      <c r="B8945" t="s">
        <v>4169</v>
      </c>
      <c r="C8945" t="s">
        <v>3994</v>
      </c>
      <c r="D8945">
        <v>11082</v>
      </c>
      <c r="E8945">
        <v>11177</v>
      </c>
      <c r="F8945">
        <v>11290</v>
      </c>
      <c r="G8945">
        <v>12397</v>
      </c>
    </row>
    <row r="8946" spans="1:7">
      <c r="A8946" t="s">
        <v>3853</v>
      </c>
      <c r="B8946" t="s">
        <v>4169</v>
      </c>
      <c r="C8946" t="s">
        <v>3995</v>
      </c>
      <c r="D8946">
        <v>6603</v>
      </c>
      <c r="E8946">
        <v>6674</v>
      </c>
      <c r="F8946">
        <v>6686</v>
      </c>
      <c r="G8946">
        <v>6921</v>
      </c>
    </row>
    <row r="8947" spans="1:7">
      <c r="A8947" t="s">
        <v>3853</v>
      </c>
      <c r="B8947" t="s">
        <v>4169</v>
      </c>
      <c r="C8947" t="s">
        <v>3996</v>
      </c>
      <c r="D8947">
        <v>468635</v>
      </c>
      <c r="E8947">
        <v>372298</v>
      </c>
      <c r="F8947">
        <v>414134</v>
      </c>
      <c r="G8947">
        <v>414486</v>
      </c>
    </row>
    <row r="8948" spans="1:7">
      <c r="A8948" t="s">
        <v>3853</v>
      </c>
      <c r="B8948" t="s">
        <v>4169</v>
      </c>
      <c r="C8948" t="s">
        <v>3997</v>
      </c>
      <c r="D8948">
        <v>468635</v>
      </c>
      <c r="E8948">
        <v>372298</v>
      </c>
      <c r="F8948">
        <v>414134</v>
      </c>
      <c r="G8948">
        <v>414486</v>
      </c>
    </row>
    <row r="8949" spans="1:7">
      <c r="A8949" t="s">
        <v>3853</v>
      </c>
      <c r="B8949" t="s">
        <v>4169</v>
      </c>
      <c r="C8949" t="s">
        <v>3998</v>
      </c>
      <c r="D8949">
        <v>418291</v>
      </c>
      <c r="E8949">
        <v>328578</v>
      </c>
      <c r="F8949">
        <v>367024</v>
      </c>
      <c r="G8949">
        <v>366014</v>
      </c>
    </row>
    <row r="8950" spans="1:7">
      <c r="A8950" t="s">
        <v>3853</v>
      </c>
      <c r="B8950" t="s">
        <v>4169</v>
      </c>
      <c r="C8950" t="s">
        <v>3999</v>
      </c>
      <c r="D8950">
        <v>10280</v>
      </c>
      <c r="E8950">
        <v>10362</v>
      </c>
      <c r="F8950">
        <v>10459</v>
      </c>
      <c r="G8950">
        <v>11483</v>
      </c>
    </row>
    <row r="8951" spans="1:7">
      <c r="A8951" t="s">
        <v>3853</v>
      </c>
      <c r="B8951" t="s">
        <v>4169</v>
      </c>
      <c r="C8951" t="s">
        <v>4000</v>
      </c>
      <c r="D8951">
        <v>6125</v>
      </c>
      <c r="E8951">
        <v>6187</v>
      </c>
      <c r="F8951">
        <v>6194</v>
      </c>
      <c r="G8951">
        <v>6410</v>
      </c>
    </row>
    <row r="8952" spans="1:7">
      <c r="A8952" t="s">
        <v>3853</v>
      </c>
      <c r="B8952" t="s">
        <v>4169</v>
      </c>
      <c r="C8952" t="s">
        <v>4001</v>
      </c>
      <c r="D8952">
        <v>434696</v>
      </c>
      <c r="E8952">
        <v>345126</v>
      </c>
      <c r="F8952">
        <v>383677</v>
      </c>
      <c r="G8952">
        <v>383907</v>
      </c>
    </row>
    <row r="8953" spans="1:7">
      <c r="A8953" t="s">
        <v>3853</v>
      </c>
      <c r="B8953" t="s">
        <v>4169</v>
      </c>
      <c r="C8953" t="s">
        <v>4002</v>
      </c>
      <c r="D8953">
        <v>5559</v>
      </c>
      <c r="E8953">
        <v>5266</v>
      </c>
      <c r="F8953">
        <v>5270</v>
      </c>
      <c r="G8953">
        <v>5659</v>
      </c>
    </row>
    <row r="8954" spans="1:7">
      <c r="A8954" t="s">
        <v>3853</v>
      </c>
      <c r="B8954" t="s">
        <v>4169</v>
      </c>
      <c r="C8954" t="s">
        <v>4003</v>
      </c>
      <c r="D8954">
        <v>0</v>
      </c>
      <c r="E8954">
        <v>0</v>
      </c>
      <c r="F8954">
        <v>0</v>
      </c>
      <c r="G8954">
        <v>0</v>
      </c>
    </row>
    <row r="8955" spans="1:7">
      <c r="A8955" t="s">
        <v>3853</v>
      </c>
      <c r="B8955" t="s">
        <v>4169</v>
      </c>
      <c r="C8955" t="s">
        <v>4004</v>
      </c>
      <c r="D8955">
        <v>9375</v>
      </c>
      <c r="E8955">
        <v>7378</v>
      </c>
      <c r="F8955">
        <v>8167</v>
      </c>
      <c r="G8955">
        <v>8283</v>
      </c>
    </row>
    <row r="8956" spans="1:7">
      <c r="A8956" t="s">
        <v>3853</v>
      </c>
      <c r="B8956" t="s">
        <v>4169</v>
      </c>
      <c r="C8956" t="s">
        <v>4005</v>
      </c>
      <c r="D8956">
        <v>161814</v>
      </c>
      <c r="E8956">
        <v>143787</v>
      </c>
      <c r="F8956">
        <v>156038</v>
      </c>
      <c r="G8956">
        <v>159984</v>
      </c>
    </row>
    <row r="8957" spans="1:7">
      <c r="A8957" t="s">
        <v>3853</v>
      </c>
      <c r="B8957" t="s">
        <v>4169</v>
      </c>
      <c r="C8957" t="s">
        <v>4006</v>
      </c>
      <c r="D8957">
        <v>303045</v>
      </c>
      <c r="E8957">
        <v>234082</v>
      </c>
      <c r="F8957">
        <v>228799</v>
      </c>
      <c r="G8957">
        <v>259055</v>
      </c>
    </row>
    <row r="8958" spans="1:7">
      <c r="A8958" t="s">
        <v>3853</v>
      </c>
      <c r="B8958" t="s">
        <v>4169</v>
      </c>
      <c r="C8958" t="s">
        <v>4007</v>
      </c>
      <c r="D8958">
        <v>11492</v>
      </c>
      <c r="E8958">
        <v>11528</v>
      </c>
      <c r="F8958">
        <v>11703</v>
      </c>
      <c r="G8958">
        <v>11171</v>
      </c>
    </row>
    <row r="8959" spans="1:7">
      <c r="A8959" t="s">
        <v>3853</v>
      </c>
      <c r="B8959" t="s">
        <v>4169</v>
      </c>
      <c r="C8959" t="s">
        <v>4008</v>
      </c>
      <c r="D8959">
        <v>67700</v>
      </c>
      <c r="E8959">
        <v>61125</v>
      </c>
      <c r="F8959">
        <v>62574</v>
      </c>
      <c r="G8959">
        <v>79677</v>
      </c>
    </row>
    <row r="8960" spans="1:7">
      <c r="A8960" t="s">
        <v>3853</v>
      </c>
      <c r="B8960" t="s">
        <v>4169</v>
      </c>
      <c r="C8960" t="s">
        <v>4009</v>
      </c>
      <c r="D8960">
        <v>248751</v>
      </c>
      <c r="E8960">
        <v>232559</v>
      </c>
      <c r="F8960">
        <v>241440</v>
      </c>
      <c r="G8960">
        <v>247993</v>
      </c>
    </row>
    <row r="8961" spans="1:7">
      <c r="A8961" t="s">
        <v>3853</v>
      </c>
      <c r="B8961" t="s">
        <v>4169</v>
      </c>
      <c r="C8961" t="s">
        <v>4010</v>
      </c>
      <c r="D8961">
        <v>790685</v>
      </c>
      <c r="E8961">
        <v>678931</v>
      </c>
      <c r="F8961">
        <v>697019</v>
      </c>
      <c r="G8961">
        <v>754990</v>
      </c>
    </row>
    <row r="8962" spans="1:7">
      <c r="A8962" t="s">
        <v>3853</v>
      </c>
      <c r="B8962" t="s">
        <v>4169</v>
      </c>
      <c r="C8962" t="s">
        <v>4011</v>
      </c>
      <c r="D8962">
        <v>88.9</v>
      </c>
      <c r="E8962">
        <v>73.2</v>
      </c>
      <c r="F8962">
        <v>75.2</v>
      </c>
      <c r="G8962">
        <v>81.5</v>
      </c>
    </row>
    <row r="8963" spans="1:7">
      <c r="A8963" t="s">
        <v>3853</v>
      </c>
      <c r="B8963" t="s">
        <v>4169</v>
      </c>
      <c r="C8963" t="s">
        <v>4012</v>
      </c>
      <c r="D8963">
        <v>487641</v>
      </c>
      <c r="E8963">
        <v>444849</v>
      </c>
      <c r="F8963">
        <v>468220</v>
      </c>
      <c r="G8963">
        <v>495936</v>
      </c>
    </row>
    <row r="8964" spans="1:7">
      <c r="A8964" t="s">
        <v>3853</v>
      </c>
      <c r="B8964" t="s">
        <v>4169</v>
      </c>
      <c r="C8964" t="s">
        <v>4013</v>
      </c>
      <c r="D8964">
        <v>790685</v>
      </c>
      <c r="E8964">
        <v>678931</v>
      </c>
      <c r="F8964">
        <v>697019</v>
      </c>
      <c r="G8964">
        <v>754990</v>
      </c>
    </row>
    <row r="8965" spans="1:7">
      <c r="A8965" t="s">
        <v>3853</v>
      </c>
      <c r="B8965" t="s">
        <v>4169</v>
      </c>
      <c r="C8965" t="s">
        <v>4014</v>
      </c>
      <c r="D8965">
        <v>7</v>
      </c>
      <c r="E8965">
        <v>5.9</v>
      </c>
      <c r="F8965">
        <v>6.2</v>
      </c>
      <c r="G8965">
        <v>10.6</v>
      </c>
    </row>
    <row r="8966" spans="1:7">
      <c r="A8966" t="s">
        <v>3853</v>
      </c>
      <c r="B8966" t="s">
        <v>4169</v>
      </c>
      <c r="C8966" t="s">
        <v>4015</v>
      </c>
      <c r="D8966">
        <v>87.7</v>
      </c>
      <c r="E8966">
        <v>88.1</v>
      </c>
      <c r="F8966">
        <v>92.9</v>
      </c>
      <c r="G8966">
        <v>93.5</v>
      </c>
    </row>
    <row r="8967" spans="1:7">
      <c r="A8967" t="s">
        <v>3853</v>
      </c>
      <c r="B8967" t="s">
        <v>4169</v>
      </c>
      <c r="C8967" t="s">
        <v>4016</v>
      </c>
      <c r="D8967">
        <v>278147</v>
      </c>
      <c r="E8967">
        <v>279308</v>
      </c>
      <c r="F8967">
        <v>293494</v>
      </c>
      <c r="G8967">
        <v>295337</v>
      </c>
    </row>
    <row r="8968" spans="1:7">
      <c r="A8968" t="s">
        <v>3853</v>
      </c>
      <c r="B8968" t="s">
        <v>4169</v>
      </c>
      <c r="C8968" t="s">
        <v>4017</v>
      </c>
      <c r="D8968">
        <v>278147</v>
      </c>
      <c r="E8968">
        <v>279308</v>
      </c>
      <c r="F8968">
        <v>293494</v>
      </c>
      <c r="G8968">
        <v>295337</v>
      </c>
    </row>
    <row r="8969" spans="1:7">
      <c r="A8969" t="s">
        <v>3853</v>
      </c>
      <c r="B8969" t="s">
        <v>4169</v>
      </c>
      <c r="C8969" t="s">
        <v>4018</v>
      </c>
      <c r="D8969">
        <v>3467</v>
      </c>
      <c r="E8969">
        <v>3457</v>
      </c>
      <c r="F8969">
        <v>3457</v>
      </c>
      <c r="G8969">
        <v>3457</v>
      </c>
    </row>
    <row r="8970" spans="1:7">
      <c r="A8970" t="s">
        <v>3853</v>
      </c>
      <c r="B8970" t="s">
        <v>4169</v>
      </c>
      <c r="C8970" t="s">
        <v>4019</v>
      </c>
      <c r="D8970">
        <v>22.8</v>
      </c>
      <c r="E8970">
        <v>25.4</v>
      </c>
      <c r="F8970">
        <v>22.6</v>
      </c>
      <c r="G8970">
        <v>19.8</v>
      </c>
    </row>
    <row r="8971" spans="1:7">
      <c r="A8971" t="s">
        <v>3853</v>
      </c>
      <c r="B8971" t="s">
        <v>4169</v>
      </c>
      <c r="C8971" t="s">
        <v>4020</v>
      </c>
      <c r="D8971">
        <v>16206</v>
      </c>
      <c r="E8971">
        <v>16206</v>
      </c>
      <c r="F8971">
        <v>16206</v>
      </c>
      <c r="G8971">
        <v>16206</v>
      </c>
    </row>
    <row r="8972" spans="1:7">
      <c r="A8972" t="s">
        <v>3853</v>
      </c>
      <c r="B8972" t="s">
        <v>4169</v>
      </c>
      <c r="C8972" t="s">
        <v>4021</v>
      </c>
      <c r="D8972">
        <v>29</v>
      </c>
      <c r="E8972">
        <v>29</v>
      </c>
      <c r="F8972">
        <v>29</v>
      </c>
      <c r="G8972">
        <v>29</v>
      </c>
    </row>
    <row r="8973" spans="1:7">
      <c r="A8973" t="s">
        <v>3853</v>
      </c>
      <c r="B8973" t="s">
        <v>4169</v>
      </c>
      <c r="C8973" t="s">
        <v>4022</v>
      </c>
      <c r="D8973">
        <v>44296</v>
      </c>
      <c r="E8973">
        <v>38410</v>
      </c>
      <c r="F8973">
        <v>38025</v>
      </c>
      <c r="G8973">
        <v>39385</v>
      </c>
    </row>
    <row r="8974" spans="1:7">
      <c r="A8974" t="s">
        <v>3853</v>
      </c>
      <c r="B8974" t="s">
        <v>4169</v>
      </c>
      <c r="C8974" t="s">
        <v>4023</v>
      </c>
      <c r="D8974">
        <v>0</v>
      </c>
      <c r="E8974">
        <v>0</v>
      </c>
      <c r="F8974">
        <v>821</v>
      </c>
      <c r="G8974">
        <v>681</v>
      </c>
    </row>
    <row r="8975" spans="1:7">
      <c r="A8975" t="s">
        <v>3853</v>
      </c>
      <c r="B8975" t="s">
        <v>4169</v>
      </c>
      <c r="C8975" t="s">
        <v>4024</v>
      </c>
      <c r="D8975">
        <v>44296</v>
      </c>
      <c r="E8975">
        <v>38410</v>
      </c>
      <c r="F8975">
        <v>38025</v>
      </c>
      <c r="G8975">
        <v>39385</v>
      </c>
    </row>
    <row r="8976" spans="1:7">
      <c r="A8976" t="s">
        <v>3853</v>
      </c>
      <c r="B8976" t="s">
        <v>4169</v>
      </c>
      <c r="C8976" t="s">
        <v>4025</v>
      </c>
      <c r="D8976">
        <v>44296</v>
      </c>
      <c r="E8976">
        <v>38410</v>
      </c>
      <c r="F8976">
        <v>38846</v>
      </c>
      <c r="G8976">
        <v>40067</v>
      </c>
    </row>
    <row r="8977" spans="1:7">
      <c r="A8977" t="s">
        <v>3853</v>
      </c>
      <c r="B8977" t="s">
        <v>4169</v>
      </c>
      <c r="C8977" t="s">
        <v>4026</v>
      </c>
      <c r="D8977">
        <v>44296</v>
      </c>
      <c r="E8977">
        <v>38410</v>
      </c>
      <c r="F8977">
        <v>38846</v>
      </c>
      <c r="G8977">
        <v>40067</v>
      </c>
    </row>
    <row r="8978" spans="1:7">
      <c r="A8978" t="s">
        <v>3853</v>
      </c>
      <c r="B8978" t="s">
        <v>4169</v>
      </c>
      <c r="C8978" t="s">
        <v>4027</v>
      </c>
      <c r="D8978">
        <v>11</v>
      </c>
      <c r="E8978">
        <v>11</v>
      </c>
      <c r="F8978">
        <v>11</v>
      </c>
      <c r="G8978">
        <v>11</v>
      </c>
    </row>
    <row r="8979" spans="1:7">
      <c r="A8979" t="s">
        <v>3853</v>
      </c>
      <c r="B8979" t="s">
        <v>4169</v>
      </c>
      <c r="C8979" t="s">
        <v>4028</v>
      </c>
      <c r="D8979">
        <v>90969</v>
      </c>
      <c r="E8979">
        <v>76842</v>
      </c>
      <c r="F8979">
        <v>78118</v>
      </c>
      <c r="G8979">
        <v>78211</v>
      </c>
    </row>
    <row r="8980" spans="1:7">
      <c r="A8980" t="s">
        <v>3853</v>
      </c>
      <c r="B8980" t="s">
        <v>4169</v>
      </c>
      <c r="C8980" t="s">
        <v>4029</v>
      </c>
      <c r="D8980">
        <v>94388</v>
      </c>
      <c r="E8980">
        <v>79957</v>
      </c>
      <c r="F8980">
        <v>82060</v>
      </c>
      <c r="G8980">
        <v>82120</v>
      </c>
    </row>
    <row r="8981" spans="1:7">
      <c r="A8981" t="s">
        <v>3853</v>
      </c>
      <c r="B8981" t="s">
        <v>4169</v>
      </c>
      <c r="C8981" t="s">
        <v>4030</v>
      </c>
      <c r="D8981">
        <v>94388</v>
      </c>
      <c r="E8981">
        <v>79957</v>
      </c>
      <c r="F8981">
        <v>82060</v>
      </c>
      <c r="G8981">
        <v>82120</v>
      </c>
    </row>
    <row r="8982" spans="1:7">
      <c r="A8982" t="s">
        <v>3853</v>
      </c>
      <c r="B8982" t="s">
        <v>4169</v>
      </c>
      <c r="C8982" t="s">
        <v>4031</v>
      </c>
      <c r="D8982">
        <v>706150</v>
      </c>
      <c r="E8982">
        <v>565881</v>
      </c>
      <c r="F8982">
        <v>617353</v>
      </c>
      <c r="G8982">
        <v>634607</v>
      </c>
    </row>
    <row r="8983" spans="1:7">
      <c r="A8983" t="s">
        <v>3853</v>
      </c>
      <c r="B8983" t="s">
        <v>4169</v>
      </c>
      <c r="C8983" t="s">
        <v>4032</v>
      </c>
      <c r="D8983">
        <v>0.9</v>
      </c>
      <c r="E8983">
        <v>0.6</v>
      </c>
      <c r="F8983">
        <v>2.1</v>
      </c>
      <c r="G8983">
        <v>0.6</v>
      </c>
    </row>
    <row r="8984" spans="1:7">
      <c r="A8984" t="s">
        <v>3853</v>
      </c>
      <c r="B8984" t="s">
        <v>4169</v>
      </c>
      <c r="C8984" t="s">
        <v>4033</v>
      </c>
      <c r="D8984">
        <v>21725</v>
      </c>
      <c r="E8984">
        <v>19480</v>
      </c>
      <c r="F8984">
        <v>23195</v>
      </c>
      <c r="G8984">
        <v>24234</v>
      </c>
    </row>
    <row r="8985" spans="1:7">
      <c r="A8985" t="s">
        <v>3853</v>
      </c>
      <c r="B8985" t="s">
        <v>4169</v>
      </c>
      <c r="C8985" t="s">
        <v>4034</v>
      </c>
      <c r="D8985">
        <v>430</v>
      </c>
      <c r="E8985">
        <v>204</v>
      </c>
      <c r="F8985">
        <v>225</v>
      </c>
      <c r="G8985">
        <v>853</v>
      </c>
    </row>
    <row r="8986" spans="1:7">
      <c r="A8986" t="s">
        <v>3853</v>
      </c>
      <c r="B8986" t="s">
        <v>4169</v>
      </c>
      <c r="C8986" t="s">
        <v>4035</v>
      </c>
      <c r="D8986">
        <v>258</v>
      </c>
      <c r="E8986">
        <v>308</v>
      </c>
      <c r="F8986">
        <v>108</v>
      </c>
      <c r="G8986">
        <v>302</v>
      </c>
    </row>
    <row r="8987" spans="1:7">
      <c r="A8987" t="s">
        <v>3853</v>
      </c>
      <c r="B8987" t="s">
        <v>4169</v>
      </c>
      <c r="C8987" t="s">
        <v>4036</v>
      </c>
      <c r="D8987">
        <v>125092</v>
      </c>
      <c r="E8987">
        <v>109813</v>
      </c>
      <c r="F8987">
        <v>113363</v>
      </c>
      <c r="G8987">
        <v>113958</v>
      </c>
    </row>
    <row r="8988" spans="1:7">
      <c r="A8988" t="s">
        <v>3853</v>
      </c>
      <c r="B8988" t="s">
        <v>4169</v>
      </c>
      <c r="C8988" t="s">
        <v>4037</v>
      </c>
      <c r="D8988">
        <v>28925</v>
      </c>
      <c r="E8988">
        <v>23737</v>
      </c>
      <c r="F8988">
        <v>28114</v>
      </c>
      <c r="G8988">
        <v>28192</v>
      </c>
    </row>
    <row r="8989" spans="1:7">
      <c r="A8989" t="s">
        <v>3853</v>
      </c>
      <c r="B8989" t="s">
        <v>4169</v>
      </c>
      <c r="C8989" t="s">
        <v>4038</v>
      </c>
      <c r="D8989">
        <v>882323</v>
      </c>
      <c r="E8989">
        <v>719116</v>
      </c>
      <c r="F8989">
        <v>782251</v>
      </c>
      <c r="G8989">
        <v>801845</v>
      </c>
    </row>
    <row r="8990" spans="1:7">
      <c r="A8990" t="s">
        <v>3853</v>
      </c>
      <c r="B8990" t="s">
        <v>4169</v>
      </c>
      <c r="C8990" t="s">
        <v>4039</v>
      </c>
      <c r="D8990">
        <v>99.2</v>
      </c>
      <c r="E8990">
        <v>77.599999999999994</v>
      </c>
      <c r="F8990">
        <v>84.4</v>
      </c>
      <c r="G8990">
        <v>86.6</v>
      </c>
    </row>
    <row r="8991" spans="1:7">
      <c r="A8991" t="s">
        <v>3853</v>
      </c>
      <c r="B8991" t="s">
        <v>4169</v>
      </c>
      <c r="C8991" t="s">
        <v>4040</v>
      </c>
      <c r="D8991">
        <v>881893</v>
      </c>
      <c r="E8991">
        <v>718912</v>
      </c>
      <c r="F8991">
        <v>782026</v>
      </c>
      <c r="G8991">
        <v>800992</v>
      </c>
    </row>
    <row r="8992" spans="1:7">
      <c r="A8992" t="s">
        <v>3853</v>
      </c>
      <c r="B8992" t="s">
        <v>4169</v>
      </c>
      <c r="C8992" t="s">
        <v>4041</v>
      </c>
      <c r="D8992">
        <v>0</v>
      </c>
      <c r="E8992">
        <v>0</v>
      </c>
      <c r="F8992">
        <v>0</v>
      </c>
      <c r="G8992">
        <v>0</v>
      </c>
    </row>
    <row r="8993" spans="1:7">
      <c r="A8993" t="s">
        <v>3853</v>
      </c>
      <c r="B8993" t="s">
        <v>4169</v>
      </c>
      <c r="C8993" t="s">
        <v>4042</v>
      </c>
      <c r="D8993">
        <v>0</v>
      </c>
      <c r="E8993">
        <v>0</v>
      </c>
      <c r="F8993">
        <v>0</v>
      </c>
      <c r="G8993">
        <v>0</v>
      </c>
    </row>
    <row r="8994" spans="1:7">
      <c r="A8994" t="s">
        <v>3853</v>
      </c>
      <c r="B8994" t="s">
        <v>4169</v>
      </c>
      <c r="C8994" t="s">
        <v>4043</v>
      </c>
      <c r="D8994">
        <v>19988</v>
      </c>
      <c r="E8994">
        <v>14483</v>
      </c>
      <c r="F8994">
        <v>15227</v>
      </c>
      <c r="G8994">
        <v>15152</v>
      </c>
    </row>
    <row r="8995" spans="1:7">
      <c r="A8995" t="s">
        <v>3853</v>
      </c>
      <c r="B8995" t="s">
        <v>4169</v>
      </c>
      <c r="C8995" t="s">
        <v>4044</v>
      </c>
      <c r="D8995">
        <v>19988</v>
      </c>
      <c r="E8995">
        <v>14483</v>
      </c>
      <c r="F8995">
        <v>15227</v>
      </c>
      <c r="G8995">
        <v>15152</v>
      </c>
    </row>
    <row r="8996" spans="1:7">
      <c r="A8996" t="s">
        <v>3853</v>
      </c>
      <c r="B8996" t="s">
        <v>4169</v>
      </c>
      <c r="C8996" t="s">
        <v>4045</v>
      </c>
      <c r="D8996">
        <v>19988</v>
      </c>
      <c r="E8996">
        <v>14483</v>
      </c>
      <c r="F8996">
        <v>15227</v>
      </c>
      <c r="G8996">
        <v>15152</v>
      </c>
    </row>
    <row r="8997" spans="1:7">
      <c r="A8997" t="s">
        <v>3853</v>
      </c>
      <c r="B8997" t="s">
        <v>4169</v>
      </c>
      <c r="C8997" t="s">
        <v>4046</v>
      </c>
      <c r="D8997">
        <v>12.2</v>
      </c>
      <c r="E8997">
        <v>13.2</v>
      </c>
      <c r="F8997">
        <v>18.2</v>
      </c>
      <c r="G8997">
        <v>24.8</v>
      </c>
    </row>
    <row r="8998" spans="1:7">
      <c r="A8998" t="s">
        <v>3853</v>
      </c>
      <c r="B8998" t="s">
        <v>4169</v>
      </c>
      <c r="C8998" t="s">
        <v>4047</v>
      </c>
      <c r="D8998">
        <v>20</v>
      </c>
      <c r="E8998">
        <v>22</v>
      </c>
      <c r="F8998">
        <v>26</v>
      </c>
      <c r="G8998">
        <v>41</v>
      </c>
    </row>
    <row r="8999" spans="1:7">
      <c r="A8999" t="s">
        <v>3853</v>
      </c>
      <c r="B8999" t="s">
        <v>4169</v>
      </c>
      <c r="C8999" t="s">
        <v>4048</v>
      </c>
      <c r="D8999">
        <v>0</v>
      </c>
      <c r="E8999">
        <v>0</v>
      </c>
      <c r="F8999">
        <v>0</v>
      </c>
      <c r="G8999">
        <v>0</v>
      </c>
    </row>
    <row r="9000" spans="1:7">
      <c r="A9000" t="s">
        <v>3853</v>
      </c>
      <c r="B9000" t="s">
        <v>4169</v>
      </c>
      <c r="C9000" t="s">
        <v>4049</v>
      </c>
      <c r="D9000">
        <v>668719</v>
      </c>
      <c r="E9000">
        <v>535145</v>
      </c>
      <c r="F9000">
        <v>585364</v>
      </c>
      <c r="G9000">
        <v>602796</v>
      </c>
    </row>
    <row r="9001" spans="1:7">
      <c r="A9001" t="s">
        <v>3853</v>
      </c>
      <c r="B9001" t="s">
        <v>4169</v>
      </c>
      <c r="C9001" t="s">
        <v>4050</v>
      </c>
      <c r="D9001">
        <v>20923</v>
      </c>
      <c r="E9001">
        <v>18664</v>
      </c>
      <c r="F9001">
        <v>22365</v>
      </c>
      <c r="G9001">
        <v>23320</v>
      </c>
    </row>
    <row r="9002" spans="1:7">
      <c r="A9002" t="s">
        <v>3853</v>
      </c>
      <c r="B9002" t="s">
        <v>4169</v>
      </c>
      <c r="C9002" t="s">
        <v>4051</v>
      </c>
      <c r="D9002">
        <v>124613</v>
      </c>
      <c r="E9002">
        <v>109326</v>
      </c>
      <c r="F9002">
        <v>112872</v>
      </c>
      <c r="G9002">
        <v>113448</v>
      </c>
    </row>
    <row r="9003" spans="1:7">
      <c r="A9003" t="s">
        <v>3853</v>
      </c>
      <c r="B9003" t="s">
        <v>4169</v>
      </c>
      <c r="C9003" t="s">
        <v>4052</v>
      </c>
      <c r="D9003">
        <v>843702</v>
      </c>
      <c r="E9003">
        <v>687162</v>
      </c>
      <c r="F9003">
        <v>748988</v>
      </c>
      <c r="G9003">
        <v>768649</v>
      </c>
    </row>
    <row r="9004" spans="1:7">
      <c r="A9004" t="s">
        <v>3853</v>
      </c>
      <c r="B9004" t="s">
        <v>4169</v>
      </c>
      <c r="C9004" t="s">
        <v>4053</v>
      </c>
      <c r="D9004">
        <v>0</v>
      </c>
      <c r="E9004">
        <v>0</v>
      </c>
      <c r="F9004">
        <v>0</v>
      </c>
      <c r="G9004">
        <v>0</v>
      </c>
    </row>
    <row r="9005" spans="1:7">
      <c r="A9005" t="s">
        <v>3853</v>
      </c>
      <c r="B9005" t="s">
        <v>4169</v>
      </c>
      <c r="C9005" t="s">
        <v>4054</v>
      </c>
      <c r="D9005">
        <v>0</v>
      </c>
      <c r="E9005">
        <v>0</v>
      </c>
      <c r="F9005">
        <v>0</v>
      </c>
      <c r="G9005">
        <v>0</v>
      </c>
    </row>
    <row r="9006" spans="1:7">
      <c r="A9006" t="s">
        <v>3853</v>
      </c>
      <c r="B9006" t="s">
        <v>4169</v>
      </c>
      <c r="C9006" t="s">
        <v>4055</v>
      </c>
      <c r="D9006">
        <v>156</v>
      </c>
      <c r="E9006">
        <v>185</v>
      </c>
      <c r="F9006">
        <v>165</v>
      </c>
      <c r="G9006">
        <v>231</v>
      </c>
    </row>
    <row r="9007" spans="1:7">
      <c r="A9007" t="s">
        <v>3853</v>
      </c>
      <c r="B9007" t="s">
        <v>4169</v>
      </c>
      <c r="C9007" t="s">
        <v>4056</v>
      </c>
      <c r="D9007">
        <v>1106</v>
      </c>
      <c r="E9007">
        <v>1648</v>
      </c>
      <c r="F9007">
        <v>1627</v>
      </c>
      <c r="G9007">
        <v>1461</v>
      </c>
    </row>
    <row r="9008" spans="1:7">
      <c r="A9008" t="s">
        <v>3853</v>
      </c>
      <c r="B9008" t="s">
        <v>4169</v>
      </c>
      <c r="C9008" t="s">
        <v>4057</v>
      </c>
      <c r="D9008">
        <v>1379</v>
      </c>
      <c r="E9008">
        <v>1471</v>
      </c>
      <c r="F9008">
        <v>1721</v>
      </c>
      <c r="G9008">
        <v>1872</v>
      </c>
    </row>
    <row r="9009" spans="1:7">
      <c r="A9009" t="s">
        <v>3853</v>
      </c>
      <c r="B9009" t="s">
        <v>4169</v>
      </c>
      <c r="C9009" t="s">
        <v>4058</v>
      </c>
      <c r="D9009">
        <v>4808</v>
      </c>
      <c r="E9009">
        <v>3866</v>
      </c>
      <c r="F9009">
        <v>4094</v>
      </c>
      <c r="G9009">
        <v>3625</v>
      </c>
    </row>
    <row r="9010" spans="1:7">
      <c r="A9010" t="s">
        <v>3853</v>
      </c>
      <c r="B9010" t="s">
        <v>4169</v>
      </c>
      <c r="C9010" t="s">
        <v>4059</v>
      </c>
      <c r="D9010">
        <v>7449</v>
      </c>
      <c r="E9010">
        <v>7170</v>
      </c>
      <c r="F9010">
        <v>7608</v>
      </c>
      <c r="G9010">
        <v>7188</v>
      </c>
    </row>
    <row r="9011" spans="1:7">
      <c r="A9011" t="s">
        <v>3853</v>
      </c>
      <c r="B9011" t="s">
        <v>4169</v>
      </c>
      <c r="C9011" t="s">
        <v>4060</v>
      </c>
      <c r="D9011">
        <v>7449</v>
      </c>
      <c r="E9011">
        <v>7170</v>
      </c>
      <c r="F9011">
        <v>7608</v>
      </c>
      <c r="G9011">
        <v>7188</v>
      </c>
    </row>
    <row r="9012" spans="1:7">
      <c r="A9012" t="s">
        <v>3853</v>
      </c>
      <c r="B9012" t="s">
        <v>4169</v>
      </c>
      <c r="C9012" t="s">
        <v>4061</v>
      </c>
      <c r="D9012">
        <v>16206</v>
      </c>
      <c r="E9012">
        <v>16206</v>
      </c>
      <c r="F9012">
        <v>16206</v>
      </c>
      <c r="G9012">
        <v>16206</v>
      </c>
    </row>
    <row r="9013" spans="1:7">
      <c r="A9013" t="s">
        <v>3853</v>
      </c>
      <c r="B9013" t="s">
        <v>4169</v>
      </c>
      <c r="C9013" t="s">
        <v>4062</v>
      </c>
      <c r="D9013">
        <v>16206</v>
      </c>
      <c r="E9013">
        <v>16206</v>
      </c>
      <c r="F9013">
        <v>16206</v>
      </c>
      <c r="G9013">
        <v>16206</v>
      </c>
    </row>
    <row r="9014" spans="1:7">
      <c r="A9014" t="s">
        <v>3853</v>
      </c>
      <c r="B9014" t="s">
        <v>4169</v>
      </c>
      <c r="C9014" t="s">
        <v>4063</v>
      </c>
      <c r="D9014">
        <v>34375</v>
      </c>
      <c r="E9014">
        <v>27611</v>
      </c>
      <c r="F9014">
        <v>30560</v>
      </c>
      <c r="G9014">
        <v>30313</v>
      </c>
    </row>
    <row r="9015" spans="1:7">
      <c r="A9015" t="s">
        <v>3853</v>
      </c>
      <c r="B9015" t="s">
        <v>4169</v>
      </c>
      <c r="C9015" t="s">
        <v>4064</v>
      </c>
      <c r="D9015">
        <v>7679</v>
      </c>
      <c r="E9015">
        <v>8226</v>
      </c>
      <c r="F9015">
        <v>8502</v>
      </c>
      <c r="G9015">
        <v>13306</v>
      </c>
    </row>
    <row r="9016" spans="1:7">
      <c r="A9016" t="s">
        <v>3853</v>
      </c>
      <c r="B9016" t="s">
        <v>4169</v>
      </c>
      <c r="C9016" t="s">
        <v>4065</v>
      </c>
      <c r="D9016">
        <v>14332</v>
      </c>
      <c r="E9016">
        <v>13957</v>
      </c>
      <c r="F9016">
        <v>13898</v>
      </c>
      <c r="G9016">
        <v>9647</v>
      </c>
    </row>
    <row r="9017" spans="1:7">
      <c r="A9017" t="s">
        <v>3853</v>
      </c>
      <c r="B9017" t="s">
        <v>4169</v>
      </c>
      <c r="C9017" t="s">
        <v>4066</v>
      </c>
      <c r="D9017">
        <v>1086</v>
      </c>
      <c r="E9017">
        <v>1167</v>
      </c>
      <c r="F9017">
        <v>1238</v>
      </c>
      <c r="G9017">
        <v>1280</v>
      </c>
    </row>
    <row r="9018" spans="1:7">
      <c r="A9018" t="s">
        <v>3853</v>
      </c>
      <c r="B9018" t="s">
        <v>4169</v>
      </c>
      <c r="C9018" t="s">
        <v>4067</v>
      </c>
      <c r="D9018">
        <v>1518</v>
      </c>
      <c r="E9018">
        <v>1797</v>
      </c>
      <c r="F9018">
        <v>1878</v>
      </c>
      <c r="G9018">
        <v>1870</v>
      </c>
    </row>
    <row r="9019" spans="1:7">
      <c r="A9019" t="s">
        <v>3853</v>
      </c>
      <c r="B9019" t="s">
        <v>4169</v>
      </c>
      <c r="C9019" t="s">
        <v>4068</v>
      </c>
      <c r="D9019">
        <v>8407</v>
      </c>
      <c r="E9019">
        <v>8068</v>
      </c>
      <c r="F9019">
        <v>8276</v>
      </c>
      <c r="G9019">
        <v>9861</v>
      </c>
    </row>
    <row r="9020" spans="1:7">
      <c r="A9020" t="s">
        <v>3853</v>
      </c>
      <c r="B9020" t="s">
        <v>4169</v>
      </c>
      <c r="C9020" t="s">
        <v>4069</v>
      </c>
      <c r="D9020">
        <v>66311</v>
      </c>
      <c r="E9020">
        <v>59659</v>
      </c>
      <c r="F9020">
        <v>63114</v>
      </c>
      <c r="G9020">
        <v>64998</v>
      </c>
    </row>
    <row r="9021" spans="1:7">
      <c r="A9021" t="s">
        <v>3853</v>
      </c>
      <c r="B9021" t="s">
        <v>4169</v>
      </c>
      <c r="C9021" t="s">
        <v>4070</v>
      </c>
      <c r="D9021">
        <v>4760</v>
      </c>
      <c r="E9021">
        <v>36092</v>
      </c>
      <c r="F9021">
        <v>25859</v>
      </c>
      <c r="G9021">
        <v>26499</v>
      </c>
    </row>
    <row r="9022" spans="1:7">
      <c r="A9022" t="s">
        <v>3853</v>
      </c>
      <c r="B9022" t="s">
        <v>4169</v>
      </c>
      <c r="C9022" t="s">
        <v>4071</v>
      </c>
      <c r="D9022">
        <v>0</v>
      </c>
      <c r="E9022">
        <v>0</v>
      </c>
      <c r="F9022">
        <v>6</v>
      </c>
      <c r="G9022">
        <v>6</v>
      </c>
    </row>
    <row r="9023" spans="1:7">
      <c r="A9023" t="s">
        <v>3853</v>
      </c>
      <c r="B9023" t="s">
        <v>4169</v>
      </c>
      <c r="C9023" t="s">
        <v>4072</v>
      </c>
      <c r="D9023">
        <v>0</v>
      </c>
      <c r="E9023">
        <v>0</v>
      </c>
      <c r="F9023">
        <v>0</v>
      </c>
      <c r="G9023">
        <v>0</v>
      </c>
    </row>
    <row r="9024" spans="1:7">
      <c r="A9024" t="s">
        <v>3853</v>
      </c>
      <c r="B9024" t="s">
        <v>4169</v>
      </c>
      <c r="C9024" t="s">
        <v>4073</v>
      </c>
      <c r="D9024">
        <v>0</v>
      </c>
      <c r="E9024">
        <v>0</v>
      </c>
      <c r="F9024">
        <v>0</v>
      </c>
      <c r="G9024">
        <v>0</v>
      </c>
    </row>
    <row r="9025" spans="1:7">
      <c r="A9025" t="s">
        <v>3853</v>
      </c>
      <c r="B9025" t="s">
        <v>4169</v>
      </c>
      <c r="C9025" t="s">
        <v>4074</v>
      </c>
      <c r="D9025">
        <v>4760</v>
      </c>
      <c r="E9025">
        <v>36092</v>
      </c>
      <c r="F9025">
        <v>25866</v>
      </c>
      <c r="G9025">
        <v>26505</v>
      </c>
    </row>
    <row r="9026" spans="1:7">
      <c r="A9026" t="s">
        <v>3853</v>
      </c>
      <c r="B9026" t="s">
        <v>4169</v>
      </c>
      <c r="C9026" t="s">
        <v>4075</v>
      </c>
      <c r="D9026">
        <v>4760</v>
      </c>
      <c r="E9026">
        <v>36092</v>
      </c>
      <c r="F9026">
        <v>25866</v>
      </c>
      <c r="G9026">
        <v>26505</v>
      </c>
    </row>
    <row r="9027" spans="1:7">
      <c r="A9027" t="s">
        <v>3853</v>
      </c>
      <c r="B9027" t="s">
        <v>4169</v>
      </c>
      <c r="C9027" t="s">
        <v>4076</v>
      </c>
      <c r="D9027">
        <v>0</v>
      </c>
      <c r="E9027">
        <v>0</v>
      </c>
      <c r="F9027">
        <v>0</v>
      </c>
      <c r="G9027">
        <v>0</v>
      </c>
    </row>
    <row r="9028" spans="1:7">
      <c r="A9028" t="s">
        <v>3853</v>
      </c>
      <c r="B9028" t="s">
        <v>4169</v>
      </c>
      <c r="C9028" t="s">
        <v>4077</v>
      </c>
      <c r="D9028">
        <v>0</v>
      </c>
      <c r="E9028">
        <v>0</v>
      </c>
      <c r="F9028">
        <v>0</v>
      </c>
      <c r="G9028">
        <v>0</v>
      </c>
    </row>
    <row r="9029" spans="1:7">
      <c r="A9029" t="s">
        <v>3853</v>
      </c>
      <c r="B9029" t="s">
        <v>4169</v>
      </c>
      <c r="C9029" t="s">
        <v>4078</v>
      </c>
      <c r="D9029">
        <v>0</v>
      </c>
      <c r="E9029">
        <v>0</v>
      </c>
      <c r="F9029">
        <v>0</v>
      </c>
      <c r="G9029">
        <v>0</v>
      </c>
    </row>
    <row r="9030" spans="1:7">
      <c r="A9030" t="s">
        <v>3853</v>
      </c>
      <c r="B9030" t="s">
        <v>4169</v>
      </c>
      <c r="C9030" t="s">
        <v>4079</v>
      </c>
      <c r="D9030">
        <v>0</v>
      </c>
      <c r="E9030">
        <v>0</v>
      </c>
      <c r="F9030">
        <v>0</v>
      </c>
      <c r="G9030">
        <v>0</v>
      </c>
    </row>
    <row r="9031" spans="1:7">
      <c r="A9031" t="s">
        <v>3853</v>
      </c>
      <c r="B9031" t="s">
        <v>4169</v>
      </c>
      <c r="C9031" t="s">
        <v>4080</v>
      </c>
      <c r="D9031">
        <v>0</v>
      </c>
      <c r="E9031">
        <v>0</v>
      </c>
      <c r="F9031">
        <v>0</v>
      </c>
      <c r="G9031">
        <v>0</v>
      </c>
    </row>
    <row r="9032" spans="1:7">
      <c r="A9032" t="s">
        <v>3853</v>
      </c>
      <c r="B9032" t="s">
        <v>4169</v>
      </c>
      <c r="C9032" t="s">
        <v>4081</v>
      </c>
      <c r="D9032">
        <v>34228</v>
      </c>
      <c r="E9032">
        <v>28007</v>
      </c>
      <c r="F9032">
        <v>30413</v>
      </c>
      <c r="G9032">
        <v>32258</v>
      </c>
    </row>
    <row r="9033" spans="1:7">
      <c r="A9033" t="s">
        <v>3853</v>
      </c>
      <c r="B9033" t="s">
        <v>4169</v>
      </c>
      <c r="C9033" t="s">
        <v>4082</v>
      </c>
      <c r="D9033">
        <v>0</v>
      </c>
      <c r="E9033">
        <v>0</v>
      </c>
      <c r="F9033">
        <v>0</v>
      </c>
      <c r="G9033">
        <v>0</v>
      </c>
    </row>
    <row r="9034" spans="1:7">
      <c r="A9034" t="s">
        <v>3853</v>
      </c>
      <c r="B9034" t="s">
        <v>4169</v>
      </c>
      <c r="C9034" t="s">
        <v>4083</v>
      </c>
      <c r="D9034">
        <v>1245</v>
      </c>
      <c r="E9034">
        <v>1127</v>
      </c>
      <c r="F9034">
        <v>1057</v>
      </c>
      <c r="G9034">
        <v>1160</v>
      </c>
    </row>
    <row r="9035" spans="1:7">
      <c r="A9035" t="s">
        <v>3853</v>
      </c>
      <c r="B9035" t="s">
        <v>4169</v>
      </c>
      <c r="C9035" t="s">
        <v>4084</v>
      </c>
      <c r="D9035">
        <v>3969</v>
      </c>
      <c r="E9035">
        <v>4440</v>
      </c>
      <c r="F9035">
        <v>4685</v>
      </c>
      <c r="G9035">
        <v>5336</v>
      </c>
    </row>
    <row r="9036" spans="1:7">
      <c r="A9036" t="s">
        <v>3853</v>
      </c>
      <c r="B9036" t="s">
        <v>4169</v>
      </c>
      <c r="C9036" t="s">
        <v>4085</v>
      </c>
      <c r="D9036">
        <v>3463</v>
      </c>
      <c r="E9036">
        <v>3952</v>
      </c>
      <c r="F9036">
        <v>4241</v>
      </c>
      <c r="G9036">
        <v>4648</v>
      </c>
    </row>
    <row r="9037" spans="1:7">
      <c r="A9037" t="s">
        <v>3853</v>
      </c>
      <c r="B9037" t="s">
        <v>4169</v>
      </c>
      <c r="C9037" t="s">
        <v>4086</v>
      </c>
      <c r="D9037">
        <v>857</v>
      </c>
      <c r="E9037">
        <v>950</v>
      </c>
      <c r="F9037">
        <v>1024</v>
      </c>
      <c r="G9037">
        <v>1069</v>
      </c>
    </row>
    <row r="9038" spans="1:7">
      <c r="A9038" t="s">
        <v>3853</v>
      </c>
      <c r="B9038" t="s">
        <v>4169</v>
      </c>
      <c r="C9038" t="s">
        <v>4087</v>
      </c>
      <c r="D9038">
        <v>559</v>
      </c>
      <c r="E9038">
        <v>703</v>
      </c>
      <c r="F9038">
        <v>713</v>
      </c>
      <c r="G9038">
        <v>731</v>
      </c>
    </row>
    <row r="9039" spans="1:7">
      <c r="A9039" t="s">
        <v>3853</v>
      </c>
      <c r="B9039" t="s">
        <v>4169</v>
      </c>
      <c r="C9039" t="s">
        <v>4088</v>
      </c>
      <c r="D9039">
        <v>5267</v>
      </c>
      <c r="E9039">
        <v>5711</v>
      </c>
      <c r="F9039">
        <v>5980</v>
      </c>
      <c r="G9039">
        <v>7088</v>
      </c>
    </row>
    <row r="9040" spans="1:7">
      <c r="A9040" t="s">
        <v>3853</v>
      </c>
      <c r="B9040" t="s">
        <v>4169</v>
      </c>
      <c r="C9040" t="s">
        <v>4089</v>
      </c>
      <c r="D9040">
        <v>13258</v>
      </c>
      <c r="E9040">
        <v>14806</v>
      </c>
      <c r="F9040">
        <v>15619</v>
      </c>
      <c r="G9040">
        <v>17803</v>
      </c>
    </row>
    <row r="9041" spans="1:7">
      <c r="A9041" t="s">
        <v>3853</v>
      </c>
      <c r="B9041" t="s">
        <v>4169</v>
      </c>
      <c r="C9041" t="s">
        <v>4090</v>
      </c>
      <c r="D9041">
        <v>9794</v>
      </c>
      <c r="E9041">
        <v>10854</v>
      </c>
      <c r="F9041">
        <v>11378</v>
      </c>
      <c r="G9041">
        <v>13155</v>
      </c>
    </row>
    <row r="9042" spans="1:7">
      <c r="A9042" t="s">
        <v>3853</v>
      </c>
      <c r="B9042" t="s">
        <v>4169</v>
      </c>
      <c r="C9042" t="s">
        <v>4091</v>
      </c>
      <c r="D9042">
        <v>16.2</v>
      </c>
      <c r="E9042">
        <v>15.9</v>
      </c>
      <c r="F9042">
        <v>15.8</v>
      </c>
      <c r="G9042">
        <v>16.399999999999999</v>
      </c>
    </row>
    <row r="9043" spans="1:7">
      <c r="A9043" t="s">
        <v>3853</v>
      </c>
      <c r="B9043" t="s">
        <v>4169</v>
      </c>
      <c r="C9043" t="s">
        <v>4092</v>
      </c>
      <c r="D9043">
        <v>718335</v>
      </c>
      <c r="E9043">
        <v>575798</v>
      </c>
      <c r="F9043">
        <v>627880</v>
      </c>
      <c r="G9043">
        <v>645249</v>
      </c>
    </row>
    <row r="9044" spans="1:7">
      <c r="A9044" t="s">
        <v>3853</v>
      </c>
      <c r="B9044" t="s">
        <v>4169</v>
      </c>
      <c r="C9044" t="s">
        <v>4093</v>
      </c>
      <c r="D9044">
        <v>80.8</v>
      </c>
      <c r="E9044">
        <v>62.1</v>
      </c>
      <c r="F9044">
        <v>67.7</v>
      </c>
      <c r="G9044">
        <v>69.7</v>
      </c>
    </row>
    <row r="9045" spans="1:7">
      <c r="A9045" t="s">
        <v>3853</v>
      </c>
      <c r="B9045" t="s">
        <v>4169</v>
      </c>
      <c r="C9045" t="s">
        <v>4094</v>
      </c>
      <c r="D9045">
        <v>544690</v>
      </c>
      <c r="E9045">
        <v>502301</v>
      </c>
      <c r="F9045">
        <v>528858</v>
      </c>
      <c r="G9045">
        <v>545683</v>
      </c>
    </row>
    <row r="9046" spans="1:7">
      <c r="A9046" t="s">
        <v>3853</v>
      </c>
      <c r="B9046" t="s">
        <v>4169</v>
      </c>
      <c r="C9046" t="s">
        <v>4095</v>
      </c>
      <c r="D9046">
        <v>61.3</v>
      </c>
      <c r="E9046">
        <v>54.2</v>
      </c>
      <c r="F9046">
        <v>57.1</v>
      </c>
      <c r="G9046">
        <v>58.9</v>
      </c>
    </row>
    <row r="9047" spans="1:7">
      <c r="A9047" t="s">
        <v>3853</v>
      </c>
      <c r="B9047" t="s">
        <v>4169</v>
      </c>
      <c r="C9047" t="s">
        <v>4096</v>
      </c>
      <c r="D9047">
        <v>609734</v>
      </c>
      <c r="E9047">
        <v>539695</v>
      </c>
      <c r="F9047">
        <v>549002</v>
      </c>
      <c r="G9047">
        <v>571091</v>
      </c>
    </row>
    <row r="9048" spans="1:7">
      <c r="A9048" t="s">
        <v>3853</v>
      </c>
      <c r="B9048" t="s">
        <v>4169</v>
      </c>
      <c r="C9048" t="s">
        <v>4097</v>
      </c>
      <c r="D9048">
        <v>258978</v>
      </c>
      <c r="E9048">
        <v>235496</v>
      </c>
      <c r="F9048">
        <v>239715</v>
      </c>
      <c r="G9048">
        <v>258076</v>
      </c>
    </row>
    <row r="9049" spans="1:7">
      <c r="A9049" t="s">
        <v>3853</v>
      </c>
      <c r="B9049" t="s">
        <v>4169</v>
      </c>
      <c r="C9049" t="s">
        <v>4098</v>
      </c>
      <c r="D9049">
        <v>29.1</v>
      </c>
      <c r="E9049">
        <v>25.4</v>
      </c>
      <c r="F9049">
        <v>25.9</v>
      </c>
      <c r="G9049">
        <v>27.9</v>
      </c>
    </row>
    <row r="9050" spans="1:7">
      <c r="A9050" t="s">
        <v>3853</v>
      </c>
      <c r="B9050" t="s">
        <v>4169</v>
      </c>
      <c r="C9050" t="s">
        <v>4099</v>
      </c>
      <c r="D9050">
        <v>552749</v>
      </c>
      <c r="E9050">
        <v>543039</v>
      </c>
      <c r="F9050">
        <v>562563</v>
      </c>
      <c r="G9050">
        <v>566828</v>
      </c>
    </row>
    <row r="9051" spans="1:7">
      <c r="A9051" t="s">
        <v>3853</v>
      </c>
      <c r="B9051" t="s">
        <v>4169</v>
      </c>
      <c r="C9051" t="s">
        <v>4100</v>
      </c>
      <c r="D9051">
        <v>62.2</v>
      </c>
      <c r="E9051">
        <v>58.6</v>
      </c>
      <c r="F9051">
        <v>60.7</v>
      </c>
      <c r="G9051">
        <v>61.2</v>
      </c>
    </row>
    <row r="9052" spans="1:7">
      <c r="A9052" t="s">
        <v>3853</v>
      </c>
      <c r="B9052" t="s">
        <v>4169</v>
      </c>
      <c r="C9052" t="s">
        <v>4101</v>
      </c>
      <c r="D9052">
        <v>2071786</v>
      </c>
      <c r="E9052">
        <v>1853593</v>
      </c>
      <c r="F9052">
        <v>1957636</v>
      </c>
      <c r="G9052">
        <v>2014378</v>
      </c>
    </row>
    <row r="9053" spans="1:7">
      <c r="A9053" t="s">
        <v>3853</v>
      </c>
      <c r="B9053" t="s">
        <v>4169</v>
      </c>
      <c r="C9053" t="s">
        <v>4102</v>
      </c>
      <c r="D9053">
        <v>3.36</v>
      </c>
      <c r="E9053">
        <v>3.11</v>
      </c>
      <c r="F9053">
        <v>3.11</v>
      </c>
      <c r="G9053">
        <v>3.11</v>
      </c>
    </row>
    <row r="9054" spans="1:7">
      <c r="A9054" t="s">
        <v>3853</v>
      </c>
      <c r="B9054" t="s">
        <v>4169</v>
      </c>
      <c r="C9054" t="s">
        <v>4103</v>
      </c>
      <c r="D9054">
        <v>233</v>
      </c>
      <c r="E9054">
        <v>199.9</v>
      </c>
      <c r="F9054">
        <v>211.2</v>
      </c>
      <c r="G9054">
        <v>217.5</v>
      </c>
    </row>
    <row r="9055" spans="1:7">
      <c r="A9055" t="s">
        <v>3853</v>
      </c>
      <c r="B9055" t="s">
        <v>4169</v>
      </c>
      <c r="C9055" t="s">
        <v>4104</v>
      </c>
      <c r="D9055">
        <v>2074752</v>
      </c>
      <c r="E9055">
        <v>1856632</v>
      </c>
      <c r="F9055">
        <v>1959016</v>
      </c>
      <c r="G9055">
        <v>2015836</v>
      </c>
    </row>
    <row r="9056" spans="1:7">
      <c r="A9056" t="s">
        <v>3853</v>
      </c>
      <c r="B9056" t="s">
        <v>4169</v>
      </c>
      <c r="C9056" t="s">
        <v>4105</v>
      </c>
      <c r="D9056">
        <v>716554</v>
      </c>
      <c r="E9056">
        <v>574181</v>
      </c>
      <c r="F9056">
        <v>626371</v>
      </c>
      <c r="G9056">
        <v>643751</v>
      </c>
    </row>
    <row r="9057" spans="1:7">
      <c r="A9057" t="s">
        <v>3853</v>
      </c>
      <c r="B9057" t="s">
        <v>4169</v>
      </c>
      <c r="C9057" t="s">
        <v>4106</v>
      </c>
      <c r="D9057">
        <v>320116</v>
      </c>
      <c r="E9057">
        <v>291174</v>
      </c>
      <c r="F9057">
        <v>310206</v>
      </c>
      <c r="G9057">
        <v>324129</v>
      </c>
    </row>
    <row r="9058" spans="1:7">
      <c r="A9058" t="s">
        <v>3853</v>
      </c>
      <c r="B9058" t="s">
        <v>4169</v>
      </c>
      <c r="C9058" t="s">
        <v>4107</v>
      </c>
      <c r="D9058">
        <v>217681</v>
      </c>
      <c r="E9058">
        <v>195230</v>
      </c>
      <c r="F9058">
        <v>199821</v>
      </c>
      <c r="G9058">
        <v>218039</v>
      </c>
    </row>
    <row r="9059" spans="1:7">
      <c r="A9059" t="s">
        <v>3853</v>
      </c>
      <c r="B9059" t="s">
        <v>4169</v>
      </c>
      <c r="C9059" t="s">
        <v>4108</v>
      </c>
      <c r="D9059">
        <v>383709</v>
      </c>
      <c r="E9059">
        <v>365622</v>
      </c>
      <c r="F9059">
        <v>380498</v>
      </c>
      <c r="G9059">
        <v>388619</v>
      </c>
    </row>
    <row r="9060" spans="1:7">
      <c r="A9060" t="s">
        <v>3853</v>
      </c>
      <c r="B9060" t="s">
        <v>4169</v>
      </c>
      <c r="C9060" t="s">
        <v>4109</v>
      </c>
      <c r="D9060">
        <v>1638060</v>
      </c>
      <c r="E9060">
        <v>1426207</v>
      </c>
      <c r="F9060">
        <v>1516896</v>
      </c>
      <c r="G9060">
        <v>1574539</v>
      </c>
    </row>
    <row r="9061" spans="1:7">
      <c r="A9061" t="s">
        <v>3853</v>
      </c>
      <c r="B9061" t="s">
        <v>4169</v>
      </c>
      <c r="C9061" t="s">
        <v>4110</v>
      </c>
      <c r="D9061">
        <v>8891</v>
      </c>
      <c r="E9061">
        <v>9272</v>
      </c>
      <c r="F9061">
        <v>9269</v>
      </c>
      <c r="G9061">
        <v>9261</v>
      </c>
    </row>
    <row r="9062" spans="1:7">
      <c r="A9062" t="s">
        <v>3853</v>
      </c>
      <c r="B9062" t="s">
        <v>4169</v>
      </c>
      <c r="C9062" t="s">
        <v>4111</v>
      </c>
      <c r="D9062">
        <v>3034</v>
      </c>
      <c r="E9062">
        <v>3799</v>
      </c>
      <c r="F9062">
        <v>1010</v>
      </c>
      <c r="G9062">
        <v>0</v>
      </c>
    </row>
    <row r="9063" spans="1:7">
      <c r="A9063" t="s">
        <v>3853</v>
      </c>
      <c r="B9063" t="s">
        <v>4169</v>
      </c>
      <c r="C9063" t="s">
        <v>4112</v>
      </c>
      <c r="D9063">
        <v>0</v>
      </c>
      <c r="E9063">
        <v>0</v>
      </c>
      <c r="F9063">
        <v>0</v>
      </c>
      <c r="G9063">
        <v>0</v>
      </c>
    </row>
    <row r="9064" spans="1:7">
      <c r="A9064" t="s">
        <v>3853</v>
      </c>
      <c r="B9064" t="s">
        <v>4169</v>
      </c>
      <c r="C9064" t="s">
        <v>4113</v>
      </c>
      <c r="D9064">
        <v>386</v>
      </c>
      <c r="E9064">
        <v>431</v>
      </c>
      <c r="F9064">
        <v>419</v>
      </c>
      <c r="G9064">
        <v>430</v>
      </c>
    </row>
    <row r="9065" spans="1:7">
      <c r="A9065" t="s">
        <v>3853</v>
      </c>
      <c r="B9065" t="s">
        <v>4169</v>
      </c>
      <c r="C9065" t="s">
        <v>4114</v>
      </c>
      <c r="D9065">
        <v>0</v>
      </c>
      <c r="E9065">
        <v>0</v>
      </c>
      <c r="F9065">
        <v>0</v>
      </c>
      <c r="G9065">
        <v>0</v>
      </c>
    </row>
    <row r="9066" spans="1:7">
      <c r="A9066" t="s">
        <v>3853</v>
      </c>
      <c r="B9066" t="s">
        <v>4169</v>
      </c>
      <c r="C9066" t="s">
        <v>4115</v>
      </c>
      <c r="D9066">
        <v>0</v>
      </c>
      <c r="E9066">
        <v>0</v>
      </c>
      <c r="F9066">
        <v>0</v>
      </c>
      <c r="G9066">
        <v>0</v>
      </c>
    </row>
    <row r="9067" spans="1:7">
      <c r="A9067" t="s">
        <v>3853</v>
      </c>
      <c r="B9067" t="s">
        <v>4169</v>
      </c>
      <c r="C9067" t="s">
        <v>4116</v>
      </c>
      <c r="D9067">
        <v>249</v>
      </c>
      <c r="E9067">
        <v>249</v>
      </c>
      <c r="F9067">
        <v>249</v>
      </c>
      <c r="G9067">
        <v>249</v>
      </c>
    </row>
    <row r="9068" spans="1:7">
      <c r="A9068" t="s">
        <v>3853</v>
      </c>
      <c r="B9068" t="s">
        <v>4169</v>
      </c>
      <c r="C9068" t="s">
        <v>4117</v>
      </c>
      <c r="D9068">
        <v>2674</v>
      </c>
      <c r="E9068">
        <v>1891</v>
      </c>
      <c r="F9068">
        <v>1830</v>
      </c>
      <c r="G9068">
        <v>2307</v>
      </c>
    </row>
    <row r="9069" spans="1:7">
      <c r="A9069" t="s">
        <v>3853</v>
      </c>
      <c r="B9069" t="s">
        <v>4169</v>
      </c>
      <c r="C9069" t="s">
        <v>4118</v>
      </c>
      <c r="D9069">
        <v>3309</v>
      </c>
      <c r="E9069">
        <v>2571</v>
      </c>
      <c r="F9069">
        <v>2497</v>
      </c>
      <c r="G9069">
        <v>2986</v>
      </c>
    </row>
    <row r="9070" spans="1:7">
      <c r="A9070" t="s">
        <v>3853</v>
      </c>
      <c r="B9070" t="s">
        <v>4169</v>
      </c>
      <c r="C9070" t="s">
        <v>4119</v>
      </c>
      <c r="D9070">
        <v>2522</v>
      </c>
      <c r="E9070">
        <v>2539</v>
      </c>
      <c r="F9070">
        <v>2568</v>
      </c>
      <c r="G9070">
        <v>6625</v>
      </c>
    </row>
    <row r="9071" spans="1:7">
      <c r="A9071" t="s">
        <v>3853</v>
      </c>
      <c r="B9071" t="s">
        <v>4169</v>
      </c>
      <c r="C9071" t="s">
        <v>4120</v>
      </c>
      <c r="D9071">
        <v>10703</v>
      </c>
      <c r="E9071">
        <v>9885</v>
      </c>
      <c r="F9071">
        <v>9528</v>
      </c>
      <c r="G9071">
        <v>4907</v>
      </c>
    </row>
    <row r="9072" spans="1:7">
      <c r="A9072" t="s">
        <v>3853</v>
      </c>
      <c r="B9072" t="s">
        <v>4169</v>
      </c>
      <c r="C9072" t="s">
        <v>4121</v>
      </c>
      <c r="D9072">
        <v>209</v>
      </c>
      <c r="E9072">
        <v>197</v>
      </c>
      <c r="F9072">
        <v>194</v>
      </c>
      <c r="G9072">
        <v>191</v>
      </c>
    </row>
    <row r="9073" spans="1:7">
      <c r="A9073" t="s">
        <v>3853</v>
      </c>
      <c r="B9073" t="s">
        <v>4169</v>
      </c>
      <c r="C9073" t="s">
        <v>4122</v>
      </c>
      <c r="D9073">
        <v>232</v>
      </c>
      <c r="E9073">
        <v>359</v>
      </c>
      <c r="F9073">
        <v>424</v>
      </c>
      <c r="G9073">
        <v>381</v>
      </c>
    </row>
    <row r="9074" spans="1:7">
      <c r="A9074" t="s">
        <v>3853</v>
      </c>
      <c r="B9074" t="s">
        <v>4169</v>
      </c>
      <c r="C9074" t="s">
        <v>4123</v>
      </c>
      <c r="D9074">
        <v>13457</v>
      </c>
      <c r="E9074">
        <v>12782</v>
      </c>
      <c r="F9074">
        <v>12521</v>
      </c>
      <c r="G9074">
        <v>11913</v>
      </c>
    </row>
    <row r="9075" spans="1:7">
      <c r="A9075" t="s">
        <v>3853</v>
      </c>
      <c r="B9075" t="s">
        <v>4169</v>
      </c>
      <c r="C9075" t="s">
        <v>4124</v>
      </c>
      <c r="D9075">
        <v>2908</v>
      </c>
      <c r="E9075">
        <v>2970</v>
      </c>
      <c r="F9075">
        <v>2987</v>
      </c>
      <c r="G9075">
        <v>7055</v>
      </c>
    </row>
    <row r="9076" spans="1:7">
      <c r="A9076" t="s">
        <v>3853</v>
      </c>
      <c r="B9076" t="s">
        <v>4169</v>
      </c>
      <c r="C9076" t="s">
        <v>4125</v>
      </c>
      <c r="D9076">
        <v>10703</v>
      </c>
      <c r="E9076">
        <v>9885</v>
      </c>
      <c r="F9076">
        <v>9528</v>
      </c>
      <c r="G9076">
        <v>4907</v>
      </c>
    </row>
    <row r="9077" spans="1:7">
      <c r="A9077" t="s">
        <v>3853</v>
      </c>
      <c r="B9077" t="s">
        <v>4169</v>
      </c>
      <c r="C9077" t="s">
        <v>4126</v>
      </c>
      <c r="D9077">
        <v>481</v>
      </c>
      <c r="E9077">
        <v>608</v>
      </c>
      <c r="F9077">
        <v>673</v>
      </c>
      <c r="G9077">
        <v>629</v>
      </c>
    </row>
    <row r="9078" spans="1:7">
      <c r="A9078" t="s">
        <v>3853</v>
      </c>
      <c r="B9078" t="s">
        <v>4169</v>
      </c>
      <c r="C9078" t="s">
        <v>4127</v>
      </c>
      <c r="D9078">
        <v>16766</v>
      </c>
      <c r="E9078">
        <v>15353</v>
      </c>
      <c r="F9078">
        <v>15018</v>
      </c>
      <c r="G9078">
        <v>14899</v>
      </c>
    </row>
    <row r="9079" spans="1:7">
      <c r="A9079" t="s">
        <v>3853</v>
      </c>
      <c r="B9079" t="s">
        <v>4169</v>
      </c>
      <c r="C9079" t="s">
        <v>4128</v>
      </c>
      <c r="D9079">
        <v>6063</v>
      </c>
      <c r="E9079">
        <v>5469</v>
      </c>
      <c r="F9079">
        <v>5490</v>
      </c>
      <c r="G9079">
        <v>9992</v>
      </c>
    </row>
    <row r="9080" spans="1:7">
      <c r="A9080" t="s">
        <v>3853</v>
      </c>
      <c r="B9080" t="s">
        <v>4169</v>
      </c>
      <c r="C9080" t="s">
        <v>4129</v>
      </c>
      <c r="D9080">
        <v>257</v>
      </c>
      <c r="E9080">
        <v>227</v>
      </c>
      <c r="F9080">
        <v>291</v>
      </c>
      <c r="G9080">
        <v>322</v>
      </c>
    </row>
    <row r="9081" spans="1:7">
      <c r="A9081" t="s">
        <v>3853</v>
      </c>
      <c r="B9081" t="s">
        <v>4169</v>
      </c>
      <c r="C9081" t="s">
        <v>4130</v>
      </c>
      <c r="D9081">
        <v>33</v>
      </c>
      <c r="E9081">
        <v>30</v>
      </c>
      <c r="F9081">
        <v>29.6</v>
      </c>
      <c r="G9081">
        <v>32.5</v>
      </c>
    </row>
    <row r="9082" spans="1:7">
      <c r="A9082" t="s">
        <v>3853</v>
      </c>
      <c r="B9082" t="s">
        <v>4169</v>
      </c>
      <c r="C9082" t="s">
        <v>4131</v>
      </c>
      <c r="D9082">
        <v>0</v>
      </c>
      <c r="E9082">
        <v>0</v>
      </c>
      <c r="F9082">
        <v>0</v>
      </c>
      <c r="G9082">
        <v>0</v>
      </c>
    </row>
    <row r="9083" spans="1:7">
      <c r="A9083" t="s">
        <v>3853</v>
      </c>
      <c r="B9083" t="s">
        <v>4169</v>
      </c>
      <c r="C9083" t="s">
        <v>4132</v>
      </c>
      <c r="D9083">
        <v>75</v>
      </c>
      <c r="E9083">
        <v>68</v>
      </c>
      <c r="F9083">
        <v>67</v>
      </c>
      <c r="G9083">
        <v>74</v>
      </c>
    </row>
    <row r="9084" spans="1:7">
      <c r="A9084" t="s">
        <v>3853</v>
      </c>
      <c r="B9084" t="s">
        <v>4169</v>
      </c>
      <c r="C9084" t="s">
        <v>4133</v>
      </c>
      <c r="D9084">
        <v>8</v>
      </c>
      <c r="E9084">
        <v>8</v>
      </c>
      <c r="F9084">
        <v>8</v>
      </c>
      <c r="G9084">
        <v>8</v>
      </c>
    </row>
    <row r="9085" spans="1:7">
      <c r="A9085" t="s">
        <v>3853</v>
      </c>
      <c r="B9085" t="s">
        <v>4169</v>
      </c>
      <c r="C9085" t="s">
        <v>4134</v>
      </c>
      <c r="D9085">
        <v>0</v>
      </c>
      <c r="E9085">
        <v>0</v>
      </c>
      <c r="F9085">
        <v>0</v>
      </c>
      <c r="G9085">
        <v>0</v>
      </c>
    </row>
    <row r="9086" spans="1:7">
      <c r="A9086" t="s">
        <v>3853</v>
      </c>
      <c r="B9086" t="s">
        <v>4169</v>
      </c>
      <c r="C9086" t="s">
        <v>4135</v>
      </c>
      <c r="D9086">
        <v>75</v>
      </c>
      <c r="E9086">
        <v>68</v>
      </c>
      <c r="F9086">
        <v>67</v>
      </c>
      <c r="G9086">
        <v>74</v>
      </c>
    </row>
    <row r="9087" spans="1:7">
      <c r="A9087" t="s">
        <v>3853</v>
      </c>
      <c r="B9087" t="s">
        <v>4169</v>
      </c>
      <c r="C9087" t="s">
        <v>4136</v>
      </c>
      <c r="D9087">
        <v>0</v>
      </c>
      <c r="E9087">
        <v>0</v>
      </c>
      <c r="F9087">
        <v>0</v>
      </c>
      <c r="G9087">
        <v>0</v>
      </c>
    </row>
    <row r="9088" spans="1:7">
      <c r="A9088" t="s">
        <v>3853</v>
      </c>
      <c r="B9088" t="s">
        <v>4169</v>
      </c>
      <c r="C9088" t="s">
        <v>4137</v>
      </c>
      <c r="D9088">
        <v>1024</v>
      </c>
      <c r="E9088">
        <v>1025</v>
      </c>
      <c r="F9088">
        <v>1021</v>
      </c>
      <c r="G9088">
        <v>1050</v>
      </c>
    </row>
    <row r="9089" spans="1:7">
      <c r="A9089" t="s">
        <v>3853</v>
      </c>
      <c r="B9089" t="s">
        <v>4169</v>
      </c>
      <c r="C9089" t="s">
        <v>4138</v>
      </c>
      <c r="D9089">
        <v>5090</v>
      </c>
      <c r="E9089">
        <v>4615</v>
      </c>
      <c r="F9089">
        <v>4757</v>
      </c>
      <c r="G9089">
        <v>5082</v>
      </c>
    </row>
    <row r="9090" spans="1:7">
      <c r="A9090" t="s">
        <v>3853</v>
      </c>
      <c r="B9090" t="s">
        <v>4170</v>
      </c>
      <c r="C9090" t="s">
        <v>3855</v>
      </c>
      <c r="D9090">
        <v>-9</v>
      </c>
      <c r="E9090">
        <v>-5</v>
      </c>
      <c r="F9090">
        <v>-5</v>
      </c>
      <c r="G9090">
        <v>-4</v>
      </c>
    </row>
    <row r="9091" spans="1:7">
      <c r="A9091" t="s">
        <v>3853</v>
      </c>
      <c r="B9091" t="s">
        <v>4170</v>
      </c>
      <c r="C9091" t="s">
        <v>3856</v>
      </c>
      <c r="D9091">
        <v>7588</v>
      </c>
      <c r="E9091">
        <v>8230</v>
      </c>
      <c r="F9091">
        <v>8396</v>
      </c>
      <c r="G9091">
        <v>8228</v>
      </c>
    </row>
    <row r="9092" spans="1:7">
      <c r="A9092" t="s">
        <v>3853</v>
      </c>
      <c r="B9092" t="s">
        <v>4170</v>
      </c>
      <c r="C9092" t="s">
        <v>3857</v>
      </c>
      <c r="D9092">
        <v>7588</v>
      </c>
      <c r="E9092">
        <v>8230</v>
      </c>
      <c r="F9092">
        <v>8396</v>
      </c>
      <c r="G9092">
        <v>8228</v>
      </c>
    </row>
    <row r="9093" spans="1:7">
      <c r="A9093" t="s">
        <v>3853</v>
      </c>
      <c r="B9093" t="s">
        <v>4170</v>
      </c>
      <c r="C9093" t="s">
        <v>3858</v>
      </c>
      <c r="D9093">
        <v>7588</v>
      </c>
      <c r="E9093">
        <v>8230</v>
      </c>
      <c r="F9093">
        <v>8396</v>
      </c>
      <c r="G9093">
        <v>8228</v>
      </c>
    </row>
    <row r="9094" spans="1:7">
      <c r="A9094" t="s">
        <v>3853</v>
      </c>
      <c r="B9094" t="s">
        <v>4170</v>
      </c>
      <c r="C9094" t="s">
        <v>3859</v>
      </c>
      <c r="D9094">
        <v>202</v>
      </c>
      <c r="E9094">
        <v>173</v>
      </c>
      <c r="F9094">
        <v>193</v>
      </c>
      <c r="G9094">
        <v>199</v>
      </c>
    </row>
    <row r="9095" spans="1:7">
      <c r="A9095" t="s">
        <v>3853</v>
      </c>
      <c r="B9095" t="s">
        <v>4170</v>
      </c>
      <c r="C9095" t="s">
        <v>3860</v>
      </c>
      <c r="D9095">
        <v>202</v>
      </c>
      <c r="E9095">
        <v>173</v>
      </c>
      <c r="F9095">
        <v>193</v>
      </c>
      <c r="G9095">
        <v>199</v>
      </c>
    </row>
    <row r="9096" spans="1:7">
      <c r="A9096" t="s">
        <v>3853</v>
      </c>
      <c r="B9096" t="s">
        <v>4170</v>
      </c>
      <c r="C9096" t="s">
        <v>3861</v>
      </c>
      <c r="D9096">
        <v>202</v>
      </c>
      <c r="E9096">
        <v>173</v>
      </c>
      <c r="F9096">
        <v>193</v>
      </c>
      <c r="G9096">
        <v>199</v>
      </c>
    </row>
    <row r="9097" spans="1:7">
      <c r="A9097" t="s">
        <v>3853</v>
      </c>
      <c r="B9097" t="s">
        <v>4170</v>
      </c>
      <c r="C9097" t="s">
        <v>3862</v>
      </c>
      <c r="D9097">
        <v>0</v>
      </c>
      <c r="E9097">
        <v>0</v>
      </c>
      <c r="F9097">
        <v>0</v>
      </c>
      <c r="G9097">
        <v>0</v>
      </c>
    </row>
    <row r="9098" spans="1:7">
      <c r="A9098" t="s">
        <v>3853</v>
      </c>
      <c r="B9098" t="s">
        <v>4170</v>
      </c>
      <c r="C9098" t="s">
        <v>3863</v>
      </c>
      <c r="D9098">
        <v>0</v>
      </c>
      <c r="E9098">
        <v>0</v>
      </c>
      <c r="F9098">
        <v>0</v>
      </c>
      <c r="G9098">
        <v>0</v>
      </c>
    </row>
    <row r="9099" spans="1:7">
      <c r="A9099" t="s">
        <v>3853</v>
      </c>
      <c r="B9099" t="s">
        <v>4170</v>
      </c>
      <c r="C9099" t="s">
        <v>3864</v>
      </c>
      <c r="D9099">
        <v>2226</v>
      </c>
      <c r="E9099">
        <v>2192</v>
      </c>
      <c r="F9099">
        <v>1846</v>
      </c>
      <c r="G9099">
        <v>1767</v>
      </c>
    </row>
    <row r="9100" spans="1:7">
      <c r="A9100" t="s">
        <v>3853</v>
      </c>
      <c r="B9100" t="s">
        <v>4170</v>
      </c>
      <c r="C9100" t="s">
        <v>3865</v>
      </c>
      <c r="D9100">
        <v>0</v>
      </c>
      <c r="E9100">
        <v>0</v>
      </c>
      <c r="F9100">
        <v>0</v>
      </c>
      <c r="G9100">
        <v>0</v>
      </c>
    </row>
    <row r="9101" spans="1:7">
      <c r="A9101" t="s">
        <v>3853</v>
      </c>
      <c r="B9101" t="s">
        <v>4170</v>
      </c>
      <c r="C9101" t="s">
        <v>3866</v>
      </c>
      <c r="D9101">
        <v>2226</v>
      </c>
      <c r="E9101">
        <v>2192</v>
      </c>
      <c r="F9101">
        <v>1846</v>
      </c>
      <c r="G9101">
        <v>1767</v>
      </c>
    </row>
    <row r="9102" spans="1:7">
      <c r="A9102" t="s">
        <v>3853</v>
      </c>
      <c r="B9102" t="s">
        <v>4170</v>
      </c>
      <c r="C9102" t="s">
        <v>3867</v>
      </c>
      <c r="D9102">
        <v>0</v>
      </c>
      <c r="E9102">
        <v>0</v>
      </c>
      <c r="F9102">
        <v>0</v>
      </c>
      <c r="G9102">
        <v>0</v>
      </c>
    </row>
    <row r="9103" spans="1:7">
      <c r="A9103" t="s">
        <v>3853</v>
      </c>
      <c r="B9103" t="s">
        <v>4170</v>
      </c>
      <c r="C9103" t="s">
        <v>3868</v>
      </c>
      <c r="D9103">
        <v>11031</v>
      </c>
      <c r="E9103">
        <v>10136</v>
      </c>
      <c r="F9103">
        <v>10832</v>
      </c>
      <c r="G9103">
        <v>10298</v>
      </c>
    </row>
    <row r="9104" spans="1:7">
      <c r="A9104" t="s">
        <v>3853</v>
      </c>
      <c r="B9104" t="s">
        <v>4170</v>
      </c>
      <c r="C9104" t="s">
        <v>3869</v>
      </c>
      <c r="D9104">
        <v>54.8</v>
      </c>
      <c r="E9104">
        <v>49.5</v>
      </c>
      <c r="F9104">
        <v>52.1</v>
      </c>
      <c r="G9104">
        <v>32.9</v>
      </c>
    </row>
    <row r="9105" spans="1:7">
      <c r="A9105" t="s">
        <v>3853</v>
      </c>
      <c r="B9105" t="s">
        <v>4170</v>
      </c>
      <c r="C9105" t="s">
        <v>3870</v>
      </c>
      <c r="D9105">
        <v>26318</v>
      </c>
      <c r="E9105">
        <v>19707</v>
      </c>
      <c r="F9105">
        <v>21098</v>
      </c>
      <c r="G9105">
        <v>22888</v>
      </c>
    </row>
    <row r="9106" spans="1:7">
      <c r="A9106" t="s">
        <v>3853</v>
      </c>
      <c r="B9106" t="s">
        <v>4170</v>
      </c>
      <c r="C9106" t="s">
        <v>3871</v>
      </c>
      <c r="D9106">
        <v>0</v>
      </c>
      <c r="E9106">
        <v>0</v>
      </c>
      <c r="F9106">
        <v>0</v>
      </c>
      <c r="G9106">
        <v>0</v>
      </c>
    </row>
    <row r="9107" spans="1:7">
      <c r="A9107" t="s">
        <v>3853</v>
      </c>
      <c r="B9107" t="s">
        <v>4170</v>
      </c>
      <c r="C9107" t="s">
        <v>3872</v>
      </c>
      <c r="D9107">
        <v>0</v>
      </c>
      <c r="E9107">
        <v>0</v>
      </c>
      <c r="F9107">
        <v>0</v>
      </c>
      <c r="G9107">
        <v>0</v>
      </c>
    </row>
    <row r="9108" spans="1:7">
      <c r="A9108" t="s">
        <v>3853</v>
      </c>
      <c r="B9108" t="s">
        <v>4170</v>
      </c>
      <c r="C9108" t="s">
        <v>3873</v>
      </c>
      <c r="D9108">
        <v>1.6</v>
      </c>
      <c r="E9108">
        <v>1.3</v>
      </c>
      <c r="F9108">
        <v>1.5</v>
      </c>
      <c r="G9108">
        <v>3</v>
      </c>
    </row>
    <row r="9109" spans="1:7">
      <c r="A9109" t="s">
        <v>3853</v>
      </c>
      <c r="B9109" t="s">
        <v>4170</v>
      </c>
      <c r="C9109" t="s">
        <v>3874</v>
      </c>
      <c r="D9109">
        <v>2</v>
      </c>
      <c r="E9109">
        <v>2</v>
      </c>
      <c r="F9109">
        <v>2</v>
      </c>
      <c r="G9109">
        <v>15</v>
      </c>
    </row>
    <row r="9110" spans="1:7">
      <c r="A9110" t="s">
        <v>3853</v>
      </c>
      <c r="B9110" t="s">
        <v>4170</v>
      </c>
      <c r="C9110" t="s">
        <v>3875</v>
      </c>
      <c r="D9110">
        <v>1.8</v>
      </c>
      <c r="E9110">
        <v>2.5</v>
      </c>
      <c r="F9110">
        <v>4.0999999999999996</v>
      </c>
      <c r="G9110">
        <v>6.2</v>
      </c>
    </row>
    <row r="9111" spans="1:7">
      <c r="A9111" t="s">
        <v>3853</v>
      </c>
      <c r="B9111" t="s">
        <v>4170</v>
      </c>
      <c r="C9111" t="s">
        <v>3876</v>
      </c>
      <c r="D9111">
        <v>3</v>
      </c>
      <c r="E9111">
        <v>4</v>
      </c>
      <c r="F9111">
        <v>6</v>
      </c>
      <c r="G9111">
        <v>11</v>
      </c>
    </row>
    <row r="9112" spans="1:7">
      <c r="A9112" t="s">
        <v>3853</v>
      </c>
      <c r="B9112" t="s">
        <v>4170</v>
      </c>
      <c r="C9112" t="s">
        <v>3877</v>
      </c>
      <c r="D9112">
        <v>0</v>
      </c>
      <c r="E9112">
        <v>0</v>
      </c>
      <c r="F9112">
        <v>0</v>
      </c>
      <c r="G9112">
        <v>0</v>
      </c>
    </row>
    <row r="9113" spans="1:7">
      <c r="A9113" t="s">
        <v>3853</v>
      </c>
      <c r="B9113" t="s">
        <v>4170</v>
      </c>
      <c r="C9113" t="s">
        <v>3878</v>
      </c>
      <c r="D9113">
        <v>0</v>
      </c>
      <c r="E9113">
        <v>0</v>
      </c>
      <c r="F9113">
        <v>0</v>
      </c>
      <c r="G9113">
        <v>0</v>
      </c>
    </row>
    <row r="9114" spans="1:7">
      <c r="A9114" t="s">
        <v>3853</v>
      </c>
      <c r="B9114" t="s">
        <v>4170</v>
      </c>
      <c r="C9114" t="s">
        <v>3879</v>
      </c>
      <c r="D9114">
        <v>0</v>
      </c>
      <c r="E9114">
        <v>0</v>
      </c>
      <c r="F9114">
        <v>0</v>
      </c>
      <c r="G9114">
        <v>0</v>
      </c>
    </row>
    <row r="9115" spans="1:7">
      <c r="A9115" t="s">
        <v>3853</v>
      </c>
      <c r="B9115" t="s">
        <v>4170</v>
      </c>
      <c r="C9115" t="s">
        <v>3880</v>
      </c>
      <c r="D9115">
        <v>64.2</v>
      </c>
      <c r="E9115">
        <v>56.7</v>
      </c>
      <c r="F9115">
        <v>60.5</v>
      </c>
      <c r="G9115">
        <v>73.5</v>
      </c>
    </row>
    <row r="9116" spans="1:7">
      <c r="A9116" t="s">
        <v>3853</v>
      </c>
      <c r="B9116" t="s">
        <v>4170</v>
      </c>
      <c r="C9116" t="s">
        <v>3881</v>
      </c>
      <c r="D9116">
        <v>0</v>
      </c>
      <c r="E9116">
        <v>0</v>
      </c>
      <c r="F9116">
        <v>0</v>
      </c>
      <c r="G9116">
        <v>0</v>
      </c>
    </row>
    <row r="9117" spans="1:7">
      <c r="A9117" t="s">
        <v>3853</v>
      </c>
      <c r="B9117" t="s">
        <v>4170</v>
      </c>
      <c r="C9117" t="s">
        <v>3882</v>
      </c>
      <c r="D9117">
        <v>150010</v>
      </c>
      <c r="E9117">
        <v>137412</v>
      </c>
      <c r="F9117">
        <v>131834</v>
      </c>
      <c r="G9117">
        <v>136552</v>
      </c>
    </row>
    <row r="9118" spans="1:7">
      <c r="A9118" t="s">
        <v>3853</v>
      </c>
      <c r="B9118" t="s">
        <v>4170</v>
      </c>
      <c r="C9118" t="s">
        <v>3883</v>
      </c>
      <c r="D9118">
        <v>2640</v>
      </c>
      <c r="E9118">
        <v>2387</v>
      </c>
      <c r="F9118">
        <v>2387</v>
      </c>
      <c r="G9118">
        <v>1540</v>
      </c>
    </row>
    <row r="9119" spans="1:7">
      <c r="A9119" t="s">
        <v>3853</v>
      </c>
      <c r="B9119" t="s">
        <v>4170</v>
      </c>
      <c r="C9119" t="s">
        <v>3884</v>
      </c>
      <c r="D9119">
        <v>1458</v>
      </c>
      <c r="E9119">
        <v>1557</v>
      </c>
      <c r="F9119">
        <v>1394</v>
      </c>
      <c r="G9119">
        <v>1525</v>
      </c>
    </row>
    <row r="9120" spans="1:7">
      <c r="A9120" t="s">
        <v>3853</v>
      </c>
      <c r="B9120" t="s">
        <v>4170</v>
      </c>
      <c r="C9120" t="s">
        <v>3885</v>
      </c>
      <c r="D9120">
        <v>0</v>
      </c>
      <c r="E9120">
        <v>0</v>
      </c>
      <c r="F9120">
        <v>0</v>
      </c>
      <c r="G9120">
        <v>0</v>
      </c>
    </row>
    <row r="9121" spans="1:7">
      <c r="A9121" t="s">
        <v>3853</v>
      </c>
      <c r="B9121" t="s">
        <v>4170</v>
      </c>
      <c r="C9121" t="s">
        <v>3886</v>
      </c>
      <c r="D9121">
        <v>1458</v>
      </c>
      <c r="E9121">
        <v>1557</v>
      </c>
      <c r="F9121">
        <v>1394</v>
      </c>
      <c r="G9121">
        <v>1525</v>
      </c>
    </row>
    <row r="9122" spans="1:7">
      <c r="A9122" t="s">
        <v>3853</v>
      </c>
      <c r="B9122" t="s">
        <v>4170</v>
      </c>
      <c r="C9122" t="s">
        <v>3887</v>
      </c>
      <c r="D9122">
        <v>0</v>
      </c>
      <c r="E9122">
        <v>0</v>
      </c>
      <c r="F9122">
        <v>0</v>
      </c>
      <c r="G9122">
        <v>0</v>
      </c>
    </row>
    <row r="9123" spans="1:7">
      <c r="A9123" t="s">
        <v>3853</v>
      </c>
      <c r="B9123" t="s">
        <v>4170</v>
      </c>
      <c r="C9123" t="s">
        <v>3888</v>
      </c>
      <c r="D9123">
        <v>151468</v>
      </c>
      <c r="E9123">
        <v>138968</v>
      </c>
      <c r="F9123">
        <v>133228</v>
      </c>
      <c r="G9123">
        <v>138077</v>
      </c>
    </row>
    <row r="9124" spans="1:7">
      <c r="A9124" t="s">
        <v>3853</v>
      </c>
      <c r="B9124" t="s">
        <v>4170</v>
      </c>
      <c r="C9124" t="s">
        <v>3889</v>
      </c>
      <c r="D9124">
        <v>1458</v>
      </c>
      <c r="E9124">
        <v>1557</v>
      </c>
      <c r="F9124">
        <v>1394</v>
      </c>
      <c r="G9124">
        <v>1525</v>
      </c>
    </row>
    <row r="9125" spans="1:7">
      <c r="A9125" t="s">
        <v>3853</v>
      </c>
      <c r="B9125" t="s">
        <v>4170</v>
      </c>
      <c r="C9125" t="s">
        <v>3890</v>
      </c>
      <c r="D9125">
        <v>0</v>
      </c>
      <c r="E9125">
        <v>0</v>
      </c>
      <c r="F9125">
        <v>0</v>
      </c>
      <c r="G9125">
        <v>0</v>
      </c>
    </row>
    <row r="9126" spans="1:7">
      <c r="A9126" t="s">
        <v>3853</v>
      </c>
      <c r="B9126" t="s">
        <v>4170</v>
      </c>
      <c r="C9126" t="s">
        <v>3891</v>
      </c>
      <c r="D9126">
        <v>56.6</v>
      </c>
      <c r="E9126">
        <v>64.5</v>
      </c>
      <c r="F9126">
        <v>57</v>
      </c>
      <c r="G9126">
        <v>60.8</v>
      </c>
    </row>
    <row r="9127" spans="1:7">
      <c r="A9127" t="s">
        <v>3853</v>
      </c>
      <c r="B9127" t="s">
        <v>4170</v>
      </c>
      <c r="C9127" t="s">
        <v>3892</v>
      </c>
      <c r="D9127">
        <v>93943</v>
      </c>
      <c r="E9127">
        <v>93746</v>
      </c>
      <c r="F9127">
        <v>100343</v>
      </c>
      <c r="G9127">
        <v>96066</v>
      </c>
    </row>
    <row r="9128" spans="1:7">
      <c r="A9128" t="s">
        <v>3853</v>
      </c>
      <c r="B9128" t="s">
        <v>4170</v>
      </c>
      <c r="C9128" t="s">
        <v>3893</v>
      </c>
      <c r="D9128">
        <v>1713</v>
      </c>
      <c r="E9128">
        <v>1318</v>
      </c>
      <c r="F9128">
        <v>1325</v>
      </c>
      <c r="G9128">
        <v>1364</v>
      </c>
    </row>
    <row r="9129" spans="1:7">
      <c r="A9129" t="s">
        <v>3853</v>
      </c>
      <c r="B9129" t="s">
        <v>4170</v>
      </c>
      <c r="C9129" t="s">
        <v>3894</v>
      </c>
      <c r="D9129">
        <v>4046</v>
      </c>
      <c r="E9129">
        <v>387</v>
      </c>
      <c r="F9129">
        <v>384</v>
      </c>
      <c r="G9129">
        <v>219</v>
      </c>
    </row>
    <row r="9130" spans="1:7">
      <c r="A9130" t="s">
        <v>3853</v>
      </c>
      <c r="B9130" t="s">
        <v>4170</v>
      </c>
      <c r="C9130" t="s">
        <v>3895</v>
      </c>
      <c r="D9130">
        <v>13024</v>
      </c>
      <c r="E9130">
        <v>8915</v>
      </c>
      <c r="F9130">
        <v>12113</v>
      </c>
      <c r="G9130">
        <v>12245</v>
      </c>
    </row>
    <row r="9131" spans="1:7">
      <c r="A9131" t="s">
        <v>3853</v>
      </c>
      <c r="B9131" t="s">
        <v>4170</v>
      </c>
      <c r="C9131" t="s">
        <v>3896</v>
      </c>
      <c r="D9131">
        <v>11</v>
      </c>
      <c r="E9131">
        <v>10</v>
      </c>
      <c r="F9131">
        <v>7</v>
      </c>
      <c r="G9131">
        <v>7</v>
      </c>
    </row>
    <row r="9132" spans="1:7">
      <c r="A9132" t="s">
        <v>3853</v>
      </c>
      <c r="B9132" t="s">
        <v>4170</v>
      </c>
      <c r="C9132" t="s">
        <v>3897</v>
      </c>
      <c r="D9132">
        <v>112737</v>
      </c>
      <c r="E9132">
        <v>104377</v>
      </c>
      <c r="F9132">
        <v>114171</v>
      </c>
      <c r="G9132">
        <v>109901</v>
      </c>
    </row>
    <row r="9133" spans="1:7">
      <c r="A9133" t="s">
        <v>3853</v>
      </c>
      <c r="B9133" t="s">
        <v>4170</v>
      </c>
      <c r="C9133" t="s">
        <v>3898</v>
      </c>
      <c r="D9133">
        <v>108690</v>
      </c>
      <c r="E9133">
        <v>103990</v>
      </c>
      <c r="F9133">
        <v>113788</v>
      </c>
      <c r="G9133">
        <v>109682</v>
      </c>
    </row>
    <row r="9134" spans="1:7">
      <c r="A9134" t="s">
        <v>3853</v>
      </c>
      <c r="B9134" t="s">
        <v>4170</v>
      </c>
      <c r="C9134" t="s">
        <v>3899</v>
      </c>
      <c r="D9134">
        <v>4046</v>
      </c>
      <c r="E9134">
        <v>387</v>
      </c>
      <c r="F9134">
        <v>384</v>
      </c>
      <c r="G9134">
        <v>219</v>
      </c>
    </row>
    <row r="9135" spans="1:7">
      <c r="A9135" t="s">
        <v>3853</v>
      </c>
      <c r="B9135" t="s">
        <v>4170</v>
      </c>
      <c r="C9135" t="s">
        <v>3900</v>
      </c>
      <c r="D9135">
        <v>90321</v>
      </c>
      <c r="E9135">
        <v>89820</v>
      </c>
      <c r="F9135">
        <v>98509</v>
      </c>
      <c r="G9135">
        <v>94340</v>
      </c>
    </row>
    <row r="9136" spans="1:7">
      <c r="A9136" t="s">
        <v>3853</v>
      </c>
      <c r="B9136" t="s">
        <v>4170</v>
      </c>
      <c r="C9136" t="s">
        <v>3901</v>
      </c>
      <c r="D9136">
        <v>109154</v>
      </c>
      <c r="E9136">
        <v>100477</v>
      </c>
      <c r="F9136">
        <v>112351</v>
      </c>
      <c r="G9136">
        <v>108188</v>
      </c>
    </row>
    <row r="9137" spans="1:7">
      <c r="A9137" t="s">
        <v>3853</v>
      </c>
      <c r="B9137" t="s">
        <v>4170</v>
      </c>
      <c r="C9137" t="s">
        <v>3902</v>
      </c>
      <c r="D9137">
        <v>0</v>
      </c>
      <c r="E9137">
        <v>0</v>
      </c>
      <c r="F9137">
        <v>0</v>
      </c>
      <c r="G9137">
        <v>0</v>
      </c>
    </row>
    <row r="9138" spans="1:7">
      <c r="A9138" t="s">
        <v>3853</v>
      </c>
      <c r="B9138" t="s">
        <v>4170</v>
      </c>
      <c r="C9138" t="s">
        <v>3903</v>
      </c>
      <c r="D9138">
        <v>8770</v>
      </c>
      <c r="E9138">
        <v>9098</v>
      </c>
      <c r="F9138">
        <v>10806</v>
      </c>
      <c r="G9138">
        <v>10230</v>
      </c>
    </row>
    <row r="9139" spans="1:7">
      <c r="A9139" t="s">
        <v>3853</v>
      </c>
      <c r="B9139" t="s">
        <v>4170</v>
      </c>
      <c r="C9139" t="s">
        <v>3904</v>
      </c>
      <c r="D9139">
        <v>0</v>
      </c>
      <c r="E9139">
        <v>0</v>
      </c>
      <c r="F9139">
        <v>0</v>
      </c>
      <c r="G9139">
        <v>0</v>
      </c>
    </row>
    <row r="9140" spans="1:7">
      <c r="A9140" t="s">
        <v>3853</v>
      </c>
      <c r="B9140" t="s">
        <v>4170</v>
      </c>
      <c r="C9140" t="s">
        <v>3905</v>
      </c>
      <c r="D9140">
        <v>-75284</v>
      </c>
      <c r="E9140">
        <v>-65048</v>
      </c>
      <c r="F9140">
        <v>-63536</v>
      </c>
      <c r="G9140">
        <v>-88456</v>
      </c>
    </row>
    <row r="9141" spans="1:7">
      <c r="A9141" t="s">
        <v>3853</v>
      </c>
      <c r="B9141" t="s">
        <v>4170</v>
      </c>
      <c r="C9141" t="s">
        <v>3906</v>
      </c>
      <c r="D9141">
        <v>0</v>
      </c>
      <c r="E9141">
        <v>0</v>
      </c>
      <c r="F9141">
        <v>0</v>
      </c>
      <c r="G9141">
        <v>0</v>
      </c>
    </row>
    <row r="9142" spans="1:7">
      <c r="A9142" t="s">
        <v>3853</v>
      </c>
      <c r="B9142" t="s">
        <v>4170</v>
      </c>
      <c r="C9142" t="s">
        <v>3907</v>
      </c>
      <c r="D9142">
        <v>3.5</v>
      </c>
      <c r="E9142">
        <v>4.5</v>
      </c>
      <c r="F9142">
        <v>6.9</v>
      </c>
      <c r="G9142">
        <v>9.8000000000000007</v>
      </c>
    </row>
    <row r="9143" spans="1:7">
      <c r="A9143" t="s">
        <v>3853</v>
      </c>
      <c r="B9143" t="s">
        <v>4170</v>
      </c>
      <c r="C9143" t="s">
        <v>3908</v>
      </c>
      <c r="D9143">
        <v>0.2</v>
      </c>
      <c r="E9143">
        <v>0.3</v>
      </c>
      <c r="F9143">
        <v>0.4</v>
      </c>
      <c r="G9143">
        <v>0.5</v>
      </c>
    </row>
    <row r="9144" spans="1:7">
      <c r="A9144" t="s">
        <v>3853</v>
      </c>
      <c r="B9144" t="s">
        <v>4170</v>
      </c>
      <c r="C9144" t="s">
        <v>3909</v>
      </c>
      <c r="D9144">
        <v>8447</v>
      </c>
      <c r="E9144">
        <v>7580</v>
      </c>
      <c r="F9144">
        <v>8637</v>
      </c>
      <c r="G9144">
        <v>8149</v>
      </c>
    </row>
    <row r="9145" spans="1:7">
      <c r="A9145" t="s">
        <v>3853</v>
      </c>
      <c r="B9145" t="s">
        <v>4170</v>
      </c>
      <c r="C9145" t="s">
        <v>3910</v>
      </c>
      <c r="D9145">
        <v>143</v>
      </c>
      <c r="E9145">
        <v>146</v>
      </c>
      <c r="F9145">
        <v>149</v>
      </c>
      <c r="G9145">
        <v>161</v>
      </c>
    </row>
    <row r="9146" spans="1:7">
      <c r="A9146" t="s">
        <v>3853</v>
      </c>
      <c r="B9146" t="s">
        <v>4170</v>
      </c>
      <c r="C9146" t="s">
        <v>3911</v>
      </c>
      <c r="D9146">
        <v>214</v>
      </c>
      <c r="E9146">
        <v>218</v>
      </c>
      <c r="F9146">
        <v>200</v>
      </c>
      <c r="G9146">
        <v>220</v>
      </c>
    </row>
    <row r="9147" spans="1:7">
      <c r="A9147" t="s">
        <v>3853</v>
      </c>
      <c r="B9147" t="s">
        <v>4170</v>
      </c>
      <c r="C9147" t="s">
        <v>3912</v>
      </c>
      <c r="D9147">
        <v>0</v>
      </c>
      <c r="E9147">
        <v>0</v>
      </c>
      <c r="F9147">
        <v>0</v>
      </c>
      <c r="G9147">
        <v>0</v>
      </c>
    </row>
    <row r="9148" spans="1:7">
      <c r="A9148" t="s">
        <v>3853</v>
      </c>
      <c r="B9148" t="s">
        <v>4170</v>
      </c>
      <c r="C9148" t="s">
        <v>3913</v>
      </c>
      <c r="D9148">
        <v>8804</v>
      </c>
      <c r="E9148">
        <v>7944</v>
      </c>
      <c r="F9148">
        <v>8986</v>
      </c>
      <c r="G9148">
        <v>8530</v>
      </c>
    </row>
    <row r="9149" spans="1:7">
      <c r="A9149" t="s">
        <v>3853</v>
      </c>
      <c r="B9149" t="s">
        <v>4170</v>
      </c>
      <c r="C9149" t="s">
        <v>3914</v>
      </c>
      <c r="D9149">
        <v>0</v>
      </c>
      <c r="E9149">
        <v>0</v>
      </c>
      <c r="F9149">
        <v>0</v>
      </c>
      <c r="G9149">
        <v>0</v>
      </c>
    </row>
    <row r="9150" spans="1:7">
      <c r="A9150" t="s">
        <v>3853</v>
      </c>
      <c r="B9150" t="s">
        <v>4170</v>
      </c>
      <c r="C9150" t="s">
        <v>3915</v>
      </c>
      <c r="D9150">
        <v>0</v>
      </c>
      <c r="E9150">
        <v>0</v>
      </c>
      <c r="F9150">
        <v>0</v>
      </c>
      <c r="G9150">
        <v>0</v>
      </c>
    </row>
    <row r="9151" spans="1:7">
      <c r="A9151" t="s">
        <v>3853</v>
      </c>
      <c r="B9151" t="s">
        <v>4170</v>
      </c>
      <c r="C9151" t="s">
        <v>3916</v>
      </c>
      <c r="D9151">
        <v>0</v>
      </c>
      <c r="E9151">
        <v>0</v>
      </c>
      <c r="F9151">
        <v>0</v>
      </c>
      <c r="G9151">
        <v>0</v>
      </c>
    </row>
    <row r="9152" spans="1:7">
      <c r="A9152" t="s">
        <v>3853</v>
      </c>
      <c r="B9152" t="s">
        <v>4170</v>
      </c>
      <c r="C9152" t="s">
        <v>3917</v>
      </c>
      <c r="D9152">
        <v>30806</v>
      </c>
      <c r="E9152">
        <v>28684</v>
      </c>
      <c r="F9152">
        <v>29534</v>
      </c>
      <c r="G9152">
        <v>30995</v>
      </c>
    </row>
    <row r="9153" spans="1:7">
      <c r="A9153" t="s">
        <v>3853</v>
      </c>
      <c r="B9153" t="s">
        <v>4170</v>
      </c>
      <c r="C9153" t="s">
        <v>3918</v>
      </c>
      <c r="D9153">
        <v>30639</v>
      </c>
      <c r="E9153">
        <v>31009</v>
      </c>
      <c r="F9153">
        <v>32924</v>
      </c>
      <c r="G9153">
        <v>36814</v>
      </c>
    </row>
    <row r="9154" spans="1:7">
      <c r="A9154" t="s">
        <v>3853</v>
      </c>
      <c r="B9154" t="s">
        <v>4170</v>
      </c>
      <c r="C9154" t="s">
        <v>3919</v>
      </c>
      <c r="D9154">
        <v>23446</v>
      </c>
      <c r="E9154">
        <v>24846</v>
      </c>
      <c r="F9154">
        <v>24185</v>
      </c>
      <c r="G9154">
        <v>24848</v>
      </c>
    </row>
    <row r="9155" spans="1:7">
      <c r="A9155" t="s">
        <v>3853</v>
      </c>
      <c r="B9155" t="s">
        <v>4170</v>
      </c>
      <c r="C9155" t="s">
        <v>3920</v>
      </c>
      <c r="D9155">
        <v>84891</v>
      </c>
      <c r="E9155">
        <v>84540</v>
      </c>
      <c r="F9155">
        <v>86643</v>
      </c>
      <c r="G9155">
        <v>92657</v>
      </c>
    </row>
    <row r="9156" spans="1:7">
      <c r="A9156" t="s">
        <v>3853</v>
      </c>
      <c r="B9156" t="s">
        <v>4170</v>
      </c>
      <c r="C9156" t="s">
        <v>3921</v>
      </c>
      <c r="D9156">
        <v>84891</v>
      </c>
      <c r="E9156">
        <v>84540</v>
      </c>
      <c r="F9156">
        <v>86643</v>
      </c>
      <c r="G9156">
        <v>92657</v>
      </c>
    </row>
    <row r="9157" spans="1:7">
      <c r="A9157" t="s">
        <v>3853</v>
      </c>
      <c r="B9157" t="s">
        <v>4170</v>
      </c>
      <c r="C9157" t="s">
        <v>3922</v>
      </c>
      <c r="D9157">
        <v>5</v>
      </c>
      <c r="E9157">
        <v>8</v>
      </c>
      <c r="F9157">
        <v>10</v>
      </c>
      <c r="G9157">
        <v>17</v>
      </c>
    </row>
    <row r="9158" spans="1:7">
      <c r="A9158" t="s">
        <v>3853</v>
      </c>
      <c r="B9158" t="s">
        <v>4170</v>
      </c>
      <c r="C9158" t="s">
        <v>3923</v>
      </c>
      <c r="D9158">
        <v>0</v>
      </c>
      <c r="E9158">
        <v>0</v>
      </c>
      <c r="F9158">
        <v>0</v>
      </c>
      <c r="G9158">
        <v>0</v>
      </c>
    </row>
    <row r="9159" spans="1:7">
      <c r="A9159" t="s">
        <v>3853</v>
      </c>
      <c r="B9159" t="s">
        <v>4170</v>
      </c>
      <c r="C9159" t="s">
        <v>3924</v>
      </c>
      <c r="D9159">
        <v>25</v>
      </c>
      <c r="E9159">
        <v>24</v>
      </c>
      <c r="F9159">
        <v>10</v>
      </c>
      <c r="G9159">
        <v>10</v>
      </c>
    </row>
    <row r="9160" spans="1:7">
      <c r="A9160" t="s">
        <v>3853</v>
      </c>
      <c r="B9160" t="s">
        <v>4170</v>
      </c>
      <c r="C9160" t="s">
        <v>3925</v>
      </c>
      <c r="D9160">
        <v>138</v>
      </c>
      <c r="E9160">
        <v>232</v>
      </c>
      <c r="F9160">
        <v>327</v>
      </c>
      <c r="G9160">
        <v>383</v>
      </c>
    </row>
    <row r="9161" spans="1:7">
      <c r="A9161" t="s">
        <v>3853</v>
      </c>
      <c r="B9161" t="s">
        <v>4170</v>
      </c>
      <c r="C9161" t="s">
        <v>3926</v>
      </c>
      <c r="D9161">
        <v>2.2999999999999998</v>
      </c>
      <c r="E9161">
        <v>2.61</v>
      </c>
      <c r="F9161">
        <v>2.2400000000000002</v>
      </c>
      <c r="G9161">
        <v>2.2799999999999998</v>
      </c>
    </row>
    <row r="9162" spans="1:7">
      <c r="A9162" t="s">
        <v>3853</v>
      </c>
      <c r="B9162" t="s">
        <v>4170</v>
      </c>
      <c r="C9162" t="s">
        <v>3927</v>
      </c>
      <c r="D9162">
        <v>261</v>
      </c>
      <c r="E9162">
        <v>379</v>
      </c>
      <c r="F9162">
        <v>464</v>
      </c>
      <c r="G9162">
        <v>554</v>
      </c>
    </row>
    <row r="9163" spans="1:7">
      <c r="A9163" t="s">
        <v>3853</v>
      </c>
      <c r="B9163" t="s">
        <v>4170</v>
      </c>
      <c r="C9163" t="s">
        <v>3928</v>
      </c>
      <c r="D9163">
        <v>83</v>
      </c>
      <c r="E9163">
        <v>117</v>
      </c>
      <c r="F9163">
        <v>179</v>
      </c>
      <c r="G9163">
        <v>211</v>
      </c>
    </row>
    <row r="9164" spans="1:7">
      <c r="A9164" t="s">
        <v>3853</v>
      </c>
      <c r="B9164" t="s">
        <v>4170</v>
      </c>
      <c r="C9164" t="s">
        <v>3929</v>
      </c>
      <c r="D9164">
        <v>98</v>
      </c>
      <c r="E9164">
        <v>123</v>
      </c>
      <c r="F9164">
        <v>127</v>
      </c>
      <c r="G9164">
        <v>161</v>
      </c>
    </row>
    <row r="9165" spans="1:7">
      <c r="A9165" t="s">
        <v>3853</v>
      </c>
      <c r="B9165" t="s">
        <v>4170</v>
      </c>
      <c r="C9165" t="s">
        <v>3930</v>
      </c>
      <c r="D9165">
        <v>4.45</v>
      </c>
      <c r="E9165">
        <v>4.3899999999999997</v>
      </c>
      <c r="F9165">
        <v>3.97</v>
      </c>
      <c r="G9165">
        <v>3.83</v>
      </c>
    </row>
    <row r="9166" spans="1:7">
      <c r="A9166" t="s">
        <v>3853</v>
      </c>
      <c r="B9166" t="s">
        <v>4170</v>
      </c>
      <c r="C9166" t="s">
        <v>3931</v>
      </c>
      <c r="D9166">
        <v>14</v>
      </c>
      <c r="E9166">
        <v>14</v>
      </c>
      <c r="F9166">
        <v>14</v>
      </c>
      <c r="G9166">
        <v>0</v>
      </c>
    </row>
    <row r="9167" spans="1:7">
      <c r="A9167" t="s">
        <v>3853</v>
      </c>
      <c r="B9167" t="s">
        <v>4170</v>
      </c>
      <c r="C9167" t="s">
        <v>3932</v>
      </c>
      <c r="D9167">
        <v>18</v>
      </c>
      <c r="E9167">
        <v>18</v>
      </c>
      <c r="F9167">
        <v>24</v>
      </c>
      <c r="G9167">
        <v>24</v>
      </c>
    </row>
    <row r="9168" spans="1:7">
      <c r="A9168" t="s">
        <v>3853</v>
      </c>
      <c r="B9168" t="s">
        <v>4170</v>
      </c>
      <c r="C9168" t="s">
        <v>3933</v>
      </c>
      <c r="D9168">
        <v>51</v>
      </c>
      <c r="E9168">
        <v>85</v>
      </c>
      <c r="F9168">
        <v>141</v>
      </c>
      <c r="G9168">
        <v>187</v>
      </c>
    </row>
    <row r="9169" spans="1:7">
      <c r="A9169" t="s">
        <v>3853</v>
      </c>
      <c r="B9169" t="s">
        <v>4170</v>
      </c>
      <c r="C9169" t="s">
        <v>3934</v>
      </c>
      <c r="D9169">
        <v>3</v>
      </c>
      <c r="E9169">
        <v>3</v>
      </c>
      <c r="F9169">
        <v>3</v>
      </c>
      <c r="G9169">
        <v>3</v>
      </c>
    </row>
    <row r="9170" spans="1:7">
      <c r="A9170" t="s">
        <v>3853</v>
      </c>
      <c r="B9170" t="s">
        <v>4170</v>
      </c>
      <c r="C9170" t="s">
        <v>3935</v>
      </c>
      <c r="D9170">
        <v>77</v>
      </c>
      <c r="E9170">
        <v>110</v>
      </c>
      <c r="F9170">
        <v>165</v>
      </c>
      <c r="G9170">
        <v>197</v>
      </c>
    </row>
    <row r="9171" spans="1:7">
      <c r="A9171" t="s">
        <v>3853</v>
      </c>
      <c r="B9171" t="s">
        <v>4170</v>
      </c>
      <c r="C9171" t="s">
        <v>3936</v>
      </c>
      <c r="D9171">
        <v>3</v>
      </c>
      <c r="E9171">
        <v>4</v>
      </c>
      <c r="F9171">
        <v>11</v>
      </c>
      <c r="G9171">
        <v>11</v>
      </c>
    </row>
    <row r="9172" spans="1:7">
      <c r="A9172" t="s">
        <v>3853</v>
      </c>
      <c r="B9172" t="s">
        <v>4170</v>
      </c>
      <c r="C9172" t="s">
        <v>3937</v>
      </c>
      <c r="D9172">
        <v>0</v>
      </c>
      <c r="E9172">
        <v>0</v>
      </c>
      <c r="F9172">
        <v>0</v>
      </c>
      <c r="G9172">
        <v>0</v>
      </c>
    </row>
    <row r="9173" spans="1:7">
      <c r="A9173" t="s">
        <v>3853</v>
      </c>
      <c r="B9173" t="s">
        <v>4170</v>
      </c>
      <c r="C9173" t="s">
        <v>3938</v>
      </c>
      <c r="D9173">
        <v>0</v>
      </c>
      <c r="E9173">
        <v>0</v>
      </c>
      <c r="F9173">
        <v>0</v>
      </c>
      <c r="G9173">
        <v>0</v>
      </c>
    </row>
    <row r="9174" spans="1:7">
      <c r="A9174" t="s">
        <v>3853</v>
      </c>
      <c r="B9174" t="s">
        <v>4170</v>
      </c>
      <c r="C9174" t="s">
        <v>3939</v>
      </c>
      <c r="D9174">
        <v>5963</v>
      </c>
      <c r="E9174">
        <v>5707</v>
      </c>
      <c r="F9174">
        <v>5702</v>
      </c>
      <c r="G9174">
        <v>4849</v>
      </c>
    </row>
    <row r="9175" spans="1:7">
      <c r="A9175" t="s">
        <v>3853</v>
      </c>
      <c r="B9175" t="s">
        <v>4170</v>
      </c>
      <c r="C9175" t="s">
        <v>3940</v>
      </c>
      <c r="D9175">
        <v>719367</v>
      </c>
      <c r="E9175">
        <v>668542</v>
      </c>
      <c r="F9175">
        <v>680783</v>
      </c>
      <c r="G9175">
        <v>693988</v>
      </c>
    </row>
    <row r="9176" spans="1:7">
      <c r="A9176" t="s">
        <v>3853</v>
      </c>
      <c r="B9176" t="s">
        <v>4170</v>
      </c>
      <c r="C9176" t="s">
        <v>3941</v>
      </c>
      <c r="D9176">
        <v>0</v>
      </c>
      <c r="E9176">
        <v>0</v>
      </c>
      <c r="F9176">
        <v>0</v>
      </c>
      <c r="G9176">
        <v>0</v>
      </c>
    </row>
    <row r="9177" spans="1:7">
      <c r="A9177" t="s">
        <v>3853</v>
      </c>
      <c r="B9177" t="s">
        <v>4170</v>
      </c>
      <c r="C9177" t="s">
        <v>3942</v>
      </c>
      <c r="D9177">
        <v>0</v>
      </c>
      <c r="E9177">
        <v>0</v>
      </c>
      <c r="F9177">
        <v>0</v>
      </c>
      <c r="G9177">
        <v>0</v>
      </c>
    </row>
    <row r="9178" spans="1:7">
      <c r="A9178" t="s">
        <v>3853</v>
      </c>
      <c r="B9178" t="s">
        <v>4170</v>
      </c>
      <c r="C9178" t="s">
        <v>3943</v>
      </c>
      <c r="D9178">
        <v>0</v>
      </c>
      <c r="E9178">
        <v>0</v>
      </c>
      <c r="F9178">
        <v>0</v>
      </c>
      <c r="G9178">
        <v>0</v>
      </c>
    </row>
    <row r="9179" spans="1:7">
      <c r="A9179" t="s">
        <v>3853</v>
      </c>
      <c r="B9179" t="s">
        <v>4170</v>
      </c>
      <c r="C9179" t="s">
        <v>3944</v>
      </c>
      <c r="D9179">
        <v>103869.2</v>
      </c>
      <c r="E9179">
        <v>100434.5</v>
      </c>
      <c r="F9179">
        <v>111730.6</v>
      </c>
      <c r="G9179">
        <v>125540.6</v>
      </c>
    </row>
    <row r="9180" spans="1:7">
      <c r="A9180" t="s">
        <v>3853</v>
      </c>
      <c r="B9180" t="s">
        <v>4170</v>
      </c>
      <c r="C9180" t="s">
        <v>3945</v>
      </c>
      <c r="D9180">
        <v>100446.2</v>
      </c>
      <c r="E9180">
        <v>97511.9</v>
      </c>
      <c r="F9180">
        <v>99572.3</v>
      </c>
      <c r="G9180">
        <v>101315</v>
      </c>
    </row>
    <row r="9181" spans="1:7">
      <c r="A9181" t="s">
        <v>3853</v>
      </c>
      <c r="B9181" t="s">
        <v>4170</v>
      </c>
      <c r="C9181" t="s">
        <v>3946</v>
      </c>
      <c r="D9181">
        <v>77.099999999999994</v>
      </c>
      <c r="E9181">
        <v>70.5</v>
      </c>
      <c r="F9181">
        <v>67.599999999999994</v>
      </c>
      <c r="G9181">
        <v>62.5</v>
      </c>
    </row>
    <row r="9182" spans="1:7">
      <c r="A9182" t="s">
        <v>3853</v>
      </c>
      <c r="B9182" t="s">
        <v>4170</v>
      </c>
      <c r="C9182" t="s">
        <v>3947</v>
      </c>
      <c r="D9182">
        <v>72</v>
      </c>
      <c r="E9182">
        <v>72</v>
      </c>
      <c r="F9182">
        <v>72</v>
      </c>
      <c r="G9182">
        <v>72</v>
      </c>
    </row>
    <row r="9183" spans="1:7">
      <c r="A9183" t="s">
        <v>3853</v>
      </c>
      <c r="B9183" t="s">
        <v>4170</v>
      </c>
      <c r="C9183" t="s">
        <v>3948</v>
      </c>
      <c r="D9183">
        <v>198</v>
      </c>
      <c r="E9183">
        <v>182</v>
      </c>
      <c r="F9183">
        <v>174</v>
      </c>
      <c r="G9183">
        <v>161</v>
      </c>
    </row>
    <row r="9184" spans="1:7">
      <c r="A9184" t="s">
        <v>3853</v>
      </c>
      <c r="B9184" t="s">
        <v>4170</v>
      </c>
      <c r="C9184" t="s">
        <v>3949</v>
      </c>
      <c r="D9184">
        <v>9</v>
      </c>
      <c r="E9184">
        <v>9</v>
      </c>
      <c r="F9184">
        <v>9</v>
      </c>
      <c r="G9184">
        <v>9</v>
      </c>
    </row>
    <row r="9185" spans="1:7">
      <c r="A9185" t="s">
        <v>3853</v>
      </c>
      <c r="B9185" t="s">
        <v>4170</v>
      </c>
      <c r="C9185" t="s">
        <v>3950</v>
      </c>
      <c r="D9185">
        <v>241</v>
      </c>
      <c r="E9185">
        <v>241</v>
      </c>
      <c r="F9185">
        <v>241</v>
      </c>
      <c r="G9185">
        <v>241</v>
      </c>
    </row>
    <row r="9186" spans="1:7">
      <c r="A9186" t="s">
        <v>3853</v>
      </c>
      <c r="B9186" t="s">
        <v>4170</v>
      </c>
      <c r="C9186" t="s">
        <v>3951</v>
      </c>
      <c r="D9186">
        <v>55</v>
      </c>
      <c r="E9186">
        <v>55</v>
      </c>
      <c r="F9186">
        <v>55</v>
      </c>
      <c r="G9186">
        <v>55</v>
      </c>
    </row>
    <row r="9187" spans="1:7">
      <c r="A9187" t="s">
        <v>3853</v>
      </c>
      <c r="B9187" t="s">
        <v>4170</v>
      </c>
      <c r="C9187" t="s">
        <v>3952</v>
      </c>
      <c r="D9187">
        <v>566</v>
      </c>
      <c r="E9187">
        <v>550</v>
      </c>
      <c r="F9187">
        <v>542</v>
      </c>
      <c r="G9187">
        <v>528</v>
      </c>
    </row>
    <row r="9188" spans="1:7">
      <c r="A9188" t="s">
        <v>3853</v>
      </c>
      <c r="B9188" t="s">
        <v>4170</v>
      </c>
      <c r="C9188" t="s">
        <v>3953</v>
      </c>
      <c r="D9188">
        <v>368</v>
      </c>
      <c r="E9188">
        <v>368</v>
      </c>
      <c r="F9188">
        <v>368</v>
      </c>
      <c r="G9188">
        <v>368</v>
      </c>
    </row>
    <row r="9189" spans="1:7">
      <c r="A9189" t="s">
        <v>3853</v>
      </c>
      <c r="B9189" t="s">
        <v>4170</v>
      </c>
      <c r="C9189" t="s">
        <v>3954</v>
      </c>
      <c r="D9189">
        <v>11</v>
      </c>
      <c r="E9189">
        <v>70</v>
      </c>
      <c r="F9189">
        <v>10</v>
      </c>
      <c r="G9189">
        <v>24</v>
      </c>
    </row>
    <row r="9190" spans="1:7">
      <c r="A9190" t="s">
        <v>3853</v>
      </c>
      <c r="B9190" t="s">
        <v>4170</v>
      </c>
      <c r="C9190" t="s">
        <v>3955</v>
      </c>
      <c r="D9190">
        <v>1866</v>
      </c>
      <c r="E9190">
        <v>1404</v>
      </c>
      <c r="F9190">
        <v>1813</v>
      </c>
      <c r="G9190">
        <v>1938</v>
      </c>
    </row>
    <row r="9191" spans="1:7">
      <c r="A9191" t="s">
        <v>3853</v>
      </c>
      <c r="B9191" t="s">
        <v>4170</v>
      </c>
      <c r="C9191" t="s">
        <v>3956</v>
      </c>
      <c r="D9191">
        <v>479</v>
      </c>
      <c r="E9191">
        <v>550</v>
      </c>
      <c r="F9191">
        <v>589</v>
      </c>
      <c r="G9191">
        <v>1145</v>
      </c>
    </row>
    <row r="9192" spans="1:7">
      <c r="A9192" t="s">
        <v>3853</v>
      </c>
      <c r="B9192" t="s">
        <v>4170</v>
      </c>
      <c r="C9192" t="s">
        <v>3957</v>
      </c>
      <c r="D9192">
        <v>4804</v>
      </c>
      <c r="E9192">
        <v>4870</v>
      </c>
      <c r="F9192">
        <v>5034</v>
      </c>
      <c r="G9192">
        <v>4958</v>
      </c>
    </row>
    <row r="9193" spans="1:7">
      <c r="A9193" t="s">
        <v>3853</v>
      </c>
      <c r="B9193" t="s">
        <v>4170</v>
      </c>
      <c r="C9193" t="s">
        <v>3958</v>
      </c>
      <c r="D9193">
        <v>7161</v>
      </c>
      <c r="E9193">
        <v>6894</v>
      </c>
      <c r="F9193">
        <v>7446</v>
      </c>
      <c r="G9193">
        <v>8065</v>
      </c>
    </row>
    <row r="9194" spans="1:7">
      <c r="A9194" t="s">
        <v>3853</v>
      </c>
      <c r="B9194" t="s">
        <v>4170</v>
      </c>
      <c r="C9194" t="s">
        <v>3959</v>
      </c>
      <c r="D9194">
        <v>7161</v>
      </c>
      <c r="E9194">
        <v>6894</v>
      </c>
      <c r="F9194">
        <v>7446</v>
      </c>
      <c r="G9194">
        <v>8065</v>
      </c>
    </row>
    <row r="9195" spans="1:7">
      <c r="A9195" t="s">
        <v>3853</v>
      </c>
      <c r="B9195" t="s">
        <v>4170</v>
      </c>
      <c r="C9195" t="s">
        <v>3960</v>
      </c>
      <c r="D9195">
        <v>0</v>
      </c>
      <c r="E9195">
        <v>0</v>
      </c>
      <c r="F9195">
        <v>0</v>
      </c>
      <c r="G9195">
        <v>0</v>
      </c>
    </row>
    <row r="9196" spans="1:7">
      <c r="A9196" t="s">
        <v>3853</v>
      </c>
      <c r="B9196" t="s">
        <v>4170</v>
      </c>
      <c r="C9196" t="s">
        <v>3961</v>
      </c>
      <c r="D9196">
        <v>0</v>
      </c>
      <c r="E9196">
        <v>0</v>
      </c>
      <c r="F9196">
        <v>0</v>
      </c>
      <c r="G9196">
        <v>0</v>
      </c>
    </row>
    <row r="9197" spans="1:7">
      <c r="A9197" t="s">
        <v>3853</v>
      </c>
      <c r="B9197" t="s">
        <v>4170</v>
      </c>
      <c r="C9197" t="s">
        <v>3962</v>
      </c>
      <c r="D9197">
        <v>21.8</v>
      </c>
      <c r="E9197">
        <v>27.9</v>
      </c>
      <c r="F9197">
        <v>17</v>
      </c>
      <c r="G9197">
        <v>16.7</v>
      </c>
    </row>
    <row r="9198" spans="1:7">
      <c r="A9198" t="s">
        <v>3853</v>
      </c>
      <c r="B9198" t="s">
        <v>4170</v>
      </c>
      <c r="C9198" t="s">
        <v>3963</v>
      </c>
      <c r="D9198">
        <v>83</v>
      </c>
      <c r="E9198">
        <v>83</v>
      </c>
      <c r="F9198">
        <v>83</v>
      </c>
      <c r="G9198">
        <v>83</v>
      </c>
    </row>
    <row r="9199" spans="1:7">
      <c r="A9199" t="s">
        <v>3853</v>
      </c>
      <c r="B9199" t="s">
        <v>4170</v>
      </c>
      <c r="C9199" t="s">
        <v>3964</v>
      </c>
      <c r="D9199">
        <v>0</v>
      </c>
      <c r="E9199">
        <v>0</v>
      </c>
      <c r="F9199">
        <v>0</v>
      </c>
      <c r="G9199">
        <v>0</v>
      </c>
    </row>
    <row r="9200" spans="1:7">
      <c r="A9200" t="s">
        <v>3853</v>
      </c>
      <c r="B9200" t="s">
        <v>4170</v>
      </c>
      <c r="C9200" t="s">
        <v>3965</v>
      </c>
      <c r="D9200">
        <v>540</v>
      </c>
      <c r="E9200">
        <v>692</v>
      </c>
      <c r="F9200">
        <v>419</v>
      </c>
      <c r="G9200">
        <v>412</v>
      </c>
    </row>
    <row r="9201" spans="1:7">
      <c r="A9201" t="s">
        <v>3853</v>
      </c>
      <c r="B9201" t="s">
        <v>4170</v>
      </c>
      <c r="C9201" t="s">
        <v>3966</v>
      </c>
      <c r="D9201">
        <v>0</v>
      </c>
      <c r="E9201">
        <v>0</v>
      </c>
      <c r="F9201">
        <v>0</v>
      </c>
      <c r="G9201">
        <v>0</v>
      </c>
    </row>
    <row r="9202" spans="1:7">
      <c r="A9202" t="s">
        <v>3853</v>
      </c>
      <c r="B9202" t="s">
        <v>4170</v>
      </c>
      <c r="C9202" t="s">
        <v>3967</v>
      </c>
      <c r="D9202">
        <v>540</v>
      </c>
      <c r="E9202">
        <v>692</v>
      </c>
      <c r="F9202">
        <v>419</v>
      </c>
      <c r="G9202">
        <v>412</v>
      </c>
    </row>
    <row r="9203" spans="1:7">
      <c r="A9203" t="s">
        <v>3853</v>
      </c>
      <c r="B9203" t="s">
        <v>4170</v>
      </c>
      <c r="C9203" t="s">
        <v>3968</v>
      </c>
      <c r="D9203">
        <v>0</v>
      </c>
      <c r="E9203">
        <v>0</v>
      </c>
      <c r="F9203">
        <v>0</v>
      </c>
      <c r="G9203">
        <v>0</v>
      </c>
    </row>
    <row r="9204" spans="1:7">
      <c r="A9204" t="s">
        <v>3853</v>
      </c>
      <c r="B9204" t="s">
        <v>4170</v>
      </c>
      <c r="C9204" t="s">
        <v>3969</v>
      </c>
      <c r="D9204">
        <v>0</v>
      </c>
      <c r="E9204">
        <v>0</v>
      </c>
      <c r="F9204">
        <v>0</v>
      </c>
      <c r="G9204">
        <v>0</v>
      </c>
    </row>
    <row r="9205" spans="1:7">
      <c r="A9205" t="s">
        <v>3853</v>
      </c>
      <c r="B9205" t="s">
        <v>4170</v>
      </c>
      <c r="C9205" t="s">
        <v>3970</v>
      </c>
      <c r="D9205">
        <v>0</v>
      </c>
      <c r="E9205">
        <v>0</v>
      </c>
      <c r="F9205">
        <v>0</v>
      </c>
      <c r="G9205">
        <v>0</v>
      </c>
    </row>
    <row r="9206" spans="1:7">
      <c r="A9206" t="s">
        <v>3853</v>
      </c>
      <c r="B9206" t="s">
        <v>4170</v>
      </c>
      <c r="C9206" t="s">
        <v>3971</v>
      </c>
      <c r="D9206">
        <v>0</v>
      </c>
      <c r="E9206">
        <v>0</v>
      </c>
      <c r="F9206">
        <v>0</v>
      </c>
      <c r="G9206">
        <v>0</v>
      </c>
    </row>
    <row r="9207" spans="1:7">
      <c r="A9207" t="s">
        <v>3853</v>
      </c>
      <c r="B9207" t="s">
        <v>4170</v>
      </c>
      <c r="C9207" t="s">
        <v>3972</v>
      </c>
      <c r="D9207">
        <v>0</v>
      </c>
      <c r="E9207">
        <v>0</v>
      </c>
      <c r="F9207">
        <v>0</v>
      </c>
      <c r="G9207">
        <v>0</v>
      </c>
    </row>
    <row r="9208" spans="1:7">
      <c r="A9208" t="s">
        <v>3853</v>
      </c>
      <c r="B9208" t="s">
        <v>4170</v>
      </c>
      <c r="C9208" t="s">
        <v>3973</v>
      </c>
      <c r="D9208">
        <v>8126</v>
      </c>
      <c r="E9208">
        <v>5565</v>
      </c>
      <c r="F9208">
        <v>6325</v>
      </c>
      <c r="G9208">
        <v>8617</v>
      </c>
    </row>
    <row r="9209" spans="1:7">
      <c r="A9209" t="s">
        <v>3853</v>
      </c>
      <c r="B9209" t="s">
        <v>4170</v>
      </c>
      <c r="C9209" t="s">
        <v>3974</v>
      </c>
      <c r="D9209">
        <v>8126</v>
      </c>
      <c r="E9209">
        <v>5565</v>
      </c>
      <c r="F9209">
        <v>6325</v>
      </c>
      <c r="G9209">
        <v>8617</v>
      </c>
    </row>
    <row r="9210" spans="1:7">
      <c r="A9210" t="s">
        <v>3853</v>
      </c>
      <c r="B9210" t="s">
        <v>4170</v>
      </c>
      <c r="C9210" t="s">
        <v>3975</v>
      </c>
      <c r="D9210">
        <v>8126</v>
      </c>
      <c r="E9210">
        <v>5565</v>
      </c>
      <c r="F9210">
        <v>6325</v>
      </c>
      <c r="G9210">
        <v>8617</v>
      </c>
    </row>
    <row r="9211" spans="1:7">
      <c r="A9211" t="s">
        <v>3853</v>
      </c>
      <c r="B9211" t="s">
        <v>4170</v>
      </c>
      <c r="C9211" t="s">
        <v>3976</v>
      </c>
      <c r="D9211">
        <v>0</v>
      </c>
      <c r="E9211">
        <v>4</v>
      </c>
      <c r="F9211">
        <v>1</v>
      </c>
      <c r="G9211">
        <v>0</v>
      </c>
    </row>
    <row r="9212" spans="1:7">
      <c r="A9212" t="s">
        <v>3853</v>
      </c>
      <c r="B9212" t="s">
        <v>4170</v>
      </c>
      <c r="C9212" t="s">
        <v>3977</v>
      </c>
      <c r="D9212">
        <v>0</v>
      </c>
      <c r="E9212">
        <v>0</v>
      </c>
      <c r="F9212">
        <v>1</v>
      </c>
      <c r="G9212">
        <v>0</v>
      </c>
    </row>
    <row r="9213" spans="1:7">
      <c r="A9213" t="s">
        <v>3853</v>
      </c>
      <c r="B9213" t="s">
        <v>4170</v>
      </c>
      <c r="C9213" t="s">
        <v>3978</v>
      </c>
      <c r="D9213">
        <v>0</v>
      </c>
      <c r="E9213">
        <v>1</v>
      </c>
      <c r="F9213">
        <v>0</v>
      </c>
      <c r="G9213">
        <v>0</v>
      </c>
    </row>
    <row r="9214" spans="1:7">
      <c r="A9214" t="s">
        <v>3853</v>
      </c>
      <c r="B9214" t="s">
        <v>4170</v>
      </c>
      <c r="C9214" t="s">
        <v>3979</v>
      </c>
      <c r="D9214">
        <v>1</v>
      </c>
      <c r="E9214">
        <v>6</v>
      </c>
      <c r="F9214">
        <v>1</v>
      </c>
      <c r="G9214">
        <v>1</v>
      </c>
    </row>
    <row r="9215" spans="1:7">
      <c r="A9215" t="s">
        <v>3853</v>
      </c>
      <c r="B9215" t="s">
        <v>4170</v>
      </c>
      <c r="C9215" t="s">
        <v>3980</v>
      </c>
      <c r="D9215">
        <v>1</v>
      </c>
      <c r="E9215">
        <v>6</v>
      </c>
      <c r="F9215">
        <v>1</v>
      </c>
      <c r="G9215">
        <v>1</v>
      </c>
    </row>
    <row r="9216" spans="1:7">
      <c r="A9216" t="s">
        <v>3853</v>
      </c>
      <c r="B9216" t="s">
        <v>4170</v>
      </c>
      <c r="C9216" t="s">
        <v>3981</v>
      </c>
      <c r="D9216">
        <v>1756.3</v>
      </c>
      <c r="E9216">
        <v>1743.1</v>
      </c>
      <c r="F9216">
        <v>1783.2</v>
      </c>
      <c r="G9216">
        <v>1795</v>
      </c>
    </row>
    <row r="9217" spans="1:7">
      <c r="A9217" t="s">
        <v>3853</v>
      </c>
      <c r="B9217" t="s">
        <v>4170</v>
      </c>
      <c r="C9217" t="s">
        <v>3982</v>
      </c>
      <c r="D9217">
        <v>0</v>
      </c>
      <c r="E9217">
        <v>0</v>
      </c>
      <c r="F9217">
        <v>0</v>
      </c>
      <c r="G9217">
        <v>0</v>
      </c>
    </row>
    <row r="9218" spans="1:7">
      <c r="A9218" t="s">
        <v>3853</v>
      </c>
      <c r="B9218" t="s">
        <v>4170</v>
      </c>
      <c r="C9218" t="s">
        <v>3983</v>
      </c>
      <c r="D9218">
        <v>47045</v>
      </c>
      <c r="E9218">
        <v>41487</v>
      </c>
      <c r="F9218">
        <v>37290</v>
      </c>
      <c r="G9218">
        <v>35101</v>
      </c>
    </row>
    <row r="9219" spans="1:7">
      <c r="A9219" t="s">
        <v>3853</v>
      </c>
      <c r="B9219" t="s">
        <v>4170</v>
      </c>
      <c r="C9219" t="s">
        <v>3984</v>
      </c>
      <c r="D9219">
        <v>46789</v>
      </c>
      <c r="E9219">
        <v>44850</v>
      </c>
      <c r="F9219">
        <v>41571</v>
      </c>
      <c r="G9219">
        <v>41691</v>
      </c>
    </row>
    <row r="9220" spans="1:7">
      <c r="A9220" t="s">
        <v>3853</v>
      </c>
      <c r="B9220" t="s">
        <v>4170</v>
      </c>
      <c r="C9220" t="s">
        <v>3985</v>
      </c>
      <c r="D9220">
        <v>35804</v>
      </c>
      <c r="E9220">
        <v>35937</v>
      </c>
      <c r="F9220">
        <v>30537</v>
      </c>
      <c r="G9220">
        <v>28140</v>
      </c>
    </row>
    <row r="9221" spans="1:7">
      <c r="A9221" t="s">
        <v>3853</v>
      </c>
      <c r="B9221" t="s">
        <v>4170</v>
      </c>
      <c r="C9221" t="s">
        <v>3986</v>
      </c>
      <c r="D9221">
        <v>129639</v>
      </c>
      <c r="E9221">
        <v>122274</v>
      </c>
      <c r="F9221">
        <v>109398</v>
      </c>
      <c r="G9221">
        <v>104932</v>
      </c>
    </row>
    <row r="9222" spans="1:7">
      <c r="A9222" t="s">
        <v>3853</v>
      </c>
      <c r="B9222" t="s">
        <v>4170</v>
      </c>
      <c r="C9222" t="s">
        <v>3987</v>
      </c>
      <c r="D9222">
        <v>129639</v>
      </c>
      <c r="E9222">
        <v>122274</v>
      </c>
      <c r="F9222">
        <v>109398</v>
      </c>
      <c r="G9222">
        <v>104932</v>
      </c>
    </row>
    <row r="9223" spans="1:7">
      <c r="A9223" t="s">
        <v>3853</v>
      </c>
      <c r="B9223" t="s">
        <v>4170</v>
      </c>
      <c r="C9223" t="s">
        <v>3988</v>
      </c>
      <c r="D9223">
        <v>1326</v>
      </c>
      <c r="E9223">
        <v>1241</v>
      </c>
      <c r="F9223">
        <v>1382</v>
      </c>
      <c r="G9223">
        <v>1395</v>
      </c>
    </row>
    <row r="9224" spans="1:7">
      <c r="A9224" t="s">
        <v>3853</v>
      </c>
      <c r="B9224" t="s">
        <v>4170</v>
      </c>
      <c r="C9224" t="s">
        <v>3989</v>
      </c>
      <c r="D9224">
        <v>1051</v>
      </c>
      <c r="E9224">
        <v>932</v>
      </c>
      <c r="F9224">
        <v>844</v>
      </c>
      <c r="G9224">
        <v>948</v>
      </c>
    </row>
    <row r="9225" spans="1:7">
      <c r="A9225" t="s">
        <v>3853</v>
      </c>
      <c r="B9225" t="s">
        <v>4170</v>
      </c>
      <c r="C9225" t="s">
        <v>3990</v>
      </c>
      <c r="D9225">
        <v>2377</v>
      </c>
      <c r="E9225">
        <v>2173</v>
      </c>
      <c r="F9225">
        <v>2226</v>
      </c>
      <c r="G9225">
        <v>2343</v>
      </c>
    </row>
    <row r="9226" spans="1:7">
      <c r="A9226" t="s">
        <v>3853</v>
      </c>
      <c r="B9226" t="s">
        <v>4170</v>
      </c>
      <c r="C9226" t="s">
        <v>3991</v>
      </c>
      <c r="D9226">
        <v>2377</v>
      </c>
      <c r="E9226">
        <v>2173</v>
      </c>
      <c r="F9226">
        <v>2226</v>
      </c>
      <c r="G9226">
        <v>2343</v>
      </c>
    </row>
    <row r="9227" spans="1:7">
      <c r="A9227" t="s">
        <v>3853</v>
      </c>
      <c r="B9227" t="s">
        <v>4170</v>
      </c>
      <c r="C9227" t="s">
        <v>3992</v>
      </c>
      <c r="D9227">
        <v>0</v>
      </c>
      <c r="E9227">
        <v>0</v>
      </c>
      <c r="F9227">
        <v>0</v>
      </c>
      <c r="G9227">
        <v>0</v>
      </c>
    </row>
    <row r="9228" spans="1:7">
      <c r="A9228" t="s">
        <v>3853</v>
      </c>
      <c r="B9228" t="s">
        <v>4170</v>
      </c>
      <c r="C9228" t="s">
        <v>3993</v>
      </c>
      <c r="D9228">
        <v>116635</v>
      </c>
      <c r="E9228">
        <v>103854</v>
      </c>
      <c r="F9228">
        <v>117434</v>
      </c>
      <c r="G9228">
        <v>110406</v>
      </c>
    </row>
    <row r="9229" spans="1:7">
      <c r="A9229" t="s">
        <v>3853</v>
      </c>
      <c r="B9229" t="s">
        <v>4170</v>
      </c>
      <c r="C9229" t="s">
        <v>3994</v>
      </c>
      <c r="D9229">
        <v>1979</v>
      </c>
      <c r="E9229">
        <v>1996</v>
      </c>
      <c r="F9229">
        <v>2028</v>
      </c>
      <c r="G9229">
        <v>2184</v>
      </c>
    </row>
    <row r="9230" spans="1:7">
      <c r="A9230" t="s">
        <v>3853</v>
      </c>
      <c r="B9230" t="s">
        <v>4170</v>
      </c>
      <c r="C9230" t="s">
        <v>3995</v>
      </c>
      <c r="D9230">
        <v>2958</v>
      </c>
      <c r="E9230">
        <v>2991</v>
      </c>
      <c r="F9230">
        <v>2719</v>
      </c>
      <c r="G9230">
        <v>2984</v>
      </c>
    </row>
    <row r="9231" spans="1:7">
      <c r="A9231" t="s">
        <v>3853</v>
      </c>
      <c r="B9231" t="s">
        <v>4170</v>
      </c>
      <c r="C9231" t="s">
        <v>3996</v>
      </c>
      <c r="D9231">
        <v>121573</v>
      </c>
      <c r="E9231">
        <v>108841</v>
      </c>
      <c r="F9231">
        <v>122181</v>
      </c>
      <c r="G9231">
        <v>115574</v>
      </c>
    </row>
    <row r="9232" spans="1:7">
      <c r="A9232" t="s">
        <v>3853</v>
      </c>
      <c r="B9232" t="s">
        <v>4170</v>
      </c>
      <c r="C9232" t="s">
        <v>3997</v>
      </c>
      <c r="D9232">
        <v>121573</v>
      </c>
      <c r="E9232">
        <v>108841</v>
      </c>
      <c r="F9232">
        <v>122181</v>
      </c>
      <c r="G9232">
        <v>115574</v>
      </c>
    </row>
    <row r="9233" spans="1:7">
      <c r="A9233" t="s">
        <v>3853</v>
      </c>
      <c r="B9233" t="s">
        <v>4170</v>
      </c>
      <c r="C9233" t="s">
        <v>3998</v>
      </c>
      <c r="D9233">
        <v>108188</v>
      </c>
      <c r="E9233">
        <v>96274</v>
      </c>
      <c r="F9233">
        <v>108797</v>
      </c>
      <c r="G9233">
        <v>102257</v>
      </c>
    </row>
    <row r="9234" spans="1:7">
      <c r="A9234" t="s">
        <v>3853</v>
      </c>
      <c r="B9234" t="s">
        <v>4170</v>
      </c>
      <c r="C9234" t="s">
        <v>3999</v>
      </c>
      <c r="D9234">
        <v>1836</v>
      </c>
      <c r="E9234">
        <v>1850</v>
      </c>
      <c r="F9234">
        <v>1878</v>
      </c>
      <c r="G9234">
        <v>2022</v>
      </c>
    </row>
    <row r="9235" spans="1:7">
      <c r="A9235" t="s">
        <v>3853</v>
      </c>
      <c r="B9235" t="s">
        <v>4170</v>
      </c>
      <c r="C9235" t="s">
        <v>4000</v>
      </c>
      <c r="D9235">
        <v>2744</v>
      </c>
      <c r="E9235">
        <v>2773</v>
      </c>
      <c r="F9235">
        <v>2519</v>
      </c>
      <c r="G9235">
        <v>2764</v>
      </c>
    </row>
    <row r="9236" spans="1:7">
      <c r="A9236" t="s">
        <v>3853</v>
      </c>
      <c r="B9236" t="s">
        <v>4170</v>
      </c>
      <c r="C9236" t="s">
        <v>4001</v>
      </c>
      <c r="D9236">
        <v>112769</v>
      </c>
      <c r="E9236">
        <v>100897</v>
      </c>
      <c r="F9236">
        <v>113195</v>
      </c>
      <c r="G9236">
        <v>107043</v>
      </c>
    </row>
    <row r="9237" spans="1:7">
      <c r="A9237" t="s">
        <v>3853</v>
      </c>
      <c r="B9237" t="s">
        <v>4170</v>
      </c>
      <c r="C9237" t="s">
        <v>4002</v>
      </c>
      <c r="D9237">
        <v>71</v>
      </c>
      <c r="E9237">
        <v>67</v>
      </c>
      <c r="F9237">
        <v>67</v>
      </c>
      <c r="G9237">
        <v>72</v>
      </c>
    </row>
    <row r="9238" spans="1:7">
      <c r="A9238" t="s">
        <v>3853</v>
      </c>
      <c r="B9238" t="s">
        <v>4170</v>
      </c>
      <c r="C9238" t="s">
        <v>4003</v>
      </c>
      <c r="D9238">
        <v>0</v>
      </c>
      <c r="E9238">
        <v>0</v>
      </c>
      <c r="F9238">
        <v>0</v>
      </c>
      <c r="G9238">
        <v>0</v>
      </c>
    </row>
    <row r="9239" spans="1:7">
      <c r="A9239" t="s">
        <v>3853</v>
      </c>
      <c r="B9239" t="s">
        <v>4170</v>
      </c>
      <c r="C9239" t="s">
        <v>4004</v>
      </c>
      <c r="D9239">
        <v>12798</v>
      </c>
      <c r="E9239">
        <v>13649</v>
      </c>
      <c r="F9239">
        <v>11478</v>
      </c>
      <c r="G9239">
        <v>12274</v>
      </c>
    </row>
    <row r="9240" spans="1:7">
      <c r="A9240" t="s">
        <v>3853</v>
      </c>
      <c r="B9240" t="s">
        <v>4170</v>
      </c>
      <c r="C9240" t="s">
        <v>4005</v>
      </c>
      <c r="D9240">
        <v>30591</v>
      </c>
      <c r="E9240">
        <v>26167</v>
      </c>
      <c r="F9240">
        <v>27795</v>
      </c>
      <c r="G9240">
        <v>28601</v>
      </c>
    </row>
    <row r="9241" spans="1:7">
      <c r="A9241" t="s">
        <v>3853</v>
      </c>
      <c r="B9241" t="s">
        <v>4170</v>
      </c>
      <c r="C9241" t="s">
        <v>4006</v>
      </c>
      <c r="D9241">
        <v>106565</v>
      </c>
      <c r="E9241">
        <v>102288</v>
      </c>
      <c r="F9241">
        <v>84401</v>
      </c>
      <c r="G9241">
        <v>92456</v>
      </c>
    </row>
    <row r="9242" spans="1:7">
      <c r="A9242" t="s">
        <v>3853</v>
      </c>
      <c r="B9242" t="s">
        <v>4170</v>
      </c>
      <c r="C9242" t="s">
        <v>4007</v>
      </c>
      <c r="D9242">
        <v>3275</v>
      </c>
      <c r="E9242">
        <v>3274</v>
      </c>
      <c r="F9242">
        <v>3128</v>
      </c>
      <c r="G9242">
        <v>3263</v>
      </c>
    </row>
    <row r="9243" spans="1:7">
      <c r="A9243" t="s">
        <v>3853</v>
      </c>
      <c r="B9243" t="s">
        <v>4170</v>
      </c>
      <c r="C9243" t="s">
        <v>4008</v>
      </c>
      <c r="D9243">
        <v>111870</v>
      </c>
      <c r="E9243">
        <v>112997</v>
      </c>
      <c r="F9243">
        <v>125453</v>
      </c>
      <c r="G9243">
        <v>130900</v>
      </c>
    </row>
    <row r="9244" spans="1:7">
      <c r="A9244" t="s">
        <v>3853</v>
      </c>
      <c r="B9244" t="s">
        <v>4170</v>
      </c>
      <c r="C9244" t="s">
        <v>4009</v>
      </c>
      <c r="D9244">
        <v>43714</v>
      </c>
      <c r="E9244">
        <v>37525</v>
      </c>
      <c r="F9244">
        <v>36683</v>
      </c>
      <c r="G9244">
        <v>37782</v>
      </c>
    </row>
    <row r="9245" spans="1:7">
      <c r="A9245" t="s">
        <v>3853</v>
      </c>
      <c r="B9245" t="s">
        <v>4170</v>
      </c>
      <c r="C9245" t="s">
        <v>4010</v>
      </c>
      <c r="D9245">
        <v>305538</v>
      </c>
      <c r="E9245">
        <v>292626</v>
      </c>
      <c r="F9245">
        <v>285809</v>
      </c>
      <c r="G9245">
        <v>302014</v>
      </c>
    </row>
    <row r="9246" spans="1:7">
      <c r="A9246" t="s">
        <v>3853</v>
      </c>
      <c r="B9246" t="s">
        <v>4170</v>
      </c>
      <c r="C9246" t="s">
        <v>4011</v>
      </c>
      <c r="D9246">
        <v>145.5</v>
      </c>
      <c r="E9246">
        <v>138.1</v>
      </c>
      <c r="F9246">
        <v>135</v>
      </c>
      <c r="G9246">
        <v>142.9</v>
      </c>
    </row>
    <row r="9247" spans="1:7">
      <c r="A9247" t="s">
        <v>3853</v>
      </c>
      <c r="B9247" t="s">
        <v>4170</v>
      </c>
      <c r="C9247" t="s">
        <v>4012</v>
      </c>
      <c r="D9247">
        <v>198973</v>
      </c>
      <c r="E9247">
        <v>190338</v>
      </c>
      <c r="F9247">
        <v>201409</v>
      </c>
      <c r="G9247">
        <v>209557</v>
      </c>
    </row>
    <row r="9248" spans="1:7">
      <c r="A9248" t="s">
        <v>3853</v>
      </c>
      <c r="B9248" t="s">
        <v>4170</v>
      </c>
      <c r="C9248" t="s">
        <v>4013</v>
      </c>
      <c r="D9248">
        <v>305538</v>
      </c>
      <c r="E9248">
        <v>292626</v>
      </c>
      <c r="F9248">
        <v>285809</v>
      </c>
      <c r="G9248">
        <v>302014</v>
      </c>
    </row>
    <row r="9249" spans="1:7">
      <c r="A9249" t="s">
        <v>3853</v>
      </c>
      <c r="B9249" t="s">
        <v>4170</v>
      </c>
      <c r="C9249" t="s">
        <v>4014</v>
      </c>
      <c r="D9249">
        <v>25.9</v>
      </c>
      <c r="E9249">
        <v>18</v>
      </c>
      <c r="F9249">
        <v>11.7</v>
      </c>
      <c r="G9249">
        <v>17.2</v>
      </c>
    </row>
    <row r="9250" spans="1:7">
      <c r="A9250" t="s">
        <v>3853</v>
      </c>
      <c r="B9250" t="s">
        <v>4170</v>
      </c>
      <c r="C9250" t="s">
        <v>4015</v>
      </c>
      <c r="D9250">
        <v>0</v>
      </c>
      <c r="E9250">
        <v>0</v>
      </c>
      <c r="F9250">
        <v>0</v>
      </c>
      <c r="G9250">
        <v>0</v>
      </c>
    </row>
    <row r="9251" spans="1:7">
      <c r="A9251" t="s">
        <v>3853</v>
      </c>
      <c r="B9251" t="s">
        <v>4170</v>
      </c>
      <c r="C9251" t="s">
        <v>4016</v>
      </c>
      <c r="D9251">
        <v>0</v>
      </c>
      <c r="E9251">
        <v>0</v>
      </c>
      <c r="F9251">
        <v>0</v>
      </c>
      <c r="G9251">
        <v>0</v>
      </c>
    </row>
    <row r="9252" spans="1:7">
      <c r="A9252" t="s">
        <v>3853</v>
      </c>
      <c r="B9252" t="s">
        <v>4170</v>
      </c>
      <c r="C9252" t="s">
        <v>4017</v>
      </c>
      <c r="D9252">
        <v>0</v>
      </c>
      <c r="E9252">
        <v>0</v>
      </c>
      <c r="F9252">
        <v>0</v>
      </c>
      <c r="G9252">
        <v>0</v>
      </c>
    </row>
    <row r="9253" spans="1:7">
      <c r="A9253" t="s">
        <v>3853</v>
      </c>
      <c r="B9253" t="s">
        <v>4170</v>
      </c>
      <c r="C9253" t="s">
        <v>4018</v>
      </c>
      <c r="D9253">
        <v>0</v>
      </c>
      <c r="E9253">
        <v>0</v>
      </c>
      <c r="F9253">
        <v>0</v>
      </c>
      <c r="G9253">
        <v>0</v>
      </c>
    </row>
    <row r="9254" spans="1:7">
      <c r="A9254" t="s">
        <v>3853</v>
      </c>
      <c r="B9254" t="s">
        <v>4170</v>
      </c>
      <c r="C9254" t="s">
        <v>4019</v>
      </c>
      <c r="D9254">
        <v>33</v>
      </c>
      <c r="E9254">
        <v>27.4</v>
      </c>
      <c r="F9254">
        <v>23</v>
      </c>
      <c r="G9254">
        <v>21.2</v>
      </c>
    </row>
    <row r="9255" spans="1:7">
      <c r="A9255" t="s">
        <v>3853</v>
      </c>
      <c r="B9255" t="s">
        <v>4170</v>
      </c>
      <c r="C9255" t="s">
        <v>4020</v>
      </c>
      <c r="D9255">
        <v>0</v>
      </c>
      <c r="E9255">
        <v>0</v>
      </c>
      <c r="F9255">
        <v>0</v>
      </c>
      <c r="G9255">
        <v>0</v>
      </c>
    </row>
    <row r="9256" spans="1:7">
      <c r="A9256" t="s">
        <v>3853</v>
      </c>
      <c r="B9256" t="s">
        <v>4170</v>
      </c>
      <c r="C9256" t="s">
        <v>4021</v>
      </c>
      <c r="D9256">
        <v>0</v>
      </c>
      <c r="E9256">
        <v>0</v>
      </c>
      <c r="F9256">
        <v>0</v>
      </c>
      <c r="G9256">
        <v>0</v>
      </c>
    </row>
    <row r="9257" spans="1:7">
      <c r="A9257" t="s">
        <v>3853</v>
      </c>
      <c r="B9257" t="s">
        <v>4170</v>
      </c>
      <c r="C9257" t="s">
        <v>4022</v>
      </c>
      <c r="D9257">
        <v>12268</v>
      </c>
      <c r="E9257">
        <v>10427</v>
      </c>
      <c r="F9257">
        <v>9713</v>
      </c>
      <c r="G9257">
        <v>9453</v>
      </c>
    </row>
    <row r="9258" spans="1:7">
      <c r="A9258" t="s">
        <v>3853</v>
      </c>
      <c r="B9258" t="s">
        <v>4170</v>
      </c>
      <c r="C9258" t="s">
        <v>4023</v>
      </c>
      <c r="D9258">
        <v>0</v>
      </c>
      <c r="E9258">
        <v>0</v>
      </c>
      <c r="F9258">
        <v>1063</v>
      </c>
      <c r="G9258">
        <v>1038</v>
      </c>
    </row>
    <row r="9259" spans="1:7">
      <c r="A9259" t="s">
        <v>3853</v>
      </c>
      <c r="B9259" t="s">
        <v>4170</v>
      </c>
      <c r="C9259" t="s">
        <v>4024</v>
      </c>
      <c r="D9259">
        <v>12268</v>
      </c>
      <c r="E9259">
        <v>10427</v>
      </c>
      <c r="F9259">
        <v>9713</v>
      </c>
      <c r="G9259">
        <v>9453</v>
      </c>
    </row>
    <row r="9260" spans="1:7">
      <c r="A9260" t="s">
        <v>3853</v>
      </c>
      <c r="B9260" t="s">
        <v>4170</v>
      </c>
      <c r="C9260" t="s">
        <v>4025</v>
      </c>
      <c r="D9260">
        <v>12268</v>
      </c>
      <c r="E9260">
        <v>10427</v>
      </c>
      <c r="F9260">
        <v>10776</v>
      </c>
      <c r="G9260">
        <v>10491</v>
      </c>
    </row>
    <row r="9261" spans="1:7">
      <c r="A9261" t="s">
        <v>3853</v>
      </c>
      <c r="B9261" t="s">
        <v>4170</v>
      </c>
      <c r="C9261" t="s">
        <v>4026</v>
      </c>
      <c r="D9261">
        <v>12268</v>
      </c>
      <c r="E9261">
        <v>10427</v>
      </c>
      <c r="F9261">
        <v>10776</v>
      </c>
      <c r="G9261">
        <v>10491</v>
      </c>
    </row>
    <row r="9262" spans="1:7">
      <c r="A9262" t="s">
        <v>3853</v>
      </c>
      <c r="B9262" t="s">
        <v>4170</v>
      </c>
      <c r="C9262" t="s">
        <v>4027</v>
      </c>
      <c r="D9262">
        <v>1</v>
      </c>
      <c r="E9262">
        <v>1</v>
      </c>
      <c r="F9262">
        <v>1</v>
      </c>
      <c r="G9262">
        <v>1</v>
      </c>
    </row>
    <row r="9263" spans="1:7">
      <c r="A9263" t="s">
        <v>3853</v>
      </c>
      <c r="B9263" t="s">
        <v>4170</v>
      </c>
      <c r="C9263" t="s">
        <v>4028</v>
      </c>
      <c r="D9263">
        <v>23624</v>
      </c>
      <c r="E9263">
        <v>21695</v>
      </c>
      <c r="F9263">
        <v>20852</v>
      </c>
      <c r="G9263">
        <v>20390</v>
      </c>
    </row>
    <row r="9264" spans="1:7">
      <c r="A9264" t="s">
        <v>3853</v>
      </c>
      <c r="B9264" t="s">
        <v>4170</v>
      </c>
      <c r="C9264" t="s">
        <v>4029</v>
      </c>
      <c r="D9264">
        <v>25153</v>
      </c>
      <c r="E9264">
        <v>23115</v>
      </c>
      <c r="F9264">
        <v>23490</v>
      </c>
      <c r="G9264">
        <v>23023</v>
      </c>
    </row>
    <row r="9265" spans="1:7">
      <c r="A9265" t="s">
        <v>3853</v>
      </c>
      <c r="B9265" t="s">
        <v>4170</v>
      </c>
      <c r="C9265" t="s">
        <v>4030</v>
      </c>
      <c r="D9265">
        <v>25153</v>
      </c>
      <c r="E9265">
        <v>23115</v>
      </c>
      <c r="F9265">
        <v>23490</v>
      </c>
      <c r="G9265">
        <v>23023</v>
      </c>
    </row>
    <row r="9266" spans="1:7">
      <c r="A9266" t="s">
        <v>3853</v>
      </c>
      <c r="B9266" t="s">
        <v>4170</v>
      </c>
      <c r="C9266" t="s">
        <v>4031</v>
      </c>
      <c r="D9266">
        <v>220243</v>
      </c>
      <c r="E9266">
        <v>204648</v>
      </c>
      <c r="F9266">
        <v>226749</v>
      </c>
      <c r="G9266">
        <v>217746</v>
      </c>
    </row>
    <row r="9267" spans="1:7">
      <c r="A9267" t="s">
        <v>3853</v>
      </c>
      <c r="B9267" t="s">
        <v>4170</v>
      </c>
      <c r="C9267" t="s">
        <v>4032</v>
      </c>
      <c r="D9267">
        <v>0.1</v>
      </c>
      <c r="E9267">
        <v>0.1</v>
      </c>
      <c r="F9267">
        <v>7.1</v>
      </c>
      <c r="G9267">
        <v>0</v>
      </c>
    </row>
    <row r="9268" spans="1:7">
      <c r="A9268" t="s">
        <v>3853</v>
      </c>
      <c r="B9268" t="s">
        <v>4170</v>
      </c>
      <c r="C9268" t="s">
        <v>4033</v>
      </c>
      <c r="D9268">
        <v>5559</v>
      </c>
      <c r="E9268">
        <v>4722</v>
      </c>
      <c r="F9268">
        <v>5166</v>
      </c>
      <c r="G9268">
        <v>5486</v>
      </c>
    </row>
    <row r="9269" spans="1:7">
      <c r="A9269" t="s">
        <v>3853</v>
      </c>
      <c r="B9269" t="s">
        <v>4170</v>
      </c>
      <c r="C9269" t="s">
        <v>4034</v>
      </c>
      <c r="D9269">
        <v>4046</v>
      </c>
      <c r="E9269">
        <v>387</v>
      </c>
      <c r="F9269">
        <v>384</v>
      </c>
      <c r="G9269">
        <v>219</v>
      </c>
    </row>
    <row r="9270" spans="1:7">
      <c r="A9270" t="s">
        <v>3853</v>
      </c>
      <c r="B9270" t="s">
        <v>4170</v>
      </c>
      <c r="C9270" t="s">
        <v>4035</v>
      </c>
      <c r="D9270">
        <v>48</v>
      </c>
      <c r="E9270">
        <v>46</v>
      </c>
      <c r="F9270">
        <v>187</v>
      </c>
      <c r="G9270">
        <v>46</v>
      </c>
    </row>
    <row r="9271" spans="1:7">
      <c r="A9271" t="s">
        <v>3853</v>
      </c>
      <c r="B9271" t="s">
        <v>4170</v>
      </c>
      <c r="C9271" t="s">
        <v>4036</v>
      </c>
      <c r="D9271">
        <v>40085</v>
      </c>
      <c r="E9271">
        <v>34152</v>
      </c>
      <c r="F9271">
        <v>36273</v>
      </c>
      <c r="G9271">
        <v>36764</v>
      </c>
    </row>
    <row r="9272" spans="1:7">
      <c r="A9272" t="s">
        <v>3853</v>
      </c>
      <c r="B9272" t="s">
        <v>4170</v>
      </c>
      <c r="C9272" t="s">
        <v>4037</v>
      </c>
      <c r="D9272">
        <v>4816</v>
      </c>
      <c r="E9272">
        <v>4882</v>
      </c>
      <c r="F9272">
        <v>5041</v>
      </c>
      <c r="G9272">
        <v>4965</v>
      </c>
    </row>
    <row r="9273" spans="1:7">
      <c r="A9273" t="s">
        <v>3853</v>
      </c>
      <c r="B9273" t="s">
        <v>4170</v>
      </c>
      <c r="C9273" t="s">
        <v>4038</v>
      </c>
      <c r="D9273">
        <v>274749</v>
      </c>
      <c r="E9273">
        <v>248791</v>
      </c>
      <c r="F9273">
        <v>273614</v>
      </c>
      <c r="G9273">
        <v>265180</v>
      </c>
    </row>
    <row r="9274" spans="1:7">
      <c r="A9274" t="s">
        <v>3853</v>
      </c>
      <c r="B9274" t="s">
        <v>4170</v>
      </c>
      <c r="C9274" t="s">
        <v>4039</v>
      </c>
      <c r="D9274">
        <v>130.9</v>
      </c>
      <c r="E9274">
        <v>117.4</v>
      </c>
      <c r="F9274">
        <v>129.19999999999999</v>
      </c>
      <c r="G9274">
        <v>125.5</v>
      </c>
    </row>
    <row r="9275" spans="1:7">
      <c r="A9275" t="s">
        <v>3853</v>
      </c>
      <c r="B9275" t="s">
        <v>4170</v>
      </c>
      <c r="C9275" t="s">
        <v>4040</v>
      </c>
      <c r="D9275">
        <v>270702</v>
      </c>
      <c r="E9275">
        <v>248404</v>
      </c>
      <c r="F9275">
        <v>273230</v>
      </c>
      <c r="G9275">
        <v>264960</v>
      </c>
    </row>
    <row r="9276" spans="1:7">
      <c r="A9276" t="s">
        <v>3853</v>
      </c>
      <c r="B9276" t="s">
        <v>4170</v>
      </c>
      <c r="C9276" t="s">
        <v>4041</v>
      </c>
      <c r="D9276">
        <v>0</v>
      </c>
      <c r="E9276">
        <v>0</v>
      </c>
      <c r="F9276">
        <v>0</v>
      </c>
      <c r="G9276">
        <v>0</v>
      </c>
    </row>
    <row r="9277" spans="1:7">
      <c r="A9277" t="s">
        <v>3853</v>
      </c>
      <c r="B9277" t="s">
        <v>4170</v>
      </c>
      <c r="C9277" t="s">
        <v>4042</v>
      </c>
      <c r="D9277">
        <v>0</v>
      </c>
      <c r="E9277">
        <v>0</v>
      </c>
      <c r="F9277">
        <v>0</v>
      </c>
      <c r="G9277">
        <v>0</v>
      </c>
    </row>
    <row r="9278" spans="1:7">
      <c r="A9278" t="s">
        <v>3853</v>
      </c>
      <c r="B9278" t="s">
        <v>4170</v>
      </c>
      <c r="C9278" t="s">
        <v>4043</v>
      </c>
      <c r="D9278">
        <v>2716</v>
      </c>
      <c r="E9278">
        <v>2106</v>
      </c>
      <c r="F9278">
        <v>1899</v>
      </c>
      <c r="G9278">
        <v>1760</v>
      </c>
    </row>
    <row r="9279" spans="1:7">
      <c r="A9279" t="s">
        <v>3853</v>
      </c>
      <c r="B9279" t="s">
        <v>4170</v>
      </c>
      <c r="C9279" t="s">
        <v>4044</v>
      </c>
      <c r="D9279">
        <v>2716</v>
      </c>
      <c r="E9279">
        <v>2106</v>
      </c>
      <c r="F9279">
        <v>1899</v>
      </c>
      <c r="G9279">
        <v>1760</v>
      </c>
    </row>
    <row r="9280" spans="1:7">
      <c r="A9280" t="s">
        <v>3853</v>
      </c>
      <c r="B9280" t="s">
        <v>4170</v>
      </c>
      <c r="C9280" t="s">
        <v>4045</v>
      </c>
      <c r="D9280">
        <v>2716</v>
      </c>
      <c r="E9280">
        <v>2106</v>
      </c>
      <c r="F9280">
        <v>1899</v>
      </c>
      <c r="G9280">
        <v>1760</v>
      </c>
    </row>
    <row r="9281" spans="1:7">
      <c r="A9281" t="s">
        <v>3853</v>
      </c>
      <c r="B9281" t="s">
        <v>4170</v>
      </c>
      <c r="C9281" t="s">
        <v>4046</v>
      </c>
      <c r="D9281">
        <v>1.7</v>
      </c>
      <c r="E9281">
        <v>2</v>
      </c>
      <c r="F9281">
        <v>2.8</v>
      </c>
      <c r="G9281">
        <v>3.6</v>
      </c>
    </row>
    <row r="9282" spans="1:7">
      <c r="A9282" t="s">
        <v>3853</v>
      </c>
      <c r="B9282" t="s">
        <v>4170</v>
      </c>
      <c r="C9282" t="s">
        <v>4047</v>
      </c>
      <c r="D9282">
        <v>3</v>
      </c>
      <c r="E9282">
        <v>3</v>
      </c>
      <c r="F9282">
        <v>4</v>
      </c>
      <c r="G9282">
        <v>6</v>
      </c>
    </row>
    <row r="9283" spans="1:7">
      <c r="A9283" t="s">
        <v>3853</v>
      </c>
      <c r="B9283" t="s">
        <v>4170</v>
      </c>
      <c r="C9283" t="s">
        <v>4048</v>
      </c>
      <c r="D9283">
        <v>0</v>
      </c>
      <c r="E9283">
        <v>0</v>
      </c>
      <c r="F9283">
        <v>0</v>
      </c>
      <c r="G9283">
        <v>0</v>
      </c>
    </row>
    <row r="9284" spans="1:7">
      <c r="A9284" t="s">
        <v>3853</v>
      </c>
      <c r="B9284" t="s">
        <v>4170</v>
      </c>
      <c r="C9284" t="s">
        <v>4049</v>
      </c>
      <c r="D9284">
        <v>208174</v>
      </c>
      <c r="E9284">
        <v>193143</v>
      </c>
      <c r="F9284">
        <v>215215</v>
      </c>
      <c r="G9284">
        <v>206833</v>
      </c>
    </row>
    <row r="9285" spans="1:7">
      <c r="A9285" t="s">
        <v>3853</v>
      </c>
      <c r="B9285" t="s">
        <v>4170</v>
      </c>
      <c r="C9285" t="s">
        <v>4050</v>
      </c>
      <c r="D9285">
        <v>5416</v>
      </c>
      <c r="E9285">
        <v>4577</v>
      </c>
      <c r="F9285">
        <v>5017</v>
      </c>
      <c r="G9285">
        <v>5324</v>
      </c>
    </row>
    <row r="9286" spans="1:7">
      <c r="A9286" t="s">
        <v>3853</v>
      </c>
      <c r="B9286" t="s">
        <v>4170</v>
      </c>
      <c r="C9286" t="s">
        <v>4051</v>
      </c>
      <c r="D9286">
        <v>39871</v>
      </c>
      <c r="E9286">
        <v>33933</v>
      </c>
      <c r="F9286">
        <v>36073</v>
      </c>
      <c r="G9286">
        <v>36544</v>
      </c>
    </row>
    <row r="9287" spans="1:7">
      <c r="A9287" t="s">
        <v>3853</v>
      </c>
      <c r="B9287" t="s">
        <v>4170</v>
      </c>
      <c r="C9287" t="s">
        <v>4052</v>
      </c>
      <c r="D9287">
        <v>262361</v>
      </c>
      <c r="E9287">
        <v>236947</v>
      </c>
      <c r="F9287">
        <v>261745</v>
      </c>
      <c r="G9287">
        <v>253897</v>
      </c>
    </row>
    <row r="9288" spans="1:7">
      <c r="A9288" t="s">
        <v>3853</v>
      </c>
      <c r="B9288" t="s">
        <v>4170</v>
      </c>
      <c r="C9288" t="s">
        <v>4053</v>
      </c>
      <c r="D9288">
        <v>0</v>
      </c>
      <c r="E9288">
        <v>0</v>
      </c>
      <c r="F9288">
        <v>0</v>
      </c>
      <c r="G9288">
        <v>0</v>
      </c>
    </row>
    <row r="9289" spans="1:7">
      <c r="A9289" t="s">
        <v>3853</v>
      </c>
      <c r="B9289" t="s">
        <v>4170</v>
      </c>
      <c r="C9289" t="s">
        <v>4054</v>
      </c>
      <c r="D9289">
        <v>0</v>
      </c>
      <c r="E9289">
        <v>0</v>
      </c>
      <c r="F9289">
        <v>0</v>
      </c>
      <c r="G9289">
        <v>0</v>
      </c>
    </row>
    <row r="9290" spans="1:7">
      <c r="A9290" t="s">
        <v>3853</v>
      </c>
      <c r="B9290" t="s">
        <v>4170</v>
      </c>
      <c r="C9290" t="s">
        <v>4055</v>
      </c>
      <c r="D9290">
        <v>11</v>
      </c>
      <c r="E9290">
        <v>70</v>
      </c>
      <c r="F9290">
        <v>10</v>
      </c>
      <c r="G9290">
        <v>24</v>
      </c>
    </row>
    <row r="9291" spans="1:7">
      <c r="A9291" t="s">
        <v>3853</v>
      </c>
      <c r="B9291" t="s">
        <v>4170</v>
      </c>
      <c r="C9291" t="s">
        <v>4056</v>
      </c>
      <c r="D9291">
        <v>1866</v>
      </c>
      <c r="E9291">
        <v>1404</v>
      </c>
      <c r="F9291">
        <v>1813</v>
      </c>
      <c r="G9291">
        <v>1938</v>
      </c>
    </row>
    <row r="9292" spans="1:7">
      <c r="A9292" t="s">
        <v>3853</v>
      </c>
      <c r="B9292" t="s">
        <v>4170</v>
      </c>
      <c r="C9292" t="s">
        <v>4057</v>
      </c>
      <c r="D9292">
        <v>479</v>
      </c>
      <c r="E9292">
        <v>550</v>
      </c>
      <c r="F9292">
        <v>589</v>
      </c>
      <c r="G9292">
        <v>1145</v>
      </c>
    </row>
    <row r="9293" spans="1:7">
      <c r="A9293" t="s">
        <v>3853</v>
      </c>
      <c r="B9293" t="s">
        <v>4170</v>
      </c>
      <c r="C9293" t="s">
        <v>4058</v>
      </c>
      <c r="D9293">
        <v>4804</v>
      </c>
      <c r="E9293">
        <v>4870</v>
      </c>
      <c r="F9293">
        <v>5034</v>
      </c>
      <c r="G9293">
        <v>4958</v>
      </c>
    </row>
    <row r="9294" spans="1:7">
      <c r="A9294" t="s">
        <v>3853</v>
      </c>
      <c r="B9294" t="s">
        <v>4170</v>
      </c>
      <c r="C9294" t="s">
        <v>4059</v>
      </c>
      <c r="D9294">
        <v>7161</v>
      </c>
      <c r="E9294">
        <v>6894</v>
      </c>
      <c r="F9294">
        <v>7446</v>
      </c>
      <c r="G9294">
        <v>8065</v>
      </c>
    </row>
    <row r="9295" spans="1:7">
      <c r="A9295" t="s">
        <v>3853</v>
      </c>
      <c r="B9295" t="s">
        <v>4170</v>
      </c>
      <c r="C9295" t="s">
        <v>4060</v>
      </c>
      <c r="D9295">
        <v>7161</v>
      </c>
      <c r="E9295">
        <v>6894</v>
      </c>
      <c r="F9295">
        <v>7446</v>
      </c>
      <c r="G9295">
        <v>8065</v>
      </c>
    </row>
    <row r="9296" spans="1:7">
      <c r="A9296" t="s">
        <v>3853</v>
      </c>
      <c r="B9296" t="s">
        <v>4170</v>
      </c>
      <c r="C9296" t="s">
        <v>4061</v>
      </c>
      <c r="D9296">
        <v>0</v>
      </c>
      <c r="E9296">
        <v>0</v>
      </c>
      <c r="F9296">
        <v>0</v>
      </c>
      <c r="G9296">
        <v>0</v>
      </c>
    </row>
    <row r="9297" spans="1:7">
      <c r="A9297" t="s">
        <v>3853</v>
      </c>
      <c r="B9297" t="s">
        <v>4170</v>
      </c>
      <c r="C9297" t="s">
        <v>4062</v>
      </c>
      <c r="D9297">
        <v>0</v>
      </c>
      <c r="E9297">
        <v>0</v>
      </c>
      <c r="F9297">
        <v>0</v>
      </c>
      <c r="G9297">
        <v>0</v>
      </c>
    </row>
    <row r="9298" spans="1:7">
      <c r="A9298" t="s">
        <v>3853</v>
      </c>
      <c r="B9298" t="s">
        <v>4170</v>
      </c>
      <c r="C9298" t="s">
        <v>4063</v>
      </c>
      <c r="D9298">
        <v>10673</v>
      </c>
      <c r="E9298">
        <v>9772</v>
      </c>
      <c r="F9298">
        <v>10483</v>
      </c>
      <c r="G9298">
        <v>9916</v>
      </c>
    </row>
    <row r="9299" spans="1:7">
      <c r="A9299" t="s">
        <v>3853</v>
      </c>
      <c r="B9299" t="s">
        <v>4170</v>
      </c>
      <c r="C9299" t="s">
        <v>4064</v>
      </c>
      <c r="D9299">
        <v>2406</v>
      </c>
      <c r="E9299">
        <v>2258</v>
      </c>
      <c r="F9299">
        <v>2477</v>
      </c>
      <c r="G9299">
        <v>2633</v>
      </c>
    </row>
    <row r="9300" spans="1:7">
      <c r="A9300" t="s">
        <v>3853</v>
      </c>
      <c r="B9300" t="s">
        <v>4170</v>
      </c>
      <c r="C9300" t="s">
        <v>4065</v>
      </c>
      <c r="D9300">
        <v>29193</v>
      </c>
      <c r="E9300">
        <v>31775</v>
      </c>
      <c r="F9300">
        <v>42959</v>
      </c>
      <c r="G9300">
        <v>56817</v>
      </c>
    </row>
    <row r="9301" spans="1:7">
      <c r="A9301" t="s">
        <v>3853</v>
      </c>
      <c r="B9301" t="s">
        <v>4170</v>
      </c>
      <c r="C9301" t="s">
        <v>4066</v>
      </c>
      <c r="D9301">
        <v>2805</v>
      </c>
      <c r="E9301">
        <v>3388</v>
      </c>
      <c r="F9301">
        <v>5101</v>
      </c>
      <c r="G9301">
        <v>5365</v>
      </c>
    </row>
    <row r="9302" spans="1:7">
      <c r="A9302" t="s">
        <v>3853</v>
      </c>
      <c r="B9302" t="s">
        <v>4170</v>
      </c>
      <c r="C9302" t="s">
        <v>4067</v>
      </c>
      <c r="D9302">
        <v>543</v>
      </c>
      <c r="E9302">
        <v>545</v>
      </c>
      <c r="F9302">
        <v>526</v>
      </c>
      <c r="G9302">
        <v>540</v>
      </c>
    </row>
    <row r="9303" spans="1:7">
      <c r="A9303" t="s">
        <v>3853</v>
      </c>
      <c r="B9303" t="s">
        <v>4170</v>
      </c>
      <c r="C9303" t="s">
        <v>4068</v>
      </c>
      <c r="D9303">
        <v>14017</v>
      </c>
      <c r="E9303">
        <v>8666</v>
      </c>
      <c r="F9303">
        <v>9472</v>
      </c>
      <c r="G9303">
        <v>12136</v>
      </c>
    </row>
    <row r="9304" spans="1:7">
      <c r="A9304" t="s">
        <v>3853</v>
      </c>
      <c r="B9304" t="s">
        <v>4170</v>
      </c>
      <c r="C9304" t="s">
        <v>4069</v>
      </c>
      <c r="D9304">
        <v>56832</v>
      </c>
      <c r="E9304">
        <v>53016</v>
      </c>
      <c r="F9304">
        <v>65917</v>
      </c>
      <c r="G9304">
        <v>82042</v>
      </c>
    </row>
    <row r="9305" spans="1:7">
      <c r="A9305" t="s">
        <v>3853</v>
      </c>
      <c r="B9305" t="s">
        <v>4170</v>
      </c>
      <c r="C9305" t="s">
        <v>4070</v>
      </c>
      <c r="D9305">
        <v>0</v>
      </c>
      <c r="E9305">
        <v>0</v>
      </c>
      <c r="F9305">
        <v>0</v>
      </c>
      <c r="G9305">
        <v>0</v>
      </c>
    </row>
    <row r="9306" spans="1:7">
      <c r="A9306" t="s">
        <v>3853</v>
      </c>
      <c r="B9306" t="s">
        <v>4170</v>
      </c>
      <c r="C9306" t="s">
        <v>4071</v>
      </c>
      <c r="D9306">
        <v>0</v>
      </c>
      <c r="E9306">
        <v>0</v>
      </c>
      <c r="F9306">
        <v>0</v>
      </c>
      <c r="G9306">
        <v>0</v>
      </c>
    </row>
    <row r="9307" spans="1:7">
      <c r="A9307" t="s">
        <v>3853</v>
      </c>
      <c r="B9307" t="s">
        <v>4170</v>
      </c>
      <c r="C9307" t="s">
        <v>4072</v>
      </c>
      <c r="D9307">
        <v>0</v>
      </c>
      <c r="E9307">
        <v>0</v>
      </c>
      <c r="F9307">
        <v>0</v>
      </c>
      <c r="G9307">
        <v>0</v>
      </c>
    </row>
    <row r="9308" spans="1:7">
      <c r="A9308" t="s">
        <v>3853</v>
      </c>
      <c r="B9308" t="s">
        <v>4170</v>
      </c>
      <c r="C9308" t="s">
        <v>4073</v>
      </c>
      <c r="D9308">
        <v>0</v>
      </c>
      <c r="E9308">
        <v>0</v>
      </c>
      <c r="F9308">
        <v>0</v>
      </c>
      <c r="G9308">
        <v>0</v>
      </c>
    </row>
    <row r="9309" spans="1:7">
      <c r="A9309" t="s">
        <v>3853</v>
      </c>
      <c r="B9309" t="s">
        <v>4170</v>
      </c>
      <c r="C9309" t="s">
        <v>4074</v>
      </c>
      <c r="D9309">
        <v>0</v>
      </c>
      <c r="E9309">
        <v>0</v>
      </c>
      <c r="F9309">
        <v>0</v>
      </c>
      <c r="G9309">
        <v>0</v>
      </c>
    </row>
    <row r="9310" spans="1:7">
      <c r="A9310" t="s">
        <v>3853</v>
      </c>
      <c r="B9310" t="s">
        <v>4170</v>
      </c>
      <c r="C9310" t="s">
        <v>4075</v>
      </c>
      <c r="D9310">
        <v>0</v>
      </c>
      <c r="E9310">
        <v>0</v>
      </c>
      <c r="F9310">
        <v>0</v>
      </c>
      <c r="G9310">
        <v>0</v>
      </c>
    </row>
    <row r="9311" spans="1:7">
      <c r="A9311" t="s">
        <v>3853</v>
      </c>
      <c r="B9311" t="s">
        <v>4170</v>
      </c>
      <c r="C9311" t="s">
        <v>4076</v>
      </c>
      <c r="D9311">
        <v>0</v>
      </c>
      <c r="E9311">
        <v>0</v>
      </c>
      <c r="F9311">
        <v>0</v>
      </c>
      <c r="G9311">
        <v>0</v>
      </c>
    </row>
    <row r="9312" spans="1:7">
      <c r="A9312" t="s">
        <v>3853</v>
      </c>
      <c r="B9312" t="s">
        <v>4170</v>
      </c>
      <c r="C9312" t="s">
        <v>4077</v>
      </c>
      <c r="D9312">
        <v>0</v>
      </c>
      <c r="E9312">
        <v>0</v>
      </c>
      <c r="F9312">
        <v>0</v>
      </c>
      <c r="G9312">
        <v>0</v>
      </c>
    </row>
    <row r="9313" spans="1:7">
      <c r="A9313" t="s">
        <v>3853</v>
      </c>
      <c r="B9313" t="s">
        <v>4170</v>
      </c>
      <c r="C9313" t="s">
        <v>4078</v>
      </c>
      <c r="D9313">
        <v>0</v>
      </c>
      <c r="E9313">
        <v>0</v>
      </c>
      <c r="F9313">
        <v>0</v>
      </c>
      <c r="G9313">
        <v>0</v>
      </c>
    </row>
    <row r="9314" spans="1:7">
      <c r="A9314" t="s">
        <v>3853</v>
      </c>
      <c r="B9314" t="s">
        <v>4170</v>
      </c>
      <c r="C9314" t="s">
        <v>4079</v>
      </c>
      <c r="D9314">
        <v>0</v>
      </c>
      <c r="E9314">
        <v>0</v>
      </c>
      <c r="F9314">
        <v>0</v>
      </c>
      <c r="G9314">
        <v>0</v>
      </c>
    </row>
    <row r="9315" spans="1:7">
      <c r="A9315" t="s">
        <v>3853</v>
      </c>
      <c r="B9315" t="s">
        <v>4170</v>
      </c>
      <c r="C9315" t="s">
        <v>4080</v>
      </c>
      <c r="D9315">
        <v>0</v>
      </c>
      <c r="E9315">
        <v>0</v>
      </c>
      <c r="F9315">
        <v>0</v>
      </c>
      <c r="G9315">
        <v>0</v>
      </c>
    </row>
    <row r="9316" spans="1:7">
      <c r="A9316" t="s">
        <v>3853</v>
      </c>
      <c r="B9316" t="s">
        <v>4170</v>
      </c>
      <c r="C9316" t="s">
        <v>4081</v>
      </c>
      <c r="D9316">
        <v>11205</v>
      </c>
      <c r="E9316">
        <v>9121</v>
      </c>
      <c r="F9316">
        <v>9332</v>
      </c>
      <c r="G9316">
        <v>9375</v>
      </c>
    </row>
    <row r="9317" spans="1:7">
      <c r="A9317" t="s">
        <v>3853</v>
      </c>
      <c r="B9317" t="s">
        <v>4170</v>
      </c>
      <c r="C9317" t="s">
        <v>4082</v>
      </c>
      <c r="D9317">
        <v>0</v>
      </c>
      <c r="E9317">
        <v>0</v>
      </c>
      <c r="F9317">
        <v>0</v>
      </c>
      <c r="G9317">
        <v>0</v>
      </c>
    </row>
    <row r="9318" spans="1:7">
      <c r="A9318" t="s">
        <v>3853</v>
      </c>
      <c r="B9318" t="s">
        <v>4170</v>
      </c>
      <c r="C9318" t="s">
        <v>4083</v>
      </c>
      <c r="D9318">
        <v>0</v>
      </c>
      <c r="E9318">
        <v>0</v>
      </c>
      <c r="F9318">
        <v>0</v>
      </c>
      <c r="G9318">
        <v>0</v>
      </c>
    </row>
    <row r="9319" spans="1:7">
      <c r="A9319" t="s">
        <v>3853</v>
      </c>
      <c r="B9319" t="s">
        <v>4170</v>
      </c>
      <c r="C9319" t="s">
        <v>4084</v>
      </c>
      <c r="D9319">
        <v>299</v>
      </c>
      <c r="E9319">
        <v>328</v>
      </c>
      <c r="F9319">
        <v>409</v>
      </c>
      <c r="G9319">
        <v>466</v>
      </c>
    </row>
    <row r="9320" spans="1:7">
      <c r="A9320" t="s">
        <v>3853</v>
      </c>
      <c r="B9320" t="s">
        <v>4170</v>
      </c>
      <c r="C9320" t="s">
        <v>4085</v>
      </c>
      <c r="D9320">
        <v>4660</v>
      </c>
      <c r="E9320">
        <v>5966</v>
      </c>
      <c r="F9320">
        <v>5970</v>
      </c>
      <c r="G9320">
        <v>6759</v>
      </c>
    </row>
    <row r="9321" spans="1:7">
      <c r="A9321" t="s">
        <v>3853</v>
      </c>
      <c r="B9321" t="s">
        <v>4170</v>
      </c>
      <c r="C9321" t="s">
        <v>4086</v>
      </c>
      <c r="D9321">
        <v>672</v>
      </c>
      <c r="E9321">
        <v>734</v>
      </c>
      <c r="F9321">
        <v>739</v>
      </c>
      <c r="G9321">
        <v>856</v>
      </c>
    </row>
    <row r="9322" spans="1:7">
      <c r="A9322" t="s">
        <v>3853</v>
      </c>
      <c r="B9322" t="s">
        <v>4170</v>
      </c>
      <c r="C9322" t="s">
        <v>4087</v>
      </c>
      <c r="D9322">
        <v>5</v>
      </c>
      <c r="E9322">
        <v>4</v>
      </c>
      <c r="F9322">
        <v>4</v>
      </c>
      <c r="G9322">
        <v>4</v>
      </c>
    </row>
    <row r="9323" spans="1:7">
      <c r="A9323" t="s">
        <v>3853</v>
      </c>
      <c r="B9323" t="s">
        <v>4170</v>
      </c>
      <c r="C9323" t="s">
        <v>4088</v>
      </c>
      <c r="D9323">
        <v>928</v>
      </c>
      <c r="E9323">
        <v>1121</v>
      </c>
      <c r="F9323">
        <v>1374</v>
      </c>
      <c r="G9323">
        <v>1734</v>
      </c>
    </row>
    <row r="9324" spans="1:7">
      <c r="A9324" t="s">
        <v>3853</v>
      </c>
      <c r="B9324" t="s">
        <v>4170</v>
      </c>
      <c r="C9324" t="s">
        <v>4089</v>
      </c>
      <c r="D9324">
        <v>5892</v>
      </c>
      <c r="E9324">
        <v>7419</v>
      </c>
      <c r="F9324">
        <v>7757</v>
      </c>
      <c r="G9324">
        <v>8962</v>
      </c>
    </row>
    <row r="9325" spans="1:7">
      <c r="A9325" t="s">
        <v>3853</v>
      </c>
      <c r="B9325" t="s">
        <v>4170</v>
      </c>
      <c r="C9325" t="s">
        <v>4090</v>
      </c>
      <c r="D9325">
        <v>1232</v>
      </c>
      <c r="E9325">
        <v>1453</v>
      </c>
      <c r="F9325">
        <v>1787</v>
      </c>
      <c r="G9325">
        <v>2204</v>
      </c>
    </row>
    <row r="9326" spans="1:7">
      <c r="A9326" t="s">
        <v>3853</v>
      </c>
      <c r="B9326" t="s">
        <v>4170</v>
      </c>
      <c r="C9326" t="s">
        <v>4091</v>
      </c>
      <c r="D9326">
        <v>26.6</v>
      </c>
      <c r="E9326">
        <v>28</v>
      </c>
      <c r="F9326">
        <v>27.1</v>
      </c>
      <c r="G9326">
        <v>27.6</v>
      </c>
    </row>
    <row r="9327" spans="1:7">
      <c r="A9327" t="s">
        <v>3853</v>
      </c>
      <c r="B9327" t="s">
        <v>4170</v>
      </c>
      <c r="C9327" t="s">
        <v>4092</v>
      </c>
      <c r="D9327">
        <v>233041</v>
      </c>
      <c r="E9327">
        <v>218297</v>
      </c>
      <c r="F9327">
        <v>238228</v>
      </c>
      <c r="G9327">
        <v>230020</v>
      </c>
    </row>
    <row r="9328" spans="1:7">
      <c r="A9328" t="s">
        <v>3853</v>
      </c>
      <c r="B9328" t="s">
        <v>4170</v>
      </c>
      <c r="C9328" t="s">
        <v>4093</v>
      </c>
      <c r="D9328">
        <v>111</v>
      </c>
      <c r="E9328">
        <v>103</v>
      </c>
      <c r="F9328">
        <v>112.5</v>
      </c>
      <c r="G9328">
        <v>108.8</v>
      </c>
    </row>
    <row r="9329" spans="1:7">
      <c r="A9329" t="s">
        <v>3853</v>
      </c>
      <c r="B9329" t="s">
        <v>4170</v>
      </c>
      <c r="C9329" t="s">
        <v>4094</v>
      </c>
      <c r="D9329">
        <v>116264</v>
      </c>
      <c r="E9329">
        <v>103173</v>
      </c>
      <c r="F9329">
        <v>102113</v>
      </c>
      <c r="G9329">
        <v>102654</v>
      </c>
    </row>
    <row r="9330" spans="1:7">
      <c r="A9330" t="s">
        <v>3853</v>
      </c>
      <c r="B9330" t="s">
        <v>4170</v>
      </c>
      <c r="C9330" t="s">
        <v>4095</v>
      </c>
      <c r="D9330">
        <v>55.4</v>
      </c>
      <c r="E9330">
        <v>48.7</v>
      </c>
      <c r="F9330">
        <v>48.2</v>
      </c>
      <c r="G9330">
        <v>48.6</v>
      </c>
    </row>
    <row r="9331" spans="1:7">
      <c r="A9331" t="s">
        <v>3853</v>
      </c>
      <c r="B9331" t="s">
        <v>4170</v>
      </c>
      <c r="C9331" t="s">
        <v>4096</v>
      </c>
      <c r="D9331">
        <v>289814</v>
      </c>
      <c r="E9331">
        <v>271861</v>
      </c>
      <c r="F9331">
        <v>259578</v>
      </c>
      <c r="G9331">
        <v>286045</v>
      </c>
    </row>
    <row r="9332" spans="1:7">
      <c r="A9332" t="s">
        <v>3853</v>
      </c>
      <c r="B9332" t="s">
        <v>4170</v>
      </c>
      <c r="C9332" t="s">
        <v>4097</v>
      </c>
      <c r="D9332">
        <v>231169</v>
      </c>
      <c r="E9332">
        <v>224891</v>
      </c>
      <c r="F9332">
        <v>237942</v>
      </c>
      <c r="G9332">
        <v>248012</v>
      </c>
    </row>
    <row r="9333" spans="1:7">
      <c r="A9333" t="s">
        <v>3853</v>
      </c>
      <c r="B9333" t="s">
        <v>4170</v>
      </c>
      <c r="C9333" t="s">
        <v>4098</v>
      </c>
      <c r="D9333">
        <v>110.1</v>
      </c>
      <c r="E9333">
        <v>106.2</v>
      </c>
      <c r="F9333">
        <v>112.4</v>
      </c>
      <c r="G9333">
        <v>117.3</v>
      </c>
    </row>
    <row r="9334" spans="1:7">
      <c r="A9334" t="s">
        <v>3853</v>
      </c>
      <c r="B9334" t="s">
        <v>4170</v>
      </c>
      <c r="C9334" t="s">
        <v>4099</v>
      </c>
      <c r="D9334">
        <v>121796</v>
      </c>
      <c r="E9334">
        <v>111856</v>
      </c>
      <c r="F9334">
        <v>105918</v>
      </c>
      <c r="G9334">
        <v>107871</v>
      </c>
    </row>
    <row r="9335" spans="1:7">
      <c r="A9335" t="s">
        <v>3853</v>
      </c>
      <c r="B9335" t="s">
        <v>4170</v>
      </c>
      <c r="C9335" t="s">
        <v>4100</v>
      </c>
      <c r="D9335">
        <v>58</v>
      </c>
      <c r="E9335">
        <v>52.8</v>
      </c>
      <c r="F9335">
        <v>50</v>
      </c>
      <c r="G9335">
        <v>51</v>
      </c>
    </row>
    <row r="9336" spans="1:7">
      <c r="A9336" t="s">
        <v>3853</v>
      </c>
      <c r="B9336" t="s">
        <v>4170</v>
      </c>
      <c r="C9336" t="s">
        <v>4101</v>
      </c>
      <c r="D9336">
        <v>700915</v>
      </c>
      <c r="E9336">
        <v>656510</v>
      </c>
      <c r="F9336">
        <v>683164</v>
      </c>
      <c r="G9336">
        <v>687574</v>
      </c>
    </row>
    <row r="9337" spans="1:7">
      <c r="A9337" t="s">
        <v>3853</v>
      </c>
      <c r="B9337" t="s">
        <v>4170</v>
      </c>
      <c r="C9337" t="s">
        <v>4102</v>
      </c>
      <c r="D9337">
        <v>6.98</v>
      </c>
      <c r="E9337">
        <v>6.73</v>
      </c>
      <c r="F9337">
        <v>6.86</v>
      </c>
      <c r="G9337">
        <v>6.79</v>
      </c>
    </row>
    <row r="9338" spans="1:7">
      <c r="A9338" t="s">
        <v>3853</v>
      </c>
      <c r="B9338" t="s">
        <v>4170</v>
      </c>
      <c r="C9338" t="s">
        <v>4103</v>
      </c>
      <c r="D9338">
        <v>333.8</v>
      </c>
      <c r="E9338">
        <v>309.89999999999998</v>
      </c>
      <c r="F9338">
        <v>322.7</v>
      </c>
      <c r="G9338">
        <v>325.3</v>
      </c>
    </row>
    <row r="9339" spans="1:7">
      <c r="A9339" t="s">
        <v>3853</v>
      </c>
      <c r="B9339" t="s">
        <v>4170</v>
      </c>
      <c r="C9339" t="s">
        <v>4104</v>
      </c>
      <c r="D9339">
        <v>702271</v>
      </c>
      <c r="E9339">
        <v>658217</v>
      </c>
      <c r="F9339">
        <v>684201</v>
      </c>
      <c r="G9339">
        <v>688558</v>
      </c>
    </row>
    <row r="9340" spans="1:7">
      <c r="A9340" t="s">
        <v>3853</v>
      </c>
      <c r="B9340" t="s">
        <v>4170</v>
      </c>
      <c r="C9340" t="s">
        <v>4105</v>
      </c>
      <c r="D9340">
        <v>233041</v>
      </c>
      <c r="E9340">
        <v>218297</v>
      </c>
      <c r="F9340">
        <v>238228</v>
      </c>
      <c r="G9340">
        <v>230020</v>
      </c>
    </row>
    <row r="9341" spans="1:7">
      <c r="A9341" t="s">
        <v>3853</v>
      </c>
      <c r="B9341" t="s">
        <v>4170</v>
      </c>
      <c r="C9341" t="s">
        <v>4106</v>
      </c>
      <c r="D9341">
        <v>69219</v>
      </c>
      <c r="E9341">
        <v>61686</v>
      </c>
      <c r="F9341">
        <v>64823</v>
      </c>
      <c r="G9341">
        <v>67554</v>
      </c>
    </row>
    <row r="9342" spans="1:7">
      <c r="A9342" t="s">
        <v>3853</v>
      </c>
      <c r="B9342" t="s">
        <v>4170</v>
      </c>
      <c r="C9342" t="s">
        <v>4107</v>
      </c>
      <c r="D9342">
        <v>184380</v>
      </c>
      <c r="E9342">
        <v>180041</v>
      </c>
      <c r="F9342">
        <v>196371</v>
      </c>
      <c r="G9342">
        <v>206321</v>
      </c>
    </row>
    <row r="9343" spans="1:7">
      <c r="A9343" t="s">
        <v>3853</v>
      </c>
      <c r="B9343" t="s">
        <v>4170</v>
      </c>
      <c r="C9343" t="s">
        <v>4108</v>
      </c>
      <c r="D9343">
        <v>85992</v>
      </c>
      <c r="E9343">
        <v>75919</v>
      </c>
      <c r="F9343">
        <v>75381</v>
      </c>
      <c r="G9343">
        <v>79731</v>
      </c>
    </row>
    <row r="9344" spans="1:7">
      <c r="A9344" t="s">
        <v>3853</v>
      </c>
      <c r="B9344" t="s">
        <v>4170</v>
      </c>
      <c r="C9344" t="s">
        <v>4109</v>
      </c>
      <c r="D9344">
        <v>572633</v>
      </c>
      <c r="E9344">
        <v>535944</v>
      </c>
      <c r="F9344">
        <v>574803</v>
      </c>
      <c r="G9344">
        <v>583626</v>
      </c>
    </row>
    <row r="9345" spans="1:7">
      <c r="A9345" t="s">
        <v>3853</v>
      </c>
      <c r="B9345" t="s">
        <v>4170</v>
      </c>
      <c r="C9345" t="s">
        <v>4110</v>
      </c>
      <c r="D9345">
        <v>2100</v>
      </c>
      <c r="E9345">
        <v>2118</v>
      </c>
      <c r="F9345">
        <v>2117</v>
      </c>
      <c r="G9345">
        <v>2113</v>
      </c>
    </row>
    <row r="9346" spans="1:7">
      <c r="A9346" t="s">
        <v>3853</v>
      </c>
      <c r="B9346" t="s">
        <v>4170</v>
      </c>
      <c r="C9346" t="s">
        <v>4111</v>
      </c>
      <c r="D9346">
        <v>993</v>
      </c>
      <c r="E9346">
        <v>1237</v>
      </c>
      <c r="F9346">
        <v>310</v>
      </c>
      <c r="G9346">
        <v>0</v>
      </c>
    </row>
    <row r="9347" spans="1:7">
      <c r="A9347" t="s">
        <v>3853</v>
      </c>
      <c r="B9347" t="s">
        <v>4170</v>
      </c>
      <c r="C9347" t="s">
        <v>4112</v>
      </c>
      <c r="D9347">
        <v>0</v>
      </c>
      <c r="E9347">
        <v>0</v>
      </c>
      <c r="F9347">
        <v>0</v>
      </c>
      <c r="G9347">
        <v>0</v>
      </c>
    </row>
    <row r="9348" spans="1:7">
      <c r="A9348" t="s">
        <v>3853</v>
      </c>
      <c r="B9348" t="s">
        <v>4170</v>
      </c>
      <c r="C9348" t="s">
        <v>4113</v>
      </c>
      <c r="D9348">
        <v>1882</v>
      </c>
      <c r="E9348">
        <v>1709</v>
      </c>
      <c r="F9348">
        <v>1841</v>
      </c>
      <c r="G9348">
        <v>1929</v>
      </c>
    </row>
    <row r="9349" spans="1:7">
      <c r="A9349" t="s">
        <v>3853</v>
      </c>
      <c r="B9349" t="s">
        <v>4170</v>
      </c>
      <c r="C9349" t="s">
        <v>4114</v>
      </c>
      <c r="D9349">
        <v>0</v>
      </c>
      <c r="E9349">
        <v>0</v>
      </c>
      <c r="F9349">
        <v>0</v>
      </c>
      <c r="G9349">
        <v>0</v>
      </c>
    </row>
    <row r="9350" spans="1:7">
      <c r="A9350" t="s">
        <v>3853</v>
      </c>
      <c r="B9350" t="s">
        <v>4170</v>
      </c>
      <c r="C9350" t="s">
        <v>4115</v>
      </c>
      <c r="D9350">
        <v>0</v>
      </c>
      <c r="E9350">
        <v>0</v>
      </c>
      <c r="F9350">
        <v>0</v>
      </c>
      <c r="G9350">
        <v>0</v>
      </c>
    </row>
    <row r="9351" spans="1:7">
      <c r="A9351" t="s">
        <v>3853</v>
      </c>
      <c r="B9351" t="s">
        <v>4170</v>
      </c>
      <c r="C9351" t="s">
        <v>4116</v>
      </c>
      <c r="D9351">
        <v>18</v>
      </c>
      <c r="E9351">
        <v>18</v>
      </c>
      <c r="F9351">
        <v>18</v>
      </c>
      <c r="G9351">
        <v>18</v>
      </c>
    </row>
    <row r="9352" spans="1:7">
      <c r="A9352" t="s">
        <v>3853</v>
      </c>
      <c r="B9352" t="s">
        <v>4170</v>
      </c>
      <c r="C9352" t="s">
        <v>4117</v>
      </c>
      <c r="D9352">
        <v>13034</v>
      </c>
      <c r="E9352">
        <v>7491</v>
      </c>
      <c r="F9352">
        <v>8043</v>
      </c>
      <c r="G9352">
        <v>10347</v>
      </c>
    </row>
    <row r="9353" spans="1:7">
      <c r="A9353" t="s">
        <v>3853</v>
      </c>
      <c r="B9353" t="s">
        <v>4170</v>
      </c>
      <c r="C9353" t="s">
        <v>4118</v>
      </c>
      <c r="D9353">
        <v>14933</v>
      </c>
      <c r="E9353">
        <v>9218</v>
      </c>
      <c r="F9353">
        <v>9901</v>
      </c>
      <c r="G9353">
        <v>12293</v>
      </c>
    </row>
    <row r="9354" spans="1:7">
      <c r="A9354" t="s">
        <v>3853</v>
      </c>
      <c r="B9354" t="s">
        <v>4170</v>
      </c>
      <c r="C9354" t="s">
        <v>4119</v>
      </c>
      <c r="D9354">
        <v>0</v>
      </c>
      <c r="E9354">
        <v>0</v>
      </c>
      <c r="F9354">
        <v>0</v>
      </c>
      <c r="G9354">
        <v>0</v>
      </c>
    </row>
    <row r="9355" spans="1:7">
      <c r="A9355" t="s">
        <v>3853</v>
      </c>
      <c r="B9355" t="s">
        <v>4170</v>
      </c>
      <c r="C9355" t="s">
        <v>4120</v>
      </c>
      <c r="D9355">
        <v>288</v>
      </c>
      <c r="E9355">
        <v>289</v>
      </c>
      <c r="F9355">
        <v>301</v>
      </c>
      <c r="G9355">
        <v>241</v>
      </c>
    </row>
    <row r="9356" spans="1:7">
      <c r="A9356" t="s">
        <v>3853</v>
      </c>
      <c r="B9356" t="s">
        <v>4170</v>
      </c>
      <c r="C9356" t="s">
        <v>4121</v>
      </c>
      <c r="D9356">
        <v>5</v>
      </c>
      <c r="E9356">
        <v>5</v>
      </c>
      <c r="F9356">
        <v>5</v>
      </c>
      <c r="G9356">
        <v>8</v>
      </c>
    </row>
    <row r="9357" spans="1:7">
      <c r="A9357" t="s">
        <v>3853</v>
      </c>
      <c r="B9357" t="s">
        <v>4170</v>
      </c>
      <c r="C9357" t="s">
        <v>4122</v>
      </c>
      <c r="D9357">
        <v>66</v>
      </c>
      <c r="E9357">
        <v>64</v>
      </c>
      <c r="F9357">
        <v>63</v>
      </c>
      <c r="G9357">
        <v>57</v>
      </c>
    </row>
    <row r="9358" spans="1:7">
      <c r="A9358" t="s">
        <v>3853</v>
      </c>
      <c r="B9358" t="s">
        <v>4170</v>
      </c>
      <c r="C9358" t="s">
        <v>4123</v>
      </c>
      <c r="D9358">
        <v>354</v>
      </c>
      <c r="E9358">
        <v>353</v>
      </c>
      <c r="F9358">
        <v>364</v>
      </c>
      <c r="G9358">
        <v>298</v>
      </c>
    </row>
    <row r="9359" spans="1:7">
      <c r="A9359" t="s">
        <v>3853</v>
      </c>
      <c r="B9359" t="s">
        <v>4170</v>
      </c>
      <c r="C9359" t="s">
        <v>4124</v>
      </c>
      <c r="D9359">
        <v>1882</v>
      </c>
      <c r="E9359">
        <v>1709</v>
      </c>
      <c r="F9359">
        <v>1841</v>
      </c>
      <c r="G9359">
        <v>1929</v>
      </c>
    </row>
    <row r="9360" spans="1:7">
      <c r="A9360" t="s">
        <v>3853</v>
      </c>
      <c r="B9360" t="s">
        <v>4170</v>
      </c>
      <c r="C9360" t="s">
        <v>4125</v>
      </c>
      <c r="D9360">
        <v>288</v>
      </c>
      <c r="E9360">
        <v>289</v>
      </c>
      <c r="F9360">
        <v>301</v>
      </c>
      <c r="G9360">
        <v>241</v>
      </c>
    </row>
    <row r="9361" spans="1:7">
      <c r="A9361" t="s">
        <v>3853</v>
      </c>
      <c r="B9361" t="s">
        <v>4170</v>
      </c>
      <c r="C9361" t="s">
        <v>4126</v>
      </c>
      <c r="D9361">
        <v>83</v>
      </c>
      <c r="E9361">
        <v>81</v>
      </c>
      <c r="F9361">
        <v>81</v>
      </c>
      <c r="G9361">
        <v>74</v>
      </c>
    </row>
    <row r="9362" spans="1:7">
      <c r="A9362" t="s">
        <v>3853</v>
      </c>
      <c r="B9362" t="s">
        <v>4170</v>
      </c>
      <c r="C9362" t="s">
        <v>4127</v>
      </c>
      <c r="D9362">
        <v>15287</v>
      </c>
      <c r="E9362">
        <v>9571</v>
      </c>
      <c r="F9362">
        <v>10266</v>
      </c>
      <c r="G9362">
        <v>12591</v>
      </c>
    </row>
    <row r="9363" spans="1:7">
      <c r="A9363" t="s">
        <v>3853</v>
      </c>
      <c r="B9363" t="s">
        <v>4170</v>
      </c>
      <c r="C9363" t="s">
        <v>4128</v>
      </c>
      <c r="D9363">
        <v>14999</v>
      </c>
      <c r="E9363">
        <v>9281</v>
      </c>
      <c r="F9363">
        <v>9965</v>
      </c>
      <c r="G9363">
        <v>12350</v>
      </c>
    </row>
    <row r="9364" spans="1:7">
      <c r="A9364" t="s">
        <v>3853</v>
      </c>
      <c r="B9364" t="s">
        <v>4170</v>
      </c>
      <c r="C9364" t="s">
        <v>4129</v>
      </c>
      <c r="D9364">
        <v>8</v>
      </c>
      <c r="E9364">
        <v>7</v>
      </c>
      <c r="F9364">
        <v>9</v>
      </c>
      <c r="G9364">
        <v>10</v>
      </c>
    </row>
    <row r="9365" spans="1:7">
      <c r="A9365" t="s">
        <v>3853</v>
      </c>
      <c r="B9365" t="s">
        <v>4170</v>
      </c>
      <c r="C9365" t="s">
        <v>4130</v>
      </c>
      <c r="D9365">
        <v>41</v>
      </c>
      <c r="E9365">
        <v>40.4</v>
      </c>
      <c r="F9365">
        <v>39.700000000000003</v>
      </c>
      <c r="G9365">
        <v>37.5</v>
      </c>
    </row>
    <row r="9366" spans="1:7">
      <c r="A9366" t="s">
        <v>3853</v>
      </c>
      <c r="B9366" t="s">
        <v>4170</v>
      </c>
      <c r="C9366" t="s">
        <v>4131</v>
      </c>
      <c r="D9366">
        <v>10</v>
      </c>
      <c r="E9366">
        <v>3</v>
      </c>
      <c r="F9366">
        <v>7</v>
      </c>
      <c r="G9366">
        <v>6</v>
      </c>
    </row>
    <row r="9367" spans="1:7">
      <c r="A9367" t="s">
        <v>3853</v>
      </c>
      <c r="B9367" t="s">
        <v>4170</v>
      </c>
      <c r="C9367" t="s">
        <v>4132</v>
      </c>
      <c r="D9367">
        <v>23506</v>
      </c>
      <c r="E9367">
        <v>24646</v>
      </c>
      <c r="F9367">
        <v>36095</v>
      </c>
      <c r="G9367">
        <v>49245</v>
      </c>
    </row>
    <row r="9368" spans="1:7">
      <c r="A9368" t="s">
        <v>3853</v>
      </c>
      <c r="B9368" t="s">
        <v>4170</v>
      </c>
      <c r="C9368" t="s">
        <v>4133</v>
      </c>
      <c r="D9368">
        <v>2036</v>
      </c>
      <c r="E9368">
        <v>2558</v>
      </c>
      <c r="F9368">
        <v>4266</v>
      </c>
      <c r="G9368">
        <v>4411</v>
      </c>
    </row>
    <row r="9369" spans="1:7">
      <c r="A9369" t="s">
        <v>3853</v>
      </c>
      <c r="B9369" t="s">
        <v>4170</v>
      </c>
      <c r="C9369" t="s">
        <v>4134</v>
      </c>
      <c r="D9369">
        <v>0</v>
      </c>
      <c r="E9369">
        <v>0</v>
      </c>
      <c r="F9369">
        <v>0</v>
      </c>
      <c r="G9369">
        <v>0</v>
      </c>
    </row>
    <row r="9370" spans="1:7">
      <c r="A9370" t="s">
        <v>3853</v>
      </c>
      <c r="B9370" t="s">
        <v>4170</v>
      </c>
      <c r="C9370" t="s">
        <v>4135</v>
      </c>
      <c r="D9370">
        <v>23516</v>
      </c>
      <c r="E9370">
        <v>24649</v>
      </c>
      <c r="F9370">
        <v>36101</v>
      </c>
      <c r="G9370">
        <v>49251</v>
      </c>
    </row>
    <row r="9371" spans="1:7">
      <c r="A9371" t="s">
        <v>3853</v>
      </c>
      <c r="B9371" t="s">
        <v>4170</v>
      </c>
      <c r="C9371" t="s">
        <v>4136</v>
      </c>
      <c r="D9371">
        <v>10</v>
      </c>
      <c r="E9371">
        <v>3</v>
      </c>
      <c r="F9371">
        <v>7</v>
      </c>
      <c r="G9371">
        <v>6</v>
      </c>
    </row>
    <row r="9372" spans="1:7">
      <c r="A9372" t="s">
        <v>3853</v>
      </c>
      <c r="B9372" t="s">
        <v>4170</v>
      </c>
      <c r="C9372" t="s">
        <v>4137</v>
      </c>
      <c r="D9372">
        <v>1120</v>
      </c>
      <c r="E9372">
        <v>1261</v>
      </c>
      <c r="F9372">
        <v>1073</v>
      </c>
      <c r="G9372">
        <v>1174</v>
      </c>
    </row>
    <row r="9373" spans="1:7">
      <c r="A9373" t="s">
        <v>3853</v>
      </c>
      <c r="B9373" t="s">
        <v>4170</v>
      </c>
      <c r="C9373" t="s">
        <v>4138</v>
      </c>
      <c r="D9373">
        <v>4575</v>
      </c>
      <c r="E9373">
        <v>4166</v>
      </c>
      <c r="F9373">
        <v>4187</v>
      </c>
      <c r="G9373">
        <v>4584</v>
      </c>
    </row>
    <row r="9374" spans="1:7">
      <c r="A9374" t="s">
        <v>3853</v>
      </c>
      <c r="B9374" t="s">
        <v>4171</v>
      </c>
      <c r="C9374" t="s">
        <v>3855</v>
      </c>
      <c r="D9374">
        <v>0</v>
      </c>
      <c r="E9374">
        <v>0</v>
      </c>
      <c r="F9374">
        <v>0</v>
      </c>
      <c r="G9374">
        <v>0</v>
      </c>
    </row>
    <row r="9375" spans="1:7">
      <c r="A9375" t="s">
        <v>3853</v>
      </c>
      <c r="B9375" t="s">
        <v>4171</v>
      </c>
      <c r="C9375" t="s">
        <v>3856</v>
      </c>
      <c r="D9375">
        <v>7197</v>
      </c>
      <c r="E9375">
        <v>7555</v>
      </c>
      <c r="F9375">
        <v>8005</v>
      </c>
      <c r="G9375">
        <v>8043</v>
      </c>
    </row>
    <row r="9376" spans="1:7">
      <c r="A9376" t="s">
        <v>3853</v>
      </c>
      <c r="B9376" t="s">
        <v>4171</v>
      </c>
      <c r="C9376" t="s">
        <v>3857</v>
      </c>
      <c r="D9376">
        <v>7197</v>
      </c>
      <c r="E9376">
        <v>7555</v>
      </c>
      <c r="F9376">
        <v>8005</v>
      </c>
      <c r="G9376">
        <v>8043</v>
      </c>
    </row>
    <row r="9377" spans="1:7">
      <c r="A9377" t="s">
        <v>3853</v>
      </c>
      <c r="B9377" t="s">
        <v>4171</v>
      </c>
      <c r="C9377" t="s">
        <v>3858</v>
      </c>
      <c r="D9377">
        <v>7197</v>
      </c>
      <c r="E9377">
        <v>7555</v>
      </c>
      <c r="F9377">
        <v>8005</v>
      </c>
      <c r="G9377">
        <v>8043</v>
      </c>
    </row>
    <row r="9378" spans="1:7">
      <c r="A9378" t="s">
        <v>3853</v>
      </c>
      <c r="B9378" t="s">
        <v>4171</v>
      </c>
      <c r="C9378" t="s">
        <v>3859</v>
      </c>
      <c r="D9378">
        <v>234</v>
      </c>
      <c r="E9378">
        <v>216</v>
      </c>
      <c r="F9378">
        <v>225</v>
      </c>
      <c r="G9378">
        <v>233</v>
      </c>
    </row>
    <row r="9379" spans="1:7">
      <c r="A9379" t="s">
        <v>3853</v>
      </c>
      <c r="B9379" t="s">
        <v>4171</v>
      </c>
      <c r="C9379" t="s">
        <v>3860</v>
      </c>
      <c r="D9379">
        <v>234</v>
      </c>
      <c r="E9379">
        <v>216</v>
      </c>
      <c r="F9379">
        <v>225</v>
      </c>
      <c r="G9379">
        <v>233</v>
      </c>
    </row>
    <row r="9380" spans="1:7">
      <c r="A9380" t="s">
        <v>3853</v>
      </c>
      <c r="B9380" t="s">
        <v>4171</v>
      </c>
      <c r="C9380" t="s">
        <v>3861</v>
      </c>
      <c r="D9380">
        <v>234</v>
      </c>
      <c r="E9380">
        <v>216</v>
      </c>
      <c r="F9380">
        <v>225</v>
      </c>
      <c r="G9380">
        <v>233</v>
      </c>
    </row>
    <row r="9381" spans="1:7">
      <c r="A9381" t="s">
        <v>3853</v>
      </c>
      <c r="B9381" t="s">
        <v>4171</v>
      </c>
      <c r="C9381" t="s">
        <v>3862</v>
      </c>
      <c r="D9381">
        <v>0</v>
      </c>
      <c r="E9381">
        <v>0</v>
      </c>
      <c r="F9381">
        <v>0</v>
      </c>
      <c r="G9381">
        <v>0</v>
      </c>
    </row>
    <row r="9382" spans="1:7">
      <c r="A9382" t="s">
        <v>3853</v>
      </c>
      <c r="B9382" t="s">
        <v>4171</v>
      </c>
      <c r="C9382" t="s">
        <v>3863</v>
      </c>
      <c r="D9382">
        <v>0</v>
      </c>
      <c r="E9382">
        <v>0</v>
      </c>
      <c r="F9382">
        <v>0</v>
      </c>
      <c r="G9382">
        <v>0</v>
      </c>
    </row>
    <row r="9383" spans="1:7">
      <c r="A9383" t="s">
        <v>3853</v>
      </c>
      <c r="B9383" t="s">
        <v>4171</v>
      </c>
      <c r="C9383" t="s">
        <v>3864</v>
      </c>
      <c r="D9383">
        <v>1063</v>
      </c>
      <c r="E9383">
        <v>1063</v>
      </c>
      <c r="F9383">
        <v>1063</v>
      </c>
      <c r="G9383">
        <v>1063</v>
      </c>
    </row>
    <row r="9384" spans="1:7">
      <c r="A9384" t="s">
        <v>3853</v>
      </c>
      <c r="B9384" t="s">
        <v>4171</v>
      </c>
      <c r="C9384" t="s">
        <v>3865</v>
      </c>
      <c r="D9384">
        <v>0</v>
      </c>
      <c r="E9384">
        <v>0</v>
      </c>
      <c r="F9384">
        <v>0</v>
      </c>
      <c r="G9384">
        <v>0</v>
      </c>
    </row>
    <row r="9385" spans="1:7">
      <c r="A9385" t="s">
        <v>3853</v>
      </c>
      <c r="B9385" t="s">
        <v>4171</v>
      </c>
      <c r="C9385" t="s">
        <v>3866</v>
      </c>
      <c r="D9385">
        <v>1063</v>
      </c>
      <c r="E9385">
        <v>1063</v>
      </c>
      <c r="F9385">
        <v>1063</v>
      </c>
      <c r="G9385">
        <v>1063</v>
      </c>
    </row>
    <row r="9386" spans="1:7">
      <c r="A9386" t="s">
        <v>3853</v>
      </c>
      <c r="B9386" t="s">
        <v>4171</v>
      </c>
      <c r="C9386" t="s">
        <v>3867</v>
      </c>
      <c r="D9386">
        <v>0</v>
      </c>
      <c r="E9386">
        <v>0</v>
      </c>
      <c r="F9386">
        <v>0</v>
      </c>
      <c r="G9386">
        <v>0</v>
      </c>
    </row>
    <row r="9387" spans="1:7">
      <c r="A9387" t="s">
        <v>3853</v>
      </c>
      <c r="B9387" t="s">
        <v>4171</v>
      </c>
      <c r="C9387" t="s">
        <v>3868</v>
      </c>
      <c r="D9387">
        <v>11765</v>
      </c>
      <c r="E9387">
        <v>10320</v>
      </c>
      <c r="F9387">
        <v>11526</v>
      </c>
      <c r="G9387">
        <v>11882</v>
      </c>
    </row>
    <row r="9388" spans="1:7">
      <c r="A9388" t="s">
        <v>3853</v>
      </c>
      <c r="B9388" t="s">
        <v>4171</v>
      </c>
      <c r="C9388" t="s">
        <v>3869</v>
      </c>
      <c r="D9388">
        <v>63.2</v>
      </c>
      <c r="E9388">
        <v>63</v>
      </c>
      <c r="F9388">
        <v>58.2</v>
      </c>
      <c r="G9388">
        <v>56.9</v>
      </c>
    </row>
    <row r="9389" spans="1:7">
      <c r="A9389" t="s">
        <v>3853</v>
      </c>
      <c r="B9389" t="s">
        <v>4171</v>
      </c>
      <c r="C9389" t="s">
        <v>3870</v>
      </c>
      <c r="D9389">
        <v>15851</v>
      </c>
      <c r="E9389">
        <v>13228</v>
      </c>
      <c r="F9389">
        <v>14306</v>
      </c>
      <c r="G9389">
        <v>14972</v>
      </c>
    </row>
    <row r="9390" spans="1:7">
      <c r="A9390" t="s">
        <v>3853</v>
      </c>
      <c r="B9390" t="s">
        <v>4171</v>
      </c>
      <c r="C9390" t="s">
        <v>3871</v>
      </c>
      <c r="D9390">
        <v>0</v>
      </c>
      <c r="E9390">
        <v>0</v>
      </c>
      <c r="F9390">
        <v>0</v>
      </c>
      <c r="G9390">
        <v>0</v>
      </c>
    </row>
    <row r="9391" spans="1:7">
      <c r="A9391" t="s">
        <v>3853</v>
      </c>
      <c r="B9391" t="s">
        <v>4171</v>
      </c>
      <c r="C9391" t="s">
        <v>3872</v>
      </c>
      <c r="D9391">
        <v>0</v>
      </c>
      <c r="E9391">
        <v>0</v>
      </c>
      <c r="F9391">
        <v>0</v>
      </c>
      <c r="G9391">
        <v>0</v>
      </c>
    </row>
    <row r="9392" spans="1:7">
      <c r="A9392" t="s">
        <v>3853</v>
      </c>
      <c r="B9392" t="s">
        <v>4171</v>
      </c>
      <c r="C9392" t="s">
        <v>3873</v>
      </c>
      <c r="D9392">
        <v>0</v>
      </c>
      <c r="E9392">
        <v>0</v>
      </c>
      <c r="F9392">
        <v>8.5</v>
      </c>
      <c r="G9392">
        <v>12.7</v>
      </c>
    </row>
    <row r="9393" spans="1:7">
      <c r="A9393" t="s">
        <v>3853</v>
      </c>
      <c r="B9393" t="s">
        <v>4171</v>
      </c>
      <c r="C9393" t="s">
        <v>3874</v>
      </c>
      <c r="D9393">
        <v>0</v>
      </c>
      <c r="E9393">
        <v>0</v>
      </c>
      <c r="F9393">
        <v>125</v>
      </c>
      <c r="G9393">
        <v>200</v>
      </c>
    </row>
    <row r="9394" spans="1:7">
      <c r="A9394" t="s">
        <v>3853</v>
      </c>
      <c r="B9394" t="s">
        <v>4171</v>
      </c>
      <c r="C9394" t="s">
        <v>3875</v>
      </c>
      <c r="D9394">
        <v>7.6</v>
      </c>
      <c r="E9394">
        <v>10.5</v>
      </c>
      <c r="F9394">
        <v>17</v>
      </c>
      <c r="G9394">
        <v>28.5</v>
      </c>
    </row>
    <row r="9395" spans="1:7">
      <c r="A9395" t="s">
        <v>3853</v>
      </c>
      <c r="B9395" t="s">
        <v>4171</v>
      </c>
      <c r="C9395" t="s">
        <v>3876</v>
      </c>
      <c r="D9395">
        <v>12</v>
      </c>
      <c r="E9395">
        <v>20</v>
      </c>
      <c r="F9395">
        <v>28</v>
      </c>
      <c r="G9395">
        <v>48</v>
      </c>
    </row>
    <row r="9396" spans="1:7">
      <c r="A9396" t="s">
        <v>3853</v>
      </c>
      <c r="B9396" t="s">
        <v>4171</v>
      </c>
      <c r="C9396" t="s">
        <v>3877</v>
      </c>
      <c r="D9396">
        <v>0</v>
      </c>
      <c r="E9396">
        <v>0</v>
      </c>
      <c r="F9396">
        <v>0</v>
      </c>
      <c r="G9396">
        <v>0</v>
      </c>
    </row>
    <row r="9397" spans="1:7">
      <c r="A9397" t="s">
        <v>3853</v>
      </c>
      <c r="B9397" t="s">
        <v>4171</v>
      </c>
      <c r="C9397" t="s">
        <v>3878</v>
      </c>
      <c r="D9397">
        <v>0</v>
      </c>
      <c r="E9397">
        <v>0</v>
      </c>
      <c r="F9397">
        <v>0</v>
      </c>
      <c r="G9397">
        <v>0</v>
      </c>
    </row>
    <row r="9398" spans="1:7">
      <c r="A9398" t="s">
        <v>3853</v>
      </c>
      <c r="B9398" t="s">
        <v>4171</v>
      </c>
      <c r="C9398" t="s">
        <v>3879</v>
      </c>
      <c r="D9398">
        <v>0</v>
      </c>
      <c r="E9398">
        <v>0</v>
      </c>
      <c r="F9398">
        <v>0</v>
      </c>
      <c r="G9398">
        <v>0</v>
      </c>
    </row>
    <row r="9399" spans="1:7">
      <c r="A9399" t="s">
        <v>3853</v>
      </c>
      <c r="B9399" t="s">
        <v>4171</v>
      </c>
      <c r="C9399" t="s">
        <v>3880</v>
      </c>
      <c r="D9399">
        <v>42.4</v>
      </c>
      <c r="E9399">
        <v>30.4</v>
      </c>
      <c r="F9399">
        <v>42.7</v>
      </c>
      <c r="G9399">
        <v>42.4</v>
      </c>
    </row>
    <row r="9400" spans="1:7">
      <c r="A9400" t="s">
        <v>3853</v>
      </c>
      <c r="B9400" t="s">
        <v>4171</v>
      </c>
      <c r="C9400" t="s">
        <v>3881</v>
      </c>
      <c r="D9400">
        <v>0</v>
      </c>
      <c r="E9400">
        <v>0</v>
      </c>
      <c r="F9400">
        <v>0</v>
      </c>
      <c r="G9400">
        <v>0</v>
      </c>
    </row>
    <row r="9401" spans="1:7">
      <c r="A9401" t="s">
        <v>3853</v>
      </c>
      <c r="B9401" t="s">
        <v>4171</v>
      </c>
      <c r="C9401" t="s">
        <v>3882</v>
      </c>
      <c r="D9401">
        <v>30498</v>
      </c>
      <c r="E9401">
        <v>21879</v>
      </c>
      <c r="F9401">
        <v>30266</v>
      </c>
      <c r="G9401">
        <v>30960</v>
      </c>
    </row>
    <row r="9402" spans="1:7">
      <c r="A9402" t="s">
        <v>3853</v>
      </c>
      <c r="B9402" t="s">
        <v>4171</v>
      </c>
      <c r="C9402" t="s">
        <v>3883</v>
      </c>
      <c r="D9402">
        <v>740</v>
      </c>
      <c r="E9402">
        <v>740</v>
      </c>
      <c r="F9402">
        <v>740</v>
      </c>
      <c r="G9402">
        <v>740</v>
      </c>
    </row>
    <row r="9403" spans="1:7">
      <c r="A9403" t="s">
        <v>3853</v>
      </c>
      <c r="B9403" t="s">
        <v>4171</v>
      </c>
      <c r="C9403" t="s">
        <v>3884</v>
      </c>
      <c r="D9403">
        <v>6678</v>
      </c>
      <c r="E9403">
        <v>5899</v>
      </c>
      <c r="F9403">
        <v>5643</v>
      </c>
      <c r="G9403">
        <v>4875</v>
      </c>
    </row>
    <row r="9404" spans="1:7">
      <c r="A9404" t="s">
        <v>3853</v>
      </c>
      <c r="B9404" t="s">
        <v>4171</v>
      </c>
      <c r="C9404" t="s">
        <v>3885</v>
      </c>
      <c r="D9404">
        <v>0</v>
      </c>
      <c r="E9404">
        <v>0</v>
      </c>
      <c r="F9404">
        <v>0</v>
      </c>
      <c r="G9404">
        <v>0</v>
      </c>
    </row>
    <row r="9405" spans="1:7">
      <c r="A9405" t="s">
        <v>3853</v>
      </c>
      <c r="B9405" t="s">
        <v>4171</v>
      </c>
      <c r="C9405" t="s">
        <v>3886</v>
      </c>
      <c r="D9405">
        <v>6678</v>
      </c>
      <c r="E9405">
        <v>5899</v>
      </c>
      <c r="F9405">
        <v>5643</v>
      </c>
      <c r="G9405">
        <v>4875</v>
      </c>
    </row>
    <row r="9406" spans="1:7">
      <c r="A9406" t="s">
        <v>3853</v>
      </c>
      <c r="B9406" t="s">
        <v>4171</v>
      </c>
      <c r="C9406" t="s">
        <v>3887</v>
      </c>
      <c r="D9406">
        <v>0</v>
      </c>
      <c r="E9406">
        <v>0</v>
      </c>
      <c r="F9406">
        <v>0</v>
      </c>
      <c r="G9406">
        <v>0</v>
      </c>
    </row>
    <row r="9407" spans="1:7">
      <c r="A9407" t="s">
        <v>3853</v>
      </c>
      <c r="B9407" t="s">
        <v>4171</v>
      </c>
      <c r="C9407" t="s">
        <v>3888</v>
      </c>
      <c r="D9407">
        <v>37177</v>
      </c>
      <c r="E9407">
        <v>27778</v>
      </c>
      <c r="F9407">
        <v>35910</v>
      </c>
      <c r="G9407">
        <v>35835</v>
      </c>
    </row>
    <row r="9408" spans="1:7">
      <c r="A9408" t="s">
        <v>3853</v>
      </c>
      <c r="B9408" t="s">
        <v>4171</v>
      </c>
      <c r="C9408" t="s">
        <v>3889</v>
      </c>
      <c r="D9408">
        <v>6678</v>
      </c>
      <c r="E9408">
        <v>5899</v>
      </c>
      <c r="F9408">
        <v>5643</v>
      </c>
      <c r="G9408">
        <v>4875</v>
      </c>
    </row>
    <row r="9409" spans="1:7">
      <c r="A9409" t="s">
        <v>3853</v>
      </c>
      <c r="B9409" t="s">
        <v>4171</v>
      </c>
      <c r="C9409" t="s">
        <v>3890</v>
      </c>
      <c r="D9409">
        <v>0</v>
      </c>
      <c r="E9409">
        <v>0</v>
      </c>
      <c r="F9409">
        <v>0</v>
      </c>
      <c r="G9409">
        <v>0</v>
      </c>
    </row>
    <row r="9410" spans="1:7">
      <c r="A9410" t="s">
        <v>3853</v>
      </c>
      <c r="B9410" t="s">
        <v>4171</v>
      </c>
      <c r="C9410" t="s">
        <v>3891</v>
      </c>
      <c r="D9410">
        <v>50.1</v>
      </c>
      <c r="E9410">
        <v>51.9</v>
      </c>
      <c r="F9410">
        <v>51.4</v>
      </c>
      <c r="G9410">
        <v>46.4</v>
      </c>
    </row>
    <row r="9411" spans="1:7">
      <c r="A9411" t="s">
        <v>3853</v>
      </c>
      <c r="B9411" t="s">
        <v>4171</v>
      </c>
      <c r="C9411" t="s">
        <v>3892</v>
      </c>
      <c r="D9411">
        <v>51159</v>
      </c>
      <c r="E9411">
        <v>51023</v>
      </c>
      <c r="F9411">
        <v>52977</v>
      </c>
      <c r="G9411">
        <v>52601</v>
      </c>
    </row>
    <row r="9412" spans="1:7">
      <c r="A9412" t="s">
        <v>3853</v>
      </c>
      <c r="B9412" t="s">
        <v>4171</v>
      </c>
      <c r="C9412" t="s">
        <v>3893</v>
      </c>
      <c r="D9412">
        <v>2571</v>
      </c>
      <c r="E9412">
        <v>2281</v>
      </c>
      <c r="F9412">
        <v>2162</v>
      </c>
      <c r="G9412">
        <v>2168</v>
      </c>
    </row>
    <row r="9413" spans="1:7">
      <c r="A9413" t="s">
        <v>3853</v>
      </c>
      <c r="B9413" t="s">
        <v>4171</v>
      </c>
      <c r="C9413" t="s">
        <v>3894</v>
      </c>
      <c r="D9413">
        <v>142</v>
      </c>
      <c r="E9413">
        <v>75</v>
      </c>
      <c r="F9413">
        <v>92</v>
      </c>
      <c r="G9413">
        <v>110</v>
      </c>
    </row>
    <row r="9414" spans="1:7">
      <c r="A9414" t="s">
        <v>3853</v>
      </c>
      <c r="B9414" t="s">
        <v>4171</v>
      </c>
      <c r="C9414" t="s">
        <v>3895</v>
      </c>
      <c r="D9414">
        <v>22194</v>
      </c>
      <c r="E9414">
        <v>11737</v>
      </c>
      <c r="F9414">
        <v>17450</v>
      </c>
      <c r="G9414">
        <v>17640</v>
      </c>
    </row>
    <row r="9415" spans="1:7">
      <c r="A9415" t="s">
        <v>3853</v>
      </c>
      <c r="B9415" t="s">
        <v>4171</v>
      </c>
      <c r="C9415" t="s">
        <v>3896</v>
      </c>
      <c r="D9415">
        <v>266</v>
      </c>
      <c r="E9415">
        <v>258</v>
      </c>
      <c r="F9415">
        <v>274</v>
      </c>
      <c r="G9415">
        <v>278</v>
      </c>
    </row>
    <row r="9416" spans="1:7">
      <c r="A9416" t="s">
        <v>3853</v>
      </c>
      <c r="B9416" t="s">
        <v>4171</v>
      </c>
      <c r="C9416" t="s">
        <v>3897</v>
      </c>
      <c r="D9416">
        <v>76332</v>
      </c>
      <c r="E9416">
        <v>65375</v>
      </c>
      <c r="F9416">
        <v>72954</v>
      </c>
      <c r="G9416">
        <v>72797</v>
      </c>
    </row>
    <row r="9417" spans="1:7">
      <c r="A9417" t="s">
        <v>3853</v>
      </c>
      <c r="B9417" t="s">
        <v>4171</v>
      </c>
      <c r="C9417" t="s">
        <v>3898</v>
      </c>
      <c r="D9417">
        <v>76189</v>
      </c>
      <c r="E9417">
        <v>65299</v>
      </c>
      <c r="F9417">
        <v>72862</v>
      </c>
      <c r="G9417">
        <v>72687</v>
      </c>
    </row>
    <row r="9418" spans="1:7">
      <c r="A9418" t="s">
        <v>3853</v>
      </c>
      <c r="B9418" t="s">
        <v>4171</v>
      </c>
      <c r="C9418" t="s">
        <v>3899</v>
      </c>
      <c r="D9418">
        <v>142</v>
      </c>
      <c r="E9418">
        <v>75</v>
      </c>
      <c r="F9418">
        <v>92</v>
      </c>
      <c r="G9418">
        <v>110</v>
      </c>
    </row>
    <row r="9419" spans="1:7">
      <c r="A9419" t="s">
        <v>3853</v>
      </c>
      <c r="B9419" t="s">
        <v>4171</v>
      </c>
      <c r="C9419" t="s">
        <v>3900</v>
      </c>
      <c r="D9419">
        <v>49186</v>
      </c>
      <c r="E9419">
        <v>48886</v>
      </c>
      <c r="F9419">
        <v>52008</v>
      </c>
      <c r="G9419">
        <v>51656</v>
      </c>
    </row>
    <row r="9420" spans="1:7">
      <c r="A9420" t="s">
        <v>3853</v>
      </c>
      <c r="B9420" t="s">
        <v>4171</v>
      </c>
      <c r="C9420" t="s">
        <v>3901</v>
      </c>
      <c r="D9420">
        <v>74412</v>
      </c>
      <c r="E9420">
        <v>63273</v>
      </c>
      <c r="F9420">
        <v>72006</v>
      </c>
      <c r="G9420">
        <v>71869</v>
      </c>
    </row>
    <row r="9421" spans="1:7">
      <c r="A9421" t="s">
        <v>3853</v>
      </c>
      <c r="B9421" t="s">
        <v>4171</v>
      </c>
      <c r="C9421" t="s">
        <v>3902</v>
      </c>
      <c r="D9421">
        <v>0</v>
      </c>
      <c r="E9421">
        <v>0</v>
      </c>
      <c r="F9421">
        <v>0</v>
      </c>
      <c r="G9421">
        <v>0</v>
      </c>
    </row>
    <row r="9422" spans="1:7">
      <c r="A9422" t="s">
        <v>3853</v>
      </c>
      <c r="B9422" t="s">
        <v>4171</v>
      </c>
      <c r="C9422" t="s">
        <v>3903</v>
      </c>
      <c r="D9422">
        <v>11938</v>
      </c>
      <c r="E9422">
        <v>12103</v>
      </c>
      <c r="F9422">
        <v>12863</v>
      </c>
      <c r="G9422">
        <v>13541</v>
      </c>
    </row>
    <row r="9423" spans="1:7">
      <c r="A9423" t="s">
        <v>3853</v>
      </c>
      <c r="B9423" t="s">
        <v>4171</v>
      </c>
      <c r="C9423" t="s">
        <v>3904</v>
      </c>
      <c r="D9423">
        <v>0</v>
      </c>
      <c r="E9423">
        <v>0</v>
      </c>
      <c r="F9423">
        <v>0</v>
      </c>
      <c r="G9423">
        <v>0</v>
      </c>
    </row>
    <row r="9424" spans="1:7">
      <c r="A9424" t="s">
        <v>3853</v>
      </c>
      <c r="B9424" t="s">
        <v>4171</v>
      </c>
      <c r="C9424" t="s">
        <v>3905</v>
      </c>
      <c r="D9424">
        <v>-4580</v>
      </c>
      <c r="E9424">
        <v>-86</v>
      </c>
      <c r="F9424">
        <v>-3710</v>
      </c>
      <c r="G9424">
        <v>-7579</v>
      </c>
    </row>
    <row r="9425" spans="1:7">
      <c r="A9425" t="s">
        <v>3853</v>
      </c>
      <c r="B9425" t="s">
        <v>4171</v>
      </c>
      <c r="C9425" t="s">
        <v>3906</v>
      </c>
      <c r="D9425">
        <v>0</v>
      </c>
      <c r="E9425">
        <v>0</v>
      </c>
      <c r="F9425">
        <v>0</v>
      </c>
      <c r="G9425">
        <v>0</v>
      </c>
    </row>
    <row r="9426" spans="1:7">
      <c r="A9426" t="s">
        <v>3853</v>
      </c>
      <c r="B9426" t="s">
        <v>4171</v>
      </c>
      <c r="C9426" t="s">
        <v>3907</v>
      </c>
      <c r="D9426">
        <v>11.4</v>
      </c>
      <c r="E9426">
        <v>14.8</v>
      </c>
      <c r="F9426">
        <v>23.2</v>
      </c>
      <c r="G9426">
        <v>36.6</v>
      </c>
    </row>
    <row r="9427" spans="1:7">
      <c r="A9427" t="s">
        <v>3853</v>
      </c>
      <c r="B9427" t="s">
        <v>4171</v>
      </c>
      <c r="C9427" t="s">
        <v>3908</v>
      </c>
      <c r="D9427">
        <v>0.5</v>
      </c>
      <c r="E9427">
        <v>0.7</v>
      </c>
      <c r="F9427">
        <v>1</v>
      </c>
      <c r="G9427">
        <v>1.6</v>
      </c>
    </row>
    <row r="9428" spans="1:7">
      <c r="A9428" t="s">
        <v>3853</v>
      </c>
      <c r="B9428" t="s">
        <v>4171</v>
      </c>
      <c r="C9428" t="s">
        <v>3909</v>
      </c>
      <c r="D9428">
        <v>10212</v>
      </c>
      <c r="E9428">
        <v>8759</v>
      </c>
      <c r="F9428">
        <v>9969</v>
      </c>
      <c r="G9428">
        <v>10300</v>
      </c>
    </row>
    <row r="9429" spans="1:7">
      <c r="A9429" t="s">
        <v>3853</v>
      </c>
      <c r="B9429" t="s">
        <v>4171</v>
      </c>
      <c r="C9429" t="s">
        <v>3910</v>
      </c>
      <c r="D9429">
        <v>318</v>
      </c>
      <c r="E9429">
        <v>323</v>
      </c>
      <c r="F9429">
        <v>328</v>
      </c>
      <c r="G9429">
        <v>343</v>
      </c>
    </row>
    <row r="9430" spans="1:7">
      <c r="A9430" t="s">
        <v>3853</v>
      </c>
      <c r="B9430" t="s">
        <v>4171</v>
      </c>
      <c r="C9430" t="s">
        <v>3911</v>
      </c>
      <c r="D9430">
        <v>172</v>
      </c>
      <c r="E9430">
        <v>175</v>
      </c>
      <c r="F9430">
        <v>167</v>
      </c>
      <c r="G9430">
        <v>176</v>
      </c>
    </row>
    <row r="9431" spans="1:7">
      <c r="A9431" t="s">
        <v>3853</v>
      </c>
      <c r="B9431" t="s">
        <v>4171</v>
      </c>
      <c r="C9431" t="s">
        <v>3912</v>
      </c>
      <c r="D9431">
        <v>0</v>
      </c>
      <c r="E9431">
        <v>0</v>
      </c>
      <c r="F9431">
        <v>0</v>
      </c>
      <c r="G9431">
        <v>0</v>
      </c>
    </row>
    <row r="9432" spans="1:7">
      <c r="A9432" t="s">
        <v>3853</v>
      </c>
      <c r="B9432" t="s">
        <v>4171</v>
      </c>
      <c r="C9432" t="s">
        <v>3913</v>
      </c>
      <c r="D9432">
        <v>10702</v>
      </c>
      <c r="E9432">
        <v>9257</v>
      </c>
      <c r="F9432">
        <v>10463</v>
      </c>
      <c r="G9432">
        <v>10819</v>
      </c>
    </row>
    <row r="9433" spans="1:7">
      <c r="A9433" t="s">
        <v>3853</v>
      </c>
      <c r="B9433" t="s">
        <v>4171</v>
      </c>
      <c r="C9433" t="s">
        <v>3914</v>
      </c>
      <c r="D9433">
        <v>0</v>
      </c>
      <c r="E9433">
        <v>0</v>
      </c>
      <c r="F9433">
        <v>0</v>
      </c>
      <c r="G9433">
        <v>0</v>
      </c>
    </row>
    <row r="9434" spans="1:7">
      <c r="A9434" t="s">
        <v>3853</v>
      </c>
      <c r="B9434" t="s">
        <v>4171</v>
      </c>
      <c r="C9434" t="s">
        <v>3915</v>
      </c>
      <c r="D9434">
        <v>0</v>
      </c>
      <c r="E9434">
        <v>0</v>
      </c>
      <c r="F9434">
        <v>0</v>
      </c>
      <c r="G9434">
        <v>0</v>
      </c>
    </row>
    <row r="9435" spans="1:7">
      <c r="A9435" t="s">
        <v>3853</v>
      </c>
      <c r="B9435" t="s">
        <v>4171</v>
      </c>
      <c r="C9435" t="s">
        <v>3916</v>
      </c>
      <c r="D9435">
        <v>27</v>
      </c>
      <c r="E9435">
        <v>14</v>
      </c>
      <c r="F9435">
        <v>18</v>
      </c>
      <c r="G9435">
        <v>24</v>
      </c>
    </row>
    <row r="9436" spans="1:7">
      <c r="A9436" t="s">
        <v>3853</v>
      </c>
      <c r="B9436" t="s">
        <v>4171</v>
      </c>
      <c r="C9436" t="s">
        <v>3917</v>
      </c>
      <c r="D9436">
        <v>39856</v>
      </c>
      <c r="E9436">
        <v>40889</v>
      </c>
      <c r="F9436">
        <v>41946</v>
      </c>
      <c r="G9436">
        <v>42403</v>
      </c>
    </row>
    <row r="9437" spans="1:7">
      <c r="A9437" t="s">
        <v>3853</v>
      </c>
      <c r="B9437" t="s">
        <v>4171</v>
      </c>
      <c r="C9437" t="s">
        <v>3918</v>
      </c>
      <c r="D9437">
        <v>42396</v>
      </c>
      <c r="E9437">
        <v>40687</v>
      </c>
      <c r="F9437">
        <v>42171</v>
      </c>
      <c r="G9437">
        <v>42918</v>
      </c>
    </row>
    <row r="9438" spans="1:7">
      <c r="A9438" t="s">
        <v>3853</v>
      </c>
      <c r="B9438" t="s">
        <v>4171</v>
      </c>
      <c r="C9438" t="s">
        <v>3919</v>
      </c>
      <c r="D9438">
        <v>43904</v>
      </c>
      <c r="E9438">
        <v>48865</v>
      </c>
      <c r="F9438">
        <v>49042</v>
      </c>
      <c r="G9438">
        <v>48814</v>
      </c>
    </row>
    <row r="9439" spans="1:7">
      <c r="A9439" t="s">
        <v>3853</v>
      </c>
      <c r="B9439" t="s">
        <v>4171</v>
      </c>
      <c r="C9439" t="s">
        <v>3920</v>
      </c>
      <c r="D9439">
        <v>126184</v>
      </c>
      <c r="E9439">
        <v>130454</v>
      </c>
      <c r="F9439">
        <v>133177</v>
      </c>
      <c r="G9439">
        <v>134160</v>
      </c>
    </row>
    <row r="9440" spans="1:7">
      <c r="A9440" t="s">
        <v>3853</v>
      </c>
      <c r="B9440" t="s">
        <v>4171</v>
      </c>
      <c r="C9440" t="s">
        <v>3921</v>
      </c>
      <c r="D9440">
        <v>126184</v>
      </c>
      <c r="E9440">
        <v>130454</v>
      </c>
      <c r="F9440">
        <v>133177</v>
      </c>
      <c r="G9440">
        <v>134160</v>
      </c>
    </row>
    <row r="9441" spans="1:7">
      <c r="A9441" t="s">
        <v>3853</v>
      </c>
      <c r="B9441" t="s">
        <v>4171</v>
      </c>
      <c r="C9441" t="s">
        <v>3922</v>
      </c>
      <c r="D9441">
        <v>18</v>
      </c>
      <c r="E9441">
        <v>28</v>
      </c>
      <c r="F9441">
        <v>37</v>
      </c>
      <c r="G9441">
        <v>63</v>
      </c>
    </row>
    <row r="9442" spans="1:7">
      <c r="A9442" t="s">
        <v>3853</v>
      </c>
      <c r="B9442" t="s">
        <v>4171</v>
      </c>
      <c r="C9442" t="s">
        <v>3923</v>
      </c>
      <c r="D9442">
        <v>0</v>
      </c>
      <c r="E9442">
        <v>0</v>
      </c>
      <c r="F9442">
        <v>0</v>
      </c>
      <c r="G9442">
        <v>0</v>
      </c>
    </row>
    <row r="9443" spans="1:7">
      <c r="A9443" t="s">
        <v>3853</v>
      </c>
      <c r="B9443" t="s">
        <v>4171</v>
      </c>
      <c r="C9443" t="s">
        <v>3924</v>
      </c>
      <c r="D9443">
        <v>15</v>
      </c>
      <c r="E9443">
        <v>12</v>
      </c>
      <c r="F9443">
        <v>16</v>
      </c>
      <c r="G9443">
        <v>15</v>
      </c>
    </row>
    <row r="9444" spans="1:7">
      <c r="A9444" t="s">
        <v>3853</v>
      </c>
      <c r="B9444" t="s">
        <v>4171</v>
      </c>
      <c r="C9444" t="s">
        <v>3925</v>
      </c>
      <c r="D9444">
        <v>746</v>
      </c>
      <c r="E9444">
        <v>918</v>
      </c>
      <c r="F9444">
        <v>1087</v>
      </c>
      <c r="G9444">
        <v>1394</v>
      </c>
    </row>
    <row r="9445" spans="1:7">
      <c r="A9445" t="s">
        <v>3853</v>
      </c>
      <c r="B9445" t="s">
        <v>4171</v>
      </c>
      <c r="C9445" t="s">
        <v>3926</v>
      </c>
      <c r="D9445">
        <v>3.26</v>
      </c>
      <c r="E9445">
        <v>3.97</v>
      </c>
      <c r="F9445">
        <v>2.99</v>
      </c>
      <c r="G9445">
        <v>3.29</v>
      </c>
    </row>
    <row r="9446" spans="1:7">
      <c r="A9446" t="s">
        <v>3853</v>
      </c>
      <c r="B9446" t="s">
        <v>4171</v>
      </c>
      <c r="C9446" t="s">
        <v>3927</v>
      </c>
      <c r="D9446">
        <v>1014</v>
      </c>
      <c r="E9446">
        <v>1225</v>
      </c>
      <c r="F9446">
        <v>1460</v>
      </c>
      <c r="G9446">
        <v>1847</v>
      </c>
    </row>
    <row r="9447" spans="1:7">
      <c r="A9447" t="s">
        <v>3853</v>
      </c>
      <c r="B9447" t="s">
        <v>4171</v>
      </c>
      <c r="C9447" t="s">
        <v>3928</v>
      </c>
      <c r="D9447">
        <v>277</v>
      </c>
      <c r="E9447">
        <v>286</v>
      </c>
      <c r="F9447">
        <v>435</v>
      </c>
      <c r="G9447">
        <v>502</v>
      </c>
    </row>
    <row r="9448" spans="1:7">
      <c r="A9448" t="s">
        <v>3853</v>
      </c>
      <c r="B9448" t="s">
        <v>4171</v>
      </c>
      <c r="C9448" t="s">
        <v>3929</v>
      </c>
      <c r="D9448">
        <v>253</v>
      </c>
      <c r="E9448">
        <v>295</v>
      </c>
      <c r="F9448">
        <v>357</v>
      </c>
      <c r="G9448">
        <v>438</v>
      </c>
    </row>
    <row r="9449" spans="1:7">
      <c r="A9449" t="s">
        <v>3853</v>
      </c>
      <c r="B9449" t="s">
        <v>4171</v>
      </c>
      <c r="C9449" t="s">
        <v>3930</v>
      </c>
      <c r="D9449">
        <v>4.5199999999999996</v>
      </c>
      <c r="E9449">
        <v>4.1500000000000004</v>
      </c>
      <c r="F9449">
        <v>4.1500000000000004</v>
      </c>
      <c r="G9449">
        <v>4.76</v>
      </c>
    </row>
    <row r="9450" spans="1:7">
      <c r="A9450" t="s">
        <v>3853</v>
      </c>
      <c r="B9450" t="s">
        <v>4171</v>
      </c>
      <c r="C9450" t="s">
        <v>3931</v>
      </c>
      <c r="D9450">
        <v>20</v>
      </c>
      <c r="E9450">
        <v>21</v>
      </c>
      <c r="F9450">
        <v>21</v>
      </c>
      <c r="G9450">
        <v>0</v>
      </c>
    </row>
    <row r="9451" spans="1:7">
      <c r="A9451" t="s">
        <v>3853</v>
      </c>
      <c r="B9451" t="s">
        <v>4171</v>
      </c>
      <c r="C9451" t="s">
        <v>3932</v>
      </c>
      <c r="D9451">
        <v>16</v>
      </c>
      <c r="E9451">
        <v>17</v>
      </c>
      <c r="F9451">
        <v>24</v>
      </c>
      <c r="G9451">
        <v>59</v>
      </c>
    </row>
    <row r="9452" spans="1:7">
      <c r="A9452" t="s">
        <v>3853</v>
      </c>
      <c r="B9452" t="s">
        <v>4171</v>
      </c>
      <c r="C9452" t="s">
        <v>3933</v>
      </c>
      <c r="D9452">
        <v>241</v>
      </c>
      <c r="E9452">
        <v>248</v>
      </c>
      <c r="F9452">
        <v>390</v>
      </c>
      <c r="G9452">
        <v>443</v>
      </c>
    </row>
    <row r="9453" spans="1:7">
      <c r="A9453" t="s">
        <v>3853</v>
      </c>
      <c r="B9453" t="s">
        <v>4171</v>
      </c>
      <c r="C9453" t="s">
        <v>3934</v>
      </c>
      <c r="D9453">
        <v>3</v>
      </c>
      <c r="E9453">
        <v>3</v>
      </c>
      <c r="F9453">
        <v>3</v>
      </c>
      <c r="G9453">
        <v>4</v>
      </c>
    </row>
    <row r="9454" spans="1:7">
      <c r="A9454" t="s">
        <v>3853</v>
      </c>
      <c r="B9454" t="s">
        <v>4171</v>
      </c>
      <c r="C9454" t="s">
        <v>3935</v>
      </c>
      <c r="D9454">
        <v>267</v>
      </c>
      <c r="E9454">
        <v>275</v>
      </c>
      <c r="F9454">
        <v>415</v>
      </c>
      <c r="G9454">
        <v>482</v>
      </c>
    </row>
    <row r="9455" spans="1:7">
      <c r="A9455" t="s">
        <v>3853</v>
      </c>
      <c r="B9455" t="s">
        <v>4171</v>
      </c>
      <c r="C9455" t="s">
        <v>3936</v>
      </c>
      <c r="D9455">
        <v>7</v>
      </c>
      <c r="E9455">
        <v>8</v>
      </c>
      <c r="F9455">
        <v>17</v>
      </c>
      <c r="G9455">
        <v>16</v>
      </c>
    </row>
    <row r="9456" spans="1:7">
      <c r="A9456" t="s">
        <v>3853</v>
      </c>
      <c r="B9456" t="s">
        <v>4171</v>
      </c>
      <c r="C9456" t="s">
        <v>3937</v>
      </c>
      <c r="D9456">
        <v>0</v>
      </c>
      <c r="E9456">
        <v>0</v>
      </c>
      <c r="F9456">
        <v>0</v>
      </c>
      <c r="G9456">
        <v>0</v>
      </c>
    </row>
    <row r="9457" spans="1:7">
      <c r="A9457" t="s">
        <v>3853</v>
      </c>
      <c r="B9457" t="s">
        <v>4171</v>
      </c>
      <c r="C9457" t="s">
        <v>3938</v>
      </c>
      <c r="D9457">
        <v>0</v>
      </c>
      <c r="E9457">
        <v>0</v>
      </c>
      <c r="F9457">
        <v>0</v>
      </c>
      <c r="G9457">
        <v>0</v>
      </c>
    </row>
    <row r="9458" spans="1:7">
      <c r="A9458" t="s">
        <v>3853</v>
      </c>
      <c r="B9458" t="s">
        <v>4171</v>
      </c>
      <c r="C9458" t="s">
        <v>3939</v>
      </c>
      <c r="D9458">
        <v>7822</v>
      </c>
      <c r="E9458">
        <v>7822</v>
      </c>
      <c r="F9458">
        <v>7822</v>
      </c>
      <c r="G9458">
        <v>8080</v>
      </c>
    </row>
    <row r="9459" spans="1:7">
      <c r="A9459" t="s">
        <v>3853</v>
      </c>
      <c r="B9459" t="s">
        <v>4171</v>
      </c>
      <c r="C9459" t="s">
        <v>3940</v>
      </c>
      <c r="D9459">
        <v>659270</v>
      </c>
      <c r="E9459">
        <v>583794</v>
      </c>
      <c r="F9459">
        <v>626657</v>
      </c>
      <c r="G9459">
        <v>640380</v>
      </c>
    </row>
    <row r="9460" spans="1:7">
      <c r="A9460" t="s">
        <v>3853</v>
      </c>
      <c r="B9460" t="s">
        <v>4171</v>
      </c>
      <c r="C9460" t="s">
        <v>3941</v>
      </c>
      <c r="D9460">
        <v>0</v>
      </c>
      <c r="E9460">
        <v>0</v>
      </c>
      <c r="F9460">
        <v>0</v>
      </c>
      <c r="G9460">
        <v>0</v>
      </c>
    </row>
    <row r="9461" spans="1:7">
      <c r="A9461" t="s">
        <v>3853</v>
      </c>
      <c r="B9461" t="s">
        <v>4171</v>
      </c>
      <c r="C9461" t="s">
        <v>3942</v>
      </c>
      <c r="D9461">
        <v>0</v>
      </c>
      <c r="E9461">
        <v>0</v>
      </c>
      <c r="F9461">
        <v>0</v>
      </c>
      <c r="G9461">
        <v>0</v>
      </c>
    </row>
    <row r="9462" spans="1:7">
      <c r="A9462" t="s">
        <v>3853</v>
      </c>
      <c r="B9462" t="s">
        <v>4171</v>
      </c>
      <c r="C9462" t="s">
        <v>3943</v>
      </c>
      <c r="D9462">
        <v>0</v>
      </c>
      <c r="E9462">
        <v>0</v>
      </c>
      <c r="F9462">
        <v>0</v>
      </c>
      <c r="G9462">
        <v>0</v>
      </c>
    </row>
    <row r="9463" spans="1:7">
      <c r="A9463" t="s">
        <v>3853</v>
      </c>
      <c r="B9463" t="s">
        <v>4171</v>
      </c>
      <c r="C9463" t="s">
        <v>3944</v>
      </c>
      <c r="D9463">
        <v>184343.9</v>
      </c>
      <c r="E9463">
        <v>175982</v>
      </c>
      <c r="F9463">
        <v>200127.3</v>
      </c>
      <c r="G9463">
        <v>222938.6</v>
      </c>
    </row>
    <row r="9464" spans="1:7">
      <c r="A9464" t="s">
        <v>3853</v>
      </c>
      <c r="B9464" t="s">
        <v>4171</v>
      </c>
      <c r="C9464" t="s">
        <v>3945</v>
      </c>
      <c r="D9464">
        <v>175771.3</v>
      </c>
      <c r="E9464">
        <v>165793.9</v>
      </c>
      <c r="F9464">
        <v>181102.9</v>
      </c>
      <c r="G9464">
        <v>187226.2</v>
      </c>
    </row>
    <row r="9465" spans="1:7">
      <c r="A9465" t="s">
        <v>3853</v>
      </c>
      <c r="B9465" t="s">
        <v>4171</v>
      </c>
      <c r="C9465" t="s">
        <v>3946</v>
      </c>
      <c r="D9465">
        <v>80.7</v>
      </c>
      <c r="E9465">
        <v>73.599999999999994</v>
      </c>
      <c r="F9465">
        <v>73.5</v>
      </c>
      <c r="G9465">
        <v>70.7</v>
      </c>
    </row>
    <row r="9466" spans="1:7">
      <c r="A9466" t="s">
        <v>3853</v>
      </c>
      <c r="B9466" t="s">
        <v>4171</v>
      </c>
      <c r="C9466" t="s">
        <v>3947</v>
      </c>
      <c r="D9466">
        <v>783</v>
      </c>
      <c r="E9466">
        <v>783</v>
      </c>
      <c r="F9466">
        <v>783</v>
      </c>
      <c r="G9466">
        <v>783</v>
      </c>
    </row>
    <row r="9467" spans="1:7">
      <c r="A9467" t="s">
        <v>3853</v>
      </c>
      <c r="B9467" t="s">
        <v>4171</v>
      </c>
      <c r="C9467" t="s">
        <v>3948</v>
      </c>
      <c r="D9467">
        <v>13338</v>
      </c>
      <c r="E9467">
        <v>12969</v>
      </c>
      <c r="F9467">
        <v>13366</v>
      </c>
      <c r="G9467">
        <v>13365</v>
      </c>
    </row>
    <row r="9468" spans="1:7">
      <c r="A9468" t="s">
        <v>3853</v>
      </c>
      <c r="B9468" t="s">
        <v>4171</v>
      </c>
      <c r="C9468" t="s">
        <v>3949</v>
      </c>
      <c r="D9468">
        <v>567</v>
      </c>
      <c r="E9468">
        <v>570</v>
      </c>
      <c r="F9468">
        <v>595</v>
      </c>
      <c r="G9468">
        <v>630</v>
      </c>
    </row>
    <row r="9469" spans="1:7">
      <c r="A9469" t="s">
        <v>3853</v>
      </c>
      <c r="B9469" t="s">
        <v>4171</v>
      </c>
      <c r="C9469" t="s">
        <v>3950</v>
      </c>
      <c r="D9469">
        <v>416</v>
      </c>
      <c r="E9469">
        <v>416</v>
      </c>
      <c r="F9469">
        <v>416</v>
      </c>
      <c r="G9469">
        <v>416</v>
      </c>
    </row>
    <row r="9470" spans="1:7">
      <c r="A9470" t="s">
        <v>3853</v>
      </c>
      <c r="B9470" t="s">
        <v>4171</v>
      </c>
      <c r="C9470" t="s">
        <v>3951</v>
      </c>
      <c r="D9470">
        <v>349</v>
      </c>
      <c r="E9470">
        <v>349</v>
      </c>
      <c r="F9470">
        <v>349</v>
      </c>
      <c r="G9470">
        <v>349</v>
      </c>
    </row>
    <row r="9471" spans="1:7">
      <c r="A9471" t="s">
        <v>3853</v>
      </c>
      <c r="B9471" t="s">
        <v>4171</v>
      </c>
      <c r="C9471" t="s">
        <v>3952</v>
      </c>
      <c r="D9471">
        <v>14886</v>
      </c>
      <c r="E9471">
        <v>14517</v>
      </c>
      <c r="F9471">
        <v>14914</v>
      </c>
      <c r="G9471">
        <v>14913</v>
      </c>
    </row>
    <row r="9472" spans="1:7">
      <c r="A9472" t="s">
        <v>3853</v>
      </c>
      <c r="B9472" t="s">
        <v>4171</v>
      </c>
      <c r="C9472" t="s">
        <v>3953</v>
      </c>
      <c r="D9472">
        <v>1548</v>
      </c>
      <c r="E9472">
        <v>1548</v>
      </c>
      <c r="F9472">
        <v>1548</v>
      </c>
      <c r="G9472">
        <v>1548</v>
      </c>
    </row>
    <row r="9473" spans="1:7">
      <c r="A9473" t="s">
        <v>3853</v>
      </c>
      <c r="B9473" t="s">
        <v>4171</v>
      </c>
      <c r="C9473" t="s">
        <v>3954</v>
      </c>
      <c r="D9473">
        <v>36</v>
      </c>
      <c r="E9473">
        <v>16</v>
      </c>
      <c r="F9473">
        <v>32</v>
      </c>
      <c r="G9473">
        <v>49</v>
      </c>
    </row>
    <row r="9474" spans="1:7">
      <c r="A9474" t="s">
        <v>3853</v>
      </c>
      <c r="B9474" t="s">
        <v>4171</v>
      </c>
      <c r="C9474" t="s">
        <v>3955</v>
      </c>
      <c r="D9474">
        <v>1459</v>
      </c>
      <c r="E9474">
        <v>1236</v>
      </c>
      <c r="F9474">
        <v>1861</v>
      </c>
      <c r="G9474">
        <v>1907</v>
      </c>
    </row>
    <row r="9475" spans="1:7">
      <c r="A9475" t="s">
        <v>3853</v>
      </c>
      <c r="B9475" t="s">
        <v>4171</v>
      </c>
      <c r="C9475" t="s">
        <v>3956</v>
      </c>
      <c r="D9475">
        <v>1347</v>
      </c>
      <c r="E9475">
        <v>1005</v>
      </c>
      <c r="F9475">
        <v>779</v>
      </c>
      <c r="G9475">
        <v>1385</v>
      </c>
    </row>
    <row r="9476" spans="1:7">
      <c r="A9476" t="s">
        <v>3853</v>
      </c>
      <c r="B9476" t="s">
        <v>4171</v>
      </c>
      <c r="C9476" t="s">
        <v>3957</v>
      </c>
      <c r="D9476">
        <v>2006</v>
      </c>
      <c r="E9476">
        <v>2339</v>
      </c>
      <c r="F9476">
        <v>2259</v>
      </c>
      <c r="G9476">
        <v>2206</v>
      </c>
    </row>
    <row r="9477" spans="1:7">
      <c r="A9477" t="s">
        <v>3853</v>
      </c>
      <c r="B9477" t="s">
        <v>4171</v>
      </c>
      <c r="C9477" t="s">
        <v>3958</v>
      </c>
      <c r="D9477">
        <v>4849</v>
      </c>
      <c r="E9477">
        <v>4596</v>
      </c>
      <c r="F9477">
        <v>4930</v>
      </c>
      <c r="G9477">
        <v>5547</v>
      </c>
    </row>
    <row r="9478" spans="1:7">
      <c r="A9478" t="s">
        <v>3853</v>
      </c>
      <c r="B9478" t="s">
        <v>4171</v>
      </c>
      <c r="C9478" t="s">
        <v>3959</v>
      </c>
      <c r="D9478">
        <v>4849</v>
      </c>
      <c r="E9478">
        <v>4596</v>
      </c>
      <c r="F9478">
        <v>4930</v>
      </c>
      <c r="G9478">
        <v>5547</v>
      </c>
    </row>
    <row r="9479" spans="1:7">
      <c r="A9479" t="s">
        <v>3853</v>
      </c>
      <c r="B9479" t="s">
        <v>4171</v>
      </c>
      <c r="C9479" t="s">
        <v>3960</v>
      </c>
      <c r="D9479">
        <v>0</v>
      </c>
      <c r="E9479">
        <v>0</v>
      </c>
      <c r="F9479">
        <v>0</v>
      </c>
      <c r="G9479">
        <v>0</v>
      </c>
    </row>
    <row r="9480" spans="1:7">
      <c r="A9480" t="s">
        <v>3853</v>
      </c>
      <c r="B9480" t="s">
        <v>4171</v>
      </c>
      <c r="C9480" t="s">
        <v>3961</v>
      </c>
      <c r="D9480">
        <v>0</v>
      </c>
      <c r="E9480">
        <v>0</v>
      </c>
      <c r="F9480">
        <v>0</v>
      </c>
      <c r="G9480">
        <v>0</v>
      </c>
    </row>
    <row r="9481" spans="1:7">
      <c r="A9481" t="s">
        <v>3853</v>
      </c>
      <c r="B9481" t="s">
        <v>4171</v>
      </c>
      <c r="C9481" t="s">
        <v>3962</v>
      </c>
      <c r="D9481">
        <v>24.3</v>
      </c>
      <c r="E9481">
        <v>20.8</v>
      </c>
      <c r="F9481">
        <v>21.1</v>
      </c>
      <c r="G9481">
        <v>18.3</v>
      </c>
    </row>
    <row r="9482" spans="1:7">
      <c r="A9482" t="s">
        <v>3853</v>
      </c>
      <c r="B9482" t="s">
        <v>4171</v>
      </c>
      <c r="C9482" t="s">
        <v>3963</v>
      </c>
      <c r="D9482">
        <v>1051</v>
      </c>
      <c r="E9482">
        <v>1052</v>
      </c>
      <c r="F9482">
        <v>1052</v>
      </c>
      <c r="G9482">
        <v>1052</v>
      </c>
    </row>
    <row r="9483" spans="1:7">
      <c r="A9483" t="s">
        <v>3853</v>
      </c>
      <c r="B9483" t="s">
        <v>4171</v>
      </c>
      <c r="C9483" t="s">
        <v>3964</v>
      </c>
      <c r="D9483">
        <v>0</v>
      </c>
      <c r="E9483">
        <v>0</v>
      </c>
      <c r="F9483">
        <v>0</v>
      </c>
      <c r="G9483">
        <v>0</v>
      </c>
    </row>
    <row r="9484" spans="1:7">
      <c r="A9484" t="s">
        <v>3853</v>
      </c>
      <c r="B9484" t="s">
        <v>4171</v>
      </c>
      <c r="C9484" t="s">
        <v>3965</v>
      </c>
      <c r="D9484">
        <v>7650</v>
      </c>
      <c r="E9484">
        <v>6563</v>
      </c>
      <c r="F9484">
        <v>6634</v>
      </c>
      <c r="G9484">
        <v>5752</v>
      </c>
    </row>
    <row r="9485" spans="1:7">
      <c r="A9485" t="s">
        <v>3853</v>
      </c>
      <c r="B9485" t="s">
        <v>4171</v>
      </c>
      <c r="C9485" t="s">
        <v>3966</v>
      </c>
      <c r="D9485">
        <v>0</v>
      </c>
      <c r="E9485">
        <v>0</v>
      </c>
      <c r="F9485">
        <v>0</v>
      </c>
      <c r="G9485">
        <v>0</v>
      </c>
    </row>
    <row r="9486" spans="1:7">
      <c r="A9486" t="s">
        <v>3853</v>
      </c>
      <c r="B9486" t="s">
        <v>4171</v>
      </c>
      <c r="C9486" t="s">
        <v>3967</v>
      </c>
      <c r="D9486">
        <v>7650</v>
      </c>
      <c r="E9486">
        <v>6563</v>
      </c>
      <c r="F9486">
        <v>6634</v>
      </c>
      <c r="G9486">
        <v>5752</v>
      </c>
    </row>
    <row r="9487" spans="1:7">
      <c r="A9487" t="s">
        <v>3853</v>
      </c>
      <c r="B9487" t="s">
        <v>4171</v>
      </c>
      <c r="C9487" t="s">
        <v>3968</v>
      </c>
      <c r="D9487">
        <v>0</v>
      </c>
      <c r="E9487">
        <v>0</v>
      </c>
      <c r="F9487">
        <v>0</v>
      </c>
      <c r="G9487">
        <v>0</v>
      </c>
    </row>
    <row r="9488" spans="1:7">
      <c r="A9488" t="s">
        <v>3853</v>
      </c>
      <c r="B9488" t="s">
        <v>4171</v>
      </c>
      <c r="C9488" t="s">
        <v>3969</v>
      </c>
      <c r="D9488">
        <v>0</v>
      </c>
      <c r="E9488">
        <v>0</v>
      </c>
      <c r="F9488">
        <v>0</v>
      </c>
      <c r="G9488">
        <v>0</v>
      </c>
    </row>
    <row r="9489" spans="1:7">
      <c r="A9489" t="s">
        <v>3853</v>
      </c>
      <c r="B9489" t="s">
        <v>4171</v>
      </c>
      <c r="C9489" t="s">
        <v>3970</v>
      </c>
      <c r="D9489">
        <v>0</v>
      </c>
      <c r="E9489">
        <v>0</v>
      </c>
      <c r="F9489">
        <v>0</v>
      </c>
      <c r="G9489">
        <v>0</v>
      </c>
    </row>
    <row r="9490" spans="1:7">
      <c r="A9490" t="s">
        <v>3853</v>
      </c>
      <c r="B9490" t="s">
        <v>4171</v>
      </c>
      <c r="C9490" t="s">
        <v>3971</v>
      </c>
      <c r="D9490">
        <v>0</v>
      </c>
      <c r="E9490">
        <v>0</v>
      </c>
      <c r="F9490">
        <v>0</v>
      </c>
      <c r="G9490">
        <v>0</v>
      </c>
    </row>
    <row r="9491" spans="1:7">
      <c r="A9491" t="s">
        <v>3853</v>
      </c>
      <c r="B9491" t="s">
        <v>4171</v>
      </c>
      <c r="C9491" t="s">
        <v>3972</v>
      </c>
      <c r="D9491">
        <v>0</v>
      </c>
      <c r="E9491">
        <v>0</v>
      </c>
      <c r="F9491">
        <v>0</v>
      </c>
      <c r="G9491">
        <v>0</v>
      </c>
    </row>
    <row r="9492" spans="1:7">
      <c r="A9492" t="s">
        <v>3853</v>
      </c>
      <c r="B9492" t="s">
        <v>4171</v>
      </c>
      <c r="C9492" t="s">
        <v>3973</v>
      </c>
      <c r="D9492">
        <v>79406</v>
      </c>
      <c r="E9492">
        <v>48910</v>
      </c>
      <c r="F9492">
        <v>65340</v>
      </c>
      <c r="G9492">
        <v>77372</v>
      </c>
    </row>
    <row r="9493" spans="1:7">
      <c r="A9493" t="s">
        <v>3853</v>
      </c>
      <c r="B9493" t="s">
        <v>4171</v>
      </c>
      <c r="C9493" t="s">
        <v>3974</v>
      </c>
      <c r="D9493">
        <v>79406</v>
      </c>
      <c r="E9493">
        <v>48910</v>
      </c>
      <c r="F9493">
        <v>65340</v>
      </c>
      <c r="G9493">
        <v>77372</v>
      </c>
    </row>
    <row r="9494" spans="1:7">
      <c r="A9494" t="s">
        <v>3853</v>
      </c>
      <c r="B9494" t="s">
        <v>4171</v>
      </c>
      <c r="C9494" t="s">
        <v>3975</v>
      </c>
      <c r="D9494">
        <v>79406</v>
      </c>
      <c r="E9494">
        <v>48910</v>
      </c>
      <c r="F9494">
        <v>65340</v>
      </c>
      <c r="G9494">
        <v>77372</v>
      </c>
    </row>
    <row r="9495" spans="1:7">
      <c r="A9495" t="s">
        <v>3853</v>
      </c>
      <c r="B9495" t="s">
        <v>4171</v>
      </c>
      <c r="C9495" t="s">
        <v>3976</v>
      </c>
      <c r="D9495">
        <v>12</v>
      </c>
      <c r="E9495">
        <v>0</v>
      </c>
      <c r="F9495">
        <v>5</v>
      </c>
      <c r="G9495">
        <v>4</v>
      </c>
    </row>
    <row r="9496" spans="1:7">
      <c r="A9496" t="s">
        <v>3853</v>
      </c>
      <c r="B9496" t="s">
        <v>4171</v>
      </c>
      <c r="C9496" t="s">
        <v>3977</v>
      </c>
      <c r="D9496">
        <v>0</v>
      </c>
      <c r="E9496">
        <v>0</v>
      </c>
      <c r="F9496">
        <v>0</v>
      </c>
      <c r="G9496">
        <v>0</v>
      </c>
    </row>
    <row r="9497" spans="1:7">
      <c r="A9497" t="s">
        <v>3853</v>
      </c>
      <c r="B9497" t="s">
        <v>4171</v>
      </c>
      <c r="C9497" t="s">
        <v>3978</v>
      </c>
      <c r="D9497">
        <v>4</v>
      </c>
      <c r="E9497">
        <v>4</v>
      </c>
      <c r="F9497">
        <v>3</v>
      </c>
      <c r="G9497">
        <v>2</v>
      </c>
    </row>
    <row r="9498" spans="1:7">
      <c r="A9498" t="s">
        <v>3853</v>
      </c>
      <c r="B9498" t="s">
        <v>4171</v>
      </c>
      <c r="C9498" t="s">
        <v>3979</v>
      </c>
      <c r="D9498">
        <v>16</v>
      </c>
      <c r="E9498">
        <v>5</v>
      </c>
      <c r="F9498">
        <v>7</v>
      </c>
      <c r="G9498">
        <v>7</v>
      </c>
    </row>
    <row r="9499" spans="1:7">
      <c r="A9499" t="s">
        <v>3853</v>
      </c>
      <c r="B9499" t="s">
        <v>4171</v>
      </c>
      <c r="C9499" t="s">
        <v>3980</v>
      </c>
      <c r="D9499">
        <v>16</v>
      </c>
      <c r="E9499">
        <v>5</v>
      </c>
      <c r="F9499">
        <v>7</v>
      </c>
      <c r="G9499">
        <v>7</v>
      </c>
    </row>
    <row r="9500" spans="1:7">
      <c r="A9500" t="s">
        <v>3853</v>
      </c>
      <c r="B9500" t="s">
        <v>4171</v>
      </c>
      <c r="C9500" t="s">
        <v>3981</v>
      </c>
      <c r="D9500">
        <v>2273.1999999999998</v>
      </c>
      <c r="E9500">
        <v>2252.5</v>
      </c>
      <c r="F9500">
        <v>2321</v>
      </c>
      <c r="G9500">
        <v>2345.1</v>
      </c>
    </row>
    <row r="9501" spans="1:7">
      <c r="A9501" t="s">
        <v>3853</v>
      </c>
      <c r="B9501" t="s">
        <v>4171</v>
      </c>
      <c r="C9501" t="s">
        <v>3982</v>
      </c>
      <c r="D9501">
        <v>31</v>
      </c>
      <c r="E9501">
        <v>15</v>
      </c>
      <c r="F9501">
        <v>19</v>
      </c>
      <c r="G9501">
        <v>25</v>
      </c>
    </row>
    <row r="9502" spans="1:7">
      <c r="A9502" t="s">
        <v>3853</v>
      </c>
      <c r="B9502" t="s">
        <v>4171</v>
      </c>
      <c r="C9502" t="s">
        <v>3983</v>
      </c>
      <c r="D9502">
        <v>44456</v>
      </c>
      <c r="E9502">
        <v>44668</v>
      </c>
      <c r="F9502">
        <v>44579</v>
      </c>
      <c r="G9502">
        <v>42905</v>
      </c>
    </row>
    <row r="9503" spans="1:7">
      <c r="A9503" t="s">
        <v>3853</v>
      </c>
      <c r="B9503" t="s">
        <v>4171</v>
      </c>
      <c r="C9503" t="s">
        <v>3984</v>
      </c>
      <c r="D9503">
        <v>47288</v>
      </c>
      <c r="E9503">
        <v>44447</v>
      </c>
      <c r="F9503">
        <v>44818</v>
      </c>
      <c r="G9503">
        <v>43426</v>
      </c>
    </row>
    <row r="9504" spans="1:7">
      <c r="A9504" t="s">
        <v>3853</v>
      </c>
      <c r="B9504" t="s">
        <v>4171</v>
      </c>
      <c r="C9504" t="s">
        <v>3985</v>
      </c>
      <c r="D9504">
        <v>48971</v>
      </c>
      <c r="E9504">
        <v>53382</v>
      </c>
      <c r="F9504">
        <v>52120</v>
      </c>
      <c r="G9504">
        <v>49392</v>
      </c>
    </row>
    <row r="9505" spans="1:7">
      <c r="A9505" t="s">
        <v>3853</v>
      </c>
      <c r="B9505" t="s">
        <v>4171</v>
      </c>
      <c r="C9505" t="s">
        <v>3986</v>
      </c>
      <c r="D9505">
        <v>140745</v>
      </c>
      <c r="E9505">
        <v>142512</v>
      </c>
      <c r="F9505">
        <v>141536</v>
      </c>
      <c r="G9505">
        <v>135747</v>
      </c>
    </row>
    <row r="9506" spans="1:7">
      <c r="A9506" t="s">
        <v>3853</v>
      </c>
      <c r="B9506" t="s">
        <v>4171</v>
      </c>
      <c r="C9506" t="s">
        <v>3987</v>
      </c>
      <c r="D9506">
        <v>140745</v>
      </c>
      <c r="E9506">
        <v>142512</v>
      </c>
      <c r="F9506">
        <v>141536</v>
      </c>
      <c r="G9506">
        <v>135747</v>
      </c>
    </row>
    <row r="9507" spans="1:7">
      <c r="A9507" t="s">
        <v>3853</v>
      </c>
      <c r="B9507" t="s">
        <v>4171</v>
      </c>
      <c r="C9507" t="s">
        <v>3988</v>
      </c>
      <c r="D9507">
        <v>1048</v>
      </c>
      <c r="E9507">
        <v>932</v>
      </c>
      <c r="F9507">
        <v>1023</v>
      </c>
      <c r="G9507">
        <v>1098</v>
      </c>
    </row>
    <row r="9508" spans="1:7">
      <c r="A9508" t="s">
        <v>3853</v>
      </c>
      <c r="B9508" t="s">
        <v>4171</v>
      </c>
      <c r="C9508" t="s">
        <v>3989</v>
      </c>
      <c r="D9508">
        <v>966</v>
      </c>
      <c r="E9508">
        <v>1022</v>
      </c>
      <c r="F9508">
        <v>1039</v>
      </c>
      <c r="G9508">
        <v>1061</v>
      </c>
    </row>
    <row r="9509" spans="1:7">
      <c r="A9509" t="s">
        <v>3853</v>
      </c>
      <c r="B9509" t="s">
        <v>4171</v>
      </c>
      <c r="C9509" t="s">
        <v>3990</v>
      </c>
      <c r="D9509">
        <v>2015</v>
      </c>
      <c r="E9509">
        <v>1954</v>
      </c>
      <c r="F9509">
        <v>2062</v>
      </c>
      <c r="G9509">
        <v>2159</v>
      </c>
    </row>
    <row r="9510" spans="1:7">
      <c r="A9510" t="s">
        <v>3853</v>
      </c>
      <c r="B9510" t="s">
        <v>4171</v>
      </c>
      <c r="C9510" t="s">
        <v>3991</v>
      </c>
      <c r="D9510">
        <v>2015</v>
      </c>
      <c r="E9510">
        <v>1954</v>
      </c>
      <c r="F9510">
        <v>2062</v>
      </c>
      <c r="G9510">
        <v>2159</v>
      </c>
    </row>
    <row r="9511" spans="1:7">
      <c r="A9511" t="s">
        <v>3853</v>
      </c>
      <c r="B9511" t="s">
        <v>4171</v>
      </c>
      <c r="C9511" t="s">
        <v>3992</v>
      </c>
      <c r="D9511">
        <v>0</v>
      </c>
      <c r="E9511">
        <v>0</v>
      </c>
      <c r="F9511">
        <v>0</v>
      </c>
      <c r="G9511">
        <v>0</v>
      </c>
    </row>
    <row r="9512" spans="1:7">
      <c r="A9512" t="s">
        <v>3853</v>
      </c>
      <c r="B9512" t="s">
        <v>4171</v>
      </c>
      <c r="C9512" t="s">
        <v>3993</v>
      </c>
      <c r="D9512">
        <v>141010</v>
      </c>
      <c r="E9512">
        <v>120010</v>
      </c>
      <c r="F9512">
        <v>135545</v>
      </c>
      <c r="G9512">
        <v>139545</v>
      </c>
    </row>
    <row r="9513" spans="1:7">
      <c r="A9513" t="s">
        <v>3853</v>
      </c>
      <c r="B9513" t="s">
        <v>4171</v>
      </c>
      <c r="C9513" t="s">
        <v>3994</v>
      </c>
      <c r="D9513">
        <v>4391</v>
      </c>
      <c r="E9513">
        <v>4423</v>
      </c>
      <c r="F9513">
        <v>4464</v>
      </c>
      <c r="G9513">
        <v>4647</v>
      </c>
    </row>
    <row r="9514" spans="1:7">
      <c r="A9514" t="s">
        <v>3853</v>
      </c>
      <c r="B9514" t="s">
        <v>4171</v>
      </c>
      <c r="C9514" t="s">
        <v>3995</v>
      </c>
      <c r="D9514">
        <v>2377</v>
      </c>
      <c r="E9514">
        <v>2400</v>
      </c>
      <c r="F9514">
        <v>2264</v>
      </c>
      <c r="G9514">
        <v>2386</v>
      </c>
    </row>
    <row r="9515" spans="1:7">
      <c r="A9515" t="s">
        <v>3853</v>
      </c>
      <c r="B9515" t="s">
        <v>4171</v>
      </c>
      <c r="C9515" t="s">
        <v>3996</v>
      </c>
      <c r="D9515">
        <v>147778</v>
      </c>
      <c r="E9515">
        <v>126833</v>
      </c>
      <c r="F9515">
        <v>142273</v>
      </c>
      <c r="G9515">
        <v>146578</v>
      </c>
    </row>
    <row r="9516" spans="1:7">
      <c r="A9516" t="s">
        <v>3853</v>
      </c>
      <c r="B9516" t="s">
        <v>4171</v>
      </c>
      <c r="C9516" t="s">
        <v>3997</v>
      </c>
      <c r="D9516">
        <v>147778</v>
      </c>
      <c r="E9516">
        <v>126833</v>
      </c>
      <c r="F9516">
        <v>142273</v>
      </c>
      <c r="G9516">
        <v>146578</v>
      </c>
    </row>
    <row r="9517" spans="1:7">
      <c r="A9517" t="s">
        <v>3853</v>
      </c>
      <c r="B9517" t="s">
        <v>4171</v>
      </c>
      <c r="C9517" t="s">
        <v>3998</v>
      </c>
      <c r="D9517">
        <v>130798</v>
      </c>
      <c r="E9517">
        <v>111251</v>
      </c>
      <c r="F9517">
        <v>125576</v>
      </c>
      <c r="G9517">
        <v>129245</v>
      </c>
    </row>
    <row r="9518" spans="1:7">
      <c r="A9518" t="s">
        <v>3853</v>
      </c>
      <c r="B9518" t="s">
        <v>4171</v>
      </c>
      <c r="C9518" t="s">
        <v>3999</v>
      </c>
      <c r="D9518">
        <v>4073</v>
      </c>
      <c r="E9518">
        <v>4100</v>
      </c>
      <c r="F9518">
        <v>4136</v>
      </c>
      <c r="G9518">
        <v>4304</v>
      </c>
    </row>
    <row r="9519" spans="1:7">
      <c r="A9519" t="s">
        <v>3853</v>
      </c>
      <c r="B9519" t="s">
        <v>4171</v>
      </c>
      <c r="C9519" t="s">
        <v>4000</v>
      </c>
      <c r="D9519">
        <v>2205</v>
      </c>
      <c r="E9519">
        <v>2225</v>
      </c>
      <c r="F9519">
        <v>2097</v>
      </c>
      <c r="G9519">
        <v>2210</v>
      </c>
    </row>
    <row r="9520" spans="1:7">
      <c r="A9520" t="s">
        <v>3853</v>
      </c>
      <c r="B9520" t="s">
        <v>4171</v>
      </c>
      <c r="C9520" t="s">
        <v>4001</v>
      </c>
      <c r="D9520">
        <v>137076</v>
      </c>
      <c r="E9520">
        <v>117576</v>
      </c>
      <c r="F9520">
        <v>131810</v>
      </c>
      <c r="G9520">
        <v>135759</v>
      </c>
    </row>
    <row r="9521" spans="1:7">
      <c r="A9521" t="s">
        <v>3853</v>
      </c>
      <c r="B9521" t="s">
        <v>4171</v>
      </c>
      <c r="C9521" t="s">
        <v>4002</v>
      </c>
      <c r="D9521">
        <v>0</v>
      </c>
      <c r="E9521">
        <v>0</v>
      </c>
      <c r="F9521">
        <v>0</v>
      </c>
      <c r="G9521">
        <v>0</v>
      </c>
    </row>
    <row r="9522" spans="1:7">
      <c r="A9522" t="s">
        <v>3853</v>
      </c>
      <c r="B9522" t="s">
        <v>4171</v>
      </c>
      <c r="C9522" t="s">
        <v>4003</v>
      </c>
      <c r="D9522">
        <v>0</v>
      </c>
      <c r="E9522">
        <v>0</v>
      </c>
      <c r="F9522">
        <v>0</v>
      </c>
      <c r="G9522">
        <v>0</v>
      </c>
    </row>
    <row r="9523" spans="1:7">
      <c r="A9523" t="s">
        <v>3853</v>
      </c>
      <c r="B9523" t="s">
        <v>4171</v>
      </c>
      <c r="C9523" t="s">
        <v>4004</v>
      </c>
      <c r="D9523">
        <v>5805</v>
      </c>
      <c r="E9523">
        <v>5219</v>
      </c>
      <c r="F9523">
        <v>4778</v>
      </c>
      <c r="G9523">
        <v>4889</v>
      </c>
    </row>
    <row r="9524" spans="1:7">
      <c r="A9524" t="s">
        <v>3853</v>
      </c>
      <c r="B9524" t="s">
        <v>4171</v>
      </c>
      <c r="C9524" t="s">
        <v>4005</v>
      </c>
      <c r="D9524">
        <v>36642</v>
      </c>
      <c r="E9524">
        <v>26795</v>
      </c>
      <c r="F9524">
        <v>31848</v>
      </c>
      <c r="G9524">
        <v>34172</v>
      </c>
    </row>
    <row r="9525" spans="1:7">
      <c r="A9525" t="s">
        <v>3853</v>
      </c>
      <c r="B9525" t="s">
        <v>4171</v>
      </c>
      <c r="C9525" t="s">
        <v>4006</v>
      </c>
      <c r="D9525">
        <v>201667</v>
      </c>
      <c r="E9525">
        <v>210995</v>
      </c>
      <c r="F9525">
        <v>203924</v>
      </c>
      <c r="G9525">
        <v>194925</v>
      </c>
    </row>
    <row r="9526" spans="1:7">
      <c r="A9526" t="s">
        <v>3853</v>
      </c>
      <c r="B9526" t="s">
        <v>4171</v>
      </c>
      <c r="C9526" t="s">
        <v>4007</v>
      </c>
      <c r="D9526">
        <v>7075</v>
      </c>
      <c r="E9526">
        <v>7075</v>
      </c>
      <c r="F9526">
        <v>7075</v>
      </c>
      <c r="G9526">
        <v>7333</v>
      </c>
    </row>
    <row r="9527" spans="1:7">
      <c r="A9527" t="s">
        <v>3853</v>
      </c>
      <c r="B9527" t="s">
        <v>4171</v>
      </c>
      <c r="C9527" t="s">
        <v>4008</v>
      </c>
      <c r="D9527">
        <v>21540</v>
      </c>
      <c r="E9527">
        <v>19991</v>
      </c>
      <c r="F9527">
        <v>18196</v>
      </c>
      <c r="G9527">
        <v>19197</v>
      </c>
    </row>
    <row r="9528" spans="1:7">
      <c r="A9528" t="s">
        <v>3853</v>
      </c>
      <c r="B9528" t="s">
        <v>4171</v>
      </c>
      <c r="C9528" t="s">
        <v>4009</v>
      </c>
      <c r="D9528">
        <v>49909</v>
      </c>
      <c r="E9528">
        <v>47715</v>
      </c>
      <c r="F9528">
        <v>46467</v>
      </c>
      <c r="G9528">
        <v>49133</v>
      </c>
    </row>
    <row r="9529" spans="1:7">
      <c r="A9529" t="s">
        <v>3853</v>
      </c>
      <c r="B9529" t="s">
        <v>4171</v>
      </c>
      <c r="C9529" t="s">
        <v>4010</v>
      </c>
      <c r="D9529">
        <v>315564</v>
      </c>
      <c r="E9529">
        <v>310715</v>
      </c>
      <c r="F9529">
        <v>305212</v>
      </c>
      <c r="G9529">
        <v>302315</v>
      </c>
    </row>
    <row r="9530" spans="1:7">
      <c r="A9530" t="s">
        <v>3853</v>
      </c>
      <c r="B9530" t="s">
        <v>4171</v>
      </c>
      <c r="C9530" t="s">
        <v>4011</v>
      </c>
      <c r="D9530">
        <v>102.1</v>
      </c>
      <c r="E9530">
        <v>99.7</v>
      </c>
      <c r="F9530">
        <v>97</v>
      </c>
      <c r="G9530">
        <v>95.1</v>
      </c>
    </row>
    <row r="9531" spans="1:7">
      <c r="A9531" t="s">
        <v>3853</v>
      </c>
      <c r="B9531" t="s">
        <v>4171</v>
      </c>
      <c r="C9531" t="s">
        <v>4012</v>
      </c>
      <c r="D9531">
        <v>113896</v>
      </c>
      <c r="E9531">
        <v>99720</v>
      </c>
      <c r="F9531">
        <v>101288</v>
      </c>
      <c r="G9531">
        <v>107391</v>
      </c>
    </row>
    <row r="9532" spans="1:7">
      <c r="A9532" t="s">
        <v>3853</v>
      </c>
      <c r="B9532" t="s">
        <v>4171</v>
      </c>
      <c r="C9532" t="s">
        <v>4013</v>
      </c>
      <c r="D9532">
        <v>315564</v>
      </c>
      <c r="E9532">
        <v>310715</v>
      </c>
      <c r="F9532">
        <v>305212</v>
      </c>
      <c r="G9532">
        <v>302315</v>
      </c>
    </row>
    <row r="9533" spans="1:7">
      <c r="A9533" t="s">
        <v>3853</v>
      </c>
      <c r="B9533" t="s">
        <v>4171</v>
      </c>
      <c r="C9533" t="s">
        <v>4014</v>
      </c>
      <c r="D9533">
        <v>6.3</v>
      </c>
      <c r="E9533">
        <v>7.6</v>
      </c>
      <c r="F9533">
        <v>6.6</v>
      </c>
      <c r="G9533">
        <v>6.7</v>
      </c>
    </row>
    <row r="9534" spans="1:7">
      <c r="A9534" t="s">
        <v>3853</v>
      </c>
      <c r="B9534" t="s">
        <v>4171</v>
      </c>
      <c r="C9534" t="s">
        <v>4015</v>
      </c>
      <c r="D9534">
        <v>0</v>
      </c>
      <c r="E9534">
        <v>0</v>
      </c>
      <c r="F9534">
        <v>0</v>
      </c>
      <c r="G9534">
        <v>0</v>
      </c>
    </row>
    <row r="9535" spans="1:7">
      <c r="A9535" t="s">
        <v>3853</v>
      </c>
      <c r="B9535" t="s">
        <v>4171</v>
      </c>
      <c r="C9535" t="s">
        <v>4016</v>
      </c>
      <c r="D9535">
        <v>0</v>
      </c>
      <c r="E9535">
        <v>0</v>
      </c>
      <c r="F9535">
        <v>0</v>
      </c>
      <c r="G9535">
        <v>0</v>
      </c>
    </row>
    <row r="9536" spans="1:7">
      <c r="A9536" t="s">
        <v>3853</v>
      </c>
      <c r="B9536" t="s">
        <v>4171</v>
      </c>
      <c r="C9536" t="s">
        <v>4017</v>
      </c>
      <c r="D9536">
        <v>0</v>
      </c>
      <c r="E9536">
        <v>0</v>
      </c>
      <c r="F9536">
        <v>0</v>
      </c>
      <c r="G9536">
        <v>0</v>
      </c>
    </row>
    <row r="9537" spans="1:7">
      <c r="A9537" t="s">
        <v>3853</v>
      </c>
      <c r="B9537" t="s">
        <v>4171</v>
      </c>
      <c r="C9537" t="s">
        <v>4018</v>
      </c>
      <c r="D9537">
        <v>0</v>
      </c>
      <c r="E9537">
        <v>0</v>
      </c>
      <c r="F9537">
        <v>0</v>
      </c>
      <c r="G9537">
        <v>0</v>
      </c>
    </row>
    <row r="9538" spans="1:7">
      <c r="A9538" t="s">
        <v>3853</v>
      </c>
      <c r="B9538" t="s">
        <v>4171</v>
      </c>
      <c r="C9538" t="s">
        <v>4019</v>
      </c>
      <c r="D9538">
        <v>31.7</v>
      </c>
      <c r="E9538">
        <v>30</v>
      </c>
      <c r="F9538">
        <v>20.6</v>
      </c>
      <c r="G9538">
        <v>20.5</v>
      </c>
    </row>
    <row r="9539" spans="1:7">
      <c r="A9539" t="s">
        <v>3853</v>
      </c>
      <c r="B9539" t="s">
        <v>4171</v>
      </c>
      <c r="C9539" t="s">
        <v>4020</v>
      </c>
      <c r="D9539">
        <v>0</v>
      </c>
      <c r="E9539">
        <v>0</v>
      </c>
      <c r="F9539">
        <v>0</v>
      </c>
      <c r="G9539">
        <v>0</v>
      </c>
    </row>
    <row r="9540" spans="1:7">
      <c r="A9540" t="s">
        <v>3853</v>
      </c>
      <c r="B9540" t="s">
        <v>4171</v>
      </c>
      <c r="C9540" t="s">
        <v>4021</v>
      </c>
      <c r="D9540">
        <v>0</v>
      </c>
      <c r="E9540">
        <v>0</v>
      </c>
      <c r="F9540">
        <v>0</v>
      </c>
      <c r="G9540">
        <v>0</v>
      </c>
    </row>
    <row r="9541" spans="1:7">
      <c r="A9541" t="s">
        <v>3853</v>
      </c>
      <c r="B9541" t="s">
        <v>4171</v>
      </c>
      <c r="C9541" t="s">
        <v>4022</v>
      </c>
      <c r="D9541">
        <v>1326</v>
      </c>
      <c r="E9541">
        <v>1217</v>
      </c>
      <c r="F9541">
        <v>1151</v>
      </c>
      <c r="G9541">
        <v>1241</v>
      </c>
    </row>
    <row r="9542" spans="1:7">
      <c r="A9542" t="s">
        <v>3853</v>
      </c>
      <c r="B9542" t="s">
        <v>4171</v>
      </c>
      <c r="C9542" t="s">
        <v>4023</v>
      </c>
      <c r="D9542">
        <v>0</v>
      </c>
      <c r="E9542">
        <v>0</v>
      </c>
      <c r="F9542">
        <v>612</v>
      </c>
      <c r="G9542">
        <v>624</v>
      </c>
    </row>
    <row r="9543" spans="1:7">
      <c r="A9543" t="s">
        <v>3853</v>
      </c>
      <c r="B9543" t="s">
        <v>4171</v>
      </c>
      <c r="C9543" t="s">
        <v>4024</v>
      </c>
      <c r="D9543">
        <v>1326</v>
      </c>
      <c r="E9543">
        <v>1217</v>
      </c>
      <c r="F9543">
        <v>1151</v>
      </c>
      <c r="G9543">
        <v>1241</v>
      </c>
    </row>
    <row r="9544" spans="1:7">
      <c r="A9544" t="s">
        <v>3853</v>
      </c>
      <c r="B9544" t="s">
        <v>4171</v>
      </c>
      <c r="C9544" t="s">
        <v>4025</v>
      </c>
      <c r="D9544">
        <v>1326</v>
      </c>
      <c r="E9544">
        <v>1217</v>
      </c>
      <c r="F9544">
        <v>1763</v>
      </c>
      <c r="G9544">
        <v>1865</v>
      </c>
    </row>
    <row r="9545" spans="1:7">
      <c r="A9545" t="s">
        <v>3853</v>
      </c>
      <c r="B9545" t="s">
        <v>4171</v>
      </c>
      <c r="C9545" t="s">
        <v>4026</v>
      </c>
      <c r="D9545">
        <v>1326</v>
      </c>
      <c r="E9545">
        <v>1217</v>
      </c>
      <c r="F9545">
        <v>1763</v>
      </c>
      <c r="G9545">
        <v>1865</v>
      </c>
    </row>
    <row r="9546" spans="1:7">
      <c r="A9546" t="s">
        <v>3853</v>
      </c>
      <c r="B9546" t="s">
        <v>4171</v>
      </c>
      <c r="C9546" t="s">
        <v>4027</v>
      </c>
      <c r="D9546">
        <v>7</v>
      </c>
      <c r="E9546">
        <v>7</v>
      </c>
      <c r="F9546">
        <v>7</v>
      </c>
      <c r="G9546">
        <v>7</v>
      </c>
    </row>
    <row r="9547" spans="1:7">
      <c r="A9547" t="s">
        <v>3853</v>
      </c>
      <c r="B9547" t="s">
        <v>4171</v>
      </c>
      <c r="C9547" t="s">
        <v>4028</v>
      </c>
      <c r="D9547">
        <v>9490</v>
      </c>
      <c r="E9547">
        <v>9793</v>
      </c>
      <c r="F9547">
        <v>10195</v>
      </c>
      <c r="G9547">
        <v>10345</v>
      </c>
    </row>
    <row r="9548" spans="1:7">
      <c r="A9548" t="s">
        <v>3853</v>
      </c>
      <c r="B9548" t="s">
        <v>4171</v>
      </c>
      <c r="C9548" t="s">
        <v>4029</v>
      </c>
      <c r="D9548">
        <v>10788</v>
      </c>
      <c r="E9548">
        <v>10946</v>
      </c>
      <c r="F9548">
        <v>12061</v>
      </c>
      <c r="G9548">
        <v>12307</v>
      </c>
    </row>
    <row r="9549" spans="1:7">
      <c r="A9549" t="s">
        <v>3853</v>
      </c>
      <c r="B9549" t="s">
        <v>4171</v>
      </c>
      <c r="C9549" t="s">
        <v>4030</v>
      </c>
      <c r="D9549">
        <v>10788</v>
      </c>
      <c r="E9549">
        <v>10946</v>
      </c>
      <c r="F9549">
        <v>12061</v>
      </c>
      <c r="G9549">
        <v>12307</v>
      </c>
    </row>
    <row r="9550" spans="1:7">
      <c r="A9550" t="s">
        <v>3853</v>
      </c>
      <c r="B9550" t="s">
        <v>4171</v>
      </c>
      <c r="C9550" t="s">
        <v>4031</v>
      </c>
      <c r="D9550">
        <v>272894</v>
      </c>
      <c r="E9550">
        <v>221107</v>
      </c>
      <c r="F9550">
        <v>255753</v>
      </c>
      <c r="G9550">
        <v>271521</v>
      </c>
    </row>
    <row r="9551" spans="1:7">
      <c r="A9551" t="s">
        <v>3853</v>
      </c>
      <c r="B9551" t="s">
        <v>4171</v>
      </c>
      <c r="C9551" t="s">
        <v>4032</v>
      </c>
      <c r="D9551">
        <v>0</v>
      </c>
      <c r="E9551">
        <v>0</v>
      </c>
      <c r="F9551">
        <v>0</v>
      </c>
      <c r="G9551">
        <v>0</v>
      </c>
    </row>
    <row r="9552" spans="1:7">
      <c r="A9552" t="s">
        <v>3853</v>
      </c>
      <c r="B9552" t="s">
        <v>4171</v>
      </c>
      <c r="C9552" t="s">
        <v>4033</v>
      </c>
      <c r="D9552">
        <v>8432</v>
      </c>
      <c r="E9552">
        <v>7941</v>
      </c>
      <c r="F9552">
        <v>8491</v>
      </c>
      <c r="G9552">
        <v>8727</v>
      </c>
    </row>
    <row r="9553" spans="1:7">
      <c r="A9553" t="s">
        <v>3853</v>
      </c>
      <c r="B9553" t="s">
        <v>4171</v>
      </c>
      <c r="C9553" t="s">
        <v>4034</v>
      </c>
      <c r="D9553">
        <v>142</v>
      </c>
      <c r="E9553">
        <v>75</v>
      </c>
      <c r="F9553">
        <v>92</v>
      </c>
      <c r="G9553">
        <v>110</v>
      </c>
    </row>
    <row r="9554" spans="1:7">
      <c r="A9554" t="s">
        <v>3853</v>
      </c>
      <c r="B9554" t="s">
        <v>4171</v>
      </c>
      <c r="C9554" t="s">
        <v>4035</v>
      </c>
      <c r="D9554">
        <v>6</v>
      </c>
      <c r="E9554">
        <v>6</v>
      </c>
      <c r="F9554">
        <v>6</v>
      </c>
      <c r="G9554">
        <v>6</v>
      </c>
    </row>
    <row r="9555" spans="1:7">
      <c r="A9555" t="s">
        <v>3853</v>
      </c>
      <c r="B9555" t="s">
        <v>4171</v>
      </c>
      <c r="C9555" t="s">
        <v>4036</v>
      </c>
      <c r="D9555">
        <v>35408</v>
      </c>
      <c r="E9555">
        <v>24935</v>
      </c>
      <c r="F9555">
        <v>30688</v>
      </c>
      <c r="G9555">
        <v>31756</v>
      </c>
    </row>
    <row r="9556" spans="1:7">
      <c r="A9556" t="s">
        <v>3853</v>
      </c>
      <c r="B9556" t="s">
        <v>4171</v>
      </c>
      <c r="C9556" t="s">
        <v>4037</v>
      </c>
      <c r="D9556">
        <v>2276</v>
      </c>
      <c r="E9556">
        <v>2601</v>
      </c>
      <c r="F9556">
        <v>2535</v>
      </c>
      <c r="G9556">
        <v>2486</v>
      </c>
    </row>
    <row r="9557" spans="1:7">
      <c r="A9557" t="s">
        <v>3853</v>
      </c>
      <c r="B9557" t="s">
        <v>4171</v>
      </c>
      <c r="C9557" t="s">
        <v>4038</v>
      </c>
      <c r="D9557">
        <v>319153</v>
      </c>
      <c r="E9557">
        <v>256660</v>
      </c>
      <c r="F9557">
        <v>297559</v>
      </c>
      <c r="G9557">
        <v>314600</v>
      </c>
    </row>
    <row r="9558" spans="1:7">
      <c r="A9558" t="s">
        <v>3853</v>
      </c>
      <c r="B9558" t="s">
        <v>4171</v>
      </c>
      <c r="C9558" t="s">
        <v>4039</v>
      </c>
      <c r="D9558">
        <v>103.3</v>
      </c>
      <c r="E9558">
        <v>82.4</v>
      </c>
      <c r="F9558">
        <v>94.6</v>
      </c>
      <c r="G9558">
        <v>99</v>
      </c>
    </row>
    <row r="9559" spans="1:7">
      <c r="A9559" t="s">
        <v>3853</v>
      </c>
      <c r="B9559" t="s">
        <v>4171</v>
      </c>
      <c r="C9559" t="s">
        <v>4040</v>
      </c>
      <c r="D9559">
        <v>319011</v>
      </c>
      <c r="E9559">
        <v>256585</v>
      </c>
      <c r="F9559">
        <v>297467</v>
      </c>
      <c r="G9559">
        <v>314490</v>
      </c>
    </row>
    <row r="9560" spans="1:7">
      <c r="A9560" t="s">
        <v>3853</v>
      </c>
      <c r="B9560" t="s">
        <v>4171</v>
      </c>
      <c r="C9560" t="s">
        <v>4041</v>
      </c>
      <c r="D9560">
        <v>0</v>
      </c>
      <c r="E9560">
        <v>0</v>
      </c>
      <c r="F9560">
        <v>0</v>
      </c>
      <c r="G9560">
        <v>0</v>
      </c>
    </row>
    <row r="9561" spans="1:7">
      <c r="A9561" t="s">
        <v>3853</v>
      </c>
      <c r="B9561" t="s">
        <v>4171</v>
      </c>
      <c r="C9561" t="s">
        <v>4042</v>
      </c>
      <c r="D9561">
        <v>0</v>
      </c>
      <c r="E9561">
        <v>0</v>
      </c>
      <c r="F9561">
        <v>0</v>
      </c>
      <c r="G9561">
        <v>0</v>
      </c>
    </row>
    <row r="9562" spans="1:7">
      <c r="A9562" t="s">
        <v>3853</v>
      </c>
      <c r="B9562" t="s">
        <v>4171</v>
      </c>
      <c r="C9562" t="s">
        <v>4043</v>
      </c>
      <c r="D9562">
        <v>0</v>
      </c>
      <c r="E9562">
        <v>0</v>
      </c>
      <c r="F9562">
        <v>0</v>
      </c>
      <c r="G9562">
        <v>0</v>
      </c>
    </row>
    <row r="9563" spans="1:7">
      <c r="A9563" t="s">
        <v>3853</v>
      </c>
      <c r="B9563" t="s">
        <v>4171</v>
      </c>
      <c r="C9563" t="s">
        <v>4044</v>
      </c>
      <c r="D9563">
        <v>0</v>
      </c>
      <c r="E9563">
        <v>0</v>
      </c>
      <c r="F9563">
        <v>0</v>
      </c>
      <c r="G9563">
        <v>0</v>
      </c>
    </row>
    <row r="9564" spans="1:7">
      <c r="A9564" t="s">
        <v>3853</v>
      </c>
      <c r="B9564" t="s">
        <v>4171</v>
      </c>
      <c r="C9564" t="s">
        <v>4045</v>
      </c>
      <c r="D9564">
        <v>0</v>
      </c>
      <c r="E9564">
        <v>0</v>
      </c>
      <c r="F9564">
        <v>0</v>
      </c>
      <c r="G9564">
        <v>0</v>
      </c>
    </row>
    <row r="9565" spans="1:7">
      <c r="A9565" t="s">
        <v>3853</v>
      </c>
      <c r="B9565" t="s">
        <v>4171</v>
      </c>
      <c r="C9565" t="s">
        <v>4046</v>
      </c>
      <c r="D9565">
        <v>3.8</v>
      </c>
      <c r="E9565">
        <v>4.3</v>
      </c>
      <c r="F9565">
        <v>6.2</v>
      </c>
      <c r="G9565">
        <v>8.1</v>
      </c>
    </row>
    <row r="9566" spans="1:7">
      <c r="A9566" t="s">
        <v>3853</v>
      </c>
      <c r="B9566" t="s">
        <v>4171</v>
      </c>
      <c r="C9566" t="s">
        <v>4047</v>
      </c>
      <c r="D9566">
        <v>6</v>
      </c>
      <c r="E9566">
        <v>8</v>
      </c>
      <c r="F9566">
        <v>10</v>
      </c>
      <c r="G9566">
        <v>14</v>
      </c>
    </row>
    <row r="9567" spans="1:7">
      <c r="A9567" t="s">
        <v>3853</v>
      </c>
      <c r="B9567" t="s">
        <v>4171</v>
      </c>
      <c r="C9567" t="s">
        <v>4048</v>
      </c>
      <c r="D9567">
        <v>0</v>
      </c>
      <c r="E9567">
        <v>0</v>
      </c>
      <c r="F9567">
        <v>0</v>
      </c>
      <c r="G9567">
        <v>0</v>
      </c>
    </row>
    <row r="9568" spans="1:7">
      <c r="A9568" t="s">
        <v>3853</v>
      </c>
      <c r="B9568" t="s">
        <v>4171</v>
      </c>
      <c r="C9568" t="s">
        <v>4049</v>
      </c>
      <c r="D9568">
        <v>260710</v>
      </c>
      <c r="E9568">
        <v>210212</v>
      </c>
      <c r="F9568">
        <v>244204</v>
      </c>
      <c r="G9568">
        <v>259652</v>
      </c>
    </row>
    <row r="9569" spans="1:7">
      <c r="A9569" t="s">
        <v>3853</v>
      </c>
      <c r="B9569" t="s">
        <v>4171</v>
      </c>
      <c r="C9569" t="s">
        <v>4050</v>
      </c>
      <c r="D9569">
        <v>8114</v>
      </c>
      <c r="E9569">
        <v>7618</v>
      </c>
      <c r="F9569">
        <v>8163</v>
      </c>
      <c r="G9569">
        <v>8384</v>
      </c>
    </row>
    <row r="9570" spans="1:7">
      <c r="A9570" t="s">
        <v>3853</v>
      </c>
      <c r="B9570" t="s">
        <v>4171</v>
      </c>
      <c r="C9570" t="s">
        <v>4051</v>
      </c>
      <c r="D9570">
        <v>35236</v>
      </c>
      <c r="E9570">
        <v>24760</v>
      </c>
      <c r="F9570">
        <v>30521</v>
      </c>
      <c r="G9570">
        <v>31580</v>
      </c>
    </row>
    <row r="9571" spans="1:7">
      <c r="A9571" t="s">
        <v>3853</v>
      </c>
      <c r="B9571" t="s">
        <v>4171</v>
      </c>
      <c r="C9571" t="s">
        <v>4052</v>
      </c>
      <c r="D9571">
        <v>306530</v>
      </c>
      <c r="E9571">
        <v>245301</v>
      </c>
      <c r="F9571">
        <v>285536</v>
      </c>
      <c r="G9571">
        <v>302230</v>
      </c>
    </row>
    <row r="9572" spans="1:7">
      <c r="A9572" t="s">
        <v>3853</v>
      </c>
      <c r="B9572" t="s">
        <v>4171</v>
      </c>
      <c r="C9572" t="s">
        <v>4053</v>
      </c>
      <c r="D9572">
        <v>0</v>
      </c>
      <c r="E9572">
        <v>0</v>
      </c>
      <c r="F9572">
        <v>0</v>
      </c>
      <c r="G9572">
        <v>0</v>
      </c>
    </row>
    <row r="9573" spans="1:7">
      <c r="A9573" t="s">
        <v>3853</v>
      </c>
      <c r="B9573" t="s">
        <v>4171</v>
      </c>
      <c r="C9573" t="s">
        <v>4054</v>
      </c>
      <c r="D9573">
        <v>0</v>
      </c>
      <c r="E9573">
        <v>0</v>
      </c>
      <c r="F9573">
        <v>0</v>
      </c>
      <c r="G9573">
        <v>0</v>
      </c>
    </row>
    <row r="9574" spans="1:7">
      <c r="A9574" t="s">
        <v>3853</v>
      </c>
      <c r="B9574" t="s">
        <v>4171</v>
      </c>
      <c r="C9574" t="s">
        <v>4055</v>
      </c>
      <c r="D9574">
        <v>36</v>
      </c>
      <c r="E9574">
        <v>16</v>
      </c>
      <c r="F9574">
        <v>32</v>
      </c>
      <c r="G9574">
        <v>49</v>
      </c>
    </row>
    <row r="9575" spans="1:7">
      <c r="A9575" t="s">
        <v>3853</v>
      </c>
      <c r="B9575" t="s">
        <v>4171</v>
      </c>
      <c r="C9575" t="s">
        <v>4056</v>
      </c>
      <c r="D9575">
        <v>1459</v>
      </c>
      <c r="E9575">
        <v>1236</v>
      </c>
      <c r="F9575">
        <v>1861</v>
      </c>
      <c r="G9575">
        <v>1907</v>
      </c>
    </row>
    <row r="9576" spans="1:7">
      <c r="A9576" t="s">
        <v>3853</v>
      </c>
      <c r="B9576" t="s">
        <v>4171</v>
      </c>
      <c r="C9576" t="s">
        <v>4057</v>
      </c>
      <c r="D9576">
        <v>1347</v>
      </c>
      <c r="E9576">
        <v>1005</v>
      </c>
      <c r="F9576">
        <v>779</v>
      </c>
      <c r="G9576">
        <v>1385</v>
      </c>
    </row>
    <row r="9577" spans="1:7">
      <c r="A9577" t="s">
        <v>3853</v>
      </c>
      <c r="B9577" t="s">
        <v>4171</v>
      </c>
      <c r="C9577" t="s">
        <v>4058</v>
      </c>
      <c r="D9577">
        <v>2006</v>
      </c>
      <c r="E9577">
        <v>2339</v>
      </c>
      <c r="F9577">
        <v>2259</v>
      </c>
      <c r="G9577">
        <v>2206</v>
      </c>
    </row>
    <row r="9578" spans="1:7">
      <c r="A9578" t="s">
        <v>3853</v>
      </c>
      <c r="B9578" t="s">
        <v>4171</v>
      </c>
      <c r="C9578" t="s">
        <v>4059</v>
      </c>
      <c r="D9578">
        <v>4849</v>
      </c>
      <c r="E9578">
        <v>4596</v>
      </c>
      <c r="F9578">
        <v>4930</v>
      </c>
      <c r="G9578">
        <v>5547</v>
      </c>
    </row>
    <row r="9579" spans="1:7">
      <c r="A9579" t="s">
        <v>3853</v>
      </c>
      <c r="B9579" t="s">
        <v>4171</v>
      </c>
      <c r="C9579" t="s">
        <v>4060</v>
      </c>
      <c r="D9579">
        <v>4849</v>
      </c>
      <c r="E9579">
        <v>4596</v>
      </c>
      <c r="F9579">
        <v>4930</v>
      </c>
      <c r="G9579">
        <v>5547</v>
      </c>
    </row>
    <row r="9580" spans="1:7">
      <c r="A9580" t="s">
        <v>3853</v>
      </c>
      <c r="B9580" t="s">
        <v>4171</v>
      </c>
      <c r="C9580" t="s">
        <v>4061</v>
      </c>
      <c r="D9580">
        <v>0</v>
      </c>
      <c r="E9580">
        <v>0</v>
      </c>
      <c r="F9580">
        <v>0</v>
      </c>
      <c r="G9580">
        <v>0</v>
      </c>
    </row>
    <row r="9581" spans="1:7">
      <c r="A9581" t="s">
        <v>3853</v>
      </c>
      <c r="B9581" t="s">
        <v>4171</v>
      </c>
      <c r="C9581" t="s">
        <v>4062</v>
      </c>
      <c r="D9581">
        <v>0</v>
      </c>
      <c r="E9581">
        <v>0</v>
      </c>
      <c r="F9581">
        <v>0</v>
      </c>
      <c r="G9581">
        <v>0</v>
      </c>
    </row>
    <row r="9582" spans="1:7">
      <c r="A9582" t="s">
        <v>3853</v>
      </c>
      <c r="B9582" t="s">
        <v>4171</v>
      </c>
      <c r="C9582" t="s">
        <v>4063</v>
      </c>
      <c r="D9582">
        <v>11275</v>
      </c>
      <c r="E9582">
        <v>9822</v>
      </c>
      <c r="F9582">
        <v>11031</v>
      </c>
      <c r="G9582">
        <v>11363</v>
      </c>
    </row>
    <row r="9583" spans="1:7">
      <c r="A9583" t="s">
        <v>3853</v>
      </c>
      <c r="B9583" t="s">
        <v>4171</v>
      </c>
      <c r="C9583" t="s">
        <v>4064</v>
      </c>
      <c r="D9583">
        <v>2086</v>
      </c>
      <c r="E9583">
        <v>2089</v>
      </c>
      <c r="F9583">
        <v>2068</v>
      </c>
      <c r="G9583">
        <v>2081</v>
      </c>
    </row>
    <row r="9584" spans="1:7">
      <c r="A9584" t="s">
        <v>3853</v>
      </c>
      <c r="B9584" t="s">
        <v>4171</v>
      </c>
      <c r="C9584" t="s">
        <v>4065</v>
      </c>
      <c r="D9584">
        <v>39201</v>
      </c>
      <c r="E9584">
        <v>40102</v>
      </c>
      <c r="F9584">
        <v>44141</v>
      </c>
      <c r="G9584">
        <v>51491</v>
      </c>
    </row>
    <row r="9585" spans="1:7">
      <c r="A9585" t="s">
        <v>3853</v>
      </c>
      <c r="B9585" t="s">
        <v>4171</v>
      </c>
      <c r="C9585" t="s">
        <v>4066</v>
      </c>
      <c r="D9585">
        <v>4110</v>
      </c>
      <c r="E9585">
        <v>4275</v>
      </c>
      <c r="F9585">
        <v>4910</v>
      </c>
      <c r="G9585">
        <v>5255</v>
      </c>
    </row>
    <row r="9586" spans="1:7">
      <c r="A9586" t="s">
        <v>3853</v>
      </c>
      <c r="B9586" t="s">
        <v>4171</v>
      </c>
      <c r="C9586" t="s">
        <v>4067</v>
      </c>
      <c r="D9586">
        <v>844</v>
      </c>
      <c r="E9586">
        <v>854</v>
      </c>
      <c r="F9586">
        <v>855</v>
      </c>
      <c r="G9586">
        <v>917</v>
      </c>
    </row>
    <row r="9587" spans="1:7">
      <c r="A9587" t="s">
        <v>3853</v>
      </c>
      <c r="B9587" t="s">
        <v>4171</v>
      </c>
      <c r="C9587" t="s">
        <v>4068</v>
      </c>
      <c r="D9587">
        <v>5910</v>
      </c>
      <c r="E9587">
        <v>5483</v>
      </c>
      <c r="F9587">
        <v>6122</v>
      </c>
      <c r="G9587">
        <v>7463</v>
      </c>
    </row>
    <row r="9588" spans="1:7">
      <c r="A9588" t="s">
        <v>3853</v>
      </c>
      <c r="B9588" t="s">
        <v>4171</v>
      </c>
      <c r="C9588" t="s">
        <v>4069</v>
      </c>
      <c r="D9588">
        <v>59315</v>
      </c>
      <c r="E9588">
        <v>58350</v>
      </c>
      <c r="F9588">
        <v>64218</v>
      </c>
      <c r="G9588">
        <v>73314</v>
      </c>
    </row>
    <row r="9589" spans="1:7">
      <c r="A9589" t="s">
        <v>3853</v>
      </c>
      <c r="B9589" t="s">
        <v>4171</v>
      </c>
      <c r="C9589" t="s">
        <v>4070</v>
      </c>
      <c r="D9589">
        <v>0</v>
      </c>
      <c r="E9589">
        <v>0</v>
      </c>
      <c r="F9589">
        <v>0</v>
      </c>
      <c r="G9589">
        <v>0</v>
      </c>
    </row>
    <row r="9590" spans="1:7">
      <c r="A9590" t="s">
        <v>3853</v>
      </c>
      <c r="B9590" t="s">
        <v>4171</v>
      </c>
      <c r="C9590" t="s">
        <v>4071</v>
      </c>
      <c r="D9590">
        <v>0</v>
      </c>
      <c r="E9590">
        <v>0</v>
      </c>
      <c r="F9590">
        <v>0</v>
      </c>
      <c r="G9590">
        <v>0</v>
      </c>
    </row>
    <row r="9591" spans="1:7">
      <c r="A9591" t="s">
        <v>3853</v>
      </c>
      <c r="B9591" t="s">
        <v>4171</v>
      </c>
      <c r="C9591" t="s">
        <v>4072</v>
      </c>
      <c r="D9591">
        <v>0</v>
      </c>
      <c r="E9591">
        <v>0</v>
      </c>
      <c r="F9591">
        <v>0</v>
      </c>
      <c r="G9591">
        <v>0</v>
      </c>
    </row>
    <row r="9592" spans="1:7">
      <c r="A9592" t="s">
        <v>3853</v>
      </c>
      <c r="B9592" t="s">
        <v>4171</v>
      </c>
      <c r="C9592" t="s">
        <v>4073</v>
      </c>
      <c r="D9592">
        <v>0</v>
      </c>
      <c r="E9592">
        <v>0</v>
      </c>
      <c r="F9592">
        <v>0</v>
      </c>
      <c r="G9592">
        <v>0</v>
      </c>
    </row>
    <row r="9593" spans="1:7">
      <c r="A9593" t="s">
        <v>3853</v>
      </c>
      <c r="B9593" t="s">
        <v>4171</v>
      </c>
      <c r="C9593" t="s">
        <v>4074</v>
      </c>
      <c r="D9593">
        <v>0</v>
      </c>
      <c r="E9593">
        <v>0</v>
      </c>
      <c r="F9593">
        <v>0</v>
      </c>
      <c r="G9593">
        <v>0</v>
      </c>
    </row>
    <row r="9594" spans="1:7">
      <c r="A9594" t="s">
        <v>3853</v>
      </c>
      <c r="B9594" t="s">
        <v>4171</v>
      </c>
      <c r="C9594" t="s">
        <v>4075</v>
      </c>
      <c r="D9594">
        <v>0</v>
      </c>
      <c r="E9594">
        <v>0</v>
      </c>
      <c r="F9594">
        <v>0</v>
      </c>
      <c r="G9594">
        <v>0</v>
      </c>
    </row>
    <row r="9595" spans="1:7">
      <c r="A9595" t="s">
        <v>3853</v>
      </c>
      <c r="B9595" t="s">
        <v>4171</v>
      </c>
      <c r="C9595" t="s">
        <v>4076</v>
      </c>
      <c r="D9595">
        <v>0</v>
      </c>
      <c r="E9595">
        <v>0</v>
      </c>
      <c r="F9595">
        <v>0</v>
      </c>
      <c r="G9595">
        <v>0</v>
      </c>
    </row>
    <row r="9596" spans="1:7">
      <c r="A9596" t="s">
        <v>3853</v>
      </c>
      <c r="B9596" t="s">
        <v>4171</v>
      </c>
      <c r="C9596" t="s">
        <v>4077</v>
      </c>
      <c r="D9596">
        <v>0</v>
      </c>
      <c r="E9596">
        <v>0</v>
      </c>
      <c r="F9596">
        <v>0</v>
      </c>
      <c r="G9596">
        <v>0</v>
      </c>
    </row>
    <row r="9597" spans="1:7">
      <c r="A9597" t="s">
        <v>3853</v>
      </c>
      <c r="B9597" t="s">
        <v>4171</v>
      </c>
      <c r="C9597" t="s">
        <v>4078</v>
      </c>
      <c r="D9597">
        <v>0</v>
      </c>
      <c r="E9597">
        <v>0</v>
      </c>
      <c r="F9597">
        <v>0</v>
      </c>
      <c r="G9597">
        <v>0</v>
      </c>
    </row>
    <row r="9598" spans="1:7">
      <c r="A9598" t="s">
        <v>3853</v>
      </c>
      <c r="B9598" t="s">
        <v>4171</v>
      </c>
      <c r="C9598" t="s">
        <v>4079</v>
      </c>
      <c r="D9598">
        <v>0</v>
      </c>
      <c r="E9598">
        <v>0</v>
      </c>
      <c r="F9598">
        <v>0</v>
      </c>
      <c r="G9598">
        <v>0</v>
      </c>
    </row>
    <row r="9599" spans="1:7">
      <c r="A9599" t="s">
        <v>3853</v>
      </c>
      <c r="B9599" t="s">
        <v>4171</v>
      </c>
      <c r="C9599" t="s">
        <v>4080</v>
      </c>
      <c r="D9599">
        <v>0</v>
      </c>
      <c r="E9599">
        <v>0</v>
      </c>
      <c r="F9599">
        <v>0</v>
      </c>
      <c r="G9599">
        <v>0</v>
      </c>
    </row>
    <row r="9600" spans="1:7">
      <c r="A9600" t="s">
        <v>3853</v>
      </c>
      <c r="B9600" t="s">
        <v>4171</v>
      </c>
      <c r="C9600" t="s">
        <v>4081</v>
      </c>
      <c r="D9600">
        <v>164</v>
      </c>
      <c r="E9600">
        <v>156</v>
      </c>
      <c r="F9600">
        <v>170</v>
      </c>
      <c r="G9600">
        <v>170</v>
      </c>
    </row>
    <row r="9601" spans="1:7">
      <c r="A9601" t="s">
        <v>3853</v>
      </c>
      <c r="B9601" t="s">
        <v>4171</v>
      </c>
      <c r="C9601" t="s">
        <v>4082</v>
      </c>
      <c r="D9601">
        <v>10.4</v>
      </c>
      <c r="E9601">
        <v>7</v>
      </c>
      <c r="F9601">
        <v>11</v>
      </c>
      <c r="G9601">
        <v>12.4</v>
      </c>
    </row>
    <row r="9602" spans="1:7">
      <c r="A9602" t="s">
        <v>3853</v>
      </c>
      <c r="B9602" t="s">
        <v>4171</v>
      </c>
      <c r="C9602" t="s">
        <v>4083</v>
      </c>
      <c r="D9602">
        <v>1148</v>
      </c>
      <c r="E9602">
        <v>1039</v>
      </c>
      <c r="F9602">
        <v>975</v>
      </c>
      <c r="G9602">
        <v>1071</v>
      </c>
    </row>
    <row r="9603" spans="1:7">
      <c r="A9603" t="s">
        <v>3853</v>
      </c>
      <c r="B9603" t="s">
        <v>4171</v>
      </c>
      <c r="C9603" t="s">
        <v>4084</v>
      </c>
      <c r="D9603">
        <v>598</v>
      </c>
      <c r="E9603">
        <v>615</v>
      </c>
      <c r="F9603">
        <v>591</v>
      </c>
      <c r="G9603">
        <v>596</v>
      </c>
    </row>
    <row r="9604" spans="1:7">
      <c r="A9604" t="s">
        <v>3853</v>
      </c>
      <c r="B9604" t="s">
        <v>4171</v>
      </c>
      <c r="C9604" t="s">
        <v>4085</v>
      </c>
      <c r="D9604">
        <v>16185</v>
      </c>
      <c r="E9604">
        <v>18655</v>
      </c>
      <c r="F9604">
        <v>22281</v>
      </c>
      <c r="G9604">
        <v>30610</v>
      </c>
    </row>
    <row r="9605" spans="1:7">
      <c r="A9605" t="s">
        <v>3853</v>
      </c>
      <c r="B9605" t="s">
        <v>4171</v>
      </c>
      <c r="C9605" t="s">
        <v>4086</v>
      </c>
      <c r="D9605">
        <v>2331</v>
      </c>
      <c r="E9605">
        <v>2493</v>
      </c>
      <c r="F9605">
        <v>3104</v>
      </c>
      <c r="G9605">
        <v>3414</v>
      </c>
    </row>
    <row r="9606" spans="1:7">
      <c r="A9606" t="s">
        <v>3853</v>
      </c>
      <c r="B9606" t="s">
        <v>4171</v>
      </c>
      <c r="C9606" t="s">
        <v>4087</v>
      </c>
      <c r="D9606">
        <v>137</v>
      </c>
      <c r="E9606">
        <v>145</v>
      </c>
      <c r="F9606">
        <v>155</v>
      </c>
      <c r="G9606">
        <v>206</v>
      </c>
    </row>
    <row r="9607" spans="1:7">
      <c r="A9607" t="s">
        <v>3853</v>
      </c>
      <c r="B9607" t="s">
        <v>4171</v>
      </c>
      <c r="C9607" t="s">
        <v>4088</v>
      </c>
      <c r="D9607">
        <v>2884</v>
      </c>
      <c r="E9607">
        <v>3520</v>
      </c>
      <c r="F9607">
        <v>4177</v>
      </c>
      <c r="G9607">
        <v>5188</v>
      </c>
    </row>
    <row r="9608" spans="1:7">
      <c r="A9608" t="s">
        <v>3853</v>
      </c>
      <c r="B9608" t="s">
        <v>4171</v>
      </c>
      <c r="C9608" t="s">
        <v>4089</v>
      </c>
      <c r="D9608">
        <v>19804</v>
      </c>
      <c r="E9608">
        <v>22935</v>
      </c>
      <c r="F9608">
        <v>27204</v>
      </c>
      <c r="G9608">
        <v>36601</v>
      </c>
    </row>
    <row r="9609" spans="1:7">
      <c r="A9609" t="s">
        <v>3853</v>
      </c>
      <c r="B9609" t="s">
        <v>4171</v>
      </c>
      <c r="C9609" t="s">
        <v>4090</v>
      </c>
      <c r="D9609">
        <v>3619</v>
      </c>
      <c r="E9609">
        <v>4280</v>
      </c>
      <c r="F9609">
        <v>4923</v>
      </c>
      <c r="G9609">
        <v>5990</v>
      </c>
    </row>
    <row r="9610" spans="1:7">
      <c r="A9610" t="s">
        <v>3853</v>
      </c>
      <c r="B9610" t="s">
        <v>4171</v>
      </c>
      <c r="C9610" t="s">
        <v>4091</v>
      </c>
      <c r="D9610">
        <v>27.8</v>
      </c>
      <c r="E9610">
        <v>28.4</v>
      </c>
      <c r="F9610">
        <v>27.6</v>
      </c>
      <c r="G9610">
        <v>29.1</v>
      </c>
    </row>
    <row r="9611" spans="1:7">
      <c r="A9611" t="s">
        <v>3853</v>
      </c>
      <c r="B9611" t="s">
        <v>4171</v>
      </c>
      <c r="C9611" t="s">
        <v>4092</v>
      </c>
      <c r="D9611">
        <v>278757</v>
      </c>
      <c r="E9611">
        <v>226354</v>
      </c>
      <c r="F9611">
        <v>260568</v>
      </c>
      <c r="G9611">
        <v>276460</v>
      </c>
    </row>
    <row r="9612" spans="1:7">
      <c r="A9612" t="s">
        <v>3853</v>
      </c>
      <c r="B9612" t="s">
        <v>4171</v>
      </c>
      <c r="C9612" t="s">
        <v>4093</v>
      </c>
      <c r="D9612">
        <v>90.2</v>
      </c>
      <c r="E9612">
        <v>72.599999999999994</v>
      </c>
      <c r="F9612">
        <v>82.8</v>
      </c>
      <c r="G9612">
        <v>87</v>
      </c>
    </row>
    <row r="9613" spans="1:7">
      <c r="A9613" t="s">
        <v>3853</v>
      </c>
      <c r="B9613" t="s">
        <v>4171</v>
      </c>
      <c r="C9613" t="s">
        <v>4094</v>
      </c>
      <c r="D9613">
        <v>131154</v>
      </c>
      <c r="E9613">
        <v>122058</v>
      </c>
      <c r="F9613">
        <v>128605</v>
      </c>
      <c r="G9613">
        <v>129945</v>
      </c>
    </row>
    <row r="9614" spans="1:7">
      <c r="A9614" t="s">
        <v>3853</v>
      </c>
      <c r="B9614" t="s">
        <v>4171</v>
      </c>
      <c r="C9614" t="s">
        <v>4095</v>
      </c>
      <c r="D9614">
        <v>42.4</v>
      </c>
      <c r="E9614">
        <v>39.200000000000003</v>
      </c>
      <c r="F9614">
        <v>40.9</v>
      </c>
      <c r="G9614">
        <v>40.9</v>
      </c>
    </row>
    <row r="9615" spans="1:7">
      <c r="A9615" t="s">
        <v>3853</v>
      </c>
      <c r="B9615" t="s">
        <v>4171</v>
      </c>
      <c r="C9615" t="s">
        <v>4096</v>
      </c>
      <c r="D9615">
        <v>271509</v>
      </c>
      <c r="E9615">
        <v>273052</v>
      </c>
      <c r="F9615">
        <v>278423</v>
      </c>
      <c r="G9615">
        <v>277486</v>
      </c>
    </row>
    <row r="9616" spans="1:7">
      <c r="A9616" t="s">
        <v>3853</v>
      </c>
      <c r="B9616" t="s">
        <v>4171</v>
      </c>
      <c r="C9616" t="s">
        <v>4097</v>
      </c>
      <c r="D9616">
        <v>153982</v>
      </c>
      <c r="E9616">
        <v>136638</v>
      </c>
      <c r="F9616">
        <v>142204</v>
      </c>
      <c r="G9616">
        <v>142912</v>
      </c>
    </row>
    <row r="9617" spans="1:7">
      <c r="A9617" t="s">
        <v>3853</v>
      </c>
      <c r="B9617" t="s">
        <v>4171</v>
      </c>
      <c r="C9617" t="s">
        <v>4098</v>
      </c>
      <c r="D9617">
        <v>49.8</v>
      </c>
      <c r="E9617">
        <v>43.9</v>
      </c>
      <c r="F9617">
        <v>45.2</v>
      </c>
      <c r="G9617">
        <v>45</v>
      </c>
    </row>
    <row r="9618" spans="1:7">
      <c r="A9618" t="s">
        <v>3853</v>
      </c>
      <c r="B9618" t="s">
        <v>4171</v>
      </c>
      <c r="C9618" t="s">
        <v>4099</v>
      </c>
      <c r="D9618">
        <v>150970</v>
      </c>
      <c r="E9618">
        <v>158047</v>
      </c>
      <c r="F9618">
        <v>156285</v>
      </c>
      <c r="G9618">
        <v>157288</v>
      </c>
    </row>
    <row r="9619" spans="1:7">
      <c r="A9619" t="s">
        <v>3853</v>
      </c>
      <c r="B9619" t="s">
        <v>4171</v>
      </c>
      <c r="C9619" t="s">
        <v>4100</v>
      </c>
      <c r="D9619">
        <v>48.8</v>
      </c>
      <c r="E9619">
        <v>50.7</v>
      </c>
      <c r="F9619">
        <v>49.7</v>
      </c>
      <c r="G9619">
        <v>49.5</v>
      </c>
    </row>
    <row r="9620" spans="1:7">
      <c r="A9620" t="s">
        <v>3853</v>
      </c>
      <c r="B9620" t="s">
        <v>4171</v>
      </c>
      <c r="C9620" t="s">
        <v>4101</v>
      </c>
      <c r="D9620">
        <v>714006</v>
      </c>
      <c r="E9620">
        <v>642057</v>
      </c>
      <c r="F9620">
        <v>687165</v>
      </c>
      <c r="G9620">
        <v>706115</v>
      </c>
    </row>
    <row r="9621" spans="1:7">
      <c r="A9621" t="s">
        <v>3853</v>
      </c>
      <c r="B9621" t="s">
        <v>4171</v>
      </c>
      <c r="C9621" t="s">
        <v>4102</v>
      </c>
      <c r="D9621">
        <v>4.0599999999999996</v>
      </c>
      <c r="E9621">
        <v>3.87</v>
      </c>
      <c r="F9621">
        <v>3.79</v>
      </c>
      <c r="G9621">
        <v>3.77</v>
      </c>
    </row>
    <row r="9622" spans="1:7">
      <c r="A9622" t="s">
        <v>3853</v>
      </c>
      <c r="B9622" t="s">
        <v>4171</v>
      </c>
      <c r="C9622" t="s">
        <v>4103</v>
      </c>
      <c r="D9622">
        <v>231</v>
      </c>
      <c r="E9622">
        <v>206.1</v>
      </c>
      <c r="F9622">
        <v>218.4</v>
      </c>
      <c r="G9622">
        <v>222.2</v>
      </c>
    </row>
    <row r="9623" spans="1:7">
      <c r="A9623" t="s">
        <v>3853</v>
      </c>
      <c r="B9623" t="s">
        <v>4171</v>
      </c>
      <c r="C9623" t="s">
        <v>4104</v>
      </c>
      <c r="D9623">
        <v>714864</v>
      </c>
      <c r="E9623">
        <v>643097</v>
      </c>
      <c r="F9623">
        <v>687663</v>
      </c>
      <c r="G9623">
        <v>706604</v>
      </c>
    </row>
    <row r="9624" spans="1:7">
      <c r="A9624" t="s">
        <v>3853</v>
      </c>
      <c r="B9624" t="s">
        <v>4171</v>
      </c>
      <c r="C9624" t="s">
        <v>4105</v>
      </c>
      <c r="D9624">
        <v>278727</v>
      </c>
      <c r="E9624">
        <v>226339</v>
      </c>
      <c r="F9624">
        <v>260549</v>
      </c>
      <c r="G9624">
        <v>276435</v>
      </c>
    </row>
    <row r="9625" spans="1:7">
      <c r="A9625" t="s">
        <v>3853</v>
      </c>
      <c r="B9625" t="s">
        <v>4171</v>
      </c>
      <c r="C9625" t="s">
        <v>4106</v>
      </c>
      <c r="D9625">
        <v>86699</v>
      </c>
      <c r="E9625">
        <v>77391</v>
      </c>
      <c r="F9625">
        <v>84026</v>
      </c>
      <c r="G9625">
        <v>87040</v>
      </c>
    </row>
    <row r="9626" spans="1:7">
      <c r="A9626" t="s">
        <v>3853</v>
      </c>
      <c r="B9626" t="s">
        <v>4171</v>
      </c>
      <c r="C9626" t="s">
        <v>4107</v>
      </c>
      <c r="D9626">
        <v>106693</v>
      </c>
      <c r="E9626">
        <v>92190</v>
      </c>
      <c r="F9626">
        <v>97386</v>
      </c>
      <c r="G9626">
        <v>99486</v>
      </c>
    </row>
    <row r="9627" spans="1:7">
      <c r="A9627" t="s">
        <v>3853</v>
      </c>
      <c r="B9627" t="s">
        <v>4171</v>
      </c>
      <c r="C9627" t="s">
        <v>4108</v>
      </c>
      <c r="D9627">
        <v>101999</v>
      </c>
      <c r="E9627">
        <v>104665</v>
      </c>
      <c r="F9627">
        <v>104165</v>
      </c>
      <c r="G9627">
        <v>107896</v>
      </c>
    </row>
    <row r="9628" spans="1:7">
      <c r="A9628" t="s">
        <v>3853</v>
      </c>
      <c r="B9628" t="s">
        <v>4171</v>
      </c>
      <c r="C9628" t="s">
        <v>4109</v>
      </c>
      <c r="D9628">
        <v>574118</v>
      </c>
      <c r="E9628">
        <v>500585</v>
      </c>
      <c r="F9628">
        <v>546126</v>
      </c>
      <c r="G9628">
        <v>570857</v>
      </c>
    </row>
    <row r="9629" spans="1:7">
      <c r="A9629" t="s">
        <v>3853</v>
      </c>
      <c r="B9629" t="s">
        <v>4171</v>
      </c>
      <c r="C9629" t="s">
        <v>4110</v>
      </c>
      <c r="D9629">
        <v>3091</v>
      </c>
      <c r="E9629">
        <v>3116</v>
      </c>
      <c r="F9629">
        <v>3147</v>
      </c>
      <c r="G9629">
        <v>3177</v>
      </c>
    </row>
    <row r="9630" spans="1:7">
      <c r="A9630" t="s">
        <v>3853</v>
      </c>
      <c r="B9630" t="s">
        <v>4171</v>
      </c>
      <c r="C9630" t="s">
        <v>4111</v>
      </c>
      <c r="D9630">
        <v>14</v>
      </c>
      <c r="E9630">
        <v>21</v>
      </c>
      <c r="F9630">
        <v>6</v>
      </c>
      <c r="G9630">
        <v>0</v>
      </c>
    </row>
    <row r="9631" spans="1:7">
      <c r="A9631" t="s">
        <v>3853</v>
      </c>
      <c r="B9631" t="s">
        <v>4171</v>
      </c>
      <c r="C9631" t="s">
        <v>4112</v>
      </c>
      <c r="D9631">
        <v>0</v>
      </c>
      <c r="E9631">
        <v>0</v>
      </c>
      <c r="F9631">
        <v>0</v>
      </c>
      <c r="G9631">
        <v>0</v>
      </c>
    </row>
    <row r="9632" spans="1:7">
      <c r="A9632" t="s">
        <v>3853</v>
      </c>
      <c r="B9632" t="s">
        <v>4171</v>
      </c>
      <c r="C9632" t="s">
        <v>4113</v>
      </c>
      <c r="D9632">
        <v>387</v>
      </c>
      <c r="E9632">
        <v>368</v>
      </c>
      <c r="F9632">
        <v>365</v>
      </c>
      <c r="G9632">
        <v>359</v>
      </c>
    </row>
    <row r="9633" spans="1:7">
      <c r="A9633" t="s">
        <v>3853</v>
      </c>
      <c r="B9633" t="s">
        <v>4171</v>
      </c>
      <c r="C9633" t="s">
        <v>4114</v>
      </c>
      <c r="D9633">
        <v>0</v>
      </c>
      <c r="E9633">
        <v>0</v>
      </c>
      <c r="F9633">
        <v>0</v>
      </c>
      <c r="G9633">
        <v>0</v>
      </c>
    </row>
    <row r="9634" spans="1:7">
      <c r="A9634" t="s">
        <v>3853</v>
      </c>
      <c r="B9634" t="s">
        <v>4171</v>
      </c>
      <c r="C9634" t="s">
        <v>4115</v>
      </c>
      <c r="D9634">
        <v>0</v>
      </c>
      <c r="E9634">
        <v>0</v>
      </c>
      <c r="F9634">
        <v>0</v>
      </c>
      <c r="G9634">
        <v>0</v>
      </c>
    </row>
    <row r="9635" spans="1:7">
      <c r="A9635" t="s">
        <v>3853</v>
      </c>
      <c r="B9635" t="s">
        <v>4171</v>
      </c>
      <c r="C9635" t="s">
        <v>4116</v>
      </c>
      <c r="D9635">
        <v>114</v>
      </c>
      <c r="E9635">
        <v>114</v>
      </c>
      <c r="F9635">
        <v>114</v>
      </c>
      <c r="G9635">
        <v>114</v>
      </c>
    </row>
    <row r="9636" spans="1:7">
      <c r="A9636" t="s">
        <v>3853</v>
      </c>
      <c r="B9636" t="s">
        <v>4171</v>
      </c>
      <c r="C9636" t="s">
        <v>4117</v>
      </c>
      <c r="D9636">
        <v>2677</v>
      </c>
      <c r="E9636">
        <v>1613</v>
      </c>
      <c r="F9636">
        <v>1596</v>
      </c>
      <c r="G9636">
        <v>1926</v>
      </c>
    </row>
    <row r="9637" spans="1:7">
      <c r="A9637" t="s">
        <v>3853</v>
      </c>
      <c r="B9637" t="s">
        <v>4171</v>
      </c>
      <c r="C9637" t="s">
        <v>4118</v>
      </c>
      <c r="D9637">
        <v>3178</v>
      </c>
      <c r="E9637">
        <v>2095</v>
      </c>
      <c r="F9637">
        <v>2075</v>
      </c>
      <c r="G9637">
        <v>2399</v>
      </c>
    </row>
    <row r="9638" spans="1:7">
      <c r="A9638" t="s">
        <v>3853</v>
      </c>
      <c r="B9638" t="s">
        <v>4171</v>
      </c>
      <c r="C9638" t="s">
        <v>4119</v>
      </c>
      <c r="D9638">
        <v>0</v>
      </c>
      <c r="E9638">
        <v>0</v>
      </c>
      <c r="F9638">
        <v>0</v>
      </c>
      <c r="G9638">
        <v>0</v>
      </c>
    </row>
    <row r="9639" spans="1:7">
      <c r="A9639" t="s">
        <v>3853</v>
      </c>
      <c r="B9639" t="s">
        <v>4171</v>
      </c>
      <c r="C9639" t="s">
        <v>4120</v>
      </c>
      <c r="D9639">
        <v>904</v>
      </c>
      <c r="E9639">
        <v>808</v>
      </c>
      <c r="F9639">
        <v>700</v>
      </c>
      <c r="G9639">
        <v>687</v>
      </c>
    </row>
    <row r="9640" spans="1:7">
      <c r="A9640" t="s">
        <v>3853</v>
      </c>
      <c r="B9640" t="s">
        <v>4171</v>
      </c>
      <c r="C9640" t="s">
        <v>4121</v>
      </c>
      <c r="D9640">
        <v>10</v>
      </c>
      <c r="E9640">
        <v>10</v>
      </c>
      <c r="F9640">
        <v>10</v>
      </c>
      <c r="G9640">
        <v>10</v>
      </c>
    </row>
    <row r="9641" spans="1:7">
      <c r="A9641" t="s">
        <v>3853</v>
      </c>
      <c r="B9641" t="s">
        <v>4171</v>
      </c>
      <c r="C9641" t="s">
        <v>4122</v>
      </c>
      <c r="D9641">
        <v>5</v>
      </c>
      <c r="E9641">
        <v>5</v>
      </c>
      <c r="F9641">
        <v>5</v>
      </c>
      <c r="G9641">
        <v>5</v>
      </c>
    </row>
    <row r="9642" spans="1:7">
      <c r="A9642" t="s">
        <v>3853</v>
      </c>
      <c r="B9642" t="s">
        <v>4171</v>
      </c>
      <c r="C9642" t="s">
        <v>4123</v>
      </c>
      <c r="D9642">
        <v>909</v>
      </c>
      <c r="E9642">
        <v>813</v>
      </c>
      <c r="F9642">
        <v>704</v>
      </c>
      <c r="G9642">
        <v>691</v>
      </c>
    </row>
    <row r="9643" spans="1:7">
      <c r="A9643" t="s">
        <v>3853</v>
      </c>
      <c r="B9643" t="s">
        <v>4171</v>
      </c>
      <c r="C9643" t="s">
        <v>4124</v>
      </c>
      <c r="D9643">
        <v>387</v>
      </c>
      <c r="E9643">
        <v>368</v>
      </c>
      <c r="F9643">
        <v>365</v>
      </c>
      <c r="G9643">
        <v>359</v>
      </c>
    </row>
    <row r="9644" spans="1:7">
      <c r="A9644" t="s">
        <v>3853</v>
      </c>
      <c r="B9644" t="s">
        <v>4171</v>
      </c>
      <c r="C9644" t="s">
        <v>4125</v>
      </c>
      <c r="D9644">
        <v>904</v>
      </c>
      <c r="E9644">
        <v>808</v>
      </c>
      <c r="F9644">
        <v>700</v>
      </c>
      <c r="G9644">
        <v>687</v>
      </c>
    </row>
    <row r="9645" spans="1:7">
      <c r="A9645" t="s">
        <v>3853</v>
      </c>
      <c r="B9645" t="s">
        <v>4171</v>
      </c>
      <c r="C9645" t="s">
        <v>4126</v>
      </c>
      <c r="D9645">
        <v>118</v>
      </c>
      <c r="E9645">
        <v>118</v>
      </c>
      <c r="F9645">
        <v>118</v>
      </c>
      <c r="G9645">
        <v>118</v>
      </c>
    </row>
    <row r="9646" spans="1:7">
      <c r="A9646" t="s">
        <v>3853</v>
      </c>
      <c r="B9646" t="s">
        <v>4171</v>
      </c>
      <c r="C9646" t="s">
        <v>4127</v>
      </c>
      <c r="D9646">
        <v>4086</v>
      </c>
      <c r="E9646">
        <v>2908</v>
      </c>
      <c r="F9646">
        <v>2780</v>
      </c>
      <c r="G9646">
        <v>3090</v>
      </c>
    </row>
    <row r="9647" spans="1:7">
      <c r="A9647" t="s">
        <v>3853</v>
      </c>
      <c r="B9647" t="s">
        <v>4171</v>
      </c>
      <c r="C9647" t="s">
        <v>4128</v>
      </c>
      <c r="D9647">
        <v>3182</v>
      </c>
      <c r="E9647">
        <v>2100</v>
      </c>
      <c r="F9647">
        <v>2080</v>
      </c>
      <c r="G9647">
        <v>2403</v>
      </c>
    </row>
    <row r="9648" spans="1:7">
      <c r="A9648" t="s">
        <v>3853</v>
      </c>
      <c r="B9648" t="s">
        <v>4171</v>
      </c>
      <c r="C9648" t="s">
        <v>4129</v>
      </c>
      <c r="D9648">
        <v>0</v>
      </c>
      <c r="E9648">
        <v>0</v>
      </c>
      <c r="F9648">
        <v>0</v>
      </c>
      <c r="G9648">
        <v>0</v>
      </c>
    </row>
    <row r="9649" spans="1:7">
      <c r="A9649" t="s">
        <v>3853</v>
      </c>
      <c r="B9649" t="s">
        <v>4171</v>
      </c>
      <c r="C9649" t="s">
        <v>4130</v>
      </c>
      <c r="D9649">
        <v>25.1</v>
      </c>
      <c r="E9649">
        <v>24.7</v>
      </c>
      <c r="F9649">
        <v>25.9</v>
      </c>
      <c r="G9649">
        <v>24</v>
      </c>
    </row>
    <row r="9650" spans="1:7">
      <c r="A9650" t="s">
        <v>3853</v>
      </c>
      <c r="B9650" t="s">
        <v>4171</v>
      </c>
      <c r="C9650" t="s">
        <v>4131</v>
      </c>
      <c r="D9650">
        <v>0</v>
      </c>
      <c r="E9650">
        <v>0</v>
      </c>
      <c r="F9650">
        <v>0</v>
      </c>
      <c r="G9650">
        <v>0</v>
      </c>
    </row>
    <row r="9651" spans="1:7">
      <c r="A9651" t="s">
        <v>3853</v>
      </c>
      <c r="B9651" t="s">
        <v>4171</v>
      </c>
      <c r="C9651" t="s">
        <v>4132</v>
      </c>
      <c r="D9651">
        <v>1124</v>
      </c>
      <c r="E9651">
        <v>1108</v>
      </c>
      <c r="F9651">
        <v>1160</v>
      </c>
      <c r="G9651">
        <v>1077</v>
      </c>
    </row>
    <row r="9652" spans="1:7">
      <c r="A9652" t="s">
        <v>3853</v>
      </c>
      <c r="B9652" t="s">
        <v>4171</v>
      </c>
      <c r="C9652" t="s">
        <v>4133</v>
      </c>
      <c r="D9652">
        <v>150</v>
      </c>
      <c r="E9652">
        <v>150</v>
      </c>
      <c r="F9652">
        <v>150</v>
      </c>
      <c r="G9652">
        <v>150</v>
      </c>
    </row>
    <row r="9653" spans="1:7">
      <c r="A9653" t="s">
        <v>3853</v>
      </c>
      <c r="B9653" t="s">
        <v>4171</v>
      </c>
      <c r="C9653" t="s">
        <v>4134</v>
      </c>
      <c r="D9653">
        <v>0</v>
      </c>
      <c r="E9653">
        <v>0</v>
      </c>
      <c r="F9653">
        <v>0</v>
      </c>
      <c r="G9653">
        <v>0</v>
      </c>
    </row>
    <row r="9654" spans="1:7">
      <c r="A9654" t="s">
        <v>3853</v>
      </c>
      <c r="B9654" t="s">
        <v>4171</v>
      </c>
      <c r="C9654" t="s">
        <v>4135</v>
      </c>
      <c r="D9654">
        <v>1124</v>
      </c>
      <c r="E9654">
        <v>1108</v>
      </c>
      <c r="F9654">
        <v>1160</v>
      </c>
      <c r="G9654">
        <v>1077</v>
      </c>
    </row>
    <row r="9655" spans="1:7">
      <c r="A9655" t="s">
        <v>3853</v>
      </c>
      <c r="B9655" t="s">
        <v>4171</v>
      </c>
      <c r="C9655" t="s">
        <v>4136</v>
      </c>
      <c r="D9655">
        <v>0</v>
      </c>
      <c r="E9655">
        <v>0</v>
      </c>
      <c r="F9655">
        <v>0</v>
      </c>
      <c r="G9655">
        <v>0</v>
      </c>
    </row>
    <row r="9656" spans="1:7">
      <c r="A9656" t="s">
        <v>3853</v>
      </c>
      <c r="B9656" t="s">
        <v>4171</v>
      </c>
      <c r="C9656" t="s">
        <v>4137</v>
      </c>
      <c r="D9656">
        <v>2012</v>
      </c>
      <c r="E9656">
        <v>2488</v>
      </c>
      <c r="F9656">
        <v>2495</v>
      </c>
      <c r="G9656">
        <v>2387</v>
      </c>
    </row>
    <row r="9657" spans="1:7">
      <c r="A9657" t="s">
        <v>3853</v>
      </c>
      <c r="B9657" t="s">
        <v>4171</v>
      </c>
      <c r="C9657" t="s">
        <v>4138</v>
      </c>
      <c r="D9657">
        <v>3770</v>
      </c>
      <c r="E9657">
        <v>3274</v>
      </c>
      <c r="F9657">
        <v>3284</v>
      </c>
      <c r="G9657">
        <v>3502</v>
      </c>
    </row>
    <row r="9658" spans="1:7">
      <c r="A9658" t="s">
        <v>3853</v>
      </c>
      <c r="B9658" t="s">
        <v>4172</v>
      </c>
      <c r="C9658" t="s">
        <v>3855</v>
      </c>
      <c r="D9658">
        <v>0</v>
      </c>
      <c r="E9658">
        <v>0</v>
      </c>
      <c r="F9658">
        <v>0</v>
      </c>
      <c r="G9658">
        <v>0</v>
      </c>
    </row>
    <row r="9659" spans="1:7">
      <c r="A9659" t="s">
        <v>3853</v>
      </c>
      <c r="B9659" t="s">
        <v>4172</v>
      </c>
      <c r="C9659" t="s">
        <v>3856</v>
      </c>
      <c r="D9659">
        <v>36902</v>
      </c>
      <c r="E9659">
        <v>37513</v>
      </c>
      <c r="F9659">
        <v>42424</v>
      </c>
      <c r="G9659">
        <v>39322</v>
      </c>
    </row>
    <row r="9660" spans="1:7">
      <c r="A9660" t="s">
        <v>3853</v>
      </c>
      <c r="B9660" t="s">
        <v>4172</v>
      </c>
      <c r="C9660" t="s">
        <v>3857</v>
      </c>
      <c r="D9660">
        <v>36902</v>
      </c>
      <c r="E9660">
        <v>37513</v>
      </c>
      <c r="F9660">
        <v>42424</v>
      </c>
      <c r="G9660">
        <v>39322</v>
      </c>
    </row>
    <row r="9661" spans="1:7">
      <c r="A9661" t="s">
        <v>3853</v>
      </c>
      <c r="B9661" t="s">
        <v>4172</v>
      </c>
      <c r="C9661" t="s">
        <v>3858</v>
      </c>
      <c r="D9661">
        <v>36902</v>
      </c>
      <c r="E9661">
        <v>37513</v>
      </c>
      <c r="F9661">
        <v>42424</v>
      </c>
      <c r="G9661">
        <v>39322</v>
      </c>
    </row>
    <row r="9662" spans="1:7">
      <c r="A9662" t="s">
        <v>3853</v>
      </c>
      <c r="B9662" t="s">
        <v>4172</v>
      </c>
      <c r="C9662" t="s">
        <v>3859</v>
      </c>
      <c r="D9662">
        <v>438</v>
      </c>
      <c r="E9662">
        <v>372</v>
      </c>
      <c r="F9662">
        <v>406</v>
      </c>
      <c r="G9662">
        <v>420</v>
      </c>
    </row>
    <row r="9663" spans="1:7">
      <c r="A9663" t="s">
        <v>3853</v>
      </c>
      <c r="B9663" t="s">
        <v>4172</v>
      </c>
      <c r="C9663" t="s">
        <v>3860</v>
      </c>
      <c r="D9663">
        <v>438</v>
      </c>
      <c r="E9663">
        <v>372</v>
      </c>
      <c r="F9663">
        <v>406</v>
      </c>
      <c r="G9663">
        <v>420</v>
      </c>
    </row>
    <row r="9664" spans="1:7">
      <c r="A9664" t="s">
        <v>3853</v>
      </c>
      <c r="B9664" t="s">
        <v>4172</v>
      </c>
      <c r="C9664" t="s">
        <v>3861</v>
      </c>
      <c r="D9664">
        <v>438</v>
      </c>
      <c r="E9664">
        <v>372</v>
      </c>
      <c r="F9664">
        <v>406</v>
      </c>
      <c r="G9664">
        <v>420</v>
      </c>
    </row>
    <row r="9665" spans="1:7">
      <c r="A9665" t="s">
        <v>3853</v>
      </c>
      <c r="B9665" t="s">
        <v>4172</v>
      </c>
      <c r="C9665" t="s">
        <v>3862</v>
      </c>
      <c r="D9665">
        <v>0</v>
      </c>
      <c r="E9665">
        <v>0</v>
      </c>
      <c r="F9665">
        <v>0</v>
      </c>
      <c r="G9665">
        <v>0</v>
      </c>
    </row>
    <row r="9666" spans="1:7">
      <c r="A9666" t="s">
        <v>3853</v>
      </c>
      <c r="B9666" t="s">
        <v>4172</v>
      </c>
      <c r="C9666" t="s">
        <v>3863</v>
      </c>
      <c r="D9666">
        <v>0</v>
      </c>
      <c r="E9666">
        <v>0</v>
      </c>
      <c r="F9666">
        <v>0</v>
      </c>
      <c r="G9666">
        <v>0</v>
      </c>
    </row>
    <row r="9667" spans="1:7">
      <c r="A9667" t="s">
        <v>3853</v>
      </c>
      <c r="B9667" t="s">
        <v>4172</v>
      </c>
      <c r="C9667" t="s">
        <v>3864</v>
      </c>
      <c r="D9667">
        <v>9889</v>
      </c>
      <c r="E9667">
        <v>8069</v>
      </c>
      <c r="F9667">
        <v>9773</v>
      </c>
      <c r="G9667">
        <v>10452</v>
      </c>
    </row>
    <row r="9668" spans="1:7">
      <c r="A9668" t="s">
        <v>3853</v>
      </c>
      <c r="B9668" t="s">
        <v>4172</v>
      </c>
      <c r="C9668" t="s">
        <v>3865</v>
      </c>
      <c r="D9668">
        <v>0</v>
      </c>
      <c r="E9668">
        <v>0</v>
      </c>
      <c r="F9668">
        <v>0</v>
      </c>
      <c r="G9668">
        <v>0</v>
      </c>
    </row>
    <row r="9669" spans="1:7">
      <c r="A9669" t="s">
        <v>3853</v>
      </c>
      <c r="B9669" t="s">
        <v>4172</v>
      </c>
      <c r="C9669" t="s">
        <v>3866</v>
      </c>
      <c r="D9669">
        <v>9889</v>
      </c>
      <c r="E9669">
        <v>8069</v>
      </c>
      <c r="F9669">
        <v>9773</v>
      </c>
      <c r="G9669">
        <v>10452</v>
      </c>
    </row>
    <row r="9670" spans="1:7">
      <c r="A9670" t="s">
        <v>3853</v>
      </c>
      <c r="B9670" t="s">
        <v>4172</v>
      </c>
      <c r="C9670" t="s">
        <v>3867</v>
      </c>
      <c r="D9670">
        <v>7792</v>
      </c>
      <c r="E9670">
        <v>3867</v>
      </c>
      <c r="F9670">
        <v>3024</v>
      </c>
      <c r="G9670">
        <v>2999</v>
      </c>
    </row>
    <row r="9671" spans="1:7">
      <c r="A9671" t="s">
        <v>3853</v>
      </c>
      <c r="B9671" t="s">
        <v>4172</v>
      </c>
      <c r="C9671" t="s">
        <v>3868</v>
      </c>
      <c r="D9671">
        <v>66205</v>
      </c>
      <c r="E9671">
        <v>52294</v>
      </c>
      <c r="F9671">
        <v>57663</v>
      </c>
      <c r="G9671">
        <v>57686</v>
      </c>
    </row>
    <row r="9672" spans="1:7">
      <c r="A9672" t="s">
        <v>3853</v>
      </c>
      <c r="B9672" t="s">
        <v>4172</v>
      </c>
      <c r="C9672" t="s">
        <v>3869</v>
      </c>
      <c r="D9672">
        <v>68.900000000000006</v>
      </c>
      <c r="E9672">
        <v>73.599999999999994</v>
      </c>
      <c r="F9672">
        <v>70.900000000000006</v>
      </c>
      <c r="G9672">
        <v>71.5</v>
      </c>
    </row>
    <row r="9673" spans="1:7">
      <c r="A9673" t="s">
        <v>3853</v>
      </c>
      <c r="B9673" t="s">
        <v>4172</v>
      </c>
      <c r="C9673" t="s">
        <v>3870</v>
      </c>
      <c r="D9673">
        <v>162150</v>
      </c>
      <c r="E9673">
        <v>133357</v>
      </c>
      <c r="F9673">
        <v>140005</v>
      </c>
      <c r="G9673">
        <v>141038</v>
      </c>
    </row>
    <row r="9674" spans="1:7">
      <c r="A9674" t="s">
        <v>3853</v>
      </c>
      <c r="B9674" t="s">
        <v>4172</v>
      </c>
      <c r="C9674" t="s">
        <v>3871</v>
      </c>
      <c r="D9674">
        <v>0</v>
      </c>
      <c r="E9674">
        <v>0</v>
      </c>
      <c r="F9674">
        <v>0</v>
      </c>
      <c r="G9674">
        <v>0</v>
      </c>
    </row>
    <row r="9675" spans="1:7">
      <c r="A9675" t="s">
        <v>3853</v>
      </c>
      <c r="B9675" t="s">
        <v>4172</v>
      </c>
      <c r="C9675" t="s">
        <v>3872</v>
      </c>
      <c r="D9675">
        <v>0</v>
      </c>
      <c r="E9675">
        <v>0</v>
      </c>
      <c r="F9675">
        <v>0</v>
      </c>
      <c r="G9675">
        <v>0</v>
      </c>
    </row>
    <row r="9676" spans="1:7">
      <c r="A9676" t="s">
        <v>3853</v>
      </c>
      <c r="B9676" t="s">
        <v>4172</v>
      </c>
      <c r="C9676" t="s">
        <v>3873</v>
      </c>
      <c r="D9676">
        <v>8.4</v>
      </c>
      <c r="E9676">
        <v>6.2</v>
      </c>
      <c r="F9676">
        <v>5.0999999999999996</v>
      </c>
      <c r="G9676">
        <v>3.8</v>
      </c>
    </row>
    <row r="9677" spans="1:7">
      <c r="A9677" t="s">
        <v>3853</v>
      </c>
      <c r="B9677" t="s">
        <v>4172</v>
      </c>
      <c r="C9677" t="s">
        <v>3874</v>
      </c>
      <c r="D9677">
        <v>33</v>
      </c>
      <c r="E9677">
        <v>48</v>
      </c>
      <c r="F9677">
        <v>65</v>
      </c>
      <c r="G9677">
        <v>140</v>
      </c>
    </row>
    <row r="9678" spans="1:7">
      <c r="A9678" t="s">
        <v>3853</v>
      </c>
      <c r="B9678" t="s">
        <v>4172</v>
      </c>
      <c r="C9678" t="s">
        <v>3875</v>
      </c>
      <c r="D9678">
        <v>22.2</v>
      </c>
      <c r="E9678">
        <v>31.1</v>
      </c>
      <c r="F9678">
        <v>50.7</v>
      </c>
      <c r="G9678">
        <v>73.400000000000006</v>
      </c>
    </row>
    <row r="9679" spans="1:7">
      <c r="A9679" t="s">
        <v>3853</v>
      </c>
      <c r="B9679" t="s">
        <v>4172</v>
      </c>
      <c r="C9679" t="s">
        <v>3876</v>
      </c>
      <c r="D9679">
        <v>39</v>
      </c>
      <c r="E9679">
        <v>61</v>
      </c>
      <c r="F9679">
        <v>79</v>
      </c>
      <c r="G9679">
        <v>138</v>
      </c>
    </row>
    <row r="9680" spans="1:7">
      <c r="A9680" t="s">
        <v>3853</v>
      </c>
      <c r="B9680" t="s">
        <v>4172</v>
      </c>
      <c r="C9680" t="s">
        <v>3877</v>
      </c>
      <c r="D9680">
        <v>0</v>
      </c>
      <c r="E9680">
        <v>0</v>
      </c>
      <c r="F9680">
        <v>0</v>
      </c>
      <c r="G9680">
        <v>0</v>
      </c>
    </row>
    <row r="9681" spans="1:7">
      <c r="A9681" t="s">
        <v>3853</v>
      </c>
      <c r="B9681" t="s">
        <v>4172</v>
      </c>
      <c r="C9681" t="s">
        <v>3878</v>
      </c>
      <c r="D9681">
        <v>0</v>
      </c>
      <c r="E9681">
        <v>0</v>
      </c>
      <c r="F9681">
        <v>0</v>
      </c>
      <c r="G9681">
        <v>0</v>
      </c>
    </row>
    <row r="9682" spans="1:7">
      <c r="A9682" t="s">
        <v>3853</v>
      </c>
      <c r="B9682" t="s">
        <v>4172</v>
      </c>
      <c r="C9682" t="s">
        <v>3879</v>
      </c>
      <c r="D9682">
        <v>0</v>
      </c>
      <c r="E9682">
        <v>0</v>
      </c>
      <c r="F9682">
        <v>0</v>
      </c>
      <c r="G9682">
        <v>0</v>
      </c>
    </row>
    <row r="9683" spans="1:7">
      <c r="A9683" t="s">
        <v>3853</v>
      </c>
      <c r="B9683" t="s">
        <v>4172</v>
      </c>
      <c r="C9683" t="s">
        <v>3880</v>
      </c>
      <c r="D9683">
        <v>5.5</v>
      </c>
      <c r="E9683">
        <v>0.9</v>
      </c>
      <c r="F9683">
        <v>0</v>
      </c>
      <c r="G9683">
        <v>0</v>
      </c>
    </row>
    <row r="9684" spans="1:7">
      <c r="A9684" t="s">
        <v>3853</v>
      </c>
      <c r="B9684" t="s">
        <v>4172</v>
      </c>
      <c r="C9684" t="s">
        <v>3881</v>
      </c>
      <c r="D9684">
        <v>0</v>
      </c>
      <c r="E9684">
        <v>0</v>
      </c>
      <c r="F9684">
        <v>0</v>
      </c>
      <c r="G9684">
        <v>0</v>
      </c>
    </row>
    <row r="9685" spans="1:7">
      <c r="A9685" t="s">
        <v>3853</v>
      </c>
      <c r="B9685" t="s">
        <v>4172</v>
      </c>
      <c r="C9685" t="s">
        <v>3882</v>
      </c>
      <c r="D9685">
        <v>4759</v>
      </c>
      <c r="E9685">
        <v>1647</v>
      </c>
      <c r="F9685">
        <v>0</v>
      </c>
      <c r="G9685">
        <v>0</v>
      </c>
    </row>
    <row r="9686" spans="1:7">
      <c r="A9686" t="s">
        <v>3853</v>
      </c>
      <c r="B9686" t="s">
        <v>4172</v>
      </c>
      <c r="C9686" t="s">
        <v>3883</v>
      </c>
      <c r="D9686">
        <v>1337</v>
      </c>
      <c r="E9686">
        <v>520</v>
      </c>
      <c r="F9686">
        <v>445</v>
      </c>
      <c r="G9686">
        <v>0</v>
      </c>
    </row>
    <row r="9687" spans="1:7">
      <c r="A9687" t="s">
        <v>3853</v>
      </c>
      <c r="B9687" t="s">
        <v>4172</v>
      </c>
      <c r="C9687" t="s">
        <v>3884</v>
      </c>
      <c r="D9687">
        <v>8889</v>
      </c>
      <c r="E9687">
        <v>4034</v>
      </c>
      <c r="F9687">
        <v>5370</v>
      </c>
      <c r="G9687">
        <v>6143</v>
      </c>
    </row>
    <row r="9688" spans="1:7">
      <c r="A9688" t="s">
        <v>3853</v>
      </c>
      <c r="B9688" t="s">
        <v>4172</v>
      </c>
      <c r="C9688" t="s">
        <v>3885</v>
      </c>
      <c r="D9688">
        <v>0</v>
      </c>
      <c r="E9688">
        <v>0</v>
      </c>
      <c r="F9688">
        <v>0</v>
      </c>
      <c r="G9688">
        <v>0</v>
      </c>
    </row>
    <row r="9689" spans="1:7">
      <c r="A9689" t="s">
        <v>3853</v>
      </c>
      <c r="B9689" t="s">
        <v>4172</v>
      </c>
      <c r="C9689" t="s">
        <v>3886</v>
      </c>
      <c r="D9689">
        <v>8889</v>
      </c>
      <c r="E9689">
        <v>4034</v>
      </c>
      <c r="F9689">
        <v>5370</v>
      </c>
      <c r="G9689">
        <v>6143</v>
      </c>
    </row>
    <row r="9690" spans="1:7">
      <c r="A9690" t="s">
        <v>3853</v>
      </c>
      <c r="B9690" t="s">
        <v>4172</v>
      </c>
      <c r="C9690" t="s">
        <v>3887</v>
      </c>
      <c r="D9690">
        <v>0</v>
      </c>
      <c r="E9690">
        <v>0</v>
      </c>
      <c r="F9690">
        <v>0</v>
      </c>
      <c r="G9690">
        <v>0</v>
      </c>
    </row>
    <row r="9691" spans="1:7">
      <c r="A9691" t="s">
        <v>3853</v>
      </c>
      <c r="B9691" t="s">
        <v>4172</v>
      </c>
      <c r="C9691" t="s">
        <v>3888</v>
      </c>
      <c r="D9691">
        <v>13648</v>
      </c>
      <c r="E9691">
        <v>5681</v>
      </c>
      <c r="F9691">
        <v>5370</v>
      </c>
      <c r="G9691">
        <v>6143</v>
      </c>
    </row>
    <row r="9692" spans="1:7">
      <c r="A9692" t="s">
        <v>3853</v>
      </c>
      <c r="B9692" t="s">
        <v>4172</v>
      </c>
      <c r="C9692" t="s">
        <v>3889</v>
      </c>
      <c r="D9692">
        <v>8889</v>
      </c>
      <c r="E9692">
        <v>4034</v>
      </c>
      <c r="F9692">
        <v>5370</v>
      </c>
      <c r="G9692">
        <v>6143</v>
      </c>
    </row>
    <row r="9693" spans="1:7">
      <c r="A9693" t="s">
        <v>3853</v>
      </c>
      <c r="B9693" t="s">
        <v>4172</v>
      </c>
      <c r="C9693" t="s">
        <v>3890</v>
      </c>
      <c r="D9693">
        <v>0</v>
      </c>
      <c r="E9693">
        <v>0</v>
      </c>
      <c r="F9693">
        <v>0</v>
      </c>
      <c r="G9693">
        <v>0</v>
      </c>
    </row>
    <row r="9694" spans="1:7">
      <c r="A9694" t="s">
        <v>3853</v>
      </c>
      <c r="B9694" t="s">
        <v>4172</v>
      </c>
      <c r="C9694" t="s">
        <v>3891</v>
      </c>
      <c r="D9694">
        <v>46.5</v>
      </c>
      <c r="E9694">
        <v>46.9</v>
      </c>
      <c r="F9694">
        <v>48.7</v>
      </c>
      <c r="G9694">
        <v>54.6</v>
      </c>
    </row>
    <row r="9695" spans="1:7">
      <c r="A9695" t="s">
        <v>3853</v>
      </c>
      <c r="B9695" t="s">
        <v>4172</v>
      </c>
      <c r="C9695" t="s">
        <v>3892</v>
      </c>
      <c r="D9695">
        <v>181415</v>
      </c>
      <c r="E9695">
        <v>168516</v>
      </c>
      <c r="F9695">
        <v>189565</v>
      </c>
      <c r="G9695">
        <v>213114</v>
      </c>
    </row>
    <row r="9696" spans="1:7">
      <c r="A9696" t="s">
        <v>3853</v>
      </c>
      <c r="B9696" t="s">
        <v>4172</v>
      </c>
      <c r="C9696" t="s">
        <v>3893</v>
      </c>
      <c r="D9696">
        <v>48168</v>
      </c>
      <c r="E9696">
        <v>37051</v>
      </c>
      <c r="F9696">
        <v>48718</v>
      </c>
      <c r="G9696">
        <v>48720</v>
      </c>
    </row>
    <row r="9697" spans="1:7">
      <c r="A9697" t="s">
        <v>3853</v>
      </c>
      <c r="B9697" t="s">
        <v>4172</v>
      </c>
      <c r="C9697" t="s">
        <v>3894</v>
      </c>
      <c r="D9697">
        <v>2197</v>
      </c>
      <c r="E9697">
        <v>1034</v>
      </c>
      <c r="F9697">
        <v>1201</v>
      </c>
      <c r="G9697">
        <v>6102</v>
      </c>
    </row>
    <row r="9698" spans="1:7">
      <c r="A9698" t="s">
        <v>3853</v>
      </c>
      <c r="B9698" t="s">
        <v>4172</v>
      </c>
      <c r="C9698" t="s">
        <v>3895</v>
      </c>
      <c r="D9698">
        <v>14651</v>
      </c>
      <c r="E9698">
        <v>13410</v>
      </c>
      <c r="F9698">
        <v>11754</v>
      </c>
      <c r="G9698">
        <v>11882</v>
      </c>
    </row>
    <row r="9699" spans="1:7">
      <c r="A9699" t="s">
        <v>3853</v>
      </c>
      <c r="B9699" t="s">
        <v>4172</v>
      </c>
      <c r="C9699" t="s">
        <v>3896</v>
      </c>
      <c r="D9699">
        <v>105675</v>
      </c>
      <c r="E9699">
        <v>77677</v>
      </c>
      <c r="F9699">
        <v>102247</v>
      </c>
      <c r="G9699">
        <v>103585</v>
      </c>
    </row>
    <row r="9700" spans="1:7">
      <c r="A9700" t="s">
        <v>3853</v>
      </c>
      <c r="B9700" t="s">
        <v>4172</v>
      </c>
      <c r="C9700" t="s">
        <v>3897</v>
      </c>
      <c r="D9700">
        <v>352107</v>
      </c>
      <c r="E9700">
        <v>297687</v>
      </c>
      <c r="F9700">
        <v>353486</v>
      </c>
      <c r="G9700">
        <v>383403</v>
      </c>
    </row>
    <row r="9701" spans="1:7">
      <c r="A9701" t="s">
        <v>3853</v>
      </c>
      <c r="B9701" t="s">
        <v>4172</v>
      </c>
      <c r="C9701" t="s">
        <v>3898</v>
      </c>
      <c r="D9701">
        <v>349910</v>
      </c>
      <c r="E9701">
        <v>296654</v>
      </c>
      <c r="F9701">
        <v>352285</v>
      </c>
      <c r="G9701">
        <v>377301</v>
      </c>
    </row>
    <row r="9702" spans="1:7">
      <c r="A9702" t="s">
        <v>3853</v>
      </c>
      <c r="B9702" t="s">
        <v>4172</v>
      </c>
      <c r="C9702" t="s">
        <v>3899</v>
      </c>
      <c r="D9702">
        <v>2197</v>
      </c>
      <c r="E9702">
        <v>1034</v>
      </c>
      <c r="F9702">
        <v>1201</v>
      </c>
      <c r="G9702">
        <v>6102</v>
      </c>
    </row>
    <row r="9703" spans="1:7">
      <c r="A9703" t="s">
        <v>3853</v>
      </c>
      <c r="B9703" t="s">
        <v>4172</v>
      </c>
      <c r="C9703" t="s">
        <v>3900</v>
      </c>
      <c r="D9703">
        <v>174420</v>
      </c>
      <c r="E9703">
        <v>161459</v>
      </c>
      <c r="F9703">
        <v>186100</v>
      </c>
      <c r="G9703">
        <v>209286</v>
      </c>
    </row>
    <row r="9704" spans="1:7">
      <c r="A9704" t="s">
        <v>3853</v>
      </c>
      <c r="B9704" t="s">
        <v>4172</v>
      </c>
      <c r="C9704" t="s">
        <v>3901</v>
      </c>
      <c r="D9704">
        <v>345467</v>
      </c>
      <c r="E9704">
        <v>290945</v>
      </c>
      <c r="F9704">
        <v>350191</v>
      </c>
      <c r="G9704">
        <v>379722</v>
      </c>
    </row>
    <row r="9705" spans="1:7">
      <c r="A9705" t="s">
        <v>3853</v>
      </c>
      <c r="B9705" t="s">
        <v>4172</v>
      </c>
      <c r="C9705" t="s">
        <v>3902</v>
      </c>
      <c r="D9705">
        <v>6434</v>
      </c>
      <c r="E9705">
        <v>6846</v>
      </c>
      <c r="F9705">
        <v>5972</v>
      </c>
      <c r="G9705">
        <v>5128</v>
      </c>
    </row>
    <row r="9706" spans="1:7">
      <c r="A9706" t="s">
        <v>3853</v>
      </c>
      <c r="B9706" t="s">
        <v>4172</v>
      </c>
      <c r="C9706" t="s">
        <v>3903</v>
      </c>
      <c r="D9706">
        <v>41079</v>
      </c>
      <c r="E9706">
        <v>40243</v>
      </c>
      <c r="F9706">
        <v>39890</v>
      </c>
      <c r="G9706">
        <v>39689</v>
      </c>
    </row>
    <row r="9707" spans="1:7">
      <c r="A9707" t="s">
        <v>3853</v>
      </c>
      <c r="B9707" t="s">
        <v>4172</v>
      </c>
      <c r="C9707" t="s">
        <v>3904</v>
      </c>
      <c r="D9707">
        <v>55568</v>
      </c>
      <c r="E9707">
        <v>54583</v>
      </c>
      <c r="F9707">
        <v>52822</v>
      </c>
      <c r="G9707">
        <v>46781</v>
      </c>
    </row>
    <row r="9708" spans="1:7">
      <c r="A9708" t="s">
        <v>3853</v>
      </c>
      <c r="B9708" t="s">
        <v>4172</v>
      </c>
      <c r="C9708" t="s">
        <v>3905</v>
      </c>
      <c r="D9708">
        <v>85800</v>
      </c>
      <c r="E9708">
        <v>55404</v>
      </c>
      <c r="F9708">
        <v>106693</v>
      </c>
      <c r="G9708">
        <v>132406</v>
      </c>
    </row>
    <row r="9709" spans="1:7">
      <c r="A9709" t="s">
        <v>3853</v>
      </c>
      <c r="B9709" t="s">
        <v>4172</v>
      </c>
      <c r="C9709" t="s">
        <v>3906</v>
      </c>
      <c r="D9709">
        <v>49134</v>
      </c>
      <c r="E9709">
        <v>47738</v>
      </c>
      <c r="F9709">
        <v>46850</v>
      </c>
      <c r="G9709">
        <v>41653</v>
      </c>
    </row>
    <row r="9710" spans="1:7">
      <c r="A9710" t="s">
        <v>3853</v>
      </c>
      <c r="B9710" t="s">
        <v>4172</v>
      </c>
      <c r="C9710" t="s">
        <v>3907</v>
      </c>
      <c r="D9710">
        <v>51.5</v>
      </c>
      <c r="E9710">
        <v>64.7</v>
      </c>
      <c r="F9710">
        <v>94.6</v>
      </c>
      <c r="G9710">
        <v>128.69999999999999</v>
      </c>
    </row>
    <row r="9711" spans="1:7">
      <c r="A9711" t="s">
        <v>3853</v>
      </c>
      <c r="B9711" t="s">
        <v>4172</v>
      </c>
      <c r="C9711" t="s">
        <v>3908</v>
      </c>
      <c r="D9711">
        <v>0.5</v>
      </c>
      <c r="E9711">
        <v>0.6</v>
      </c>
      <c r="F9711">
        <v>0.9</v>
      </c>
      <c r="G9711">
        <v>1.2</v>
      </c>
    </row>
    <row r="9712" spans="1:7">
      <c r="A9712" t="s">
        <v>3853</v>
      </c>
      <c r="B9712" t="s">
        <v>4172</v>
      </c>
      <c r="C9712" t="s">
        <v>3909</v>
      </c>
      <c r="D9712">
        <v>46412</v>
      </c>
      <c r="E9712">
        <v>38220</v>
      </c>
      <c r="F9712">
        <v>42696</v>
      </c>
      <c r="G9712">
        <v>41779</v>
      </c>
    </row>
    <row r="9713" spans="1:7">
      <c r="A9713" t="s">
        <v>3853</v>
      </c>
      <c r="B9713" t="s">
        <v>4172</v>
      </c>
      <c r="C9713" t="s">
        <v>3910</v>
      </c>
      <c r="D9713">
        <v>1103</v>
      </c>
      <c r="E9713">
        <v>1115</v>
      </c>
      <c r="F9713">
        <v>1136</v>
      </c>
      <c r="G9713">
        <v>1386</v>
      </c>
    </row>
    <row r="9714" spans="1:7">
      <c r="A9714" t="s">
        <v>3853</v>
      </c>
      <c r="B9714" t="s">
        <v>4172</v>
      </c>
      <c r="C9714" t="s">
        <v>3911</v>
      </c>
      <c r="D9714">
        <v>1010</v>
      </c>
      <c r="E9714">
        <v>1024</v>
      </c>
      <c r="F9714">
        <v>1033</v>
      </c>
      <c r="G9714">
        <v>1070</v>
      </c>
    </row>
    <row r="9715" spans="1:7">
      <c r="A9715" t="s">
        <v>3853</v>
      </c>
      <c r="B9715" t="s">
        <v>4172</v>
      </c>
      <c r="C9715" t="s">
        <v>3912</v>
      </c>
      <c r="D9715">
        <v>7792</v>
      </c>
      <c r="E9715">
        <v>3867</v>
      </c>
      <c r="F9715">
        <v>3024</v>
      </c>
      <c r="G9715">
        <v>2999</v>
      </c>
    </row>
    <row r="9716" spans="1:7">
      <c r="A9716" t="s">
        <v>3853</v>
      </c>
      <c r="B9716" t="s">
        <v>4172</v>
      </c>
      <c r="C9716" t="s">
        <v>3913</v>
      </c>
      <c r="D9716">
        <v>48525</v>
      </c>
      <c r="E9716">
        <v>40359</v>
      </c>
      <c r="F9716">
        <v>44865</v>
      </c>
      <c r="G9716">
        <v>44235</v>
      </c>
    </row>
    <row r="9717" spans="1:7">
      <c r="A9717" t="s">
        <v>3853</v>
      </c>
      <c r="B9717" t="s">
        <v>4172</v>
      </c>
      <c r="C9717" t="s">
        <v>3914</v>
      </c>
      <c r="D9717">
        <v>0</v>
      </c>
      <c r="E9717">
        <v>0</v>
      </c>
      <c r="F9717">
        <v>0</v>
      </c>
      <c r="G9717">
        <v>0</v>
      </c>
    </row>
    <row r="9718" spans="1:7">
      <c r="A9718" t="s">
        <v>3853</v>
      </c>
      <c r="B9718" t="s">
        <v>4172</v>
      </c>
      <c r="C9718" t="s">
        <v>3915</v>
      </c>
      <c r="D9718">
        <v>0</v>
      </c>
      <c r="E9718">
        <v>0</v>
      </c>
      <c r="F9718">
        <v>0</v>
      </c>
      <c r="G9718">
        <v>0</v>
      </c>
    </row>
    <row r="9719" spans="1:7">
      <c r="A9719" t="s">
        <v>3853</v>
      </c>
      <c r="B9719" t="s">
        <v>4172</v>
      </c>
      <c r="C9719" t="s">
        <v>3916</v>
      </c>
      <c r="D9719">
        <v>9622</v>
      </c>
      <c r="E9719">
        <v>8701</v>
      </c>
      <c r="F9719">
        <v>8377</v>
      </c>
      <c r="G9719">
        <v>8870</v>
      </c>
    </row>
    <row r="9720" spans="1:7">
      <c r="A9720" t="s">
        <v>3853</v>
      </c>
      <c r="B9720" t="s">
        <v>4172</v>
      </c>
      <c r="C9720" t="s">
        <v>3917</v>
      </c>
      <c r="D9720">
        <v>256210</v>
      </c>
      <c r="E9720">
        <v>235390</v>
      </c>
      <c r="F9720">
        <v>238569</v>
      </c>
      <c r="G9720">
        <v>246365</v>
      </c>
    </row>
    <row r="9721" spans="1:7">
      <c r="A9721" t="s">
        <v>3853</v>
      </c>
      <c r="B9721" t="s">
        <v>4172</v>
      </c>
      <c r="C9721" t="s">
        <v>3918</v>
      </c>
      <c r="D9721">
        <v>59875</v>
      </c>
      <c r="E9721">
        <v>56675</v>
      </c>
      <c r="F9721">
        <v>57633</v>
      </c>
      <c r="G9721">
        <v>55199</v>
      </c>
    </row>
    <row r="9722" spans="1:7">
      <c r="A9722" t="s">
        <v>3853</v>
      </c>
      <c r="B9722" t="s">
        <v>4172</v>
      </c>
      <c r="C9722" t="s">
        <v>3919</v>
      </c>
      <c r="D9722">
        <v>171081</v>
      </c>
      <c r="E9722">
        <v>178301</v>
      </c>
      <c r="F9722">
        <v>177959</v>
      </c>
      <c r="G9722">
        <v>178200</v>
      </c>
    </row>
    <row r="9723" spans="1:7">
      <c r="A9723" t="s">
        <v>3853</v>
      </c>
      <c r="B9723" t="s">
        <v>4172</v>
      </c>
      <c r="C9723" t="s">
        <v>3920</v>
      </c>
      <c r="D9723">
        <v>496788</v>
      </c>
      <c r="E9723">
        <v>479067</v>
      </c>
      <c r="F9723">
        <v>482538</v>
      </c>
      <c r="G9723">
        <v>488634</v>
      </c>
    </row>
    <row r="9724" spans="1:7">
      <c r="A9724" t="s">
        <v>3853</v>
      </c>
      <c r="B9724" t="s">
        <v>4172</v>
      </c>
      <c r="C9724" t="s">
        <v>3921</v>
      </c>
      <c r="D9724">
        <v>496788</v>
      </c>
      <c r="E9724">
        <v>479067</v>
      </c>
      <c r="F9724">
        <v>482538</v>
      </c>
      <c r="G9724">
        <v>488634</v>
      </c>
    </row>
    <row r="9725" spans="1:7">
      <c r="A9725" t="s">
        <v>3853</v>
      </c>
      <c r="B9725" t="s">
        <v>4172</v>
      </c>
      <c r="C9725" t="s">
        <v>3922</v>
      </c>
      <c r="D9725">
        <v>86</v>
      </c>
      <c r="E9725">
        <v>115</v>
      </c>
      <c r="F9725">
        <v>143</v>
      </c>
      <c r="G9725">
        <v>231</v>
      </c>
    </row>
    <row r="9726" spans="1:7">
      <c r="A9726" t="s">
        <v>3853</v>
      </c>
      <c r="B9726" t="s">
        <v>4172</v>
      </c>
      <c r="C9726" t="s">
        <v>3923</v>
      </c>
      <c r="D9726">
        <v>0</v>
      </c>
      <c r="E9726">
        <v>0</v>
      </c>
      <c r="F9726">
        <v>0</v>
      </c>
      <c r="G9726">
        <v>0</v>
      </c>
    </row>
    <row r="9727" spans="1:7">
      <c r="A9727" t="s">
        <v>3853</v>
      </c>
      <c r="B9727" t="s">
        <v>4172</v>
      </c>
      <c r="C9727" t="s">
        <v>3924</v>
      </c>
      <c r="D9727">
        <v>29</v>
      </c>
      <c r="E9727">
        <v>25</v>
      </c>
      <c r="F9727">
        <v>52</v>
      </c>
      <c r="G9727">
        <v>49</v>
      </c>
    </row>
    <row r="9728" spans="1:7">
      <c r="A9728" t="s">
        <v>3853</v>
      </c>
      <c r="B9728" t="s">
        <v>4172</v>
      </c>
      <c r="C9728" t="s">
        <v>3925</v>
      </c>
      <c r="D9728">
        <v>4914</v>
      </c>
      <c r="E9728">
        <v>5888</v>
      </c>
      <c r="F9728">
        <v>7334</v>
      </c>
      <c r="G9728">
        <v>9209</v>
      </c>
    </row>
    <row r="9729" spans="1:7">
      <c r="A9729" t="s">
        <v>3853</v>
      </c>
      <c r="B9729" t="s">
        <v>4172</v>
      </c>
      <c r="C9729" t="s">
        <v>3926</v>
      </c>
      <c r="D9729">
        <v>3.08</v>
      </c>
      <c r="E9729">
        <v>3.14</v>
      </c>
      <c r="F9729">
        <v>2.65</v>
      </c>
      <c r="G9729">
        <v>2.82</v>
      </c>
    </row>
    <row r="9730" spans="1:7">
      <c r="A9730" t="s">
        <v>3853</v>
      </c>
      <c r="B9730" t="s">
        <v>4172</v>
      </c>
      <c r="C9730" t="s">
        <v>3927</v>
      </c>
      <c r="D9730">
        <v>5499</v>
      </c>
      <c r="E9730">
        <v>6602</v>
      </c>
      <c r="F9730">
        <v>8285</v>
      </c>
      <c r="G9730">
        <v>10447</v>
      </c>
    </row>
    <row r="9731" spans="1:7">
      <c r="A9731" t="s">
        <v>3853</v>
      </c>
      <c r="B9731" t="s">
        <v>4172</v>
      </c>
      <c r="C9731" t="s">
        <v>3928</v>
      </c>
      <c r="D9731">
        <v>1700</v>
      </c>
      <c r="E9731">
        <v>1991</v>
      </c>
      <c r="F9731">
        <v>2954</v>
      </c>
      <c r="G9731">
        <v>3520</v>
      </c>
    </row>
    <row r="9732" spans="1:7">
      <c r="A9732" t="s">
        <v>3853</v>
      </c>
      <c r="B9732" t="s">
        <v>4172</v>
      </c>
      <c r="C9732" t="s">
        <v>3929</v>
      </c>
      <c r="D9732">
        <v>556</v>
      </c>
      <c r="E9732">
        <v>689</v>
      </c>
      <c r="F9732">
        <v>899</v>
      </c>
      <c r="G9732">
        <v>1189</v>
      </c>
    </row>
    <row r="9733" spans="1:7">
      <c r="A9733" t="s">
        <v>3853</v>
      </c>
      <c r="B9733" t="s">
        <v>4172</v>
      </c>
      <c r="C9733" t="s">
        <v>3930</v>
      </c>
      <c r="D9733">
        <v>4.34</v>
      </c>
      <c r="E9733">
        <v>4.66</v>
      </c>
      <c r="F9733">
        <v>4.43</v>
      </c>
      <c r="G9733">
        <v>4.34</v>
      </c>
    </row>
    <row r="9734" spans="1:7">
      <c r="A9734" t="s">
        <v>3853</v>
      </c>
      <c r="B9734" t="s">
        <v>4172</v>
      </c>
      <c r="C9734" t="s">
        <v>3931</v>
      </c>
      <c r="D9734">
        <v>315</v>
      </c>
      <c r="E9734">
        <v>321</v>
      </c>
      <c r="F9734">
        <v>319</v>
      </c>
      <c r="G9734">
        <v>6</v>
      </c>
    </row>
    <row r="9735" spans="1:7">
      <c r="A9735" t="s">
        <v>3853</v>
      </c>
      <c r="B9735" t="s">
        <v>4172</v>
      </c>
      <c r="C9735" t="s">
        <v>3932</v>
      </c>
      <c r="D9735">
        <v>181</v>
      </c>
      <c r="E9735">
        <v>214</v>
      </c>
      <c r="F9735">
        <v>242</v>
      </c>
      <c r="G9735">
        <v>356</v>
      </c>
    </row>
    <row r="9736" spans="1:7">
      <c r="A9736" t="s">
        <v>3853</v>
      </c>
      <c r="B9736" t="s">
        <v>4172</v>
      </c>
      <c r="C9736" t="s">
        <v>3933</v>
      </c>
      <c r="D9736">
        <v>1204</v>
      </c>
      <c r="E9736">
        <v>1456</v>
      </c>
      <c r="F9736">
        <v>2393</v>
      </c>
      <c r="G9736">
        <v>3158</v>
      </c>
    </row>
    <row r="9737" spans="1:7">
      <c r="A9737" t="s">
        <v>3853</v>
      </c>
      <c r="B9737" t="s">
        <v>4172</v>
      </c>
      <c r="C9737" t="s">
        <v>3934</v>
      </c>
      <c r="D9737">
        <v>69</v>
      </c>
      <c r="E9737">
        <v>56</v>
      </c>
      <c r="F9737">
        <v>62</v>
      </c>
      <c r="G9737">
        <v>62</v>
      </c>
    </row>
    <row r="9738" spans="1:7">
      <c r="A9738" t="s">
        <v>3853</v>
      </c>
      <c r="B9738" t="s">
        <v>4172</v>
      </c>
      <c r="C9738" t="s">
        <v>3935</v>
      </c>
      <c r="D9738">
        <v>1558</v>
      </c>
      <c r="E9738">
        <v>1814</v>
      </c>
      <c r="F9738">
        <v>2758</v>
      </c>
      <c r="G9738">
        <v>3305</v>
      </c>
    </row>
    <row r="9739" spans="1:7">
      <c r="A9739" t="s">
        <v>3853</v>
      </c>
      <c r="B9739" t="s">
        <v>4172</v>
      </c>
      <c r="C9739" t="s">
        <v>3936</v>
      </c>
      <c r="D9739">
        <v>73</v>
      </c>
      <c r="E9739">
        <v>121</v>
      </c>
      <c r="F9739">
        <v>134</v>
      </c>
      <c r="G9739">
        <v>153</v>
      </c>
    </row>
    <row r="9740" spans="1:7">
      <c r="A9740" t="s">
        <v>3853</v>
      </c>
      <c r="B9740" t="s">
        <v>4172</v>
      </c>
      <c r="C9740" t="s">
        <v>3937</v>
      </c>
      <c r="D9740">
        <v>0</v>
      </c>
      <c r="E9740">
        <v>0</v>
      </c>
      <c r="F9740">
        <v>0</v>
      </c>
      <c r="G9740">
        <v>0</v>
      </c>
    </row>
    <row r="9741" spans="1:7">
      <c r="A9741" t="s">
        <v>3853</v>
      </c>
      <c r="B9741" t="s">
        <v>4172</v>
      </c>
      <c r="C9741" t="s">
        <v>3938</v>
      </c>
      <c r="D9741">
        <v>0</v>
      </c>
      <c r="E9741">
        <v>0</v>
      </c>
      <c r="F9741">
        <v>0</v>
      </c>
      <c r="G9741">
        <v>0</v>
      </c>
    </row>
    <row r="9742" spans="1:7">
      <c r="A9742" t="s">
        <v>3853</v>
      </c>
      <c r="B9742" t="s">
        <v>4172</v>
      </c>
      <c r="C9742" t="s">
        <v>3939</v>
      </c>
      <c r="D9742">
        <v>26731</v>
      </c>
      <c r="E9742">
        <v>26855</v>
      </c>
      <c r="F9742">
        <v>26918</v>
      </c>
      <c r="G9742">
        <v>26231</v>
      </c>
    </row>
    <row r="9743" spans="1:7">
      <c r="A9743" t="s">
        <v>3853</v>
      </c>
      <c r="B9743" t="s">
        <v>4172</v>
      </c>
      <c r="C9743" t="s">
        <v>3940</v>
      </c>
      <c r="D9743">
        <v>2738612</v>
      </c>
      <c r="E9743">
        <v>2378074</v>
      </c>
      <c r="F9743">
        <v>2602829</v>
      </c>
      <c r="G9743">
        <v>2728309</v>
      </c>
    </row>
    <row r="9744" spans="1:7">
      <c r="A9744" t="s">
        <v>3853</v>
      </c>
      <c r="B9744" t="s">
        <v>4172</v>
      </c>
      <c r="C9744" t="s">
        <v>3941</v>
      </c>
      <c r="D9744">
        <v>0</v>
      </c>
      <c r="E9744">
        <v>0</v>
      </c>
      <c r="F9744">
        <v>0</v>
      </c>
      <c r="G9744">
        <v>0</v>
      </c>
    </row>
    <row r="9745" spans="1:7">
      <c r="A9745" t="s">
        <v>3853</v>
      </c>
      <c r="B9745" t="s">
        <v>4172</v>
      </c>
      <c r="C9745" t="s">
        <v>3942</v>
      </c>
      <c r="D9745">
        <v>0</v>
      </c>
      <c r="E9745">
        <v>0</v>
      </c>
      <c r="F9745">
        <v>0</v>
      </c>
      <c r="G9745">
        <v>0</v>
      </c>
    </row>
    <row r="9746" spans="1:7">
      <c r="A9746" t="s">
        <v>3853</v>
      </c>
      <c r="B9746" t="s">
        <v>4172</v>
      </c>
      <c r="C9746" t="s">
        <v>3943</v>
      </c>
      <c r="D9746">
        <v>0</v>
      </c>
      <c r="E9746">
        <v>0</v>
      </c>
      <c r="F9746">
        <v>0</v>
      </c>
      <c r="G9746">
        <v>0</v>
      </c>
    </row>
    <row r="9747" spans="1:7">
      <c r="A9747" t="s">
        <v>3853</v>
      </c>
      <c r="B9747" t="s">
        <v>4172</v>
      </c>
      <c r="C9747" t="s">
        <v>3944</v>
      </c>
      <c r="D9747">
        <v>1793261.3</v>
      </c>
      <c r="E9747">
        <v>1766857.4</v>
      </c>
      <c r="F9747">
        <v>1911345.8</v>
      </c>
      <c r="G9747">
        <v>2048402.6</v>
      </c>
    </row>
    <row r="9748" spans="1:7">
      <c r="A9748" t="s">
        <v>3853</v>
      </c>
      <c r="B9748" t="s">
        <v>4172</v>
      </c>
      <c r="C9748" t="s">
        <v>3945</v>
      </c>
      <c r="D9748">
        <v>1709750.7</v>
      </c>
      <c r="E9748">
        <v>1650567.2</v>
      </c>
      <c r="F9748">
        <v>1724472.2</v>
      </c>
      <c r="G9748">
        <v>1763524.6</v>
      </c>
    </row>
    <row r="9749" spans="1:7">
      <c r="A9749" t="s">
        <v>3853</v>
      </c>
      <c r="B9749" t="s">
        <v>4172</v>
      </c>
      <c r="C9749" t="s">
        <v>3946</v>
      </c>
      <c r="D9749">
        <v>0</v>
      </c>
      <c r="E9749">
        <v>0</v>
      </c>
      <c r="F9749">
        <v>0</v>
      </c>
      <c r="G9749">
        <v>0</v>
      </c>
    </row>
    <row r="9750" spans="1:7">
      <c r="A9750" t="s">
        <v>3853</v>
      </c>
      <c r="B9750" t="s">
        <v>4172</v>
      </c>
      <c r="C9750" t="s">
        <v>3947</v>
      </c>
      <c r="D9750">
        <v>751</v>
      </c>
      <c r="E9750">
        <v>751</v>
      </c>
      <c r="F9750">
        <v>751</v>
      </c>
      <c r="G9750">
        <v>751</v>
      </c>
    </row>
    <row r="9751" spans="1:7">
      <c r="A9751" t="s">
        <v>3853</v>
      </c>
      <c r="B9751" t="s">
        <v>4172</v>
      </c>
      <c r="C9751" t="s">
        <v>3948</v>
      </c>
      <c r="D9751">
        <v>0</v>
      </c>
      <c r="E9751">
        <v>0</v>
      </c>
      <c r="F9751">
        <v>0</v>
      </c>
      <c r="G9751">
        <v>0</v>
      </c>
    </row>
    <row r="9752" spans="1:7">
      <c r="A9752" t="s">
        <v>3853</v>
      </c>
      <c r="B9752" t="s">
        <v>4172</v>
      </c>
      <c r="C9752" t="s">
        <v>3949</v>
      </c>
      <c r="D9752">
        <v>0</v>
      </c>
      <c r="E9752">
        <v>0</v>
      </c>
      <c r="F9752">
        <v>0</v>
      </c>
      <c r="G9752">
        <v>0</v>
      </c>
    </row>
    <row r="9753" spans="1:7">
      <c r="A9753" t="s">
        <v>3853</v>
      </c>
      <c r="B9753" t="s">
        <v>4172</v>
      </c>
      <c r="C9753" t="s">
        <v>3950</v>
      </c>
      <c r="D9753">
        <v>0</v>
      </c>
      <c r="E9753">
        <v>0</v>
      </c>
      <c r="F9753">
        <v>0</v>
      </c>
      <c r="G9753">
        <v>0</v>
      </c>
    </row>
    <row r="9754" spans="1:7">
      <c r="A9754" t="s">
        <v>3853</v>
      </c>
      <c r="B9754" t="s">
        <v>4172</v>
      </c>
      <c r="C9754" t="s">
        <v>3951</v>
      </c>
      <c r="D9754">
        <v>434</v>
      </c>
      <c r="E9754">
        <v>434</v>
      </c>
      <c r="F9754">
        <v>434</v>
      </c>
      <c r="G9754">
        <v>434</v>
      </c>
    </row>
    <row r="9755" spans="1:7">
      <c r="A9755" t="s">
        <v>3853</v>
      </c>
      <c r="B9755" t="s">
        <v>4172</v>
      </c>
      <c r="C9755" t="s">
        <v>3952</v>
      </c>
      <c r="D9755">
        <v>1185</v>
      </c>
      <c r="E9755">
        <v>1185</v>
      </c>
      <c r="F9755">
        <v>1185</v>
      </c>
      <c r="G9755">
        <v>1185</v>
      </c>
    </row>
    <row r="9756" spans="1:7">
      <c r="A9756" t="s">
        <v>3853</v>
      </c>
      <c r="B9756" t="s">
        <v>4172</v>
      </c>
      <c r="C9756" t="s">
        <v>3953</v>
      </c>
      <c r="D9756">
        <v>1185</v>
      </c>
      <c r="E9756">
        <v>1185</v>
      </c>
      <c r="F9756">
        <v>1185</v>
      </c>
      <c r="G9756">
        <v>1185</v>
      </c>
    </row>
    <row r="9757" spans="1:7">
      <c r="A9757" t="s">
        <v>3853</v>
      </c>
      <c r="B9757" t="s">
        <v>4172</v>
      </c>
      <c r="C9757" t="s">
        <v>3954</v>
      </c>
      <c r="D9757">
        <v>260</v>
      </c>
      <c r="E9757">
        <v>179</v>
      </c>
      <c r="F9757">
        <v>157</v>
      </c>
      <c r="G9757">
        <v>278</v>
      </c>
    </row>
    <row r="9758" spans="1:7">
      <c r="A9758" t="s">
        <v>3853</v>
      </c>
      <c r="B9758" t="s">
        <v>4172</v>
      </c>
      <c r="C9758" t="s">
        <v>3955</v>
      </c>
      <c r="D9758">
        <v>8449</v>
      </c>
      <c r="E9758">
        <v>9496</v>
      </c>
      <c r="F9758">
        <v>10491</v>
      </c>
      <c r="G9758">
        <v>10182</v>
      </c>
    </row>
    <row r="9759" spans="1:7">
      <c r="A9759" t="s">
        <v>3853</v>
      </c>
      <c r="B9759" t="s">
        <v>4172</v>
      </c>
      <c r="C9759" t="s">
        <v>3956</v>
      </c>
      <c r="D9759">
        <v>2487</v>
      </c>
      <c r="E9759">
        <v>2919</v>
      </c>
      <c r="F9759">
        <v>3736</v>
      </c>
      <c r="G9759">
        <v>4473</v>
      </c>
    </row>
    <row r="9760" spans="1:7">
      <c r="A9760" t="s">
        <v>3853</v>
      </c>
      <c r="B9760" t="s">
        <v>4172</v>
      </c>
      <c r="C9760" t="s">
        <v>3957</v>
      </c>
      <c r="D9760">
        <v>28275</v>
      </c>
      <c r="E9760">
        <v>25552</v>
      </c>
      <c r="F9760">
        <v>25568</v>
      </c>
      <c r="G9760">
        <v>24197</v>
      </c>
    </row>
    <row r="9761" spans="1:7">
      <c r="A9761" t="s">
        <v>3853</v>
      </c>
      <c r="B9761" t="s">
        <v>4172</v>
      </c>
      <c r="C9761" t="s">
        <v>3958</v>
      </c>
      <c r="D9761">
        <v>39471</v>
      </c>
      <c r="E9761">
        <v>38147</v>
      </c>
      <c r="F9761">
        <v>39952</v>
      </c>
      <c r="G9761">
        <v>39130</v>
      </c>
    </row>
    <row r="9762" spans="1:7">
      <c r="A9762" t="s">
        <v>3853</v>
      </c>
      <c r="B9762" t="s">
        <v>4172</v>
      </c>
      <c r="C9762" t="s">
        <v>3959</v>
      </c>
      <c r="D9762">
        <v>39471</v>
      </c>
      <c r="E9762">
        <v>38147</v>
      </c>
      <c r="F9762">
        <v>39952</v>
      </c>
      <c r="G9762">
        <v>39130</v>
      </c>
    </row>
    <row r="9763" spans="1:7">
      <c r="A9763" t="s">
        <v>3853</v>
      </c>
      <c r="B9763" t="s">
        <v>4172</v>
      </c>
      <c r="C9763" t="s">
        <v>3960</v>
      </c>
      <c r="D9763">
        <v>4.7</v>
      </c>
      <c r="E9763">
        <v>5.0999999999999996</v>
      </c>
      <c r="F9763">
        <v>5.8</v>
      </c>
      <c r="G9763">
        <v>7.2</v>
      </c>
    </row>
    <row r="9764" spans="1:7">
      <c r="A9764" t="s">
        <v>3853</v>
      </c>
      <c r="B9764" t="s">
        <v>4172</v>
      </c>
      <c r="C9764" t="s">
        <v>3961</v>
      </c>
      <c r="D9764">
        <v>1411</v>
      </c>
      <c r="E9764">
        <v>1407</v>
      </c>
      <c r="F9764">
        <v>1407</v>
      </c>
      <c r="G9764">
        <v>1409</v>
      </c>
    </row>
    <row r="9765" spans="1:7">
      <c r="A9765" t="s">
        <v>3853</v>
      </c>
      <c r="B9765" t="s">
        <v>4172</v>
      </c>
      <c r="C9765" t="s">
        <v>3962</v>
      </c>
      <c r="D9765">
        <v>76.7</v>
      </c>
      <c r="E9765">
        <v>73.8</v>
      </c>
      <c r="F9765">
        <v>71.900000000000006</v>
      </c>
      <c r="G9765">
        <v>68.599999999999994</v>
      </c>
    </row>
    <row r="9766" spans="1:7">
      <c r="A9766" t="s">
        <v>3853</v>
      </c>
      <c r="B9766" t="s">
        <v>4172</v>
      </c>
      <c r="C9766" t="s">
        <v>3963</v>
      </c>
      <c r="D9766">
        <v>4560</v>
      </c>
      <c r="E9766">
        <v>4558</v>
      </c>
      <c r="F9766">
        <v>4566</v>
      </c>
      <c r="G9766">
        <v>4563</v>
      </c>
    </row>
    <row r="9767" spans="1:7">
      <c r="A9767" t="s">
        <v>3853</v>
      </c>
      <c r="B9767" t="s">
        <v>4172</v>
      </c>
      <c r="C9767" t="s">
        <v>3964</v>
      </c>
      <c r="D9767">
        <v>22</v>
      </c>
      <c r="E9767">
        <v>19</v>
      </c>
      <c r="F9767">
        <v>27</v>
      </c>
      <c r="G9767">
        <v>16</v>
      </c>
    </row>
    <row r="9768" spans="1:7">
      <c r="A9768" t="s">
        <v>3853</v>
      </c>
      <c r="B9768" t="s">
        <v>4172</v>
      </c>
      <c r="C9768" t="s">
        <v>3965</v>
      </c>
      <c r="D9768">
        <v>104254</v>
      </c>
      <c r="E9768">
        <v>100611</v>
      </c>
      <c r="F9768">
        <v>97904</v>
      </c>
      <c r="G9768">
        <v>93442</v>
      </c>
    </row>
    <row r="9769" spans="1:7">
      <c r="A9769" t="s">
        <v>3853</v>
      </c>
      <c r="B9769" t="s">
        <v>4172</v>
      </c>
      <c r="C9769" t="s">
        <v>3966</v>
      </c>
      <c r="D9769">
        <v>203</v>
      </c>
      <c r="E9769">
        <v>194</v>
      </c>
      <c r="F9769">
        <v>217</v>
      </c>
      <c r="G9769">
        <v>138</v>
      </c>
    </row>
    <row r="9770" spans="1:7">
      <c r="A9770" t="s">
        <v>3853</v>
      </c>
      <c r="B9770" t="s">
        <v>4172</v>
      </c>
      <c r="C9770" t="s">
        <v>3967</v>
      </c>
      <c r="D9770">
        <v>104478</v>
      </c>
      <c r="E9770">
        <v>100824</v>
      </c>
      <c r="F9770">
        <v>98148</v>
      </c>
      <c r="G9770">
        <v>93596</v>
      </c>
    </row>
    <row r="9771" spans="1:7">
      <c r="A9771" t="s">
        <v>3853</v>
      </c>
      <c r="B9771" t="s">
        <v>4172</v>
      </c>
      <c r="C9771" t="s">
        <v>3968</v>
      </c>
      <c r="D9771">
        <v>225</v>
      </c>
      <c r="E9771">
        <v>214</v>
      </c>
      <c r="F9771">
        <v>244</v>
      </c>
      <c r="G9771">
        <v>154</v>
      </c>
    </row>
    <row r="9772" spans="1:7">
      <c r="A9772" t="s">
        <v>3853</v>
      </c>
      <c r="B9772" t="s">
        <v>4172</v>
      </c>
      <c r="C9772" t="s">
        <v>3969</v>
      </c>
      <c r="D9772">
        <v>0</v>
      </c>
      <c r="E9772">
        <v>0</v>
      </c>
      <c r="F9772">
        <v>0</v>
      </c>
      <c r="G9772">
        <v>0</v>
      </c>
    </row>
    <row r="9773" spans="1:7">
      <c r="A9773" t="s">
        <v>3853</v>
      </c>
      <c r="B9773" t="s">
        <v>4172</v>
      </c>
      <c r="C9773" t="s">
        <v>3970</v>
      </c>
      <c r="D9773">
        <v>0</v>
      </c>
      <c r="E9773">
        <v>0</v>
      </c>
      <c r="F9773">
        <v>0</v>
      </c>
      <c r="G9773">
        <v>0</v>
      </c>
    </row>
    <row r="9774" spans="1:7">
      <c r="A9774" t="s">
        <v>3853</v>
      </c>
      <c r="B9774" t="s">
        <v>4172</v>
      </c>
      <c r="C9774" t="s">
        <v>3971</v>
      </c>
      <c r="D9774">
        <v>0</v>
      </c>
      <c r="E9774">
        <v>0</v>
      </c>
      <c r="F9774">
        <v>0</v>
      </c>
      <c r="G9774">
        <v>0</v>
      </c>
    </row>
    <row r="9775" spans="1:7">
      <c r="A9775" t="s">
        <v>3853</v>
      </c>
      <c r="B9775" t="s">
        <v>4172</v>
      </c>
      <c r="C9775" t="s">
        <v>3972</v>
      </c>
      <c r="D9775">
        <v>0</v>
      </c>
      <c r="E9775">
        <v>0</v>
      </c>
      <c r="F9775">
        <v>0</v>
      </c>
      <c r="G9775">
        <v>0</v>
      </c>
    </row>
    <row r="9776" spans="1:7">
      <c r="A9776" t="s">
        <v>3853</v>
      </c>
      <c r="B9776" t="s">
        <v>4172</v>
      </c>
      <c r="C9776" t="s">
        <v>3973</v>
      </c>
      <c r="D9776">
        <v>287641</v>
      </c>
      <c r="E9776">
        <v>134205</v>
      </c>
      <c r="F9776">
        <v>174324</v>
      </c>
      <c r="G9776">
        <v>239971</v>
      </c>
    </row>
    <row r="9777" spans="1:7">
      <c r="A9777" t="s">
        <v>3853</v>
      </c>
      <c r="B9777" t="s">
        <v>4172</v>
      </c>
      <c r="C9777" t="s">
        <v>3974</v>
      </c>
      <c r="D9777">
        <v>287641</v>
      </c>
      <c r="E9777">
        <v>134205</v>
      </c>
      <c r="F9777">
        <v>174324</v>
      </c>
      <c r="G9777">
        <v>239971</v>
      </c>
    </row>
    <row r="9778" spans="1:7">
      <c r="A9778" t="s">
        <v>3853</v>
      </c>
      <c r="B9778" t="s">
        <v>4172</v>
      </c>
      <c r="C9778" t="s">
        <v>3975</v>
      </c>
      <c r="D9778">
        <v>287641</v>
      </c>
      <c r="E9778">
        <v>134205</v>
      </c>
      <c r="F9778">
        <v>174324</v>
      </c>
      <c r="G9778">
        <v>239971</v>
      </c>
    </row>
    <row r="9779" spans="1:7">
      <c r="A9779" t="s">
        <v>3853</v>
      </c>
      <c r="B9779" t="s">
        <v>4172</v>
      </c>
      <c r="C9779" t="s">
        <v>3976</v>
      </c>
      <c r="D9779">
        <v>422</v>
      </c>
      <c r="E9779">
        <v>304</v>
      </c>
      <c r="F9779">
        <v>241</v>
      </c>
      <c r="G9779">
        <v>216</v>
      </c>
    </row>
    <row r="9780" spans="1:7">
      <c r="A9780" t="s">
        <v>3853</v>
      </c>
      <c r="B9780" t="s">
        <v>4172</v>
      </c>
      <c r="C9780" t="s">
        <v>3977</v>
      </c>
      <c r="D9780">
        <v>686</v>
      </c>
      <c r="E9780">
        <v>2178</v>
      </c>
      <c r="F9780">
        <v>613</v>
      </c>
      <c r="G9780">
        <v>459</v>
      </c>
    </row>
    <row r="9781" spans="1:7">
      <c r="A9781" t="s">
        <v>3853</v>
      </c>
      <c r="B9781" t="s">
        <v>4172</v>
      </c>
      <c r="C9781" t="s">
        <v>3978</v>
      </c>
      <c r="D9781">
        <v>3266</v>
      </c>
      <c r="E9781">
        <v>3126</v>
      </c>
      <c r="F9781">
        <v>2497</v>
      </c>
      <c r="G9781">
        <v>2243</v>
      </c>
    </row>
    <row r="9782" spans="1:7">
      <c r="A9782" t="s">
        <v>3853</v>
      </c>
      <c r="B9782" t="s">
        <v>4172</v>
      </c>
      <c r="C9782" t="s">
        <v>3979</v>
      </c>
      <c r="D9782">
        <v>4374</v>
      </c>
      <c r="E9782">
        <v>5607</v>
      </c>
      <c r="F9782">
        <v>3350</v>
      </c>
      <c r="G9782">
        <v>2918</v>
      </c>
    </row>
    <row r="9783" spans="1:7">
      <c r="A9783" t="s">
        <v>3853</v>
      </c>
      <c r="B9783" t="s">
        <v>4172</v>
      </c>
      <c r="C9783" t="s">
        <v>3980</v>
      </c>
      <c r="D9783">
        <v>4374</v>
      </c>
      <c r="E9783">
        <v>5607</v>
      </c>
      <c r="F9783">
        <v>3350</v>
      </c>
      <c r="G9783">
        <v>2918</v>
      </c>
    </row>
    <row r="9784" spans="1:7">
      <c r="A9784" t="s">
        <v>3853</v>
      </c>
      <c r="B9784" t="s">
        <v>4172</v>
      </c>
      <c r="C9784" t="s">
        <v>3981</v>
      </c>
      <c r="D9784">
        <v>10873.1</v>
      </c>
      <c r="E9784">
        <v>10712.9</v>
      </c>
      <c r="F9784">
        <v>10659.6</v>
      </c>
      <c r="G9784">
        <v>10518.9</v>
      </c>
    </row>
    <row r="9785" spans="1:7">
      <c r="A9785" t="s">
        <v>3853</v>
      </c>
      <c r="B9785" t="s">
        <v>4172</v>
      </c>
      <c r="C9785" t="s">
        <v>3982</v>
      </c>
      <c r="D9785">
        <v>12681</v>
      </c>
      <c r="E9785">
        <v>11121</v>
      </c>
      <c r="F9785">
        <v>10533</v>
      </c>
      <c r="G9785">
        <v>10929</v>
      </c>
    </row>
    <row r="9786" spans="1:7">
      <c r="A9786" t="s">
        <v>3853</v>
      </c>
      <c r="B9786" t="s">
        <v>4172</v>
      </c>
      <c r="C9786" t="s">
        <v>3983</v>
      </c>
      <c r="D9786">
        <v>337667</v>
      </c>
      <c r="E9786">
        <v>300839</v>
      </c>
      <c r="F9786">
        <v>299949</v>
      </c>
      <c r="G9786">
        <v>303541</v>
      </c>
    </row>
    <row r="9787" spans="1:7">
      <c r="A9787" t="s">
        <v>3853</v>
      </c>
      <c r="B9787" t="s">
        <v>4172</v>
      </c>
      <c r="C9787" t="s">
        <v>3984</v>
      </c>
      <c r="D9787">
        <v>78911</v>
      </c>
      <c r="E9787">
        <v>72433</v>
      </c>
      <c r="F9787">
        <v>72461</v>
      </c>
      <c r="G9787">
        <v>68009</v>
      </c>
    </row>
    <row r="9788" spans="1:7">
      <c r="A9788" t="s">
        <v>3853</v>
      </c>
      <c r="B9788" t="s">
        <v>4172</v>
      </c>
      <c r="C9788" t="s">
        <v>3985</v>
      </c>
      <c r="D9788">
        <v>225473</v>
      </c>
      <c r="E9788">
        <v>227877</v>
      </c>
      <c r="F9788">
        <v>223746</v>
      </c>
      <c r="G9788">
        <v>219556</v>
      </c>
    </row>
    <row r="9789" spans="1:7">
      <c r="A9789" t="s">
        <v>3853</v>
      </c>
      <c r="B9789" t="s">
        <v>4172</v>
      </c>
      <c r="C9789" t="s">
        <v>3986</v>
      </c>
      <c r="D9789">
        <v>654732</v>
      </c>
      <c r="E9789">
        <v>612269</v>
      </c>
      <c r="F9789">
        <v>606688</v>
      </c>
      <c r="G9789">
        <v>602034</v>
      </c>
    </row>
    <row r="9790" spans="1:7">
      <c r="A9790" t="s">
        <v>3853</v>
      </c>
      <c r="B9790" t="s">
        <v>4172</v>
      </c>
      <c r="C9790" t="s">
        <v>3987</v>
      </c>
      <c r="D9790">
        <v>654732</v>
      </c>
      <c r="E9790">
        <v>612269</v>
      </c>
      <c r="F9790">
        <v>606688</v>
      </c>
      <c r="G9790">
        <v>602034</v>
      </c>
    </row>
    <row r="9791" spans="1:7">
      <c r="A9791" t="s">
        <v>3853</v>
      </c>
      <c r="B9791" t="s">
        <v>4172</v>
      </c>
      <c r="C9791" t="s">
        <v>3988</v>
      </c>
      <c r="D9791">
        <v>4400</v>
      </c>
      <c r="E9791">
        <v>3747</v>
      </c>
      <c r="F9791">
        <v>4203</v>
      </c>
      <c r="G9791">
        <v>4608</v>
      </c>
    </row>
    <row r="9792" spans="1:7">
      <c r="A9792" t="s">
        <v>3853</v>
      </c>
      <c r="B9792" t="s">
        <v>4172</v>
      </c>
      <c r="C9792" t="s">
        <v>3989</v>
      </c>
      <c r="D9792">
        <v>3796</v>
      </c>
      <c r="E9792">
        <v>3537</v>
      </c>
      <c r="F9792">
        <v>3504</v>
      </c>
      <c r="G9792">
        <v>3584</v>
      </c>
    </row>
    <row r="9793" spans="1:7">
      <c r="A9793" t="s">
        <v>3853</v>
      </c>
      <c r="B9793" t="s">
        <v>4172</v>
      </c>
      <c r="C9793" t="s">
        <v>3990</v>
      </c>
      <c r="D9793">
        <v>8196</v>
      </c>
      <c r="E9793">
        <v>7285</v>
      </c>
      <c r="F9793">
        <v>7707</v>
      </c>
      <c r="G9793">
        <v>8191</v>
      </c>
    </row>
    <row r="9794" spans="1:7">
      <c r="A9794" t="s">
        <v>3853</v>
      </c>
      <c r="B9794" t="s">
        <v>4172</v>
      </c>
      <c r="C9794" t="s">
        <v>3991</v>
      </c>
      <c r="D9794">
        <v>8196</v>
      </c>
      <c r="E9794">
        <v>7285</v>
      </c>
      <c r="F9794">
        <v>7707</v>
      </c>
      <c r="G9794">
        <v>8191</v>
      </c>
    </row>
    <row r="9795" spans="1:7">
      <c r="A9795" t="s">
        <v>3853</v>
      </c>
      <c r="B9795" t="s">
        <v>4172</v>
      </c>
      <c r="C9795" t="s">
        <v>3992</v>
      </c>
      <c r="D9795">
        <v>0</v>
      </c>
      <c r="E9795">
        <v>0</v>
      </c>
      <c r="F9795">
        <v>0</v>
      </c>
      <c r="G9795">
        <v>0</v>
      </c>
    </row>
    <row r="9796" spans="1:7">
      <c r="A9796" t="s">
        <v>3853</v>
      </c>
      <c r="B9796" t="s">
        <v>4172</v>
      </c>
      <c r="C9796" t="s">
        <v>3993</v>
      </c>
      <c r="D9796">
        <v>656535</v>
      </c>
      <c r="E9796">
        <v>539064</v>
      </c>
      <c r="F9796">
        <v>596787</v>
      </c>
      <c r="G9796">
        <v>581648</v>
      </c>
    </row>
    <row r="9797" spans="1:7">
      <c r="A9797" t="s">
        <v>3853</v>
      </c>
      <c r="B9797" t="s">
        <v>4172</v>
      </c>
      <c r="C9797" t="s">
        <v>3994</v>
      </c>
      <c r="D9797">
        <v>15599</v>
      </c>
      <c r="E9797">
        <v>15726</v>
      </c>
      <c r="F9797">
        <v>15885</v>
      </c>
      <c r="G9797">
        <v>19296</v>
      </c>
    </row>
    <row r="9798" spans="1:7">
      <c r="A9798" t="s">
        <v>3853</v>
      </c>
      <c r="B9798" t="s">
        <v>4172</v>
      </c>
      <c r="C9798" t="s">
        <v>3995</v>
      </c>
      <c r="D9798">
        <v>14294</v>
      </c>
      <c r="E9798">
        <v>14448</v>
      </c>
      <c r="F9798">
        <v>14438</v>
      </c>
      <c r="G9798">
        <v>14894</v>
      </c>
    </row>
    <row r="9799" spans="1:7">
      <c r="A9799" t="s">
        <v>3853</v>
      </c>
      <c r="B9799" t="s">
        <v>4172</v>
      </c>
      <c r="C9799" t="s">
        <v>3996</v>
      </c>
      <c r="D9799">
        <v>686428</v>
      </c>
      <c r="E9799">
        <v>569237</v>
      </c>
      <c r="F9799">
        <v>627110</v>
      </c>
      <c r="G9799">
        <v>615838</v>
      </c>
    </row>
    <row r="9800" spans="1:7">
      <c r="A9800" t="s">
        <v>3853</v>
      </c>
      <c r="B9800" t="s">
        <v>4172</v>
      </c>
      <c r="C9800" t="s">
        <v>3997</v>
      </c>
      <c r="D9800">
        <v>686428</v>
      </c>
      <c r="E9800">
        <v>569237</v>
      </c>
      <c r="F9800">
        <v>627110</v>
      </c>
      <c r="G9800">
        <v>615838</v>
      </c>
    </row>
    <row r="9801" spans="1:7">
      <c r="A9801" t="s">
        <v>3853</v>
      </c>
      <c r="B9801" t="s">
        <v>4172</v>
      </c>
      <c r="C9801" t="s">
        <v>3998</v>
      </c>
      <c r="D9801">
        <v>610123</v>
      </c>
      <c r="E9801">
        <v>500844</v>
      </c>
      <c r="F9801">
        <v>554091</v>
      </c>
      <c r="G9801">
        <v>539869</v>
      </c>
    </row>
    <row r="9802" spans="1:7">
      <c r="A9802" t="s">
        <v>3853</v>
      </c>
      <c r="B9802" t="s">
        <v>4172</v>
      </c>
      <c r="C9802" t="s">
        <v>3999</v>
      </c>
      <c r="D9802">
        <v>14496</v>
      </c>
      <c r="E9802">
        <v>14611</v>
      </c>
      <c r="F9802">
        <v>14749</v>
      </c>
      <c r="G9802">
        <v>17910</v>
      </c>
    </row>
    <row r="9803" spans="1:7">
      <c r="A9803" t="s">
        <v>3853</v>
      </c>
      <c r="B9803" t="s">
        <v>4172</v>
      </c>
      <c r="C9803" t="s">
        <v>4000</v>
      </c>
      <c r="D9803">
        <v>13284</v>
      </c>
      <c r="E9803">
        <v>13423</v>
      </c>
      <c r="F9803">
        <v>13405</v>
      </c>
      <c r="G9803">
        <v>13824</v>
      </c>
    </row>
    <row r="9804" spans="1:7">
      <c r="A9804" t="s">
        <v>3853</v>
      </c>
      <c r="B9804" t="s">
        <v>4172</v>
      </c>
      <c r="C9804" t="s">
        <v>4001</v>
      </c>
      <c r="D9804">
        <v>637902</v>
      </c>
      <c r="E9804">
        <v>528878</v>
      </c>
      <c r="F9804">
        <v>582245</v>
      </c>
      <c r="G9804">
        <v>571603</v>
      </c>
    </row>
    <row r="9805" spans="1:7">
      <c r="A9805" t="s">
        <v>3853</v>
      </c>
      <c r="B9805" t="s">
        <v>4172</v>
      </c>
      <c r="C9805" t="s">
        <v>4002</v>
      </c>
      <c r="D9805">
        <v>1980</v>
      </c>
      <c r="E9805">
        <v>1875</v>
      </c>
      <c r="F9805">
        <v>1877</v>
      </c>
      <c r="G9805">
        <v>2015</v>
      </c>
    </row>
    <row r="9806" spans="1:7">
      <c r="A9806" t="s">
        <v>3853</v>
      </c>
      <c r="B9806" t="s">
        <v>4172</v>
      </c>
      <c r="C9806" t="s">
        <v>4003</v>
      </c>
      <c r="D9806">
        <v>0</v>
      </c>
      <c r="E9806">
        <v>0</v>
      </c>
      <c r="F9806">
        <v>0</v>
      </c>
      <c r="G9806">
        <v>0</v>
      </c>
    </row>
    <row r="9807" spans="1:7">
      <c r="A9807" t="s">
        <v>3853</v>
      </c>
      <c r="B9807" t="s">
        <v>4172</v>
      </c>
      <c r="C9807" t="s">
        <v>4004</v>
      </c>
      <c r="D9807">
        <v>31796</v>
      </c>
      <c r="E9807">
        <v>28542</v>
      </c>
      <c r="F9807">
        <v>37866</v>
      </c>
      <c r="G9807">
        <v>43433</v>
      </c>
    </row>
    <row r="9808" spans="1:7">
      <c r="A9808" t="s">
        <v>3853</v>
      </c>
      <c r="B9808" t="s">
        <v>4172</v>
      </c>
      <c r="C9808" t="s">
        <v>4005</v>
      </c>
      <c r="D9808">
        <v>333194</v>
      </c>
      <c r="E9808">
        <v>298641</v>
      </c>
      <c r="F9808">
        <v>307359</v>
      </c>
      <c r="G9808">
        <v>313649</v>
      </c>
    </row>
    <row r="9809" spans="1:7">
      <c r="A9809" t="s">
        <v>3853</v>
      </c>
      <c r="B9809" t="s">
        <v>4172</v>
      </c>
      <c r="C9809" t="s">
        <v>4006</v>
      </c>
      <c r="D9809">
        <v>390433</v>
      </c>
      <c r="E9809">
        <v>436794</v>
      </c>
      <c r="F9809">
        <v>461577</v>
      </c>
      <c r="G9809">
        <v>490543</v>
      </c>
    </row>
    <row r="9810" spans="1:7">
      <c r="A9810" t="s">
        <v>3853</v>
      </c>
      <c r="B9810" t="s">
        <v>4172</v>
      </c>
      <c r="C9810" t="s">
        <v>4007</v>
      </c>
      <c r="D9810">
        <v>21845</v>
      </c>
      <c r="E9810">
        <v>22866</v>
      </c>
      <c r="F9810">
        <v>22919</v>
      </c>
      <c r="G9810">
        <v>22156</v>
      </c>
    </row>
    <row r="9811" spans="1:7">
      <c r="A9811" t="s">
        <v>3853</v>
      </c>
      <c r="B9811" t="s">
        <v>4172</v>
      </c>
      <c r="C9811" t="s">
        <v>4008</v>
      </c>
      <c r="D9811">
        <v>93426</v>
      </c>
      <c r="E9811">
        <v>89469</v>
      </c>
      <c r="F9811">
        <v>92771</v>
      </c>
      <c r="G9811">
        <v>91551</v>
      </c>
    </row>
    <row r="9812" spans="1:7">
      <c r="A9812" t="s">
        <v>3853</v>
      </c>
      <c r="B9812" t="s">
        <v>4172</v>
      </c>
      <c r="C9812" t="s">
        <v>4009</v>
      </c>
      <c r="D9812">
        <v>488901</v>
      </c>
      <c r="E9812">
        <v>451836</v>
      </c>
      <c r="F9812">
        <v>459867</v>
      </c>
      <c r="G9812">
        <v>464246</v>
      </c>
    </row>
    <row r="9813" spans="1:7">
      <c r="A9813" t="s">
        <v>3853</v>
      </c>
      <c r="B9813" t="s">
        <v>4172</v>
      </c>
      <c r="C9813" t="s">
        <v>4010</v>
      </c>
      <c r="D9813">
        <v>1337750</v>
      </c>
      <c r="E9813">
        <v>1305282</v>
      </c>
      <c r="F9813">
        <v>1359437</v>
      </c>
      <c r="G9813">
        <v>1403422</v>
      </c>
    </row>
    <row r="9814" spans="1:7">
      <c r="A9814" t="s">
        <v>3853</v>
      </c>
      <c r="B9814" t="s">
        <v>4172</v>
      </c>
      <c r="C9814" t="s">
        <v>4011</v>
      </c>
      <c r="D9814">
        <v>68.7</v>
      </c>
      <c r="E9814">
        <v>64.900000000000006</v>
      </c>
      <c r="F9814">
        <v>68.5</v>
      </c>
      <c r="G9814">
        <v>71.3</v>
      </c>
    </row>
    <row r="9815" spans="1:7">
      <c r="A9815" t="s">
        <v>3853</v>
      </c>
      <c r="B9815" t="s">
        <v>4172</v>
      </c>
      <c r="C9815" t="s">
        <v>4012</v>
      </c>
      <c r="D9815">
        <v>947316</v>
      </c>
      <c r="E9815">
        <v>868488</v>
      </c>
      <c r="F9815">
        <v>897863</v>
      </c>
      <c r="G9815">
        <v>912879</v>
      </c>
    </row>
    <row r="9816" spans="1:7">
      <c r="A9816" t="s">
        <v>3853</v>
      </c>
      <c r="B9816" t="s">
        <v>4172</v>
      </c>
      <c r="C9816" t="s">
        <v>4013</v>
      </c>
      <c r="D9816">
        <v>1337750</v>
      </c>
      <c r="E9816">
        <v>1305282</v>
      </c>
      <c r="F9816">
        <v>1359437</v>
      </c>
      <c r="G9816">
        <v>1402247</v>
      </c>
    </row>
    <row r="9817" spans="1:7">
      <c r="A9817" t="s">
        <v>3853</v>
      </c>
      <c r="B9817" t="s">
        <v>4172</v>
      </c>
      <c r="C9817" t="s">
        <v>4014</v>
      </c>
      <c r="D9817">
        <v>13.5</v>
      </c>
      <c r="E9817">
        <v>15.8</v>
      </c>
      <c r="F9817">
        <v>16.399999999999999</v>
      </c>
      <c r="G9817">
        <v>17.899999999999999</v>
      </c>
    </row>
    <row r="9818" spans="1:7">
      <c r="A9818" t="s">
        <v>3853</v>
      </c>
      <c r="B9818" t="s">
        <v>4172</v>
      </c>
      <c r="C9818" t="s">
        <v>4015</v>
      </c>
      <c r="D9818">
        <v>94.9</v>
      </c>
      <c r="E9818">
        <v>96</v>
      </c>
      <c r="F9818">
        <v>97</v>
      </c>
      <c r="G9818">
        <v>92.6</v>
      </c>
    </row>
    <row r="9819" spans="1:7">
      <c r="A9819" t="s">
        <v>3853</v>
      </c>
      <c r="B9819" t="s">
        <v>4172</v>
      </c>
      <c r="C9819" t="s">
        <v>4016</v>
      </c>
      <c r="D9819">
        <v>468481</v>
      </c>
      <c r="E9819">
        <v>401441</v>
      </c>
      <c r="F9819">
        <v>325141</v>
      </c>
      <c r="G9819">
        <v>279624</v>
      </c>
    </row>
    <row r="9820" spans="1:7">
      <c r="A9820" t="s">
        <v>3853</v>
      </c>
      <c r="B9820" t="s">
        <v>4172</v>
      </c>
      <c r="C9820" t="s">
        <v>4017</v>
      </c>
      <c r="D9820">
        <v>468481</v>
      </c>
      <c r="E9820">
        <v>401441</v>
      </c>
      <c r="F9820">
        <v>325141</v>
      </c>
      <c r="G9820">
        <v>279624</v>
      </c>
    </row>
    <row r="9821" spans="1:7">
      <c r="A9821" t="s">
        <v>3853</v>
      </c>
      <c r="B9821" t="s">
        <v>4172</v>
      </c>
      <c r="C9821" t="s">
        <v>4018</v>
      </c>
      <c r="D9821">
        <v>5396</v>
      </c>
      <c r="E9821">
        <v>4239</v>
      </c>
      <c r="F9821">
        <v>3341</v>
      </c>
      <c r="G9821">
        <v>3305</v>
      </c>
    </row>
    <row r="9822" spans="1:7">
      <c r="A9822" t="s">
        <v>3853</v>
      </c>
      <c r="B9822" t="s">
        <v>4172</v>
      </c>
      <c r="C9822" t="s">
        <v>4019</v>
      </c>
      <c r="D9822">
        <v>8.8000000000000007</v>
      </c>
      <c r="E9822">
        <v>10.7</v>
      </c>
      <c r="F9822">
        <v>12.4</v>
      </c>
      <c r="G9822">
        <v>12.8</v>
      </c>
    </row>
    <row r="9823" spans="1:7">
      <c r="A9823" t="s">
        <v>3853</v>
      </c>
      <c r="B9823" t="s">
        <v>4172</v>
      </c>
      <c r="C9823" t="s">
        <v>4020</v>
      </c>
      <c r="D9823">
        <v>0</v>
      </c>
      <c r="E9823">
        <v>0</v>
      </c>
      <c r="F9823">
        <v>0</v>
      </c>
      <c r="G9823">
        <v>0</v>
      </c>
    </row>
    <row r="9824" spans="1:7">
      <c r="A9824" t="s">
        <v>3853</v>
      </c>
      <c r="B9824" t="s">
        <v>4172</v>
      </c>
      <c r="C9824" t="s">
        <v>4021</v>
      </c>
      <c r="D9824">
        <v>0</v>
      </c>
      <c r="E9824">
        <v>0</v>
      </c>
      <c r="F9824">
        <v>0</v>
      </c>
      <c r="G9824">
        <v>0</v>
      </c>
    </row>
    <row r="9825" spans="1:7">
      <c r="A9825" t="s">
        <v>3853</v>
      </c>
      <c r="B9825" t="s">
        <v>4172</v>
      </c>
      <c r="C9825" t="s">
        <v>4022</v>
      </c>
      <c r="D9825">
        <v>4516</v>
      </c>
      <c r="E9825">
        <v>4165</v>
      </c>
      <c r="F9825">
        <v>4109</v>
      </c>
      <c r="G9825">
        <v>4467</v>
      </c>
    </row>
    <row r="9826" spans="1:7">
      <c r="A9826" t="s">
        <v>3853</v>
      </c>
      <c r="B9826" t="s">
        <v>4172</v>
      </c>
      <c r="C9826" t="s">
        <v>4023</v>
      </c>
      <c r="D9826">
        <v>0</v>
      </c>
      <c r="E9826">
        <v>0</v>
      </c>
      <c r="F9826">
        <v>5627</v>
      </c>
      <c r="G9826">
        <v>6139</v>
      </c>
    </row>
    <row r="9827" spans="1:7">
      <c r="A9827" t="s">
        <v>3853</v>
      </c>
      <c r="B9827" t="s">
        <v>4172</v>
      </c>
      <c r="C9827" t="s">
        <v>4024</v>
      </c>
      <c r="D9827">
        <v>4516</v>
      </c>
      <c r="E9827">
        <v>4165</v>
      </c>
      <c r="F9827">
        <v>4109</v>
      </c>
      <c r="G9827">
        <v>4467</v>
      </c>
    </row>
    <row r="9828" spans="1:7">
      <c r="A9828" t="s">
        <v>3853</v>
      </c>
      <c r="B9828" t="s">
        <v>4172</v>
      </c>
      <c r="C9828" t="s">
        <v>4025</v>
      </c>
      <c r="D9828">
        <v>4516</v>
      </c>
      <c r="E9828">
        <v>4165</v>
      </c>
      <c r="F9828">
        <v>9736</v>
      </c>
      <c r="G9828">
        <v>10606</v>
      </c>
    </row>
    <row r="9829" spans="1:7">
      <c r="A9829" t="s">
        <v>3853</v>
      </c>
      <c r="B9829" t="s">
        <v>4172</v>
      </c>
      <c r="C9829" t="s">
        <v>4026</v>
      </c>
      <c r="D9829">
        <v>4516</v>
      </c>
      <c r="E9829">
        <v>4165</v>
      </c>
      <c r="F9829">
        <v>9736</v>
      </c>
      <c r="G9829">
        <v>10606</v>
      </c>
    </row>
    <row r="9830" spans="1:7">
      <c r="A9830" t="s">
        <v>3853</v>
      </c>
      <c r="B9830" t="s">
        <v>4172</v>
      </c>
      <c r="C9830" t="s">
        <v>4027</v>
      </c>
      <c r="D9830">
        <v>20</v>
      </c>
      <c r="E9830">
        <v>20</v>
      </c>
      <c r="F9830">
        <v>20</v>
      </c>
      <c r="G9830">
        <v>20</v>
      </c>
    </row>
    <row r="9831" spans="1:7">
      <c r="A9831" t="s">
        <v>3853</v>
      </c>
      <c r="B9831" t="s">
        <v>4172</v>
      </c>
      <c r="C9831" t="s">
        <v>4028</v>
      </c>
      <c r="D9831">
        <v>53945</v>
      </c>
      <c r="E9831">
        <v>52202</v>
      </c>
      <c r="F9831">
        <v>56479</v>
      </c>
      <c r="G9831">
        <v>49014</v>
      </c>
    </row>
    <row r="9832" spans="1:7">
      <c r="A9832" t="s">
        <v>3853</v>
      </c>
      <c r="B9832" t="s">
        <v>4172</v>
      </c>
      <c r="C9832" t="s">
        <v>4029</v>
      </c>
      <c r="D9832">
        <v>62470</v>
      </c>
      <c r="E9832">
        <v>59750</v>
      </c>
      <c r="F9832">
        <v>69453</v>
      </c>
      <c r="G9832">
        <v>62640</v>
      </c>
    </row>
    <row r="9833" spans="1:7">
      <c r="A9833" t="s">
        <v>3853</v>
      </c>
      <c r="B9833" t="s">
        <v>4172</v>
      </c>
      <c r="C9833" t="s">
        <v>4030</v>
      </c>
      <c r="D9833">
        <v>62470</v>
      </c>
      <c r="E9833">
        <v>59750</v>
      </c>
      <c r="F9833">
        <v>69453</v>
      </c>
      <c r="G9833">
        <v>62640</v>
      </c>
    </row>
    <row r="9834" spans="1:7">
      <c r="A9834" t="s">
        <v>3853</v>
      </c>
      <c r="B9834" t="s">
        <v>4172</v>
      </c>
      <c r="C9834" t="s">
        <v>4031</v>
      </c>
      <c r="D9834">
        <v>1139684</v>
      </c>
      <c r="E9834">
        <v>858151</v>
      </c>
      <c r="F9834">
        <v>989261</v>
      </c>
      <c r="G9834">
        <v>1064820</v>
      </c>
    </row>
    <row r="9835" spans="1:7">
      <c r="A9835" t="s">
        <v>3853</v>
      </c>
      <c r="B9835" t="s">
        <v>4172</v>
      </c>
      <c r="C9835" t="s">
        <v>4032</v>
      </c>
      <c r="D9835">
        <v>0.5</v>
      </c>
      <c r="E9835">
        <v>1</v>
      </c>
      <c r="F9835">
        <v>0.7</v>
      </c>
      <c r="G9835">
        <v>1.4</v>
      </c>
    </row>
    <row r="9836" spans="1:7">
      <c r="A9836" t="s">
        <v>3853</v>
      </c>
      <c r="B9836" t="s">
        <v>4172</v>
      </c>
      <c r="C9836" t="s">
        <v>4033</v>
      </c>
      <c r="D9836">
        <v>73372</v>
      </c>
      <c r="E9836">
        <v>63139</v>
      </c>
      <c r="F9836">
        <v>76520</v>
      </c>
      <c r="G9836">
        <v>79629</v>
      </c>
    </row>
    <row r="9837" spans="1:7">
      <c r="A9837" t="s">
        <v>3853</v>
      </c>
      <c r="B9837" t="s">
        <v>4172</v>
      </c>
      <c r="C9837" t="s">
        <v>4034</v>
      </c>
      <c r="D9837">
        <v>4466</v>
      </c>
      <c r="E9837">
        <v>2369</v>
      </c>
      <c r="F9837">
        <v>6515</v>
      </c>
      <c r="G9837">
        <v>16375</v>
      </c>
    </row>
    <row r="9838" spans="1:7">
      <c r="A9838" t="s">
        <v>3853</v>
      </c>
      <c r="B9838" t="s">
        <v>4172</v>
      </c>
      <c r="C9838" t="s">
        <v>4035</v>
      </c>
      <c r="D9838">
        <v>3550</v>
      </c>
      <c r="E9838">
        <v>3469</v>
      </c>
      <c r="F9838">
        <v>3553</v>
      </c>
      <c r="G9838">
        <v>4075</v>
      </c>
    </row>
    <row r="9839" spans="1:7">
      <c r="A9839" t="s">
        <v>3853</v>
      </c>
      <c r="B9839" t="s">
        <v>4172</v>
      </c>
      <c r="C9839" t="s">
        <v>4036</v>
      </c>
      <c r="D9839">
        <v>87641</v>
      </c>
      <c r="E9839">
        <v>84199</v>
      </c>
      <c r="F9839">
        <v>89200</v>
      </c>
      <c r="G9839">
        <v>83124</v>
      </c>
    </row>
    <row r="9840" spans="1:7">
      <c r="A9840" t="s">
        <v>3853</v>
      </c>
      <c r="B9840" t="s">
        <v>4172</v>
      </c>
      <c r="C9840" t="s">
        <v>4037</v>
      </c>
      <c r="D9840">
        <v>137217</v>
      </c>
      <c r="E9840">
        <v>106354</v>
      </c>
      <c r="F9840">
        <v>130312</v>
      </c>
      <c r="G9840">
        <v>130025</v>
      </c>
    </row>
    <row r="9841" spans="1:7">
      <c r="A9841" t="s">
        <v>3853</v>
      </c>
      <c r="B9841" t="s">
        <v>4172</v>
      </c>
      <c r="C9841" t="s">
        <v>4038</v>
      </c>
      <c r="D9841">
        <v>1442379</v>
      </c>
      <c r="E9841">
        <v>1114213</v>
      </c>
      <c r="F9841">
        <v>1291808</v>
      </c>
      <c r="G9841">
        <v>1373973</v>
      </c>
    </row>
    <row r="9842" spans="1:7">
      <c r="A9842" t="s">
        <v>3853</v>
      </c>
      <c r="B9842" t="s">
        <v>4172</v>
      </c>
      <c r="C9842" t="s">
        <v>4039</v>
      </c>
      <c r="D9842">
        <v>74.099999999999994</v>
      </c>
      <c r="E9842">
        <v>55.4</v>
      </c>
      <c r="F9842">
        <v>65.099999999999994</v>
      </c>
      <c r="G9842">
        <v>69.8</v>
      </c>
    </row>
    <row r="9843" spans="1:7">
      <c r="A9843" t="s">
        <v>3853</v>
      </c>
      <c r="B9843" t="s">
        <v>4172</v>
      </c>
      <c r="C9843" t="s">
        <v>4040</v>
      </c>
      <c r="D9843">
        <v>1437913</v>
      </c>
      <c r="E9843">
        <v>1111844</v>
      </c>
      <c r="F9843">
        <v>1285293</v>
      </c>
      <c r="G9843">
        <v>1357598</v>
      </c>
    </row>
    <row r="9844" spans="1:7">
      <c r="A9844" t="s">
        <v>3853</v>
      </c>
      <c r="B9844" t="s">
        <v>4172</v>
      </c>
      <c r="C9844" t="s">
        <v>4041</v>
      </c>
      <c r="D9844">
        <v>0</v>
      </c>
      <c r="E9844">
        <v>0</v>
      </c>
      <c r="F9844">
        <v>0</v>
      </c>
      <c r="G9844">
        <v>0</v>
      </c>
    </row>
    <row r="9845" spans="1:7">
      <c r="A9845" t="s">
        <v>3853</v>
      </c>
      <c r="B9845" t="s">
        <v>4172</v>
      </c>
      <c r="C9845" t="s">
        <v>4042</v>
      </c>
      <c r="D9845">
        <v>0</v>
      </c>
      <c r="E9845">
        <v>0</v>
      </c>
      <c r="F9845">
        <v>0</v>
      </c>
      <c r="G9845">
        <v>0</v>
      </c>
    </row>
    <row r="9846" spans="1:7">
      <c r="A9846" t="s">
        <v>3853</v>
      </c>
      <c r="B9846" t="s">
        <v>4172</v>
      </c>
      <c r="C9846" t="s">
        <v>4043</v>
      </c>
      <c r="D9846">
        <v>8043</v>
      </c>
      <c r="E9846">
        <v>4809</v>
      </c>
      <c r="F9846">
        <v>5829</v>
      </c>
      <c r="G9846">
        <v>1182</v>
      </c>
    </row>
    <row r="9847" spans="1:7">
      <c r="A9847" t="s">
        <v>3853</v>
      </c>
      <c r="B9847" t="s">
        <v>4172</v>
      </c>
      <c r="C9847" t="s">
        <v>4044</v>
      </c>
      <c r="D9847">
        <v>8043</v>
      </c>
      <c r="E9847">
        <v>4809</v>
      </c>
      <c r="F9847">
        <v>5829</v>
      </c>
      <c r="G9847">
        <v>1182</v>
      </c>
    </row>
    <row r="9848" spans="1:7">
      <c r="A9848" t="s">
        <v>3853</v>
      </c>
      <c r="B9848" t="s">
        <v>4172</v>
      </c>
      <c r="C9848" t="s">
        <v>4045</v>
      </c>
      <c r="D9848">
        <v>8043</v>
      </c>
      <c r="E9848">
        <v>4809</v>
      </c>
      <c r="F9848">
        <v>5829</v>
      </c>
      <c r="G9848">
        <v>1182</v>
      </c>
    </row>
    <row r="9849" spans="1:7">
      <c r="A9849" t="s">
        <v>3853</v>
      </c>
      <c r="B9849" t="s">
        <v>4172</v>
      </c>
      <c r="C9849" t="s">
        <v>4046</v>
      </c>
      <c r="D9849">
        <v>29.3</v>
      </c>
      <c r="E9849">
        <v>33.6</v>
      </c>
      <c r="F9849">
        <v>43.9</v>
      </c>
      <c r="G9849">
        <v>55.3</v>
      </c>
    </row>
    <row r="9850" spans="1:7">
      <c r="A9850" t="s">
        <v>3853</v>
      </c>
      <c r="B9850" t="s">
        <v>4172</v>
      </c>
      <c r="C9850" t="s">
        <v>4047</v>
      </c>
      <c r="D9850">
        <v>46</v>
      </c>
      <c r="E9850">
        <v>54</v>
      </c>
      <c r="F9850">
        <v>64</v>
      </c>
      <c r="G9850">
        <v>93</v>
      </c>
    </row>
    <row r="9851" spans="1:7">
      <c r="A9851" t="s">
        <v>3853</v>
      </c>
      <c r="B9851" t="s">
        <v>4172</v>
      </c>
      <c r="C9851" t="s">
        <v>4048</v>
      </c>
      <c r="D9851">
        <v>0</v>
      </c>
      <c r="E9851">
        <v>0</v>
      </c>
      <c r="F9851">
        <v>0</v>
      </c>
      <c r="G9851">
        <v>0</v>
      </c>
    </row>
    <row r="9852" spans="1:7">
      <c r="A9852" t="s">
        <v>3853</v>
      </c>
      <c r="B9852" t="s">
        <v>4172</v>
      </c>
      <c r="C9852" t="s">
        <v>4049</v>
      </c>
      <c r="D9852">
        <v>1086276</v>
      </c>
      <c r="E9852">
        <v>812874</v>
      </c>
      <c r="F9852">
        <v>937473</v>
      </c>
      <c r="G9852">
        <v>1013074</v>
      </c>
    </row>
    <row r="9853" spans="1:7">
      <c r="A9853" t="s">
        <v>3853</v>
      </c>
      <c r="B9853" t="s">
        <v>4172</v>
      </c>
      <c r="C9853" t="s">
        <v>4050</v>
      </c>
      <c r="D9853">
        <v>72269</v>
      </c>
      <c r="E9853">
        <v>62024</v>
      </c>
      <c r="F9853">
        <v>75384</v>
      </c>
      <c r="G9853">
        <v>78243</v>
      </c>
    </row>
    <row r="9854" spans="1:7">
      <c r="A9854" t="s">
        <v>3853</v>
      </c>
      <c r="B9854" t="s">
        <v>4172</v>
      </c>
      <c r="C9854" t="s">
        <v>4051</v>
      </c>
      <c r="D9854">
        <v>86630</v>
      </c>
      <c r="E9854">
        <v>83175</v>
      </c>
      <c r="F9854">
        <v>88167</v>
      </c>
      <c r="G9854">
        <v>82054</v>
      </c>
    </row>
    <row r="9855" spans="1:7">
      <c r="A9855" t="s">
        <v>3853</v>
      </c>
      <c r="B9855" t="s">
        <v>4172</v>
      </c>
      <c r="C9855" t="s">
        <v>4052</v>
      </c>
      <c r="D9855">
        <v>1387215</v>
      </c>
      <c r="E9855">
        <v>1067111</v>
      </c>
      <c r="F9855">
        <v>1238021</v>
      </c>
      <c r="G9855">
        <v>1319918</v>
      </c>
    </row>
    <row r="9856" spans="1:7">
      <c r="A9856" t="s">
        <v>3853</v>
      </c>
      <c r="B9856" t="s">
        <v>4172</v>
      </c>
      <c r="C9856" t="s">
        <v>4053</v>
      </c>
      <c r="D9856">
        <v>0</v>
      </c>
      <c r="E9856">
        <v>0</v>
      </c>
      <c r="F9856">
        <v>0</v>
      </c>
      <c r="G9856">
        <v>0</v>
      </c>
    </row>
    <row r="9857" spans="1:7">
      <c r="A9857" t="s">
        <v>3853</v>
      </c>
      <c r="B9857" t="s">
        <v>4172</v>
      </c>
      <c r="C9857" t="s">
        <v>4054</v>
      </c>
      <c r="D9857">
        <v>0</v>
      </c>
      <c r="E9857">
        <v>0</v>
      </c>
      <c r="F9857">
        <v>0</v>
      </c>
      <c r="G9857">
        <v>0</v>
      </c>
    </row>
    <row r="9858" spans="1:7">
      <c r="A9858" t="s">
        <v>3853</v>
      </c>
      <c r="B9858" t="s">
        <v>4172</v>
      </c>
      <c r="C9858" t="s">
        <v>4055</v>
      </c>
      <c r="D9858">
        <v>260</v>
      </c>
      <c r="E9858">
        <v>179</v>
      </c>
      <c r="F9858">
        <v>157</v>
      </c>
      <c r="G9858">
        <v>278</v>
      </c>
    </row>
    <row r="9859" spans="1:7">
      <c r="A9859" t="s">
        <v>3853</v>
      </c>
      <c r="B9859" t="s">
        <v>4172</v>
      </c>
      <c r="C9859" t="s">
        <v>4056</v>
      </c>
      <c r="D9859">
        <v>8449</v>
      </c>
      <c r="E9859">
        <v>9496</v>
      </c>
      <c r="F9859">
        <v>10491</v>
      </c>
      <c r="G9859">
        <v>10182</v>
      </c>
    </row>
    <row r="9860" spans="1:7">
      <c r="A9860" t="s">
        <v>3853</v>
      </c>
      <c r="B9860" t="s">
        <v>4172</v>
      </c>
      <c r="C9860" t="s">
        <v>4057</v>
      </c>
      <c r="D9860">
        <v>2487</v>
      </c>
      <c r="E9860">
        <v>2919</v>
      </c>
      <c r="F9860">
        <v>3736</v>
      </c>
      <c r="G9860">
        <v>4473</v>
      </c>
    </row>
    <row r="9861" spans="1:7">
      <c r="A9861" t="s">
        <v>3853</v>
      </c>
      <c r="B9861" t="s">
        <v>4172</v>
      </c>
      <c r="C9861" t="s">
        <v>4058</v>
      </c>
      <c r="D9861">
        <v>28275</v>
      </c>
      <c r="E9861">
        <v>25552</v>
      </c>
      <c r="F9861">
        <v>25568</v>
      </c>
      <c r="G9861">
        <v>24197</v>
      </c>
    </row>
    <row r="9862" spans="1:7">
      <c r="A9862" t="s">
        <v>3853</v>
      </c>
      <c r="B9862" t="s">
        <v>4172</v>
      </c>
      <c r="C9862" t="s">
        <v>4059</v>
      </c>
      <c r="D9862">
        <v>39471</v>
      </c>
      <c r="E9862">
        <v>38147</v>
      </c>
      <c r="F9862">
        <v>39952</v>
      </c>
      <c r="G9862">
        <v>39130</v>
      </c>
    </row>
    <row r="9863" spans="1:7">
      <c r="A9863" t="s">
        <v>3853</v>
      </c>
      <c r="B9863" t="s">
        <v>4172</v>
      </c>
      <c r="C9863" t="s">
        <v>4060</v>
      </c>
      <c r="D9863">
        <v>39471</v>
      </c>
      <c r="E9863">
        <v>38147</v>
      </c>
      <c r="F9863">
        <v>39952</v>
      </c>
      <c r="G9863">
        <v>39130</v>
      </c>
    </row>
    <row r="9864" spans="1:7">
      <c r="A9864" t="s">
        <v>3853</v>
      </c>
      <c r="B9864" t="s">
        <v>4172</v>
      </c>
      <c r="C9864" t="s">
        <v>4061</v>
      </c>
      <c r="D9864">
        <v>0</v>
      </c>
      <c r="E9864">
        <v>0</v>
      </c>
      <c r="F9864">
        <v>0</v>
      </c>
      <c r="G9864">
        <v>0</v>
      </c>
    </row>
    <row r="9865" spans="1:7">
      <c r="A9865" t="s">
        <v>3853</v>
      </c>
      <c r="B9865" t="s">
        <v>4172</v>
      </c>
      <c r="C9865" t="s">
        <v>4062</v>
      </c>
      <c r="D9865">
        <v>0</v>
      </c>
      <c r="E9865">
        <v>0</v>
      </c>
      <c r="F9865">
        <v>0</v>
      </c>
      <c r="G9865">
        <v>0</v>
      </c>
    </row>
    <row r="9866" spans="1:7">
      <c r="A9866" t="s">
        <v>3853</v>
      </c>
      <c r="B9866" t="s">
        <v>4172</v>
      </c>
      <c r="C9866" t="s">
        <v>4063</v>
      </c>
      <c r="D9866">
        <v>56301</v>
      </c>
      <c r="E9866">
        <v>46288</v>
      </c>
      <c r="F9866">
        <v>52469</v>
      </c>
      <c r="G9866">
        <v>52231</v>
      </c>
    </row>
    <row r="9867" spans="1:7">
      <c r="A9867" t="s">
        <v>3853</v>
      </c>
      <c r="B9867" t="s">
        <v>4172</v>
      </c>
      <c r="C9867" t="s">
        <v>4064</v>
      </c>
      <c r="D9867">
        <v>14213</v>
      </c>
      <c r="E9867">
        <v>15311</v>
      </c>
      <c r="F9867">
        <v>16768</v>
      </c>
      <c r="G9867">
        <v>28233</v>
      </c>
    </row>
    <row r="9868" spans="1:7">
      <c r="A9868" t="s">
        <v>3853</v>
      </c>
      <c r="B9868" t="s">
        <v>4172</v>
      </c>
      <c r="C9868" t="s">
        <v>4065</v>
      </c>
      <c r="D9868">
        <v>148448</v>
      </c>
      <c r="E9868">
        <v>145945</v>
      </c>
      <c r="F9868">
        <v>142449</v>
      </c>
      <c r="G9868">
        <v>130491</v>
      </c>
    </row>
    <row r="9869" spans="1:7">
      <c r="A9869" t="s">
        <v>3853</v>
      </c>
      <c r="B9869" t="s">
        <v>4172</v>
      </c>
      <c r="C9869" t="s">
        <v>4066</v>
      </c>
      <c r="D9869">
        <v>7487</v>
      </c>
      <c r="E9869">
        <v>7673</v>
      </c>
      <c r="F9869">
        <v>8139</v>
      </c>
      <c r="G9869">
        <v>8585</v>
      </c>
    </row>
    <row r="9870" spans="1:7">
      <c r="A9870" t="s">
        <v>3853</v>
      </c>
      <c r="B9870" t="s">
        <v>4172</v>
      </c>
      <c r="C9870" t="s">
        <v>4067</v>
      </c>
      <c r="D9870">
        <v>32793</v>
      </c>
      <c r="E9870">
        <v>27631</v>
      </c>
      <c r="F9870">
        <v>26995</v>
      </c>
      <c r="G9870">
        <v>26600</v>
      </c>
    </row>
    <row r="9871" spans="1:7">
      <c r="A9871" t="s">
        <v>3853</v>
      </c>
      <c r="B9871" t="s">
        <v>4172</v>
      </c>
      <c r="C9871" t="s">
        <v>4068</v>
      </c>
      <c r="D9871">
        <v>40718</v>
      </c>
      <c r="E9871">
        <v>27655</v>
      </c>
      <c r="F9871">
        <v>29379</v>
      </c>
      <c r="G9871">
        <v>33130</v>
      </c>
    </row>
    <row r="9872" spans="1:7">
      <c r="A9872" t="s">
        <v>3853</v>
      </c>
      <c r="B9872" t="s">
        <v>4172</v>
      </c>
      <c r="C9872" t="s">
        <v>4069</v>
      </c>
      <c r="D9872">
        <v>292472</v>
      </c>
      <c r="E9872">
        <v>262830</v>
      </c>
      <c r="F9872">
        <v>268061</v>
      </c>
      <c r="G9872">
        <v>270685</v>
      </c>
    </row>
    <row r="9873" spans="1:7">
      <c r="A9873" t="s">
        <v>3853</v>
      </c>
      <c r="B9873" t="s">
        <v>4172</v>
      </c>
      <c r="C9873" t="s">
        <v>4070</v>
      </c>
      <c r="D9873">
        <v>8996</v>
      </c>
      <c r="E9873">
        <v>12067</v>
      </c>
      <c r="F9873">
        <v>18191</v>
      </c>
      <c r="G9873">
        <v>18641</v>
      </c>
    </row>
    <row r="9874" spans="1:7">
      <c r="A9874" t="s">
        <v>3853</v>
      </c>
      <c r="B9874" t="s">
        <v>4172</v>
      </c>
      <c r="C9874" t="s">
        <v>4071</v>
      </c>
      <c r="D9874">
        <v>735</v>
      </c>
      <c r="E9874">
        <v>563</v>
      </c>
      <c r="F9874">
        <v>1185</v>
      </c>
      <c r="G9874">
        <v>1214</v>
      </c>
    </row>
    <row r="9875" spans="1:7">
      <c r="A9875" t="s">
        <v>3853</v>
      </c>
      <c r="B9875" t="s">
        <v>4172</v>
      </c>
      <c r="C9875" t="s">
        <v>4072</v>
      </c>
      <c r="D9875">
        <v>2269</v>
      </c>
      <c r="E9875">
        <v>1335</v>
      </c>
      <c r="F9875">
        <v>5314</v>
      </c>
      <c r="G9875">
        <v>10273</v>
      </c>
    </row>
    <row r="9876" spans="1:7">
      <c r="A9876" t="s">
        <v>3853</v>
      </c>
      <c r="B9876" t="s">
        <v>4172</v>
      </c>
      <c r="C9876" t="s">
        <v>4073</v>
      </c>
      <c r="D9876">
        <v>2264</v>
      </c>
      <c r="E9876">
        <v>1221</v>
      </c>
      <c r="F9876">
        <v>2793</v>
      </c>
      <c r="G9876">
        <v>2862</v>
      </c>
    </row>
    <row r="9877" spans="1:7">
      <c r="A9877" t="s">
        <v>3853</v>
      </c>
      <c r="B9877" t="s">
        <v>4172</v>
      </c>
      <c r="C9877" t="s">
        <v>4074</v>
      </c>
      <c r="D9877">
        <v>14263</v>
      </c>
      <c r="E9877">
        <v>15186</v>
      </c>
      <c r="F9877">
        <v>27484</v>
      </c>
      <c r="G9877">
        <v>32990</v>
      </c>
    </row>
    <row r="9878" spans="1:7">
      <c r="A9878" t="s">
        <v>3853</v>
      </c>
      <c r="B9878" t="s">
        <v>4172</v>
      </c>
      <c r="C9878" t="s">
        <v>4075</v>
      </c>
      <c r="D9878">
        <v>11994</v>
      </c>
      <c r="E9878">
        <v>13851</v>
      </c>
      <c r="F9878">
        <v>22169</v>
      </c>
      <c r="G9878">
        <v>22717</v>
      </c>
    </row>
    <row r="9879" spans="1:7">
      <c r="A9879" t="s">
        <v>3853</v>
      </c>
      <c r="B9879" t="s">
        <v>4172</v>
      </c>
      <c r="C9879" t="s">
        <v>4076</v>
      </c>
      <c r="D9879">
        <v>0</v>
      </c>
      <c r="E9879">
        <v>0</v>
      </c>
      <c r="F9879">
        <v>0</v>
      </c>
      <c r="G9879">
        <v>271</v>
      </c>
    </row>
    <row r="9880" spans="1:7">
      <c r="A9880" t="s">
        <v>3853</v>
      </c>
      <c r="B9880" t="s">
        <v>4172</v>
      </c>
      <c r="C9880" t="s">
        <v>4077</v>
      </c>
      <c r="D9880">
        <v>0</v>
      </c>
      <c r="E9880">
        <v>0</v>
      </c>
      <c r="F9880">
        <v>0</v>
      </c>
      <c r="G9880">
        <v>424</v>
      </c>
    </row>
    <row r="9881" spans="1:7">
      <c r="A9881" t="s">
        <v>3853</v>
      </c>
      <c r="B9881" t="s">
        <v>4172</v>
      </c>
      <c r="C9881" t="s">
        <v>4078</v>
      </c>
      <c r="D9881">
        <v>0</v>
      </c>
      <c r="E9881">
        <v>0</v>
      </c>
      <c r="F9881">
        <v>0</v>
      </c>
      <c r="G9881">
        <v>79</v>
      </c>
    </row>
    <row r="9882" spans="1:7">
      <c r="A9882" t="s">
        <v>3853</v>
      </c>
      <c r="B9882" t="s">
        <v>4172</v>
      </c>
      <c r="C9882" t="s">
        <v>4079</v>
      </c>
      <c r="D9882">
        <v>0</v>
      </c>
      <c r="E9882">
        <v>0</v>
      </c>
      <c r="F9882">
        <v>0</v>
      </c>
      <c r="G9882">
        <v>401</v>
      </c>
    </row>
    <row r="9883" spans="1:7">
      <c r="A9883" t="s">
        <v>3853</v>
      </c>
      <c r="B9883" t="s">
        <v>4172</v>
      </c>
      <c r="C9883" t="s">
        <v>4080</v>
      </c>
      <c r="D9883">
        <v>0</v>
      </c>
      <c r="E9883">
        <v>0</v>
      </c>
      <c r="F9883">
        <v>0</v>
      </c>
      <c r="G9883">
        <v>1175</v>
      </c>
    </row>
    <row r="9884" spans="1:7">
      <c r="A9884" t="s">
        <v>3853</v>
      </c>
      <c r="B9884" t="s">
        <v>4172</v>
      </c>
      <c r="C9884" t="s">
        <v>4081</v>
      </c>
      <c r="D9884">
        <v>0</v>
      </c>
      <c r="E9884">
        <v>0</v>
      </c>
      <c r="F9884">
        <v>0</v>
      </c>
      <c r="G9884">
        <v>0</v>
      </c>
    </row>
    <row r="9885" spans="1:7">
      <c r="A9885" t="s">
        <v>3853</v>
      </c>
      <c r="B9885" t="s">
        <v>4172</v>
      </c>
      <c r="C9885" t="s">
        <v>4082</v>
      </c>
      <c r="D9885">
        <v>0</v>
      </c>
      <c r="E9885">
        <v>0</v>
      </c>
      <c r="F9885">
        <v>0</v>
      </c>
      <c r="G9885">
        <v>0</v>
      </c>
    </row>
    <row r="9886" spans="1:7">
      <c r="A9886" t="s">
        <v>3853</v>
      </c>
      <c r="B9886" t="s">
        <v>4172</v>
      </c>
      <c r="C9886" t="s">
        <v>4083</v>
      </c>
      <c r="D9886">
        <v>2263</v>
      </c>
      <c r="E9886">
        <v>2048</v>
      </c>
      <c r="F9886">
        <v>1922</v>
      </c>
      <c r="G9886">
        <v>2110</v>
      </c>
    </row>
    <row r="9887" spans="1:7">
      <c r="A9887" t="s">
        <v>3853</v>
      </c>
      <c r="B9887" t="s">
        <v>4172</v>
      </c>
      <c r="C9887" t="s">
        <v>4084</v>
      </c>
      <c r="D9887">
        <v>2751</v>
      </c>
      <c r="E9887">
        <v>3919</v>
      </c>
      <c r="F9887">
        <v>4999</v>
      </c>
      <c r="G9887">
        <v>6586</v>
      </c>
    </row>
    <row r="9888" spans="1:7">
      <c r="A9888" t="s">
        <v>3853</v>
      </c>
      <c r="B9888" t="s">
        <v>4172</v>
      </c>
      <c r="C9888" t="s">
        <v>4085</v>
      </c>
      <c r="D9888">
        <v>1730</v>
      </c>
      <c r="E9888">
        <v>2805</v>
      </c>
      <c r="F9888">
        <v>3898</v>
      </c>
      <c r="G9888">
        <v>6022</v>
      </c>
    </row>
    <row r="9889" spans="1:7">
      <c r="A9889" t="s">
        <v>3853</v>
      </c>
      <c r="B9889" t="s">
        <v>4172</v>
      </c>
      <c r="C9889" t="s">
        <v>4086</v>
      </c>
      <c r="D9889">
        <v>483</v>
      </c>
      <c r="E9889">
        <v>670</v>
      </c>
      <c r="F9889">
        <v>924</v>
      </c>
      <c r="G9889">
        <v>1377</v>
      </c>
    </row>
    <row r="9890" spans="1:7">
      <c r="A9890" t="s">
        <v>3853</v>
      </c>
      <c r="B9890" t="s">
        <v>4172</v>
      </c>
      <c r="C9890" t="s">
        <v>4087</v>
      </c>
      <c r="D9890">
        <v>80</v>
      </c>
      <c r="E9890">
        <v>83</v>
      </c>
      <c r="F9890">
        <v>81</v>
      </c>
      <c r="G9890">
        <v>94</v>
      </c>
    </row>
    <row r="9891" spans="1:7">
      <c r="A9891" t="s">
        <v>3853</v>
      </c>
      <c r="B9891" t="s">
        <v>4172</v>
      </c>
      <c r="C9891" t="s">
        <v>4088</v>
      </c>
      <c r="D9891">
        <v>4896</v>
      </c>
      <c r="E9891">
        <v>5230</v>
      </c>
      <c r="F9891">
        <v>5563</v>
      </c>
      <c r="G9891">
        <v>6579</v>
      </c>
    </row>
    <row r="9892" spans="1:7">
      <c r="A9892" t="s">
        <v>3853</v>
      </c>
      <c r="B9892" t="s">
        <v>4172</v>
      </c>
      <c r="C9892" t="s">
        <v>4089</v>
      </c>
      <c r="D9892">
        <v>9456</v>
      </c>
      <c r="E9892">
        <v>12036</v>
      </c>
      <c r="F9892">
        <v>14542</v>
      </c>
      <c r="G9892">
        <v>19281</v>
      </c>
    </row>
    <row r="9893" spans="1:7">
      <c r="A9893" t="s">
        <v>3853</v>
      </c>
      <c r="B9893" t="s">
        <v>4172</v>
      </c>
      <c r="C9893" t="s">
        <v>4090</v>
      </c>
      <c r="D9893">
        <v>7726</v>
      </c>
      <c r="E9893">
        <v>9232</v>
      </c>
      <c r="F9893">
        <v>10643</v>
      </c>
      <c r="G9893">
        <v>13259</v>
      </c>
    </row>
    <row r="9894" spans="1:7">
      <c r="A9894" t="s">
        <v>3853</v>
      </c>
      <c r="B9894" t="s">
        <v>4172</v>
      </c>
      <c r="C9894" t="s">
        <v>4091</v>
      </c>
      <c r="D9894">
        <v>16.5</v>
      </c>
      <c r="E9894">
        <v>16.399999999999999</v>
      </c>
      <c r="F9894">
        <v>17</v>
      </c>
      <c r="G9894">
        <v>16.5</v>
      </c>
    </row>
    <row r="9895" spans="1:7">
      <c r="A9895" t="s">
        <v>3853</v>
      </c>
      <c r="B9895" t="s">
        <v>4172</v>
      </c>
      <c r="C9895" t="s">
        <v>4092</v>
      </c>
      <c r="D9895">
        <v>1193783</v>
      </c>
      <c r="E9895">
        <v>906515</v>
      </c>
      <c r="F9895">
        <v>1046037</v>
      </c>
      <c r="G9895">
        <v>1128053</v>
      </c>
    </row>
    <row r="9896" spans="1:7">
      <c r="A9896" t="s">
        <v>3853</v>
      </c>
      <c r="B9896" t="s">
        <v>4172</v>
      </c>
      <c r="C9896" t="s">
        <v>4093</v>
      </c>
      <c r="D9896">
        <v>61.3</v>
      </c>
      <c r="E9896">
        <v>45.1</v>
      </c>
      <c r="F9896">
        <v>52.7</v>
      </c>
      <c r="G9896">
        <v>57.3</v>
      </c>
    </row>
    <row r="9897" spans="1:7">
      <c r="A9897" t="s">
        <v>3853</v>
      </c>
      <c r="B9897" t="s">
        <v>4172</v>
      </c>
      <c r="C9897" t="s">
        <v>4094</v>
      </c>
      <c r="D9897">
        <v>1013553</v>
      </c>
      <c r="E9897">
        <v>912205</v>
      </c>
      <c r="F9897">
        <v>938029</v>
      </c>
      <c r="G9897">
        <v>969759</v>
      </c>
    </row>
    <row r="9898" spans="1:7">
      <c r="A9898" t="s">
        <v>3853</v>
      </c>
      <c r="B9898" t="s">
        <v>4172</v>
      </c>
      <c r="C9898" t="s">
        <v>4095</v>
      </c>
      <c r="D9898">
        <v>52.1</v>
      </c>
      <c r="E9898">
        <v>45.4</v>
      </c>
      <c r="F9898">
        <v>47.2</v>
      </c>
      <c r="G9898">
        <v>49.3</v>
      </c>
    </row>
    <row r="9899" spans="1:7">
      <c r="A9899" t="s">
        <v>3853</v>
      </c>
      <c r="B9899" t="s">
        <v>4172</v>
      </c>
      <c r="C9899" t="s">
        <v>4096</v>
      </c>
      <c r="D9899">
        <v>1065721</v>
      </c>
      <c r="E9899">
        <v>1035933</v>
      </c>
      <c r="F9899">
        <v>982533</v>
      </c>
      <c r="G9899">
        <v>958262</v>
      </c>
    </row>
    <row r="9900" spans="1:7">
      <c r="A9900" t="s">
        <v>3853</v>
      </c>
      <c r="B9900" t="s">
        <v>4172</v>
      </c>
      <c r="C9900" t="s">
        <v>4097</v>
      </c>
      <c r="D9900">
        <v>360524</v>
      </c>
      <c r="E9900">
        <v>333417</v>
      </c>
      <c r="F9900">
        <v>343397</v>
      </c>
      <c r="G9900">
        <v>329477</v>
      </c>
    </row>
    <row r="9901" spans="1:7">
      <c r="A9901" t="s">
        <v>3853</v>
      </c>
      <c r="B9901" t="s">
        <v>4172</v>
      </c>
      <c r="C9901" t="s">
        <v>4098</v>
      </c>
      <c r="D9901">
        <v>18.5</v>
      </c>
      <c r="E9901">
        <v>16.600000000000001</v>
      </c>
      <c r="F9901">
        <v>17.3</v>
      </c>
      <c r="G9901">
        <v>16.7</v>
      </c>
    </row>
    <row r="9902" spans="1:7">
      <c r="A9902" t="s">
        <v>3853</v>
      </c>
      <c r="B9902" t="s">
        <v>4172</v>
      </c>
      <c r="C9902" t="s">
        <v>4099</v>
      </c>
      <c r="D9902">
        <v>1063389</v>
      </c>
      <c r="E9902">
        <v>992024</v>
      </c>
      <c r="F9902">
        <v>1021262</v>
      </c>
      <c r="G9902">
        <v>1024755</v>
      </c>
    </row>
    <row r="9903" spans="1:7">
      <c r="A9903" t="s">
        <v>3853</v>
      </c>
      <c r="B9903" t="s">
        <v>4172</v>
      </c>
      <c r="C9903" t="s">
        <v>4100</v>
      </c>
      <c r="D9903">
        <v>54.6</v>
      </c>
      <c r="E9903">
        <v>49.3</v>
      </c>
      <c r="F9903">
        <v>51.4</v>
      </c>
      <c r="G9903">
        <v>52.1</v>
      </c>
    </row>
    <row r="9904" spans="1:7">
      <c r="A9904" t="s">
        <v>3853</v>
      </c>
      <c r="B9904" t="s">
        <v>4172</v>
      </c>
      <c r="C9904" t="s">
        <v>4101</v>
      </c>
      <c r="D9904">
        <v>3634499</v>
      </c>
      <c r="E9904">
        <v>3145486</v>
      </c>
      <c r="F9904">
        <v>3349573</v>
      </c>
      <c r="G9904">
        <v>3452677</v>
      </c>
    </row>
    <row r="9905" spans="1:7">
      <c r="A9905" t="s">
        <v>3853</v>
      </c>
      <c r="B9905" t="s">
        <v>4172</v>
      </c>
      <c r="C9905" t="s">
        <v>4102</v>
      </c>
      <c r="D9905">
        <v>2.13</v>
      </c>
      <c r="E9905">
        <v>1.91</v>
      </c>
      <c r="F9905">
        <v>1.94</v>
      </c>
      <c r="G9905">
        <v>1.96</v>
      </c>
    </row>
    <row r="9906" spans="1:7">
      <c r="A9906" t="s">
        <v>3853</v>
      </c>
      <c r="B9906" t="s">
        <v>4172</v>
      </c>
      <c r="C9906" t="s">
        <v>4103</v>
      </c>
      <c r="D9906">
        <v>186.7</v>
      </c>
      <c r="E9906">
        <v>156.5</v>
      </c>
      <c r="F9906">
        <v>168.7</v>
      </c>
      <c r="G9906">
        <v>175.5</v>
      </c>
    </row>
    <row r="9907" spans="1:7">
      <c r="A9907" t="s">
        <v>3853</v>
      </c>
      <c r="B9907" t="s">
        <v>4172</v>
      </c>
      <c r="C9907" t="s">
        <v>4104</v>
      </c>
      <c r="D9907">
        <v>3631249</v>
      </c>
      <c r="E9907">
        <v>3144160</v>
      </c>
      <c r="F9907">
        <v>3348725</v>
      </c>
      <c r="G9907">
        <v>3452045</v>
      </c>
    </row>
    <row r="9908" spans="1:7">
      <c r="A9908" t="s">
        <v>3853</v>
      </c>
      <c r="B9908" t="s">
        <v>4172</v>
      </c>
      <c r="C9908" t="s">
        <v>4105</v>
      </c>
      <c r="D9908">
        <v>1181102</v>
      </c>
      <c r="E9908">
        <v>895395</v>
      </c>
      <c r="F9908">
        <v>1035504</v>
      </c>
      <c r="G9908">
        <v>1117124</v>
      </c>
    </row>
    <row r="9909" spans="1:7">
      <c r="A9909" t="s">
        <v>3853</v>
      </c>
      <c r="B9909" t="s">
        <v>4172</v>
      </c>
      <c r="C9909" t="s">
        <v>4106</v>
      </c>
      <c r="D9909">
        <v>675886</v>
      </c>
      <c r="E9909">
        <v>611366</v>
      </c>
      <c r="F9909">
        <v>638080</v>
      </c>
      <c r="G9909">
        <v>666219</v>
      </c>
    </row>
    <row r="9910" spans="1:7">
      <c r="A9910" t="s">
        <v>3853</v>
      </c>
      <c r="B9910" t="s">
        <v>4172</v>
      </c>
      <c r="C9910" t="s">
        <v>4107</v>
      </c>
      <c r="D9910">
        <v>281613</v>
      </c>
      <c r="E9910">
        <v>260984</v>
      </c>
      <c r="F9910">
        <v>270937</v>
      </c>
      <c r="G9910">
        <v>261469</v>
      </c>
    </row>
    <row r="9911" spans="1:7">
      <c r="A9911" t="s">
        <v>3853</v>
      </c>
      <c r="B9911" t="s">
        <v>4172</v>
      </c>
      <c r="C9911" t="s">
        <v>4108</v>
      </c>
      <c r="D9911">
        <v>837917</v>
      </c>
      <c r="E9911">
        <v>764147</v>
      </c>
      <c r="F9911">
        <v>797517</v>
      </c>
      <c r="G9911">
        <v>805200</v>
      </c>
    </row>
    <row r="9912" spans="1:7">
      <c r="A9912" t="s">
        <v>3853</v>
      </c>
      <c r="B9912" t="s">
        <v>4172</v>
      </c>
      <c r="C9912" t="s">
        <v>4109</v>
      </c>
      <c r="D9912">
        <v>2976517</v>
      </c>
      <c r="E9912">
        <v>2531891</v>
      </c>
      <c r="F9912">
        <v>2742038</v>
      </c>
      <c r="G9912">
        <v>2850011</v>
      </c>
    </row>
    <row r="9913" spans="1:7">
      <c r="A9913" t="s">
        <v>3853</v>
      </c>
      <c r="B9913" t="s">
        <v>4172</v>
      </c>
      <c r="C9913" t="s">
        <v>4110</v>
      </c>
      <c r="D9913">
        <v>19463</v>
      </c>
      <c r="E9913">
        <v>20105</v>
      </c>
      <c r="F9913">
        <v>19855</v>
      </c>
      <c r="G9913">
        <v>19673</v>
      </c>
    </row>
    <row r="9914" spans="1:7">
      <c r="A9914" t="s">
        <v>3853</v>
      </c>
      <c r="B9914" t="s">
        <v>4172</v>
      </c>
      <c r="C9914" t="s">
        <v>4111</v>
      </c>
      <c r="D9914">
        <v>0</v>
      </c>
      <c r="E9914">
        <v>0</v>
      </c>
      <c r="F9914">
        <v>0</v>
      </c>
      <c r="G9914">
        <v>0</v>
      </c>
    </row>
    <row r="9915" spans="1:7">
      <c r="A9915" t="s">
        <v>3853</v>
      </c>
      <c r="B9915" t="s">
        <v>4172</v>
      </c>
      <c r="C9915" t="s">
        <v>4112</v>
      </c>
      <c r="D9915">
        <v>0</v>
      </c>
      <c r="E9915">
        <v>0</v>
      </c>
      <c r="F9915">
        <v>0</v>
      </c>
      <c r="G9915">
        <v>0</v>
      </c>
    </row>
    <row r="9916" spans="1:7">
      <c r="A9916" t="s">
        <v>3853</v>
      </c>
      <c r="B9916" t="s">
        <v>4172</v>
      </c>
      <c r="C9916" t="s">
        <v>4113</v>
      </c>
      <c r="D9916">
        <v>5109</v>
      </c>
      <c r="E9916">
        <v>5018</v>
      </c>
      <c r="F9916">
        <v>5351</v>
      </c>
      <c r="G9916">
        <v>4868</v>
      </c>
    </row>
    <row r="9917" spans="1:7">
      <c r="A9917" t="s">
        <v>3853</v>
      </c>
      <c r="B9917" t="s">
        <v>4172</v>
      </c>
      <c r="C9917" t="s">
        <v>4114</v>
      </c>
      <c r="D9917">
        <v>5672</v>
      </c>
      <c r="E9917">
        <v>5760</v>
      </c>
      <c r="F9917">
        <v>5427</v>
      </c>
      <c r="G9917">
        <v>4950</v>
      </c>
    </row>
    <row r="9918" spans="1:7">
      <c r="A9918" t="s">
        <v>3853</v>
      </c>
      <c r="B9918" t="s">
        <v>4172</v>
      </c>
      <c r="C9918" t="s">
        <v>4115</v>
      </c>
      <c r="D9918">
        <v>78</v>
      </c>
      <c r="E9918">
        <v>78</v>
      </c>
      <c r="F9918">
        <v>78</v>
      </c>
      <c r="G9918">
        <v>78</v>
      </c>
    </row>
    <row r="9919" spans="1:7">
      <c r="A9919" t="s">
        <v>3853</v>
      </c>
      <c r="B9919" t="s">
        <v>4172</v>
      </c>
      <c r="C9919" t="s">
        <v>4116</v>
      </c>
      <c r="D9919">
        <v>18644</v>
      </c>
      <c r="E9919">
        <v>17965</v>
      </c>
      <c r="F9919">
        <v>18071</v>
      </c>
      <c r="G9919">
        <v>18276</v>
      </c>
    </row>
    <row r="9920" spans="1:7">
      <c r="A9920" t="s">
        <v>3853</v>
      </c>
      <c r="B9920" t="s">
        <v>4172</v>
      </c>
      <c r="C9920" t="s">
        <v>4117</v>
      </c>
      <c r="D9920">
        <v>35389</v>
      </c>
      <c r="E9920">
        <v>21992</v>
      </c>
      <c r="F9920">
        <v>23383</v>
      </c>
      <c r="G9920">
        <v>26117</v>
      </c>
    </row>
    <row r="9921" spans="1:7">
      <c r="A9921" t="s">
        <v>3853</v>
      </c>
      <c r="B9921" t="s">
        <v>4172</v>
      </c>
      <c r="C9921" t="s">
        <v>4118</v>
      </c>
      <c r="D9921">
        <v>64813</v>
      </c>
      <c r="E9921">
        <v>50736</v>
      </c>
      <c r="F9921">
        <v>52231</v>
      </c>
      <c r="G9921">
        <v>54212</v>
      </c>
    </row>
    <row r="9922" spans="1:7">
      <c r="A9922" t="s">
        <v>3853</v>
      </c>
      <c r="B9922" t="s">
        <v>4172</v>
      </c>
      <c r="C9922" t="s">
        <v>4119</v>
      </c>
      <c r="D9922">
        <v>4468</v>
      </c>
      <c r="E9922">
        <v>4479</v>
      </c>
      <c r="F9922">
        <v>4493</v>
      </c>
      <c r="G9922">
        <v>14616</v>
      </c>
    </row>
    <row r="9923" spans="1:7">
      <c r="A9923" t="s">
        <v>3853</v>
      </c>
      <c r="B9923" t="s">
        <v>4172</v>
      </c>
      <c r="C9923" t="s">
        <v>4120</v>
      </c>
      <c r="D9923">
        <v>21604</v>
      </c>
      <c r="E9923">
        <v>21360</v>
      </c>
      <c r="F9923">
        <v>21057</v>
      </c>
      <c r="G9923">
        <v>10507</v>
      </c>
    </row>
    <row r="9924" spans="1:7">
      <c r="A9924" t="s">
        <v>3853</v>
      </c>
      <c r="B9924" t="s">
        <v>4172</v>
      </c>
      <c r="C9924" t="s">
        <v>4121</v>
      </c>
      <c r="D9924">
        <v>381</v>
      </c>
      <c r="E9924">
        <v>381</v>
      </c>
      <c r="F9924">
        <v>381</v>
      </c>
      <c r="G9924">
        <v>377</v>
      </c>
    </row>
    <row r="9925" spans="1:7">
      <c r="A9925" t="s">
        <v>3853</v>
      </c>
      <c r="B9925" t="s">
        <v>4172</v>
      </c>
      <c r="C9925" t="s">
        <v>4122</v>
      </c>
      <c r="D9925">
        <v>5059</v>
      </c>
      <c r="E9925">
        <v>4489</v>
      </c>
      <c r="F9925">
        <v>4562</v>
      </c>
      <c r="G9925">
        <v>4017</v>
      </c>
    </row>
    <row r="9926" spans="1:7">
      <c r="A9926" t="s">
        <v>3853</v>
      </c>
      <c r="B9926" t="s">
        <v>4172</v>
      </c>
      <c r="C9926" t="s">
        <v>4123</v>
      </c>
      <c r="D9926">
        <v>31131</v>
      </c>
      <c r="E9926">
        <v>30327</v>
      </c>
      <c r="F9926">
        <v>30112</v>
      </c>
      <c r="G9926">
        <v>29141</v>
      </c>
    </row>
    <row r="9927" spans="1:7">
      <c r="A9927" t="s">
        <v>3853</v>
      </c>
      <c r="B9927" t="s">
        <v>4172</v>
      </c>
      <c r="C9927" t="s">
        <v>4124</v>
      </c>
      <c r="D9927">
        <v>9577</v>
      </c>
      <c r="E9927">
        <v>9497</v>
      </c>
      <c r="F9927">
        <v>9844</v>
      </c>
      <c r="G9927">
        <v>19485</v>
      </c>
    </row>
    <row r="9928" spans="1:7">
      <c r="A9928" t="s">
        <v>3853</v>
      </c>
      <c r="B9928" t="s">
        <v>4172</v>
      </c>
      <c r="C9928" t="s">
        <v>4125</v>
      </c>
      <c r="D9928">
        <v>27276</v>
      </c>
      <c r="E9928">
        <v>27120</v>
      </c>
      <c r="F9928">
        <v>26483</v>
      </c>
      <c r="G9928">
        <v>15458</v>
      </c>
    </row>
    <row r="9929" spans="1:7">
      <c r="A9929" t="s">
        <v>3853</v>
      </c>
      <c r="B9929" t="s">
        <v>4172</v>
      </c>
      <c r="C9929" t="s">
        <v>4126</v>
      </c>
      <c r="D9929">
        <v>23703</v>
      </c>
      <c r="E9929">
        <v>22454</v>
      </c>
      <c r="F9929">
        <v>22632</v>
      </c>
      <c r="G9929">
        <v>22293</v>
      </c>
    </row>
    <row r="9930" spans="1:7">
      <c r="A9930" t="s">
        <v>3853</v>
      </c>
      <c r="B9930" t="s">
        <v>4172</v>
      </c>
      <c r="C9930" t="s">
        <v>4127</v>
      </c>
      <c r="D9930">
        <v>95945</v>
      </c>
      <c r="E9930">
        <v>81063</v>
      </c>
      <c r="F9930">
        <v>82343</v>
      </c>
      <c r="G9930">
        <v>83352</v>
      </c>
    </row>
    <row r="9931" spans="1:7">
      <c r="A9931" t="s">
        <v>3853</v>
      </c>
      <c r="B9931" t="s">
        <v>4172</v>
      </c>
      <c r="C9931" t="s">
        <v>4128</v>
      </c>
      <c r="D9931">
        <v>68669</v>
      </c>
      <c r="E9931">
        <v>53943</v>
      </c>
      <c r="F9931">
        <v>55859</v>
      </c>
      <c r="G9931">
        <v>67895</v>
      </c>
    </row>
    <row r="9932" spans="1:7">
      <c r="A9932" t="s">
        <v>3853</v>
      </c>
      <c r="B9932" t="s">
        <v>4172</v>
      </c>
      <c r="C9932" t="s">
        <v>4129</v>
      </c>
      <c r="D9932">
        <v>273</v>
      </c>
      <c r="E9932">
        <v>242</v>
      </c>
      <c r="F9932">
        <v>309</v>
      </c>
      <c r="G9932">
        <v>342</v>
      </c>
    </row>
    <row r="9933" spans="1:7">
      <c r="A9933" t="s">
        <v>3853</v>
      </c>
      <c r="B9933" t="s">
        <v>4172</v>
      </c>
      <c r="C9933" t="s">
        <v>4130</v>
      </c>
      <c r="D9933">
        <v>25.6</v>
      </c>
      <c r="E9933">
        <v>25.9</v>
      </c>
      <c r="F9933">
        <v>23</v>
      </c>
      <c r="G9933">
        <v>23.8</v>
      </c>
    </row>
    <row r="9934" spans="1:7">
      <c r="A9934" t="s">
        <v>3853</v>
      </c>
      <c r="B9934" t="s">
        <v>4172</v>
      </c>
      <c r="C9934" t="s">
        <v>4131</v>
      </c>
      <c r="D9934">
        <v>10</v>
      </c>
      <c r="E9934">
        <v>10</v>
      </c>
      <c r="F9934">
        <v>10</v>
      </c>
      <c r="G9934">
        <v>9</v>
      </c>
    </row>
    <row r="9935" spans="1:7">
      <c r="A9935" t="s">
        <v>3853</v>
      </c>
      <c r="B9935" t="s">
        <v>4172</v>
      </c>
      <c r="C9935" t="s">
        <v>4132</v>
      </c>
      <c r="D9935">
        <v>15189</v>
      </c>
      <c r="E9935">
        <v>15410</v>
      </c>
      <c r="F9935">
        <v>14164</v>
      </c>
      <c r="G9935">
        <v>15569</v>
      </c>
    </row>
    <row r="9936" spans="1:7">
      <c r="A9936" t="s">
        <v>3853</v>
      </c>
      <c r="B9936" t="s">
        <v>4172</v>
      </c>
      <c r="C9936" t="s">
        <v>4133</v>
      </c>
      <c r="D9936">
        <v>1986</v>
      </c>
      <c r="E9936">
        <v>1986</v>
      </c>
      <c r="F9936">
        <v>2190</v>
      </c>
      <c r="G9936">
        <v>2190</v>
      </c>
    </row>
    <row r="9937" spans="1:7">
      <c r="A9937" t="s">
        <v>3853</v>
      </c>
      <c r="B9937" t="s">
        <v>4172</v>
      </c>
      <c r="C9937" t="s">
        <v>4134</v>
      </c>
      <c r="D9937">
        <v>5</v>
      </c>
      <c r="E9937">
        <v>8</v>
      </c>
      <c r="F9937">
        <v>8</v>
      </c>
      <c r="G9937">
        <v>7</v>
      </c>
    </row>
    <row r="9938" spans="1:7">
      <c r="A9938" t="s">
        <v>3853</v>
      </c>
      <c r="B9938" t="s">
        <v>4172</v>
      </c>
      <c r="C9938" t="s">
        <v>4135</v>
      </c>
      <c r="D9938">
        <v>15203</v>
      </c>
      <c r="E9938">
        <v>15428</v>
      </c>
      <c r="F9938">
        <v>14182</v>
      </c>
      <c r="G9938">
        <v>15584</v>
      </c>
    </row>
    <row r="9939" spans="1:7">
      <c r="A9939" t="s">
        <v>3853</v>
      </c>
      <c r="B9939" t="s">
        <v>4172</v>
      </c>
      <c r="C9939" t="s">
        <v>4136</v>
      </c>
      <c r="D9939">
        <v>14</v>
      </c>
      <c r="E9939">
        <v>18</v>
      </c>
      <c r="F9939">
        <v>18</v>
      </c>
      <c r="G9939">
        <v>16</v>
      </c>
    </row>
    <row r="9940" spans="1:7">
      <c r="A9940" t="s">
        <v>3853</v>
      </c>
      <c r="B9940" t="s">
        <v>4172</v>
      </c>
      <c r="C9940" t="s">
        <v>4137</v>
      </c>
      <c r="D9940">
        <v>660</v>
      </c>
      <c r="E9940">
        <v>769</v>
      </c>
      <c r="F9940">
        <v>746</v>
      </c>
      <c r="G9940">
        <v>758</v>
      </c>
    </row>
    <row r="9941" spans="1:7">
      <c r="A9941" t="s">
        <v>3853</v>
      </c>
      <c r="B9941" t="s">
        <v>4172</v>
      </c>
      <c r="C9941" t="s">
        <v>4138</v>
      </c>
      <c r="D9941">
        <v>6125</v>
      </c>
      <c r="E9941">
        <v>5476</v>
      </c>
      <c r="F9941">
        <v>5517</v>
      </c>
      <c r="G9941">
        <v>5849</v>
      </c>
    </row>
    <row r="9942" spans="1:7">
      <c r="A9942" t="s">
        <v>3853</v>
      </c>
      <c r="B9942" t="s">
        <v>4173</v>
      </c>
      <c r="C9942" t="s">
        <v>3855</v>
      </c>
      <c r="D9942">
        <v>-38</v>
      </c>
      <c r="E9942">
        <v>-26</v>
      </c>
      <c r="F9942">
        <v>-27</v>
      </c>
      <c r="G9942">
        <v>-21</v>
      </c>
    </row>
    <row r="9943" spans="1:7">
      <c r="A9943" t="s">
        <v>3853</v>
      </c>
      <c r="B9943" t="s">
        <v>4173</v>
      </c>
      <c r="C9943" t="s">
        <v>3856</v>
      </c>
      <c r="D9943">
        <v>33339</v>
      </c>
      <c r="E9943">
        <v>33605</v>
      </c>
      <c r="F9943">
        <v>28817</v>
      </c>
      <c r="G9943">
        <v>34774</v>
      </c>
    </row>
    <row r="9944" spans="1:7">
      <c r="A9944" t="s">
        <v>3853</v>
      </c>
      <c r="B9944" t="s">
        <v>4173</v>
      </c>
      <c r="C9944" t="s">
        <v>3857</v>
      </c>
      <c r="D9944">
        <v>33339</v>
      </c>
      <c r="E9944">
        <v>33605</v>
      </c>
      <c r="F9944">
        <v>28817</v>
      </c>
      <c r="G9944">
        <v>34774</v>
      </c>
    </row>
    <row r="9945" spans="1:7">
      <c r="A9945" t="s">
        <v>3853</v>
      </c>
      <c r="B9945" t="s">
        <v>4173</v>
      </c>
      <c r="C9945" t="s">
        <v>3858</v>
      </c>
      <c r="D9945">
        <v>33339</v>
      </c>
      <c r="E9945">
        <v>33605</v>
      </c>
      <c r="F9945">
        <v>28817</v>
      </c>
      <c r="G9945">
        <v>34774</v>
      </c>
    </row>
    <row r="9946" spans="1:7">
      <c r="A9946" t="s">
        <v>3853</v>
      </c>
      <c r="B9946" t="s">
        <v>4173</v>
      </c>
      <c r="C9946" t="s">
        <v>3859</v>
      </c>
      <c r="D9946">
        <v>479</v>
      </c>
      <c r="E9946">
        <v>416</v>
      </c>
      <c r="F9946">
        <v>464</v>
      </c>
      <c r="G9946">
        <v>480</v>
      </c>
    </row>
    <row r="9947" spans="1:7">
      <c r="A9947" t="s">
        <v>3853</v>
      </c>
      <c r="B9947" t="s">
        <v>4173</v>
      </c>
      <c r="C9947" t="s">
        <v>3860</v>
      </c>
      <c r="D9947">
        <v>479</v>
      </c>
      <c r="E9947">
        <v>416</v>
      </c>
      <c r="F9947">
        <v>464</v>
      </c>
      <c r="G9947">
        <v>480</v>
      </c>
    </row>
    <row r="9948" spans="1:7">
      <c r="A9948" t="s">
        <v>3853</v>
      </c>
      <c r="B9948" t="s">
        <v>4173</v>
      </c>
      <c r="C9948" t="s">
        <v>3861</v>
      </c>
      <c r="D9948">
        <v>479</v>
      </c>
      <c r="E9948">
        <v>416</v>
      </c>
      <c r="F9948">
        <v>464</v>
      </c>
      <c r="G9948">
        <v>480</v>
      </c>
    </row>
    <row r="9949" spans="1:7">
      <c r="A9949" t="s">
        <v>3853</v>
      </c>
      <c r="B9949" t="s">
        <v>4173</v>
      </c>
      <c r="C9949" t="s">
        <v>3862</v>
      </c>
      <c r="D9949">
        <v>0</v>
      </c>
      <c r="E9949">
        <v>0</v>
      </c>
      <c r="F9949">
        <v>0</v>
      </c>
      <c r="G9949">
        <v>0</v>
      </c>
    </row>
    <row r="9950" spans="1:7">
      <c r="A9950" t="s">
        <v>3853</v>
      </c>
      <c r="B9950" t="s">
        <v>4173</v>
      </c>
      <c r="C9950" t="s">
        <v>3863</v>
      </c>
      <c r="D9950">
        <v>0</v>
      </c>
      <c r="E9950">
        <v>0</v>
      </c>
      <c r="F9950">
        <v>0</v>
      </c>
      <c r="G9950">
        <v>0</v>
      </c>
    </row>
    <row r="9951" spans="1:7">
      <c r="A9951" t="s">
        <v>3853</v>
      </c>
      <c r="B9951" t="s">
        <v>4173</v>
      </c>
      <c r="C9951" t="s">
        <v>3864</v>
      </c>
      <c r="D9951">
        <v>5822</v>
      </c>
      <c r="E9951">
        <v>7609</v>
      </c>
      <c r="F9951">
        <v>6351</v>
      </c>
      <c r="G9951">
        <v>6207</v>
      </c>
    </row>
    <row r="9952" spans="1:7">
      <c r="A9952" t="s">
        <v>3853</v>
      </c>
      <c r="B9952" t="s">
        <v>4173</v>
      </c>
      <c r="C9952" t="s">
        <v>3865</v>
      </c>
      <c r="D9952">
        <v>108</v>
      </c>
      <c r="E9952">
        <v>126</v>
      </c>
      <c r="F9952">
        <v>108</v>
      </c>
      <c r="G9952">
        <v>0</v>
      </c>
    </row>
    <row r="9953" spans="1:7">
      <c r="A9953" t="s">
        <v>3853</v>
      </c>
      <c r="B9953" t="s">
        <v>4173</v>
      </c>
      <c r="C9953" t="s">
        <v>3866</v>
      </c>
      <c r="D9953">
        <v>5822</v>
      </c>
      <c r="E9953">
        <v>7609</v>
      </c>
      <c r="F9953">
        <v>6351</v>
      </c>
      <c r="G9953">
        <v>6207</v>
      </c>
    </row>
    <row r="9954" spans="1:7">
      <c r="A9954" t="s">
        <v>3853</v>
      </c>
      <c r="B9954" t="s">
        <v>4173</v>
      </c>
      <c r="C9954" t="s">
        <v>3867</v>
      </c>
      <c r="D9954">
        <v>33180</v>
      </c>
      <c r="E9954">
        <v>28186</v>
      </c>
      <c r="F9954">
        <v>30879</v>
      </c>
      <c r="G9954">
        <v>34479</v>
      </c>
    </row>
    <row r="9955" spans="1:7">
      <c r="A9955" t="s">
        <v>3853</v>
      </c>
      <c r="B9955" t="s">
        <v>4173</v>
      </c>
      <c r="C9955" t="s">
        <v>3868</v>
      </c>
      <c r="D9955">
        <v>79259</v>
      </c>
      <c r="E9955">
        <v>71866</v>
      </c>
      <c r="F9955">
        <v>76337</v>
      </c>
      <c r="G9955">
        <v>79339</v>
      </c>
    </row>
    <row r="9956" spans="1:7">
      <c r="A9956" t="s">
        <v>3853</v>
      </c>
      <c r="B9956" t="s">
        <v>4173</v>
      </c>
      <c r="C9956" t="s">
        <v>3869</v>
      </c>
      <c r="D9956">
        <v>59.6</v>
      </c>
      <c r="E9956">
        <v>58.5</v>
      </c>
      <c r="F9956">
        <v>56.7</v>
      </c>
      <c r="G9956">
        <v>49.8</v>
      </c>
    </row>
    <row r="9957" spans="1:7">
      <c r="A9957" t="s">
        <v>3853</v>
      </c>
      <c r="B9957" t="s">
        <v>4173</v>
      </c>
      <c r="C9957" t="s">
        <v>3870</v>
      </c>
      <c r="D9957">
        <v>131840</v>
      </c>
      <c r="E9957">
        <v>116904</v>
      </c>
      <c r="F9957">
        <v>121050</v>
      </c>
      <c r="G9957">
        <v>124175</v>
      </c>
    </row>
    <row r="9958" spans="1:7">
      <c r="A9958" t="s">
        <v>3853</v>
      </c>
      <c r="B9958" t="s">
        <v>4173</v>
      </c>
      <c r="C9958" t="s">
        <v>3871</v>
      </c>
      <c r="D9958">
        <v>0</v>
      </c>
      <c r="E9958">
        <v>0</v>
      </c>
      <c r="F9958">
        <v>0</v>
      </c>
      <c r="G9958">
        <v>0</v>
      </c>
    </row>
    <row r="9959" spans="1:7">
      <c r="A9959" t="s">
        <v>3853</v>
      </c>
      <c r="B9959" t="s">
        <v>4173</v>
      </c>
      <c r="C9959" t="s">
        <v>3872</v>
      </c>
      <c r="D9959">
        <v>0</v>
      </c>
      <c r="E9959">
        <v>0</v>
      </c>
      <c r="F9959">
        <v>0</v>
      </c>
      <c r="G9959">
        <v>0</v>
      </c>
    </row>
    <row r="9960" spans="1:7">
      <c r="A9960" t="s">
        <v>3853</v>
      </c>
      <c r="B9960" t="s">
        <v>4173</v>
      </c>
      <c r="C9960" t="s">
        <v>3873</v>
      </c>
      <c r="D9960">
        <v>16.899999999999999</v>
      </c>
      <c r="E9960">
        <v>7.1</v>
      </c>
      <c r="F9960">
        <v>5.2</v>
      </c>
      <c r="G9960">
        <v>4.4000000000000004</v>
      </c>
    </row>
    <row r="9961" spans="1:7">
      <c r="A9961" t="s">
        <v>3853</v>
      </c>
      <c r="B9961" t="s">
        <v>4173</v>
      </c>
      <c r="C9961" t="s">
        <v>3874</v>
      </c>
      <c r="D9961">
        <v>33</v>
      </c>
      <c r="E9961">
        <v>33</v>
      </c>
      <c r="F9961">
        <v>27</v>
      </c>
      <c r="G9961">
        <v>27</v>
      </c>
    </row>
    <row r="9962" spans="1:7">
      <c r="A9962" t="s">
        <v>3853</v>
      </c>
      <c r="B9962" t="s">
        <v>4173</v>
      </c>
      <c r="C9962" t="s">
        <v>3875</v>
      </c>
      <c r="D9962">
        <v>9.8000000000000007</v>
      </c>
      <c r="E9962">
        <v>13.9</v>
      </c>
      <c r="F9962">
        <v>20.7</v>
      </c>
      <c r="G9962">
        <v>29.5</v>
      </c>
    </row>
    <row r="9963" spans="1:7">
      <c r="A9963" t="s">
        <v>3853</v>
      </c>
      <c r="B9963" t="s">
        <v>4173</v>
      </c>
      <c r="C9963" t="s">
        <v>3876</v>
      </c>
      <c r="D9963">
        <v>17</v>
      </c>
      <c r="E9963">
        <v>26</v>
      </c>
      <c r="F9963">
        <v>36</v>
      </c>
      <c r="G9963">
        <v>59</v>
      </c>
    </row>
    <row r="9964" spans="1:7">
      <c r="A9964" t="s">
        <v>3853</v>
      </c>
      <c r="B9964" t="s">
        <v>4173</v>
      </c>
      <c r="C9964" t="s">
        <v>3877</v>
      </c>
      <c r="D9964">
        <v>0</v>
      </c>
      <c r="E9964">
        <v>0</v>
      </c>
      <c r="F9964">
        <v>0</v>
      </c>
      <c r="G9964">
        <v>0</v>
      </c>
    </row>
    <row r="9965" spans="1:7">
      <c r="A9965" t="s">
        <v>3853</v>
      </c>
      <c r="B9965" t="s">
        <v>4173</v>
      </c>
      <c r="C9965" t="s">
        <v>3878</v>
      </c>
      <c r="D9965">
        <v>0</v>
      </c>
      <c r="E9965">
        <v>0</v>
      </c>
      <c r="F9965">
        <v>0</v>
      </c>
      <c r="G9965">
        <v>0</v>
      </c>
    </row>
    <row r="9966" spans="1:7">
      <c r="A9966" t="s">
        <v>3853</v>
      </c>
      <c r="B9966" t="s">
        <v>4173</v>
      </c>
      <c r="C9966" t="s">
        <v>3879</v>
      </c>
      <c r="D9966">
        <v>0</v>
      </c>
      <c r="E9966">
        <v>0</v>
      </c>
      <c r="F9966">
        <v>0</v>
      </c>
      <c r="G9966">
        <v>0</v>
      </c>
    </row>
    <row r="9967" spans="1:7">
      <c r="A9967" t="s">
        <v>3853</v>
      </c>
      <c r="B9967" t="s">
        <v>4173</v>
      </c>
      <c r="C9967" t="s">
        <v>3880</v>
      </c>
      <c r="D9967">
        <v>45.7</v>
      </c>
      <c r="E9967">
        <v>48.9</v>
      </c>
      <c r="F9967">
        <v>52.3</v>
      </c>
      <c r="G9967">
        <v>56</v>
      </c>
    </row>
    <row r="9968" spans="1:7">
      <c r="A9968" t="s">
        <v>3853</v>
      </c>
      <c r="B9968" t="s">
        <v>4173</v>
      </c>
      <c r="C9968" t="s">
        <v>3881</v>
      </c>
      <c r="D9968">
        <v>0</v>
      </c>
      <c r="E9968">
        <v>0</v>
      </c>
      <c r="F9968">
        <v>0</v>
      </c>
      <c r="G9968">
        <v>0</v>
      </c>
    </row>
    <row r="9969" spans="1:7">
      <c r="A9969" t="s">
        <v>3853</v>
      </c>
      <c r="B9969" t="s">
        <v>4173</v>
      </c>
      <c r="C9969" t="s">
        <v>3882</v>
      </c>
      <c r="D9969">
        <v>480773</v>
      </c>
      <c r="E9969">
        <v>463560</v>
      </c>
      <c r="F9969">
        <v>470982</v>
      </c>
      <c r="G9969">
        <v>446944</v>
      </c>
    </row>
    <row r="9970" spans="1:7">
      <c r="A9970" t="s">
        <v>3853</v>
      </c>
      <c r="B9970" t="s">
        <v>4173</v>
      </c>
      <c r="C9970" t="s">
        <v>3883</v>
      </c>
      <c r="D9970">
        <v>11496</v>
      </c>
      <c r="E9970">
        <v>10001</v>
      </c>
      <c r="F9970">
        <v>10012</v>
      </c>
      <c r="G9970">
        <v>8098</v>
      </c>
    </row>
    <row r="9971" spans="1:7">
      <c r="A9971" t="s">
        <v>3853</v>
      </c>
      <c r="B9971" t="s">
        <v>4173</v>
      </c>
      <c r="C9971" t="s">
        <v>3884</v>
      </c>
      <c r="D9971">
        <v>113484</v>
      </c>
      <c r="E9971">
        <v>93209</v>
      </c>
      <c r="F9971">
        <v>104938</v>
      </c>
      <c r="G9971">
        <v>92643</v>
      </c>
    </row>
    <row r="9972" spans="1:7">
      <c r="A9972" t="s">
        <v>3853</v>
      </c>
      <c r="B9972" t="s">
        <v>4173</v>
      </c>
      <c r="C9972" t="s">
        <v>3885</v>
      </c>
      <c r="D9972">
        <v>102297</v>
      </c>
      <c r="E9972">
        <v>83205</v>
      </c>
      <c r="F9972">
        <v>94088</v>
      </c>
      <c r="G9972">
        <v>83166</v>
      </c>
    </row>
    <row r="9973" spans="1:7">
      <c r="A9973" t="s">
        <v>3853</v>
      </c>
      <c r="B9973" t="s">
        <v>4173</v>
      </c>
      <c r="C9973" t="s">
        <v>3886</v>
      </c>
      <c r="D9973">
        <v>11187</v>
      </c>
      <c r="E9973">
        <v>10004</v>
      </c>
      <c r="F9973">
        <v>10850</v>
      </c>
      <c r="G9973">
        <v>9478</v>
      </c>
    </row>
    <row r="9974" spans="1:7">
      <c r="A9974" t="s">
        <v>3853</v>
      </c>
      <c r="B9974" t="s">
        <v>4173</v>
      </c>
      <c r="C9974" t="s">
        <v>3887</v>
      </c>
      <c r="D9974">
        <v>0</v>
      </c>
      <c r="E9974">
        <v>0</v>
      </c>
      <c r="F9974">
        <v>0</v>
      </c>
      <c r="G9974">
        <v>0</v>
      </c>
    </row>
    <row r="9975" spans="1:7">
      <c r="A9975" t="s">
        <v>3853</v>
      </c>
      <c r="B9975" t="s">
        <v>4173</v>
      </c>
      <c r="C9975" t="s">
        <v>3888</v>
      </c>
      <c r="D9975">
        <v>594257</v>
      </c>
      <c r="E9975">
        <v>556769</v>
      </c>
      <c r="F9975">
        <v>575920</v>
      </c>
      <c r="G9975">
        <v>539587</v>
      </c>
    </row>
    <row r="9976" spans="1:7">
      <c r="A9976" t="s">
        <v>3853</v>
      </c>
      <c r="B9976" t="s">
        <v>4173</v>
      </c>
      <c r="C9976" t="s">
        <v>3889</v>
      </c>
      <c r="D9976">
        <v>113484</v>
      </c>
      <c r="E9976">
        <v>93209</v>
      </c>
      <c r="F9976">
        <v>104938</v>
      </c>
      <c r="G9976">
        <v>92643</v>
      </c>
    </row>
    <row r="9977" spans="1:7">
      <c r="A9977" t="s">
        <v>3853</v>
      </c>
      <c r="B9977" t="s">
        <v>4173</v>
      </c>
      <c r="C9977" t="s">
        <v>3890</v>
      </c>
      <c r="D9977">
        <v>0</v>
      </c>
      <c r="E9977">
        <v>0</v>
      </c>
      <c r="F9977">
        <v>0</v>
      </c>
      <c r="G9977">
        <v>0</v>
      </c>
    </row>
    <row r="9978" spans="1:7">
      <c r="A9978" t="s">
        <v>3853</v>
      </c>
      <c r="B9978" t="s">
        <v>4173</v>
      </c>
      <c r="C9978" t="s">
        <v>3891</v>
      </c>
      <c r="D9978">
        <v>80.099999999999994</v>
      </c>
      <c r="E9978">
        <v>80.8</v>
      </c>
      <c r="F9978">
        <v>77.599999999999994</v>
      </c>
      <c r="G9978">
        <v>81.3</v>
      </c>
    </row>
    <row r="9979" spans="1:7">
      <c r="A9979" t="s">
        <v>3853</v>
      </c>
      <c r="B9979" t="s">
        <v>4173</v>
      </c>
      <c r="C9979" t="s">
        <v>3892</v>
      </c>
      <c r="D9979">
        <v>242983</v>
      </c>
      <c r="E9979">
        <v>231358</v>
      </c>
      <c r="F9979">
        <v>228772</v>
      </c>
      <c r="G9979">
        <v>218504</v>
      </c>
    </row>
    <row r="9980" spans="1:7">
      <c r="A9980" t="s">
        <v>3853</v>
      </c>
      <c r="B9980" t="s">
        <v>4173</v>
      </c>
      <c r="C9980" t="s">
        <v>3893</v>
      </c>
      <c r="D9980">
        <v>12366</v>
      </c>
      <c r="E9980">
        <v>12580</v>
      </c>
      <c r="F9980">
        <v>11830</v>
      </c>
      <c r="G9980">
        <v>12188</v>
      </c>
    </row>
    <row r="9981" spans="1:7">
      <c r="A9981" t="s">
        <v>3853</v>
      </c>
      <c r="B9981" t="s">
        <v>4173</v>
      </c>
      <c r="C9981" t="s">
        <v>3894</v>
      </c>
      <c r="D9981">
        <v>1793</v>
      </c>
      <c r="E9981">
        <v>1299</v>
      </c>
      <c r="F9981">
        <v>1829</v>
      </c>
      <c r="G9981">
        <v>4772</v>
      </c>
    </row>
    <row r="9982" spans="1:7">
      <c r="A9982" t="s">
        <v>3853</v>
      </c>
      <c r="B9982" t="s">
        <v>4173</v>
      </c>
      <c r="C9982" t="s">
        <v>3895</v>
      </c>
      <c r="D9982">
        <v>30606</v>
      </c>
      <c r="E9982">
        <v>36620</v>
      </c>
      <c r="F9982">
        <v>34490</v>
      </c>
      <c r="G9982">
        <v>34865</v>
      </c>
    </row>
    <row r="9983" spans="1:7">
      <c r="A9983" t="s">
        <v>3853</v>
      </c>
      <c r="B9983" t="s">
        <v>4173</v>
      </c>
      <c r="C9983" t="s">
        <v>3896</v>
      </c>
      <c r="D9983">
        <v>8304</v>
      </c>
      <c r="E9983">
        <v>7402</v>
      </c>
      <c r="F9983">
        <v>7667</v>
      </c>
      <c r="G9983">
        <v>8002</v>
      </c>
    </row>
    <row r="9984" spans="1:7">
      <c r="A9984" t="s">
        <v>3853</v>
      </c>
      <c r="B9984" t="s">
        <v>4173</v>
      </c>
      <c r="C9984" t="s">
        <v>3897</v>
      </c>
      <c r="D9984">
        <v>296052</v>
      </c>
      <c r="E9984">
        <v>289259</v>
      </c>
      <c r="F9984">
        <v>284587</v>
      </c>
      <c r="G9984">
        <v>278331</v>
      </c>
    </row>
    <row r="9985" spans="1:7">
      <c r="A9985" t="s">
        <v>3853</v>
      </c>
      <c r="B9985" t="s">
        <v>4173</v>
      </c>
      <c r="C9985" t="s">
        <v>3898</v>
      </c>
      <c r="D9985">
        <v>294259</v>
      </c>
      <c r="E9985">
        <v>287961</v>
      </c>
      <c r="F9985">
        <v>282759</v>
      </c>
      <c r="G9985">
        <v>273559</v>
      </c>
    </row>
    <row r="9986" spans="1:7">
      <c r="A9986" t="s">
        <v>3853</v>
      </c>
      <c r="B9986" t="s">
        <v>4173</v>
      </c>
      <c r="C9986" t="s">
        <v>3899</v>
      </c>
      <c r="D9986">
        <v>1793</v>
      </c>
      <c r="E9986">
        <v>1299</v>
      </c>
      <c r="F9986">
        <v>1829</v>
      </c>
      <c r="G9986">
        <v>4772</v>
      </c>
    </row>
    <row r="9987" spans="1:7">
      <c r="A9987" t="s">
        <v>3853</v>
      </c>
      <c r="B9987" t="s">
        <v>4173</v>
      </c>
      <c r="C9987" t="s">
        <v>3900</v>
      </c>
      <c r="D9987">
        <v>233614</v>
      </c>
      <c r="E9987">
        <v>221670</v>
      </c>
      <c r="F9987">
        <v>224590</v>
      </c>
      <c r="G9987">
        <v>214579</v>
      </c>
    </row>
    <row r="9988" spans="1:7">
      <c r="A9988" t="s">
        <v>3853</v>
      </c>
      <c r="B9988" t="s">
        <v>4173</v>
      </c>
      <c r="C9988" t="s">
        <v>3901</v>
      </c>
      <c r="D9988">
        <v>286793</v>
      </c>
      <c r="E9988">
        <v>279712</v>
      </c>
      <c r="F9988">
        <v>280463</v>
      </c>
      <c r="G9988">
        <v>274458</v>
      </c>
    </row>
    <row r="9989" spans="1:7">
      <c r="A9989" t="s">
        <v>3853</v>
      </c>
      <c r="B9989" t="s">
        <v>4173</v>
      </c>
      <c r="C9989" t="s">
        <v>3902</v>
      </c>
      <c r="D9989">
        <v>0</v>
      </c>
      <c r="E9989">
        <v>0</v>
      </c>
      <c r="F9989">
        <v>0</v>
      </c>
      <c r="G9989">
        <v>0</v>
      </c>
    </row>
    <row r="9990" spans="1:7">
      <c r="A9990" t="s">
        <v>3853</v>
      </c>
      <c r="B9990" t="s">
        <v>4173</v>
      </c>
      <c r="C9990" t="s">
        <v>3903</v>
      </c>
      <c r="D9990">
        <v>28464</v>
      </c>
      <c r="E9990">
        <v>27032</v>
      </c>
      <c r="F9990">
        <v>29283</v>
      </c>
      <c r="G9990">
        <v>27447</v>
      </c>
    </row>
    <row r="9991" spans="1:7">
      <c r="A9991" t="s">
        <v>3853</v>
      </c>
      <c r="B9991" t="s">
        <v>4173</v>
      </c>
      <c r="C9991" t="s">
        <v>3904</v>
      </c>
      <c r="D9991">
        <v>0</v>
      </c>
      <c r="E9991">
        <v>0</v>
      </c>
      <c r="F9991">
        <v>0</v>
      </c>
      <c r="G9991">
        <v>0</v>
      </c>
    </row>
    <row r="9992" spans="1:7">
      <c r="A9992" t="s">
        <v>3853</v>
      </c>
      <c r="B9992" t="s">
        <v>4173</v>
      </c>
      <c r="C9992" t="s">
        <v>3905</v>
      </c>
      <c r="D9992">
        <v>327489</v>
      </c>
      <c r="E9992">
        <v>243818</v>
      </c>
      <c r="F9992">
        <v>264053</v>
      </c>
      <c r="G9992">
        <v>190280</v>
      </c>
    </row>
    <row r="9993" spans="1:7">
      <c r="A9993" t="s">
        <v>3853</v>
      </c>
      <c r="B9993" t="s">
        <v>4173</v>
      </c>
      <c r="C9993" t="s">
        <v>3906</v>
      </c>
      <c r="D9993">
        <v>0</v>
      </c>
      <c r="E9993">
        <v>0</v>
      </c>
      <c r="F9993">
        <v>0</v>
      </c>
      <c r="G9993">
        <v>0</v>
      </c>
    </row>
    <row r="9994" spans="1:7">
      <c r="A9994" t="s">
        <v>3853</v>
      </c>
      <c r="B9994" t="s">
        <v>4173</v>
      </c>
      <c r="C9994" t="s">
        <v>3907</v>
      </c>
      <c r="D9994">
        <v>18.8</v>
      </c>
      <c r="E9994">
        <v>23.7</v>
      </c>
      <c r="F9994">
        <v>33.6</v>
      </c>
      <c r="G9994">
        <v>46</v>
      </c>
    </row>
    <row r="9995" spans="1:7">
      <c r="A9995" t="s">
        <v>3853</v>
      </c>
      <c r="B9995" t="s">
        <v>4173</v>
      </c>
      <c r="C9995" t="s">
        <v>3908</v>
      </c>
      <c r="D9995">
        <v>0.2</v>
      </c>
      <c r="E9995">
        <v>0.2</v>
      </c>
      <c r="F9995">
        <v>0.3</v>
      </c>
      <c r="G9995">
        <v>0.5</v>
      </c>
    </row>
    <row r="9996" spans="1:7">
      <c r="A9996" t="s">
        <v>3853</v>
      </c>
      <c r="B9996" t="s">
        <v>4173</v>
      </c>
      <c r="C9996" t="s">
        <v>3909</v>
      </c>
      <c r="D9996">
        <v>38658</v>
      </c>
      <c r="E9996">
        <v>34409</v>
      </c>
      <c r="F9996">
        <v>37429</v>
      </c>
      <c r="G9996">
        <v>36917</v>
      </c>
    </row>
    <row r="9997" spans="1:7">
      <c r="A9997" t="s">
        <v>3853</v>
      </c>
      <c r="B9997" t="s">
        <v>4173</v>
      </c>
      <c r="C9997" t="s">
        <v>3910</v>
      </c>
      <c r="D9997">
        <v>1062</v>
      </c>
      <c r="E9997">
        <v>1103</v>
      </c>
      <c r="F9997">
        <v>1121</v>
      </c>
      <c r="G9997">
        <v>1155</v>
      </c>
    </row>
    <row r="9998" spans="1:7">
      <c r="A9998" t="s">
        <v>3853</v>
      </c>
      <c r="B9998" t="s">
        <v>4173</v>
      </c>
      <c r="C9998" t="s">
        <v>3911</v>
      </c>
      <c r="D9998">
        <v>538</v>
      </c>
      <c r="E9998">
        <v>559</v>
      </c>
      <c r="F9998">
        <v>558</v>
      </c>
      <c r="G9998">
        <v>581</v>
      </c>
    </row>
    <row r="9999" spans="1:7">
      <c r="A9999" t="s">
        <v>3853</v>
      </c>
      <c r="B9999" t="s">
        <v>4173</v>
      </c>
      <c r="C9999" t="s">
        <v>3912</v>
      </c>
      <c r="D9999">
        <v>33072</v>
      </c>
      <c r="E9999">
        <v>28060</v>
      </c>
      <c r="F9999">
        <v>30771</v>
      </c>
      <c r="G9999">
        <v>34479</v>
      </c>
    </row>
    <row r="10000" spans="1:7">
      <c r="A10000" t="s">
        <v>3853</v>
      </c>
      <c r="B10000" t="s">
        <v>4173</v>
      </c>
      <c r="C10000" t="s">
        <v>3913</v>
      </c>
      <c r="D10000">
        <v>40258</v>
      </c>
      <c r="E10000">
        <v>36071</v>
      </c>
      <c r="F10000">
        <v>39108</v>
      </c>
      <c r="G10000">
        <v>38653</v>
      </c>
    </row>
    <row r="10001" spans="1:7">
      <c r="A10001" t="s">
        <v>3853</v>
      </c>
      <c r="B10001" t="s">
        <v>4173</v>
      </c>
      <c r="C10001" t="s">
        <v>3914</v>
      </c>
      <c r="D10001">
        <v>0</v>
      </c>
      <c r="E10001">
        <v>0</v>
      </c>
      <c r="F10001">
        <v>0</v>
      </c>
      <c r="G10001">
        <v>0</v>
      </c>
    </row>
    <row r="10002" spans="1:7">
      <c r="A10002" t="s">
        <v>3853</v>
      </c>
      <c r="B10002" t="s">
        <v>4173</v>
      </c>
      <c r="C10002" t="s">
        <v>3915</v>
      </c>
      <c r="D10002">
        <v>0</v>
      </c>
      <c r="E10002">
        <v>0</v>
      </c>
      <c r="F10002">
        <v>0</v>
      </c>
      <c r="G10002">
        <v>0</v>
      </c>
    </row>
    <row r="10003" spans="1:7">
      <c r="A10003" t="s">
        <v>3853</v>
      </c>
      <c r="B10003" t="s">
        <v>4173</v>
      </c>
      <c r="C10003" t="s">
        <v>3916</v>
      </c>
      <c r="D10003">
        <v>129</v>
      </c>
      <c r="E10003">
        <v>119</v>
      </c>
      <c r="F10003">
        <v>126</v>
      </c>
      <c r="G10003">
        <v>116</v>
      </c>
    </row>
    <row r="10004" spans="1:7">
      <c r="A10004" t="s">
        <v>3853</v>
      </c>
      <c r="B10004" t="s">
        <v>4173</v>
      </c>
      <c r="C10004" t="s">
        <v>3917</v>
      </c>
      <c r="D10004">
        <v>156982</v>
      </c>
      <c r="E10004">
        <v>147413</v>
      </c>
      <c r="F10004">
        <v>153473</v>
      </c>
      <c r="G10004">
        <v>157262</v>
      </c>
    </row>
    <row r="10005" spans="1:7">
      <c r="A10005" t="s">
        <v>3853</v>
      </c>
      <c r="B10005" t="s">
        <v>4173</v>
      </c>
      <c r="C10005" t="s">
        <v>3918</v>
      </c>
      <c r="D10005">
        <v>171450</v>
      </c>
      <c r="E10005">
        <v>159761</v>
      </c>
      <c r="F10005">
        <v>168994</v>
      </c>
      <c r="G10005">
        <v>170814</v>
      </c>
    </row>
    <row r="10006" spans="1:7">
      <c r="A10006" t="s">
        <v>3853</v>
      </c>
      <c r="B10006" t="s">
        <v>4173</v>
      </c>
      <c r="C10006" t="s">
        <v>3919</v>
      </c>
      <c r="D10006">
        <v>178195</v>
      </c>
      <c r="E10006">
        <v>179310</v>
      </c>
      <c r="F10006">
        <v>181420</v>
      </c>
      <c r="G10006">
        <v>181901</v>
      </c>
    </row>
    <row r="10007" spans="1:7">
      <c r="A10007" t="s">
        <v>3853</v>
      </c>
      <c r="B10007" t="s">
        <v>4173</v>
      </c>
      <c r="C10007" t="s">
        <v>3920</v>
      </c>
      <c r="D10007">
        <v>506757</v>
      </c>
      <c r="E10007">
        <v>486603</v>
      </c>
      <c r="F10007">
        <v>504013</v>
      </c>
      <c r="G10007">
        <v>510093</v>
      </c>
    </row>
    <row r="10008" spans="1:7">
      <c r="A10008" t="s">
        <v>3853</v>
      </c>
      <c r="B10008" t="s">
        <v>4173</v>
      </c>
      <c r="C10008" t="s">
        <v>3921</v>
      </c>
      <c r="D10008">
        <v>506757</v>
      </c>
      <c r="E10008">
        <v>486603</v>
      </c>
      <c r="F10008">
        <v>504013</v>
      </c>
      <c r="G10008">
        <v>510093</v>
      </c>
    </row>
    <row r="10009" spans="1:7">
      <c r="A10009" t="s">
        <v>3853</v>
      </c>
      <c r="B10009" t="s">
        <v>4173</v>
      </c>
      <c r="C10009" t="s">
        <v>3922</v>
      </c>
      <c r="D10009">
        <v>34</v>
      </c>
      <c r="E10009">
        <v>47</v>
      </c>
      <c r="F10009">
        <v>60</v>
      </c>
      <c r="G10009">
        <v>94</v>
      </c>
    </row>
    <row r="10010" spans="1:7">
      <c r="A10010" t="s">
        <v>3853</v>
      </c>
      <c r="B10010" t="s">
        <v>4173</v>
      </c>
      <c r="C10010" t="s">
        <v>3923</v>
      </c>
      <c r="D10010">
        <v>0</v>
      </c>
      <c r="E10010">
        <v>0</v>
      </c>
      <c r="F10010">
        <v>0</v>
      </c>
      <c r="G10010">
        <v>0</v>
      </c>
    </row>
    <row r="10011" spans="1:7">
      <c r="A10011" t="s">
        <v>3853</v>
      </c>
      <c r="B10011" t="s">
        <v>4173</v>
      </c>
      <c r="C10011" t="s">
        <v>3924</v>
      </c>
      <c r="D10011">
        <v>29</v>
      </c>
      <c r="E10011">
        <v>29</v>
      </c>
      <c r="F10011">
        <v>33</v>
      </c>
      <c r="G10011">
        <v>40</v>
      </c>
    </row>
    <row r="10012" spans="1:7">
      <c r="A10012" t="s">
        <v>3853</v>
      </c>
      <c r="B10012" t="s">
        <v>4173</v>
      </c>
      <c r="C10012" t="s">
        <v>3925</v>
      </c>
      <c r="D10012">
        <v>1414</v>
      </c>
      <c r="E10012">
        <v>1501</v>
      </c>
      <c r="F10012">
        <v>1970</v>
      </c>
      <c r="G10012">
        <v>2593</v>
      </c>
    </row>
    <row r="10013" spans="1:7">
      <c r="A10013" t="s">
        <v>3853</v>
      </c>
      <c r="B10013" t="s">
        <v>4173</v>
      </c>
      <c r="C10013" t="s">
        <v>3926</v>
      </c>
      <c r="D10013">
        <v>2.96</v>
      </c>
      <c r="E10013">
        <v>2.8</v>
      </c>
      <c r="F10013">
        <v>2.38</v>
      </c>
      <c r="G10013">
        <v>2.31</v>
      </c>
    </row>
    <row r="10014" spans="1:7">
      <c r="A10014" t="s">
        <v>3853</v>
      </c>
      <c r="B10014" t="s">
        <v>4173</v>
      </c>
      <c r="C10014" t="s">
        <v>3927</v>
      </c>
      <c r="D10014">
        <v>1751</v>
      </c>
      <c r="E10014">
        <v>1913</v>
      </c>
      <c r="F10014">
        <v>2384</v>
      </c>
      <c r="G10014">
        <v>3087</v>
      </c>
    </row>
    <row r="10015" spans="1:7">
      <c r="A10015" t="s">
        <v>3853</v>
      </c>
      <c r="B10015" t="s">
        <v>4173</v>
      </c>
      <c r="C10015" t="s">
        <v>3928</v>
      </c>
      <c r="D10015">
        <v>534</v>
      </c>
      <c r="E10015">
        <v>617</v>
      </c>
      <c r="F10015">
        <v>946</v>
      </c>
      <c r="G10015">
        <v>1272</v>
      </c>
    </row>
    <row r="10016" spans="1:7">
      <c r="A10016" t="s">
        <v>3853</v>
      </c>
      <c r="B10016" t="s">
        <v>4173</v>
      </c>
      <c r="C10016" t="s">
        <v>3929</v>
      </c>
      <c r="D10016">
        <v>308</v>
      </c>
      <c r="E10016">
        <v>383</v>
      </c>
      <c r="F10016">
        <v>381</v>
      </c>
      <c r="G10016">
        <v>454</v>
      </c>
    </row>
    <row r="10017" spans="1:7">
      <c r="A10017" t="s">
        <v>3853</v>
      </c>
      <c r="B10017" t="s">
        <v>4173</v>
      </c>
      <c r="C10017" t="s">
        <v>3930</v>
      </c>
      <c r="D10017">
        <v>3.46</v>
      </c>
      <c r="E10017">
        <v>3.25</v>
      </c>
      <c r="F10017">
        <v>2.61</v>
      </c>
      <c r="G10017">
        <v>2.62</v>
      </c>
    </row>
    <row r="10018" spans="1:7">
      <c r="A10018" t="s">
        <v>3853</v>
      </c>
      <c r="B10018" t="s">
        <v>4173</v>
      </c>
      <c r="C10018" t="s">
        <v>3931</v>
      </c>
      <c r="D10018">
        <v>55</v>
      </c>
      <c r="E10018">
        <v>61</v>
      </c>
      <c r="F10018">
        <v>63</v>
      </c>
      <c r="G10018">
        <v>5</v>
      </c>
    </row>
    <row r="10019" spans="1:7">
      <c r="A10019" t="s">
        <v>3853</v>
      </c>
      <c r="B10019" t="s">
        <v>4173</v>
      </c>
      <c r="C10019" t="s">
        <v>3932</v>
      </c>
      <c r="D10019">
        <v>184</v>
      </c>
      <c r="E10019">
        <v>186</v>
      </c>
      <c r="F10019">
        <v>222</v>
      </c>
      <c r="G10019">
        <v>309</v>
      </c>
    </row>
    <row r="10020" spans="1:7">
      <c r="A10020" t="s">
        <v>3853</v>
      </c>
      <c r="B10020" t="s">
        <v>4173</v>
      </c>
      <c r="C10020" t="s">
        <v>3933</v>
      </c>
      <c r="D10020">
        <v>295</v>
      </c>
      <c r="E10020">
        <v>370</v>
      </c>
      <c r="F10020">
        <v>661</v>
      </c>
      <c r="G10020">
        <v>958</v>
      </c>
    </row>
    <row r="10021" spans="1:7">
      <c r="A10021" t="s">
        <v>3853</v>
      </c>
      <c r="B10021" t="s">
        <v>4173</v>
      </c>
      <c r="C10021" t="s">
        <v>3934</v>
      </c>
      <c r="D10021">
        <v>34</v>
      </c>
      <c r="E10021">
        <v>32</v>
      </c>
      <c r="F10021">
        <v>32</v>
      </c>
      <c r="G10021">
        <v>36</v>
      </c>
    </row>
    <row r="10022" spans="1:7">
      <c r="A10022" t="s">
        <v>3853</v>
      </c>
      <c r="B10022" t="s">
        <v>4173</v>
      </c>
      <c r="C10022" t="s">
        <v>3935</v>
      </c>
      <c r="D10022">
        <v>463</v>
      </c>
      <c r="E10022">
        <v>555</v>
      </c>
      <c r="F10022">
        <v>883</v>
      </c>
      <c r="G10022">
        <v>1201</v>
      </c>
    </row>
    <row r="10023" spans="1:7">
      <c r="A10023" t="s">
        <v>3853</v>
      </c>
      <c r="B10023" t="s">
        <v>4173</v>
      </c>
      <c r="C10023" t="s">
        <v>3936</v>
      </c>
      <c r="D10023">
        <v>37</v>
      </c>
      <c r="E10023">
        <v>30</v>
      </c>
      <c r="F10023">
        <v>31</v>
      </c>
      <c r="G10023">
        <v>35</v>
      </c>
    </row>
    <row r="10024" spans="1:7">
      <c r="A10024" t="s">
        <v>3853</v>
      </c>
      <c r="B10024" t="s">
        <v>4173</v>
      </c>
      <c r="C10024" t="s">
        <v>3937</v>
      </c>
      <c r="D10024">
        <v>0</v>
      </c>
      <c r="E10024">
        <v>0</v>
      </c>
      <c r="F10024">
        <v>0</v>
      </c>
      <c r="G10024">
        <v>0</v>
      </c>
    </row>
    <row r="10025" spans="1:7">
      <c r="A10025" t="s">
        <v>3853</v>
      </c>
      <c r="B10025" t="s">
        <v>4173</v>
      </c>
      <c r="C10025" t="s">
        <v>3938</v>
      </c>
      <c r="D10025">
        <v>0</v>
      </c>
      <c r="E10025">
        <v>0</v>
      </c>
      <c r="F10025">
        <v>0</v>
      </c>
      <c r="G10025">
        <v>0</v>
      </c>
    </row>
    <row r="10026" spans="1:7">
      <c r="A10026" t="s">
        <v>3853</v>
      </c>
      <c r="B10026" t="s">
        <v>4173</v>
      </c>
      <c r="C10026" t="s">
        <v>3939</v>
      </c>
      <c r="D10026">
        <v>25229</v>
      </c>
      <c r="E10026">
        <v>23660</v>
      </c>
      <c r="F10026">
        <v>25306</v>
      </c>
      <c r="G10026">
        <v>23501</v>
      </c>
    </row>
    <row r="10027" spans="1:7">
      <c r="A10027" t="s">
        <v>3853</v>
      </c>
      <c r="B10027" t="s">
        <v>4173</v>
      </c>
      <c r="C10027" t="s">
        <v>3940</v>
      </c>
      <c r="D10027">
        <v>2924907</v>
      </c>
      <c r="E10027">
        <v>2774088</v>
      </c>
      <c r="F10027">
        <v>2896922</v>
      </c>
      <c r="G10027">
        <v>2992813</v>
      </c>
    </row>
    <row r="10028" spans="1:7">
      <c r="A10028" t="s">
        <v>3853</v>
      </c>
      <c r="B10028" t="s">
        <v>4173</v>
      </c>
      <c r="C10028" t="s">
        <v>3941</v>
      </c>
      <c r="D10028">
        <v>0</v>
      </c>
      <c r="E10028">
        <v>0</v>
      </c>
      <c r="F10028">
        <v>0</v>
      </c>
      <c r="G10028">
        <v>0</v>
      </c>
    </row>
    <row r="10029" spans="1:7">
      <c r="A10029" t="s">
        <v>3853</v>
      </c>
      <c r="B10029" t="s">
        <v>4173</v>
      </c>
      <c r="C10029" t="s">
        <v>3942</v>
      </c>
      <c r="D10029">
        <v>0</v>
      </c>
      <c r="E10029">
        <v>0</v>
      </c>
      <c r="F10029">
        <v>0</v>
      </c>
      <c r="G10029">
        <v>0</v>
      </c>
    </row>
    <row r="10030" spans="1:7">
      <c r="A10030" t="s">
        <v>3853</v>
      </c>
      <c r="B10030" t="s">
        <v>4173</v>
      </c>
      <c r="C10030" t="s">
        <v>3943</v>
      </c>
      <c r="D10030">
        <v>0</v>
      </c>
      <c r="E10030">
        <v>0</v>
      </c>
      <c r="F10030">
        <v>0</v>
      </c>
      <c r="G10030">
        <v>0</v>
      </c>
    </row>
    <row r="10031" spans="1:7">
      <c r="A10031" t="s">
        <v>3853</v>
      </c>
      <c r="B10031" t="s">
        <v>4173</v>
      </c>
      <c r="C10031" t="s">
        <v>3944</v>
      </c>
      <c r="D10031">
        <v>703127.8</v>
      </c>
      <c r="E10031">
        <v>692121.9</v>
      </c>
      <c r="F10031">
        <v>759626.2</v>
      </c>
      <c r="G10031">
        <v>825990</v>
      </c>
    </row>
    <row r="10032" spans="1:7">
      <c r="A10032" t="s">
        <v>3853</v>
      </c>
      <c r="B10032" t="s">
        <v>4173</v>
      </c>
      <c r="C10032" t="s">
        <v>3945</v>
      </c>
      <c r="D10032">
        <v>674123.4</v>
      </c>
      <c r="E10032">
        <v>654586.30000000005</v>
      </c>
      <c r="F10032">
        <v>686206.4</v>
      </c>
      <c r="G10032">
        <v>689681.3</v>
      </c>
    </row>
    <row r="10033" spans="1:7">
      <c r="A10033" t="s">
        <v>3853</v>
      </c>
      <c r="B10033" t="s">
        <v>4173</v>
      </c>
      <c r="C10033" t="s">
        <v>3946</v>
      </c>
      <c r="D10033">
        <v>0</v>
      </c>
      <c r="E10033">
        <v>0</v>
      </c>
      <c r="F10033">
        <v>0</v>
      </c>
      <c r="G10033">
        <v>0</v>
      </c>
    </row>
    <row r="10034" spans="1:7">
      <c r="A10034" t="s">
        <v>3853</v>
      </c>
      <c r="B10034" t="s">
        <v>4173</v>
      </c>
      <c r="C10034" t="s">
        <v>3947</v>
      </c>
      <c r="D10034">
        <v>839</v>
      </c>
      <c r="E10034">
        <v>839</v>
      </c>
      <c r="F10034">
        <v>839</v>
      </c>
      <c r="G10034">
        <v>839</v>
      </c>
    </row>
    <row r="10035" spans="1:7">
      <c r="A10035" t="s">
        <v>3853</v>
      </c>
      <c r="B10035" t="s">
        <v>4173</v>
      </c>
      <c r="C10035" t="s">
        <v>3948</v>
      </c>
      <c r="D10035">
        <v>0</v>
      </c>
      <c r="E10035">
        <v>0</v>
      </c>
      <c r="F10035">
        <v>0</v>
      </c>
      <c r="G10035">
        <v>0</v>
      </c>
    </row>
    <row r="10036" spans="1:7">
      <c r="A10036" t="s">
        <v>3853</v>
      </c>
      <c r="B10036" t="s">
        <v>4173</v>
      </c>
      <c r="C10036" t="s">
        <v>3949</v>
      </c>
      <c r="D10036">
        <v>0</v>
      </c>
      <c r="E10036">
        <v>0</v>
      </c>
      <c r="F10036">
        <v>0</v>
      </c>
      <c r="G10036">
        <v>0</v>
      </c>
    </row>
    <row r="10037" spans="1:7">
      <c r="A10037" t="s">
        <v>3853</v>
      </c>
      <c r="B10037" t="s">
        <v>4173</v>
      </c>
      <c r="C10037" t="s">
        <v>3950</v>
      </c>
      <c r="D10037">
        <v>0</v>
      </c>
      <c r="E10037">
        <v>0</v>
      </c>
      <c r="F10037">
        <v>0</v>
      </c>
      <c r="G10037">
        <v>0</v>
      </c>
    </row>
    <row r="10038" spans="1:7">
      <c r="A10038" t="s">
        <v>3853</v>
      </c>
      <c r="B10038" t="s">
        <v>4173</v>
      </c>
      <c r="C10038" t="s">
        <v>3951</v>
      </c>
      <c r="D10038">
        <v>2596</v>
      </c>
      <c r="E10038">
        <v>2596</v>
      </c>
      <c r="F10038">
        <v>2596</v>
      </c>
      <c r="G10038">
        <v>2596</v>
      </c>
    </row>
    <row r="10039" spans="1:7">
      <c r="A10039" t="s">
        <v>3853</v>
      </c>
      <c r="B10039" t="s">
        <v>4173</v>
      </c>
      <c r="C10039" t="s">
        <v>3952</v>
      </c>
      <c r="D10039">
        <v>3435</v>
      </c>
      <c r="E10039">
        <v>3435</v>
      </c>
      <c r="F10039">
        <v>3435</v>
      </c>
      <c r="G10039">
        <v>3435</v>
      </c>
    </row>
    <row r="10040" spans="1:7">
      <c r="A10040" t="s">
        <v>3853</v>
      </c>
      <c r="B10040" t="s">
        <v>4173</v>
      </c>
      <c r="C10040" t="s">
        <v>3953</v>
      </c>
      <c r="D10040">
        <v>3435</v>
      </c>
      <c r="E10040">
        <v>3435</v>
      </c>
      <c r="F10040">
        <v>3435</v>
      </c>
      <c r="G10040">
        <v>3435</v>
      </c>
    </row>
    <row r="10041" spans="1:7">
      <c r="A10041" t="s">
        <v>3853</v>
      </c>
      <c r="B10041" t="s">
        <v>4173</v>
      </c>
      <c r="C10041" t="s">
        <v>3954</v>
      </c>
      <c r="D10041">
        <v>626</v>
      </c>
      <c r="E10041">
        <v>245</v>
      </c>
      <c r="F10041">
        <v>335</v>
      </c>
      <c r="G10041">
        <v>345</v>
      </c>
    </row>
    <row r="10042" spans="1:7">
      <c r="A10042" t="s">
        <v>3853</v>
      </c>
      <c r="B10042" t="s">
        <v>4173</v>
      </c>
      <c r="C10042" t="s">
        <v>3955</v>
      </c>
      <c r="D10042">
        <v>4758</v>
      </c>
      <c r="E10042">
        <v>5751</v>
      </c>
      <c r="F10042">
        <v>5826</v>
      </c>
      <c r="G10042">
        <v>6630</v>
      </c>
    </row>
    <row r="10043" spans="1:7">
      <c r="A10043" t="s">
        <v>3853</v>
      </c>
      <c r="B10043" t="s">
        <v>4173</v>
      </c>
      <c r="C10043" t="s">
        <v>3956</v>
      </c>
      <c r="D10043">
        <v>12339</v>
      </c>
      <c r="E10043">
        <v>12902</v>
      </c>
      <c r="F10043">
        <v>13401</v>
      </c>
      <c r="G10043">
        <v>15844</v>
      </c>
    </row>
    <row r="10044" spans="1:7">
      <c r="A10044" t="s">
        <v>3853</v>
      </c>
      <c r="B10044" t="s">
        <v>4173</v>
      </c>
      <c r="C10044" t="s">
        <v>3957</v>
      </c>
      <c r="D10044">
        <v>21522</v>
      </c>
      <c r="E10044">
        <v>18412</v>
      </c>
      <c r="F10044">
        <v>19030</v>
      </c>
      <c r="G10044">
        <v>19779</v>
      </c>
    </row>
    <row r="10045" spans="1:7">
      <c r="A10045" t="s">
        <v>3853</v>
      </c>
      <c r="B10045" t="s">
        <v>4173</v>
      </c>
      <c r="C10045" t="s">
        <v>3958</v>
      </c>
      <c r="D10045">
        <v>39245</v>
      </c>
      <c r="E10045">
        <v>37310</v>
      </c>
      <c r="F10045">
        <v>38592</v>
      </c>
      <c r="G10045">
        <v>42598</v>
      </c>
    </row>
    <row r="10046" spans="1:7">
      <c r="A10046" t="s">
        <v>3853</v>
      </c>
      <c r="B10046" t="s">
        <v>4173</v>
      </c>
      <c r="C10046" t="s">
        <v>3959</v>
      </c>
      <c r="D10046">
        <v>39245</v>
      </c>
      <c r="E10046">
        <v>37310</v>
      </c>
      <c r="F10046">
        <v>38592</v>
      </c>
      <c r="G10046">
        <v>42598</v>
      </c>
    </row>
    <row r="10047" spans="1:7">
      <c r="A10047" t="s">
        <v>3853</v>
      </c>
      <c r="B10047" t="s">
        <v>4173</v>
      </c>
      <c r="C10047" t="s">
        <v>3960</v>
      </c>
      <c r="D10047">
        <v>0</v>
      </c>
      <c r="E10047">
        <v>0</v>
      </c>
      <c r="F10047">
        <v>0</v>
      </c>
      <c r="G10047">
        <v>0</v>
      </c>
    </row>
    <row r="10048" spans="1:7">
      <c r="A10048" t="s">
        <v>3853</v>
      </c>
      <c r="B10048" t="s">
        <v>4173</v>
      </c>
      <c r="C10048" t="s">
        <v>3961</v>
      </c>
      <c r="D10048">
        <v>0</v>
      </c>
      <c r="E10048">
        <v>0</v>
      </c>
      <c r="F10048">
        <v>0</v>
      </c>
      <c r="G10048">
        <v>0</v>
      </c>
    </row>
    <row r="10049" spans="1:7">
      <c r="A10049" t="s">
        <v>3853</v>
      </c>
      <c r="B10049" t="s">
        <v>4173</v>
      </c>
      <c r="C10049" t="s">
        <v>3962</v>
      </c>
      <c r="D10049">
        <v>45.1</v>
      </c>
      <c r="E10049">
        <v>41.8</v>
      </c>
      <c r="F10049">
        <v>64.8</v>
      </c>
      <c r="G10049">
        <v>56.8</v>
      </c>
    </row>
    <row r="10050" spans="1:7">
      <c r="A10050" t="s">
        <v>3853</v>
      </c>
      <c r="B10050" t="s">
        <v>4173</v>
      </c>
      <c r="C10050" t="s">
        <v>3963</v>
      </c>
      <c r="D10050">
        <v>102</v>
      </c>
      <c r="E10050">
        <v>102</v>
      </c>
      <c r="F10050">
        <v>102</v>
      </c>
      <c r="G10050">
        <v>102</v>
      </c>
    </row>
    <row r="10051" spans="1:7">
      <c r="A10051" t="s">
        <v>3853</v>
      </c>
      <c r="B10051" t="s">
        <v>4173</v>
      </c>
      <c r="C10051" t="s">
        <v>3964</v>
      </c>
      <c r="D10051">
        <v>0</v>
      </c>
      <c r="E10051">
        <v>0</v>
      </c>
      <c r="F10051">
        <v>0</v>
      </c>
      <c r="G10051">
        <v>0</v>
      </c>
    </row>
    <row r="10052" spans="1:7">
      <c r="A10052" t="s">
        <v>3853</v>
      </c>
      <c r="B10052" t="s">
        <v>4173</v>
      </c>
      <c r="C10052" t="s">
        <v>3965</v>
      </c>
      <c r="D10052">
        <v>1374</v>
      </c>
      <c r="E10052">
        <v>1277</v>
      </c>
      <c r="F10052">
        <v>1973</v>
      </c>
      <c r="G10052">
        <v>1730</v>
      </c>
    </row>
    <row r="10053" spans="1:7">
      <c r="A10053" t="s">
        <v>3853</v>
      </c>
      <c r="B10053" t="s">
        <v>4173</v>
      </c>
      <c r="C10053" t="s">
        <v>3966</v>
      </c>
      <c r="D10053">
        <v>0</v>
      </c>
      <c r="E10053">
        <v>0</v>
      </c>
      <c r="F10053">
        <v>0</v>
      </c>
      <c r="G10053">
        <v>0</v>
      </c>
    </row>
    <row r="10054" spans="1:7">
      <c r="A10054" t="s">
        <v>3853</v>
      </c>
      <c r="B10054" t="s">
        <v>4173</v>
      </c>
      <c r="C10054" t="s">
        <v>3967</v>
      </c>
      <c r="D10054">
        <v>1374</v>
      </c>
      <c r="E10054">
        <v>1277</v>
      </c>
      <c r="F10054">
        <v>1973</v>
      </c>
      <c r="G10054">
        <v>1730</v>
      </c>
    </row>
    <row r="10055" spans="1:7">
      <c r="A10055" t="s">
        <v>3853</v>
      </c>
      <c r="B10055" t="s">
        <v>4173</v>
      </c>
      <c r="C10055" t="s">
        <v>3968</v>
      </c>
      <c r="D10055">
        <v>0</v>
      </c>
      <c r="E10055">
        <v>0</v>
      </c>
      <c r="F10055">
        <v>0</v>
      </c>
      <c r="G10055">
        <v>0</v>
      </c>
    </row>
    <row r="10056" spans="1:7">
      <c r="A10056" t="s">
        <v>3853</v>
      </c>
      <c r="B10056" t="s">
        <v>4173</v>
      </c>
      <c r="C10056" t="s">
        <v>3969</v>
      </c>
      <c r="D10056">
        <v>0</v>
      </c>
      <c r="E10056">
        <v>0</v>
      </c>
      <c r="F10056">
        <v>0</v>
      </c>
      <c r="G10056">
        <v>0</v>
      </c>
    </row>
    <row r="10057" spans="1:7">
      <c r="A10057" t="s">
        <v>3853</v>
      </c>
      <c r="B10057" t="s">
        <v>4173</v>
      </c>
      <c r="C10057" t="s">
        <v>3970</v>
      </c>
      <c r="D10057">
        <v>0</v>
      </c>
      <c r="E10057">
        <v>0</v>
      </c>
      <c r="F10057">
        <v>0</v>
      </c>
      <c r="G10057">
        <v>0</v>
      </c>
    </row>
    <row r="10058" spans="1:7">
      <c r="A10058" t="s">
        <v>3853</v>
      </c>
      <c r="B10058" t="s">
        <v>4173</v>
      </c>
      <c r="C10058" t="s">
        <v>3971</v>
      </c>
      <c r="D10058">
        <v>0</v>
      </c>
      <c r="E10058">
        <v>0</v>
      </c>
      <c r="F10058">
        <v>0</v>
      </c>
      <c r="G10058">
        <v>0</v>
      </c>
    </row>
    <row r="10059" spans="1:7">
      <c r="A10059" t="s">
        <v>3853</v>
      </c>
      <c r="B10059" t="s">
        <v>4173</v>
      </c>
      <c r="C10059" t="s">
        <v>3972</v>
      </c>
      <c r="D10059">
        <v>0</v>
      </c>
      <c r="E10059">
        <v>0</v>
      </c>
      <c r="F10059">
        <v>0</v>
      </c>
      <c r="G10059">
        <v>0</v>
      </c>
    </row>
    <row r="10060" spans="1:7">
      <c r="A10060" t="s">
        <v>3853</v>
      </c>
      <c r="B10060" t="s">
        <v>4173</v>
      </c>
      <c r="C10060" t="s">
        <v>3973</v>
      </c>
      <c r="D10060">
        <v>32318</v>
      </c>
      <c r="E10060">
        <v>31446</v>
      </c>
      <c r="F10060">
        <v>40532</v>
      </c>
      <c r="G10060">
        <v>52809</v>
      </c>
    </row>
    <row r="10061" spans="1:7">
      <c r="A10061" t="s">
        <v>3853</v>
      </c>
      <c r="B10061" t="s">
        <v>4173</v>
      </c>
      <c r="C10061" t="s">
        <v>3974</v>
      </c>
      <c r="D10061">
        <v>32318</v>
      </c>
      <c r="E10061">
        <v>31446</v>
      </c>
      <c r="F10061">
        <v>40532</v>
      </c>
      <c r="G10061">
        <v>52809</v>
      </c>
    </row>
    <row r="10062" spans="1:7">
      <c r="A10062" t="s">
        <v>3853</v>
      </c>
      <c r="B10062" t="s">
        <v>4173</v>
      </c>
      <c r="C10062" t="s">
        <v>3975</v>
      </c>
      <c r="D10062">
        <v>32318</v>
      </c>
      <c r="E10062">
        <v>31446</v>
      </c>
      <c r="F10062">
        <v>40532</v>
      </c>
      <c r="G10062">
        <v>52809</v>
      </c>
    </row>
    <row r="10063" spans="1:7">
      <c r="A10063" t="s">
        <v>3853</v>
      </c>
      <c r="B10063" t="s">
        <v>4173</v>
      </c>
      <c r="C10063" t="s">
        <v>3976</v>
      </c>
      <c r="D10063">
        <v>54</v>
      </c>
      <c r="E10063">
        <v>48</v>
      </c>
      <c r="F10063">
        <v>45</v>
      </c>
      <c r="G10063">
        <v>41</v>
      </c>
    </row>
    <row r="10064" spans="1:7">
      <c r="A10064" t="s">
        <v>3853</v>
      </c>
      <c r="B10064" t="s">
        <v>4173</v>
      </c>
      <c r="C10064" t="s">
        <v>3977</v>
      </c>
      <c r="D10064">
        <v>66</v>
      </c>
      <c r="E10064">
        <v>76</v>
      </c>
      <c r="F10064">
        <v>42</v>
      </c>
      <c r="G10064">
        <v>31</v>
      </c>
    </row>
    <row r="10065" spans="1:7">
      <c r="A10065" t="s">
        <v>3853</v>
      </c>
      <c r="B10065" t="s">
        <v>4173</v>
      </c>
      <c r="C10065" t="s">
        <v>3978</v>
      </c>
      <c r="D10065">
        <v>284</v>
      </c>
      <c r="E10065">
        <v>348</v>
      </c>
      <c r="F10065">
        <v>288</v>
      </c>
      <c r="G10065">
        <v>267</v>
      </c>
    </row>
    <row r="10066" spans="1:7">
      <c r="A10066" t="s">
        <v>3853</v>
      </c>
      <c r="B10066" t="s">
        <v>4173</v>
      </c>
      <c r="C10066" t="s">
        <v>3979</v>
      </c>
      <c r="D10066">
        <v>404</v>
      </c>
      <c r="E10066">
        <v>471</v>
      </c>
      <c r="F10066">
        <v>375</v>
      </c>
      <c r="G10066">
        <v>340</v>
      </c>
    </row>
    <row r="10067" spans="1:7">
      <c r="A10067" t="s">
        <v>3853</v>
      </c>
      <c r="B10067" t="s">
        <v>4173</v>
      </c>
      <c r="C10067" t="s">
        <v>3980</v>
      </c>
      <c r="D10067">
        <v>404</v>
      </c>
      <c r="E10067">
        <v>471</v>
      </c>
      <c r="F10067">
        <v>375</v>
      </c>
      <c r="G10067">
        <v>340</v>
      </c>
    </row>
    <row r="10068" spans="1:7">
      <c r="A10068" t="s">
        <v>3853</v>
      </c>
      <c r="B10068" t="s">
        <v>4173</v>
      </c>
      <c r="C10068" t="s">
        <v>3981</v>
      </c>
      <c r="D10068">
        <v>9774.9</v>
      </c>
      <c r="E10068">
        <v>9655.9</v>
      </c>
      <c r="F10068">
        <v>9740</v>
      </c>
      <c r="G10068">
        <v>9562.5</v>
      </c>
    </row>
    <row r="10069" spans="1:7">
      <c r="A10069" t="s">
        <v>3853</v>
      </c>
      <c r="B10069" t="s">
        <v>4173</v>
      </c>
      <c r="C10069" t="s">
        <v>3982</v>
      </c>
      <c r="D10069">
        <v>226</v>
      </c>
      <c r="E10069">
        <v>205</v>
      </c>
      <c r="F10069">
        <v>214</v>
      </c>
      <c r="G10069">
        <v>192</v>
      </c>
    </row>
    <row r="10070" spans="1:7">
      <c r="A10070" t="s">
        <v>3853</v>
      </c>
      <c r="B10070" t="s">
        <v>4173</v>
      </c>
      <c r="C10070" t="s">
        <v>3983</v>
      </c>
      <c r="D10070">
        <v>275990</v>
      </c>
      <c r="E10070">
        <v>254023</v>
      </c>
      <c r="F10070">
        <v>261508</v>
      </c>
      <c r="G10070">
        <v>259811</v>
      </c>
    </row>
    <row r="10071" spans="1:7">
      <c r="A10071" t="s">
        <v>3853</v>
      </c>
      <c r="B10071" t="s">
        <v>4173</v>
      </c>
      <c r="C10071" t="s">
        <v>3984</v>
      </c>
      <c r="D10071">
        <v>301426</v>
      </c>
      <c r="E10071">
        <v>275302</v>
      </c>
      <c r="F10071">
        <v>287955</v>
      </c>
      <c r="G10071">
        <v>282201</v>
      </c>
    </row>
    <row r="10072" spans="1:7">
      <c r="A10072" t="s">
        <v>3853</v>
      </c>
      <c r="B10072" t="s">
        <v>4173</v>
      </c>
      <c r="C10072" t="s">
        <v>3985</v>
      </c>
      <c r="D10072">
        <v>313285</v>
      </c>
      <c r="E10072">
        <v>308989</v>
      </c>
      <c r="F10072">
        <v>309127</v>
      </c>
      <c r="G10072">
        <v>300518</v>
      </c>
    </row>
    <row r="10073" spans="1:7">
      <c r="A10073" t="s">
        <v>3853</v>
      </c>
      <c r="B10073" t="s">
        <v>4173</v>
      </c>
      <c r="C10073" t="s">
        <v>3986</v>
      </c>
      <c r="D10073">
        <v>890927</v>
      </c>
      <c r="E10073">
        <v>838519</v>
      </c>
      <c r="F10073">
        <v>858804</v>
      </c>
      <c r="G10073">
        <v>842722</v>
      </c>
    </row>
    <row r="10074" spans="1:7">
      <c r="A10074" t="s">
        <v>3853</v>
      </c>
      <c r="B10074" t="s">
        <v>4173</v>
      </c>
      <c r="C10074" t="s">
        <v>3987</v>
      </c>
      <c r="D10074">
        <v>890927</v>
      </c>
      <c r="E10074">
        <v>838519</v>
      </c>
      <c r="F10074">
        <v>858804</v>
      </c>
      <c r="G10074">
        <v>842722</v>
      </c>
    </row>
    <row r="10075" spans="1:7">
      <c r="A10075" t="s">
        <v>3853</v>
      </c>
      <c r="B10075" t="s">
        <v>4173</v>
      </c>
      <c r="C10075" t="s">
        <v>3988</v>
      </c>
      <c r="D10075">
        <v>4595</v>
      </c>
      <c r="E10075">
        <v>4059</v>
      </c>
      <c r="F10075">
        <v>4223</v>
      </c>
      <c r="G10075">
        <v>4337</v>
      </c>
    </row>
    <row r="10076" spans="1:7">
      <c r="A10076" t="s">
        <v>3853</v>
      </c>
      <c r="B10076" t="s">
        <v>4173</v>
      </c>
      <c r="C10076" t="s">
        <v>3989</v>
      </c>
      <c r="D10076">
        <v>4407</v>
      </c>
      <c r="E10076">
        <v>4302</v>
      </c>
      <c r="F10076">
        <v>4385</v>
      </c>
      <c r="G10076">
        <v>4614</v>
      </c>
    </row>
    <row r="10077" spans="1:7">
      <c r="A10077" t="s">
        <v>3853</v>
      </c>
      <c r="B10077" t="s">
        <v>4173</v>
      </c>
      <c r="C10077" t="s">
        <v>3990</v>
      </c>
      <c r="D10077">
        <v>9002</v>
      </c>
      <c r="E10077">
        <v>8361</v>
      </c>
      <c r="F10077">
        <v>8608</v>
      </c>
      <c r="G10077">
        <v>8950</v>
      </c>
    </row>
    <row r="10078" spans="1:7">
      <c r="A10078" t="s">
        <v>3853</v>
      </c>
      <c r="B10078" t="s">
        <v>4173</v>
      </c>
      <c r="C10078" t="s">
        <v>3991</v>
      </c>
      <c r="D10078">
        <v>9002</v>
      </c>
      <c r="E10078">
        <v>8361</v>
      </c>
      <c r="F10078">
        <v>8608</v>
      </c>
      <c r="G10078">
        <v>8950</v>
      </c>
    </row>
    <row r="10079" spans="1:7">
      <c r="A10079" t="s">
        <v>3853</v>
      </c>
      <c r="B10079" t="s">
        <v>4173</v>
      </c>
      <c r="C10079" t="s">
        <v>3992</v>
      </c>
      <c r="D10079">
        <v>0</v>
      </c>
      <c r="E10079">
        <v>0</v>
      </c>
      <c r="F10079">
        <v>0</v>
      </c>
      <c r="G10079">
        <v>0</v>
      </c>
    </row>
    <row r="10080" spans="1:7">
      <c r="A10080" t="s">
        <v>3853</v>
      </c>
      <c r="B10080" t="s">
        <v>4173</v>
      </c>
      <c r="C10080" t="s">
        <v>3993</v>
      </c>
      <c r="D10080">
        <v>580176</v>
      </c>
      <c r="E10080">
        <v>500896</v>
      </c>
      <c r="F10080">
        <v>540581</v>
      </c>
      <c r="G10080">
        <v>532301</v>
      </c>
    </row>
    <row r="10081" spans="1:7">
      <c r="A10081" t="s">
        <v>3853</v>
      </c>
      <c r="B10081" t="s">
        <v>4173</v>
      </c>
      <c r="C10081" t="s">
        <v>3994</v>
      </c>
      <c r="D10081">
        <v>15938</v>
      </c>
      <c r="E10081">
        <v>16058</v>
      </c>
      <c r="F10081">
        <v>16195</v>
      </c>
      <c r="G10081">
        <v>16654</v>
      </c>
    </row>
    <row r="10082" spans="1:7">
      <c r="A10082" t="s">
        <v>3853</v>
      </c>
      <c r="B10082" t="s">
        <v>4173</v>
      </c>
      <c r="C10082" t="s">
        <v>3995</v>
      </c>
      <c r="D10082">
        <v>8079</v>
      </c>
      <c r="E10082">
        <v>8130</v>
      </c>
      <c r="F10082">
        <v>8055</v>
      </c>
      <c r="G10082">
        <v>8381</v>
      </c>
    </row>
    <row r="10083" spans="1:7">
      <c r="A10083" t="s">
        <v>3853</v>
      </c>
      <c r="B10083" t="s">
        <v>4173</v>
      </c>
      <c r="C10083" t="s">
        <v>3996</v>
      </c>
      <c r="D10083">
        <v>604193</v>
      </c>
      <c r="E10083">
        <v>525084</v>
      </c>
      <c r="F10083">
        <v>564831</v>
      </c>
      <c r="G10083">
        <v>557336</v>
      </c>
    </row>
    <row r="10084" spans="1:7">
      <c r="A10084" t="s">
        <v>3853</v>
      </c>
      <c r="B10084" t="s">
        <v>4173</v>
      </c>
      <c r="C10084" t="s">
        <v>3997</v>
      </c>
      <c r="D10084">
        <v>604193</v>
      </c>
      <c r="E10084">
        <v>525084</v>
      </c>
      <c r="F10084">
        <v>564831</v>
      </c>
      <c r="G10084">
        <v>557336</v>
      </c>
    </row>
    <row r="10085" spans="1:7">
      <c r="A10085" t="s">
        <v>3853</v>
      </c>
      <c r="B10085" t="s">
        <v>4173</v>
      </c>
      <c r="C10085" t="s">
        <v>3998</v>
      </c>
      <c r="D10085">
        <v>541518</v>
      </c>
      <c r="E10085">
        <v>466487</v>
      </c>
      <c r="F10085">
        <v>503152</v>
      </c>
      <c r="G10085">
        <v>495384</v>
      </c>
    </row>
    <row r="10086" spans="1:7">
      <c r="A10086" t="s">
        <v>3853</v>
      </c>
      <c r="B10086" t="s">
        <v>4173</v>
      </c>
      <c r="C10086" t="s">
        <v>3999</v>
      </c>
      <c r="D10086">
        <v>14876</v>
      </c>
      <c r="E10086">
        <v>14954</v>
      </c>
      <c r="F10086">
        <v>15074</v>
      </c>
      <c r="G10086">
        <v>15499</v>
      </c>
    </row>
    <row r="10087" spans="1:7">
      <c r="A10087" t="s">
        <v>3853</v>
      </c>
      <c r="B10087" t="s">
        <v>4173</v>
      </c>
      <c r="C10087" t="s">
        <v>4000</v>
      </c>
      <c r="D10087">
        <v>7541</v>
      </c>
      <c r="E10087">
        <v>7572</v>
      </c>
      <c r="F10087">
        <v>7497</v>
      </c>
      <c r="G10087">
        <v>7800</v>
      </c>
    </row>
    <row r="10088" spans="1:7">
      <c r="A10088" t="s">
        <v>3853</v>
      </c>
      <c r="B10088" t="s">
        <v>4173</v>
      </c>
      <c r="C10088" t="s">
        <v>4001</v>
      </c>
      <c r="D10088">
        <v>563935</v>
      </c>
      <c r="E10088">
        <v>489013</v>
      </c>
      <c r="F10088">
        <v>525724</v>
      </c>
      <c r="G10088">
        <v>518683</v>
      </c>
    </row>
    <row r="10089" spans="1:7">
      <c r="A10089" t="s">
        <v>3853</v>
      </c>
      <c r="B10089" t="s">
        <v>4173</v>
      </c>
      <c r="C10089" t="s">
        <v>4002</v>
      </c>
      <c r="D10089">
        <v>4271</v>
      </c>
      <c r="E10089">
        <v>4046</v>
      </c>
      <c r="F10089">
        <v>4049</v>
      </c>
      <c r="G10089">
        <v>4348</v>
      </c>
    </row>
    <row r="10090" spans="1:7">
      <c r="A10090" t="s">
        <v>3853</v>
      </c>
      <c r="B10090" t="s">
        <v>4173</v>
      </c>
      <c r="C10090" t="s">
        <v>4003</v>
      </c>
      <c r="D10090">
        <v>0</v>
      </c>
      <c r="E10090">
        <v>0</v>
      </c>
      <c r="F10090">
        <v>0</v>
      </c>
      <c r="G10090">
        <v>0</v>
      </c>
    </row>
    <row r="10091" spans="1:7">
      <c r="A10091" t="s">
        <v>3853</v>
      </c>
      <c r="B10091" t="s">
        <v>4173</v>
      </c>
      <c r="C10091" t="s">
        <v>4004</v>
      </c>
      <c r="D10091">
        <v>34863</v>
      </c>
      <c r="E10091">
        <v>48814</v>
      </c>
      <c r="F10091">
        <v>56059</v>
      </c>
      <c r="G10091">
        <v>58981</v>
      </c>
    </row>
    <row r="10092" spans="1:7">
      <c r="A10092" t="s">
        <v>3853</v>
      </c>
      <c r="B10092" t="s">
        <v>4173</v>
      </c>
      <c r="C10092" t="s">
        <v>4005</v>
      </c>
      <c r="D10092">
        <v>189282</v>
      </c>
      <c r="E10092">
        <v>173493</v>
      </c>
      <c r="F10092">
        <v>181974</v>
      </c>
      <c r="G10092">
        <v>194432</v>
      </c>
    </row>
    <row r="10093" spans="1:7">
      <c r="A10093" t="s">
        <v>3853</v>
      </c>
      <c r="B10093" t="s">
        <v>4173</v>
      </c>
      <c r="C10093" t="s">
        <v>4006</v>
      </c>
      <c r="D10093">
        <v>386139</v>
      </c>
      <c r="E10093">
        <v>396204</v>
      </c>
      <c r="F10093">
        <v>412723</v>
      </c>
      <c r="G10093">
        <v>504410</v>
      </c>
    </row>
    <row r="10094" spans="1:7">
      <c r="A10094" t="s">
        <v>3853</v>
      </c>
      <c r="B10094" t="s">
        <v>4173</v>
      </c>
      <c r="C10094" t="s">
        <v>4007</v>
      </c>
      <c r="D10094">
        <v>12880</v>
      </c>
      <c r="E10094">
        <v>12832</v>
      </c>
      <c r="F10094">
        <v>14464</v>
      </c>
      <c r="G10094">
        <v>14504</v>
      </c>
    </row>
    <row r="10095" spans="1:7">
      <c r="A10095" t="s">
        <v>3853</v>
      </c>
      <c r="B10095" t="s">
        <v>4173</v>
      </c>
      <c r="C10095" t="s">
        <v>4008</v>
      </c>
      <c r="D10095">
        <v>341139</v>
      </c>
      <c r="E10095">
        <v>325784</v>
      </c>
      <c r="F10095">
        <v>354041</v>
      </c>
      <c r="G10095">
        <v>352998</v>
      </c>
    </row>
    <row r="10096" spans="1:7">
      <c r="A10096" t="s">
        <v>3853</v>
      </c>
      <c r="B10096" t="s">
        <v>4173</v>
      </c>
      <c r="C10096" t="s">
        <v>4009</v>
      </c>
      <c r="D10096">
        <v>309460</v>
      </c>
      <c r="E10096">
        <v>291097</v>
      </c>
      <c r="F10096">
        <v>292832</v>
      </c>
      <c r="G10096">
        <v>313372</v>
      </c>
    </row>
    <row r="10097" spans="1:7">
      <c r="A10097" t="s">
        <v>3853</v>
      </c>
      <c r="B10097" t="s">
        <v>4173</v>
      </c>
      <c r="C10097" t="s">
        <v>4010</v>
      </c>
      <c r="D10097">
        <v>1260882</v>
      </c>
      <c r="E10097">
        <v>1235396</v>
      </c>
      <c r="F10097">
        <v>1297629</v>
      </c>
      <c r="G10097">
        <v>1424190</v>
      </c>
    </row>
    <row r="10098" spans="1:7">
      <c r="A10098" t="s">
        <v>3853</v>
      </c>
      <c r="B10098" t="s">
        <v>4173</v>
      </c>
      <c r="C10098" t="s">
        <v>4011</v>
      </c>
      <c r="D10098">
        <v>107.8</v>
      </c>
      <c r="E10098">
        <v>104.7</v>
      </c>
      <c r="F10098">
        <v>110.3</v>
      </c>
      <c r="G10098">
        <v>121.1</v>
      </c>
    </row>
    <row r="10099" spans="1:7">
      <c r="A10099" t="s">
        <v>3853</v>
      </c>
      <c r="B10099" t="s">
        <v>4173</v>
      </c>
      <c r="C10099" t="s">
        <v>4012</v>
      </c>
      <c r="D10099">
        <v>874745</v>
      </c>
      <c r="E10099">
        <v>839189</v>
      </c>
      <c r="F10099">
        <v>884906</v>
      </c>
      <c r="G10099">
        <v>919783</v>
      </c>
    </row>
    <row r="10100" spans="1:7">
      <c r="A10100" t="s">
        <v>3853</v>
      </c>
      <c r="B10100" t="s">
        <v>4173</v>
      </c>
      <c r="C10100" t="s">
        <v>4013</v>
      </c>
      <c r="D10100">
        <v>1260474</v>
      </c>
      <c r="E10100">
        <v>1235037</v>
      </c>
      <c r="F10100">
        <v>1294814</v>
      </c>
      <c r="G10100">
        <v>1421845</v>
      </c>
    </row>
    <row r="10101" spans="1:7">
      <c r="A10101" t="s">
        <v>3853</v>
      </c>
      <c r="B10101" t="s">
        <v>4173</v>
      </c>
      <c r="C10101" t="s">
        <v>4014</v>
      </c>
      <c r="D10101">
        <v>6.7</v>
      </c>
      <c r="E10101">
        <v>7.1</v>
      </c>
      <c r="F10101">
        <v>9.6</v>
      </c>
      <c r="G10101">
        <v>12.7</v>
      </c>
    </row>
    <row r="10102" spans="1:7">
      <c r="A10102" t="s">
        <v>3853</v>
      </c>
      <c r="B10102" t="s">
        <v>4173</v>
      </c>
      <c r="C10102" t="s">
        <v>4015</v>
      </c>
      <c r="D10102">
        <v>91</v>
      </c>
      <c r="E10102">
        <v>97.2</v>
      </c>
      <c r="F10102">
        <v>93.5</v>
      </c>
      <c r="G10102">
        <v>90</v>
      </c>
    </row>
    <row r="10103" spans="1:7">
      <c r="A10103" t="s">
        <v>3853</v>
      </c>
      <c r="B10103" t="s">
        <v>4173</v>
      </c>
      <c r="C10103" t="s">
        <v>4016</v>
      </c>
      <c r="D10103">
        <v>177624</v>
      </c>
      <c r="E10103">
        <v>190316</v>
      </c>
      <c r="F10103">
        <v>182330</v>
      </c>
      <c r="G10103">
        <v>175487</v>
      </c>
    </row>
    <row r="10104" spans="1:7">
      <c r="A10104" t="s">
        <v>3853</v>
      </c>
      <c r="B10104" t="s">
        <v>4173</v>
      </c>
      <c r="C10104" t="s">
        <v>4017</v>
      </c>
      <c r="D10104">
        <v>177624</v>
      </c>
      <c r="E10104">
        <v>190316</v>
      </c>
      <c r="F10104">
        <v>182330</v>
      </c>
      <c r="G10104">
        <v>175487</v>
      </c>
    </row>
    <row r="10105" spans="1:7">
      <c r="A10105" t="s">
        <v>3853</v>
      </c>
      <c r="B10105" t="s">
        <v>4173</v>
      </c>
      <c r="C10105" t="s">
        <v>4018</v>
      </c>
      <c r="D10105">
        <v>2134</v>
      </c>
      <c r="E10105">
        <v>2134</v>
      </c>
      <c r="F10105">
        <v>2134</v>
      </c>
      <c r="G10105">
        <v>2134</v>
      </c>
    </row>
    <row r="10106" spans="1:7">
      <c r="A10106" t="s">
        <v>3853</v>
      </c>
      <c r="B10106" t="s">
        <v>4173</v>
      </c>
      <c r="C10106" t="s">
        <v>4019</v>
      </c>
      <c r="D10106">
        <v>10.3</v>
      </c>
      <c r="E10106">
        <v>12.5</v>
      </c>
      <c r="F10106">
        <v>15</v>
      </c>
      <c r="G10106">
        <v>33.200000000000003</v>
      </c>
    </row>
    <row r="10107" spans="1:7">
      <c r="A10107" t="s">
        <v>3853</v>
      </c>
      <c r="B10107" t="s">
        <v>4173</v>
      </c>
      <c r="C10107" t="s">
        <v>4020</v>
      </c>
      <c r="D10107">
        <v>6976</v>
      </c>
      <c r="E10107">
        <v>6976</v>
      </c>
      <c r="F10107">
        <v>6976</v>
      </c>
      <c r="G10107">
        <v>6976</v>
      </c>
    </row>
    <row r="10108" spans="1:7">
      <c r="A10108" t="s">
        <v>3853</v>
      </c>
      <c r="B10108" t="s">
        <v>4173</v>
      </c>
      <c r="C10108" t="s">
        <v>4021</v>
      </c>
      <c r="D10108">
        <v>179</v>
      </c>
      <c r="E10108">
        <v>179</v>
      </c>
      <c r="F10108">
        <v>179</v>
      </c>
      <c r="G10108">
        <v>248</v>
      </c>
    </row>
    <row r="10109" spans="1:7">
      <c r="A10109" t="s">
        <v>3853</v>
      </c>
      <c r="B10109" t="s">
        <v>4173</v>
      </c>
      <c r="C10109" t="s">
        <v>4022</v>
      </c>
      <c r="D10109">
        <v>70787</v>
      </c>
      <c r="E10109">
        <v>69049</v>
      </c>
      <c r="F10109">
        <v>65271</v>
      </c>
      <c r="G10109">
        <v>64773</v>
      </c>
    </row>
    <row r="10110" spans="1:7">
      <c r="A10110" t="s">
        <v>3853</v>
      </c>
      <c r="B10110" t="s">
        <v>4173</v>
      </c>
      <c r="C10110" t="s">
        <v>4023</v>
      </c>
      <c r="D10110">
        <v>0</v>
      </c>
      <c r="E10110">
        <v>0</v>
      </c>
      <c r="F10110">
        <v>3656</v>
      </c>
      <c r="G10110">
        <v>3645</v>
      </c>
    </row>
    <row r="10111" spans="1:7">
      <c r="A10111" t="s">
        <v>3853</v>
      </c>
      <c r="B10111" t="s">
        <v>4173</v>
      </c>
      <c r="C10111" t="s">
        <v>4024</v>
      </c>
      <c r="D10111">
        <v>70787</v>
      </c>
      <c r="E10111">
        <v>69049</v>
      </c>
      <c r="F10111">
        <v>65271</v>
      </c>
      <c r="G10111">
        <v>64773</v>
      </c>
    </row>
    <row r="10112" spans="1:7">
      <c r="A10112" t="s">
        <v>3853</v>
      </c>
      <c r="B10112" t="s">
        <v>4173</v>
      </c>
      <c r="C10112" t="s">
        <v>4025</v>
      </c>
      <c r="D10112">
        <v>70787</v>
      </c>
      <c r="E10112">
        <v>69049</v>
      </c>
      <c r="F10112">
        <v>68928</v>
      </c>
      <c r="G10112">
        <v>68418</v>
      </c>
    </row>
    <row r="10113" spans="1:7">
      <c r="A10113" t="s">
        <v>3853</v>
      </c>
      <c r="B10113" t="s">
        <v>4173</v>
      </c>
      <c r="C10113" t="s">
        <v>4026</v>
      </c>
      <c r="D10113">
        <v>70787</v>
      </c>
      <c r="E10113">
        <v>69049</v>
      </c>
      <c r="F10113">
        <v>68928</v>
      </c>
      <c r="G10113">
        <v>68418</v>
      </c>
    </row>
    <row r="10114" spans="1:7">
      <c r="A10114" t="s">
        <v>3853</v>
      </c>
      <c r="B10114" t="s">
        <v>4173</v>
      </c>
      <c r="C10114" t="s">
        <v>4027</v>
      </c>
      <c r="D10114">
        <v>0</v>
      </c>
      <c r="E10114">
        <v>0</v>
      </c>
      <c r="F10114">
        <v>0</v>
      </c>
      <c r="G10114">
        <v>0</v>
      </c>
    </row>
    <row r="10115" spans="1:7">
      <c r="A10115" t="s">
        <v>3853</v>
      </c>
      <c r="B10115" t="s">
        <v>4173</v>
      </c>
      <c r="C10115" t="s">
        <v>4028</v>
      </c>
      <c r="D10115">
        <v>131507</v>
      </c>
      <c r="E10115">
        <v>122949</v>
      </c>
      <c r="F10115">
        <v>120226</v>
      </c>
      <c r="G10115">
        <v>123400</v>
      </c>
    </row>
    <row r="10116" spans="1:7">
      <c r="A10116" t="s">
        <v>3853</v>
      </c>
      <c r="B10116" t="s">
        <v>4173</v>
      </c>
      <c r="C10116" t="s">
        <v>4029</v>
      </c>
      <c r="D10116">
        <v>145948</v>
      </c>
      <c r="E10116">
        <v>142583</v>
      </c>
      <c r="F10116">
        <v>142157</v>
      </c>
      <c r="G10116">
        <v>144043</v>
      </c>
    </row>
    <row r="10117" spans="1:7">
      <c r="A10117" t="s">
        <v>3853</v>
      </c>
      <c r="B10117" t="s">
        <v>4173</v>
      </c>
      <c r="C10117" t="s">
        <v>4030</v>
      </c>
      <c r="D10117">
        <v>136920</v>
      </c>
      <c r="E10117">
        <v>127819</v>
      </c>
      <c r="F10117">
        <v>128903</v>
      </c>
      <c r="G10117">
        <v>132171</v>
      </c>
    </row>
    <row r="10118" spans="1:7">
      <c r="A10118" t="s">
        <v>3853</v>
      </c>
      <c r="B10118" t="s">
        <v>4173</v>
      </c>
      <c r="C10118" t="s">
        <v>4031</v>
      </c>
      <c r="D10118">
        <v>861328</v>
      </c>
      <c r="E10118">
        <v>768491</v>
      </c>
      <c r="F10118">
        <v>818633</v>
      </c>
      <c r="G10118">
        <v>812490</v>
      </c>
    </row>
    <row r="10119" spans="1:7">
      <c r="A10119" t="s">
        <v>3853</v>
      </c>
      <c r="B10119" t="s">
        <v>4173</v>
      </c>
      <c r="C10119" t="s">
        <v>4032</v>
      </c>
      <c r="D10119">
        <v>11.4</v>
      </c>
      <c r="E10119">
        <v>19.3</v>
      </c>
      <c r="F10119">
        <v>18.7</v>
      </c>
      <c r="G10119">
        <v>18.3</v>
      </c>
    </row>
    <row r="10120" spans="1:7">
      <c r="A10120" t="s">
        <v>3853</v>
      </c>
      <c r="B10120" t="s">
        <v>4173</v>
      </c>
      <c r="C10120" t="s">
        <v>4033</v>
      </c>
      <c r="D10120">
        <v>33116</v>
      </c>
      <c r="E10120">
        <v>34437</v>
      </c>
      <c r="F10120">
        <v>33896</v>
      </c>
      <c r="G10120">
        <v>35514</v>
      </c>
    </row>
    <row r="10121" spans="1:7">
      <c r="A10121" t="s">
        <v>3853</v>
      </c>
      <c r="B10121" t="s">
        <v>4173</v>
      </c>
      <c r="C10121" t="s">
        <v>4034</v>
      </c>
      <c r="D10121">
        <v>10821</v>
      </c>
      <c r="E10121">
        <v>16062</v>
      </c>
      <c r="F10121">
        <v>15082</v>
      </c>
      <c r="G10121">
        <v>16644</v>
      </c>
    </row>
    <row r="10122" spans="1:7">
      <c r="A10122" t="s">
        <v>3853</v>
      </c>
      <c r="B10122" t="s">
        <v>4173</v>
      </c>
      <c r="C10122" t="s">
        <v>4035</v>
      </c>
      <c r="D10122">
        <v>674</v>
      </c>
      <c r="E10122">
        <v>649</v>
      </c>
      <c r="F10122">
        <v>651</v>
      </c>
      <c r="G10122">
        <v>652</v>
      </c>
    </row>
    <row r="10123" spans="1:7">
      <c r="A10123" t="s">
        <v>3853</v>
      </c>
      <c r="B10123" t="s">
        <v>4173</v>
      </c>
      <c r="C10123" t="s">
        <v>4036</v>
      </c>
      <c r="D10123">
        <v>184317</v>
      </c>
      <c r="E10123">
        <v>182748</v>
      </c>
      <c r="F10123">
        <v>178480</v>
      </c>
      <c r="G10123">
        <v>184856</v>
      </c>
    </row>
    <row r="10124" spans="1:7">
      <c r="A10124" t="s">
        <v>3853</v>
      </c>
      <c r="B10124" t="s">
        <v>4173</v>
      </c>
      <c r="C10124" t="s">
        <v>4037</v>
      </c>
      <c r="D10124">
        <v>30111</v>
      </c>
      <c r="E10124">
        <v>26162</v>
      </c>
      <c r="F10124">
        <v>26985</v>
      </c>
      <c r="G10124">
        <v>28048</v>
      </c>
    </row>
    <row r="10125" spans="1:7">
      <c r="A10125" t="s">
        <v>3853</v>
      </c>
      <c r="B10125" t="s">
        <v>4173</v>
      </c>
      <c r="C10125" t="s">
        <v>4038</v>
      </c>
      <c r="D10125">
        <v>1119692</v>
      </c>
      <c r="E10125">
        <v>1027900</v>
      </c>
      <c r="F10125">
        <v>1073076</v>
      </c>
      <c r="G10125">
        <v>1077553</v>
      </c>
    </row>
    <row r="10126" spans="1:7">
      <c r="A10126" t="s">
        <v>3853</v>
      </c>
      <c r="B10126" t="s">
        <v>4173</v>
      </c>
      <c r="C10126" t="s">
        <v>4039</v>
      </c>
      <c r="D10126">
        <v>95.7</v>
      </c>
      <c r="E10126">
        <v>87.1</v>
      </c>
      <c r="F10126">
        <v>91.2</v>
      </c>
      <c r="G10126">
        <v>91.6</v>
      </c>
    </row>
    <row r="10127" spans="1:7">
      <c r="A10127" t="s">
        <v>3853</v>
      </c>
      <c r="B10127" t="s">
        <v>4173</v>
      </c>
      <c r="C10127" t="s">
        <v>4040</v>
      </c>
      <c r="D10127">
        <v>1108872</v>
      </c>
      <c r="E10127">
        <v>1011838</v>
      </c>
      <c r="F10127">
        <v>1057994</v>
      </c>
      <c r="G10127">
        <v>1060908</v>
      </c>
    </row>
    <row r="10128" spans="1:7">
      <c r="A10128" t="s">
        <v>3853</v>
      </c>
      <c r="B10128" t="s">
        <v>4173</v>
      </c>
      <c r="C10128" t="s">
        <v>4041</v>
      </c>
      <c r="D10128">
        <v>0</v>
      </c>
      <c r="E10128">
        <v>0</v>
      </c>
      <c r="F10128">
        <v>0</v>
      </c>
      <c r="G10128">
        <v>0</v>
      </c>
    </row>
    <row r="10129" spans="1:7">
      <c r="A10129" t="s">
        <v>3853</v>
      </c>
      <c r="B10129" t="s">
        <v>4173</v>
      </c>
      <c r="C10129" t="s">
        <v>4042</v>
      </c>
      <c r="D10129">
        <v>9028</v>
      </c>
      <c r="E10129">
        <v>14763</v>
      </c>
      <c r="F10129">
        <v>13254</v>
      </c>
      <c r="G10129">
        <v>11873</v>
      </c>
    </row>
    <row r="10130" spans="1:7">
      <c r="A10130" t="s">
        <v>3853</v>
      </c>
      <c r="B10130" t="s">
        <v>4173</v>
      </c>
      <c r="C10130" t="s">
        <v>4043</v>
      </c>
      <c r="D10130">
        <v>22908</v>
      </c>
      <c r="E10130">
        <v>15917</v>
      </c>
      <c r="F10130">
        <v>21712</v>
      </c>
      <c r="G10130">
        <v>19208</v>
      </c>
    </row>
    <row r="10131" spans="1:7">
      <c r="A10131" t="s">
        <v>3853</v>
      </c>
      <c r="B10131" t="s">
        <v>4173</v>
      </c>
      <c r="C10131" t="s">
        <v>4044</v>
      </c>
      <c r="D10131">
        <v>31936</v>
      </c>
      <c r="E10131">
        <v>30680</v>
      </c>
      <c r="F10131">
        <v>34965</v>
      </c>
      <c r="G10131">
        <v>31081</v>
      </c>
    </row>
    <row r="10132" spans="1:7">
      <c r="A10132" t="s">
        <v>3853</v>
      </c>
      <c r="B10132" t="s">
        <v>4173</v>
      </c>
      <c r="C10132" t="s">
        <v>4045</v>
      </c>
      <c r="D10132">
        <v>22908</v>
      </c>
      <c r="E10132">
        <v>15917</v>
      </c>
      <c r="F10132">
        <v>21712</v>
      </c>
      <c r="G10132">
        <v>19208</v>
      </c>
    </row>
    <row r="10133" spans="1:7">
      <c r="A10133" t="s">
        <v>3853</v>
      </c>
      <c r="B10133" t="s">
        <v>4173</v>
      </c>
      <c r="C10133" t="s">
        <v>4046</v>
      </c>
      <c r="D10133">
        <v>9</v>
      </c>
      <c r="E10133">
        <v>9.8000000000000007</v>
      </c>
      <c r="F10133">
        <v>12.9</v>
      </c>
      <c r="G10133">
        <v>16.5</v>
      </c>
    </row>
    <row r="10134" spans="1:7">
      <c r="A10134" t="s">
        <v>3853</v>
      </c>
      <c r="B10134" t="s">
        <v>4173</v>
      </c>
      <c r="C10134" t="s">
        <v>4047</v>
      </c>
      <c r="D10134">
        <v>17</v>
      </c>
      <c r="E10134">
        <v>21</v>
      </c>
      <c r="F10134">
        <v>24</v>
      </c>
      <c r="G10134">
        <v>35</v>
      </c>
    </row>
    <row r="10135" spans="1:7">
      <c r="A10135" t="s">
        <v>3853</v>
      </c>
      <c r="B10135" t="s">
        <v>4173</v>
      </c>
      <c r="C10135" t="s">
        <v>4048</v>
      </c>
      <c r="D10135">
        <v>0</v>
      </c>
      <c r="E10135">
        <v>0</v>
      </c>
      <c r="F10135">
        <v>0</v>
      </c>
      <c r="G10135">
        <v>0</v>
      </c>
    </row>
    <row r="10136" spans="1:7">
      <c r="A10136" t="s">
        <v>3853</v>
      </c>
      <c r="B10136" t="s">
        <v>4173</v>
      </c>
      <c r="C10136" t="s">
        <v>4049</v>
      </c>
      <c r="D10136">
        <v>813301</v>
      </c>
      <c r="E10136">
        <v>724393</v>
      </c>
      <c r="F10136">
        <v>773365</v>
      </c>
      <c r="G10136">
        <v>768003</v>
      </c>
    </row>
    <row r="10137" spans="1:7">
      <c r="A10137" t="s">
        <v>3853</v>
      </c>
      <c r="B10137" t="s">
        <v>4173</v>
      </c>
      <c r="C10137" t="s">
        <v>4050</v>
      </c>
      <c r="D10137">
        <v>32054</v>
      </c>
      <c r="E10137">
        <v>33334</v>
      </c>
      <c r="F10137">
        <v>32775</v>
      </c>
      <c r="G10137">
        <v>34359</v>
      </c>
    </row>
    <row r="10138" spans="1:7">
      <c r="A10138" t="s">
        <v>3853</v>
      </c>
      <c r="B10138" t="s">
        <v>4173</v>
      </c>
      <c r="C10138" t="s">
        <v>4051</v>
      </c>
      <c r="D10138">
        <v>183778</v>
      </c>
      <c r="E10138">
        <v>182190</v>
      </c>
      <c r="F10138">
        <v>177922</v>
      </c>
      <c r="G10138">
        <v>184275</v>
      </c>
    </row>
    <row r="10139" spans="1:7">
      <c r="A10139" t="s">
        <v>3853</v>
      </c>
      <c r="B10139" t="s">
        <v>4173</v>
      </c>
      <c r="C10139" t="s">
        <v>4052</v>
      </c>
      <c r="D10139">
        <v>1070176</v>
      </c>
      <c r="E10139">
        <v>982282</v>
      </c>
      <c r="F10139">
        <v>1026188</v>
      </c>
      <c r="G10139">
        <v>1031381</v>
      </c>
    </row>
    <row r="10140" spans="1:7">
      <c r="A10140" t="s">
        <v>3853</v>
      </c>
      <c r="B10140" t="s">
        <v>4173</v>
      </c>
      <c r="C10140" t="s">
        <v>4053</v>
      </c>
      <c r="D10140">
        <v>0</v>
      </c>
      <c r="E10140">
        <v>0</v>
      </c>
      <c r="F10140">
        <v>0</v>
      </c>
      <c r="G10140">
        <v>0</v>
      </c>
    </row>
    <row r="10141" spans="1:7">
      <c r="A10141" t="s">
        <v>3853</v>
      </c>
      <c r="B10141" t="s">
        <v>4173</v>
      </c>
      <c r="C10141" t="s">
        <v>4054</v>
      </c>
      <c r="D10141">
        <v>0</v>
      </c>
      <c r="E10141">
        <v>0</v>
      </c>
      <c r="F10141">
        <v>0</v>
      </c>
      <c r="G10141">
        <v>0</v>
      </c>
    </row>
    <row r="10142" spans="1:7">
      <c r="A10142" t="s">
        <v>3853</v>
      </c>
      <c r="B10142" t="s">
        <v>4173</v>
      </c>
      <c r="C10142" t="s">
        <v>4055</v>
      </c>
      <c r="D10142">
        <v>626</v>
      </c>
      <c r="E10142">
        <v>245</v>
      </c>
      <c r="F10142">
        <v>335</v>
      </c>
      <c r="G10142">
        <v>345</v>
      </c>
    </row>
    <row r="10143" spans="1:7">
      <c r="A10143" t="s">
        <v>3853</v>
      </c>
      <c r="B10143" t="s">
        <v>4173</v>
      </c>
      <c r="C10143" t="s">
        <v>4056</v>
      </c>
      <c r="D10143">
        <v>4758</v>
      </c>
      <c r="E10143">
        <v>5751</v>
      </c>
      <c r="F10143">
        <v>5826</v>
      </c>
      <c r="G10143">
        <v>6630</v>
      </c>
    </row>
    <row r="10144" spans="1:7">
      <c r="A10144" t="s">
        <v>3853</v>
      </c>
      <c r="B10144" t="s">
        <v>4173</v>
      </c>
      <c r="C10144" t="s">
        <v>4057</v>
      </c>
      <c r="D10144">
        <v>5362</v>
      </c>
      <c r="E10144">
        <v>5925</v>
      </c>
      <c r="F10144">
        <v>6424</v>
      </c>
      <c r="G10144">
        <v>8867</v>
      </c>
    </row>
    <row r="10145" spans="1:7">
      <c r="A10145" t="s">
        <v>3853</v>
      </c>
      <c r="B10145" t="s">
        <v>4173</v>
      </c>
      <c r="C10145" t="s">
        <v>4058</v>
      </c>
      <c r="D10145">
        <v>21522</v>
      </c>
      <c r="E10145">
        <v>18412</v>
      </c>
      <c r="F10145">
        <v>19030</v>
      </c>
      <c r="G10145">
        <v>19779</v>
      </c>
    </row>
    <row r="10146" spans="1:7">
      <c r="A10146" t="s">
        <v>3853</v>
      </c>
      <c r="B10146" t="s">
        <v>4173</v>
      </c>
      <c r="C10146" t="s">
        <v>4059</v>
      </c>
      <c r="D10146">
        <v>32269</v>
      </c>
      <c r="E10146">
        <v>30334</v>
      </c>
      <c r="F10146">
        <v>31616</v>
      </c>
      <c r="G10146">
        <v>35622</v>
      </c>
    </row>
    <row r="10147" spans="1:7">
      <c r="A10147" t="s">
        <v>3853</v>
      </c>
      <c r="B10147" t="s">
        <v>4173</v>
      </c>
      <c r="C10147" t="s">
        <v>4060</v>
      </c>
      <c r="D10147">
        <v>32269</v>
      </c>
      <c r="E10147">
        <v>30334</v>
      </c>
      <c r="F10147">
        <v>31616</v>
      </c>
      <c r="G10147">
        <v>35622</v>
      </c>
    </row>
    <row r="10148" spans="1:7">
      <c r="A10148" t="s">
        <v>3853</v>
      </c>
      <c r="B10148" t="s">
        <v>4173</v>
      </c>
      <c r="C10148" t="s">
        <v>4061</v>
      </c>
      <c r="D10148">
        <v>6976</v>
      </c>
      <c r="E10148">
        <v>6976</v>
      </c>
      <c r="F10148">
        <v>6976</v>
      </c>
      <c r="G10148">
        <v>6976</v>
      </c>
    </row>
    <row r="10149" spans="1:7">
      <c r="A10149" t="s">
        <v>3853</v>
      </c>
      <c r="B10149" t="s">
        <v>4173</v>
      </c>
      <c r="C10149" t="s">
        <v>4062</v>
      </c>
      <c r="D10149">
        <v>6976</v>
      </c>
      <c r="E10149">
        <v>6976</v>
      </c>
      <c r="F10149">
        <v>6976</v>
      </c>
      <c r="G10149">
        <v>6976</v>
      </c>
    </row>
    <row r="10150" spans="1:7">
      <c r="A10150" t="s">
        <v>3853</v>
      </c>
      <c r="B10150" t="s">
        <v>4173</v>
      </c>
      <c r="C10150" t="s">
        <v>4063</v>
      </c>
      <c r="D10150">
        <v>44479</v>
      </c>
      <c r="E10150">
        <v>42018</v>
      </c>
      <c r="F10150">
        <v>43779</v>
      </c>
      <c r="G10150">
        <v>43123</v>
      </c>
    </row>
    <row r="10151" spans="1:7">
      <c r="A10151" t="s">
        <v>3853</v>
      </c>
      <c r="B10151" t="s">
        <v>4173</v>
      </c>
      <c r="C10151" t="s">
        <v>4064</v>
      </c>
      <c r="D10151">
        <v>5500</v>
      </c>
      <c r="E10151">
        <v>5724</v>
      </c>
      <c r="F10151">
        <v>5984</v>
      </c>
      <c r="G10151">
        <v>5906</v>
      </c>
    </row>
    <row r="10152" spans="1:7">
      <c r="A10152" t="s">
        <v>3853</v>
      </c>
      <c r="B10152" t="s">
        <v>4173</v>
      </c>
      <c r="C10152" t="s">
        <v>4065</v>
      </c>
      <c r="D10152">
        <v>14968</v>
      </c>
      <c r="E10152">
        <v>15284</v>
      </c>
      <c r="F10152">
        <v>18598</v>
      </c>
      <c r="G10152">
        <v>19929</v>
      </c>
    </row>
    <row r="10153" spans="1:7">
      <c r="A10153" t="s">
        <v>3853</v>
      </c>
      <c r="B10153" t="s">
        <v>4173</v>
      </c>
      <c r="C10153" t="s">
        <v>4066</v>
      </c>
      <c r="D10153">
        <v>1068</v>
      </c>
      <c r="E10153">
        <v>1204</v>
      </c>
      <c r="F10153">
        <v>1816</v>
      </c>
      <c r="G10153">
        <v>1785</v>
      </c>
    </row>
    <row r="10154" spans="1:7">
      <c r="A10154" t="s">
        <v>3853</v>
      </c>
      <c r="B10154" t="s">
        <v>4173</v>
      </c>
      <c r="C10154" t="s">
        <v>4067</v>
      </c>
      <c r="D10154">
        <v>55749</v>
      </c>
      <c r="E10154">
        <v>50683</v>
      </c>
      <c r="F10154">
        <v>52002</v>
      </c>
      <c r="G10154">
        <v>54472</v>
      </c>
    </row>
    <row r="10155" spans="1:7">
      <c r="A10155" t="s">
        <v>3853</v>
      </c>
      <c r="B10155" t="s">
        <v>4173</v>
      </c>
      <c r="C10155" t="s">
        <v>4068</v>
      </c>
      <c r="D10155">
        <v>24346</v>
      </c>
      <c r="E10155">
        <v>17363</v>
      </c>
      <c r="F10155">
        <v>18444</v>
      </c>
      <c r="G10155">
        <v>21202</v>
      </c>
    </row>
    <row r="10156" spans="1:7">
      <c r="A10156" t="s">
        <v>3853</v>
      </c>
      <c r="B10156" t="s">
        <v>4173</v>
      </c>
      <c r="C10156" t="s">
        <v>4069</v>
      </c>
      <c r="D10156">
        <v>145043</v>
      </c>
      <c r="E10156">
        <v>131072</v>
      </c>
      <c r="F10156">
        <v>138807</v>
      </c>
      <c r="G10156">
        <v>144632</v>
      </c>
    </row>
    <row r="10157" spans="1:7">
      <c r="A10157" t="s">
        <v>3853</v>
      </c>
      <c r="B10157" t="s">
        <v>4173</v>
      </c>
      <c r="C10157" t="s">
        <v>4070</v>
      </c>
      <c r="D10157">
        <v>151</v>
      </c>
      <c r="E10157">
        <v>71</v>
      </c>
      <c r="F10157">
        <v>68</v>
      </c>
      <c r="G10157">
        <v>70</v>
      </c>
    </row>
    <row r="10158" spans="1:7">
      <c r="A10158" t="s">
        <v>3853</v>
      </c>
      <c r="B10158" t="s">
        <v>4173</v>
      </c>
      <c r="C10158" t="s">
        <v>4071</v>
      </c>
      <c r="D10158">
        <v>0</v>
      </c>
      <c r="E10158">
        <v>0</v>
      </c>
      <c r="F10158">
        <v>0</v>
      </c>
      <c r="G10158">
        <v>0</v>
      </c>
    </row>
    <row r="10159" spans="1:7">
      <c r="A10159" t="s">
        <v>3853</v>
      </c>
      <c r="B10159" t="s">
        <v>4173</v>
      </c>
      <c r="C10159" t="s">
        <v>4072</v>
      </c>
      <c r="D10159">
        <v>0</v>
      </c>
      <c r="E10159">
        <v>0</v>
      </c>
      <c r="F10159">
        <v>0</v>
      </c>
      <c r="G10159">
        <v>0</v>
      </c>
    </row>
    <row r="10160" spans="1:7">
      <c r="A10160" t="s">
        <v>3853</v>
      </c>
      <c r="B10160" t="s">
        <v>4173</v>
      </c>
      <c r="C10160" t="s">
        <v>4073</v>
      </c>
      <c r="D10160">
        <v>1786</v>
      </c>
      <c r="E10160">
        <v>2147</v>
      </c>
      <c r="F10160">
        <v>2308</v>
      </c>
      <c r="G10160">
        <v>2365</v>
      </c>
    </row>
    <row r="10161" spans="1:7">
      <c r="A10161" t="s">
        <v>3853</v>
      </c>
      <c r="B10161" t="s">
        <v>4173</v>
      </c>
      <c r="C10161" t="s">
        <v>4074</v>
      </c>
      <c r="D10161">
        <v>1938</v>
      </c>
      <c r="E10161">
        <v>2218</v>
      </c>
      <c r="F10161">
        <v>2377</v>
      </c>
      <c r="G10161">
        <v>2435</v>
      </c>
    </row>
    <row r="10162" spans="1:7">
      <c r="A10162" t="s">
        <v>3853</v>
      </c>
      <c r="B10162" t="s">
        <v>4173</v>
      </c>
      <c r="C10162" t="s">
        <v>4075</v>
      </c>
      <c r="D10162">
        <v>1938</v>
      </c>
      <c r="E10162">
        <v>2218</v>
      </c>
      <c r="F10162">
        <v>2377</v>
      </c>
      <c r="G10162">
        <v>2435</v>
      </c>
    </row>
    <row r="10163" spans="1:7">
      <c r="A10163" t="s">
        <v>3853</v>
      </c>
      <c r="B10163" t="s">
        <v>4173</v>
      </c>
      <c r="C10163" t="s">
        <v>4076</v>
      </c>
      <c r="D10163">
        <v>64</v>
      </c>
      <c r="E10163">
        <v>54</v>
      </c>
      <c r="F10163">
        <v>420</v>
      </c>
      <c r="G10163">
        <v>339</v>
      </c>
    </row>
    <row r="10164" spans="1:7">
      <c r="A10164" t="s">
        <v>3853</v>
      </c>
      <c r="B10164" t="s">
        <v>4173</v>
      </c>
      <c r="C10164" t="s">
        <v>4077</v>
      </c>
      <c r="D10164">
        <v>131</v>
      </c>
      <c r="E10164">
        <v>122</v>
      </c>
      <c r="F10164">
        <v>952</v>
      </c>
      <c r="G10164">
        <v>879</v>
      </c>
    </row>
    <row r="10165" spans="1:7">
      <c r="A10165" t="s">
        <v>3853</v>
      </c>
      <c r="B10165" t="s">
        <v>4173</v>
      </c>
      <c r="C10165" t="s">
        <v>4078</v>
      </c>
      <c r="D10165">
        <v>108</v>
      </c>
      <c r="E10165">
        <v>93</v>
      </c>
      <c r="F10165">
        <v>768</v>
      </c>
      <c r="G10165">
        <v>582</v>
      </c>
    </row>
    <row r="10166" spans="1:7">
      <c r="A10166" t="s">
        <v>3853</v>
      </c>
      <c r="B10166" t="s">
        <v>4173</v>
      </c>
      <c r="C10166" t="s">
        <v>4079</v>
      </c>
      <c r="D10166">
        <v>105</v>
      </c>
      <c r="E10166">
        <v>90</v>
      </c>
      <c r="F10166">
        <v>676</v>
      </c>
      <c r="G10166">
        <v>546</v>
      </c>
    </row>
    <row r="10167" spans="1:7">
      <c r="A10167" t="s">
        <v>3853</v>
      </c>
      <c r="B10167" t="s">
        <v>4173</v>
      </c>
      <c r="C10167" t="s">
        <v>4080</v>
      </c>
      <c r="D10167">
        <v>408</v>
      </c>
      <c r="E10167">
        <v>359</v>
      </c>
      <c r="F10167">
        <v>2816</v>
      </c>
      <c r="G10167">
        <v>2345</v>
      </c>
    </row>
    <row r="10168" spans="1:7">
      <c r="A10168" t="s">
        <v>3853</v>
      </c>
      <c r="B10168" t="s">
        <v>4173</v>
      </c>
      <c r="C10168" t="s">
        <v>4081</v>
      </c>
      <c r="D10168">
        <v>49220</v>
      </c>
      <c r="E10168">
        <v>46936</v>
      </c>
      <c r="F10168">
        <v>48438</v>
      </c>
      <c r="G10168">
        <v>48145</v>
      </c>
    </row>
    <row r="10169" spans="1:7">
      <c r="A10169" t="s">
        <v>3853</v>
      </c>
      <c r="B10169" t="s">
        <v>4173</v>
      </c>
      <c r="C10169" t="s">
        <v>4082</v>
      </c>
      <c r="D10169">
        <v>0</v>
      </c>
      <c r="E10169">
        <v>0</v>
      </c>
      <c r="F10169">
        <v>0</v>
      </c>
      <c r="G10169">
        <v>0</v>
      </c>
    </row>
    <row r="10170" spans="1:7">
      <c r="A10170" t="s">
        <v>3853</v>
      </c>
      <c r="B10170" t="s">
        <v>4173</v>
      </c>
      <c r="C10170" t="s">
        <v>4083</v>
      </c>
      <c r="D10170">
        <v>12322</v>
      </c>
      <c r="E10170">
        <v>11153</v>
      </c>
      <c r="F10170">
        <v>10468</v>
      </c>
      <c r="G10170">
        <v>11489</v>
      </c>
    </row>
    <row r="10171" spans="1:7">
      <c r="A10171" t="s">
        <v>3853</v>
      </c>
      <c r="B10171" t="s">
        <v>4173</v>
      </c>
      <c r="C10171" t="s">
        <v>4084</v>
      </c>
      <c r="D10171">
        <v>414</v>
      </c>
      <c r="E10171">
        <v>437</v>
      </c>
      <c r="F10171">
        <v>452</v>
      </c>
      <c r="G10171">
        <v>499</v>
      </c>
    </row>
    <row r="10172" spans="1:7">
      <c r="A10172" t="s">
        <v>3853</v>
      </c>
      <c r="B10172" t="s">
        <v>4173</v>
      </c>
      <c r="C10172" t="s">
        <v>4085</v>
      </c>
      <c r="D10172">
        <v>462</v>
      </c>
      <c r="E10172">
        <v>546</v>
      </c>
      <c r="F10172">
        <v>2269</v>
      </c>
      <c r="G10172">
        <v>3119</v>
      </c>
    </row>
    <row r="10173" spans="1:7">
      <c r="A10173" t="s">
        <v>3853</v>
      </c>
      <c r="B10173" t="s">
        <v>4173</v>
      </c>
      <c r="C10173" t="s">
        <v>4086</v>
      </c>
      <c r="D10173">
        <v>109</v>
      </c>
      <c r="E10173">
        <v>112</v>
      </c>
      <c r="F10173">
        <v>480</v>
      </c>
      <c r="G10173">
        <v>481</v>
      </c>
    </row>
    <row r="10174" spans="1:7">
      <c r="A10174" t="s">
        <v>3853</v>
      </c>
      <c r="B10174" t="s">
        <v>4173</v>
      </c>
      <c r="C10174" t="s">
        <v>4087</v>
      </c>
      <c r="D10174">
        <v>89</v>
      </c>
      <c r="E10174">
        <v>99</v>
      </c>
      <c r="F10174">
        <v>118</v>
      </c>
      <c r="G10174">
        <v>132</v>
      </c>
    </row>
    <row r="10175" spans="1:7">
      <c r="A10175" t="s">
        <v>3853</v>
      </c>
      <c r="B10175" t="s">
        <v>4173</v>
      </c>
      <c r="C10175" t="s">
        <v>4088</v>
      </c>
      <c r="D10175">
        <v>458</v>
      </c>
      <c r="E10175">
        <v>564</v>
      </c>
      <c r="F10175">
        <v>684</v>
      </c>
      <c r="G10175">
        <v>781</v>
      </c>
    </row>
    <row r="10176" spans="1:7">
      <c r="A10176" t="s">
        <v>3853</v>
      </c>
      <c r="B10176" t="s">
        <v>4173</v>
      </c>
      <c r="C10176" t="s">
        <v>4089</v>
      </c>
      <c r="D10176">
        <v>1424</v>
      </c>
      <c r="E10176">
        <v>1646</v>
      </c>
      <c r="F10176">
        <v>3524</v>
      </c>
      <c r="G10176">
        <v>4531</v>
      </c>
    </row>
    <row r="10177" spans="1:7">
      <c r="A10177" t="s">
        <v>3853</v>
      </c>
      <c r="B10177" t="s">
        <v>4173</v>
      </c>
      <c r="C10177" t="s">
        <v>4090</v>
      </c>
      <c r="D10177">
        <v>961</v>
      </c>
      <c r="E10177">
        <v>1100</v>
      </c>
      <c r="F10177">
        <v>1254</v>
      </c>
      <c r="G10177">
        <v>1412</v>
      </c>
    </row>
    <row r="10178" spans="1:7">
      <c r="A10178" t="s">
        <v>3853</v>
      </c>
      <c r="B10178" t="s">
        <v>4173</v>
      </c>
      <c r="C10178" t="s">
        <v>4091</v>
      </c>
      <c r="D10178">
        <v>16.899999999999999</v>
      </c>
      <c r="E10178">
        <v>16.8</v>
      </c>
      <c r="F10178">
        <v>21.4</v>
      </c>
      <c r="G10178">
        <v>21.9</v>
      </c>
    </row>
    <row r="10179" spans="1:7">
      <c r="A10179" t="s">
        <v>3853</v>
      </c>
      <c r="B10179" t="s">
        <v>4173</v>
      </c>
      <c r="C10179" t="s">
        <v>4092</v>
      </c>
      <c r="D10179">
        <v>896546</v>
      </c>
      <c r="E10179">
        <v>817630</v>
      </c>
      <c r="F10179">
        <v>875031</v>
      </c>
      <c r="G10179">
        <v>871779</v>
      </c>
    </row>
    <row r="10180" spans="1:7">
      <c r="A10180" t="s">
        <v>3853</v>
      </c>
      <c r="B10180" t="s">
        <v>4173</v>
      </c>
      <c r="C10180" t="s">
        <v>4093</v>
      </c>
      <c r="D10180">
        <v>76.7</v>
      </c>
      <c r="E10180">
        <v>69.3</v>
      </c>
      <c r="F10180">
        <v>74.400000000000006</v>
      </c>
      <c r="G10180">
        <v>74.099999999999994</v>
      </c>
    </row>
    <row r="10181" spans="1:7">
      <c r="A10181" t="s">
        <v>3853</v>
      </c>
      <c r="B10181" t="s">
        <v>4173</v>
      </c>
      <c r="C10181" t="s">
        <v>4094</v>
      </c>
      <c r="D10181">
        <v>659745</v>
      </c>
      <c r="E10181">
        <v>613932</v>
      </c>
      <c r="F10181">
        <v>635293</v>
      </c>
      <c r="G10181">
        <v>651431</v>
      </c>
    </row>
    <row r="10182" spans="1:7">
      <c r="A10182" t="s">
        <v>3853</v>
      </c>
      <c r="B10182" t="s">
        <v>4173</v>
      </c>
      <c r="C10182" t="s">
        <v>4095</v>
      </c>
      <c r="D10182">
        <v>56.4</v>
      </c>
      <c r="E10182">
        <v>52</v>
      </c>
      <c r="F10182">
        <v>54</v>
      </c>
      <c r="G10182">
        <v>55.4</v>
      </c>
    </row>
    <row r="10183" spans="1:7">
      <c r="A10183" t="s">
        <v>3853</v>
      </c>
      <c r="B10183" t="s">
        <v>4173</v>
      </c>
      <c r="C10183" t="s">
        <v>4096</v>
      </c>
      <c r="D10183">
        <v>1070195</v>
      </c>
      <c r="E10183">
        <v>1081304</v>
      </c>
      <c r="F10183">
        <v>1098764</v>
      </c>
      <c r="G10183">
        <v>1162535</v>
      </c>
    </row>
    <row r="10184" spans="1:7">
      <c r="A10184" t="s">
        <v>3853</v>
      </c>
      <c r="B10184" t="s">
        <v>4173</v>
      </c>
      <c r="C10184" t="s">
        <v>4097</v>
      </c>
      <c r="D10184">
        <v>1166919</v>
      </c>
      <c r="E10184">
        <v>1086836</v>
      </c>
      <c r="F10184">
        <v>1145085</v>
      </c>
      <c r="G10184">
        <v>1136821</v>
      </c>
    </row>
    <row r="10185" spans="1:7">
      <c r="A10185" t="s">
        <v>3853</v>
      </c>
      <c r="B10185" t="s">
        <v>4173</v>
      </c>
      <c r="C10185" t="s">
        <v>4098</v>
      </c>
      <c r="D10185">
        <v>99.8</v>
      </c>
      <c r="E10185">
        <v>92.1</v>
      </c>
      <c r="F10185">
        <v>97.3</v>
      </c>
      <c r="G10185">
        <v>96.7</v>
      </c>
    </row>
    <row r="10186" spans="1:7">
      <c r="A10186" t="s">
        <v>3853</v>
      </c>
      <c r="B10186" t="s">
        <v>4173</v>
      </c>
      <c r="C10186" t="s">
        <v>4099</v>
      </c>
      <c r="D10186">
        <v>855293</v>
      </c>
      <c r="E10186">
        <v>822832</v>
      </c>
      <c r="F10186">
        <v>828133</v>
      </c>
      <c r="G10186">
        <v>844495</v>
      </c>
    </row>
    <row r="10187" spans="1:7">
      <c r="A10187" t="s">
        <v>3853</v>
      </c>
      <c r="B10187" t="s">
        <v>4173</v>
      </c>
      <c r="C10187" t="s">
        <v>4100</v>
      </c>
      <c r="D10187">
        <v>73.099999999999994</v>
      </c>
      <c r="E10187">
        <v>69.7</v>
      </c>
      <c r="F10187">
        <v>70.400000000000006</v>
      </c>
      <c r="G10187">
        <v>71.8</v>
      </c>
    </row>
    <row r="10188" spans="1:7">
      <c r="A10188" t="s">
        <v>3853</v>
      </c>
      <c r="B10188" t="s">
        <v>4173</v>
      </c>
      <c r="C10188" t="s">
        <v>4101</v>
      </c>
      <c r="D10188">
        <v>3575063</v>
      </c>
      <c r="E10188">
        <v>3339294</v>
      </c>
      <c r="F10188">
        <v>3482112</v>
      </c>
      <c r="G10188">
        <v>3503212</v>
      </c>
    </row>
    <row r="10189" spans="1:7">
      <c r="A10189" t="s">
        <v>3853</v>
      </c>
      <c r="B10189" t="s">
        <v>4173</v>
      </c>
      <c r="C10189" t="s">
        <v>4102</v>
      </c>
      <c r="D10189">
        <v>5.3</v>
      </c>
      <c r="E10189">
        <v>5.0999999999999996</v>
      </c>
      <c r="F10189">
        <v>5.07</v>
      </c>
      <c r="G10189">
        <v>5.08</v>
      </c>
    </row>
    <row r="10190" spans="1:7">
      <c r="A10190" t="s">
        <v>3853</v>
      </c>
      <c r="B10190" t="s">
        <v>4173</v>
      </c>
      <c r="C10190" t="s">
        <v>4103</v>
      </c>
      <c r="D10190">
        <v>305.7</v>
      </c>
      <c r="E10190">
        <v>283</v>
      </c>
      <c r="F10190">
        <v>296</v>
      </c>
      <c r="G10190">
        <v>297.89999999999998</v>
      </c>
    </row>
    <row r="10191" spans="1:7">
      <c r="A10191" t="s">
        <v>3853</v>
      </c>
      <c r="B10191" t="s">
        <v>4173</v>
      </c>
      <c r="C10191" t="s">
        <v>4104</v>
      </c>
      <c r="D10191">
        <v>3578502</v>
      </c>
      <c r="E10191">
        <v>3341230</v>
      </c>
      <c r="F10191">
        <v>3483542</v>
      </c>
      <c r="G10191">
        <v>3504527</v>
      </c>
    </row>
    <row r="10192" spans="1:7">
      <c r="A10192" t="s">
        <v>3853</v>
      </c>
      <c r="B10192" t="s">
        <v>4173</v>
      </c>
      <c r="C10192" t="s">
        <v>4105</v>
      </c>
      <c r="D10192">
        <v>896320</v>
      </c>
      <c r="E10192">
        <v>817425</v>
      </c>
      <c r="F10192">
        <v>874817</v>
      </c>
      <c r="G10192">
        <v>871587</v>
      </c>
    </row>
    <row r="10193" spans="1:7">
      <c r="A10193" t="s">
        <v>3853</v>
      </c>
      <c r="B10193" t="s">
        <v>4173</v>
      </c>
      <c r="C10193" t="s">
        <v>4106</v>
      </c>
      <c r="D10193">
        <v>383755</v>
      </c>
      <c r="E10193">
        <v>359909</v>
      </c>
      <c r="F10193">
        <v>373785</v>
      </c>
      <c r="G10193">
        <v>391620</v>
      </c>
    </row>
    <row r="10194" spans="1:7">
      <c r="A10194" t="s">
        <v>3853</v>
      </c>
      <c r="B10194" t="s">
        <v>4173</v>
      </c>
      <c r="C10194" t="s">
        <v>4107</v>
      </c>
      <c r="D10194">
        <v>865493</v>
      </c>
      <c r="E10194">
        <v>811534</v>
      </c>
      <c r="F10194">
        <v>857130</v>
      </c>
      <c r="G10194">
        <v>854620</v>
      </c>
    </row>
    <row r="10195" spans="1:7">
      <c r="A10195" t="s">
        <v>3853</v>
      </c>
      <c r="B10195" t="s">
        <v>4173</v>
      </c>
      <c r="C10195" t="s">
        <v>4108</v>
      </c>
      <c r="D10195">
        <v>542008</v>
      </c>
      <c r="E10195">
        <v>513843</v>
      </c>
      <c r="F10195">
        <v>519006</v>
      </c>
      <c r="G10195">
        <v>543977</v>
      </c>
    </row>
    <row r="10196" spans="1:7">
      <c r="A10196" t="s">
        <v>3853</v>
      </c>
      <c r="B10196" t="s">
        <v>4173</v>
      </c>
      <c r="C10196" t="s">
        <v>4109</v>
      </c>
      <c r="D10196">
        <v>2687576</v>
      </c>
      <c r="E10196">
        <v>2502711</v>
      </c>
      <c r="F10196">
        <v>2624739</v>
      </c>
      <c r="G10196">
        <v>2661805</v>
      </c>
    </row>
    <row r="10197" spans="1:7">
      <c r="A10197" t="s">
        <v>3853</v>
      </c>
      <c r="B10197" t="s">
        <v>4173</v>
      </c>
      <c r="C10197" t="s">
        <v>4110</v>
      </c>
      <c r="D10197">
        <v>11697</v>
      </c>
      <c r="E10197">
        <v>11798</v>
      </c>
      <c r="F10197">
        <v>11765</v>
      </c>
      <c r="G10197">
        <v>11760</v>
      </c>
    </row>
    <row r="10198" spans="1:7">
      <c r="A10198" t="s">
        <v>3853</v>
      </c>
      <c r="B10198" t="s">
        <v>4173</v>
      </c>
      <c r="C10198" t="s">
        <v>4111</v>
      </c>
      <c r="D10198">
        <v>4362</v>
      </c>
      <c r="E10198">
        <v>6366</v>
      </c>
      <c r="F10198">
        <v>1609</v>
      </c>
      <c r="G10198">
        <v>0</v>
      </c>
    </row>
    <row r="10199" spans="1:7">
      <c r="A10199" t="s">
        <v>3853</v>
      </c>
      <c r="B10199" t="s">
        <v>4173</v>
      </c>
      <c r="C10199" t="s">
        <v>4112</v>
      </c>
      <c r="D10199">
        <v>0</v>
      </c>
      <c r="E10199">
        <v>0</v>
      </c>
      <c r="F10199">
        <v>0</v>
      </c>
      <c r="G10199">
        <v>0</v>
      </c>
    </row>
    <row r="10200" spans="1:7">
      <c r="A10200" t="s">
        <v>3853</v>
      </c>
      <c r="B10200" t="s">
        <v>4173</v>
      </c>
      <c r="C10200" t="s">
        <v>4113</v>
      </c>
      <c r="D10200">
        <v>3074</v>
      </c>
      <c r="E10200">
        <v>3241</v>
      </c>
      <c r="F10200">
        <v>3470</v>
      </c>
      <c r="G10200">
        <v>3322</v>
      </c>
    </row>
    <row r="10201" spans="1:7">
      <c r="A10201" t="s">
        <v>3853</v>
      </c>
      <c r="B10201" t="s">
        <v>4173</v>
      </c>
      <c r="C10201" t="s">
        <v>4114</v>
      </c>
      <c r="D10201">
        <v>869</v>
      </c>
      <c r="E10201">
        <v>725</v>
      </c>
      <c r="F10201">
        <v>772</v>
      </c>
      <c r="G10201">
        <v>651</v>
      </c>
    </row>
    <row r="10202" spans="1:7">
      <c r="A10202" t="s">
        <v>3853</v>
      </c>
      <c r="B10202" t="s">
        <v>4173</v>
      </c>
      <c r="C10202" t="s">
        <v>4115</v>
      </c>
      <c r="D10202">
        <v>44</v>
      </c>
      <c r="E10202">
        <v>44</v>
      </c>
      <c r="F10202">
        <v>45</v>
      </c>
      <c r="G10202">
        <v>41</v>
      </c>
    </row>
    <row r="10203" spans="1:7">
      <c r="A10203" t="s">
        <v>3853</v>
      </c>
      <c r="B10203" t="s">
        <v>4173</v>
      </c>
      <c r="C10203" t="s">
        <v>4116</v>
      </c>
      <c r="D10203">
        <v>13397</v>
      </c>
      <c r="E10203">
        <v>13573</v>
      </c>
      <c r="F10203">
        <v>13724</v>
      </c>
      <c r="G10203">
        <v>13075</v>
      </c>
    </row>
    <row r="10204" spans="1:7">
      <c r="A10204" t="s">
        <v>3853</v>
      </c>
      <c r="B10204" t="s">
        <v>4173</v>
      </c>
      <c r="C10204" t="s">
        <v>4117</v>
      </c>
      <c r="D10204">
        <v>21292</v>
      </c>
      <c r="E10204">
        <v>14204</v>
      </c>
      <c r="F10204">
        <v>15163</v>
      </c>
      <c r="G10204">
        <v>17825</v>
      </c>
    </row>
    <row r="10205" spans="1:7">
      <c r="A10205" t="s">
        <v>3853</v>
      </c>
      <c r="B10205" t="s">
        <v>4173</v>
      </c>
      <c r="C10205" t="s">
        <v>4118</v>
      </c>
      <c r="D10205">
        <v>38632</v>
      </c>
      <c r="E10205">
        <v>31742</v>
      </c>
      <c r="F10205">
        <v>33129</v>
      </c>
      <c r="G10205">
        <v>34874</v>
      </c>
    </row>
    <row r="10206" spans="1:7">
      <c r="A10206" t="s">
        <v>3853</v>
      </c>
      <c r="B10206" t="s">
        <v>4173</v>
      </c>
      <c r="C10206" t="s">
        <v>4119</v>
      </c>
      <c r="D10206">
        <v>100</v>
      </c>
      <c r="E10206">
        <v>93</v>
      </c>
      <c r="F10206">
        <v>90</v>
      </c>
      <c r="G10206">
        <v>78</v>
      </c>
    </row>
    <row r="10207" spans="1:7">
      <c r="A10207" t="s">
        <v>3853</v>
      </c>
      <c r="B10207" t="s">
        <v>4173</v>
      </c>
      <c r="C10207" t="s">
        <v>4120</v>
      </c>
      <c r="D10207">
        <v>5550</v>
      </c>
      <c r="E10207">
        <v>5207</v>
      </c>
      <c r="F10207">
        <v>5068</v>
      </c>
      <c r="G10207">
        <v>4025</v>
      </c>
    </row>
    <row r="10208" spans="1:7">
      <c r="A10208" t="s">
        <v>3853</v>
      </c>
      <c r="B10208" t="s">
        <v>4173</v>
      </c>
      <c r="C10208" t="s">
        <v>4121</v>
      </c>
      <c r="D10208">
        <v>95</v>
      </c>
      <c r="E10208">
        <v>95</v>
      </c>
      <c r="F10208">
        <v>93</v>
      </c>
      <c r="G10208">
        <v>64</v>
      </c>
    </row>
    <row r="10209" spans="1:7">
      <c r="A10209" t="s">
        <v>3853</v>
      </c>
      <c r="B10209" t="s">
        <v>4173</v>
      </c>
      <c r="C10209" t="s">
        <v>4122</v>
      </c>
      <c r="D10209">
        <v>8299</v>
      </c>
      <c r="E10209">
        <v>7997</v>
      </c>
      <c r="F10209">
        <v>6425</v>
      </c>
      <c r="G10209">
        <v>5860</v>
      </c>
    </row>
    <row r="10210" spans="1:7">
      <c r="A10210" t="s">
        <v>3853</v>
      </c>
      <c r="B10210" t="s">
        <v>4173</v>
      </c>
      <c r="C10210" t="s">
        <v>4123</v>
      </c>
      <c r="D10210">
        <v>13949</v>
      </c>
      <c r="E10210">
        <v>13297</v>
      </c>
      <c r="F10210">
        <v>11583</v>
      </c>
      <c r="G10210">
        <v>9963</v>
      </c>
    </row>
    <row r="10211" spans="1:7">
      <c r="A10211" t="s">
        <v>3853</v>
      </c>
      <c r="B10211" t="s">
        <v>4173</v>
      </c>
      <c r="C10211" t="s">
        <v>4124</v>
      </c>
      <c r="D10211">
        <v>3173</v>
      </c>
      <c r="E10211">
        <v>3334</v>
      </c>
      <c r="F10211">
        <v>3560</v>
      </c>
      <c r="G10211">
        <v>3401</v>
      </c>
    </row>
    <row r="10212" spans="1:7">
      <c r="A10212" t="s">
        <v>3853</v>
      </c>
      <c r="B10212" t="s">
        <v>4173</v>
      </c>
      <c r="C10212" t="s">
        <v>4125</v>
      </c>
      <c r="D10212">
        <v>6419</v>
      </c>
      <c r="E10212">
        <v>5931</v>
      </c>
      <c r="F10212">
        <v>5839</v>
      </c>
      <c r="G10212">
        <v>4675</v>
      </c>
    </row>
    <row r="10213" spans="1:7">
      <c r="A10213" t="s">
        <v>3853</v>
      </c>
      <c r="B10213" t="s">
        <v>4173</v>
      </c>
      <c r="C10213" t="s">
        <v>4126</v>
      </c>
      <c r="D10213">
        <v>21697</v>
      </c>
      <c r="E10213">
        <v>21570</v>
      </c>
      <c r="F10213">
        <v>20149</v>
      </c>
      <c r="G10213">
        <v>18935</v>
      </c>
    </row>
    <row r="10214" spans="1:7">
      <c r="A10214" t="s">
        <v>3853</v>
      </c>
      <c r="B10214" t="s">
        <v>4173</v>
      </c>
      <c r="C10214" t="s">
        <v>4127</v>
      </c>
      <c r="D10214">
        <v>52581</v>
      </c>
      <c r="E10214">
        <v>45039</v>
      </c>
      <c r="F10214">
        <v>44712</v>
      </c>
      <c r="G10214">
        <v>44836</v>
      </c>
    </row>
    <row r="10215" spans="1:7">
      <c r="A10215" t="s">
        <v>3853</v>
      </c>
      <c r="B10215" t="s">
        <v>4173</v>
      </c>
      <c r="C10215" t="s">
        <v>4128</v>
      </c>
      <c r="D10215">
        <v>46162</v>
      </c>
      <c r="E10215">
        <v>39107</v>
      </c>
      <c r="F10215">
        <v>38873</v>
      </c>
      <c r="G10215">
        <v>40161</v>
      </c>
    </row>
    <row r="10216" spans="1:7">
      <c r="A10216" t="s">
        <v>3853</v>
      </c>
      <c r="B10216" t="s">
        <v>4173</v>
      </c>
      <c r="C10216" t="s">
        <v>4129</v>
      </c>
      <c r="D10216">
        <v>650</v>
      </c>
      <c r="E10216">
        <v>574</v>
      </c>
      <c r="F10216">
        <v>735</v>
      </c>
      <c r="G10216">
        <v>812</v>
      </c>
    </row>
    <row r="10217" spans="1:7">
      <c r="A10217" t="s">
        <v>3853</v>
      </c>
      <c r="B10217" t="s">
        <v>4173</v>
      </c>
      <c r="C10217" t="s">
        <v>4130</v>
      </c>
      <c r="D10217">
        <v>32.5</v>
      </c>
      <c r="E10217">
        <v>31</v>
      </c>
      <c r="F10217">
        <v>29.4</v>
      </c>
      <c r="G10217">
        <v>32.799999999999997</v>
      </c>
    </row>
    <row r="10218" spans="1:7">
      <c r="A10218" t="s">
        <v>3853</v>
      </c>
      <c r="B10218" t="s">
        <v>4173</v>
      </c>
      <c r="C10218" t="s">
        <v>4131</v>
      </c>
      <c r="D10218">
        <v>12</v>
      </c>
      <c r="E10218">
        <v>11</v>
      </c>
      <c r="F10218">
        <v>11</v>
      </c>
      <c r="G10218">
        <v>12</v>
      </c>
    </row>
    <row r="10219" spans="1:7">
      <c r="A10219" t="s">
        <v>3853</v>
      </c>
      <c r="B10219" t="s">
        <v>4173</v>
      </c>
      <c r="C10219" t="s">
        <v>4132</v>
      </c>
      <c r="D10219">
        <v>6713</v>
      </c>
      <c r="E10219">
        <v>7530</v>
      </c>
      <c r="F10219">
        <v>8516</v>
      </c>
      <c r="G10219">
        <v>10405</v>
      </c>
    </row>
    <row r="10220" spans="1:7">
      <c r="A10220" t="s">
        <v>3853</v>
      </c>
      <c r="B10220" t="s">
        <v>4173</v>
      </c>
      <c r="C10220" t="s">
        <v>4133</v>
      </c>
      <c r="D10220">
        <v>718</v>
      </c>
      <c r="E10220">
        <v>853</v>
      </c>
      <c r="F10220">
        <v>1097</v>
      </c>
      <c r="G10220">
        <v>1097</v>
      </c>
    </row>
    <row r="10221" spans="1:7">
      <c r="A10221" t="s">
        <v>3853</v>
      </c>
      <c r="B10221" t="s">
        <v>4173</v>
      </c>
      <c r="C10221" t="s">
        <v>4134</v>
      </c>
      <c r="D10221">
        <v>246</v>
      </c>
      <c r="E10221">
        <v>269</v>
      </c>
      <c r="F10221">
        <v>299</v>
      </c>
      <c r="G10221">
        <v>344</v>
      </c>
    </row>
    <row r="10222" spans="1:7">
      <c r="A10222" t="s">
        <v>3853</v>
      </c>
      <c r="B10222" t="s">
        <v>4173</v>
      </c>
      <c r="C10222" t="s">
        <v>4135</v>
      </c>
      <c r="D10222">
        <v>6970</v>
      </c>
      <c r="E10222">
        <v>7811</v>
      </c>
      <c r="F10222">
        <v>8826</v>
      </c>
      <c r="G10222">
        <v>10761</v>
      </c>
    </row>
    <row r="10223" spans="1:7">
      <c r="A10223" t="s">
        <v>3853</v>
      </c>
      <c r="B10223" t="s">
        <v>4173</v>
      </c>
      <c r="C10223" t="s">
        <v>4136</v>
      </c>
      <c r="D10223">
        <v>257</v>
      </c>
      <c r="E10223">
        <v>281</v>
      </c>
      <c r="F10223">
        <v>310</v>
      </c>
      <c r="G10223">
        <v>357</v>
      </c>
    </row>
    <row r="10224" spans="1:7">
      <c r="A10224" t="s">
        <v>3853</v>
      </c>
      <c r="B10224" t="s">
        <v>4173</v>
      </c>
      <c r="C10224" t="s">
        <v>4137</v>
      </c>
      <c r="D10224">
        <v>945</v>
      </c>
      <c r="E10224">
        <v>876</v>
      </c>
      <c r="F10224">
        <v>928</v>
      </c>
      <c r="G10224">
        <v>863</v>
      </c>
    </row>
    <row r="10225" spans="1:7">
      <c r="A10225" t="s">
        <v>3853</v>
      </c>
      <c r="B10225" t="s">
        <v>4173</v>
      </c>
      <c r="C10225" t="s">
        <v>4138</v>
      </c>
      <c r="D10225">
        <v>5571</v>
      </c>
      <c r="E10225">
        <v>5250</v>
      </c>
      <c r="F10225">
        <v>5213</v>
      </c>
      <c r="G10225">
        <v>5698</v>
      </c>
    </row>
    <row r="10226" spans="1:7">
      <c r="A10226" t="s">
        <v>3853</v>
      </c>
      <c r="B10226" t="s">
        <v>4174</v>
      </c>
      <c r="C10226" t="s">
        <v>3855</v>
      </c>
      <c r="D10226">
        <v>-33</v>
      </c>
      <c r="E10226">
        <v>-23</v>
      </c>
      <c r="F10226">
        <v>-24</v>
      </c>
      <c r="G10226">
        <v>-19</v>
      </c>
    </row>
    <row r="10227" spans="1:7">
      <c r="A10227" t="s">
        <v>3853</v>
      </c>
      <c r="B10227" t="s">
        <v>4174</v>
      </c>
      <c r="C10227" t="s">
        <v>3856</v>
      </c>
      <c r="D10227">
        <v>11198</v>
      </c>
      <c r="E10227">
        <v>10681</v>
      </c>
      <c r="F10227">
        <v>10940</v>
      </c>
      <c r="G10227">
        <v>11502</v>
      </c>
    </row>
    <row r="10228" spans="1:7">
      <c r="A10228" t="s">
        <v>3853</v>
      </c>
      <c r="B10228" t="s">
        <v>4174</v>
      </c>
      <c r="C10228" t="s">
        <v>3857</v>
      </c>
      <c r="D10228">
        <v>11198</v>
      </c>
      <c r="E10228">
        <v>10681</v>
      </c>
      <c r="F10228">
        <v>10940</v>
      </c>
      <c r="G10228">
        <v>11502</v>
      </c>
    </row>
    <row r="10229" spans="1:7">
      <c r="A10229" t="s">
        <v>3853</v>
      </c>
      <c r="B10229" t="s">
        <v>4174</v>
      </c>
      <c r="C10229" t="s">
        <v>3858</v>
      </c>
      <c r="D10229">
        <v>11198</v>
      </c>
      <c r="E10229">
        <v>10681</v>
      </c>
      <c r="F10229">
        <v>10940</v>
      </c>
      <c r="G10229">
        <v>11502</v>
      </c>
    </row>
    <row r="10230" spans="1:7">
      <c r="A10230" t="s">
        <v>3853</v>
      </c>
      <c r="B10230" t="s">
        <v>4174</v>
      </c>
      <c r="C10230" t="s">
        <v>3859</v>
      </c>
      <c r="D10230">
        <v>350</v>
      </c>
      <c r="E10230">
        <v>311</v>
      </c>
      <c r="F10230">
        <v>316</v>
      </c>
      <c r="G10230">
        <v>327</v>
      </c>
    </row>
    <row r="10231" spans="1:7">
      <c r="A10231" t="s">
        <v>3853</v>
      </c>
      <c r="B10231" t="s">
        <v>4174</v>
      </c>
      <c r="C10231" t="s">
        <v>3860</v>
      </c>
      <c r="D10231">
        <v>350</v>
      </c>
      <c r="E10231">
        <v>311</v>
      </c>
      <c r="F10231">
        <v>316</v>
      </c>
      <c r="G10231">
        <v>327</v>
      </c>
    </row>
    <row r="10232" spans="1:7">
      <c r="A10232" t="s">
        <v>3853</v>
      </c>
      <c r="B10232" t="s">
        <v>4174</v>
      </c>
      <c r="C10232" t="s">
        <v>3861</v>
      </c>
      <c r="D10232">
        <v>350</v>
      </c>
      <c r="E10232">
        <v>311</v>
      </c>
      <c r="F10232">
        <v>316</v>
      </c>
      <c r="G10232">
        <v>327</v>
      </c>
    </row>
    <row r="10233" spans="1:7">
      <c r="A10233" t="s">
        <v>3853</v>
      </c>
      <c r="B10233" t="s">
        <v>4174</v>
      </c>
      <c r="C10233" t="s">
        <v>3862</v>
      </c>
      <c r="D10233">
        <v>0</v>
      </c>
      <c r="E10233">
        <v>0</v>
      </c>
      <c r="F10233">
        <v>0</v>
      </c>
      <c r="G10233">
        <v>0</v>
      </c>
    </row>
    <row r="10234" spans="1:7">
      <c r="A10234" t="s">
        <v>3853</v>
      </c>
      <c r="B10234" t="s">
        <v>4174</v>
      </c>
      <c r="C10234" t="s">
        <v>3863</v>
      </c>
      <c r="D10234">
        <v>0</v>
      </c>
      <c r="E10234">
        <v>0</v>
      </c>
      <c r="F10234">
        <v>0</v>
      </c>
      <c r="G10234">
        <v>0</v>
      </c>
    </row>
    <row r="10235" spans="1:7">
      <c r="A10235" t="s">
        <v>3853</v>
      </c>
      <c r="B10235" t="s">
        <v>4174</v>
      </c>
      <c r="C10235" t="s">
        <v>3864</v>
      </c>
      <c r="D10235">
        <v>3521</v>
      </c>
      <c r="E10235">
        <v>4171</v>
      </c>
      <c r="F10235">
        <v>3913</v>
      </c>
      <c r="G10235">
        <v>3957</v>
      </c>
    </row>
    <row r="10236" spans="1:7">
      <c r="A10236" t="s">
        <v>3853</v>
      </c>
      <c r="B10236" t="s">
        <v>4174</v>
      </c>
      <c r="C10236" t="s">
        <v>3865</v>
      </c>
      <c r="D10236">
        <v>56</v>
      </c>
      <c r="E10236">
        <v>66</v>
      </c>
      <c r="F10236">
        <v>60</v>
      </c>
      <c r="G10236">
        <v>59</v>
      </c>
    </row>
    <row r="10237" spans="1:7">
      <c r="A10237" t="s">
        <v>3853</v>
      </c>
      <c r="B10237" t="s">
        <v>4174</v>
      </c>
      <c r="C10237" t="s">
        <v>3866</v>
      </c>
      <c r="D10237">
        <v>3521</v>
      </c>
      <c r="E10237">
        <v>4171</v>
      </c>
      <c r="F10237">
        <v>3913</v>
      </c>
      <c r="G10237">
        <v>3957</v>
      </c>
    </row>
    <row r="10238" spans="1:7">
      <c r="A10238" t="s">
        <v>3853</v>
      </c>
      <c r="B10238" t="s">
        <v>4174</v>
      </c>
      <c r="C10238" t="s">
        <v>3867</v>
      </c>
      <c r="D10238">
        <v>56</v>
      </c>
      <c r="E10238">
        <v>66</v>
      </c>
      <c r="F10238">
        <v>60</v>
      </c>
      <c r="G10238">
        <v>59</v>
      </c>
    </row>
    <row r="10239" spans="1:7">
      <c r="A10239" t="s">
        <v>3853</v>
      </c>
      <c r="B10239" t="s">
        <v>4174</v>
      </c>
      <c r="C10239" t="s">
        <v>3868</v>
      </c>
      <c r="D10239">
        <v>19039</v>
      </c>
      <c r="E10239">
        <v>18315</v>
      </c>
      <c r="F10239">
        <v>19125</v>
      </c>
      <c r="G10239">
        <v>19183</v>
      </c>
    </row>
    <row r="10240" spans="1:7">
      <c r="A10240" t="s">
        <v>3853</v>
      </c>
      <c r="B10240" t="s">
        <v>4174</v>
      </c>
      <c r="C10240" t="s">
        <v>3869</v>
      </c>
      <c r="D10240">
        <v>68.3</v>
      </c>
      <c r="E10240">
        <v>76.599999999999994</v>
      </c>
      <c r="F10240">
        <v>68.2</v>
      </c>
      <c r="G10240">
        <v>68</v>
      </c>
    </row>
    <row r="10241" spans="1:7">
      <c r="A10241" t="s">
        <v>3853</v>
      </c>
      <c r="B10241" t="s">
        <v>4174</v>
      </c>
      <c r="C10241" t="s">
        <v>3870</v>
      </c>
      <c r="D10241">
        <v>53420</v>
      </c>
      <c r="E10241">
        <v>52580</v>
      </c>
      <c r="F10241">
        <v>52986</v>
      </c>
      <c r="G10241">
        <v>53784</v>
      </c>
    </row>
    <row r="10242" spans="1:7">
      <c r="A10242" t="s">
        <v>3853</v>
      </c>
      <c r="B10242" t="s">
        <v>4174</v>
      </c>
      <c r="C10242" t="s">
        <v>3871</v>
      </c>
      <c r="D10242">
        <v>0</v>
      </c>
      <c r="E10242">
        <v>0</v>
      </c>
      <c r="F10242">
        <v>0</v>
      </c>
      <c r="G10242">
        <v>0</v>
      </c>
    </row>
    <row r="10243" spans="1:7">
      <c r="A10243" t="s">
        <v>3853</v>
      </c>
      <c r="B10243" t="s">
        <v>4174</v>
      </c>
      <c r="C10243" t="s">
        <v>3872</v>
      </c>
      <c r="D10243">
        <v>0</v>
      </c>
      <c r="E10243">
        <v>0</v>
      </c>
      <c r="F10243">
        <v>0</v>
      </c>
      <c r="G10243">
        <v>0</v>
      </c>
    </row>
    <row r="10244" spans="1:7">
      <c r="A10244" t="s">
        <v>3853</v>
      </c>
      <c r="B10244" t="s">
        <v>4174</v>
      </c>
      <c r="C10244" t="s">
        <v>3873</v>
      </c>
      <c r="D10244">
        <v>0</v>
      </c>
      <c r="E10244">
        <v>6.4</v>
      </c>
      <c r="F10244">
        <v>0</v>
      </c>
      <c r="G10244">
        <v>0</v>
      </c>
    </row>
    <row r="10245" spans="1:7">
      <c r="A10245" t="s">
        <v>3853</v>
      </c>
      <c r="B10245" t="s">
        <v>4174</v>
      </c>
      <c r="C10245" t="s">
        <v>3874</v>
      </c>
      <c r="D10245">
        <v>0</v>
      </c>
      <c r="E10245">
        <v>10</v>
      </c>
      <c r="F10245">
        <v>10</v>
      </c>
      <c r="G10245">
        <v>10</v>
      </c>
    </row>
    <row r="10246" spans="1:7">
      <c r="A10246" t="s">
        <v>3853</v>
      </c>
      <c r="B10246" t="s">
        <v>4174</v>
      </c>
      <c r="C10246" t="s">
        <v>3875</v>
      </c>
      <c r="D10246">
        <v>3.3</v>
      </c>
      <c r="E10246">
        <v>3.2</v>
      </c>
      <c r="F10246">
        <v>6.9</v>
      </c>
      <c r="G10246">
        <v>14.1</v>
      </c>
    </row>
    <row r="10247" spans="1:7">
      <c r="A10247" t="s">
        <v>3853</v>
      </c>
      <c r="B10247" t="s">
        <v>4174</v>
      </c>
      <c r="C10247" t="s">
        <v>3876</v>
      </c>
      <c r="D10247">
        <v>7</v>
      </c>
      <c r="E10247">
        <v>8</v>
      </c>
      <c r="F10247">
        <v>10</v>
      </c>
      <c r="G10247">
        <v>23</v>
      </c>
    </row>
    <row r="10248" spans="1:7">
      <c r="A10248" t="s">
        <v>3853</v>
      </c>
      <c r="B10248" t="s">
        <v>4174</v>
      </c>
      <c r="C10248" t="s">
        <v>3877</v>
      </c>
      <c r="D10248">
        <v>0</v>
      </c>
      <c r="E10248">
        <v>0</v>
      </c>
      <c r="F10248">
        <v>0</v>
      </c>
      <c r="G10248">
        <v>0</v>
      </c>
    </row>
    <row r="10249" spans="1:7">
      <c r="A10249" t="s">
        <v>3853</v>
      </c>
      <c r="B10249" t="s">
        <v>4174</v>
      </c>
      <c r="C10249" t="s">
        <v>3878</v>
      </c>
      <c r="D10249">
        <v>0</v>
      </c>
      <c r="E10249">
        <v>0</v>
      </c>
      <c r="F10249">
        <v>0</v>
      </c>
      <c r="G10249">
        <v>0</v>
      </c>
    </row>
    <row r="10250" spans="1:7">
      <c r="A10250" t="s">
        <v>3853</v>
      </c>
      <c r="B10250" t="s">
        <v>4174</v>
      </c>
      <c r="C10250" t="s">
        <v>3879</v>
      </c>
      <c r="D10250">
        <v>0</v>
      </c>
      <c r="E10250">
        <v>0</v>
      </c>
      <c r="F10250">
        <v>0</v>
      </c>
      <c r="G10250">
        <v>0</v>
      </c>
    </row>
    <row r="10251" spans="1:7">
      <c r="A10251" t="s">
        <v>3853</v>
      </c>
      <c r="B10251" t="s">
        <v>4174</v>
      </c>
      <c r="C10251" t="s">
        <v>3880</v>
      </c>
      <c r="D10251">
        <v>27.5</v>
      </c>
      <c r="E10251">
        <v>21</v>
      </c>
      <c r="F10251">
        <v>40</v>
      </c>
      <c r="G10251">
        <v>32.5</v>
      </c>
    </row>
    <row r="10252" spans="1:7">
      <c r="A10252" t="s">
        <v>3853</v>
      </c>
      <c r="B10252" t="s">
        <v>4174</v>
      </c>
      <c r="C10252" t="s">
        <v>3881</v>
      </c>
      <c r="D10252">
        <v>0</v>
      </c>
      <c r="E10252">
        <v>0</v>
      </c>
      <c r="F10252">
        <v>0</v>
      </c>
      <c r="G10252">
        <v>0</v>
      </c>
    </row>
    <row r="10253" spans="1:7">
      <c r="A10253" t="s">
        <v>3853</v>
      </c>
      <c r="B10253" t="s">
        <v>4174</v>
      </c>
      <c r="C10253" t="s">
        <v>3882</v>
      </c>
      <c r="D10253">
        <v>89027</v>
      </c>
      <c r="E10253">
        <v>66998</v>
      </c>
      <c r="F10253">
        <v>128136</v>
      </c>
      <c r="G10253">
        <v>102342</v>
      </c>
    </row>
    <row r="10254" spans="1:7">
      <c r="A10254" t="s">
        <v>3853</v>
      </c>
      <c r="B10254" t="s">
        <v>4174</v>
      </c>
      <c r="C10254" t="s">
        <v>3883</v>
      </c>
      <c r="D10254">
        <v>3246</v>
      </c>
      <c r="E10254">
        <v>3255</v>
      </c>
      <c r="F10254">
        <v>3247</v>
      </c>
      <c r="G10254">
        <v>3245</v>
      </c>
    </row>
    <row r="10255" spans="1:7">
      <c r="A10255" t="s">
        <v>3853</v>
      </c>
      <c r="B10255" t="s">
        <v>4174</v>
      </c>
      <c r="C10255" t="s">
        <v>3884</v>
      </c>
      <c r="D10255">
        <v>4926</v>
      </c>
      <c r="E10255">
        <v>3716</v>
      </c>
      <c r="F10255">
        <v>3558</v>
      </c>
      <c r="G10255">
        <v>4513</v>
      </c>
    </row>
    <row r="10256" spans="1:7">
      <c r="A10256" t="s">
        <v>3853</v>
      </c>
      <c r="B10256" t="s">
        <v>4174</v>
      </c>
      <c r="C10256" t="s">
        <v>3885</v>
      </c>
      <c r="D10256">
        <v>0</v>
      </c>
      <c r="E10256">
        <v>0</v>
      </c>
      <c r="F10256">
        <v>0</v>
      </c>
      <c r="G10256">
        <v>0</v>
      </c>
    </row>
    <row r="10257" spans="1:7">
      <c r="A10257" t="s">
        <v>3853</v>
      </c>
      <c r="B10257" t="s">
        <v>4174</v>
      </c>
      <c r="C10257" t="s">
        <v>3886</v>
      </c>
      <c r="D10257">
        <v>4926</v>
      </c>
      <c r="E10257">
        <v>3716</v>
      </c>
      <c r="F10257">
        <v>3558</v>
      </c>
      <c r="G10257">
        <v>4513</v>
      </c>
    </row>
    <row r="10258" spans="1:7">
      <c r="A10258" t="s">
        <v>3853</v>
      </c>
      <c r="B10258" t="s">
        <v>4174</v>
      </c>
      <c r="C10258" t="s">
        <v>3887</v>
      </c>
      <c r="D10258">
        <v>0</v>
      </c>
      <c r="E10258">
        <v>0</v>
      </c>
      <c r="F10258">
        <v>0</v>
      </c>
      <c r="G10258">
        <v>0</v>
      </c>
    </row>
    <row r="10259" spans="1:7">
      <c r="A10259" t="s">
        <v>3853</v>
      </c>
      <c r="B10259" t="s">
        <v>4174</v>
      </c>
      <c r="C10259" t="s">
        <v>3888</v>
      </c>
      <c r="D10259">
        <v>93953</v>
      </c>
      <c r="E10259">
        <v>70714</v>
      </c>
      <c r="F10259">
        <v>131695</v>
      </c>
      <c r="G10259">
        <v>106855</v>
      </c>
    </row>
    <row r="10260" spans="1:7">
      <c r="A10260" t="s">
        <v>3853</v>
      </c>
      <c r="B10260" t="s">
        <v>4174</v>
      </c>
      <c r="C10260" t="s">
        <v>3889</v>
      </c>
      <c r="D10260">
        <v>4926</v>
      </c>
      <c r="E10260">
        <v>3716</v>
      </c>
      <c r="F10260">
        <v>3558</v>
      </c>
      <c r="G10260">
        <v>4513</v>
      </c>
    </row>
    <row r="10261" spans="1:7">
      <c r="A10261" t="s">
        <v>3853</v>
      </c>
      <c r="B10261" t="s">
        <v>4174</v>
      </c>
      <c r="C10261" t="s">
        <v>3890</v>
      </c>
      <c r="D10261">
        <v>0</v>
      </c>
      <c r="E10261">
        <v>0</v>
      </c>
      <c r="F10261">
        <v>0</v>
      </c>
      <c r="G10261">
        <v>0</v>
      </c>
    </row>
    <row r="10262" spans="1:7">
      <c r="A10262" t="s">
        <v>3853</v>
      </c>
      <c r="B10262" t="s">
        <v>4174</v>
      </c>
      <c r="C10262" t="s">
        <v>3891</v>
      </c>
      <c r="D10262">
        <v>57.6</v>
      </c>
      <c r="E10262">
        <v>56.5</v>
      </c>
      <c r="F10262">
        <v>42.4</v>
      </c>
      <c r="G10262">
        <v>35.700000000000003</v>
      </c>
    </row>
    <row r="10263" spans="1:7">
      <c r="A10263" t="s">
        <v>3853</v>
      </c>
      <c r="B10263" t="s">
        <v>4174</v>
      </c>
      <c r="C10263" t="s">
        <v>3892</v>
      </c>
      <c r="D10263">
        <v>147952</v>
      </c>
      <c r="E10263">
        <v>139616</v>
      </c>
      <c r="F10263">
        <v>142393</v>
      </c>
      <c r="G10263">
        <v>144115</v>
      </c>
    </row>
    <row r="10264" spans="1:7">
      <c r="A10264" t="s">
        <v>3853</v>
      </c>
      <c r="B10264" t="s">
        <v>4174</v>
      </c>
      <c r="C10264" t="s">
        <v>3893</v>
      </c>
      <c r="D10264">
        <v>4750</v>
      </c>
      <c r="E10264">
        <v>4544</v>
      </c>
      <c r="F10264">
        <v>3948</v>
      </c>
      <c r="G10264">
        <v>4087</v>
      </c>
    </row>
    <row r="10265" spans="1:7">
      <c r="A10265" t="s">
        <v>3853</v>
      </c>
      <c r="B10265" t="s">
        <v>4174</v>
      </c>
      <c r="C10265" t="s">
        <v>3894</v>
      </c>
      <c r="D10265">
        <v>188</v>
      </c>
      <c r="E10265">
        <v>291</v>
      </c>
      <c r="F10265">
        <v>382</v>
      </c>
      <c r="G10265">
        <v>307</v>
      </c>
    </row>
    <row r="10266" spans="1:7">
      <c r="A10266" t="s">
        <v>3853</v>
      </c>
      <c r="B10266" t="s">
        <v>4174</v>
      </c>
      <c r="C10266" t="s">
        <v>3895</v>
      </c>
      <c r="D10266">
        <v>26135</v>
      </c>
      <c r="E10266">
        <v>13864</v>
      </c>
      <c r="F10266">
        <v>28607</v>
      </c>
      <c r="G10266">
        <v>28918</v>
      </c>
    </row>
    <row r="10267" spans="1:7">
      <c r="A10267" t="s">
        <v>3853</v>
      </c>
      <c r="B10267" t="s">
        <v>4174</v>
      </c>
      <c r="C10267" t="s">
        <v>3896</v>
      </c>
      <c r="D10267">
        <v>16</v>
      </c>
      <c r="E10267">
        <v>270</v>
      </c>
      <c r="F10267">
        <v>24</v>
      </c>
      <c r="G10267">
        <v>25</v>
      </c>
    </row>
    <row r="10268" spans="1:7">
      <c r="A10268" t="s">
        <v>3853</v>
      </c>
      <c r="B10268" t="s">
        <v>4174</v>
      </c>
      <c r="C10268" t="s">
        <v>3897</v>
      </c>
      <c r="D10268">
        <v>179040</v>
      </c>
      <c r="E10268">
        <v>158585</v>
      </c>
      <c r="F10268">
        <v>175354</v>
      </c>
      <c r="G10268">
        <v>177453</v>
      </c>
    </row>
    <row r="10269" spans="1:7">
      <c r="A10269" t="s">
        <v>3853</v>
      </c>
      <c r="B10269" t="s">
        <v>4174</v>
      </c>
      <c r="C10269" t="s">
        <v>3898</v>
      </c>
      <c r="D10269">
        <v>178852</v>
      </c>
      <c r="E10269">
        <v>158294</v>
      </c>
      <c r="F10269">
        <v>174972</v>
      </c>
      <c r="G10269">
        <v>177146</v>
      </c>
    </row>
    <row r="10270" spans="1:7">
      <c r="A10270" t="s">
        <v>3853</v>
      </c>
      <c r="B10270" t="s">
        <v>4174</v>
      </c>
      <c r="C10270" t="s">
        <v>3899</v>
      </c>
      <c r="D10270">
        <v>188</v>
      </c>
      <c r="E10270">
        <v>291</v>
      </c>
      <c r="F10270">
        <v>382</v>
      </c>
      <c r="G10270">
        <v>307</v>
      </c>
    </row>
    <row r="10271" spans="1:7">
      <c r="A10271" t="s">
        <v>3853</v>
      </c>
      <c r="B10271" t="s">
        <v>4174</v>
      </c>
      <c r="C10271" t="s">
        <v>3900</v>
      </c>
      <c r="D10271">
        <v>142247</v>
      </c>
      <c r="E10271">
        <v>133769</v>
      </c>
      <c r="F10271">
        <v>139790</v>
      </c>
      <c r="G10271">
        <v>141527</v>
      </c>
    </row>
    <row r="10272" spans="1:7">
      <c r="A10272" t="s">
        <v>3853</v>
      </c>
      <c r="B10272" t="s">
        <v>4174</v>
      </c>
      <c r="C10272" t="s">
        <v>3901</v>
      </c>
      <c r="D10272">
        <v>173400</v>
      </c>
      <c r="E10272">
        <v>152784</v>
      </c>
      <c r="F10272">
        <v>172785</v>
      </c>
      <c r="G10272">
        <v>174893</v>
      </c>
    </row>
    <row r="10273" spans="1:7">
      <c r="A10273" t="s">
        <v>3853</v>
      </c>
      <c r="B10273" t="s">
        <v>4174</v>
      </c>
      <c r="C10273" t="s">
        <v>3902</v>
      </c>
      <c r="D10273">
        <v>0</v>
      </c>
      <c r="E10273">
        <v>0</v>
      </c>
      <c r="F10273">
        <v>0</v>
      </c>
      <c r="G10273">
        <v>0</v>
      </c>
    </row>
    <row r="10274" spans="1:7">
      <c r="A10274" t="s">
        <v>3853</v>
      </c>
      <c r="B10274" t="s">
        <v>4174</v>
      </c>
      <c r="C10274" t="s">
        <v>3903</v>
      </c>
      <c r="D10274">
        <v>27376</v>
      </c>
      <c r="E10274">
        <v>28657</v>
      </c>
      <c r="F10274">
        <v>29824</v>
      </c>
      <c r="G10274">
        <v>32619</v>
      </c>
    </row>
    <row r="10275" spans="1:7">
      <c r="A10275" t="s">
        <v>3853</v>
      </c>
      <c r="B10275" t="s">
        <v>4174</v>
      </c>
      <c r="C10275" t="s">
        <v>3904</v>
      </c>
      <c r="D10275">
        <v>0</v>
      </c>
      <c r="E10275">
        <v>0</v>
      </c>
      <c r="F10275">
        <v>0</v>
      </c>
      <c r="G10275">
        <v>0</v>
      </c>
    </row>
    <row r="10276" spans="1:7">
      <c r="A10276" t="s">
        <v>3853</v>
      </c>
      <c r="B10276" t="s">
        <v>4174</v>
      </c>
      <c r="C10276" t="s">
        <v>3905</v>
      </c>
      <c r="D10276">
        <v>-117097</v>
      </c>
      <c r="E10276">
        <v>-113312</v>
      </c>
      <c r="F10276">
        <v>-81446</v>
      </c>
      <c r="G10276">
        <v>-70558</v>
      </c>
    </row>
    <row r="10277" spans="1:7">
      <c r="A10277" t="s">
        <v>3853</v>
      </c>
      <c r="B10277" t="s">
        <v>4174</v>
      </c>
      <c r="C10277" t="s">
        <v>3906</v>
      </c>
      <c r="D10277">
        <v>0</v>
      </c>
      <c r="E10277">
        <v>0</v>
      </c>
      <c r="F10277">
        <v>0</v>
      </c>
      <c r="G10277">
        <v>0</v>
      </c>
    </row>
    <row r="10278" spans="1:7">
      <c r="A10278" t="s">
        <v>3853</v>
      </c>
      <c r="B10278" t="s">
        <v>4174</v>
      </c>
      <c r="C10278" t="s">
        <v>3907</v>
      </c>
      <c r="D10278">
        <v>5</v>
      </c>
      <c r="E10278">
        <v>5.0999999999999996</v>
      </c>
      <c r="F10278">
        <v>13.7</v>
      </c>
      <c r="G10278">
        <v>24.7</v>
      </c>
    </row>
    <row r="10279" spans="1:7">
      <c r="A10279" t="s">
        <v>3853</v>
      </c>
      <c r="B10279" t="s">
        <v>4174</v>
      </c>
      <c r="C10279" t="s">
        <v>3908</v>
      </c>
      <c r="D10279">
        <v>0.1</v>
      </c>
      <c r="E10279">
        <v>0.1</v>
      </c>
      <c r="F10279">
        <v>0.4</v>
      </c>
      <c r="G10279">
        <v>0.6</v>
      </c>
    </row>
    <row r="10280" spans="1:7">
      <c r="A10280" t="s">
        <v>3853</v>
      </c>
      <c r="B10280" t="s">
        <v>4174</v>
      </c>
      <c r="C10280" t="s">
        <v>3909</v>
      </c>
      <c r="D10280">
        <v>14859</v>
      </c>
      <c r="E10280">
        <v>13475</v>
      </c>
      <c r="F10280">
        <v>14544</v>
      </c>
      <c r="G10280">
        <v>14471</v>
      </c>
    </row>
    <row r="10281" spans="1:7">
      <c r="A10281" t="s">
        <v>3853</v>
      </c>
      <c r="B10281" t="s">
        <v>4174</v>
      </c>
      <c r="C10281" t="s">
        <v>3910</v>
      </c>
      <c r="D10281">
        <v>296</v>
      </c>
      <c r="E10281">
        <v>298</v>
      </c>
      <c r="F10281">
        <v>303</v>
      </c>
      <c r="G10281">
        <v>375</v>
      </c>
    </row>
    <row r="10282" spans="1:7">
      <c r="A10282" t="s">
        <v>3853</v>
      </c>
      <c r="B10282" t="s">
        <v>4174</v>
      </c>
      <c r="C10282" t="s">
        <v>3911</v>
      </c>
      <c r="D10282">
        <v>307</v>
      </c>
      <c r="E10282">
        <v>306</v>
      </c>
      <c r="F10282">
        <v>305</v>
      </c>
      <c r="G10282">
        <v>321</v>
      </c>
    </row>
    <row r="10283" spans="1:7">
      <c r="A10283" t="s">
        <v>3853</v>
      </c>
      <c r="B10283" t="s">
        <v>4174</v>
      </c>
      <c r="C10283" t="s">
        <v>3912</v>
      </c>
      <c r="D10283">
        <v>0</v>
      </c>
      <c r="E10283">
        <v>0</v>
      </c>
      <c r="F10283">
        <v>0</v>
      </c>
      <c r="G10283">
        <v>0</v>
      </c>
    </row>
    <row r="10284" spans="1:7">
      <c r="A10284" t="s">
        <v>3853</v>
      </c>
      <c r="B10284" t="s">
        <v>4174</v>
      </c>
      <c r="C10284" t="s">
        <v>3913</v>
      </c>
      <c r="D10284">
        <v>15462</v>
      </c>
      <c r="E10284">
        <v>14078</v>
      </c>
      <c r="F10284">
        <v>15152</v>
      </c>
      <c r="G10284">
        <v>15167</v>
      </c>
    </row>
    <row r="10285" spans="1:7">
      <c r="A10285" t="s">
        <v>3853</v>
      </c>
      <c r="B10285" t="s">
        <v>4174</v>
      </c>
      <c r="C10285" t="s">
        <v>3914</v>
      </c>
      <c r="D10285">
        <v>0</v>
      </c>
      <c r="E10285">
        <v>0</v>
      </c>
      <c r="F10285">
        <v>0</v>
      </c>
      <c r="G10285">
        <v>0</v>
      </c>
    </row>
    <row r="10286" spans="1:7">
      <c r="A10286" t="s">
        <v>3853</v>
      </c>
      <c r="B10286" t="s">
        <v>4174</v>
      </c>
      <c r="C10286" t="s">
        <v>3915</v>
      </c>
      <c r="D10286">
        <v>0</v>
      </c>
      <c r="E10286">
        <v>0</v>
      </c>
      <c r="F10286">
        <v>0</v>
      </c>
      <c r="G10286">
        <v>0</v>
      </c>
    </row>
    <row r="10287" spans="1:7">
      <c r="A10287" t="s">
        <v>3853</v>
      </c>
      <c r="B10287" t="s">
        <v>4174</v>
      </c>
      <c r="C10287" t="s">
        <v>3916</v>
      </c>
      <c r="D10287">
        <v>0</v>
      </c>
      <c r="E10287">
        <v>0</v>
      </c>
      <c r="F10287">
        <v>0</v>
      </c>
      <c r="G10287">
        <v>0</v>
      </c>
    </row>
    <row r="10288" spans="1:7">
      <c r="A10288" t="s">
        <v>3853</v>
      </c>
      <c r="B10288" t="s">
        <v>4174</v>
      </c>
      <c r="C10288" t="s">
        <v>3917</v>
      </c>
      <c r="D10288">
        <v>68533</v>
      </c>
      <c r="E10288">
        <v>63801</v>
      </c>
      <c r="F10288">
        <v>68238</v>
      </c>
      <c r="G10288">
        <v>75786</v>
      </c>
    </row>
    <row r="10289" spans="1:7">
      <c r="A10289" t="s">
        <v>3853</v>
      </c>
      <c r="B10289" t="s">
        <v>4174</v>
      </c>
      <c r="C10289" t="s">
        <v>3918</v>
      </c>
      <c r="D10289">
        <v>71324</v>
      </c>
      <c r="E10289">
        <v>69495</v>
      </c>
      <c r="F10289">
        <v>70901</v>
      </c>
      <c r="G10289">
        <v>74369</v>
      </c>
    </row>
    <row r="10290" spans="1:7">
      <c r="A10290" t="s">
        <v>3853</v>
      </c>
      <c r="B10290" t="s">
        <v>4174</v>
      </c>
      <c r="C10290" t="s">
        <v>3919</v>
      </c>
      <c r="D10290">
        <v>81226</v>
      </c>
      <c r="E10290">
        <v>79269</v>
      </c>
      <c r="F10290">
        <v>81021</v>
      </c>
      <c r="G10290">
        <v>86935</v>
      </c>
    </row>
    <row r="10291" spans="1:7">
      <c r="A10291" t="s">
        <v>3853</v>
      </c>
      <c r="B10291" t="s">
        <v>4174</v>
      </c>
      <c r="C10291" t="s">
        <v>3920</v>
      </c>
      <c r="D10291">
        <v>221084</v>
      </c>
      <c r="E10291">
        <v>212565</v>
      </c>
      <c r="F10291">
        <v>220160</v>
      </c>
      <c r="G10291">
        <v>237089</v>
      </c>
    </row>
    <row r="10292" spans="1:7">
      <c r="A10292" t="s">
        <v>3853</v>
      </c>
      <c r="B10292" t="s">
        <v>4174</v>
      </c>
      <c r="C10292" t="s">
        <v>3921</v>
      </c>
      <c r="D10292">
        <v>221084</v>
      </c>
      <c r="E10292">
        <v>212565</v>
      </c>
      <c r="F10292">
        <v>220160</v>
      </c>
      <c r="G10292">
        <v>237089</v>
      </c>
    </row>
    <row r="10293" spans="1:7">
      <c r="A10293" t="s">
        <v>3853</v>
      </c>
      <c r="B10293" t="s">
        <v>4174</v>
      </c>
      <c r="C10293" t="s">
        <v>3922</v>
      </c>
      <c r="D10293">
        <v>9</v>
      </c>
      <c r="E10293">
        <v>11</v>
      </c>
      <c r="F10293">
        <v>21</v>
      </c>
      <c r="G10293">
        <v>42</v>
      </c>
    </row>
    <row r="10294" spans="1:7">
      <c r="A10294" t="s">
        <v>3853</v>
      </c>
      <c r="B10294" t="s">
        <v>4174</v>
      </c>
      <c r="C10294" t="s">
        <v>3923</v>
      </c>
      <c r="D10294">
        <v>0</v>
      </c>
      <c r="E10294">
        <v>0</v>
      </c>
      <c r="F10294">
        <v>0</v>
      </c>
      <c r="G10294">
        <v>0</v>
      </c>
    </row>
    <row r="10295" spans="1:7">
      <c r="A10295" t="s">
        <v>3853</v>
      </c>
      <c r="B10295" t="s">
        <v>4174</v>
      </c>
      <c r="C10295" t="s">
        <v>3924</v>
      </c>
      <c r="D10295">
        <v>12</v>
      </c>
      <c r="E10295">
        <v>7</v>
      </c>
      <c r="F10295">
        <v>11</v>
      </c>
      <c r="G10295">
        <v>8</v>
      </c>
    </row>
    <row r="10296" spans="1:7">
      <c r="A10296" t="s">
        <v>3853</v>
      </c>
      <c r="B10296" t="s">
        <v>4174</v>
      </c>
      <c r="C10296" t="s">
        <v>3925</v>
      </c>
      <c r="D10296">
        <v>309</v>
      </c>
      <c r="E10296">
        <v>352</v>
      </c>
      <c r="F10296">
        <v>439</v>
      </c>
      <c r="G10296">
        <v>491</v>
      </c>
    </row>
    <row r="10297" spans="1:7">
      <c r="A10297" t="s">
        <v>3853</v>
      </c>
      <c r="B10297" t="s">
        <v>4174</v>
      </c>
      <c r="C10297" t="s">
        <v>3926</v>
      </c>
      <c r="D10297">
        <v>3</v>
      </c>
      <c r="E10297">
        <v>2.59</v>
      </c>
      <c r="F10297">
        <v>2.6</v>
      </c>
      <c r="G10297">
        <v>2.46</v>
      </c>
    </row>
    <row r="10298" spans="1:7">
      <c r="A10298" t="s">
        <v>3853</v>
      </c>
      <c r="B10298" t="s">
        <v>4174</v>
      </c>
      <c r="C10298" t="s">
        <v>3927</v>
      </c>
      <c r="D10298">
        <v>444</v>
      </c>
      <c r="E10298">
        <v>715</v>
      </c>
      <c r="F10298">
        <v>1117</v>
      </c>
      <c r="G10298">
        <v>1137</v>
      </c>
    </row>
    <row r="10299" spans="1:7">
      <c r="A10299" t="s">
        <v>3853</v>
      </c>
      <c r="B10299" t="s">
        <v>4174</v>
      </c>
      <c r="C10299" t="s">
        <v>3928</v>
      </c>
      <c r="D10299">
        <v>135</v>
      </c>
      <c r="E10299">
        <v>249</v>
      </c>
      <c r="F10299">
        <v>300</v>
      </c>
      <c r="G10299">
        <v>335</v>
      </c>
    </row>
    <row r="10300" spans="1:7">
      <c r="A10300" t="s">
        <v>3853</v>
      </c>
      <c r="B10300" t="s">
        <v>4174</v>
      </c>
      <c r="C10300" t="s">
        <v>3929</v>
      </c>
      <c r="D10300">
        <v>123</v>
      </c>
      <c r="E10300">
        <v>356</v>
      </c>
      <c r="F10300">
        <v>667</v>
      </c>
      <c r="G10300">
        <v>638</v>
      </c>
    </row>
    <row r="10301" spans="1:7">
      <c r="A10301" t="s">
        <v>3853</v>
      </c>
      <c r="B10301" t="s">
        <v>4174</v>
      </c>
      <c r="C10301" t="s">
        <v>3930</v>
      </c>
      <c r="D10301">
        <v>2.93</v>
      </c>
      <c r="E10301">
        <v>2.46</v>
      </c>
      <c r="F10301">
        <v>4.09</v>
      </c>
      <c r="G10301">
        <v>3.8</v>
      </c>
    </row>
    <row r="10302" spans="1:7">
      <c r="A10302" t="s">
        <v>3853</v>
      </c>
      <c r="B10302" t="s">
        <v>4174</v>
      </c>
      <c r="C10302" t="s">
        <v>3931</v>
      </c>
      <c r="D10302">
        <v>19</v>
      </c>
      <c r="E10302">
        <v>14</v>
      </c>
      <c r="F10302">
        <v>14</v>
      </c>
      <c r="G10302">
        <v>5</v>
      </c>
    </row>
    <row r="10303" spans="1:7">
      <c r="A10303" t="s">
        <v>3853</v>
      </c>
      <c r="B10303" t="s">
        <v>4174</v>
      </c>
      <c r="C10303" t="s">
        <v>3932</v>
      </c>
      <c r="D10303">
        <v>58</v>
      </c>
      <c r="E10303">
        <v>51</v>
      </c>
      <c r="F10303">
        <v>62</v>
      </c>
      <c r="G10303">
        <v>80</v>
      </c>
    </row>
    <row r="10304" spans="1:7">
      <c r="A10304" t="s">
        <v>3853</v>
      </c>
      <c r="B10304" t="s">
        <v>4174</v>
      </c>
      <c r="C10304" t="s">
        <v>3933</v>
      </c>
      <c r="D10304">
        <v>58</v>
      </c>
      <c r="E10304">
        <v>184</v>
      </c>
      <c r="F10304">
        <v>224</v>
      </c>
      <c r="G10304">
        <v>250</v>
      </c>
    </row>
    <row r="10305" spans="1:7">
      <c r="A10305" t="s">
        <v>3853</v>
      </c>
      <c r="B10305" t="s">
        <v>4174</v>
      </c>
      <c r="C10305" t="s">
        <v>3934</v>
      </c>
      <c r="D10305">
        <v>18</v>
      </c>
      <c r="E10305">
        <v>15</v>
      </c>
      <c r="F10305">
        <v>14</v>
      </c>
      <c r="G10305">
        <v>13</v>
      </c>
    </row>
    <row r="10306" spans="1:7">
      <c r="A10306" t="s">
        <v>3853</v>
      </c>
      <c r="B10306" t="s">
        <v>4174</v>
      </c>
      <c r="C10306" t="s">
        <v>3935</v>
      </c>
      <c r="D10306">
        <v>111</v>
      </c>
      <c r="E10306">
        <v>225</v>
      </c>
      <c r="F10306">
        <v>268</v>
      </c>
      <c r="G10306">
        <v>303</v>
      </c>
    </row>
    <row r="10307" spans="1:7">
      <c r="A10307" t="s">
        <v>3853</v>
      </c>
      <c r="B10307" t="s">
        <v>4174</v>
      </c>
      <c r="C10307" t="s">
        <v>3936</v>
      </c>
      <c r="D10307">
        <v>6</v>
      </c>
      <c r="E10307">
        <v>9</v>
      </c>
      <c r="F10307">
        <v>18</v>
      </c>
      <c r="G10307">
        <v>19</v>
      </c>
    </row>
    <row r="10308" spans="1:7">
      <c r="A10308" t="s">
        <v>3853</v>
      </c>
      <c r="B10308" t="s">
        <v>4174</v>
      </c>
      <c r="C10308" t="s">
        <v>3937</v>
      </c>
      <c r="D10308">
        <v>0</v>
      </c>
      <c r="E10308">
        <v>0</v>
      </c>
      <c r="F10308">
        <v>0</v>
      </c>
      <c r="G10308">
        <v>0</v>
      </c>
    </row>
    <row r="10309" spans="1:7">
      <c r="A10309" t="s">
        <v>3853</v>
      </c>
      <c r="B10309" t="s">
        <v>4174</v>
      </c>
      <c r="C10309" t="s">
        <v>3938</v>
      </c>
      <c r="D10309">
        <v>0</v>
      </c>
      <c r="E10309">
        <v>0</v>
      </c>
      <c r="F10309">
        <v>0</v>
      </c>
      <c r="G10309">
        <v>0</v>
      </c>
    </row>
    <row r="10310" spans="1:7">
      <c r="A10310" t="s">
        <v>3853</v>
      </c>
      <c r="B10310" t="s">
        <v>4174</v>
      </c>
      <c r="C10310" t="s">
        <v>3939</v>
      </c>
      <c r="D10310">
        <v>17979</v>
      </c>
      <c r="E10310">
        <v>18102</v>
      </c>
      <c r="F10310">
        <v>18185</v>
      </c>
      <c r="G10310">
        <v>19790</v>
      </c>
    </row>
    <row r="10311" spans="1:7">
      <c r="A10311" t="s">
        <v>3853</v>
      </c>
      <c r="B10311" t="s">
        <v>4174</v>
      </c>
      <c r="C10311" t="s">
        <v>3940</v>
      </c>
      <c r="D10311">
        <v>1490279</v>
      </c>
      <c r="E10311">
        <v>1388799</v>
      </c>
      <c r="F10311">
        <v>1393821</v>
      </c>
      <c r="G10311">
        <v>1408420</v>
      </c>
    </row>
    <row r="10312" spans="1:7">
      <c r="A10312" t="s">
        <v>3853</v>
      </c>
      <c r="B10312" t="s">
        <v>4174</v>
      </c>
      <c r="C10312" t="s">
        <v>3941</v>
      </c>
      <c r="D10312">
        <v>0</v>
      </c>
      <c r="E10312">
        <v>0</v>
      </c>
      <c r="F10312">
        <v>0</v>
      </c>
      <c r="G10312">
        <v>0</v>
      </c>
    </row>
    <row r="10313" spans="1:7">
      <c r="A10313" t="s">
        <v>3853</v>
      </c>
      <c r="B10313" t="s">
        <v>4174</v>
      </c>
      <c r="C10313" t="s">
        <v>3942</v>
      </c>
      <c r="D10313">
        <v>0</v>
      </c>
      <c r="E10313">
        <v>0</v>
      </c>
      <c r="F10313">
        <v>0</v>
      </c>
      <c r="G10313">
        <v>0</v>
      </c>
    </row>
    <row r="10314" spans="1:7">
      <c r="A10314" t="s">
        <v>3853</v>
      </c>
      <c r="B10314" t="s">
        <v>4174</v>
      </c>
      <c r="C10314" t="s">
        <v>3943</v>
      </c>
      <c r="D10314">
        <v>0</v>
      </c>
      <c r="E10314">
        <v>0</v>
      </c>
      <c r="F10314">
        <v>0</v>
      </c>
      <c r="G10314">
        <v>0</v>
      </c>
    </row>
    <row r="10315" spans="1:7">
      <c r="A10315" t="s">
        <v>3853</v>
      </c>
      <c r="B10315" t="s">
        <v>4174</v>
      </c>
      <c r="C10315" t="s">
        <v>3944</v>
      </c>
      <c r="D10315">
        <v>205262.6</v>
      </c>
      <c r="E10315">
        <v>191653.5</v>
      </c>
      <c r="F10315">
        <v>217730.8</v>
      </c>
      <c r="G10315">
        <v>242738.5</v>
      </c>
    </row>
    <row r="10316" spans="1:7">
      <c r="A10316" t="s">
        <v>3853</v>
      </c>
      <c r="B10316" t="s">
        <v>4174</v>
      </c>
      <c r="C10316" t="s">
        <v>3945</v>
      </c>
      <c r="D10316">
        <v>199462.1</v>
      </c>
      <c r="E10316">
        <v>190751.7</v>
      </c>
      <c r="F10316">
        <v>193518</v>
      </c>
      <c r="G10316">
        <v>191583</v>
      </c>
    </row>
    <row r="10317" spans="1:7">
      <c r="A10317" t="s">
        <v>3853</v>
      </c>
      <c r="B10317" t="s">
        <v>4174</v>
      </c>
      <c r="C10317" t="s">
        <v>3946</v>
      </c>
      <c r="D10317">
        <v>0</v>
      </c>
      <c r="E10317">
        <v>0</v>
      </c>
      <c r="F10317">
        <v>0</v>
      </c>
      <c r="G10317">
        <v>0</v>
      </c>
    </row>
    <row r="10318" spans="1:7">
      <c r="A10318" t="s">
        <v>3853</v>
      </c>
      <c r="B10318" t="s">
        <v>4174</v>
      </c>
      <c r="C10318" t="s">
        <v>3947</v>
      </c>
      <c r="D10318">
        <v>0</v>
      </c>
      <c r="E10318">
        <v>0</v>
      </c>
      <c r="F10318">
        <v>0</v>
      </c>
      <c r="G10318">
        <v>0</v>
      </c>
    </row>
    <row r="10319" spans="1:7">
      <c r="A10319" t="s">
        <v>3853</v>
      </c>
      <c r="B10319" t="s">
        <v>4174</v>
      </c>
      <c r="C10319" t="s">
        <v>3948</v>
      </c>
      <c r="D10319">
        <v>0</v>
      </c>
      <c r="E10319">
        <v>0</v>
      </c>
      <c r="F10319">
        <v>0</v>
      </c>
      <c r="G10319">
        <v>0</v>
      </c>
    </row>
    <row r="10320" spans="1:7">
      <c r="A10320" t="s">
        <v>3853</v>
      </c>
      <c r="B10320" t="s">
        <v>4174</v>
      </c>
      <c r="C10320" t="s">
        <v>3949</v>
      </c>
      <c r="D10320">
        <v>0</v>
      </c>
      <c r="E10320">
        <v>0</v>
      </c>
      <c r="F10320">
        <v>0</v>
      </c>
      <c r="G10320">
        <v>0</v>
      </c>
    </row>
    <row r="10321" spans="1:7">
      <c r="A10321" t="s">
        <v>3853</v>
      </c>
      <c r="B10321" t="s">
        <v>4174</v>
      </c>
      <c r="C10321" t="s">
        <v>3950</v>
      </c>
      <c r="D10321">
        <v>0</v>
      </c>
      <c r="E10321">
        <v>0</v>
      </c>
      <c r="F10321">
        <v>0</v>
      </c>
      <c r="G10321">
        <v>0</v>
      </c>
    </row>
    <row r="10322" spans="1:7">
      <c r="A10322" t="s">
        <v>3853</v>
      </c>
      <c r="B10322" t="s">
        <v>4174</v>
      </c>
      <c r="C10322" t="s">
        <v>3951</v>
      </c>
      <c r="D10322">
        <v>24</v>
      </c>
      <c r="E10322">
        <v>24</v>
      </c>
      <c r="F10322">
        <v>24</v>
      </c>
      <c r="G10322">
        <v>24</v>
      </c>
    </row>
    <row r="10323" spans="1:7">
      <c r="A10323" t="s">
        <v>3853</v>
      </c>
      <c r="B10323" t="s">
        <v>4174</v>
      </c>
      <c r="C10323" t="s">
        <v>3952</v>
      </c>
      <c r="D10323">
        <v>24</v>
      </c>
      <c r="E10323">
        <v>24</v>
      </c>
      <c r="F10323">
        <v>24</v>
      </c>
      <c r="G10323">
        <v>24</v>
      </c>
    </row>
    <row r="10324" spans="1:7">
      <c r="A10324" t="s">
        <v>3853</v>
      </c>
      <c r="B10324" t="s">
        <v>4174</v>
      </c>
      <c r="C10324" t="s">
        <v>3953</v>
      </c>
      <c r="D10324">
        <v>24</v>
      </c>
      <c r="E10324">
        <v>24</v>
      </c>
      <c r="F10324">
        <v>24</v>
      </c>
      <c r="G10324">
        <v>24</v>
      </c>
    </row>
    <row r="10325" spans="1:7">
      <c r="A10325" t="s">
        <v>3853</v>
      </c>
      <c r="B10325" t="s">
        <v>4174</v>
      </c>
      <c r="C10325" t="s">
        <v>3954</v>
      </c>
      <c r="D10325">
        <v>441</v>
      </c>
      <c r="E10325">
        <v>479</v>
      </c>
      <c r="F10325">
        <v>310</v>
      </c>
      <c r="G10325">
        <v>369</v>
      </c>
    </row>
    <row r="10326" spans="1:7">
      <c r="A10326" t="s">
        <v>3853</v>
      </c>
      <c r="B10326" t="s">
        <v>4174</v>
      </c>
      <c r="C10326" t="s">
        <v>3955</v>
      </c>
      <c r="D10326">
        <v>2371</v>
      </c>
      <c r="E10326">
        <v>2579</v>
      </c>
      <c r="F10326">
        <v>2643</v>
      </c>
      <c r="G10326">
        <v>2445</v>
      </c>
    </row>
    <row r="10327" spans="1:7">
      <c r="A10327" t="s">
        <v>3853</v>
      </c>
      <c r="B10327" t="s">
        <v>4174</v>
      </c>
      <c r="C10327" t="s">
        <v>3956</v>
      </c>
      <c r="D10327">
        <v>2340</v>
      </c>
      <c r="E10327">
        <v>1836</v>
      </c>
      <c r="F10327">
        <v>1884</v>
      </c>
      <c r="G10327">
        <v>1699</v>
      </c>
    </row>
    <row r="10328" spans="1:7">
      <c r="A10328" t="s">
        <v>3853</v>
      </c>
      <c r="B10328" t="s">
        <v>4174</v>
      </c>
      <c r="C10328" t="s">
        <v>3957</v>
      </c>
      <c r="D10328">
        <v>8375</v>
      </c>
      <c r="E10328">
        <v>7974</v>
      </c>
      <c r="F10328">
        <v>8048</v>
      </c>
      <c r="G10328">
        <v>8372</v>
      </c>
    </row>
    <row r="10329" spans="1:7">
      <c r="A10329" t="s">
        <v>3853</v>
      </c>
      <c r="B10329" t="s">
        <v>4174</v>
      </c>
      <c r="C10329" t="s">
        <v>3958</v>
      </c>
      <c r="D10329">
        <v>13526</v>
      </c>
      <c r="E10329">
        <v>12869</v>
      </c>
      <c r="F10329">
        <v>12884</v>
      </c>
      <c r="G10329">
        <v>12885</v>
      </c>
    </row>
    <row r="10330" spans="1:7">
      <c r="A10330" t="s">
        <v>3853</v>
      </c>
      <c r="B10330" t="s">
        <v>4174</v>
      </c>
      <c r="C10330" t="s">
        <v>3959</v>
      </c>
      <c r="D10330">
        <v>13526</v>
      </c>
      <c r="E10330">
        <v>12869</v>
      </c>
      <c r="F10330">
        <v>12884</v>
      </c>
      <c r="G10330">
        <v>12885</v>
      </c>
    </row>
    <row r="10331" spans="1:7">
      <c r="A10331" t="s">
        <v>3853</v>
      </c>
      <c r="B10331" t="s">
        <v>4174</v>
      </c>
      <c r="C10331" t="s">
        <v>3960</v>
      </c>
      <c r="D10331">
        <v>4.2</v>
      </c>
      <c r="E10331">
        <v>4.9000000000000004</v>
      </c>
      <c r="F10331">
        <v>3.6</v>
      </c>
      <c r="G10331">
        <v>3.5</v>
      </c>
    </row>
    <row r="10332" spans="1:7">
      <c r="A10332" t="s">
        <v>3853</v>
      </c>
      <c r="B10332" t="s">
        <v>4174</v>
      </c>
      <c r="C10332" t="s">
        <v>3961</v>
      </c>
      <c r="D10332">
        <v>258</v>
      </c>
      <c r="E10332">
        <v>258</v>
      </c>
      <c r="F10332">
        <v>258</v>
      </c>
      <c r="G10332">
        <v>258</v>
      </c>
    </row>
    <row r="10333" spans="1:7">
      <c r="A10333" t="s">
        <v>3853</v>
      </c>
      <c r="B10333" t="s">
        <v>4174</v>
      </c>
      <c r="C10333" t="s">
        <v>3962</v>
      </c>
      <c r="D10333">
        <v>51.6</v>
      </c>
      <c r="E10333">
        <v>38.299999999999997</v>
      </c>
      <c r="F10333">
        <v>37.6</v>
      </c>
      <c r="G10333">
        <v>23.9</v>
      </c>
    </row>
    <row r="10334" spans="1:7">
      <c r="A10334" t="s">
        <v>3853</v>
      </c>
      <c r="B10334" t="s">
        <v>4174</v>
      </c>
      <c r="C10334" t="s">
        <v>3963</v>
      </c>
      <c r="D10334">
        <v>864</v>
      </c>
      <c r="E10334">
        <v>850</v>
      </c>
      <c r="F10334">
        <v>841</v>
      </c>
      <c r="G10334">
        <v>844</v>
      </c>
    </row>
    <row r="10335" spans="1:7">
      <c r="A10335" t="s">
        <v>3853</v>
      </c>
      <c r="B10335" t="s">
        <v>4174</v>
      </c>
      <c r="C10335" t="s">
        <v>3964</v>
      </c>
      <c r="D10335">
        <v>0</v>
      </c>
      <c r="E10335">
        <v>0</v>
      </c>
      <c r="F10335">
        <v>0</v>
      </c>
      <c r="G10335">
        <v>0</v>
      </c>
    </row>
    <row r="10336" spans="1:7">
      <c r="A10336" t="s">
        <v>3853</v>
      </c>
      <c r="B10336" t="s">
        <v>4174</v>
      </c>
      <c r="C10336" t="s">
        <v>3965</v>
      </c>
      <c r="D10336">
        <v>13318</v>
      </c>
      <c r="E10336">
        <v>9739</v>
      </c>
      <c r="F10336">
        <v>9438</v>
      </c>
      <c r="G10336">
        <v>6038</v>
      </c>
    </row>
    <row r="10337" spans="1:7">
      <c r="A10337" t="s">
        <v>3853</v>
      </c>
      <c r="B10337" t="s">
        <v>4174</v>
      </c>
      <c r="C10337" t="s">
        <v>3966</v>
      </c>
      <c r="D10337">
        <v>0</v>
      </c>
      <c r="E10337">
        <v>0</v>
      </c>
      <c r="F10337">
        <v>0</v>
      </c>
      <c r="G10337">
        <v>0</v>
      </c>
    </row>
    <row r="10338" spans="1:7">
      <c r="A10338" t="s">
        <v>3853</v>
      </c>
      <c r="B10338" t="s">
        <v>4174</v>
      </c>
      <c r="C10338" t="s">
        <v>3967</v>
      </c>
      <c r="D10338">
        <v>13318</v>
      </c>
      <c r="E10338">
        <v>9739</v>
      </c>
      <c r="F10338">
        <v>9438</v>
      </c>
      <c r="G10338">
        <v>6038</v>
      </c>
    </row>
    <row r="10339" spans="1:7">
      <c r="A10339" t="s">
        <v>3853</v>
      </c>
      <c r="B10339" t="s">
        <v>4174</v>
      </c>
      <c r="C10339" t="s">
        <v>3968</v>
      </c>
      <c r="D10339">
        <v>0</v>
      </c>
      <c r="E10339">
        <v>0</v>
      </c>
      <c r="F10339">
        <v>0</v>
      </c>
      <c r="G10339">
        <v>0</v>
      </c>
    </row>
    <row r="10340" spans="1:7">
      <c r="A10340" t="s">
        <v>3853</v>
      </c>
      <c r="B10340" t="s">
        <v>4174</v>
      </c>
      <c r="C10340" t="s">
        <v>3969</v>
      </c>
      <c r="D10340">
        <v>0</v>
      </c>
      <c r="E10340">
        <v>0</v>
      </c>
      <c r="F10340">
        <v>0</v>
      </c>
      <c r="G10340">
        <v>0</v>
      </c>
    </row>
    <row r="10341" spans="1:7">
      <c r="A10341" t="s">
        <v>3853</v>
      </c>
      <c r="B10341" t="s">
        <v>4174</v>
      </c>
      <c r="C10341" t="s">
        <v>3970</v>
      </c>
      <c r="D10341">
        <v>0</v>
      </c>
      <c r="E10341">
        <v>0</v>
      </c>
      <c r="F10341">
        <v>0</v>
      </c>
      <c r="G10341">
        <v>0</v>
      </c>
    </row>
    <row r="10342" spans="1:7">
      <c r="A10342" t="s">
        <v>3853</v>
      </c>
      <c r="B10342" t="s">
        <v>4174</v>
      </c>
      <c r="C10342" t="s">
        <v>3971</v>
      </c>
      <c r="D10342">
        <v>0</v>
      </c>
      <c r="E10342">
        <v>0</v>
      </c>
      <c r="F10342">
        <v>0</v>
      </c>
      <c r="G10342">
        <v>0</v>
      </c>
    </row>
    <row r="10343" spans="1:7">
      <c r="A10343" t="s">
        <v>3853</v>
      </c>
      <c r="B10343" t="s">
        <v>4174</v>
      </c>
      <c r="C10343" t="s">
        <v>3972</v>
      </c>
      <c r="D10343">
        <v>0</v>
      </c>
      <c r="E10343">
        <v>0</v>
      </c>
      <c r="F10343">
        <v>0</v>
      </c>
      <c r="G10343">
        <v>0</v>
      </c>
    </row>
    <row r="10344" spans="1:7">
      <c r="A10344" t="s">
        <v>3853</v>
      </c>
      <c r="B10344" t="s">
        <v>4174</v>
      </c>
      <c r="C10344" t="s">
        <v>3973</v>
      </c>
      <c r="D10344">
        <v>40261</v>
      </c>
      <c r="E10344">
        <v>34279</v>
      </c>
      <c r="F10344">
        <v>44480</v>
      </c>
      <c r="G10344">
        <v>45457</v>
      </c>
    </row>
    <row r="10345" spans="1:7">
      <c r="A10345" t="s">
        <v>3853</v>
      </c>
      <c r="B10345" t="s">
        <v>4174</v>
      </c>
      <c r="C10345" t="s">
        <v>3974</v>
      </c>
      <c r="D10345">
        <v>40261</v>
      </c>
      <c r="E10345">
        <v>34279</v>
      </c>
      <c r="F10345">
        <v>44480</v>
      </c>
      <c r="G10345">
        <v>45457</v>
      </c>
    </row>
    <row r="10346" spans="1:7">
      <c r="A10346" t="s">
        <v>3853</v>
      </c>
      <c r="B10346" t="s">
        <v>4174</v>
      </c>
      <c r="C10346" t="s">
        <v>3975</v>
      </c>
      <c r="D10346">
        <v>40261</v>
      </c>
      <c r="E10346">
        <v>34279</v>
      </c>
      <c r="F10346">
        <v>44480</v>
      </c>
      <c r="G10346">
        <v>45457</v>
      </c>
    </row>
    <row r="10347" spans="1:7">
      <c r="A10347" t="s">
        <v>3853</v>
      </c>
      <c r="B10347" t="s">
        <v>4174</v>
      </c>
      <c r="C10347" t="s">
        <v>3976</v>
      </c>
      <c r="D10347">
        <v>1</v>
      </c>
      <c r="E10347">
        <v>1</v>
      </c>
      <c r="F10347">
        <v>2</v>
      </c>
      <c r="G10347">
        <v>2</v>
      </c>
    </row>
    <row r="10348" spans="1:7">
      <c r="A10348" t="s">
        <v>3853</v>
      </c>
      <c r="B10348" t="s">
        <v>4174</v>
      </c>
      <c r="C10348" t="s">
        <v>3977</v>
      </c>
      <c r="D10348">
        <v>2</v>
      </c>
      <c r="E10348">
        <v>3</v>
      </c>
      <c r="F10348">
        <v>6</v>
      </c>
      <c r="G10348">
        <v>4</v>
      </c>
    </row>
    <row r="10349" spans="1:7">
      <c r="A10349" t="s">
        <v>3853</v>
      </c>
      <c r="B10349" t="s">
        <v>4174</v>
      </c>
      <c r="C10349" t="s">
        <v>3978</v>
      </c>
      <c r="D10349">
        <v>2</v>
      </c>
      <c r="E10349">
        <v>4</v>
      </c>
      <c r="F10349">
        <v>3</v>
      </c>
      <c r="G10349">
        <v>3</v>
      </c>
    </row>
    <row r="10350" spans="1:7">
      <c r="A10350" t="s">
        <v>3853</v>
      </c>
      <c r="B10350" t="s">
        <v>4174</v>
      </c>
      <c r="C10350" t="s">
        <v>3979</v>
      </c>
      <c r="D10350">
        <v>6</v>
      </c>
      <c r="E10350">
        <v>7</v>
      </c>
      <c r="F10350">
        <v>11</v>
      </c>
      <c r="G10350">
        <v>9</v>
      </c>
    </row>
    <row r="10351" spans="1:7">
      <c r="A10351" t="s">
        <v>3853</v>
      </c>
      <c r="B10351" t="s">
        <v>4174</v>
      </c>
      <c r="C10351" t="s">
        <v>3980</v>
      </c>
      <c r="D10351">
        <v>6</v>
      </c>
      <c r="E10351">
        <v>7</v>
      </c>
      <c r="F10351">
        <v>11</v>
      </c>
      <c r="G10351">
        <v>9</v>
      </c>
    </row>
    <row r="10352" spans="1:7">
      <c r="A10352" t="s">
        <v>3853</v>
      </c>
      <c r="B10352" t="s">
        <v>4174</v>
      </c>
      <c r="C10352" t="s">
        <v>3981</v>
      </c>
      <c r="D10352">
        <v>3922.6</v>
      </c>
      <c r="E10352">
        <v>3738.2</v>
      </c>
      <c r="F10352">
        <v>3863.8</v>
      </c>
      <c r="G10352">
        <v>3953.9</v>
      </c>
    </row>
    <row r="10353" spans="1:7">
      <c r="A10353" t="s">
        <v>3853</v>
      </c>
      <c r="B10353" t="s">
        <v>4174</v>
      </c>
      <c r="C10353" t="s">
        <v>3982</v>
      </c>
      <c r="D10353">
        <v>0</v>
      </c>
      <c r="E10353">
        <v>0</v>
      </c>
      <c r="F10353">
        <v>0</v>
      </c>
      <c r="G10353">
        <v>0</v>
      </c>
    </row>
    <row r="10354" spans="1:7">
      <c r="A10354" t="s">
        <v>3853</v>
      </c>
      <c r="B10354" t="s">
        <v>4174</v>
      </c>
      <c r="C10354" t="s">
        <v>3983</v>
      </c>
      <c r="D10354">
        <v>69608</v>
      </c>
      <c r="E10354">
        <v>62561</v>
      </c>
      <c r="F10354">
        <v>68412</v>
      </c>
      <c r="G10354">
        <v>72264</v>
      </c>
    </row>
    <row r="10355" spans="1:7">
      <c r="A10355" t="s">
        <v>3853</v>
      </c>
      <c r="B10355" t="s">
        <v>4174</v>
      </c>
      <c r="C10355" t="s">
        <v>3984</v>
      </c>
      <c r="D10355">
        <v>72443</v>
      </c>
      <c r="E10355">
        <v>68145</v>
      </c>
      <c r="F10355">
        <v>71082</v>
      </c>
      <c r="G10355">
        <v>70913</v>
      </c>
    </row>
    <row r="10356" spans="1:7">
      <c r="A10356" t="s">
        <v>3853</v>
      </c>
      <c r="B10356" t="s">
        <v>4174</v>
      </c>
      <c r="C10356" t="s">
        <v>3985</v>
      </c>
      <c r="D10356">
        <v>82500</v>
      </c>
      <c r="E10356">
        <v>77729</v>
      </c>
      <c r="F10356">
        <v>81227</v>
      </c>
      <c r="G10356">
        <v>82895</v>
      </c>
    </row>
    <row r="10357" spans="1:7">
      <c r="A10357" t="s">
        <v>3853</v>
      </c>
      <c r="B10357" t="s">
        <v>4174</v>
      </c>
      <c r="C10357" t="s">
        <v>3986</v>
      </c>
      <c r="D10357">
        <v>224551</v>
      </c>
      <c r="E10357">
        <v>208435</v>
      </c>
      <c r="F10357">
        <v>220721</v>
      </c>
      <c r="G10357">
        <v>226072</v>
      </c>
    </row>
    <row r="10358" spans="1:7">
      <c r="A10358" t="s">
        <v>3853</v>
      </c>
      <c r="B10358" t="s">
        <v>4174</v>
      </c>
      <c r="C10358" t="s">
        <v>3987</v>
      </c>
      <c r="D10358">
        <v>224551</v>
      </c>
      <c r="E10358">
        <v>208435</v>
      </c>
      <c r="F10358">
        <v>220721</v>
      </c>
      <c r="G10358">
        <v>226072</v>
      </c>
    </row>
    <row r="10359" spans="1:7">
      <c r="A10359" t="s">
        <v>3853</v>
      </c>
      <c r="B10359" t="s">
        <v>4174</v>
      </c>
      <c r="C10359" t="s">
        <v>3988</v>
      </c>
      <c r="D10359">
        <v>2244</v>
      </c>
      <c r="E10359">
        <v>2030</v>
      </c>
      <c r="F10359">
        <v>2143</v>
      </c>
      <c r="G10359">
        <v>2275</v>
      </c>
    </row>
    <row r="10360" spans="1:7">
      <c r="A10360" t="s">
        <v>3853</v>
      </c>
      <c r="B10360" t="s">
        <v>4174</v>
      </c>
      <c r="C10360" t="s">
        <v>3989</v>
      </c>
      <c r="D10360">
        <v>2626</v>
      </c>
      <c r="E10360">
        <v>2170</v>
      </c>
      <c r="F10360">
        <v>1715</v>
      </c>
      <c r="G10360">
        <v>1743</v>
      </c>
    </row>
    <row r="10361" spans="1:7">
      <c r="A10361" t="s">
        <v>3853</v>
      </c>
      <c r="B10361" t="s">
        <v>4174</v>
      </c>
      <c r="C10361" t="s">
        <v>3990</v>
      </c>
      <c r="D10361">
        <v>4870</v>
      </c>
      <c r="E10361">
        <v>4200</v>
      </c>
      <c r="F10361">
        <v>3858</v>
      </c>
      <c r="G10361">
        <v>4018</v>
      </c>
    </row>
    <row r="10362" spans="1:7">
      <c r="A10362" t="s">
        <v>3853</v>
      </c>
      <c r="B10362" t="s">
        <v>4174</v>
      </c>
      <c r="C10362" t="s">
        <v>3991</v>
      </c>
      <c r="D10362">
        <v>4870</v>
      </c>
      <c r="E10362">
        <v>4200</v>
      </c>
      <c r="F10362">
        <v>3858</v>
      </c>
      <c r="G10362">
        <v>4018</v>
      </c>
    </row>
    <row r="10363" spans="1:7">
      <c r="A10363" t="s">
        <v>3853</v>
      </c>
      <c r="B10363" t="s">
        <v>4174</v>
      </c>
      <c r="C10363" t="s">
        <v>3992</v>
      </c>
      <c r="D10363">
        <v>0</v>
      </c>
      <c r="E10363">
        <v>0</v>
      </c>
      <c r="F10363">
        <v>0</v>
      </c>
      <c r="G10363">
        <v>0</v>
      </c>
    </row>
    <row r="10364" spans="1:7">
      <c r="A10364" t="s">
        <v>3853</v>
      </c>
      <c r="B10364" t="s">
        <v>4174</v>
      </c>
      <c r="C10364" t="s">
        <v>3993</v>
      </c>
      <c r="D10364">
        <v>223960</v>
      </c>
      <c r="E10364">
        <v>203672</v>
      </c>
      <c r="F10364">
        <v>218379</v>
      </c>
      <c r="G10364">
        <v>215258</v>
      </c>
    </row>
    <row r="10365" spans="1:7">
      <c r="A10365" t="s">
        <v>3853</v>
      </c>
      <c r="B10365" t="s">
        <v>4174</v>
      </c>
      <c r="C10365" t="s">
        <v>3994</v>
      </c>
      <c r="D10365">
        <v>4462</v>
      </c>
      <c r="E10365">
        <v>4498</v>
      </c>
      <c r="F10365">
        <v>4545</v>
      </c>
      <c r="G10365">
        <v>5574</v>
      </c>
    </row>
    <row r="10366" spans="1:7">
      <c r="A10366" t="s">
        <v>3853</v>
      </c>
      <c r="B10366" t="s">
        <v>4174</v>
      </c>
      <c r="C10366" t="s">
        <v>3995</v>
      </c>
      <c r="D10366">
        <v>4631</v>
      </c>
      <c r="E10366">
        <v>4623</v>
      </c>
      <c r="F10366">
        <v>4578</v>
      </c>
      <c r="G10366">
        <v>4782</v>
      </c>
    </row>
    <row r="10367" spans="1:7">
      <c r="A10367" t="s">
        <v>3853</v>
      </c>
      <c r="B10367" t="s">
        <v>4174</v>
      </c>
      <c r="C10367" t="s">
        <v>3996</v>
      </c>
      <c r="D10367">
        <v>233052</v>
      </c>
      <c r="E10367">
        <v>212793</v>
      </c>
      <c r="F10367">
        <v>227502</v>
      </c>
      <c r="G10367">
        <v>225614</v>
      </c>
    </row>
    <row r="10368" spans="1:7">
      <c r="A10368" t="s">
        <v>3853</v>
      </c>
      <c r="B10368" t="s">
        <v>4174</v>
      </c>
      <c r="C10368" t="s">
        <v>3997</v>
      </c>
      <c r="D10368">
        <v>233052</v>
      </c>
      <c r="E10368">
        <v>212793</v>
      </c>
      <c r="F10368">
        <v>227502</v>
      </c>
      <c r="G10368">
        <v>225614</v>
      </c>
    </row>
    <row r="10369" spans="1:7">
      <c r="A10369" t="s">
        <v>3853</v>
      </c>
      <c r="B10369" t="s">
        <v>4174</v>
      </c>
      <c r="C10369" t="s">
        <v>3998</v>
      </c>
      <c r="D10369">
        <v>209101</v>
      </c>
      <c r="E10369">
        <v>190197</v>
      </c>
      <c r="F10369">
        <v>203835</v>
      </c>
      <c r="G10369">
        <v>200787</v>
      </c>
    </row>
    <row r="10370" spans="1:7">
      <c r="A10370" t="s">
        <v>3853</v>
      </c>
      <c r="B10370" t="s">
        <v>4174</v>
      </c>
      <c r="C10370" t="s">
        <v>3999</v>
      </c>
      <c r="D10370">
        <v>4166</v>
      </c>
      <c r="E10370">
        <v>4200</v>
      </c>
      <c r="F10370">
        <v>4243</v>
      </c>
      <c r="G10370">
        <v>5199</v>
      </c>
    </row>
    <row r="10371" spans="1:7">
      <c r="A10371" t="s">
        <v>3853</v>
      </c>
      <c r="B10371" t="s">
        <v>4174</v>
      </c>
      <c r="C10371" t="s">
        <v>4000</v>
      </c>
      <c r="D10371">
        <v>4324</v>
      </c>
      <c r="E10371">
        <v>4317</v>
      </c>
      <c r="F10371">
        <v>4273</v>
      </c>
      <c r="G10371">
        <v>4460</v>
      </c>
    </row>
    <row r="10372" spans="1:7">
      <c r="A10372" t="s">
        <v>3853</v>
      </c>
      <c r="B10372" t="s">
        <v>4174</v>
      </c>
      <c r="C10372" t="s">
        <v>4001</v>
      </c>
      <c r="D10372">
        <v>217590</v>
      </c>
      <c r="E10372">
        <v>198715</v>
      </c>
      <c r="F10372">
        <v>212350</v>
      </c>
      <c r="G10372">
        <v>210447</v>
      </c>
    </row>
    <row r="10373" spans="1:7">
      <c r="A10373" t="s">
        <v>3853</v>
      </c>
      <c r="B10373" t="s">
        <v>4174</v>
      </c>
      <c r="C10373" t="s">
        <v>4002</v>
      </c>
      <c r="D10373">
        <v>632</v>
      </c>
      <c r="E10373">
        <v>599</v>
      </c>
      <c r="F10373">
        <v>599</v>
      </c>
      <c r="G10373">
        <v>644</v>
      </c>
    </row>
    <row r="10374" spans="1:7">
      <c r="A10374" t="s">
        <v>3853</v>
      </c>
      <c r="B10374" t="s">
        <v>4174</v>
      </c>
      <c r="C10374" t="s">
        <v>4003</v>
      </c>
      <c r="D10374">
        <v>0</v>
      </c>
      <c r="E10374">
        <v>0</v>
      </c>
      <c r="F10374">
        <v>0</v>
      </c>
      <c r="G10374">
        <v>0</v>
      </c>
    </row>
    <row r="10375" spans="1:7">
      <c r="A10375" t="s">
        <v>3853</v>
      </c>
      <c r="B10375" t="s">
        <v>4174</v>
      </c>
      <c r="C10375" t="s">
        <v>4004</v>
      </c>
      <c r="D10375">
        <v>60709</v>
      </c>
      <c r="E10375">
        <v>46932</v>
      </c>
      <c r="F10375">
        <v>45077</v>
      </c>
      <c r="G10375">
        <v>45845</v>
      </c>
    </row>
    <row r="10376" spans="1:7">
      <c r="A10376" t="s">
        <v>3853</v>
      </c>
      <c r="B10376" t="s">
        <v>4174</v>
      </c>
      <c r="C10376" t="s">
        <v>4005</v>
      </c>
      <c r="D10376">
        <v>50351</v>
      </c>
      <c r="E10376">
        <v>43710</v>
      </c>
      <c r="F10376">
        <v>45047</v>
      </c>
      <c r="G10376">
        <v>46876</v>
      </c>
    </row>
    <row r="10377" spans="1:7">
      <c r="A10377" t="s">
        <v>3853</v>
      </c>
      <c r="B10377" t="s">
        <v>4174</v>
      </c>
      <c r="C10377" t="s">
        <v>4006</v>
      </c>
      <c r="D10377">
        <v>360766</v>
      </c>
      <c r="E10377">
        <v>356478</v>
      </c>
      <c r="F10377">
        <v>272821</v>
      </c>
      <c r="G10377">
        <v>296458</v>
      </c>
    </row>
    <row r="10378" spans="1:7">
      <c r="A10378" t="s">
        <v>3853</v>
      </c>
      <c r="B10378" t="s">
        <v>4174</v>
      </c>
      <c r="C10378" t="s">
        <v>4007</v>
      </c>
      <c r="D10378">
        <v>14658</v>
      </c>
      <c r="E10378">
        <v>14767</v>
      </c>
      <c r="F10378">
        <v>14863</v>
      </c>
      <c r="G10378">
        <v>16479</v>
      </c>
    </row>
    <row r="10379" spans="1:7">
      <c r="A10379" t="s">
        <v>3853</v>
      </c>
      <c r="B10379" t="s">
        <v>4174</v>
      </c>
      <c r="C10379" t="s">
        <v>4008</v>
      </c>
      <c r="D10379">
        <v>331803</v>
      </c>
      <c r="E10379">
        <v>335186</v>
      </c>
      <c r="F10379">
        <v>317327</v>
      </c>
      <c r="G10379">
        <v>330340</v>
      </c>
    </row>
    <row r="10380" spans="1:7">
      <c r="A10380" t="s">
        <v>3853</v>
      </c>
      <c r="B10380" t="s">
        <v>4174</v>
      </c>
      <c r="C10380" t="s">
        <v>4009</v>
      </c>
      <c r="D10380">
        <v>70060</v>
      </c>
      <c r="E10380">
        <v>62595</v>
      </c>
      <c r="F10380">
        <v>65642</v>
      </c>
      <c r="G10380">
        <v>63291</v>
      </c>
    </row>
    <row r="10381" spans="1:7">
      <c r="A10381" t="s">
        <v>3853</v>
      </c>
      <c r="B10381" t="s">
        <v>4174</v>
      </c>
      <c r="C10381" t="s">
        <v>4010</v>
      </c>
      <c r="D10381">
        <v>873688</v>
      </c>
      <c r="E10381">
        <v>844903</v>
      </c>
      <c r="F10381">
        <v>745911</v>
      </c>
      <c r="G10381">
        <v>782810</v>
      </c>
    </row>
    <row r="10382" spans="1:7">
      <c r="A10382" t="s">
        <v>3853</v>
      </c>
      <c r="B10382" t="s">
        <v>4174</v>
      </c>
      <c r="C10382" t="s">
        <v>4011</v>
      </c>
      <c r="D10382">
        <v>220.6</v>
      </c>
      <c r="E10382">
        <v>213.1</v>
      </c>
      <c r="F10382">
        <v>186.9</v>
      </c>
      <c r="G10382">
        <v>194.8</v>
      </c>
    </row>
    <row r="10383" spans="1:7">
      <c r="A10383" t="s">
        <v>3853</v>
      </c>
      <c r="B10383" t="s">
        <v>4174</v>
      </c>
      <c r="C10383" t="s">
        <v>4012</v>
      </c>
      <c r="D10383">
        <v>512923</v>
      </c>
      <c r="E10383">
        <v>488423</v>
      </c>
      <c r="F10383">
        <v>473092</v>
      </c>
      <c r="G10383">
        <v>486351</v>
      </c>
    </row>
    <row r="10384" spans="1:7">
      <c r="A10384" t="s">
        <v>3853</v>
      </c>
      <c r="B10384" t="s">
        <v>4174</v>
      </c>
      <c r="C10384" t="s">
        <v>4013</v>
      </c>
      <c r="D10384">
        <v>873688</v>
      </c>
      <c r="E10384">
        <v>844903</v>
      </c>
      <c r="F10384">
        <v>745911</v>
      </c>
      <c r="G10384">
        <v>782248</v>
      </c>
    </row>
    <row r="10385" spans="1:7">
      <c r="A10385" t="s">
        <v>3853</v>
      </c>
      <c r="B10385" t="s">
        <v>4174</v>
      </c>
      <c r="C10385" t="s">
        <v>4014</v>
      </c>
      <c r="D10385">
        <v>16</v>
      </c>
      <c r="E10385">
        <v>13.8</v>
      </c>
      <c r="F10385">
        <v>15.2</v>
      </c>
      <c r="G10385">
        <v>12.9</v>
      </c>
    </row>
    <row r="10386" spans="1:7">
      <c r="A10386" t="s">
        <v>3853</v>
      </c>
      <c r="B10386" t="s">
        <v>4174</v>
      </c>
      <c r="C10386" t="s">
        <v>4015</v>
      </c>
      <c r="D10386">
        <v>0</v>
      </c>
      <c r="E10386">
        <v>0</v>
      </c>
      <c r="F10386">
        <v>0</v>
      </c>
      <c r="G10386">
        <v>0</v>
      </c>
    </row>
    <row r="10387" spans="1:7">
      <c r="A10387" t="s">
        <v>3853</v>
      </c>
      <c r="B10387" t="s">
        <v>4174</v>
      </c>
      <c r="C10387" t="s">
        <v>4016</v>
      </c>
      <c r="D10387">
        <v>0</v>
      </c>
      <c r="E10387">
        <v>0</v>
      </c>
      <c r="F10387">
        <v>0</v>
      </c>
      <c r="G10387">
        <v>0</v>
      </c>
    </row>
    <row r="10388" spans="1:7">
      <c r="A10388" t="s">
        <v>3853</v>
      </c>
      <c r="B10388" t="s">
        <v>4174</v>
      </c>
      <c r="C10388" t="s">
        <v>4017</v>
      </c>
      <c r="D10388">
        <v>0</v>
      </c>
      <c r="E10388">
        <v>0</v>
      </c>
      <c r="F10388">
        <v>0</v>
      </c>
      <c r="G10388">
        <v>0</v>
      </c>
    </row>
    <row r="10389" spans="1:7">
      <c r="A10389" t="s">
        <v>3853</v>
      </c>
      <c r="B10389" t="s">
        <v>4174</v>
      </c>
      <c r="C10389" t="s">
        <v>4018</v>
      </c>
      <c r="D10389">
        <v>0</v>
      </c>
      <c r="E10389">
        <v>0</v>
      </c>
      <c r="F10389">
        <v>0</v>
      </c>
      <c r="G10389">
        <v>0</v>
      </c>
    </row>
    <row r="10390" spans="1:7">
      <c r="A10390" t="s">
        <v>3853</v>
      </c>
      <c r="B10390" t="s">
        <v>4174</v>
      </c>
      <c r="C10390" t="s">
        <v>4019</v>
      </c>
      <c r="D10390">
        <v>12.2</v>
      </c>
      <c r="E10390">
        <v>12.5</v>
      </c>
      <c r="F10390">
        <v>8.1</v>
      </c>
      <c r="G10390">
        <v>11.1</v>
      </c>
    </row>
    <row r="10391" spans="1:7">
      <c r="A10391" t="s">
        <v>3853</v>
      </c>
      <c r="B10391" t="s">
        <v>4174</v>
      </c>
      <c r="C10391" t="s">
        <v>4020</v>
      </c>
      <c r="D10391">
        <v>0</v>
      </c>
      <c r="E10391">
        <v>0</v>
      </c>
      <c r="F10391">
        <v>0</v>
      </c>
      <c r="G10391">
        <v>0</v>
      </c>
    </row>
    <row r="10392" spans="1:7">
      <c r="A10392" t="s">
        <v>3853</v>
      </c>
      <c r="B10392" t="s">
        <v>4174</v>
      </c>
      <c r="C10392" t="s">
        <v>4021</v>
      </c>
      <c r="D10392">
        <v>0</v>
      </c>
      <c r="E10392">
        <v>0</v>
      </c>
      <c r="F10392">
        <v>0</v>
      </c>
      <c r="G10392">
        <v>0</v>
      </c>
    </row>
    <row r="10393" spans="1:7">
      <c r="A10393" t="s">
        <v>3853</v>
      </c>
      <c r="B10393" t="s">
        <v>4174</v>
      </c>
      <c r="C10393" t="s">
        <v>4022</v>
      </c>
      <c r="D10393">
        <v>47584</v>
      </c>
      <c r="E10393">
        <v>47263</v>
      </c>
      <c r="F10393">
        <v>45566</v>
      </c>
      <c r="G10393">
        <v>45409</v>
      </c>
    </row>
    <row r="10394" spans="1:7">
      <c r="A10394" t="s">
        <v>3853</v>
      </c>
      <c r="B10394" t="s">
        <v>4174</v>
      </c>
      <c r="C10394" t="s">
        <v>4023</v>
      </c>
      <c r="D10394">
        <v>0</v>
      </c>
      <c r="E10394">
        <v>0</v>
      </c>
      <c r="F10394">
        <v>2253</v>
      </c>
      <c r="G10394">
        <v>2324</v>
      </c>
    </row>
    <row r="10395" spans="1:7">
      <c r="A10395" t="s">
        <v>3853</v>
      </c>
      <c r="B10395" t="s">
        <v>4174</v>
      </c>
      <c r="C10395" t="s">
        <v>4024</v>
      </c>
      <c r="D10395">
        <v>47584</v>
      </c>
      <c r="E10395">
        <v>47263</v>
      </c>
      <c r="F10395">
        <v>45566</v>
      </c>
      <c r="G10395">
        <v>45409</v>
      </c>
    </row>
    <row r="10396" spans="1:7">
      <c r="A10396" t="s">
        <v>3853</v>
      </c>
      <c r="B10396" t="s">
        <v>4174</v>
      </c>
      <c r="C10396" t="s">
        <v>4025</v>
      </c>
      <c r="D10396">
        <v>47584</v>
      </c>
      <c r="E10396">
        <v>47263</v>
      </c>
      <c r="F10396">
        <v>47819</v>
      </c>
      <c r="G10396">
        <v>47734</v>
      </c>
    </row>
    <row r="10397" spans="1:7">
      <c r="A10397" t="s">
        <v>3853</v>
      </c>
      <c r="B10397" t="s">
        <v>4174</v>
      </c>
      <c r="C10397" t="s">
        <v>4026</v>
      </c>
      <c r="D10397">
        <v>47584</v>
      </c>
      <c r="E10397">
        <v>47263</v>
      </c>
      <c r="F10397">
        <v>47819</v>
      </c>
      <c r="G10397">
        <v>47734</v>
      </c>
    </row>
    <row r="10398" spans="1:7">
      <c r="A10398" t="s">
        <v>3853</v>
      </c>
      <c r="B10398" t="s">
        <v>4174</v>
      </c>
      <c r="C10398" t="s">
        <v>4027</v>
      </c>
      <c r="D10398">
        <v>0</v>
      </c>
      <c r="E10398">
        <v>0</v>
      </c>
      <c r="F10398">
        <v>0</v>
      </c>
      <c r="G10398">
        <v>0</v>
      </c>
    </row>
    <row r="10399" spans="1:7">
      <c r="A10399" t="s">
        <v>3853</v>
      </c>
      <c r="B10399" t="s">
        <v>4174</v>
      </c>
      <c r="C10399" t="s">
        <v>4028</v>
      </c>
      <c r="D10399">
        <v>72885</v>
      </c>
      <c r="E10399">
        <v>70698</v>
      </c>
      <c r="F10399">
        <v>68574</v>
      </c>
      <c r="G10399">
        <v>70284</v>
      </c>
    </row>
    <row r="10400" spans="1:7">
      <c r="A10400" t="s">
        <v>3853</v>
      </c>
      <c r="B10400" t="s">
        <v>4174</v>
      </c>
      <c r="C10400" t="s">
        <v>4029</v>
      </c>
      <c r="D10400">
        <v>75482</v>
      </c>
      <c r="E10400">
        <v>73044</v>
      </c>
      <c r="F10400">
        <v>73292</v>
      </c>
      <c r="G10400">
        <v>75215</v>
      </c>
    </row>
    <row r="10401" spans="1:7">
      <c r="A10401" t="s">
        <v>3853</v>
      </c>
      <c r="B10401" t="s">
        <v>4174</v>
      </c>
      <c r="C10401" t="s">
        <v>4030</v>
      </c>
      <c r="D10401">
        <v>75482</v>
      </c>
      <c r="E10401">
        <v>73044</v>
      </c>
      <c r="F10401">
        <v>73292</v>
      </c>
      <c r="G10401">
        <v>75215</v>
      </c>
    </row>
    <row r="10402" spans="1:7">
      <c r="A10402" t="s">
        <v>3853</v>
      </c>
      <c r="B10402" t="s">
        <v>4174</v>
      </c>
      <c r="C10402" t="s">
        <v>4031</v>
      </c>
      <c r="D10402">
        <v>415206</v>
      </c>
      <c r="E10402">
        <v>380388</v>
      </c>
      <c r="F10402">
        <v>410274</v>
      </c>
      <c r="G10402">
        <v>410126</v>
      </c>
    </row>
    <row r="10403" spans="1:7">
      <c r="A10403" t="s">
        <v>3853</v>
      </c>
      <c r="B10403" t="s">
        <v>4174</v>
      </c>
      <c r="C10403" t="s">
        <v>4032</v>
      </c>
      <c r="D10403">
        <v>0.3</v>
      </c>
      <c r="E10403">
        <v>0.2</v>
      </c>
      <c r="F10403">
        <v>0.5</v>
      </c>
      <c r="G10403">
        <v>0.5</v>
      </c>
    </row>
    <row r="10404" spans="1:7">
      <c r="A10404" t="s">
        <v>3853</v>
      </c>
      <c r="B10404" t="s">
        <v>4174</v>
      </c>
      <c r="C10404" t="s">
        <v>4033</v>
      </c>
      <c r="D10404">
        <v>11584</v>
      </c>
      <c r="E10404">
        <v>11653</v>
      </c>
      <c r="F10404">
        <v>11138</v>
      </c>
      <c r="G10404">
        <v>12108</v>
      </c>
    </row>
    <row r="10405" spans="1:7">
      <c r="A10405" t="s">
        <v>3853</v>
      </c>
      <c r="B10405" t="s">
        <v>4174</v>
      </c>
      <c r="C10405" t="s">
        <v>4034</v>
      </c>
      <c r="D10405">
        <v>188</v>
      </c>
      <c r="E10405">
        <v>291</v>
      </c>
      <c r="F10405">
        <v>382</v>
      </c>
      <c r="G10405">
        <v>307</v>
      </c>
    </row>
    <row r="10406" spans="1:7">
      <c r="A10406" t="s">
        <v>3853</v>
      </c>
      <c r="B10406" t="s">
        <v>4174</v>
      </c>
      <c r="C10406" t="s">
        <v>4035</v>
      </c>
      <c r="D10406">
        <v>74</v>
      </c>
      <c r="E10406">
        <v>80</v>
      </c>
      <c r="F10406">
        <v>74</v>
      </c>
      <c r="G10406">
        <v>66</v>
      </c>
    </row>
    <row r="10407" spans="1:7">
      <c r="A10407" t="s">
        <v>3853</v>
      </c>
      <c r="B10407" t="s">
        <v>4174</v>
      </c>
      <c r="C10407" t="s">
        <v>4036</v>
      </c>
      <c r="D10407">
        <v>108370</v>
      </c>
      <c r="E10407">
        <v>92482</v>
      </c>
      <c r="F10407">
        <v>106320</v>
      </c>
      <c r="G10407">
        <v>108426</v>
      </c>
    </row>
    <row r="10408" spans="1:7">
      <c r="A10408" t="s">
        <v>3853</v>
      </c>
      <c r="B10408" t="s">
        <v>4174</v>
      </c>
      <c r="C10408" t="s">
        <v>4037</v>
      </c>
      <c r="D10408">
        <v>8393</v>
      </c>
      <c r="E10408">
        <v>8248</v>
      </c>
      <c r="F10408">
        <v>8075</v>
      </c>
      <c r="G10408">
        <v>8400</v>
      </c>
    </row>
    <row r="10409" spans="1:7">
      <c r="A10409" t="s">
        <v>3853</v>
      </c>
      <c r="B10409" t="s">
        <v>4174</v>
      </c>
      <c r="C10409" t="s">
        <v>4038</v>
      </c>
      <c r="D10409">
        <v>543741</v>
      </c>
      <c r="E10409">
        <v>493061</v>
      </c>
      <c r="F10409">
        <v>536189</v>
      </c>
      <c r="G10409">
        <v>539367</v>
      </c>
    </row>
    <row r="10410" spans="1:7">
      <c r="A10410" t="s">
        <v>3853</v>
      </c>
      <c r="B10410" t="s">
        <v>4174</v>
      </c>
      <c r="C10410" t="s">
        <v>4039</v>
      </c>
      <c r="D10410">
        <v>137.30000000000001</v>
      </c>
      <c r="E10410">
        <v>124.3</v>
      </c>
      <c r="F10410">
        <v>134.30000000000001</v>
      </c>
      <c r="G10410">
        <v>134.19999999999999</v>
      </c>
    </row>
    <row r="10411" spans="1:7">
      <c r="A10411" t="s">
        <v>3853</v>
      </c>
      <c r="B10411" t="s">
        <v>4174</v>
      </c>
      <c r="C10411" t="s">
        <v>4040</v>
      </c>
      <c r="D10411">
        <v>543553</v>
      </c>
      <c r="E10411">
        <v>492770</v>
      </c>
      <c r="F10411">
        <v>535807</v>
      </c>
      <c r="G10411">
        <v>539060</v>
      </c>
    </row>
    <row r="10412" spans="1:7">
      <c r="A10412" t="s">
        <v>3853</v>
      </c>
      <c r="B10412" t="s">
        <v>4174</v>
      </c>
      <c r="C10412" t="s">
        <v>4041</v>
      </c>
      <c r="D10412">
        <v>0</v>
      </c>
      <c r="E10412">
        <v>0</v>
      </c>
      <c r="F10412">
        <v>0</v>
      </c>
      <c r="G10412">
        <v>0</v>
      </c>
    </row>
    <row r="10413" spans="1:7">
      <c r="A10413" t="s">
        <v>3853</v>
      </c>
      <c r="B10413" t="s">
        <v>4174</v>
      </c>
      <c r="C10413" t="s">
        <v>4042</v>
      </c>
      <c r="D10413">
        <v>0</v>
      </c>
      <c r="E10413">
        <v>0</v>
      </c>
      <c r="F10413">
        <v>0</v>
      </c>
      <c r="G10413">
        <v>0</v>
      </c>
    </row>
    <row r="10414" spans="1:7">
      <c r="A10414" t="s">
        <v>3853</v>
      </c>
      <c r="B10414" t="s">
        <v>4174</v>
      </c>
      <c r="C10414" t="s">
        <v>4043</v>
      </c>
      <c r="D10414">
        <v>11474</v>
      </c>
      <c r="E10414">
        <v>10581</v>
      </c>
      <c r="F10414">
        <v>10348</v>
      </c>
      <c r="G10414">
        <v>11625</v>
      </c>
    </row>
    <row r="10415" spans="1:7">
      <c r="A10415" t="s">
        <v>3853</v>
      </c>
      <c r="B10415" t="s">
        <v>4174</v>
      </c>
      <c r="C10415" t="s">
        <v>4044</v>
      </c>
      <c r="D10415">
        <v>11474</v>
      </c>
      <c r="E10415">
        <v>10581</v>
      </c>
      <c r="F10415">
        <v>10348</v>
      </c>
      <c r="G10415">
        <v>11625</v>
      </c>
    </row>
    <row r="10416" spans="1:7">
      <c r="A10416" t="s">
        <v>3853</v>
      </c>
      <c r="B10416" t="s">
        <v>4174</v>
      </c>
      <c r="C10416" t="s">
        <v>4045</v>
      </c>
      <c r="D10416">
        <v>11474</v>
      </c>
      <c r="E10416">
        <v>10581</v>
      </c>
      <c r="F10416">
        <v>10348</v>
      </c>
      <c r="G10416">
        <v>11625</v>
      </c>
    </row>
    <row r="10417" spans="1:7">
      <c r="A10417" t="s">
        <v>3853</v>
      </c>
      <c r="B10417" t="s">
        <v>4174</v>
      </c>
      <c r="C10417" t="s">
        <v>4046</v>
      </c>
      <c r="D10417">
        <v>1.7</v>
      </c>
      <c r="E10417">
        <v>1.9</v>
      </c>
      <c r="F10417">
        <v>6.8</v>
      </c>
      <c r="G10417">
        <v>10.6</v>
      </c>
    </row>
    <row r="10418" spans="1:7">
      <c r="A10418" t="s">
        <v>3853</v>
      </c>
      <c r="B10418" t="s">
        <v>4174</v>
      </c>
      <c r="C10418" t="s">
        <v>4047</v>
      </c>
      <c r="D10418">
        <v>3</v>
      </c>
      <c r="E10418">
        <v>3</v>
      </c>
      <c r="F10418">
        <v>11</v>
      </c>
      <c r="G10418">
        <v>19</v>
      </c>
    </row>
    <row r="10419" spans="1:7">
      <c r="A10419" t="s">
        <v>3853</v>
      </c>
      <c r="B10419" t="s">
        <v>4174</v>
      </c>
      <c r="C10419" t="s">
        <v>4048</v>
      </c>
      <c r="D10419">
        <v>0</v>
      </c>
      <c r="E10419">
        <v>0</v>
      </c>
      <c r="F10419">
        <v>0</v>
      </c>
      <c r="G10419">
        <v>0</v>
      </c>
    </row>
    <row r="10420" spans="1:7">
      <c r="A10420" t="s">
        <v>3853</v>
      </c>
      <c r="B10420" t="s">
        <v>4174</v>
      </c>
      <c r="C10420" t="s">
        <v>4049</v>
      </c>
      <c r="D10420">
        <v>394642</v>
      </c>
      <c r="E10420">
        <v>361066</v>
      </c>
      <c r="F10420">
        <v>390874</v>
      </c>
      <c r="G10420">
        <v>390742</v>
      </c>
    </row>
    <row r="10421" spans="1:7">
      <c r="A10421" t="s">
        <v>3853</v>
      </c>
      <c r="B10421" t="s">
        <v>4174</v>
      </c>
      <c r="C10421" t="s">
        <v>4050</v>
      </c>
      <c r="D10421">
        <v>11288</v>
      </c>
      <c r="E10421">
        <v>11355</v>
      </c>
      <c r="F10421">
        <v>10836</v>
      </c>
      <c r="G10421">
        <v>11733</v>
      </c>
    </row>
    <row r="10422" spans="1:7">
      <c r="A10422" t="s">
        <v>3853</v>
      </c>
      <c r="B10422" t="s">
        <v>4174</v>
      </c>
      <c r="C10422" t="s">
        <v>4051</v>
      </c>
      <c r="D10422">
        <v>108063</v>
      </c>
      <c r="E10422">
        <v>92176</v>
      </c>
      <c r="F10422">
        <v>106015</v>
      </c>
      <c r="G10422">
        <v>108104</v>
      </c>
    </row>
    <row r="10423" spans="1:7">
      <c r="A10423" t="s">
        <v>3853</v>
      </c>
      <c r="B10423" t="s">
        <v>4174</v>
      </c>
      <c r="C10423" t="s">
        <v>4052</v>
      </c>
      <c r="D10423">
        <v>522639</v>
      </c>
      <c r="E10423">
        <v>473182</v>
      </c>
      <c r="F10423">
        <v>516215</v>
      </c>
      <c r="G10423">
        <v>519316</v>
      </c>
    </row>
    <row r="10424" spans="1:7">
      <c r="A10424" t="s">
        <v>3853</v>
      </c>
      <c r="B10424" t="s">
        <v>4174</v>
      </c>
      <c r="C10424" t="s">
        <v>4053</v>
      </c>
      <c r="D10424">
        <v>0</v>
      </c>
      <c r="E10424">
        <v>0</v>
      </c>
      <c r="F10424">
        <v>0</v>
      </c>
      <c r="G10424">
        <v>0</v>
      </c>
    </row>
    <row r="10425" spans="1:7">
      <c r="A10425" t="s">
        <v>3853</v>
      </c>
      <c r="B10425" t="s">
        <v>4174</v>
      </c>
      <c r="C10425" t="s">
        <v>4054</v>
      </c>
      <c r="D10425">
        <v>0</v>
      </c>
      <c r="E10425">
        <v>0</v>
      </c>
      <c r="F10425">
        <v>0</v>
      </c>
      <c r="G10425">
        <v>0</v>
      </c>
    </row>
    <row r="10426" spans="1:7">
      <c r="A10426" t="s">
        <v>3853</v>
      </c>
      <c r="B10426" t="s">
        <v>4174</v>
      </c>
      <c r="C10426" t="s">
        <v>4055</v>
      </c>
      <c r="D10426">
        <v>441</v>
      </c>
      <c r="E10426">
        <v>479</v>
      </c>
      <c r="F10426">
        <v>310</v>
      </c>
      <c r="G10426">
        <v>369</v>
      </c>
    </row>
    <row r="10427" spans="1:7">
      <c r="A10427" t="s">
        <v>3853</v>
      </c>
      <c r="B10427" t="s">
        <v>4174</v>
      </c>
      <c r="C10427" t="s">
        <v>4056</v>
      </c>
      <c r="D10427">
        <v>2371</v>
      </c>
      <c r="E10427">
        <v>2579</v>
      </c>
      <c r="F10427">
        <v>2643</v>
      </c>
      <c r="G10427">
        <v>2445</v>
      </c>
    </row>
    <row r="10428" spans="1:7">
      <c r="A10428" t="s">
        <v>3853</v>
      </c>
      <c r="B10428" t="s">
        <v>4174</v>
      </c>
      <c r="C10428" t="s">
        <v>4057</v>
      </c>
      <c r="D10428">
        <v>2340</v>
      </c>
      <c r="E10428">
        <v>1836</v>
      </c>
      <c r="F10428">
        <v>1884</v>
      </c>
      <c r="G10428">
        <v>1699</v>
      </c>
    </row>
    <row r="10429" spans="1:7">
      <c r="A10429" t="s">
        <v>3853</v>
      </c>
      <c r="B10429" t="s">
        <v>4174</v>
      </c>
      <c r="C10429" t="s">
        <v>4058</v>
      </c>
      <c r="D10429">
        <v>8375</v>
      </c>
      <c r="E10429">
        <v>7974</v>
      </c>
      <c r="F10429">
        <v>8048</v>
      </c>
      <c r="G10429">
        <v>8372</v>
      </c>
    </row>
    <row r="10430" spans="1:7">
      <c r="A10430" t="s">
        <v>3853</v>
      </c>
      <c r="B10430" t="s">
        <v>4174</v>
      </c>
      <c r="C10430" t="s">
        <v>4059</v>
      </c>
      <c r="D10430">
        <v>13526</v>
      </c>
      <c r="E10430">
        <v>12869</v>
      </c>
      <c r="F10430">
        <v>12884</v>
      </c>
      <c r="G10430">
        <v>12885</v>
      </c>
    </row>
    <row r="10431" spans="1:7">
      <c r="A10431" t="s">
        <v>3853</v>
      </c>
      <c r="B10431" t="s">
        <v>4174</v>
      </c>
      <c r="C10431" t="s">
        <v>4060</v>
      </c>
      <c r="D10431">
        <v>13526</v>
      </c>
      <c r="E10431">
        <v>12869</v>
      </c>
      <c r="F10431">
        <v>12884</v>
      </c>
      <c r="G10431">
        <v>12885</v>
      </c>
    </row>
    <row r="10432" spans="1:7">
      <c r="A10432" t="s">
        <v>3853</v>
      </c>
      <c r="B10432" t="s">
        <v>4174</v>
      </c>
      <c r="C10432" t="s">
        <v>4061</v>
      </c>
      <c r="D10432">
        <v>0</v>
      </c>
      <c r="E10432">
        <v>0</v>
      </c>
      <c r="F10432">
        <v>0</v>
      </c>
      <c r="G10432">
        <v>0</v>
      </c>
    </row>
    <row r="10433" spans="1:7">
      <c r="A10433" t="s">
        <v>3853</v>
      </c>
      <c r="B10433" t="s">
        <v>4174</v>
      </c>
      <c r="C10433" t="s">
        <v>4062</v>
      </c>
      <c r="D10433">
        <v>0</v>
      </c>
      <c r="E10433">
        <v>0</v>
      </c>
      <c r="F10433">
        <v>0</v>
      </c>
      <c r="G10433">
        <v>0</v>
      </c>
    </row>
    <row r="10434" spans="1:7">
      <c r="A10434" t="s">
        <v>3853</v>
      </c>
      <c r="B10434" t="s">
        <v>4174</v>
      </c>
      <c r="C10434" t="s">
        <v>4063</v>
      </c>
      <c r="D10434">
        <v>18380</v>
      </c>
      <c r="E10434">
        <v>17646</v>
      </c>
      <c r="F10434">
        <v>18457</v>
      </c>
      <c r="G10434">
        <v>18428</v>
      </c>
    </row>
    <row r="10435" spans="1:7">
      <c r="A10435" t="s">
        <v>3853</v>
      </c>
      <c r="B10435" t="s">
        <v>4174</v>
      </c>
      <c r="C10435" t="s">
        <v>4064</v>
      </c>
      <c r="D10435">
        <v>939</v>
      </c>
      <c r="E10435">
        <v>878</v>
      </c>
      <c r="F10435">
        <v>956</v>
      </c>
      <c r="G10435">
        <v>2144</v>
      </c>
    </row>
    <row r="10436" spans="1:7">
      <c r="A10436" t="s">
        <v>3853</v>
      </c>
      <c r="B10436" t="s">
        <v>4174</v>
      </c>
      <c r="C10436" t="s">
        <v>4065</v>
      </c>
      <c r="D10436">
        <v>112752</v>
      </c>
      <c r="E10436">
        <v>110545</v>
      </c>
      <c r="F10436">
        <v>120987</v>
      </c>
      <c r="G10436">
        <v>134877</v>
      </c>
    </row>
    <row r="10437" spans="1:7">
      <c r="A10437" t="s">
        <v>3853</v>
      </c>
      <c r="B10437" t="s">
        <v>4174</v>
      </c>
      <c r="C10437" t="s">
        <v>4066</v>
      </c>
      <c r="D10437">
        <v>9139</v>
      </c>
      <c r="E10437">
        <v>10287</v>
      </c>
      <c r="F10437">
        <v>11371</v>
      </c>
      <c r="G10437">
        <v>12561</v>
      </c>
    </row>
    <row r="10438" spans="1:7">
      <c r="A10438" t="s">
        <v>3853</v>
      </c>
      <c r="B10438" t="s">
        <v>4174</v>
      </c>
      <c r="C10438" t="s">
        <v>4067</v>
      </c>
      <c r="D10438">
        <v>29521</v>
      </c>
      <c r="E10438">
        <v>31405</v>
      </c>
      <c r="F10438">
        <v>30607</v>
      </c>
      <c r="G10438">
        <v>29378</v>
      </c>
    </row>
    <row r="10439" spans="1:7">
      <c r="A10439" t="s">
        <v>3853</v>
      </c>
      <c r="B10439" t="s">
        <v>4174</v>
      </c>
      <c r="C10439" t="s">
        <v>4068</v>
      </c>
      <c r="D10439">
        <v>4445</v>
      </c>
      <c r="E10439">
        <v>2587</v>
      </c>
      <c r="F10439">
        <v>2935</v>
      </c>
      <c r="G10439">
        <v>3746</v>
      </c>
    </row>
    <row r="10440" spans="1:7">
      <c r="A10440" t="s">
        <v>3853</v>
      </c>
      <c r="B10440" t="s">
        <v>4174</v>
      </c>
      <c r="C10440" t="s">
        <v>4069</v>
      </c>
      <c r="D10440">
        <v>166037</v>
      </c>
      <c r="E10440">
        <v>163061</v>
      </c>
      <c r="F10440">
        <v>173942</v>
      </c>
      <c r="G10440">
        <v>188573</v>
      </c>
    </row>
    <row r="10441" spans="1:7">
      <c r="A10441" t="s">
        <v>3853</v>
      </c>
      <c r="B10441" t="s">
        <v>4174</v>
      </c>
      <c r="C10441" t="s">
        <v>4070</v>
      </c>
      <c r="D10441">
        <v>0</v>
      </c>
      <c r="E10441">
        <v>0</v>
      </c>
      <c r="F10441">
        <v>0</v>
      </c>
      <c r="G10441">
        <v>0</v>
      </c>
    </row>
    <row r="10442" spans="1:7">
      <c r="A10442" t="s">
        <v>3853</v>
      </c>
      <c r="B10442" t="s">
        <v>4174</v>
      </c>
      <c r="C10442" t="s">
        <v>4071</v>
      </c>
      <c r="D10442">
        <v>0</v>
      </c>
      <c r="E10442">
        <v>31</v>
      </c>
      <c r="F10442">
        <v>0</v>
      </c>
      <c r="G10442">
        <v>0</v>
      </c>
    </row>
    <row r="10443" spans="1:7">
      <c r="A10443" t="s">
        <v>3853</v>
      </c>
      <c r="B10443" t="s">
        <v>4174</v>
      </c>
      <c r="C10443" t="s">
        <v>4072</v>
      </c>
      <c r="D10443">
        <v>0</v>
      </c>
      <c r="E10443">
        <v>0</v>
      </c>
      <c r="F10443">
        <v>0</v>
      </c>
      <c r="G10443">
        <v>0</v>
      </c>
    </row>
    <row r="10444" spans="1:7">
      <c r="A10444" t="s">
        <v>3853</v>
      </c>
      <c r="B10444" t="s">
        <v>4174</v>
      </c>
      <c r="C10444" t="s">
        <v>4073</v>
      </c>
      <c r="D10444">
        <v>2380</v>
      </c>
      <c r="E10444">
        <v>1461</v>
      </c>
      <c r="F10444">
        <v>2677</v>
      </c>
      <c r="G10444">
        <v>2743</v>
      </c>
    </row>
    <row r="10445" spans="1:7">
      <c r="A10445" t="s">
        <v>3853</v>
      </c>
      <c r="B10445" t="s">
        <v>4174</v>
      </c>
      <c r="C10445" t="s">
        <v>4074</v>
      </c>
      <c r="D10445">
        <v>2380</v>
      </c>
      <c r="E10445">
        <v>1492</v>
      </c>
      <c r="F10445">
        <v>2677</v>
      </c>
      <c r="G10445">
        <v>2743</v>
      </c>
    </row>
    <row r="10446" spans="1:7">
      <c r="A10446" t="s">
        <v>3853</v>
      </c>
      <c r="B10446" t="s">
        <v>4174</v>
      </c>
      <c r="C10446" t="s">
        <v>4075</v>
      </c>
      <c r="D10446">
        <v>2380</v>
      </c>
      <c r="E10446">
        <v>1492</v>
      </c>
      <c r="F10446">
        <v>2677</v>
      </c>
      <c r="G10446">
        <v>2743</v>
      </c>
    </row>
    <row r="10447" spans="1:7">
      <c r="A10447" t="s">
        <v>3853</v>
      </c>
      <c r="B10447" t="s">
        <v>4174</v>
      </c>
      <c r="C10447" t="s">
        <v>4076</v>
      </c>
      <c r="D10447">
        <v>0</v>
      </c>
      <c r="E10447">
        <v>0</v>
      </c>
      <c r="F10447">
        <v>0</v>
      </c>
      <c r="G10447">
        <v>42</v>
      </c>
    </row>
    <row r="10448" spans="1:7">
      <c r="A10448" t="s">
        <v>3853</v>
      </c>
      <c r="B10448" t="s">
        <v>4174</v>
      </c>
      <c r="C10448" t="s">
        <v>4077</v>
      </c>
      <c r="D10448">
        <v>0</v>
      </c>
      <c r="E10448">
        <v>0</v>
      </c>
      <c r="F10448">
        <v>0</v>
      </c>
      <c r="G10448">
        <v>266</v>
      </c>
    </row>
    <row r="10449" spans="1:7">
      <c r="A10449" t="s">
        <v>3853</v>
      </c>
      <c r="B10449" t="s">
        <v>4174</v>
      </c>
      <c r="C10449" t="s">
        <v>4078</v>
      </c>
      <c r="D10449">
        <v>0</v>
      </c>
      <c r="E10449">
        <v>0</v>
      </c>
      <c r="F10449">
        <v>0</v>
      </c>
      <c r="G10449">
        <v>197</v>
      </c>
    </row>
    <row r="10450" spans="1:7">
      <c r="A10450" t="s">
        <v>3853</v>
      </c>
      <c r="B10450" t="s">
        <v>4174</v>
      </c>
      <c r="C10450" t="s">
        <v>4079</v>
      </c>
      <c r="D10450">
        <v>0</v>
      </c>
      <c r="E10450">
        <v>0</v>
      </c>
      <c r="F10450">
        <v>0</v>
      </c>
      <c r="G10450">
        <v>57</v>
      </c>
    </row>
    <row r="10451" spans="1:7">
      <c r="A10451" t="s">
        <v>3853</v>
      </c>
      <c r="B10451" t="s">
        <v>4174</v>
      </c>
      <c r="C10451" t="s">
        <v>4080</v>
      </c>
      <c r="D10451">
        <v>0</v>
      </c>
      <c r="E10451">
        <v>0</v>
      </c>
      <c r="F10451">
        <v>0</v>
      </c>
      <c r="G10451">
        <v>561</v>
      </c>
    </row>
    <row r="10452" spans="1:7">
      <c r="A10452" t="s">
        <v>3853</v>
      </c>
      <c r="B10452" t="s">
        <v>4174</v>
      </c>
      <c r="C10452" t="s">
        <v>4081</v>
      </c>
      <c r="D10452">
        <v>42759</v>
      </c>
      <c r="E10452">
        <v>40765</v>
      </c>
      <c r="F10452">
        <v>43169</v>
      </c>
      <c r="G10452">
        <v>44358</v>
      </c>
    </row>
    <row r="10453" spans="1:7">
      <c r="A10453" t="s">
        <v>3853</v>
      </c>
      <c r="B10453" t="s">
        <v>4174</v>
      </c>
      <c r="C10453" t="s">
        <v>4082</v>
      </c>
      <c r="D10453">
        <v>0</v>
      </c>
      <c r="E10453">
        <v>0</v>
      </c>
      <c r="F10453">
        <v>0</v>
      </c>
      <c r="G10453">
        <v>0</v>
      </c>
    </row>
    <row r="10454" spans="1:7">
      <c r="A10454" t="s">
        <v>3853</v>
      </c>
      <c r="B10454" t="s">
        <v>4174</v>
      </c>
      <c r="C10454" t="s">
        <v>4083</v>
      </c>
      <c r="D10454">
        <v>375</v>
      </c>
      <c r="E10454">
        <v>340</v>
      </c>
      <c r="F10454">
        <v>319</v>
      </c>
      <c r="G10454">
        <v>350</v>
      </c>
    </row>
    <row r="10455" spans="1:7">
      <c r="A10455" t="s">
        <v>3853</v>
      </c>
      <c r="B10455" t="s">
        <v>4174</v>
      </c>
      <c r="C10455" t="s">
        <v>4084</v>
      </c>
      <c r="D10455">
        <v>16</v>
      </c>
      <c r="E10455">
        <v>20</v>
      </c>
      <c r="F10455">
        <v>28</v>
      </c>
      <c r="G10455">
        <v>41</v>
      </c>
    </row>
    <row r="10456" spans="1:7">
      <c r="A10456" t="s">
        <v>3853</v>
      </c>
      <c r="B10456" t="s">
        <v>4174</v>
      </c>
      <c r="C10456" t="s">
        <v>4085</v>
      </c>
      <c r="D10456">
        <v>203</v>
      </c>
      <c r="E10456">
        <v>216</v>
      </c>
      <c r="F10456">
        <v>261</v>
      </c>
      <c r="G10456">
        <v>278</v>
      </c>
    </row>
    <row r="10457" spans="1:7">
      <c r="A10457" t="s">
        <v>3853</v>
      </c>
      <c r="B10457" t="s">
        <v>4174</v>
      </c>
      <c r="C10457" t="s">
        <v>4086</v>
      </c>
      <c r="D10457">
        <v>31</v>
      </c>
      <c r="E10457">
        <v>41</v>
      </c>
      <c r="F10457">
        <v>43</v>
      </c>
      <c r="G10457">
        <v>48</v>
      </c>
    </row>
    <row r="10458" spans="1:7">
      <c r="A10458" t="s">
        <v>3853</v>
      </c>
      <c r="B10458" t="s">
        <v>4174</v>
      </c>
      <c r="C10458" t="s">
        <v>4087</v>
      </c>
      <c r="D10458">
        <v>2</v>
      </c>
      <c r="E10458">
        <v>3</v>
      </c>
      <c r="F10458">
        <v>3</v>
      </c>
      <c r="G10458">
        <v>3</v>
      </c>
    </row>
    <row r="10459" spans="1:7">
      <c r="A10459" t="s">
        <v>3853</v>
      </c>
      <c r="B10459" t="s">
        <v>4174</v>
      </c>
      <c r="C10459" t="s">
        <v>4088</v>
      </c>
      <c r="D10459">
        <v>77</v>
      </c>
      <c r="E10459">
        <v>107</v>
      </c>
      <c r="F10459">
        <v>175</v>
      </c>
      <c r="G10459">
        <v>275</v>
      </c>
    </row>
    <row r="10460" spans="1:7">
      <c r="A10460" t="s">
        <v>3853</v>
      </c>
      <c r="B10460" t="s">
        <v>4174</v>
      </c>
      <c r="C10460" t="s">
        <v>4089</v>
      </c>
      <c r="D10460">
        <v>299</v>
      </c>
      <c r="E10460">
        <v>346</v>
      </c>
      <c r="F10460">
        <v>466</v>
      </c>
      <c r="G10460">
        <v>598</v>
      </c>
    </row>
    <row r="10461" spans="1:7">
      <c r="A10461" t="s">
        <v>3853</v>
      </c>
      <c r="B10461" t="s">
        <v>4174</v>
      </c>
      <c r="C10461" t="s">
        <v>4090</v>
      </c>
      <c r="D10461">
        <v>95</v>
      </c>
      <c r="E10461">
        <v>130</v>
      </c>
      <c r="F10461">
        <v>205</v>
      </c>
      <c r="G10461">
        <v>320</v>
      </c>
    </row>
    <row r="10462" spans="1:7">
      <c r="A10462" t="s">
        <v>3853</v>
      </c>
      <c r="B10462" t="s">
        <v>4174</v>
      </c>
      <c r="C10462" t="s">
        <v>4091</v>
      </c>
      <c r="D10462">
        <v>22.3</v>
      </c>
      <c r="E10462">
        <v>20.100000000000001</v>
      </c>
      <c r="F10462">
        <v>20.6</v>
      </c>
      <c r="G10462">
        <v>20</v>
      </c>
    </row>
    <row r="10463" spans="1:7">
      <c r="A10463" t="s">
        <v>3853</v>
      </c>
      <c r="B10463" t="s">
        <v>4174</v>
      </c>
      <c r="C10463" t="s">
        <v>4092</v>
      </c>
      <c r="D10463">
        <v>475915</v>
      </c>
      <c r="E10463">
        <v>427319</v>
      </c>
      <c r="F10463">
        <v>455351</v>
      </c>
      <c r="G10463">
        <v>455970</v>
      </c>
    </row>
    <row r="10464" spans="1:7">
      <c r="A10464" t="s">
        <v>3853</v>
      </c>
      <c r="B10464" t="s">
        <v>4174</v>
      </c>
      <c r="C10464" t="s">
        <v>4093</v>
      </c>
      <c r="D10464">
        <v>120.2</v>
      </c>
      <c r="E10464">
        <v>107.8</v>
      </c>
      <c r="F10464">
        <v>114.1</v>
      </c>
      <c r="G10464">
        <v>113.4</v>
      </c>
    </row>
    <row r="10465" spans="1:7">
      <c r="A10465" t="s">
        <v>3853</v>
      </c>
      <c r="B10465" t="s">
        <v>4174</v>
      </c>
      <c r="C10465" t="s">
        <v>4094</v>
      </c>
      <c r="D10465">
        <v>200719</v>
      </c>
      <c r="E10465">
        <v>182306</v>
      </c>
      <c r="F10465">
        <v>193488</v>
      </c>
      <c r="G10465">
        <v>208761</v>
      </c>
    </row>
    <row r="10466" spans="1:7">
      <c r="A10466" t="s">
        <v>3853</v>
      </c>
      <c r="B10466" t="s">
        <v>4174</v>
      </c>
      <c r="C10466" t="s">
        <v>4095</v>
      </c>
      <c r="D10466">
        <v>50.7</v>
      </c>
      <c r="E10466">
        <v>46</v>
      </c>
      <c r="F10466">
        <v>48.5</v>
      </c>
      <c r="G10466">
        <v>51.9</v>
      </c>
    </row>
    <row r="10467" spans="1:7">
      <c r="A10467" t="s">
        <v>3853</v>
      </c>
      <c r="B10467" t="s">
        <v>4174</v>
      </c>
      <c r="C10467" t="s">
        <v>4096</v>
      </c>
      <c r="D10467">
        <v>562732</v>
      </c>
      <c r="E10467">
        <v>534312</v>
      </c>
      <c r="F10467">
        <v>522326</v>
      </c>
      <c r="G10467">
        <v>533720</v>
      </c>
    </row>
    <row r="10468" spans="1:7">
      <c r="A10468" t="s">
        <v>3853</v>
      </c>
      <c r="B10468" t="s">
        <v>4174</v>
      </c>
      <c r="C10468" t="s">
        <v>4097</v>
      </c>
      <c r="D10468">
        <v>618080</v>
      </c>
      <c r="E10468">
        <v>600123</v>
      </c>
      <c r="F10468">
        <v>599490</v>
      </c>
      <c r="G10468">
        <v>617420</v>
      </c>
    </row>
    <row r="10469" spans="1:7">
      <c r="A10469" t="s">
        <v>3853</v>
      </c>
      <c r="B10469" t="s">
        <v>4174</v>
      </c>
      <c r="C10469" t="s">
        <v>4098</v>
      </c>
      <c r="D10469">
        <v>156.1</v>
      </c>
      <c r="E10469">
        <v>151.30000000000001</v>
      </c>
      <c r="F10469">
        <v>150.19999999999999</v>
      </c>
      <c r="G10469">
        <v>153.6</v>
      </c>
    </row>
    <row r="10470" spans="1:7">
      <c r="A10470" t="s">
        <v>3853</v>
      </c>
      <c r="B10470" t="s">
        <v>4174</v>
      </c>
      <c r="C10470" t="s">
        <v>4099</v>
      </c>
      <c r="D10470">
        <v>246625</v>
      </c>
      <c r="E10470">
        <v>230428</v>
      </c>
      <c r="F10470">
        <v>238899</v>
      </c>
      <c r="G10470">
        <v>245210</v>
      </c>
    </row>
    <row r="10471" spans="1:7">
      <c r="A10471" t="s">
        <v>3853</v>
      </c>
      <c r="B10471" t="s">
        <v>4174</v>
      </c>
      <c r="C10471" t="s">
        <v>4100</v>
      </c>
      <c r="D10471">
        <v>62.3</v>
      </c>
      <c r="E10471">
        <v>58.1</v>
      </c>
      <c r="F10471">
        <v>59.9</v>
      </c>
      <c r="G10471">
        <v>61</v>
      </c>
    </row>
    <row r="10472" spans="1:7">
      <c r="A10472" t="s">
        <v>3853</v>
      </c>
      <c r="B10472" t="s">
        <v>4174</v>
      </c>
      <c r="C10472" t="s">
        <v>4101</v>
      </c>
      <c r="D10472">
        <v>1539219</v>
      </c>
      <c r="E10472">
        <v>1438549</v>
      </c>
      <c r="F10472">
        <v>1486317</v>
      </c>
      <c r="G10472">
        <v>1526435</v>
      </c>
    </row>
    <row r="10473" spans="1:7">
      <c r="A10473" t="s">
        <v>3853</v>
      </c>
      <c r="B10473" t="s">
        <v>4174</v>
      </c>
      <c r="C10473" t="s">
        <v>4102</v>
      </c>
      <c r="D10473">
        <v>7.72</v>
      </c>
      <c r="E10473">
        <v>7.54</v>
      </c>
      <c r="F10473">
        <v>7.68</v>
      </c>
      <c r="G10473">
        <v>7.97</v>
      </c>
    </row>
    <row r="10474" spans="1:7">
      <c r="A10474" t="s">
        <v>3853</v>
      </c>
      <c r="B10474" t="s">
        <v>4174</v>
      </c>
      <c r="C10474" t="s">
        <v>4103</v>
      </c>
      <c r="D10474">
        <v>388.6</v>
      </c>
      <c r="E10474">
        <v>362.8</v>
      </c>
      <c r="F10474">
        <v>372.4</v>
      </c>
      <c r="G10474">
        <v>379.8</v>
      </c>
    </row>
    <row r="10475" spans="1:7">
      <c r="A10475" t="s">
        <v>3853</v>
      </c>
      <c r="B10475" t="s">
        <v>4174</v>
      </c>
      <c r="C10475" t="s">
        <v>4104</v>
      </c>
      <c r="D10475">
        <v>1541339</v>
      </c>
      <c r="E10475">
        <v>1440176</v>
      </c>
      <c r="F10475">
        <v>1487228</v>
      </c>
      <c r="G10475">
        <v>1527362</v>
      </c>
    </row>
    <row r="10476" spans="1:7">
      <c r="A10476" t="s">
        <v>3853</v>
      </c>
      <c r="B10476" t="s">
        <v>4174</v>
      </c>
      <c r="C10476" t="s">
        <v>4105</v>
      </c>
      <c r="D10476">
        <v>475915</v>
      </c>
      <c r="E10476">
        <v>427319</v>
      </c>
      <c r="F10476">
        <v>455351</v>
      </c>
      <c r="G10476">
        <v>455970</v>
      </c>
    </row>
    <row r="10477" spans="1:7">
      <c r="A10477" t="s">
        <v>3853</v>
      </c>
      <c r="B10477" t="s">
        <v>4174</v>
      </c>
      <c r="C10477" t="s">
        <v>4106</v>
      </c>
      <c r="D10477">
        <v>131111</v>
      </c>
      <c r="E10477">
        <v>119745</v>
      </c>
      <c r="F10477">
        <v>125076</v>
      </c>
      <c r="G10477">
        <v>136497</v>
      </c>
    </row>
    <row r="10478" spans="1:7">
      <c r="A10478" t="s">
        <v>3853</v>
      </c>
      <c r="B10478" t="s">
        <v>4174</v>
      </c>
      <c r="C10478" t="s">
        <v>4107</v>
      </c>
      <c r="D10478">
        <v>545637</v>
      </c>
      <c r="E10478">
        <v>531978</v>
      </c>
      <c r="F10478">
        <v>528408</v>
      </c>
      <c r="G10478">
        <v>546507</v>
      </c>
    </row>
    <row r="10479" spans="1:7">
      <c r="A10479" t="s">
        <v>3853</v>
      </c>
      <c r="B10479" t="s">
        <v>4174</v>
      </c>
      <c r="C10479" t="s">
        <v>4108</v>
      </c>
      <c r="D10479">
        <v>164125</v>
      </c>
      <c r="E10479">
        <v>152699</v>
      </c>
      <c r="F10479">
        <v>157672</v>
      </c>
      <c r="G10479">
        <v>162315</v>
      </c>
    </row>
    <row r="10480" spans="1:7">
      <c r="A10480" t="s">
        <v>3853</v>
      </c>
      <c r="B10480" t="s">
        <v>4174</v>
      </c>
      <c r="C10480" t="s">
        <v>4109</v>
      </c>
      <c r="D10480">
        <v>1316788</v>
      </c>
      <c r="E10480">
        <v>1231740</v>
      </c>
      <c r="F10480">
        <v>1266507</v>
      </c>
      <c r="G10480">
        <v>1301290</v>
      </c>
    </row>
    <row r="10481" spans="1:7">
      <c r="A10481" t="s">
        <v>3853</v>
      </c>
      <c r="B10481" t="s">
        <v>4174</v>
      </c>
      <c r="C10481" t="s">
        <v>4110</v>
      </c>
      <c r="D10481">
        <v>3961</v>
      </c>
      <c r="E10481">
        <v>3965</v>
      </c>
      <c r="F10481">
        <v>3992</v>
      </c>
      <c r="G10481">
        <v>4019</v>
      </c>
    </row>
    <row r="10482" spans="1:7">
      <c r="A10482" t="s">
        <v>3853</v>
      </c>
      <c r="B10482" t="s">
        <v>4174</v>
      </c>
      <c r="C10482" t="s">
        <v>4111</v>
      </c>
      <c r="D10482">
        <v>3790</v>
      </c>
      <c r="E10482">
        <v>5529</v>
      </c>
      <c r="F10482">
        <v>1434</v>
      </c>
      <c r="G10482">
        <v>0</v>
      </c>
    </row>
    <row r="10483" spans="1:7">
      <c r="A10483" t="s">
        <v>3853</v>
      </c>
      <c r="B10483" t="s">
        <v>4174</v>
      </c>
      <c r="C10483" t="s">
        <v>4112</v>
      </c>
      <c r="D10483">
        <v>0</v>
      </c>
      <c r="E10483">
        <v>0</v>
      </c>
      <c r="F10483">
        <v>0</v>
      </c>
      <c r="G10483">
        <v>0</v>
      </c>
    </row>
    <row r="10484" spans="1:7">
      <c r="A10484" t="s">
        <v>3853</v>
      </c>
      <c r="B10484" t="s">
        <v>4174</v>
      </c>
      <c r="C10484" t="s">
        <v>4113</v>
      </c>
      <c r="D10484">
        <v>627</v>
      </c>
      <c r="E10484">
        <v>560</v>
      </c>
      <c r="F10484">
        <v>626</v>
      </c>
      <c r="G10484">
        <v>642</v>
      </c>
    </row>
    <row r="10485" spans="1:7">
      <c r="A10485" t="s">
        <v>3853</v>
      </c>
      <c r="B10485" t="s">
        <v>4174</v>
      </c>
      <c r="C10485" t="s">
        <v>4114</v>
      </c>
      <c r="D10485">
        <v>0</v>
      </c>
      <c r="E10485">
        <v>0</v>
      </c>
      <c r="F10485">
        <v>0</v>
      </c>
      <c r="G10485">
        <v>0</v>
      </c>
    </row>
    <row r="10486" spans="1:7">
      <c r="A10486" t="s">
        <v>3853</v>
      </c>
      <c r="B10486" t="s">
        <v>4174</v>
      </c>
      <c r="C10486" t="s">
        <v>4115</v>
      </c>
      <c r="D10486">
        <v>58</v>
      </c>
      <c r="E10486">
        <v>58</v>
      </c>
      <c r="F10486">
        <v>58</v>
      </c>
      <c r="G10486">
        <v>58</v>
      </c>
    </row>
    <row r="10487" spans="1:7">
      <c r="A10487" t="s">
        <v>3853</v>
      </c>
      <c r="B10487" t="s">
        <v>4174</v>
      </c>
      <c r="C10487" t="s">
        <v>4116</v>
      </c>
      <c r="D10487">
        <v>23487</v>
      </c>
      <c r="E10487">
        <v>25366</v>
      </c>
      <c r="F10487">
        <v>23921</v>
      </c>
      <c r="G10487">
        <v>24001</v>
      </c>
    </row>
    <row r="10488" spans="1:7">
      <c r="A10488" t="s">
        <v>3853</v>
      </c>
      <c r="B10488" t="s">
        <v>4174</v>
      </c>
      <c r="C10488" t="s">
        <v>4117</v>
      </c>
      <c r="D10488">
        <v>4344</v>
      </c>
      <c r="E10488">
        <v>2455</v>
      </c>
      <c r="F10488">
        <v>2736</v>
      </c>
      <c r="G10488">
        <v>3446</v>
      </c>
    </row>
    <row r="10489" spans="1:7">
      <c r="A10489" t="s">
        <v>3853</v>
      </c>
      <c r="B10489" t="s">
        <v>4174</v>
      </c>
      <c r="C10489" t="s">
        <v>4118</v>
      </c>
      <c r="D10489">
        <v>28457</v>
      </c>
      <c r="E10489">
        <v>28381</v>
      </c>
      <c r="F10489">
        <v>27283</v>
      </c>
      <c r="G10489">
        <v>28089</v>
      </c>
    </row>
    <row r="10490" spans="1:7">
      <c r="A10490" t="s">
        <v>3853</v>
      </c>
      <c r="B10490" t="s">
        <v>4174</v>
      </c>
      <c r="C10490" t="s">
        <v>4119</v>
      </c>
      <c r="D10490">
        <v>0</v>
      </c>
      <c r="E10490">
        <v>0</v>
      </c>
      <c r="F10490">
        <v>0</v>
      </c>
      <c r="G10490">
        <v>1086</v>
      </c>
    </row>
    <row r="10491" spans="1:7">
      <c r="A10491" t="s">
        <v>3853</v>
      </c>
      <c r="B10491" t="s">
        <v>4174</v>
      </c>
      <c r="C10491" t="s">
        <v>4120</v>
      </c>
      <c r="D10491">
        <v>255</v>
      </c>
      <c r="E10491">
        <v>219</v>
      </c>
      <c r="F10491">
        <v>260</v>
      </c>
      <c r="G10491">
        <v>432</v>
      </c>
    </row>
    <row r="10492" spans="1:7">
      <c r="A10492" t="s">
        <v>3853</v>
      </c>
      <c r="B10492" t="s">
        <v>4174</v>
      </c>
      <c r="C10492" t="s">
        <v>4121</v>
      </c>
      <c r="D10492">
        <v>18</v>
      </c>
      <c r="E10492">
        <v>20</v>
      </c>
      <c r="F10492">
        <v>18</v>
      </c>
      <c r="G10492">
        <v>18</v>
      </c>
    </row>
    <row r="10493" spans="1:7">
      <c r="A10493" t="s">
        <v>3853</v>
      </c>
      <c r="B10493" t="s">
        <v>4174</v>
      </c>
      <c r="C10493" t="s">
        <v>4122</v>
      </c>
      <c r="D10493">
        <v>5669</v>
      </c>
      <c r="E10493">
        <v>5665</v>
      </c>
      <c r="F10493">
        <v>6318</v>
      </c>
      <c r="G10493">
        <v>4994</v>
      </c>
    </row>
    <row r="10494" spans="1:7">
      <c r="A10494" t="s">
        <v>3853</v>
      </c>
      <c r="B10494" t="s">
        <v>4174</v>
      </c>
      <c r="C10494" t="s">
        <v>4123</v>
      </c>
      <c r="D10494">
        <v>5924</v>
      </c>
      <c r="E10494">
        <v>5884</v>
      </c>
      <c r="F10494">
        <v>6578</v>
      </c>
      <c r="G10494">
        <v>6512</v>
      </c>
    </row>
    <row r="10495" spans="1:7">
      <c r="A10495" t="s">
        <v>3853</v>
      </c>
      <c r="B10495" t="s">
        <v>4174</v>
      </c>
      <c r="C10495" t="s">
        <v>4124</v>
      </c>
      <c r="D10495">
        <v>627</v>
      </c>
      <c r="E10495">
        <v>560</v>
      </c>
      <c r="F10495">
        <v>626</v>
      </c>
      <c r="G10495">
        <v>1728</v>
      </c>
    </row>
    <row r="10496" spans="1:7">
      <c r="A10496" t="s">
        <v>3853</v>
      </c>
      <c r="B10496" t="s">
        <v>4174</v>
      </c>
      <c r="C10496" t="s">
        <v>4125</v>
      </c>
      <c r="D10496">
        <v>255</v>
      </c>
      <c r="E10496">
        <v>219</v>
      </c>
      <c r="F10496">
        <v>260</v>
      </c>
      <c r="G10496">
        <v>432</v>
      </c>
    </row>
    <row r="10497" spans="1:7">
      <c r="A10497" t="s">
        <v>3853</v>
      </c>
      <c r="B10497" t="s">
        <v>4174</v>
      </c>
      <c r="C10497" t="s">
        <v>4126</v>
      </c>
      <c r="D10497">
        <v>29156</v>
      </c>
      <c r="E10497">
        <v>31030</v>
      </c>
      <c r="F10497">
        <v>30239</v>
      </c>
      <c r="G10497">
        <v>28995</v>
      </c>
    </row>
    <row r="10498" spans="1:7">
      <c r="A10498" t="s">
        <v>3853</v>
      </c>
      <c r="B10498" t="s">
        <v>4174</v>
      </c>
      <c r="C10498" t="s">
        <v>4127</v>
      </c>
      <c r="D10498">
        <v>34381</v>
      </c>
      <c r="E10498">
        <v>34265</v>
      </c>
      <c r="F10498">
        <v>33861</v>
      </c>
      <c r="G10498">
        <v>34601</v>
      </c>
    </row>
    <row r="10499" spans="1:7">
      <c r="A10499" t="s">
        <v>3853</v>
      </c>
      <c r="B10499" t="s">
        <v>4174</v>
      </c>
      <c r="C10499" t="s">
        <v>4128</v>
      </c>
      <c r="D10499">
        <v>34126</v>
      </c>
      <c r="E10499">
        <v>34046</v>
      </c>
      <c r="F10499">
        <v>33601</v>
      </c>
      <c r="G10499">
        <v>34169</v>
      </c>
    </row>
    <row r="10500" spans="1:7">
      <c r="A10500" t="s">
        <v>3853</v>
      </c>
      <c r="B10500" t="s">
        <v>4174</v>
      </c>
      <c r="C10500" t="s">
        <v>4129</v>
      </c>
      <c r="D10500">
        <v>61</v>
      </c>
      <c r="E10500">
        <v>54</v>
      </c>
      <c r="F10500">
        <v>69</v>
      </c>
      <c r="G10500">
        <v>77</v>
      </c>
    </row>
    <row r="10501" spans="1:7">
      <c r="A10501" t="s">
        <v>3853</v>
      </c>
      <c r="B10501" t="s">
        <v>4174</v>
      </c>
      <c r="C10501" t="s">
        <v>4130</v>
      </c>
      <c r="D10501">
        <v>41</v>
      </c>
      <c r="E10501">
        <v>40.4</v>
      </c>
      <c r="F10501">
        <v>37.5</v>
      </c>
      <c r="G10501">
        <v>37.700000000000003</v>
      </c>
    </row>
    <row r="10502" spans="1:7">
      <c r="A10502" t="s">
        <v>3853</v>
      </c>
      <c r="B10502" t="s">
        <v>4174</v>
      </c>
      <c r="C10502" t="s">
        <v>4131</v>
      </c>
      <c r="D10502">
        <v>0</v>
      </c>
      <c r="E10502">
        <v>0</v>
      </c>
      <c r="F10502">
        <v>0</v>
      </c>
      <c r="G10502">
        <v>0</v>
      </c>
    </row>
    <row r="10503" spans="1:7">
      <c r="A10503" t="s">
        <v>3853</v>
      </c>
      <c r="B10503" t="s">
        <v>4174</v>
      </c>
      <c r="C10503" t="s">
        <v>4132</v>
      </c>
      <c r="D10503">
        <v>98976</v>
      </c>
      <c r="E10503">
        <v>100371</v>
      </c>
      <c r="F10503">
        <v>111028</v>
      </c>
      <c r="G10503">
        <v>128130</v>
      </c>
    </row>
    <row r="10504" spans="1:7">
      <c r="A10504" t="s">
        <v>3853</v>
      </c>
      <c r="B10504" t="s">
        <v>4174</v>
      </c>
      <c r="C10504" t="s">
        <v>4133</v>
      </c>
      <c r="D10504">
        <v>8169</v>
      </c>
      <c r="E10504">
        <v>9320</v>
      </c>
      <c r="F10504">
        <v>10412</v>
      </c>
      <c r="G10504">
        <v>11594</v>
      </c>
    </row>
    <row r="10505" spans="1:7">
      <c r="A10505" t="s">
        <v>3853</v>
      </c>
      <c r="B10505" t="s">
        <v>4174</v>
      </c>
      <c r="C10505" t="s">
        <v>4134</v>
      </c>
      <c r="D10505">
        <v>0</v>
      </c>
      <c r="E10505">
        <v>0</v>
      </c>
      <c r="F10505">
        <v>0</v>
      </c>
      <c r="G10505">
        <v>0</v>
      </c>
    </row>
    <row r="10506" spans="1:7">
      <c r="A10506" t="s">
        <v>3853</v>
      </c>
      <c r="B10506" t="s">
        <v>4174</v>
      </c>
      <c r="C10506" t="s">
        <v>4135</v>
      </c>
      <c r="D10506">
        <v>98976</v>
      </c>
      <c r="E10506">
        <v>100371</v>
      </c>
      <c r="F10506">
        <v>111028</v>
      </c>
      <c r="G10506">
        <v>128130</v>
      </c>
    </row>
    <row r="10507" spans="1:7">
      <c r="A10507" t="s">
        <v>3853</v>
      </c>
      <c r="B10507" t="s">
        <v>4174</v>
      </c>
      <c r="C10507" t="s">
        <v>4136</v>
      </c>
      <c r="D10507">
        <v>0</v>
      </c>
      <c r="E10507">
        <v>0</v>
      </c>
      <c r="F10507">
        <v>0</v>
      </c>
      <c r="G10507">
        <v>0</v>
      </c>
    </row>
    <row r="10508" spans="1:7">
      <c r="A10508" t="s">
        <v>3853</v>
      </c>
      <c r="B10508" t="s">
        <v>4174</v>
      </c>
      <c r="C10508" t="s">
        <v>4137</v>
      </c>
      <c r="D10508">
        <v>1979</v>
      </c>
      <c r="E10508">
        <v>1784</v>
      </c>
      <c r="F10508">
        <v>1954</v>
      </c>
      <c r="G10508">
        <v>2284</v>
      </c>
    </row>
    <row r="10509" spans="1:7">
      <c r="A10509" t="s">
        <v>3853</v>
      </c>
      <c r="B10509" t="s">
        <v>4174</v>
      </c>
      <c r="C10509" t="s">
        <v>4138</v>
      </c>
      <c r="D10509">
        <v>3742</v>
      </c>
      <c r="E10509">
        <v>3264</v>
      </c>
      <c r="F10509">
        <v>3346</v>
      </c>
      <c r="G10509">
        <v>3669</v>
      </c>
    </row>
    <row r="10510" spans="1:7">
      <c r="A10510" t="s">
        <v>3853</v>
      </c>
      <c r="B10510" t="s">
        <v>4175</v>
      </c>
      <c r="C10510" t="s">
        <v>3855</v>
      </c>
      <c r="D10510">
        <v>0</v>
      </c>
      <c r="E10510">
        <v>0</v>
      </c>
      <c r="F10510">
        <v>0</v>
      </c>
      <c r="G10510">
        <v>0</v>
      </c>
    </row>
    <row r="10511" spans="1:7">
      <c r="A10511" t="s">
        <v>3853</v>
      </c>
      <c r="B10511" t="s">
        <v>4175</v>
      </c>
      <c r="C10511" t="s">
        <v>3856</v>
      </c>
      <c r="D10511">
        <v>9925</v>
      </c>
      <c r="E10511">
        <v>9899</v>
      </c>
      <c r="F10511">
        <v>10406</v>
      </c>
      <c r="G10511">
        <v>10700</v>
      </c>
    </row>
    <row r="10512" spans="1:7">
      <c r="A10512" t="s">
        <v>3853</v>
      </c>
      <c r="B10512" t="s">
        <v>4175</v>
      </c>
      <c r="C10512" t="s">
        <v>3857</v>
      </c>
      <c r="D10512">
        <v>9925</v>
      </c>
      <c r="E10512">
        <v>9899</v>
      </c>
      <c r="F10512">
        <v>10406</v>
      </c>
      <c r="G10512">
        <v>10700</v>
      </c>
    </row>
    <row r="10513" spans="1:7">
      <c r="A10513" t="s">
        <v>3853</v>
      </c>
      <c r="B10513" t="s">
        <v>4175</v>
      </c>
      <c r="C10513" t="s">
        <v>3858</v>
      </c>
      <c r="D10513">
        <v>9925</v>
      </c>
      <c r="E10513">
        <v>9899</v>
      </c>
      <c r="F10513">
        <v>10406</v>
      </c>
      <c r="G10513">
        <v>10700</v>
      </c>
    </row>
    <row r="10514" spans="1:7">
      <c r="A10514" t="s">
        <v>3853</v>
      </c>
      <c r="B10514" t="s">
        <v>4175</v>
      </c>
      <c r="C10514" t="s">
        <v>3859</v>
      </c>
      <c r="D10514">
        <v>550</v>
      </c>
      <c r="E10514">
        <v>375</v>
      </c>
      <c r="F10514">
        <v>374</v>
      </c>
      <c r="G10514">
        <v>387</v>
      </c>
    </row>
    <row r="10515" spans="1:7">
      <c r="A10515" t="s">
        <v>3853</v>
      </c>
      <c r="B10515" t="s">
        <v>4175</v>
      </c>
      <c r="C10515" t="s">
        <v>3860</v>
      </c>
      <c r="D10515">
        <v>550</v>
      </c>
      <c r="E10515">
        <v>375</v>
      </c>
      <c r="F10515">
        <v>374</v>
      </c>
      <c r="G10515">
        <v>387</v>
      </c>
    </row>
    <row r="10516" spans="1:7">
      <c r="A10516" t="s">
        <v>3853</v>
      </c>
      <c r="B10516" t="s">
        <v>4175</v>
      </c>
      <c r="C10516" t="s">
        <v>3861</v>
      </c>
      <c r="D10516">
        <v>550</v>
      </c>
      <c r="E10516">
        <v>375</v>
      </c>
      <c r="F10516">
        <v>374</v>
      </c>
      <c r="G10516">
        <v>387</v>
      </c>
    </row>
    <row r="10517" spans="1:7">
      <c r="A10517" t="s">
        <v>3853</v>
      </c>
      <c r="B10517" t="s">
        <v>4175</v>
      </c>
      <c r="C10517" t="s">
        <v>3862</v>
      </c>
      <c r="D10517">
        <v>2543</v>
      </c>
      <c r="E10517">
        <v>3117</v>
      </c>
      <c r="F10517">
        <v>1643</v>
      </c>
      <c r="G10517">
        <v>7400</v>
      </c>
    </row>
    <row r="10518" spans="1:7">
      <c r="A10518" t="s">
        <v>3853</v>
      </c>
      <c r="B10518" t="s">
        <v>4175</v>
      </c>
      <c r="C10518" t="s">
        <v>3863</v>
      </c>
      <c r="D10518">
        <v>2543</v>
      </c>
      <c r="E10518">
        <v>3117</v>
      </c>
      <c r="F10518">
        <v>1643</v>
      </c>
      <c r="G10518">
        <v>7400</v>
      </c>
    </row>
    <row r="10519" spans="1:7">
      <c r="A10519" t="s">
        <v>3853</v>
      </c>
      <c r="B10519" t="s">
        <v>4175</v>
      </c>
      <c r="C10519" t="s">
        <v>3864</v>
      </c>
      <c r="D10519">
        <v>7617</v>
      </c>
      <c r="E10519">
        <v>8833</v>
      </c>
      <c r="F10519">
        <v>9783</v>
      </c>
      <c r="G10519">
        <v>10510</v>
      </c>
    </row>
    <row r="10520" spans="1:7">
      <c r="A10520" t="s">
        <v>3853</v>
      </c>
      <c r="B10520" t="s">
        <v>4175</v>
      </c>
      <c r="C10520" t="s">
        <v>3865</v>
      </c>
      <c r="D10520">
        <v>20</v>
      </c>
      <c r="E10520">
        <v>20</v>
      </c>
      <c r="F10520">
        <v>14</v>
      </c>
      <c r="G10520">
        <v>16</v>
      </c>
    </row>
    <row r="10521" spans="1:7">
      <c r="A10521" t="s">
        <v>3853</v>
      </c>
      <c r="B10521" t="s">
        <v>4175</v>
      </c>
      <c r="C10521" t="s">
        <v>3866</v>
      </c>
      <c r="D10521">
        <v>7617</v>
      </c>
      <c r="E10521">
        <v>8833</v>
      </c>
      <c r="F10521">
        <v>9783</v>
      </c>
      <c r="G10521">
        <v>10510</v>
      </c>
    </row>
    <row r="10522" spans="1:7">
      <c r="A10522" t="s">
        <v>3853</v>
      </c>
      <c r="B10522" t="s">
        <v>4175</v>
      </c>
      <c r="C10522" t="s">
        <v>3867</v>
      </c>
      <c r="D10522">
        <v>1997</v>
      </c>
      <c r="E10522">
        <v>1761</v>
      </c>
      <c r="F10522">
        <v>1591</v>
      </c>
      <c r="G10522">
        <v>1365</v>
      </c>
    </row>
    <row r="10523" spans="1:7">
      <c r="A10523" t="s">
        <v>3853</v>
      </c>
      <c r="B10523" t="s">
        <v>4175</v>
      </c>
      <c r="C10523" t="s">
        <v>3868</v>
      </c>
      <c r="D10523">
        <v>26041</v>
      </c>
      <c r="E10523">
        <v>25840</v>
      </c>
      <c r="F10523">
        <v>26231</v>
      </c>
      <c r="G10523">
        <v>32232</v>
      </c>
    </row>
    <row r="10524" spans="1:7">
      <c r="A10524" t="s">
        <v>3853</v>
      </c>
      <c r="B10524" t="s">
        <v>4175</v>
      </c>
      <c r="C10524" t="s">
        <v>3869</v>
      </c>
      <c r="D10524">
        <v>39.299999999999997</v>
      </c>
      <c r="E10524">
        <v>40</v>
      </c>
      <c r="F10524">
        <v>40.700000000000003</v>
      </c>
      <c r="G10524">
        <v>42.4</v>
      </c>
    </row>
    <row r="10525" spans="1:7">
      <c r="A10525" t="s">
        <v>3853</v>
      </c>
      <c r="B10525" t="s">
        <v>4175</v>
      </c>
      <c r="C10525" t="s">
        <v>3870</v>
      </c>
      <c r="D10525">
        <v>105051</v>
      </c>
      <c r="E10525">
        <v>95696</v>
      </c>
      <c r="F10525">
        <v>97096</v>
      </c>
      <c r="G10525">
        <v>102769</v>
      </c>
    </row>
    <row r="10526" spans="1:7">
      <c r="A10526" t="s">
        <v>3853</v>
      </c>
      <c r="B10526" t="s">
        <v>4175</v>
      </c>
      <c r="C10526" t="s">
        <v>3871</v>
      </c>
      <c r="D10526">
        <v>0</v>
      </c>
      <c r="E10526">
        <v>0</v>
      </c>
      <c r="F10526">
        <v>0</v>
      </c>
      <c r="G10526">
        <v>0</v>
      </c>
    </row>
    <row r="10527" spans="1:7">
      <c r="A10527" t="s">
        <v>3853</v>
      </c>
      <c r="B10527" t="s">
        <v>4175</v>
      </c>
      <c r="C10527" t="s">
        <v>3872</v>
      </c>
      <c r="D10527">
        <v>0</v>
      </c>
      <c r="E10527">
        <v>0</v>
      </c>
      <c r="F10527">
        <v>0</v>
      </c>
      <c r="G10527">
        <v>0</v>
      </c>
    </row>
    <row r="10528" spans="1:7">
      <c r="A10528" t="s">
        <v>3853</v>
      </c>
      <c r="B10528" t="s">
        <v>4175</v>
      </c>
      <c r="C10528" t="s">
        <v>3873</v>
      </c>
      <c r="D10528">
        <v>0.2</v>
      </c>
      <c r="E10528">
        <v>0.1</v>
      </c>
      <c r="F10528">
        <v>0.1</v>
      </c>
      <c r="G10528">
        <v>7.1</v>
      </c>
    </row>
    <row r="10529" spans="1:7">
      <c r="A10529" t="s">
        <v>3853</v>
      </c>
      <c r="B10529" t="s">
        <v>4175</v>
      </c>
      <c r="C10529" t="s">
        <v>3874</v>
      </c>
      <c r="D10529">
        <v>5</v>
      </c>
      <c r="E10529">
        <v>5</v>
      </c>
      <c r="F10529">
        <v>5</v>
      </c>
      <c r="G10529">
        <v>35</v>
      </c>
    </row>
    <row r="10530" spans="1:7">
      <c r="A10530" t="s">
        <v>3853</v>
      </c>
      <c r="B10530" t="s">
        <v>4175</v>
      </c>
      <c r="C10530" t="s">
        <v>3875</v>
      </c>
      <c r="D10530">
        <v>18.100000000000001</v>
      </c>
      <c r="E10530">
        <v>21.8</v>
      </c>
      <c r="F10530">
        <v>29.6</v>
      </c>
      <c r="G10530">
        <v>40.700000000000003</v>
      </c>
    </row>
    <row r="10531" spans="1:7">
      <c r="A10531" t="s">
        <v>3853</v>
      </c>
      <c r="B10531" t="s">
        <v>4175</v>
      </c>
      <c r="C10531" t="s">
        <v>3876</v>
      </c>
      <c r="D10531">
        <v>27</v>
      </c>
      <c r="E10531">
        <v>42</v>
      </c>
      <c r="F10531">
        <v>50</v>
      </c>
      <c r="G10531">
        <v>73</v>
      </c>
    </row>
    <row r="10532" spans="1:7">
      <c r="A10532" t="s">
        <v>3853</v>
      </c>
      <c r="B10532" t="s">
        <v>4175</v>
      </c>
      <c r="C10532" t="s">
        <v>3877</v>
      </c>
      <c r="D10532">
        <v>0</v>
      </c>
      <c r="E10532">
        <v>0</v>
      </c>
      <c r="F10532">
        <v>0</v>
      </c>
      <c r="G10532">
        <v>0</v>
      </c>
    </row>
    <row r="10533" spans="1:7">
      <c r="A10533" t="s">
        <v>3853</v>
      </c>
      <c r="B10533" t="s">
        <v>4175</v>
      </c>
      <c r="C10533" t="s">
        <v>3878</v>
      </c>
      <c r="D10533">
        <v>0</v>
      </c>
      <c r="E10533">
        <v>0</v>
      </c>
      <c r="F10533">
        <v>0</v>
      </c>
      <c r="G10533">
        <v>0</v>
      </c>
    </row>
    <row r="10534" spans="1:7">
      <c r="A10534" t="s">
        <v>3853</v>
      </c>
      <c r="B10534" t="s">
        <v>4175</v>
      </c>
      <c r="C10534" t="s">
        <v>3879</v>
      </c>
      <c r="D10534">
        <v>0</v>
      </c>
      <c r="E10534">
        <v>0</v>
      </c>
      <c r="F10534">
        <v>0</v>
      </c>
      <c r="G10534">
        <v>0</v>
      </c>
    </row>
    <row r="10535" spans="1:7">
      <c r="A10535" t="s">
        <v>3853</v>
      </c>
      <c r="B10535" t="s">
        <v>4175</v>
      </c>
      <c r="C10535" t="s">
        <v>3880</v>
      </c>
      <c r="D10535">
        <v>50.2</v>
      </c>
      <c r="E10535">
        <v>39.5</v>
      </c>
      <c r="F10535">
        <v>0</v>
      </c>
      <c r="G10535">
        <v>0</v>
      </c>
    </row>
    <row r="10536" spans="1:7">
      <c r="A10536" t="s">
        <v>3853</v>
      </c>
      <c r="B10536" t="s">
        <v>4175</v>
      </c>
      <c r="C10536" t="s">
        <v>3881</v>
      </c>
      <c r="D10536">
        <v>0</v>
      </c>
      <c r="E10536">
        <v>0</v>
      </c>
      <c r="F10536">
        <v>0</v>
      </c>
      <c r="G10536">
        <v>0</v>
      </c>
    </row>
    <row r="10537" spans="1:7">
      <c r="A10537" t="s">
        <v>3853</v>
      </c>
      <c r="B10537" t="s">
        <v>4175</v>
      </c>
      <c r="C10537" t="s">
        <v>3882</v>
      </c>
      <c r="D10537">
        <v>26244</v>
      </c>
      <c r="E10537">
        <v>16976</v>
      </c>
      <c r="F10537">
        <v>0</v>
      </c>
      <c r="G10537">
        <v>0</v>
      </c>
    </row>
    <row r="10538" spans="1:7">
      <c r="A10538" t="s">
        <v>3853</v>
      </c>
      <c r="B10538" t="s">
        <v>4175</v>
      </c>
      <c r="C10538" t="s">
        <v>3883</v>
      </c>
      <c r="D10538">
        <v>585</v>
      </c>
      <c r="E10538">
        <v>0</v>
      </c>
      <c r="F10538">
        <v>0</v>
      </c>
      <c r="G10538">
        <v>0</v>
      </c>
    </row>
    <row r="10539" spans="1:7">
      <c r="A10539" t="s">
        <v>3853</v>
      </c>
      <c r="B10539" t="s">
        <v>4175</v>
      </c>
      <c r="C10539" t="s">
        <v>3884</v>
      </c>
      <c r="D10539">
        <v>1186</v>
      </c>
      <c r="E10539">
        <v>835</v>
      </c>
      <c r="F10539">
        <v>1303</v>
      </c>
      <c r="G10539">
        <v>1066</v>
      </c>
    </row>
    <row r="10540" spans="1:7">
      <c r="A10540" t="s">
        <v>3853</v>
      </c>
      <c r="B10540" t="s">
        <v>4175</v>
      </c>
      <c r="C10540" t="s">
        <v>3885</v>
      </c>
      <c r="D10540">
        <v>0</v>
      </c>
      <c r="E10540">
        <v>0</v>
      </c>
      <c r="F10540">
        <v>0</v>
      </c>
      <c r="G10540">
        <v>0</v>
      </c>
    </row>
    <row r="10541" spans="1:7">
      <c r="A10541" t="s">
        <v>3853</v>
      </c>
      <c r="B10541" t="s">
        <v>4175</v>
      </c>
      <c r="C10541" t="s">
        <v>3886</v>
      </c>
      <c r="D10541">
        <v>1186</v>
      </c>
      <c r="E10541">
        <v>835</v>
      </c>
      <c r="F10541">
        <v>1303</v>
      </c>
      <c r="G10541">
        <v>1066</v>
      </c>
    </row>
    <row r="10542" spans="1:7">
      <c r="A10542" t="s">
        <v>3853</v>
      </c>
      <c r="B10542" t="s">
        <v>4175</v>
      </c>
      <c r="C10542" t="s">
        <v>3887</v>
      </c>
      <c r="D10542">
        <v>0</v>
      </c>
      <c r="E10542">
        <v>0</v>
      </c>
      <c r="F10542">
        <v>0</v>
      </c>
      <c r="G10542">
        <v>0</v>
      </c>
    </row>
    <row r="10543" spans="1:7">
      <c r="A10543" t="s">
        <v>3853</v>
      </c>
      <c r="B10543" t="s">
        <v>4175</v>
      </c>
      <c r="C10543" t="s">
        <v>3888</v>
      </c>
      <c r="D10543">
        <v>27430</v>
      </c>
      <c r="E10543">
        <v>17811</v>
      </c>
      <c r="F10543">
        <v>1303</v>
      </c>
      <c r="G10543">
        <v>1066</v>
      </c>
    </row>
    <row r="10544" spans="1:7">
      <c r="A10544" t="s">
        <v>3853</v>
      </c>
      <c r="B10544" t="s">
        <v>4175</v>
      </c>
      <c r="C10544" t="s">
        <v>3889</v>
      </c>
      <c r="D10544">
        <v>1186</v>
      </c>
      <c r="E10544">
        <v>835</v>
      </c>
      <c r="F10544">
        <v>1303</v>
      </c>
      <c r="G10544">
        <v>1066</v>
      </c>
    </row>
    <row r="10545" spans="1:7">
      <c r="A10545" t="s">
        <v>3853</v>
      </c>
      <c r="B10545" t="s">
        <v>4175</v>
      </c>
      <c r="C10545" t="s">
        <v>3890</v>
      </c>
      <c r="D10545">
        <v>0</v>
      </c>
      <c r="E10545">
        <v>0</v>
      </c>
      <c r="F10545">
        <v>0</v>
      </c>
      <c r="G10545">
        <v>0</v>
      </c>
    </row>
    <row r="10546" spans="1:7">
      <c r="A10546" t="s">
        <v>3853</v>
      </c>
      <c r="B10546" t="s">
        <v>4175</v>
      </c>
      <c r="C10546" t="s">
        <v>3891</v>
      </c>
      <c r="D10546">
        <v>69.099999999999994</v>
      </c>
      <c r="E10546">
        <v>61.8</v>
      </c>
      <c r="F10546">
        <v>68.3</v>
      </c>
      <c r="G10546">
        <v>61.3</v>
      </c>
    </row>
    <row r="10547" spans="1:7">
      <c r="A10547" t="s">
        <v>3853</v>
      </c>
      <c r="B10547" t="s">
        <v>4175</v>
      </c>
      <c r="C10547" t="s">
        <v>3892</v>
      </c>
      <c r="D10547">
        <v>82875</v>
      </c>
      <c r="E10547">
        <v>86206</v>
      </c>
      <c r="F10547">
        <v>86827</v>
      </c>
      <c r="G10547">
        <v>85213</v>
      </c>
    </row>
    <row r="10548" spans="1:7">
      <c r="A10548" t="s">
        <v>3853</v>
      </c>
      <c r="B10548" t="s">
        <v>4175</v>
      </c>
      <c r="C10548" t="s">
        <v>3893</v>
      </c>
      <c r="D10548">
        <v>2355</v>
      </c>
      <c r="E10548">
        <v>3029</v>
      </c>
      <c r="F10548">
        <v>2455</v>
      </c>
      <c r="G10548">
        <v>2420</v>
      </c>
    </row>
    <row r="10549" spans="1:7">
      <c r="A10549" t="s">
        <v>3853</v>
      </c>
      <c r="B10549" t="s">
        <v>4175</v>
      </c>
      <c r="C10549" t="s">
        <v>3894</v>
      </c>
      <c r="D10549">
        <v>83</v>
      </c>
      <c r="E10549">
        <v>25</v>
      </c>
      <c r="F10549">
        <v>1</v>
      </c>
      <c r="G10549">
        <v>15</v>
      </c>
    </row>
    <row r="10550" spans="1:7">
      <c r="A10550" t="s">
        <v>3853</v>
      </c>
      <c r="B10550" t="s">
        <v>4175</v>
      </c>
      <c r="C10550" t="s">
        <v>3895</v>
      </c>
      <c r="D10550">
        <v>12756</v>
      </c>
      <c r="E10550">
        <v>11831</v>
      </c>
      <c r="F10550">
        <v>14112</v>
      </c>
      <c r="G10550">
        <v>14266</v>
      </c>
    </row>
    <row r="10551" spans="1:7">
      <c r="A10551" t="s">
        <v>3853</v>
      </c>
      <c r="B10551" t="s">
        <v>4175</v>
      </c>
      <c r="C10551" t="s">
        <v>3896</v>
      </c>
      <c r="D10551">
        <v>1314</v>
      </c>
      <c r="E10551">
        <v>1272</v>
      </c>
      <c r="F10551">
        <v>1861</v>
      </c>
      <c r="G10551">
        <v>1859</v>
      </c>
    </row>
    <row r="10552" spans="1:7">
      <c r="A10552" t="s">
        <v>3853</v>
      </c>
      <c r="B10552" t="s">
        <v>4175</v>
      </c>
      <c r="C10552" t="s">
        <v>3897</v>
      </c>
      <c r="D10552">
        <v>99383</v>
      </c>
      <c r="E10552">
        <v>102362</v>
      </c>
      <c r="F10552">
        <v>105256</v>
      </c>
      <c r="G10552">
        <v>103773</v>
      </c>
    </row>
    <row r="10553" spans="1:7">
      <c r="A10553" t="s">
        <v>3853</v>
      </c>
      <c r="B10553" t="s">
        <v>4175</v>
      </c>
      <c r="C10553" t="s">
        <v>3898</v>
      </c>
      <c r="D10553">
        <v>99300</v>
      </c>
      <c r="E10553">
        <v>102338</v>
      </c>
      <c r="F10553">
        <v>105255</v>
      </c>
      <c r="G10553">
        <v>103758</v>
      </c>
    </row>
    <row r="10554" spans="1:7">
      <c r="A10554" t="s">
        <v>3853</v>
      </c>
      <c r="B10554" t="s">
        <v>4175</v>
      </c>
      <c r="C10554" t="s">
        <v>3899</v>
      </c>
      <c r="D10554">
        <v>83</v>
      </c>
      <c r="E10554">
        <v>25</v>
      </c>
      <c r="F10554">
        <v>1</v>
      </c>
      <c r="G10554">
        <v>15</v>
      </c>
    </row>
    <row r="10555" spans="1:7">
      <c r="A10555" t="s">
        <v>3853</v>
      </c>
      <c r="B10555" t="s">
        <v>4175</v>
      </c>
      <c r="C10555" t="s">
        <v>3900</v>
      </c>
      <c r="D10555">
        <v>79679</v>
      </c>
      <c r="E10555">
        <v>82596</v>
      </c>
      <c r="F10555">
        <v>85240</v>
      </c>
      <c r="G10555">
        <v>83682</v>
      </c>
    </row>
    <row r="10556" spans="1:7">
      <c r="A10556" t="s">
        <v>3853</v>
      </c>
      <c r="B10556" t="s">
        <v>4175</v>
      </c>
      <c r="C10556" t="s">
        <v>3901</v>
      </c>
      <c r="D10556">
        <v>96222</v>
      </c>
      <c r="E10556">
        <v>98791</v>
      </c>
      <c r="F10556">
        <v>103688</v>
      </c>
      <c r="G10556">
        <v>102258</v>
      </c>
    </row>
    <row r="10557" spans="1:7">
      <c r="A10557" t="s">
        <v>3853</v>
      </c>
      <c r="B10557" t="s">
        <v>4175</v>
      </c>
      <c r="C10557" t="s">
        <v>3902</v>
      </c>
      <c r="D10557">
        <v>0</v>
      </c>
      <c r="E10557">
        <v>0</v>
      </c>
      <c r="F10557">
        <v>0</v>
      </c>
      <c r="G10557">
        <v>0</v>
      </c>
    </row>
    <row r="10558" spans="1:7">
      <c r="A10558" t="s">
        <v>3853</v>
      </c>
      <c r="B10558" t="s">
        <v>4175</v>
      </c>
      <c r="C10558" t="s">
        <v>3903</v>
      </c>
      <c r="D10558">
        <v>16787</v>
      </c>
      <c r="E10558">
        <v>16739</v>
      </c>
      <c r="F10558">
        <v>16917</v>
      </c>
      <c r="G10558">
        <v>17243</v>
      </c>
    </row>
    <row r="10559" spans="1:7">
      <c r="A10559" t="s">
        <v>3853</v>
      </c>
      <c r="B10559" t="s">
        <v>4175</v>
      </c>
      <c r="C10559" t="s">
        <v>3904</v>
      </c>
      <c r="D10559">
        <v>0</v>
      </c>
      <c r="E10559">
        <v>0</v>
      </c>
      <c r="F10559">
        <v>0</v>
      </c>
      <c r="G10559">
        <v>0</v>
      </c>
    </row>
    <row r="10560" spans="1:7">
      <c r="A10560" t="s">
        <v>3853</v>
      </c>
      <c r="B10560" t="s">
        <v>4175</v>
      </c>
      <c r="C10560" t="s">
        <v>3905</v>
      </c>
      <c r="D10560">
        <v>-45122</v>
      </c>
      <c r="E10560">
        <v>-47066</v>
      </c>
      <c r="F10560">
        <v>-17960</v>
      </c>
      <c r="G10560">
        <v>-8059</v>
      </c>
    </row>
    <row r="10561" spans="1:7">
      <c r="A10561" t="s">
        <v>3853</v>
      </c>
      <c r="B10561" t="s">
        <v>4175</v>
      </c>
      <c r="C10561" t="s">
        <v>3906</v>
      </c>
      <c r="D10561">
        <v>0</v>
      </c>
      <c r="E10561">
        <v>0</v>
      </c>
      <c r="F10561">
        <v>0</v>
      </c>
      <c r="G10561">
        <v>0</v>
      </c>
    </row>
    <row r="10562" spans="1:7">
      <c r="A10562" t="s">
        <v>3853</v>
      </c>
      <c r="B10562" t="s">
        <v>4175</v>
      </c>
      <c r="C10562" t="s">
        <v>3907</v>
      </c>
      <c r="D10562">
        <v>29</v>
      </c>
      <c r="E10562">
        <v>34</v>
      </c>
      <c r="F10562">
        <v>46.2</v>
      </c>
      <c r="G10562">
        <v>61.5</v>
      </c>
    </row>
    <row r="10563" spans="1:7">
      <c r="A10563" t="s">
        <v>3853</v>
      </c>
      <c r="B10563" t="s">
        <v>4175</v>
      </c>
      <c r="C10563" t="s">
        <v>3908</v>
      </c>
      <c r="D10563">
        <v>0.8</v>
      </c>
      <c r="E10563">
        <v>1</v>
      </c>
      <c r="F10563">
        <v>1.3</v>
      </c>
      <c r="G10563">
        <v>1.7</v>
      </c>
    </row>
    <row r="10564" spans="1:7">
      <c r="A10564" t="s">
        <v>3853</v>
      </c>
      <c r="B10564" t="s">
        <v>4175</v>
      </c>
      <c r="C10564" t="s">
        <v>3909</v>
      </c>
      <c r="D10564">
        <v>13292</v>
      </c>
      <c r="E10564">
        <v>11531</v>
      </c>
      <c r="F10564">
        <v>12613</v>
      </c>
      <c r="G10564">
        <v>12334</v>
      </c>
    </row>
    <row r="10565" spans="1:7">
      <c r="A10565" t="s">
        <v>3853</v>
      </c>
      <c r="B10565" t="s">
        <v>4175</v>
      </c>
      <c r="C10565" t="s">
        <v>3910</v>
      </c>
      <c r="D10565">
        <v>353</v>
      </c>
      <c r="E10565">
        <v>357</v>
      </c>
      <c r="F10565">
        <v>362</v>
      </c>
      <c r="G10565">
        <v>370</v>
      </c>
    </row>
    <row r="10566" spans="1:7">
      <c r="A10566" t="s">
        <v>3853</v>
      </c>
      <c r="B10566" t="s">
        <v>4175</v>
      </c>
      <c r="C10566" t="s">
        <v>3911</v>
      </c>
      <c r="D10566">
        <v>239</v>
      </c>
      <c r="E10566">
        <v>240</v>
      </c>
      <c r="F10566">
        <v>239</v>
      </c>
      <c r="G10566">
        <v>253</v>
      </c>
    </row>
    <row r="10567" spans="1:7">
      <c r="A10567" t="s">
        <v>3853</v>
      </c>
      <c r="B10567" t="s">
        <v>4175</v>
      </c>
      <c r="C10567" t="s">
        <v>3912</v>
      </c>
      <c r="D10567">
        <v>1976</v>
      </c>
      <c r="E10567">
        <v>1741</v>
      </c>
      <c r="F10567">
        <v>1577</v>
      </c>
      <c r="G10567">
        <v>1349</v>
      </c>
    </row>
    <row r="10568" spans="1:7">
      <c r="A10568" t="s">
        <v>3853</v>
      </c>
      <c r="B10568" t="s">
        <v>4175</v>
      </c>
      <c r="C10568" t="s">
        <v>3913</v>
      </c>
      <c r="D10568">
        <v>13884</v>
      </c>
      <c r="E10568">
        <v>12129</v>
      </c>
      <c r="F10568">
        <v>13214</v>
      </c>
      <c r="G10568">
        <v>12957</v>
      </c>
    </row>
    <row r="10569" spans="1:7">
      <c r="A10569" t="s">
        <v>3853</v>
      </c>
      <c r="B10569" t="s">
        <v>4175</v>
      </c>
      <c r="C10569" t="s">
        <v>3914</v>
      </c>
      <c r="D10569">
        <v>0</v>
      </c>
      <c r="E10569">
        <v>0</v>
      </c>
      <c r="F10569">
        <v>0</v>
      </c>
      <c r="G10569">
        <v>0</v>
      </c>
    </row>
    <row r="10570" spans="1:7">
      <c r="A10570" t="s">
        <v>3853</v>
      </c>
      <c r="B10570" t="s">
        <v>4175</v>
      </c>
      <c r="C10570" t="s">
        <v>3915</v>
      </c>
      <c r="D10570">
        <v>0</v>
      </c>
      <c r="E10570">
        <v>0</v>
      </c>
      <c r="F10570">
        <v>0</v>
      </c>
      <c r="G10570">
        <v>0</v>
      </c>
    </row>
    <row r="10571" spans="1:7">
      <c r="A10571" t="s">
        <v>3853</v>
      </c>
      <c r="B10571" t="s">
        <v>4175</v>
      </c>
      <c r="C10571" t="s">
        <v>3916</v>
      </c>
      <c r="D10571">
        <v>92</v>
      </c>
      <c r="E10571">
        <v>87</v>
      </c>
      <c r="F10571">
        <v>77</v>
      </c>
      <c r="G10571">
        <v>77</v>
      </c>
    </row>
    <row r="10572" spans="1:7">
      <c r="A10572" t="s">
        <v>3853</v>
      </c>
      <c r="B10572" t="s">
        <v>4175</v>
      </c>
      <c r="C10572" t="s">
        <v>3917</v>
      </c>
      <c r="D10572">
        <v>56035</v>
      </c>
      <c r="E10572">
        <v>53735</v>
      </c>
      <c r="F10572">
        <v>56328</v>
      </c>
      <c r="G10572">
        <v>56825</v>
      </c>
    </row>
    <row r="10573" spans="1:7">
      <c r="A10573" t="s">
        <v>3853</v>
      </c>
      <c r="B10573" t="s">
        <v>4175</v>
      </c>
      <c r="C10573" t="s">
        <v>3918</v>
      </c>
      <c r="D10573">
        <v>50048</v>
      </c>
      <c r="E10573">
        <v>53284</v>
      </c>
      <c r="F10573">
        <v>59091</v>
      </c>
      <c r="G10573">
        <v>64568</v>
      </c>
    </row>
    <row r="10574" spans="1:7">
      <c r="A10574" t="s">
        <v>3853</v>
      </c>
      <c r="B10574" t="s">
        <v>4175</v>
      </c>
      <c r="C10574" t="s">
        <v>3919</v>
      </c>
      <c r="D10574">
        <v>65804</v>
      </c>
      <c r="E10574">
        <v>66971</v>
      </c>
      <c r="F10574">
        <v>69214</v>
      </c>
      <c r="G10574">
        <v>70717</v>
      </c>
    </row>
    <row r="10575" spans="1:7">
      <c r="A10575" t="s">
        <v>3853</v>
      </c>
      <c r="B10575" t="s">
        <v>4175</v>
      </c>
      <c r="C10575" t="s">
        <v>3920</v>
      </c>
      <c r="D10575">
        <v>171980</v>
      </c>
      <c r="E10575">
        <v>174078</v>
      </c>
      <c r="F10575">
        <v>184709</v>
      </c>
      <c r="G10575">
        <v>192187</v>
      </c>
    </row>
    <row r="10576" spans="1:7">
      <c r="A10576" t="s">
        <v>3853</v>
      </c>
      <c r="B10576" t="s">
        <v>4175</v>
      </c>
      <c r="C10576" t="s">
        <v>3921</v>
      </c>
      <c r="D10576">
        <v>171980</v>
      </c>
      <c r="E10576">
        <v>174078</v>
      </c>
      <c r="F10576">
        <v>184709</v>
      </c>
      <c r="G10576">
        <v>192187</v>
      </c>
    </row>
    <row r="10577" spans="1:7">
      <c r="A10577" t="s">
        <v>3853</v>
      </c>
      <c r="B10577" t="s">
        <v>4175</v>
      </c>
      <c r="C10577" t="s">
        <v>3922</v>
      </c>
      <c r="D10577">
        <v>43</v>
      </c>
      <c r="E10577">
        <v>63</v>
      </c>
      <c r="F10577">
        <v>76</v>
      </c>
      <c r="G10577">
        <v>111</v>
      </c>
    </row>
    <row r="10578" spans="1:7">
      <c r="A10578" t="s">
        <v>3853</v>
      </c>
      <c r="B10578" t="s">
        <v>4175</v>
      </c>
      <c r="C10578" t="s">
        <v>3923</v>
      </c>
      <c r="D10578">
        <v>0</v>
      </c>
      <c r="E10578">
        <v>0</v>
      </c>
      <c r="F10578">
        <v>0</v>
      </c>
      <c r="G10578">
        <v>0</v>
      </c>
    </row>
    <row r="10579" spans="1:7">
      <c r="A10579" t="s">
        <v>3853</v>
      </c>
      <c r="B10579" t="s">
        <v>4175</v>
      </c>
      <c r="C10579" t="s">
        <v>3924</v>
      </c>
      <c r="D10579">
        <v>80</v>
      </c>
      <c r="E10579">
        <v>67</v>
      </c>
      <c r="F10579">
        <v>89</v>
      </c>
      <c r="G10579">
        <v>76</v>
      </c>
    </row>
    <row r="10580" spans="1:7">
      <c r="A10580" t="s">
        <v>3853</v>
      </c>
      <c r="B10580" t="s">
        <v>4175</v>
      </c>
      <c r="C10580" t="s">
        <v>3925</v>
      </c>
      <c r="D10580">
        <v>2000</v>
      </c>
      <c r="E10580">
        <v>2063</v>
      </c>
      <c r="F10580">
        <v>2355</v>
      </c>
      <c r="G10580">
        <v>2449</v>
      </c>
    </row>
    <row r="10581" spans="1:7">
      <c r="A10581" t="s">
        <v>3853</v>
      </c>
      <c r="B10581" t="s">
        <v>4175</v>
      </c>
      <c r="C10581" t="s">
        <v>3926</v>
      </c>
      <c r="D10581">
        <v>2.83</v>
      </c>
      <c r="E10581">
        <v>3.05</v>
      </c>
      <c r="F10581">
        <v>2.71</v>
      </c>
      <c r="G10581">
        <v>2.63</v>
      </c>
    </row>
    <row r="10582" spans="1:7">
      <c r="A10582" t="s">
        <v>3853</v>
      </c>
      <c r="B10582" t="s">
        <v>4175</v>
      </c>
      <c r="C10582" t="s">
        <v>3927</v>
      </c>
      <c r="D10582">
        <v>2451</v>
      </c>
      <c r="E10582">
        <v>2579</v>
      </c>
      <c r="F10582">
        <v>2938</v>
      </c>
      <c r="G10582">
        <v>3057</v>
      </c>
    </row>
    <row r="10583" spans="1:7">
      <c r="A10583" t="s">
        <v>3853</v>
      </c>
      <c r="B10583" t="s">
        <v>4175</v>
      </c>
      <c r="C10583" t="s">
        <v>3928</v>
      </c>
      <c r="D10583">
        <v>759</v>
      </c>
      <c r="E10583">
        <v>739</v>
      </c>
      <c r="F10583">
        <v>988</v>
      </c>
      <c r="G10583">
        <v>1058</v>
      </c>
    </row>
    <row r="10584" spans="1:7">
      <c r="A10584" t="s">
        <v>3853</v>
      </c>
      <c r="B10584" t="s">
        <v>4175</v>
      </c>
      <c r="C10584" t="s">
        <v>3929</v>
      </c>
      <c r="D10584">
        <v>371</v>
      </c>
      <c r="E10584">
        <v>449</v>
      </c>
      <c r="F10584">
        <v>494</v>
      </c>
      <c r="G10584">
        <v>532</v>
      </c>
    </row>
    <row r="10585" spans="1:7">
      <c r="A10585" t="s">
        <v>3853</v>
      </c>
      <c r="B10585" t="s">
        <v>4175</v>
      </c>
      <c r="C10585" t="s">
        <v>3930</v>
      </c>
      <c r="D10585">
        <v>2.88</v>
      </c>
      <c r="E10585">
        <v>3.16</v>
      </c>
      <c r="F10585">
        <v>2.81</v>
      </c>
      <c r="G10585">
        <v>2.91</v>
      </c>
    </row>
    <row r="10586" spans="1:7">
      <c r="A10586" t="s">
        <v>3853</v>
      </c>
      <c r="B10586" t="s">
        <v>4175</v>
      </c>
      <c r="C10586" t="s">
        <v>3931</v>
      </c>
      <c r="D10586">
        <v>77</v>
      </c>
      <c r="E10586">
        <v>64</v>
      </c>
      <c r="F10586">
        <v>64</v>
      </c>
      <c r="G10586">
        <v>4</v>
      </c>
    </row>
    <row r="10587" spans="1:7">
      <c r="A10587" t="s">
        <v>3853</v>
      </c>
      <c r="B10587" t="s">
        <v>4175</v>
      </c>
      <c r="C10587" t="s">
        <v>3932</v>
      </c>
      <c r="D10587">
        <v>152</v>
      </c>
      <c r="E10587">
        <v>124</v>
      </c>
      <c r="F10587">
        <v>166</v>
      </c>
      <c r="G10587">
        <v>184</v>
      </c>
    </row>
    <row r="10588" spans="1:7">
      <c r="A10588" t="s">
        <v>3853</v>
      </c>
      <c r="B10588" t="s">
        <v>4175</v>
      </c>
      <c r="C10588" t="s">
        <v>3933</v>
      </c>
      <c r="D10588">
        <v>530</v>
      </c>
      <c r="E10588">
        <v>551</v>
      </c>
      <c r="F10588">
        <v>758</v>
      </c>
      <c r="G10588">
        <v>870</v>
      </c>
    </row>
    <row r="10589" spans="1:7">
      <c r="A10589" t="s">
        <v>3853</v>
      </c>
      <c r="B10589" t="s">
        <v>4175</v>
      </c>
      <c r="C10589" t="s">
        <v>3934</v>
      </c>
      <c r="D10589">
        <v>26</v>
      </c>
      <c r="E10589">
        <v>24</v>
      </c>
      <c r="F10589">
        <v>26</v>
      </c>
      <c r="G10589">
        <v>22</v>
      </c>
    </row>
    <row r="10590" spans="1:7">
      <c r="A10590" t="s">
        <v>3853</v>
      </c>
      <c r="B10590" t="s">
        <v>4175</v>
      </c>
      <c r="C10590" t="s">
        <v>3935</v>
      </c>
      <c r="D10590">
        <v>660</v>
      </c>
      <c r="E10590">
        <v>673</v>
      </c>
      <c r="F10590">
        <v>898</v>
      </c>
      <c r="G10590">
        <v>975</v>
      </c>
    </row>
    <row r="10591" spans="1:7">
      <c r="A10591" t="s">
        <v>3853</v>
      </c>
      <c r="B10591" t="s">
        <v>4175</v>
      </c>
      <c r="C10591" t="s">
        <v>3936</v>
      </c>
      <c r="D10591">
        <v>73</v>
      </c>
      <c r="E10591">
        <v>42</v>
      </c>
      <c r="F10591">
        <v>64</v>
      </c>
      <c r="G10591">
        <v>61</v>
      </c>
    </row>
    <row r="10592" spans="1:7">
      <c r="A10592" t="s">
        <v>3853</v>
      </c>
      <c r="B10592" t="s">
        <v>4175</v>
      </c>
      <c r="C10592" t="s">
        <v>3937</v>
      </c>
      <c r="D10592">
        <v>0</v>
      </c>
      <c r="E10592">
        <v>0</v>
      </c>
      <c r="F10592">
        <v>0</v>
      </c>
      <c r="G10592">
        <v>0</v>
      </c>
    </row>
    <row r="10593" spans="1:7">
      <c r="A10593" t="s">
        <v>3853</v>
      </c>
      <c r="B10593" t="s">
        <v>4175</v>
      </c>
      <c r="C10593" t="s">
        <v>3938</v>
      </c>
      <c r="D10593">
        <v>0</v>
      </c>
      <c r="E10593">
        <v>0</v>
      </c>
      <c r="F10593">
        <v>0</v>
      </c>
      <c r="G10593">
        <v>0</v>
      </c>
    </row>
    <row r="10594" spans="1:7">
      <c r="A10594" t="s">
        <v>3853</v>
      </c>
      <c r="B10594" t="s">
        <v>4175</v>
      </c>
      <c r="C10594" t="s">
        <v>3939</v>
      </c>
      <c r="D10594">
        <v>4315</v>
      </c>
      <c r="E10594">
        <v>3753</v>
      </c>
      <c r="F10594">
        <v>3755</v>
      </c>
      <c r="G10594">
        <v>3755</v>
      </c>
    </row>
    <row r="10595" spans="1:7">
      <c r="A10595" t="s">
        <v>3853</v>
      </c>
      <c r="B10595" t="s">
        <v>4175</v>
      </c>
      <c r="C10595" t="s">
        <v>3940</v>
      </c>
      <c r="D10595">
        <v>664286</v>
      </c>
      <c r="E10595">
        <v>600960</v>
      </c>
      <c r="F10595">
        <v>627360</v>
      </c>
      <c r="G10595">
        <v>617829</v>
      </c>
    </row>
    <row r="10596" spans="1:7">
      <c r="A10596" t="s">
        <v>3853</v>
      </c>
      <c r="B10596" t="s">
        <v>4175</v>
      </c>
      <c r="C10596" t="s">
        <v>3941</v>
      </c>
      <c r="D10596">
        <v>0</v>
      </c>
      <c r="E10596">
        <v>0</v>
      </c>
      <c r="F10596">
        <v>0</v>
      </c>
      <c r="G10596">
        <v>0</v>
      </c>
    </row>
    <row r="10597" spans="1:7">
      <c r="A10597" t="s">
        <v>3853</v>
      </c>
      <c r="B10597" t="s">
        <v>4175</v>
      </c>
      <c r="C10597" t="s">
        <v>3942</v>
      </c>
      <c r="D10597">
        <v>0</v>
      </c>
      <c r="E10597">
        <v>0</v>
      </c>
      <c r="F10597">
        <v>0</v>
      </c>
      <c r="G10597">
        <v>0</v>
      </c>
    </row>
    <row r="10598" spans="1:7">
      <c r="A10598" t="s">
        <v>3853</v>
      </c>
      <c r="B10598" t="s">
        <v>4175</v>
      </c>
      <c r="C10598" t="s">
        <v>3943</v>
      </c>
      <c r="D10598">
        <v>0</v>
      </c>
      <c r="E10598">
        <v>0</v>
      </c>
      <c r="F10598">
        <v>0</v>
      </c>
      <c r="G10598">
        <v>0</v>
      </c>
    </row>
    <row r="10599" spans="1:7">
      <c r="A10599" t="s">
        <v>3853</v>
      </c>
      <c r="B10599" t="s">
        <v>4175</v>
      </c>
      <c r="C10599" t="s">
        <v>3944</v>
      </c>
      <c r="D10599">
        <v>248939.8</v>
      </c>
      <c r="E10599">
        <v>251855.8</v>
      </c>
      <c r="F10599">
        <v>275444</v>
      </c>
      <c r="G10599">
        <v>297308.90000000002</v>
      </c>
    </row>
    <row r="10600" spans="1:7">
      <c r="A10600" t="s">
        <v>3853</v>
      </c>
      <c r="B10600" t="s">
        <v>4175</v>
      </c>
      <c r="C10600" t="s">
        <v>3945</v>
      </c>
      <c r="D10600">
        <v>239910.5</v>
      </c>
      <c r="E10600">
        <v>237670.39999999999</v>
      </c>
      <c r="F10600">
        <v>250099.4</v>
      </c>
      <c r="G10600">
        <v>254708.4</v>
      </c>
    </row>
    <row r="10601" spans="1:7">
      <c r="A10601" t="s">
        <v>3853</v>
      </c>
      <c r="B10601" t="s">
        <v>4175</v>
      </c>
      <c r="C10601" t="s">
        <v>3946</v>
      </c>
      <c r="D10601">
        <v>108.6</v>
      </c>
      <c r="E10601">
        <v>112.2</v>
      </c>
      <c r="F10601">
        <v>107</v>
      </c>
      <c r="G10601">
        <v>104.7</v>
      </c>
    </row>
    <row r="10602" spans="1:7">
      <c r="A10602" t="s">
        <v>3853</v>
      </c>
      <c r="B10602" t="s">
        <v>4175</v>
      </c>
      <c r="C10602" t="s">
        <v>3947</v>
      </c>
      <c r="D10602">
        <v>676</v>
      </c>
      <c r="E10602">
        <v>676</v>
      </c>
      <c r="F10602">
        <v>676</v>
      </c>
      <c r="G10602">
        <v>676</v>
      </c>
    </row>
    <row r="10603" spans="1:7">
      <c r="A10603" t="s">
        <v>3853</v>
      </c>
      <c r="B10603" t="s">
        <v>4175</v>
      </c>
      <c r="C10603" t="s">
        <v>3948</v>
      </c>
      <c r="D10603">
        <v>633</v>
      </c>
      <c r="E10603">
        <v>655</v>
      </c>
      <c r="F10603">
        <v>624</v>
      </c>
      <c r="G10603">
        <v>610</v>
      </c>
    </row>
    <row r="10604" spans="1:7">
      <c r="A10604" t="s">
        <v>3853</v>
      </c>
      <c r="B10604" t="s">
        <v>4175</v>
      </c>
      <c r="C10604" t="s">
        <v>3949</v>
      </c>
      <c r="D10604">
        <v>20</v>
      </c>
      <c r="E10604">
        <v>20</v>
      </c>
      <c r="F10604">
        <v>20</v>
      </c>
      <c r="G10604">
        <v>20</v>
      </c>
    </row>
    <row r="10605" spans="1:7">
      <c r="A10605" t="s">
        <v>3853</v>
      </c>
      <c r="B10605" t="s">
        <v>4175</v>
      </c>
      <c r="C10605" t="s">
        <v>3950</v>
      </c>
      <c r="D10605">
        <v>166</v>
      </c>
      <c r="E10605">
        <v>166</v>
      </c>
      <c r="F10605">
        <v>166</v>
      </c>
      <c r="G10605">
        <v>166</v>
      </c>
    </row>
    <row r="10606" spans="1:7">
      <c r="A10606" t="s">
        <v>3853</v>
      </c>
      <c r="B10606" t="s">
        <v>4175</v>
      </c>
      <c r="C10606" t="s">
        <v>3951</v>
      </c>
      <c r="D10606">
        <v>390</v>
      </c>
      <c r="E10606">
        <v>390</v>
      </c>
      <c r="F10606">
        <v>390</v>
      </c>
      <c r="G10606">
        <v>390</v>
      </c>
    </row>
    <row r="10607" spans="1:7">
      <c r="A10607" t="s">
        <v>3853</v>
      </c>
      <c r="B10607" t="s">
        <v>4175</v>
      </c>
      <c r="C10607" t="s">
        <v>3952</v>
      </c>
      <c r="D10607">
        <v>1865</v>
      </c>
      <c r="E10607">
        <v>1888</v>
      </c>
      <c r="F10607">
        <v>1856</v>
      </c>
      <c r="G10607">
        <v>1842</v>
      </c>
    </row>
    <row r="10608" spans="1:7">
      <c r="A10608" t="s">
        <v>3853</v>
      </c>
      <c r="B10608" t="s">
        <v>4175</v>
      </c>
      <c r="C10608" t="s">
        <v>3953</v>
      </c>
      <c r="D10608">
        <v>1232</v>
      </c>
      <c r="E10608">
        <v>1232</v>
      </c>
      <c r="F10608">
        <v>1232</v>
      </c>
      <c r="G10608">
        <v>1232</v>
      </c>
    </row>
    <row r="10609" spans="1:7">
      <c r="A10609" t="s">
        <v>3853</v>
      </c>
      <c r="B10609" t="s">
        <v>4175</v>
      </c>
      <c r="C10609" t="s">
        <v>3954</v>
      </c>
      <c r="D10609">
        <v>233</v>
      </c>
      <c r="E10609">
        <v>59</v>
      </c>
      <c r="F10609">
        <v>88</v>
      </c>
      <c r="G10609">
        <v>234</v>
      </c>
    </row>
    <row r="10610" spans="1:7">
      <c r="A10610" t="s">
        <v>3853</v>
      </c>
      <c r="B10610" t="s">
        <v>4175</v>
      </c>
      <c r="C10610" t="s">
        <v>3955</v>
      </c>
      <c r="D10610">
        <v>3792</v>
      </c>
      <c r="E10610">
        <v>3558</v>
      </c>
      <c r="F10610">
        <v>4063</v>
      </c>
      <c r="G10610">
        <v>4036</v>
      </c>
    </row>
    <row r="10611" spans="1:7">
      <c r="A10611" t="s">
        <v>3853</v>
      </c>
      <c r="B10611" t="s">
        <v>4175</v>
      </c>
      <c r="C10611" t="s">
        <v>3956</v>
      </c>
      <c r="D10611">
        <v>1625</v>
      </c>
      <c r="E10611">
        <v>1761</v>
      </c>
      <c r="F10611">
        <v>1447</v>
      </c>
      <c r="G10611">
        <v>3309</v>
      </c>
    </row>
    <row r="10612" spans="1:7">
      <c r="A10612" t="s">
        <v>3853</v>
      </c>
      <c r="B10612" t="s">
        <v>4175</v>
      </c>
      <c r="C10612" t="s">
        <v>3957</v>
      </c>
      <c r="D10612">
        <v>3296</v>
      </c>
      <c r="E10612">
        <v>2598</v>
      </c>
      <c r="F10612">
        <v>3377</v>
      </c>
      <c r="G10612">
        <v>2468</v>
      </c>
    </row>
    <row r="10613" spans="1:7">
      <c r="A10613" t="s">
        <v>3853</v>
      </c>
      <c r="B10613" t="s">
        <v>4175</v>
      </c>
      <c r="C10613" t="s">
        <v>3958</v>
      </c>
      <c r="D10613">
        <v>8946</v>
      </c>
      <c r="E10613">
        <v>7976</v>
      </c>
      <c r="F10613">
        <v>8974</v>
      </c>
      <c r="G10613">
        <v>10047</v>
      </c>
    </row>
    <row r="10614" spans="1:7">
      <c r="A10614" t="s">
        <v>3853</v>
      </c>
      <c r="B10614" t="s">
        <v>4175</v>
      </c>
      <c r="C10614" t="s">
        <v>3959</v>
      </c>
      <c r="D10614">
        <v>8946</v>
      </c>
      <c r="E10614">
        <v>7976</v>
      </c>
      <c r="F10614">
        <v>8974</v>
      </c>
      <c r="G10614">
        <v>10047</v>
      </c>
    </row>
    <row r="10615" spans="1:7">
      <c r="A10615" t="s">
        <v>3853</v>
      </c>
      <c r="B10615" t="s">
        <v>4175</v>
      </c>
      <c r="C10615" t="s">
        <v>3960</v>
      </c>
      <c r="D10615">
        <v>0</v>
      </c>
      <c r="E10615">
        <v>0</v>
      </c>
      <c r="F10615">
        <v>0</v>
      </c>
      <c r="G10615">
        <v>0</v>
      </c>
    </row>
    <row r="10616" spans="1:7">
      <c r="A10616" t="s">
        <v>3853</v>
      </c>
      <c r="B10616" t="s">
        <v>4175</v>
      </c>
      <c r="C10616" t="s">
        <v>3961</v>
      </c>
      <c r="D10616">
        <v>0</v>
      </c>
      <c r="E10616">
        <v>0</v>
      </c>
      <c r="F10616">
        <v>0</v>
      </c>
      <c r="G10616">
        <v>0</v>
      </c>
    </row>
    <row r="10617" spans="1:7">
      <c r="A10617" t="s">
        <v>3853</v>
      </c>
      <c r="B10617" t="s">
        <v>4175</v>
      </c>
      <c r="C10617" t="s">
        <v>3962</v>
      </c>
      <c r="D10617">
        <v>41.6</v>
      </c>
      <c r="E10617">
        <v>43.7</v>
      </c>
      <c r="F10617">
        <v>37.9</v>
      </c>
      <c r="G10617">
        <v>42.7</v>
      </c>
    </row>
    <row r="10618" spans="1:7">
      <c r="A10618" t="s">
        <v>3853</v>
      </c>
      <c r="B10618" t="s">
        <v>4175</v>
      </c>
      <c r="C10618" t="s">
        <v>3963</v>
      </c>
      <c r="D10618">
        <v>8317</v>
      </c>
      <c r="E10618">
        <v>8317</v>
      </c>
      <c r="F10618">
        <v>8334</v>
      </c>
      <c r="G10618">
        <v>8368</v>
      </c>
    </row>
    <row r="10619" spans="1:7">
      <c r="A10619" t="s">
        <v>3853</v>
      </c>
      <c r="B10619" t="s">
        <v>4175</v>
      </c>
      <c r="C10619" t="s">
        <v>3964</v>
      </c>
      <c r="D10619">
        <v>0</v>
      </c>
      <c r="E10619">
        <v>0</v>
      </c>
      <c r="F10619">
        <v>0</v>
      </c>
      <c r="G10619">
        <v>0</v>
      </c>
    </row>
    <row r="10620" spans="1:7">
      <c r="A10620" t="s">
        <v>3853</v>
      </c>
      <c r="B10620" t="s">
        <v>4175</v>
      </c>
      <c r="C10620" t="s">
        <v>3965</v>
      </c>
      <c r="D10620">
        <v>103459</v>
      </c>
      <c r="E10620">
        <v>108913</v>
      </c>
      <c r="F10620">
        <v>94374</v>
      </c>
      <c r="G10620">
        <v>106810</v>
      </c>
    </row>
    <row r="10621" spans="1:7">
      <c r="A10621" t="s">
        <v>3853</v>
      </c>
      <c r="B10621" t="s">
        <v>4175</v>
      </c>
      <c r="C10621" t="s">
        <v>3966</v>
      </c>
      <c r="D10621">
        <v>0</v>
      </c>
      <c r="E10621">
        <v>0</v>
      </c>
      <c r="F10621">
        <v>0</v>
      </c>
      <c r="G10621">
        <v>0</v>
      </c>
    </row>
    <row r="10622" spans="1:7">
      <c r="A10622" t="s">
        <v>3853</v>
      </c>
      <c r="B10622" t="s">
        <v>4175</v>
      </c>
      <c r="C10622" t="s">
        <v>3967</v>
      </c>
      <c r="D10622">
        <v>103459</v>
      </c>
      <c r="E10622">
        <v>108913</v>
      </c>
      <c r="F10622">
        <v>94374</v>
      </c>
      <c r="G10622">
        <v>106810</v>
      </c>
    </row>
    <row r="10623" spans="1:7">
      <c r="A10623" t="s">
        <v>3853</v>
      </c>
      <c r="B10623" t="s">
        <v>4175</v>
      </c>
      <c r="C10623" t="s">
        <v>3968</v>
      </c>
      <c r="D10623">
        <v>0</v>
      </c>
      <c r="E10623">
        <v>0</v>
      </c>
      <c r="F10623">
        <v>0</v>
      </c>
      <c r="G10623">
        <v>0</v>
      </c>
    </row>
    <row r="10624" spans="1:7">
      <c r="A10624" t="s">
        <v>3853</v>
      </c>
      <c r="B10624" t="s">
        <v>4175</v>
      </c>
      <c r="C10624" t="s">
        <v>3969</v>
      </c>
      <c r="D10624">
        <v>0</v>
      </c>
      <c r="E10624">
        <v>0</v>
      </c>
      <c r="F10624">
        <v>0</v>
      </c>
      <c r="G10624">
        <v>0</v>
      </c>
    </row>
    <row r="10625" spans="1:7">
      <c r="A10625" t="s">
        <v>3853</v>
      </c>
      <c r="B10625" t="s">
        <v>4175</v>
      </c>
      <c r="C10625" t="s">
        <v>3970</v>
      </c>
      <c r="D10625">
        <v>0</v>
      </c>
      <c r="E10625">
        <v>0</v>
      </c>
      <c r="F10625">
        <v>0</v>
      </c>
      <c r="G10625">
        <v>0</v>
      </c>
    </row>
    <row r="10626" spans="1:7">
      <c r="A10626" t="s">
        <v>3853</v>
      </c>
      <c r="B10626" t="s">
        <v>4175</v>
      </c>
      <c r="C10626" t="s">
        <v>3971</v>
      </c>
      <c r="D10626">
        <v>0</v>
      </c>
      <c r="E10626">
        <v>0</v>
      </c>
      <c r="F10626">
        <v>0</v>
      </c>
      <c r="G10626">
        <v>0</v>
      </c>
    </row>
    <row r="10627" spans="1:7">
      <c r="A10627" t="s">
        <v>3853</v>
      </c>
      <c r="B10627" t="s">
        <v>4175</v>
      </c>
      <c r="C10627" t="s">
        <v>3972</v>
      </c>
      <c r="D10627">
        <v>0</v>
      </c>
      <c r="E10627">
        <v>0</v>
      </c>
      <c r="F10627">
        <v>0</v>
      </c>
      <c r="G10627">
        <v>0</v>
      </c>
    </row>
    <row r="10628" spans="1:7">
      <c r="A10628" t="s">
        <v>3853</v>
      </c>
      <c r="B10628" t="s">
        <v>4175</v>
      </c>
      <c r="C10628" t="s">
        <v>3973</v>
      </c>
      <c r="D10628">
        <v>34607</v>
      </c>
      <c r="E10628">
        <v>21741</v>
      </c>
      <c r="F10628">
        <v>25542</v>
      </c>
      <c r="G10628">
        <v>28005</v>
      </c>
    </row>
    <row r="10629" spans="1:7">
      <c r="A10629" t="s">
        <v>3853</v>
      </c>
      <c r="B10629" t="s">
        <v>4175</v>
      </c>
      <c r="C10629" t="s">
        <v>3974</v>
      </c>
      <c r="D10629">
        <v>34607</v>
      </c>
      <c r="E10629">
        <v>21741</v>
      </c>
      <c r="F10629">
        <v>25542</v>
      </c>
      <c r="G10629">
        <v>28005</v>
      </c>
    </row>
    <row r="10630" spans="1:7">
      <c r="A10630" t="s">
        <v>3853</v>
      </c>
      <c r="B10630" t="s">
        <v>4175</v>
      </c>
      <c r="C10630" t="s">
        <v>3975</v>
      </c>
      <c r="D10630">
        <v>34607</v>
      </c>
      <c r="E10630">
        <v>21741</v>
      </c>
      <c r="F10630">
        <v>25542</v>
      </c>
      <c r="G10630">
        <v>28005</v>
      </c>
    </row>
    <row r="10631" spans="1:7">
      <c r="A10631" t="s">
        <v>3853</v>
      </c>
      <c r="B10631" t="s">
        <v>4175</v>
      </c>
      <c r="C10631" t="s">
        <v>3976</v>
      </c>
      <c r="D10631">
        <v>6</v>
      </c>
      <c r="E10631">
        <v>5</v>
      </c>
      <c r="F10631">
        <v>10</v>
      </c>
      <c r="G10631">
        <v>9</v>
      </c>
    </row>
    <row r="10632" spans="1:7">
      <c r="A10632" t="s">
        <v>3853</v>
      </c>
      <c r="B10632" t="s">
        <v>4175</v>
      </c>
      <c r="C10632" t="s">
        <v>3977</v>
      </c>
      <c r="D10632">
        <v>3</v>
      </c>
      <c r="E10632">
        <v>4</v>
      </c>
      <c r="F10632">
        <v>6</v>
      </c>
      <c r="G10632">
        <v>4</v>
      </c>
    </row>
    <row r="10633" spans="1:7">
      <c r="A10633" t="s">
        <v>3853</v>
      </c>
      <c r="B10633" t="s">
        <v>4175</v>
      </c>
      <c r="C10633" t="s">
        <v>3978</v>
      </c>
      <c r="D10633">
        <v>150</v>
      </c>
      <c r="E10633">
        <v>166</v>
      </c>
      <c r="F10633">
        <v>152</v>
      </c>
      <c r="G10633">
        <v>134</v>
      </c>
    </row>
    <row r="10634" spans="1:7">
      <c r="A10634" t="s">
        <v>3853</v>
      </c>
      <c r="B10634" t="s">
        <v>4175</v>
      </c>
      <c r="C10634" t="s">
        <v>3979</v>
      </c>
      <c r="D10634">
        <v>159</v>
      </c>
      <c r="E10634">
        <v>175</v>
      </c>
      <c r="F10634">
        <v>168</v>
      </c>
      <c r="G10634">
        <v>148</v>
      </c>
    </row>
    <row r="10635" spans="1:7">
      <c r="A10635" t="s">
        <v>3853</v>
      </c>
      <c r="B10635" t="s">
        <v>4175</v>
      </c>
      <c r="C10635" t="s">
        <v>3980</v>
      </c>
      <c r="D10635">
        <v>159</v>
      </c>
      <c r="E10635">
        <v>175</v>
      </c>
      <c r="F10635">
        <v>168</v>
      </c>
      <c r="G10635">
        <v>148</v>
      </c>
    </row>
    <row r="10636" spans="1:7">
      <c r="A10636" t="s">
        <v>3853</v>
      </c>
      <c r="B10636" t="s">
        <v>4175</v>
      </c>
      <c r="C10636" t="s">
        <v>3981</v>
      </c>
      <c r="D10636">
        <v>3608</v>
      </c>
      <c r="E10636">
        <v>3449.5</v>
      </c>
      <c r="F10636">
        <v>3545.9</v>
      </c>
      <c r="G10636">
        <v>3516.6</v>
      </c>
    </row>
    <row r="10637" spans="1:7">
      <c r="A10637" t="s">
        <v>3853</v>
      </c>
      <c r="B10637" t="s">
        <v>4175</v>
      </c>
      <c r="C10637" t="s">
        <v>3982</v>
      </c>
      <c r="D10637">
        <v>51</v>
      </c>
      <c r="E10637">
        <v>42</v>
      </c>
      <c r="F10637">
        <v>38</v>
      </c>
      <c r="G10637">
        <v>35</v>
      </c>
    </row>
    <row r="10638" spans="1:7">
      <c r="A10638" t="s">
        <v>3853</v>
      </c>
      <c r="B10638" t="s">
        <v>4175</v>
      </c>
      <c r="C10638" t="s">
        <v>3983</v>
      </c>
      <c r="D10638">
        <v>31290</v>
      </c>
      <c r="E10638">
        <v>25554</v>
      </c>
      <c r="F10638">
        <v>28003</v>
      </c>
      <c r="G10638">
        <v>25763</v>
      </c>
    </row>
    <row r="10639" spans="1:7">
      <c r="A10639" t="s">
        <v>3853</v>
      </c>
      <c r="B10639" t="s">
        <v>4175</v>
      </c>
      <c r="C10639" t="s">
        <v>3984</v>
      </c>
      <c r="D10639">
        <v>27947</v>
      </c>
      <c r="E10639">
        <v>25339</v>
      </c>
      <c r="F10639">
        <v>29376</v>
      </c>
      <c r="G10639">
        <v>29273</v>
      </c>
    </row>
    <row r="10640" spans="1:7">
      <c r="A10640" t="s">
        <v>3853</v>
      </c>
      <c r="B10640" t="s">
        <v>4175</v>
      </c>
      <c r="C10640" t="s">
        <v>3985</v>
      </c>
      <c r="D10640">
        <v>36745</v>
      </c>
      <c r="E10640">
        <v>31848</v>
      </c>
      <c r="F10640">
        <v>34409</v>
      </c>
      <c r="G10640">
        <v>32061</v>
      </c>
    </row>
    <row r="10641" spans="1:7">
      <c r="A10641" t="s">
        <v>3853</v>
      </c>
      <c r="B10641" t="s">
        <v>4175</v>
      </c>
      <c r="C10641" t="s">
        <v>3986</v>
      </c>
      <c r="D10641">
        <v>96034</v>
      </c>
      <c r="E10641">
        <v>82783</v>
      </c>
      <c r="F10641">
        <v>91827</v>
      </c>
      <c r="G10641">
        <v>87133</v>
      </c>
    </row>
    <row r="10642" spans="1:7">
      <c r="A10642" t="s">
        <v>3853</v>
      </c>
      <c r="B10642" t="s">
        <v>4175</v>
      </c>
      <c r="C10642" t="s">
        <v>3987</v>
      </c>
      <c r="D10642">
        <v>96034</v>
      </c>
      <c r="E10642">
        <v>82783</v>
      </c>
      <c r="F10642">
        <v>91827</v>
      </c>
      <c r="G10642">
        <v>87133</v>
      </c>
    </row>
    <row r="10643" spans="1:7">
      <c r="A10643" t="s">
        <v>3853</v>
      </c>
      <c r="B10643" t="s">
        <v>4175</v>
      </c>
      <c r="C10643" t="s">
        <v>3988</v>
      </c>
      <c r="D10643">
        <v>1544</v>
      </c>
      <c r="E10643">
        <v>1446</v>
      </c>
      <c r="F10643">
        <v>1489</v>
      </c>
      <c r="G10643">
        <v>1538</v>
      </c>
    </row>
    <row r="10644" spans="1:7">
      <c r="A10644" t="s">
        <v>3853</v>
      </c>
      <c r="B10644" t="s">
        <v>4175</v>
      </c>
      <c r="C10644" t="s">
        <v>3989</v>
      </c>
      <c r="D10644">
        <v>1143</v>
      </c>
      <c r="E10644">
        <v>1150</v>
      </c>
      <c r="F10644">
        <v>1115</v>
      </c>
      <c r="G10644">
        <v>1181</v>
      </c>
    </row>
    <row r="10645" spans="1:7">
      <c r="A10645" t="s">
        <v>3853</v>
      </c>
      <c r="B10645" t="s">
        <v>4175</v>
      </c>
      <c r="C10645" t="s">
        <v>3990</v>
      </c>
      <c r="D10645">
        <v>2687</v>
      </c>
      <c r="E10645">
        <v>2596</v>
      </c>
      <c r="F10645">
        <v>2604</v>
      </c>
      <c r="G10645">
        <v>2719</v>
      </c>
    </row>
    <row r="10646" spans="1:7">
      <c r="A10646" t="s">
        <v>3853</v>
      </c>
      <c r="B10646" t="s">
        <v>4175</v>
      </c>
      <c r="C10646" t="s">
        <v>3991</v>
      </c>
      <c r="D10646">
        <v>2687</v>
      </c>
      <c r="E10646">
        <v>2596</v>
      </c>
      <c r="F10646">
        <v>2604</v>
      </c>
      <c r="G10646">
        <v>2719</v>
      </c>
    </row>
    <row r="10647" spans="1:7">
      <c r="A10647" t="s">
        <v>3853</v>
      </c>
      <c r="B10647" t="s">
        <v>4175</v>
      </c>
      <c r="C10647" t="s">
        <v>3992</v>
      </c>
      <c r="D10647">
        <v>0</v>
      </c>
      <c r="E10647">
        <v>0</v>
      </c>
      <c r="F10647">
        <v>0</v>
      </c>
      <c r="G10647">
        <v>0</v>
      </c>
    </row>
    <row r="10648" spans="1:7">
      <c r="A10648" t="s">
        <v>3853</v>
      </c>
      <c r="B10648" t="s">
        <v>4175</v>
      </c>
      <c r="C10648" t="s">
        <v>3993</v>
      </c>
      <c r="D10648">
        <v>183540</v>
      </c>
      <c r="E10648">
        <v>157993</v>
      </c>
      <c r="F10648">
        <v>171509</v>
      </c>
      <c r="G10648">
        <v>167105</v>
      </c>
    </row>
    <row r="10649" spans="1:7">
      <c r="A10649" t="s">
        <v>3853</v>
      </c>
      <c r="B10649" t="s">
        <v>4175</v>
      </c>
      <c r="C10649" t="s">
        <v>3994</v>
      </c>
      <c r="D10649">
        <v>4878</v>
      </c>
      <c r="E10649">
        <v>4897</v>
      </c>
      <c r="F10649">
        <v>4925</v>
      </c>
      <c r="G10649">
        <v>5006</v>
      </c>
    </row>
    <row r="10650" spans="1:7">
      <c r="A10650" t="s">
        <v>3853</v>
      </c>
      <c r="B10650" t="s">
        <v>4175</v>
      </c>
      <c r="C10650" t="s">
        <v>3995</v>
      </c>
      <c r="D10650">
        <v>3300</v>
      </c>
      <c r="E10650">
        <v>3295</v>
      </c>
      <c r="F10650">
        <v>3244</v>
      </c>
      <c r="G10650">
        <v>3434</v>
      </c>
    </row>
    <row r="10651" spans="1:7">
      <c r="A10651" t="s">
        <v>3853</v>
      </c>
      <c r="B10651" t="s">
        <v>4175</v>
      </c>
      <c r="C10651" t="s">
        <v>3996</v>
      </c>
      <c r="D10651">
        <v>191718</v>
      </c>
      <c r="E10651">
        <v>166184</v>
      </c>
      <c r="F10651">
        <v>179679</v>
      </c>
      <c r="G10651">
        <v>175545</v>
      </c>
    </row>
    <row r="10652" spans="1:7">
      <c r="A10652" t="s">
        <v>3853</v>
      </c>
      <c r="B10652" t="s">
        <v>4175</v>
      </c>
      <c r="C10652" t="s">
        <v>3997</v>
      </c>
      <c r="D10652">
        <v>191718</v>
      </c>
      <c r="E10652">
        <v>166184</v>
      </c>
      <c r="F10652">
        <v>179679</v>
      </c>
      <c r="G10652">
        <v>175545</v>
      </c>
    </row>
    <row r="10653" spans="1:7">
      <c r="A10653" t="s">
        <v>3853</v>
      </c>
      <c r="B10653" t="s">
        <v>4175</v>
      </c>
      <c r="C10653" t="s">
        <v>3998</v>
      </c>
      <c r="D10653">
        <v>170248</v>
      </c>
      <c r="E10653">
        <v>146462</v>
      </c>
      <c r="F10653">
        <v>158895</v>
      </c>
      <c r="G10653">
        <v>154771</v>
      </c>
    </row>
    <row r="10654" spans="1:7">
      <c r="A10654" t="s">
        <v>3853</v>
      </c>
      <c r="B10654" t="s">
        <v>4175</v>
      </c>
      <c r="C10654" t="s">
        <v>3999</v>
      </c>
      <c r="D10654">
        <v>4525</v>
      </c>
      <c r="E10654">
        <v>4539</v>
      </c>
      <c r="F10654">
        <v>4563</v>
      </c>
      <c r="G10654">
        <v>4637</v>
      </c>
    </row>
    <row r="10655" spans="1:7">
      <c r="A10655" t="s">
        <v>3853</v>
      </c>
      <c r="B10655" t="s">
        <v>4175</v>
      </c>
      <c r="C10655" t="s">
        <v>4000</v>
      </c>
      <c r="D10655">
        <v>3061</v>
      </c>
      <c r="E10655">
        <v>3054</v>
      </c>
      <c r="F10655">
        <v>3006</v>
      </c>
      <c r="G10655">
        <v>3181</v>
      </c>
    </row>
    <row r="10656" spans="1:7">
      <c r="A10656" t="s">
        <v>3853</v>
      </c>
      <c r="B10656" t="s">
        <v>4175</v>
      </c>
      <c r="C10656" t="s">
        <v>4001</v>
      </c>
      <c r="D10656">
        <v>177833</v>
      </c>
      <c r="E10656">
        <v>154055</v>
      </c>
      <c r="F10656">
        <v>166464</v>
      </c>
      <c r="G10656">
        <v>162589</v>
      </c>
    </row>
    <row r="10657" spans="1:7">
      <c r="A10657" t="s">
        <v>3853</v>
      </c>
      <c r="B10657" t="s">
        <v>4175</v>
      </c>
      <c r="C10657" t="s">
        <v>4002</v>
      </c>
      <c r="D10657">
        <v>294</v>
      </c>
      <c r="E10657">
        <v>278</v>
      </c>
      <c r="F10657">
        <v>278</v>
      </c>
      <c r="G10657">
        <v>299</v>
      </c>
    </row>
    <row r="10658" spans="1:7">
      <c r="A10658" t="s">
        <v>3853</v>
      </c>
      <c r="B10658" t="s">
        <v>4175</v>
      </c>
      <c r="C10658" t="s">
        <v>4003</v>
      </c>
      <c r="D10658">
        <v>0</v>
      </c>
      <c r="E10658">
        <v>0</v>
      </c>
      <c r="F10658">
        <v>0</v>
      </c>
      <c r="G10658">
        <v>0</v>
      </c>
    </row>
    <row r="10659" spans="1:7">
      <c r="A10659" t="s">
        <v>3853</v>
      </c>
      <c r="B10659" t="s">
        <v>4175</v>
      </c>
      <c r="C10659" t="s">
        <v>4004</v>
      </c>
      <c r="D10659">
        <v>6206</v>
      </c>
      <c r="E10659">
        <v>7470</v>
      </c>
      <c r="F10659">
        <v>8355</v>
      </c>
      <c r="G10659">
        <v>9472</v>
      </c>
    </row>
    <row r="10660" spans="1:7">
      <c r="A10660" t="s">
        <v>3853</v>
      </c>
      <c r="B10660" t="s">
        <v>4175</v>
      </c>
      <c r="C10660" t="s">
        <v>4005</v>
      </c>
      <c r="D10660">
        <v>34103</v>
      </c>
      <c r="E10660">
        <v>29932</v>
      </c>
      <c r="F10660">
        <v>31413</v>
      </c>
      <c r="G10660">
        <v>34992</v>
      </c>
    </row>
    <row r="10661" spans="1:7">
      <c r="A10661" t="s">
        <v>3853</v>
      </c>
      <c r="B10661" t="s">
        <v>4175</v>
      </c>
      <c r="C10661" t="s">
        <v>4006</v>
      </c>
      <c r="D10661">
        <v>151379</v>
      </c>
      <c r="E10661">
        <v>137212</v>
      </c>
      <c r="F10661">
        <v>155564</v>
      </c>
      <c r="G10661">
        <v>140068</v>
      </c>
    </row>
    <row r="10662" spans="1:7">
      <c r="A10662" t="s">
        <v>3853</v>
      </c>
      <c r="B10662" t="s">
        <v>4175</v>
      </c>
      <c r="C10662" t="s">
        <v>4007</v>
      </c>
      <c r="D10662">
        <v>3730</v>
      </c>
      <c r="E10662">
        <v>3753</v>
      </c>
      <c r="F10662">
        <v>3748</v>
      </c>
      <c r="G10662">
        <v>3748</v>
      </c>
    </row>
    <row r="10663" spans="1:7">
      <c r="A10663" t="s">
        <v>3853</v>
      </c>
      <c r="B10663" t="s">
        <v>4175</v>
      </c>
      <c r="C10663" t="s">
        <v>4008</v>
      </c>
      <c r="D10663">
        <v>60064</v>
      </c>
      <c r="E10663">
        <v>59880</v>
      </c>
      <c r="F10663">
        <v>61471</v>
      </c>
      <c r="G10663">
        <v>60482</v>
      </c>
    </row>
    <row r="10664" spans="1:7">
      <c r="A10664" t="s">
        <v>3853</v>
      </c>
      <c r="B10664" t="s">
        <v>4175</v>
      </c>
      <c r="C10664" t="s">
        <v>4009</v>
      </c>
      <c r="D10664">
        <v>50478</v>
      </c>
      <c r="E10664">
        <v>48024</v>
      </c>
      <c r="F10664">
        <v>48861</v>
      </c>
      <c r="G10664">
        <v>52577</v>
      </c>
    </row>
    <row r="10665" spans="1:7">
      <c r="A10665" t="s">
        <v>3853</v>
      </c>
      <c r="B10665" t="s">
        <v>4175</v>
      </c>
      <c r="C10665" t="s">
        <v>4010</v>
      </c>
      <c r="D10665">
        <v>302229</v>
      </c>
      <c r="E10665">
        <v>282518</v>
      </c>
      <c r="F10665">
        <v>305665</v>
      </c>
      <c r="G10665">
        <v>297591</v>
      </c>
    </row>
    <row r="10666" spans="1:7">
      <c r="A10666" t="s">
        <v>3853</v>
      </c>
      <c r="B10666" t="s">
        <v>4175</v>
      </c>
      <c r="C10666" t="s">
        <v>4011</v>
      </c>
      <c r="D10666">
        <v>71.7</v>
      </c>
      <c r="E10666">
        <v>66.599999999999994</v>
      </c>
      <c r="F10666">
        <v>71.8</v>
      </c>
      <c r="G10666">
        <v>70.2</v>
      </c>
    </row>
    <row r="10667" spans="1:7">
      <c r="A10667" t="s">
        <v>3853</v>
      </c>
      <c r="B10667" t="s">
        <v>4175</v>
      </c>
      <c r="C10667" t="s">
        <v>4012</v>
      </c>
      <c r="D10667">
        <v>150850</v>
      </c>
      <c r="E10667">
        <v>145306</v>
      </c>
      <c r="F10667">
        <v>150100</v>
      </c>
      <c r="G10667">
        <v>157523</v>
      </c>
    </row>
    <row r="10668" spans="1:7">
      <c r="A10668" t="s">
        <v>3853</v>
      </c>
      <c r="B10668" t="s">
        <v>4175</v>
      </c>
      <c r="C10668" t="s">
        <v>4013</v>
      </c>
      <c r="D10668">
        <v>302229</v>
      </c>
      <c r="E10668">
        <v>282518</v>
      </c>
      <c r="F10668">
        <v>305665</v>
      </c>
      <c r="G10668">
        <v>297591</v>
      </c>
    </row>
    <row r="10669" spans="1:7">
      <c r="A10669" t="s">
        <v>3853</v>
      </c>
      <c r="B10669" t="s">
        <v>4175</v>
      </c>
      <c r="C10669" t="s">
        <v>4014</v>
      </c>
      <c r="D10669">
        <v>7.3</v>
      </c>
      <c r="E10669">
        <v>3.4</v>
      </c>
      <c r="F10669">
        <v>5.0999999999999996</v>
      </c>
      <c r="G10669">
        <v>2.8</v>
      </c>
    </row>
    <row r="10670" spans="1:7">
      <c r="A10670" t="s">
        <v>3853</v>
      </c>
      <c r="B10670" t="s">
        <v>4175</v>
      </c>
      <c r="C10670" t="s">
        <v>4015</v>
      </c>
      <c r="D10670">
        <v>0</v>
      </c>
      <c r="E10670">
        <v>0</v>
      </c>
      <c r="F10670">
        <v>0</v>
      </c>
      <c r="G10670">
        <v>0</v>
      </c>
    </row>
    <row r="10671" spans="1:7">
      <c r="A10671" t="s">
        <v>3853</v>
      </c>
      <c r="B10671" t="s">
        <v>4175</v>
      </c>
      <c r="C10671" t="s">
        <v>4016</v>
      </c>
      <c r="D10671">
        <v>0</v>
      </c>
      <c r="E10671">
        <v>0</v>
      </c>
      <c r="F10671">
        <v>0</v>
      </c>
      <c r="G10671">
        <v>0</v>
      </c>
    </row>
    <row r="10672" spans="1:7">
      <c r="A10672" t="s">
        <v>3853</v>
      </c>
      <c r="B10672" t="s">
        <v>4175</v>
      </c>
      <c r="C10672" t="s">
        <v>4017</v>
      </c>
      <c r="D10672">
        <v>0</v>
      </c>
      <c r="E10672">
        <v>0</v>
      </c>
      <c r="F10672">
        <v>0</v>
      </c>
      <c r="G10672">
        <v>0</v>
      </c>
    </row>
    <row r="10673" spans="1:7">
      <c r="A10673" t="s">
        <v>3853</v>
      </c>
      <c r="B10673" t="s">
        <v>4175</v>
      </c>
      <c r="C10673" t="s">
        <v>4018</v>
      </c>
      <c r="D10673">
        <v>0</v>
      </c>
      <c r="E10673">
        <v>0</v>
      </c>
      <c r="F10673">
        <v>0</v>
      </c>
      <c r="G10673">
        <v>0</v>
      </c>
    </row>
    <row r="10674" spans="1:7">
      <c r="A10674" t="s">
        <v>3853</v>
      </c>
      <c r="B10674" t="s">
        <v>4175</v>
      </c>
      <c r="C10674" t="s">
        <v>4019</v>
      </c>
      <c r="D10674">
        <v>0</v>
      </c>
      <c r="E10674">
        <v>0</v>
      </c>
      <c r="F10674">
        <v>0</v>
      </c>
      <c r="G10674">
        <v>0</v>
      </c>
    </row>
    <row r="10675" spans="1:7">
      <c r="A10675" t="s">
        <v>3853</v>
      </c>
      <c r="B10675" t="s">
        <v>4175</v>
      </c>
      <c r="C10675" t="s">
        <v>4020</v>
      </c>
      <c r="D10675">
        <v>0</v>
      </c>
      <c r="E10675">
        <v>0</v>
      </c>
      <c r="F10675">
        <v>0</v>
      </c>
      <c r="G10675">
        <v>0</v>
      </c>
    </row>
    <row r="10676" spans="1:7">
      <c r="A10676" t="s">
        <v>3853</v>
      </c>
      <c r="B10676" t="s">
        <v>4175</v>
      </c>
      <c r="C10676" t="s">
        <v>4021</v>
      </c>
      <c r="D10676">
        <v>0</v>
      </c>
      <c r="E10676">
        <v>0</v>
      </c>
      <c r="F10676">
        <v>0</v>
      </c>
      <c r="G10676">
        <v>0</v>
      </c>
    </row>
    <row r="10677" spans="1:7">
      <c r="A10677" t="s">
        <v>3853</v>
      </c>
      <c r="B10677" t="s">
        <v>4175</v>
      </c>
      <c r="C10677" t="s">
        <v>4022</v>
      </c>
      <c r="D10677">
        <v>1539</v>
      </c>
      <c r="E10677">
        <v>1403</v>
      </c>
      <c r="F10677">
        <v>1360</v>
      </c>
      <c r="G10677">
        <v>1486</v>
      </c>
    </row>
    <row r="10678" spans="1:7">
      <c r="A10678" t="s">
        <v>3853</v>
      </c>
      <c r="B10678" t="s">
        <v>4175</v>
      </c>
      <c r="C10678" t="s">
        <v>4023</v>
      </c>
      <c r="D10678">
        <v>0</v>
      </c>
      <c r="E10678">
        <v>0</v>
      </c>
      <c r="F10678">
        <v>7055</v>
      </c>
      <c r="G10678">
        <v>12754</v>
      </c>
    </row>
    <row r="10679" spans="1:7">
      <c r="A10679" t="s">
        <v>3853</v>
      </c>
      <c r="B10679" t="s">
        <v>4175</v>
      </c>
      <c r="C10679" t="s">
        <v>4024</v>
      </c>
      <c r="D10679">
        <v>1539</v>
      </c>
      <c r="E10679">
        <v>1403</v>
      </c>
      <c r="F10679">
        <v>1360</v>
      </c>
      <c r="G10679">
        <v>1486</v>
      </c>
    </row>
    <row r="10680" spans="1:7">
      <c r="A10680" t="s">
        <v>3853</v>
      </c>
      <c r="B10680" t="s">
        <v>4175</v>
      </c>
      <c r="C10680" t="s">
        <v>4025</v>
      </c>
      <c r="D10680">
        <v>1539</v>
      </c>
      <c r="E10680">
        <v>1403</v>
      </c>
      <c r="F10680">
        <v>8415</v>
      </c>
      <c r="G10680">
        <v>14240</v>
      </c>
    </row>
    <row r="10681" spans="1:7">
      <c r="A10681" t="s">
        <v>3853</v>
      </c>
      <c r="B10681" t="s">
        <v>4175</v>
      </c>
      <c r="C10681" t="s">
        <v>4026</v>
      </c>
      <c r="D10681">
        <v>1539</v>
      </c>
      <c r="E10681">
        <v>1403</v>
      </c>
      <c r="F10681">
        <v>8415</v>
      </c>
      <c r="G10681">
        <v>14240</v>
      </c>
    </row>
    <row r="10682" spans="1:7">
      <c r="A10682" t="s">
        <v>3853</v>
      </c>
      <c r="B10682" t="s">
        <v>4175</v>
      </c>
      <c r="C10682" t="s">
        <v>4027</v>
      </c>
      <c r="D10682">
        <v>0</v>
      </c>
      <c r="E10682">
        <v>0</v>
      </c>
      <c r="F10682">
        <v>0</v>
      </c>
      <c r="G10682">
        <v>0</v>
      </c>
    </row>
    <row r="10683" spans="1:7">
      <c r="A10683" t="s">
        <v>3853</v>
      </c>
      <c r="B10683" t="s">
        <v>4175</v>
      </c>
      <c r="C10683" t="s">
        <v>4028</v>
      </c>
      <c r="D10683">
        <v>12610</v>
      </c>
      <c r="E10683">
        <v>12457</v>
      </c>
      <c r="F10683">
        <v>12886</v>
      </c>
      <c r="G10683">
        <v>13372</v>
      </c>
    </row>
    <row r="10684" spans="1:7">
      <c r="A10684" t="s">
        <v>3853</v>
      </c>
      <c r="B10684" t="s">
        <v>4175</v>
      </c>
      <c r="C10684" t="s">
        <v>4029</v>
      </c>
      <c r="D10684">
        <v>14860</v>
      </c>
      <c r="E10684">
        <v>14449</v>
      </c>
      <c r="F10684">
        <v>21967</v>
      </c>
      <c r="G10684">
        <v>28194</v>
      </c>
    </row>
    <row r="10685" spans="1:7">
      <c r="A10685" t="s">
        <v>3853</v>
      </c>
      <c r="B10685" t="s">
        <v>4175</v>
      </c>
      <c r="C10685" t="s">
        <v>4030</v>
      </c>
      <c r="D10685">
        <v>14860</v>
      </c>
      <c r="E10685">
        <v>14449</v>
      </c>
      <c r="F10685">
        <v>21967</v>
      </c>
      <c r="G10685">
        <v>28194</v>
      </c>
    </row>
    <row r="10686" spans="1:7">
      <c r="A10686" t="s">
        <v>3853</v>
      </c>
      <c r="B10686" t="s">
        <v>4175</v>
      </c>
      <c r="C10686" t="s">
        <v>4031</v>
      </c>
      <c r="D10686">
        <v>305507</v>
      </c>
      <c r="E10686">
        <v>271438</v>
      </c>
      <c r="F10686">
        <v>293621</v>
      </c>
      <c r="G10686">
        <v>295991</v>
      </c>
    </row>
    <row r="10687" spans="1:7">
      <c r="A10687" t="s">
        <v>3853</v>
      </c>
      <c r="B10687" t="s">
        <v>4175</v>
      </c>
      <c r="C10687" t="s">
        <v>4032</v>
      </c>
      <c r="D10687">
        <v>0</v>
      </c>
      <c r="E10687">
        <v>0</v>
      </c>
      <c r="F10687">
        <v>0.3</v>
      </c>
      <c r="G10687">
        <v>0.3</v>
      </c>
    </row>
    <row r="10688" spans="1:7">
      <c r="A10688" t="s">
        <v>3853</v>
      </c>
      <c r="B10688" t="s">
        <v>4175</v>
      </c>
      <c r="C10688" t="s">
        <v>4033</v>
      </c>
      <c r="D10688">
        <v>11031</v>
      </c>
      <c r="E10688">
        <v>11489</v>
      </c>
      <c r="F10688">
        <v>11453</v>
      </c>
      <c r="G10688">
        <v>11472</v>
      </c>
    </row>
    <row r="10689" spans="1:7">
      <c r="A10689" t="s">
        <v>3853</v>
      </c>
      <c r="B10689" t="s">
        <v>4175</v>
      </c>
      <c r="C10689" t="s">
        <v>4034</v>
      </c>
      <c r="D10689">
        <v>83</v>
      </c>
      <c r="E10689">
        <v>25</v>
      </c>
      <c r="F10689">
        <v>1</v>
      </c>
      <c r="G10689">
        <v>15</v>
      </c>
    </row>
    <row r="10690" spans="1:7">
      <c r="A10690" t="s">
        <v>3853</v>
      </c>
      <c r="B10690" t="s">
        <v>4175</v>
      </c>
      <c r="C10690" t="s">
        <v>4035</v>
      </c>
      <c r="D10690">
        <v>0</v>
      </c>
      <c r="E10690">
        <v>0</v>
      </c>
      <c r="F10690">
        <v>7</v>
      </c>
      <c r="G10690">
        <v>7</v>
      </c>
    </row>
    <row r="10691" spans="1:7">
      <c r="A10691" t="s">
        <v>3853</v>
      </c>
      <c r="B10691" t="s">
        <v>4175</v>
      </c>
      <c r="C10691" t="s">
        <v>4036</v>
      </c>
      <c r="D10691">
        <v>30291</v>
      </c>
      <c r="E10691">
        <v>29343</v>
      </c>
      <c r="F10691">
        <v>31765</v>
      </c>
      <c r="G10691">
        <v>34459</v>
      </c>
    </row>
    <row r="10692" spans="1:7">
      <c r="A10692" t="s">
        <v>3853</v>
      </c>
      <c r="B10692" t="s">
        <v>4175</v>
      </c>
      <c r="C10692" t="s">
        <v>4037</v>
      </c>
      <c r="D10692">
        <v>4760</v>
      </c>
      <c r="E10692">
        <v>4036</v>
      </c>
      <c r="F10692">
        <v>5390</v>
      </c>
      <c r="G10692">
        <v>4461</v>
      </c>
    </row>
    <row r="10693" spans="1:7">
      <c r="A10693" t="s">
        <v>3853</v>
      </c>
      <c r="B10693" t="s">
        <v>4175</v>
      </c>
      <c r="C10693" t="s">
        <v>4038</v>
      </c>
      <c r="D10693">
        <v>351672</v>
      </c>
      <c r="E10693">
        <v>316331</v>
      </c>
      <c r="F10693">
        <v>342230</v>
      </c>
      <c r="G10693">
        <v>346397</v>
      </c>
    </row>
    <row r="10694" spans="1:7">
      <c r="A10694" t="s">
        <v>3853</v>
      </c>
      <c r="B10694" t="s">
        <v>4175</v>
      </c>
      <c r="C10694" t="s">
        <v>4039</v>
      </c>
      <c r="D10694">
        <v>83.4</v>
      </c>
      <c r="E10694">
        <v>74.5</v>
      </c>
      <c r="F10694">
        <v>80.400000000000006</v>
      </c>
      <c r="G10694">
        <v>81.7</v>
      </c>
    </row>
    <row r="10695" spans="1:7">
      <c r="A10695" t="s">
        <v>3853</v>
      </c>
      <c r="B10695" t="s">
        <v>4175</v>
      </c>
      <c r="C10695" t="s">
        <v>4040</v>
      </c>
      <c r="D10695">
        <v>351589</v>
      </c>
      <c r="E10695">
        <v>316306</v>
      </c>
      <c r="F10695">
        <v>342229</v>
      </c>
      <c r="G10695">
        <v>346383</v>
      </c>
    </row>
    <row r="10696" spans="1:7">
      <c r="A10696" t="s">
        <v>3853</v>
      </c>
      <c r="B10696" t="s">
        <v>4175</v>
      </c>
      <c r="C10696" t="s">
        <v>4041</v>
      </c>
      <c r="D10696">
        <v>0</v>
      </c>
      <c r="E10696">
        <v>0</v>
      </c>
      <c r="F10696">
        <v>0</v>
      </c>
      <c r="G10696">
        <v>0</v>
      </c>
    </row>
    <row r="10697" spans="1:7">
      <c r="A10697" t="s">
        <v>3853</v>
      </c>
      <c r="B10697" t="s">
        <v>4175</v>
      </c>
      <c r="C10697" t="s">
        <v>4042</v>
      </c>
      <c r="D10697">
        <v>0</v>
      </c>
      <c r="E10697">
        <v>0</v>
      </c>
      <c r="F10697">
        <v>0</v>
      </c>
      <c r="G10697">
        <v>0</v>
      </c>
    </row>
    <row r="10698" spans="1:7">
      <c r="A10698" t="s">
        <v>3853</v>
      </c>
      <c r="B10698" t="s">
        <v>4175</v>
      </c>
      <c r="C10698" t="s">
        <v>4043</v>
      </c>
      <c r="D10698">
        <v>0</v>
      </c>
      <c r="E10698">
        <v>0</v>
      </c>
      <c r="F10698">
        <v>0</v>
      </c>
      <c r="G10698">
        <v>0</v>
      </c>
    </row>
    <row r="10699" spans="1:7">
      <c r="A10699" t="s">
        <v>3853</v>
      </c>
      <c r="B10699" t="s">
        <v>4175</v>
      </c>
      <c r="C10699" t="s">
        <v>4044</v>
      </c>
      <c r="D10699">
        <v>0</v>
      </c>
      <c r="E10699">
        <v>0</v>
      </c>
      <c r="F10699">
        <v>0</v>
      </c>
      <c r="G10699">
        <v>0</v>
      </c>
    </row>
    <row r="10700" spans="1:7">
      <c r="A10700" t="s">
        <v>3853</v>
      </c>
      <c r="B10700" t="s">
        <v>4175</v>
      </c>
      <c r="C10700" t="s">
        <v>4045</v>
      </c>
      <c r="D10700">
        <v>0</v>
      </c>
      <c r="E10700">
        <v>0</v>
      </c>
      <c r="F10700">
        <v>0</v>
      </c>
      <c r="G10700">
        <v>0</v>
      </c>
    </row>
    <row r="10701" spans="1:7">
      <c r="A10701" t="s">
        <v>3853</v>
      </c>
      <c r="B10701" t="s">
        <v>4175</v>
      </c>
      <c r="C10701" t="s">
        <v>4046</v>
      </c>
      <c r="D10701">
        <v>10.9</v>
      </c>
      <c r="E10701">
        <v>12.2</v>
      </c>
      <c r="F10701">
        <v>16.600000000000001</v>
      </c>
      <c r="G10701">
        <v>20.8</v>
      </c>
    </row>
    <row r="10702" spans="1:7">
      <c r="A10702" t="s">
        <v>3853</v>
      </c>
      <c r="B10702" t="s">
        <v>4175</v>
      </c>
      <c r="C10702" t="s">
        <v>4047</v>
      </c>
      <c r="D10702">
        <v>16</v>
      </c>
      <c r="E10702">
        <v>21</v>
      </c>
      <c r="F10702">
        <v>27</v>
      </c>
      <c r="G10702">
        <v>38</v>
      </c>
    </row>
    <row r="10703" spans="1:7">
      <c r="A10703" t="s">
        <v>3853</v>
      </c>
      <c r="B10703" t="s">
        <v>4175</v>
      </c>
      <c r="C10703" t="s">
        <v>4048</v>
      </c>
      <c r="D10703">
        <v>0</v>
      </c>
      <c r="E10703">
        <v>0</v>
      </c>
      <c r="F10703">
        <v>0</v>
      </c>
      <c r="G10703">
        <v>0</v>
      </c>
    </row>
    <row r="10704" spans="1:7">
      <c r="A10704" t="s">
        <v>3853</v>
      </c>
      <c r="B10704" t="s">
        <v>4175</v>
      </c>
      <c r="C10704" t="s">
        <v>4049</v>
      </c>
      <c r="D10704">
        <v>289019</v>
      </c>
      <c r="E10704">
        <v>256297</v>
      </c>
      <c r="F10704">
        <v>272365</v>
      </c>
      <c r="G10704">
        <v>269372</v>
      </c>
    </row>
    <row r="10705" spans="1:7">
      <c r="A10705" t="s">
        <v>3853</v>
      </c>
      <c r="B10705" t="s">
        <v>4175</v>
      </c>
      <c r="C10705" t="s">
        <v>4050</v>
      </c>
      <c r="D10705">
        <v>10678</v>
      </c>
      <c r="E10705">
        <v>11132</v>
      </c>
      <c r="F10705">
        <v>11091</v>
      </c>
      <c r="G10705">
        <v>11102</v>
      </c>
    </row>
    <row r="10706" spans="1:7">
      <c r="A10706" t="s">
        <v>3853</v>
      </c>
      <c r="B10706" t="s">
        <v>4175</v>
      </c>
      <c r="C10706" t="s">
        <v>4051</v>
      </c>
      <c r="D10706">
        <v>30052</v>
      </c>
      <c r="E10706">
        <v>29103</v>
      </c>
      <c r="F10706">
        <v>31527</v>
      </c>
      <c r="G10706">
        <v>34205</v>
      </c>
    </row>
    <row r="10707" spans="1:7">
      <c r="A10707" t="s">
        <v>3853</v>
      </c>
      <c r="B10707" t="s">
        <v>4175</v>
      </c>
      <c r="C10707" t="s">
        <v>4052</v>
      </c>
      <c r="D10707">
        <v>334627</v>
      </c>
      <c r="E10707">
        <v>300631</v>
      </c>
      <c r="F10707">
        <v>320392</v>
      </c>
      <c r="G10707">
        <v>319172</v>
      </c>
    </row>
    <row r="10708" spans="1:7">
      <c r="A10708" t="s">
        <v>3853</v>
      </c>
      <c r="B10708" t="s">
        <v>4175</v>
      </c>
      <c r="C10708" t="s">
        <v>4053</v>
      </c>
      <c r="D10708">
        <v>0</v>
      </c>
      <c r="E10708">
        <v>0</v>
      </c>
      <c r="F10708">
        <v>0</v>
      </c>
      <c r="G10708">
        <v>0</v>
      </c>
    </row>
    <row r="10709" spans="1:7">
      <c r="A10709" t="s">
        <v>3853</v>
      </c>
      <c r="B10709" t="s">
        <v>4175</v>
      </c>
      <c r="C10709" t="s">
        <v>4054</v>
      </c>
      <c r="D10709">
        <v>0</v>
      </c>
      <c r="E10709">
        <v>0</v>
      </c>
      <c r="F10709">
        <v>0</v>
      </c>
      <c r="G10709">
        <v>0</v>
      </c>
    </row>
    <row r="10710" spans="1:7">
      <c r="A10710" t="s">
        <v>3853</v>
      </c>
      <c r="B10710" t="s">
        <v>4175</v>
      </c>
      <c r="C10710" t="s">
        <v>4055</v>
      </c>
      <c r="D10710">
        <v>233</v>
      </c>
      <c r="E10710">
        <v>59</v>
      </c>
      <c r="F10710">
        <v>88</v>
      </c>
      <c r="G10710">
        <v>234</v>
      </c>
    </row>
    <row r="10711" spans="1:7">
      <c r="A10711" t="s">
        <v>3853</v>
      </c>
      <c r="B10711" t="s">
        <v>4175</v>
      </c>
      <c r="C10711" t="s">
        <v>4056</v>
      </c>
      <c r="D10711">
        <v>3792</v>
      </c>
      <c r="E10711">
        <v>3558</v>
      </c>
      <c r="F10711">
        <v>4063</v>
      </c>
      <c r="G10711">
        <v>4036</v>
      </c>
    </row>
    <row r="10712" spans="1:7">
      <c r="A10712" t="s">
        <v>3853</v>
      </c>
      <c r="B10712" t="s">
        <v>4175</v>
      </c>
      <c r="C10712" t="s">
        <v>4057</v>
      </c>
      <c r="D10712">
        <v>1625</v>
      </c>
      <c r="E10712">
        <v>1761</v>
      </c>
      <c r="F10712">
        <v>1447</v>
      </c>
      <c r="G10712">
        <v>3309</v>
      </c>
    </row>
    <row r="10713" spans="1:7">
      <c r="A10713" t="s">
        <v>3853</v>
      </c>
      <c r="B10713" t="s">
        <v>4175</v>
      </c>
      <c r="C10713" t="s">
        <v>4058</v>
      </c>
      <c r="D10713">
        <v>3296</v>
      </c>
      <c r="E10713">
        <v>2598</v>
      </c>
      <c r="F10713">
        <v>3377</v>
      </c>
      <c r="G10713">
        <v>2468</v>
      </c>
    </row>
    <row r="10714" spans="1:7">
      <c r="A10714" t="s">
        <v>3853</v>
      </c>
      <c r="B10714" t="s">
        <v>4175</v>
      </c>
      <c r="C10714" t="s">
        <v>4059</v>
      </c>
      <c r="D10714">
        <v>8946</v>
      </c>
      <c r="E10714">
        <v>7976</v>
      </c>
      <c r="F10714">
        <v>8974</v>
      </c>
      <c r="G10714">
        <v>10047</v>
      </c>
    </row>
    <row r="10715" spans="1:7">
      <c r="A10715" t="s">
        <v>3853</v>
      </c>
      <c r="B10715" t="s">
        <v>4175</v>
      </c>
      <c r="C10715" t="s">
        <v>4060</v>
      </c>
      <c r="D10715">
        <v>8946</v>
      </c>
      <c r="E10715">
        <v>7976</v>
      </c>
      <c r="F10715">
        <v>8974</v>
      </c>
      <c r="G10715">
        <v>10047</v>
      </c>
    </row>
    <row r="10716" spans="1:7">
      <c r="A10716" t="s">
        <v>3853</v>
      </c>
      <c r="B10716" t="s">
        <v>4175</v>
      </c>
      <c r="C10716" t="s">
        <v>4061</v>
      </c>
      <c r="D10716">
        <v>0</v>
      </c>
      <c r="E10716">
        <v>0</v>
      </c>
      <c r="F10716">
        <v>0</v>
      </c>
      <c r="G10716">
        <v>0</v>
      </c>
    </row>
    <row r="10717" spans="1:7">
      <c r="A10717" t="s">
        <v>3853</v>
      </c>
      <c r="B10717" t="s">
        <v>4175</v>
      </c>
      <c r="C10717" t="s">
        <v>4062</v>
      </c>
      <c r="D10717">
        <v>0</v>
      </c>
      <c r="E10717">
        <v>0</v>
      </c>
      <c r="F10717">
        <v>0</v>
      </c>
      <c r="G10717">
        <v>0</v>
      </c>
    </row>
    <row r="10718" spans="1:7">
      <c r="A10718" t="s">
        <v>3853</v>
      </c>
      <c r="B10718" t="s">
        <v>4175</v>
      </c>
      <c r="C10718" t="s">
        <v>4063</v>
      </c>
      <c r="D10718">
        <v>23452</v>
      </c>
      <c r="E10718">
        <v>23481</v>
      </c>
      <c r="F10718">
        <v>24039</v>
      </c>
      <c r="G10718">
        <v>30244</v>
      </c>
    </row>
    <row r="10719" spans="1:7">
      <c r="A10719" t="s">
        <v>3853</v>
      </c>
      <c r="B10719" t="s">
        <v>4175</v>
      </c>
      <c r="C10719" t="s">
        <v>4064</v>
      </c>
      <c r="D10719">
        <v>5550</v>
      </c>
      <c r="E10719">
        <v>5835</v>
      </c>
      <c r="F10719">
        <v>5787</v>
      </c>
      <c r="G10719">
        <v>5292</v>
      </c>
    </row>
    <row r="10720" spans="1:7">
      <c r="A10720" t="s">
        <v>3853</v>
      </c>
      <c r="B10720" t="s">
        <v>4175</v>
      </c>
      <c r="C10720" t="s">
        <v>4065</v>
      </c>
      <c r="D10720">
        <v>135428</v>
      </c>
      <c r="E10720">
        <v>149714</v>
      </c>
      <c r="F10720">
        <v>138932</v>
      </c>
      <c r="G10720">
        <v>147297</v>
      </c>
    </row>
    <row r="10721" spans="1:7">
      <c r="A10721" t="s">
        <v>3853</v>
      </c>
      <c r="B10721" t="s">
        <v>4175</v>
      </c>
      <c r="C10721" t="s">
        <v>4066</v>
      </c>
      <c r="D10721">
        <v>12467</v>
      </c>
      <c r="E10721">
        <v>12980</v>
      </c>
      <c r="F10721">
        <v>13157</v>
      </c>
      <c r="G10721">
        <v>13453</v>
      </c>
    </row>
    <row r="10722" spans="1:7">
      <c r="A10722" t="s">
        <v>3853</v>
      </c>
      <c r="B10722" t="s">
        <v>4175</v>
      </c>
      <c r="C10722" t="s">
        <v>4067</v>
      </c>
      <c r="D10722">
        <v>43545</v>
      </c>
      <c r="E10722">
        <v>44200</v>
      </c>
      <c r="F10722">
        <v>44404</v>
      </c>
      <c r="G10722">
        <v>43560</v>
      </c>
    </row>
    <row r="10723" spans="1:7">
      <c r="A10723" t="s">
        <v>3853</v>
      </c>
      <c r="B10723" t="s">
        <v>4175</v>
      </c>
      <c r="C10723" t="s">
        <v>4068</v>
      </c>
      <c r="D10723">
        <v>29287</v>
      </c>
      <c r="E10723">
        <v>19170</v>
      </c>
      <c r="F10723">
        <v>19592</v>
      </c>
      <c r="G10723">
        <v>21091</v>
      </c>
    </row>
    <row r="10724" spans="1:7">
      <c r="A10724" t="s">
        <v>3853</v>
      </c>
      <c r="B10724" t="s">
        <v>4175</v>
      </c>
      <c r="C10724" t="s">
        <v>4069</v>
      </c>
      <c r="D10724">
        <v>237262</v>
      </c>
      <c r="E10724">
        <v>242400</v>
      </c>
      <c r="F10724">
        <v>232754</v>
      </c>
      <c r="G10724">
        <v>247484</v>
      </c>
    </row>
    <row r="10725" spans="1:7">
      <c r="A10725" t="s">
        <v>3853</v>
      </c>
      <c r="B10725" t="s">
        <v>4175</v>
      </c>
      <c r="C10725" t="s">
        <v>4070</v>
      </c>
      <c r="D10725">
        <v>2159</v>
      </c>
      <c r="E10725">
        <v>3619</v>
      </c>
      <c r="F10725">
        <v>737</v>
      </c>
      <c r="G10725">
        <v>755</v>
      </c>
    </row>
    <row r="10726" spans="1:7">
      <c r="A10726" t="s">
        <v>3853</v>
      </c>
      <c r="B10726" t="s">
        <v>4175</v>
      </c>
      <c r="C10726" t="s">
        <v>4071</v>
      </c>
      <c r="D10726">
        <v>0</v>
      </c>
      <c r="E10726">
        <v>0</v>
      </c>
      <c r="F10726">
        <v>0</v>
      </c>
      <c r="G10726">
        <v>0</v>
      </c>
    </row>
    <row r="10727" spans="1:7">
      <c r="A10727" t="s">
        <v>3853</v>
      </c>
      <c r="B10727" t="s">
        <v>4175</v>
      </c>
      <c r="C10727" t="s">
        <v>4072</v>
      </c>
      <c r="D10727">
        <v>0</v>
      </c>
      <c r="E10727">
        <v>0</v>
      </c>
      <c r="F10727">
        <v>0</v>
      </c>
      <c r="G10727">
        <v>0</v>
      </c>
    </row>
    <row r="10728" spans="1:7">
      <c r="A10728" t="s">
        <v>3853</v>
      </c>
      <c r="B10728" t="s">
        <v>4175</v>
      </c>
      <c r="C10728" t="s">
        <v>4073</v>
      </c>
      <c r="D10728">
        <v>0</v>
      </c>
      <c r="E10728">
        <v>0</v>
      </c>
      <c r="F10728">
        <v>76</v>
      </c>
      <c r="G10728">
        <v>78</v>
      </c>
    </row>
    <row r="10729" spans="1:7">
      <c r="A10729" t="s">
        <v>3853</v>
      </c>
      <c r="B10729" t="s">
        <v>4175</v>
      </c>
      <c r="C10729" t="s">
        <v>4074</v>
      </c>
      <c r="D10729">
        <v>2159</v>
      </c>
      <c r="E10729">
        <v>3619</v>
      </c>
      <c r="F10729">
        <v>812</v>
      </c>
      <c r="G10729">
        <v>832</v>
      </c>
    </row>
    <row r="10730" spans="1:7">
      <c r="A10730" t="s">
        <v>3853</v>
      </c>
      <c r="B10730" t="s">
        <v>4175</v>
      </c>
      <c r="C10730" t="s">
        <v>4075</v>
      </c>
      <c r="D10730">
        <v>2159</v>
      </c>
      <c r="E10730">
        <v>3619</v>
      </c>
      <c r="F10730">
        <v>812</v>
      </c>
      <c r="G10730">
        <v>832</v>
      </c>
    </row>
    <row r="10731" spans="1:7">
      <c r="A10731" t="s">
        <v>3853</v>
      </c>
      <c r="B10731" t="s">
        <v>4175</v>
      </c>
      <c r="C10731" t="s">
        <v>4076</v>
      </c>
      <c r="D10731">
        <v>0</v>
      </c>
      <c r="E10731">
        <v>0</v>
      </c>
      <c r="F10731">
        <v>0</v>
      </c>
      <c r="G10731">
        <v>0</v>
      </c>
    </row>
    <row r="10732" spans="1:7">
      <c r="A10732" t="s">
        <v>3853</v>
      </c>
      <c r="B10732" t="s">
        <v>4175</v>
      </c>
      <c r="C10732" t="s">
        <v>4077</v>
      </c>
      <c r="D10732">
        <v>0</v>
      </c>
      <c r="E10732">
        <v>0</v>
      </c>
      <c r="F10732">
        <v>0</v>
      </c>
      <c r="G10732">
        <v>0</v>
      </c>
    </row>
    <row r="10733" spans="1:7">
      <c r="A10733" t="s">
        <v>3853</v>
      </c>
      <c r="B10733" t="s">
        <v>4175</v>
      </c>
      <c r="C10733" t="s">
        <v>4078</v>
      </c>
      <c r="D10733">
        <v>0</v>
      </c>
      <c r="E10733">
        <v>0</v>
      </c>
      <c r="F10733">
        <v>0</v>
      </c>
      <c r="G10733">
        <v>0</v>
      </c>
    </row>
    <row r="10734" spans="1:7">
      <c r="A10734" t="s">
        <v>3853</v>
      </c>
      <c r="B10734" t="s">
        <v>4175</v>
      </c>
      <c r="C10734" t="s">
        <v>4079</v>
      </c>
      <c r="D10734">
        <v>0</v>
      </c>
      <c r="E10734">
        <v>0</v>
      </c>
      <c r="F10734">
        <v>0</v>
      </c>
      <c r="G10734">
        <v>0</v>
      </c>
    </row>
    <row r="10735" spans="1:7">
      <c r="A10735" t="s">
        <v>3853</v>
      </c>
      <c r="B10735" t="s">
        <v>4175</v>
      </c>
      <c r="C10735" t="s">
        <v>4080</v>
      </c>
      <c r="D10735">
        <v>0</v>
      </c>
      <c r="E10735">
        <v>0</v>
      </c>
      <c r="F10735">
        <v>0</v>
      </c>
      <c r="G10735">
        <v>0</v>
      </c>
    </row>
    <row r="10736" spans="1:7">
      <c r="A10736" t="s">
        <v>3853</v>
      </c>
      <c r="B10736" t="s">
        <v>4175</v>
      </c>
      <c r="C10736" t="s">
        <v>4081</v>
      </c>
      <c r="D10736">
        <v>0</v>
      </c>
      <c r="E10736">
        <v>0</v>
      </c>
      <c r="F10736">
        <v>0</v>
      </c>
      <c r="G10736">
        <v>0</v>
      </c>
    </row>
    <row r="10737" spans="1:7">
      <c r="A10737" t="s">
        <v>3853</v>
      </c>
      <c r="B10737" t="s">
        <v>4175</v>
      </c>
      <c r="C10737" t="s">
        <v>4082</v>
      </c>
      <c r="D10737">
        <v>0</v>
      </c>
      <c r="E10737">
        <v>0</v>
      </c>
      <c r="F10737">
        <v>0</v>
      </c>
      <c r="G10737">
        <v>0</v>
      </c>
    </row>
    <row r="10738" spans="1:7">
      <c r="A10738" t="s">
        <v>3853</v>
      </c>
      <c r="B10738" t="s">
        <v>4175</v>
      </c>
      <c r="C10738" t="s">
        <v>4083</v>
      </c>
      <c r="D10738">
        <v>1161</v>
      </c>
      <c r="E10738">
        <v>1051</v>
      </c>
      <c r="F10738">
        <v>986</v>
      </c>
      <c r="G10738">
        <v>1082</v>
      </c>
    </row>
    <row r="10739" spans="1:7">
      <c r="A10739" t="s">
        <v>3853</v>
      </c>
      <c r="B10739" t="s">
        <v>4175</v>
      </c>
      <c r="C10739" t="s">
        <v>4084</v>
      </c>
      <c r="D10739">
        <v>300</v>
      </c>
      <c r="E10739">
        <v>336</v>
      </c>
      <c r="F10739">
        <v>369</v>
      </c>
      <c r="G10739">
        <v>423</v>
      </c>
    </row>
    <row r="10740" spans="1:7">
      <c r="A10740" t="s">
        <v>3853</v>
      </c>
      <c r="B10740" t="s">
        <v>4175</v>
      </c>
      <c r="C10740" t="s">
        <v>4085</v>
      </c>
      <c r="D10740">
        <v>2308</v>
      </c>
      <c r="E10740">
        <v>3678</v>
      </c>
      <c r="F10740">
        <v>4985</v>
      </c>
      <c r="G10740">
        <v>5488</v>
      </c>
    </row>
    <row r="10741" spans="1:7">
      <c r="A10741" t="s">
        <v>3853</v>
      </c>
      <c r="B10741" t="s">
        <v>4175</v>
      </c>
      <c r="C10741" t="s">
        <v>4086</v>
      </c>
      <c r="D10741">
        <v>400</v>
      </c>
      <c r="E10741">
        <v>574</v>
      </c>
      <c r="F10741">
        <v>726</v>
      </c>
      <c r="G10741">
        <v>794</v>
      </c>
    </row>
    <row r="10742" spans="1:7">
      <c r="A10742" t="s">
        <v>3853</v>
      </c>
      <c r="B10742" t="s">
        <v>4175</v>
      </c>
      <c r="C10742" t="s">
        <v>4087</v>
      </c>
      <c r="D10742">
        <v>54</v>
      </c>
      <c r="E10742">
        <v>55</v>
      </c>
      <c r="F10742">
        <v>56</v>
      </c>
      <c r="G10742">
        <v>66</v>
      </c>
    </row>
    <row r="10743" spans="1:7">
      <c r="A10743" t="s">
        <v>3853</v>
      </c>
      <c r="B10743" t="s">
        <v>4175</v>
      </c>
      <c r="C10743" t="s">
        <v>4088</v>
      </c>
      <c r="D10743">
        <v>1813</v>
      </c>
      <c r="E10743">
        <v>1887</v>
      </c>
      <c r="F10743">
        <v>2027</v>
      </c>
      <c r="G10743">
        <v>2280</v>
      </c>
    </row>
    <row r="10744" spans="1:7">
      <c r="A10744" t="s">
        <v>3853</v>
      </c>
      <c r="B10744" t="s">
        <v>4175</v>
      </c>
      <c r="C10744" t="s">
        <v>4089</v>
      </c>
      <c r="D10744">
        <v>4474</v>
      </c>
      <c r="E10744">
        <v>5955</v>
      </c>
      <c r="F10744">
        <v>7437</v>
      </c>
      <c r="G10744">
        <v>8257</v>
      </c>
    </row>
    <row r="10745" spans="1:7">
      <c r="A10745" t="s">
        <v>3853</v>
      </c>
      <c r="B10745" t="s">
        <v>4175</v>
      </c>
      <c r="C10745" t="s">
        <v>4090</v>
      </c>
      <c r="D10745">
        <v>2167</v>
      </c>
      <c r="E10745">
        <v>2277</v>
      </c>
      <c r="F10745">
        <v>2452</v>
      </c>
      <c r="G10745">
        <v>2769</v>
      </c>
    </row>
    <row r="10746" spans="1:7">
      <c r="A10746" t="s">
        <v>3853</v>
      </c>
      <c r="B10746" t="s">
        <v>4175</v>
      </c>
      <c r="C10746" t="s">
        <v>4091</v>
      </c>
      <c r="D10746">
        <v>24</v>
      </c>
      <c r="E10746">
        <v>24.7</v>
      </c>
      <c r="F10746">
        <v>24</v>
      </c>
      <c r="G10746">
        <v>23.9</v>
      </c>
    </row>
    <row r="10747" spans="1:7">
      <c r="A10747" t="s">
        <v>3853</v>
      </c>
      <c r="B10747" t="s">
        <v>4175</v>
      </c>
      <c r="C10747" t="s">
        <v>4092</v>
      </c>
      <c r="D10747">
        <v>311855</v>
      </c>
      <c r="E10747">
        <v>279037</v>
      </c>
      <c r="F10747">
        <v>302092</v>
      </c>
      <c r="G10747">
        <v>305575</v>
      </c>
    </row>
    <row r="10748" spans="1:7">
      <c r="A10748" t="s">
        <v>3853</v>
      </c>
      <c r="B10748" t="s">
        <v>4175</v>
      </c>
      <c r="C10748" t="s">
        <v>4093</v>
      </c>
      <c r="D10748">
        <v>74</v>
      </c>
      <c r="E10748">
        <v>65.7</v>
      </c>
      <c r="F10748">
        <v>71</v>
      </c>
      <c r="G10748">
        <v>72.099999999999994</v>
      </c>
    </row>
    <row r="10749" spans="1:7">
      <c r="A10749" t="s">
        <v>3853</v>
      </c>
      <c r="B10749" t="s">
        <v>4175</v>
      </c>
      <c r="C10749" t="s">
        <v>4094</v>
      </c>
      <c r="D10749">
        <v>137656</v>
      </c>
      <c r="E10749">
        <v>126188</v>
      </c>
      <c r="F10749">
        <v>132622</v>
      </c>
      <c r="G10749">
        <v>133974</v>
      </c>
    </row>
    <row r="10750" spans="1:7">
      <c r="A10750" t="s">
        <v>3853</v>
      </c>
      <c r="B10750" t="s">
        <v>4175</v>
      </c>
      <c r="C10750" t="s">
        <v>4095</v>
      </c>
      <c r="D10750">
        <v>32.6</v>
      </c>
      <c r="E10750">
        <v>29.7</v>
      </c>
      <c r="F10750">
        <v>31.2</v>
      </c>
      <c r="G10750">
        <v>31.6</v>
      </c>
    </row>
    <row r="10751" spans="1:7">
      <c r="A10751" t="s">
        <v>3853</v>
      </c>
      <c r="B10751" t="s">
        <v>4175</v>
      </c>
      <c r="C10751" t="s">
        <v>4096</v>
      </c>
      <c r="D10751">
        <v>313135</v>
      </c>
      <c r="E10751">
        <v>303926</v>
      </c>
      <c r="F10751">
        <v>294496</v>
      </c>
      <c r="G10751">
        <v>287379</v>
      </c>
    </row>
    <row r="10752" spans="1:7">
      <c r="A10752" t="s">
        <v>3853</v>
      </c>
      <c r="B10752" t="s">
        <v>4175</v>
      </c>
      <c r="C10752" t="s">
        <v>4097</v>
      </c>
      <c r="D10752">
        <v>212841</v>
      </c>
      <c r="E10752">
        <v>212641</v>
      </c>
      <c r="F10752">
        <v>227172</v>
      </c>
      <c r="G10752">
        <v>233154</v>
      </c>
    </row>
    <row r="10753" spans="1:7">
      <c r="A10753" t="s">
        <v>3853</v>
      </c>
      <c r="B10753" t="s">
        <v>4175</v>
      </c>
      <c r="C10753" t="s">
        <v>4098</v>
      </c>
      <c r="D10753">
        <v>50.5</v>
      </c>
      <c r="E10753">
        <v>50.1</v>
      </c>
      <c r="F10753">
        <v>53.4</v>
      </c>
      <c r="G10753">
        <v>55</v>
      </c>
    </row>
    <row r="10754" spans="1:7">
      <c r="A10754" t="s">
        <v>3853</v>
      </c>
      <c r="B10754" t="s">
        <v>4175</v>
      </c>
      <c r="C10754" t="s">
        <v>4099</v>
      </c>
      <c r="D10754">
        <v>187075</v>
      </c>
      <c r="E10754">
        <v>170049</v>
      </c>
      <c r="F10754">
        <v>177464</v>
      </c>
      <c r="G10754">
        <v>180907</v>
      </c>
    </row>
    <row r="10755" spans="1:7">
      <c r="A10755" t="s">
        <v>3853</v>
      </c>
      <c r="B10755" t="s">
        <v>4175</v>
      </c>
      <c r="C10755" t="s">
        <v>4100</v>
      </c>
      <c r="D10755">
        <v>44.4</v>
      </c>
      <c r="E10755">
        <v>40.1</v>
      </c>
      <c r="F10755">
        <v>41.7</v>
      </c>
      <c r="G10755">
        <v>42.7</v>
      </c>
    </row>
    <row r="10756" spans="1:7">
      <c r="A10756" t="s">
        <v>3853</v>
      </c>
      <c r="B10756" t="s">
        <v>4175</v>
      </c>
      <c r="C10756" t="s">
        <v>4101</v>
      </c>
      <c r="D10756">
        <v>856426</v>
      </c>
      <c r="E10756">
        <v>796294</v>
      </c>
      <c r="F10756">
        <v>842153</v>
      </c>
      <c r="G10756">
        <v>857253</v>
      </c>
    </row>
    <row r="10757" spans="1:7">
      <c r="A10757" t="s">
        <v>3853</v>
      </c>
      <c r="B10757" t="s">
        <v>4175</v>
      </c>
      <c r="C10757" t="s">
        <v>4102</v>
      </c>
      <c r="D10757">
        <v>3.57</v>
      </c>
      <c r="E10757">
        <v>3.35</v>
      </c>
      <c r="F10757">
        <v>3.37</v>
      </c>
      <c r="G10757">
        <v>3.37</v>
      </c>
    </row>
    <row r="10758" spans="1:7">
      <c r="A10758" t="s">
        <v>3853</v>
      </c>
      <c r="B10758" t="s">
        <v>4175</v>
      </c>
      <c r="C10758" t="s">
        <v>4103</v>
      </c>
      <c r="D10758">
        <v>203.1</v>
      </c>
      <c r="E10758">
        <v>187.6</v>
      </c>
      <c r="F10758">
        <v>197.9</v>
      </c>
      <c r="G10758">
        <v>202.2</v>
      </c>
    </row>
    <row r="10759" spans="1:7">
      <c r="A10759" t="s">
        <v>3853</v>
      </c>
      <c r="B10759" t="s">
        <v>4175</v>
      </c>
      <c r="C10759" t="s">
        <v>4104</v>
      </c>
      <c r="D10759">
        <v>849427</v>
      </c>
      <c r="E10759">
        <v>787915</v>
      </c>
      <c r="F10759">
        <v>839350</v>
      </c>
      <c r="G10759">
        <v>853611</v>
      </c>
    </row>
    <row r="10760" spans="1:7">
      <c r="A10760" t="s">
        <v>3853</v>
      </c>
      <c r="B10760" t="s">
        <v>4175</v>
      </c>
      <c r="C10760" t="s">
        <v>4105</v>
      </c>
      <c r="D10760">
        <v>311804</v>
      </c>
      <c r="E10760">
        <v>278995</v>
      </c>
      <c r="F10760">
        <v>302054</v>
      </c>
      <c r="G10760">
        <v>305540</v>
      </c>
    </row>
    <row r="10761" spans="1:7">
      <c r="A10761" t="s">
        <v>3853</v>
      </c>
      <c r="B10761" t="s">
        <v>4175</v>
      </c>
      <c r="C10761" t="s">
        <v>4106</v>
      </c>
      <c r="D10761">
        <v>106366</v>
      </c>
      <c r="E10761">
        <v>100635</v>
      </c>
      <c r="F10761">
        <v>104619</v>
      </c>
      <c r="G10761">
        <v>108211</v>
      </c>
    </row>
    <row r="10762" spans="1:7">
      <c r="A10762" t="s">
        <v>3853</v>
      </c>
      <c r="B10762" t="s">
        <v>4175</v>
      </c>
      <c r="C10762" t="s">
        <v>4107</v>
      </c>
      <c r="D10762">
        <v>184894</v>
      </c>
      <c r="E10762">
        <v>187302</v>
      </c>
      <c r="F10762">
        <v>197796</v>
      </c>
      <c r="G10762">
        <v>203881</v>
      </c>
    </row>
    <row r="10763" spans="1:7">
      <c r="A10763" t="s">
        <v>3853</v>
      </c>
      <c r="B10763" t="s">
        <v>4175</v>
      </c>
      <c r="C10763" t="s">
        <v>4108</v>
      </c>
      <c r="D10763">
        <v>150329</v>
      </c>
      <c r="E10763">
        <v>138201</v>
      </c>
      <c r="F10763">
        <v>143055</v>
      </c>
      <c r="G10763">
        <v>148846</v>
      </c>
    </row>
    <row r="10764" spans="1:7">
      <c r="A10764" t="s">
        <v>3853</v>
      </c>
      <c r="B10764" t="s">
        <v>4175</v>
      </c>
      <c r="C10764" t="s">
        <v>4109</v>
      </c>
      <c r="D10764">
        <v>753394</v>
      </c>
      <c r="E10764">
        <v>705132</v>
      </c>
      <c r="F10764">
        <v>747524</v>
      </c>
      <c r="G10764">
        <v>766478</v>
      </c>
    </row>
    <row r="10765" spans="1:7">
      <c r="A10765" t="s">
        <v>3853</v>
      </c>
      <c r="B10765" t="s">
        <v>4175</v>
      </c>
      <c r="C10765" t="s">
        <v>4110</v>
      </c>
      <c r="D10765">
        <v>4216</v>
      </c>
      <c r="E10765">
        <v>4245</v>
      </c>
      <c r="F10765">
        <v>4256</v>
      </c>
      <c r="G10765">
        <v>4239</v>
      </c>
    </row>
    <row r="10766" spans="1:7">
      <c r="A10766" t="s">
        <v>3853</v>
      </c>
      <c r="B10766" t="s">
        <v>4175</v>
      </c>
      <c r="C10766" t="s">
        <v>4111</v>
      </c>
      <c r="D10766">
        <v>0</v>
      </c>
      <c r="E10766">
        <v>0</v>
      </c>
      <c r="F10766">
        <v>0</v>
      </c>
      <c r="G10766">
        <v>0</v>
      </c>
    </row>
    <row r="10767" spans="1:7">
      <c r="A10767" t="s">
        <v>3853</v>
      </c>
      <c r="B10767" t="s">
        <v>4175</v>
      </c>
      <c r="C10767" t="s">
        <v>4112</v>
      </c>
      <c r="D10767">
        <v>0</v>
      </c>
      <c r="E10767">
        <v>0</v>
      </c>
      <c r="F10767">
        <v>0</v>
      </c>
      <c r="G10767">
        <v>0</v>
      </c>
    </row>
    <row r="10768" spans="1:7">
      <c r="A10768" t="s">
        <v>3853</v>
      </c>
      <c r="B10768" t="s">
        <v>4175</v>
      </c>
      <c r="C10768" t="s">
        <v>4113</v>
      </c>
      <c r="D10768">
        <v>3910</v>
      </c>
      <c r="E10768">
        <v>3855</v>
      </c>
      <c r="F10768">
        <v>3930</v>
      </c>
      <c r="G10768">
        <v>3434</v>
      </c>
    </row>
    <row r="10769" spans="1:7">
      <c r="A10769" t="s">
        <v>3853</v>
      </c>
      <c r="B10769" t="s">
        <v>4175</v>
      </c>
      <c r="C10769" t="s">
        <v>4114</v>
      </c>
      <c r="D10769">
        <v>2965</v>
      </c>
      <c r="E10769">
        <v>3064</v>
      </c>
      <c r="F10769">
        <v>3529</v>
      </c>
      <c r="G10769">
        <v>3407</v>
      </c>
    </row>
    <row r="10770" spans="1:7">
      <c r="A10770" t="s">
        <v>3853</v>
      </c>
      <c r="B10770" t="s">
        <v>4175</v>
      </c>
      <c r="C10770" t="s">
        <v>4115</v>
      </c>
      <c r="D10770">
        <v>259</v>
      </c>
      <c r="E10770">
        <v>259</v>
      </c>
      <c r="F10770">
        <v>259</v>
      </c>
      <c r="G10770">
        <v>242</v>
      </c>
    </row>
    <row r="10771" spans="1:7">
      <c r="A10771" t="s">
        <v>3853</v>
      </c>
      <c r="B10771" t="s">
        <v>4175</v>
      </c>
      <c r="C10771" t="s">
        <v>4116</v>
      </c>
      <c r="D10771">
        <v>39632</v>
      </c>
      <c r="E10771">
        <v>40384</v>
      </c>
      <c r="F10771">
        <v>41024</v>
      </c>
      <c r="G10771">
        <v>40195</v>
      </c>
    </row>
    <row r="10772" spans="1:7">
      <c r="A10772" t="s">
        <v>3853</v>
      </c>
      <c r="B10772" t="s">
        <v>4175</v>
      </c>
      <c r="C10772" t="s">
        <v>4117</v>
      </c>
      <c r="D10772">
        <v>27084</v>
      </c>
      <c r="E10772">
        <v>16894</v>
      </c>
      <c r="F10772">
        <v>17175</v>
      </c>
      <c r="G10772">
        <v>18421</v>
      </c>
    </row>
    <row r="10773" spans="1:7">
      <c r="A10773" t="s">
        <v>3853</v>
      </c>
      <c r="B10773" t="s">
        <v>4175</v>
      </c>
      <c r="C10773" t="s">
        <v>4118</v>
      </c>
      <c r="D10773">
        <v>73590</v>
      </c>
      <c r="E10773">
        <v>64197</v>
      </c>
      <c r="F10773">
        <v>65658</v>
      </c>
      <c r="G10773">
        <v>65457</v>
      </c>
    </row>
    <row r="10774" spans="1:7">
      <c r="A10774" t="s">
        <v>3853</v>
      </c>
      <c r="B10774" t="s">
        <v>4175</v>
      </c>
      <c r="C10774" t="s">
        <v>4119</v>
      </c>
      <c r="D10774">
        <v>311</v>
      </c>
      <c r="E10774">
        <v>610</v>
      </c>
      <c r="F10774">
        <v>449</v>
      </c>
      <c r="G10774">
        <v>389</v>
      </c>
    </row>
    <row r="10775" spans="1:7">
      <c r="A10775" t="s">
        <v>3853</v>
      </c>
      <c r="B10775" t="s">
        <v>4175</v>
      </c>
      <c r="C10775" t="s">
        <v>4120</v>
      </c>
      <c r="D10775">
        <v>3651</v>
      </c>
      <c r="E10775">
        <v>3455</v>
      </c>
      <c r="F10775">
        <v>3429</v>
      </c>
      <c r="G10775">
        <v>3176</v>
      </c>
    </row>
    <row r="10776" spans="1:7">
      <c r="A10776" t="s">
        <v>3853</v>
      </c>
      <c r="B10776" t="s">
        <v>4175</v>
      </c>
      <c r="C10776" t="s">
        <v>4121</v>
      </c>
      <c r="D10776">
        <v>56</v>
      </c>
      <c r="E10776">
        <v>57</v>
      </c>
      <c r="F10776">
        <v>53</v>
      </c>
      <c r="G10776">
        <v>53</v>
      </c>
    </row>
    <row r="10777" spans="1:7">
      <c r="A10777" t="s">
        <v>3853</v>
      </c>
      <c r="B10777" t="s">
        <v>4175</v>
      </c>
      <c r="C10777" t="s">
        <v>4122</v>
      </c>
      <c r="D10777">
        <v>1457</v>
      </c>
      <c r="E10777">
        <v>1594</v>
      </c>
      <c r="F10777">
        <v>1330</v>
      </c>
      <c r="G10777">
        <v>1515</v>
      </c>
    </row>
    <row r="10778" spans="1:7">
      <c r="A10778" t="s">
        <v>3853</v>
      </c>
      <c r="B10778" t="s">
        <v>4175</v>
      </c>
      <c r="C10778" t="s">
        <v>4123</v>
      </c>
      <c r="D10778">
        <v>5420</v>
      </c>
      <c r="E10778">
        <v>5659</v>
      </c>
      <c r="F10778">
        <v>5208</v>
      </c>
      <c r="G10778">
        <v>5081</v>
      </c>
    </row>
    <row r="10779" spans="1:7">
      <c r="A10779" t="s">
        <v>3853</v>
      </c>
      <c r="B10779" t="s">
        <v>4175</v>
      </c>
      <c r="C10779" t="s">
        <v>4124</v>
      </c>
      <c r="D10779">
        <v>4221</v>
      </c>
      <c r="E10779">
        <v>4465</v>
      </c>
      <c r="F10779">
        <v>4379</v>
      </c>
      <c r="G10779">
        <v>3823</v>
      </c>
    </row>
    <row r="10780" spans="1:7">
      <c r="A10780" t="s">
        <v>3853</v>
      </c>
      <c r="B10780" t="s">
        <v>4175</v>
      </c>
      <c r="C10780" t="s">
        <v>4125</v>
      </c>
      <c r="D10780">
        <v>6616</v>
      </c>
      <c r="E10780">
        <v>6519</v>
      </c>
      <c r="F10780">
        <v>6958</v>
      </c>
      <c r="G10780">
        <v>6584</v>
      </c>
    </row>
    <row r="10781" spans="1:7">
      <c r="A10781" t="s">
        <v>3853</v>
      </c>
      <c r="B10781" t="s">
        <v>4175</v>
      </c>
      <c r="C10781" t="s">
        <v>4126</v>
      </c>
      <c r="D10781">
        <v>41089</v>
      </c>
      <c r="E10781">
        <v>41977</v>
      </c>
      <c r="F10781">
        <v>42353</v>
      </c>
      <c r="G10781">
        <v>41710</v>
      </c>
    </row>
    <row r="10782" spans="1:7">
      <c r="A10782" t="s">
        <v>3853</v>
      </c>
      <c r="B10782" t="s">
        <v>4175</v>
      </c>
      <c r="C10782" t="s">
        <v>4127</v>
      </c>
      <c r="D10782">
        <v>79010</v>
      </c>
      <c r="E10782">
        <v>69856</v>
      </c>
      <c r="F10782">
        <v>70865</v>
      </c>
      <c r="G10782">
        <v>70537</v>
      </c>
    </row>
    <row r="10783" spans="1:7">
      <c r="A10783" t="s">
        <v>3853</v>
      </c>
      <c r="B10783" t="s">
        <v>4175</v>
      </c>
      <c r="C10783" t="s">
        <v>4128</v>
      </c>
      <c r="D10783">
        <v>72394</v>
      </c>
      <c r="E10783">
        <v>63336</v>
      </c>
      <c r="F10783">
        <v>63907</v>
      </c>
      <c r="G10783">
        <v>63954</v>
      </c>
    </row>
    <row r="10784" spans="1:7">
      <c r="A10784" t="s">
        <v>3853</v>
      </c>
      <c r="B10784" t="s">
        <v>4175</v>
      </c>
      <c r="C10784" t="s">
        <v>4129</v>
      </c>
      <c r="D10784">
        <v>84</v>
      </c>
      <c r="E10784">
        <v>74</v>
      </c>
      <c r="F10784">
        <v>95</v>
      </c>
      <c r="G10784">
        <v>105</v>
      </c>
    </row>
    <row r="10785" spans="1:7">
      <c r="A10785" t="s">
        <v>3853</v>
      </c>
      <c r="B10785" t="s">
        <v>4175</v>
      </c>
      <c r="C10785" t="s">
        <v>4130</v>
      </c>
      <c r="D10785">
        <v>23</v>
      </c>
      <c r="E10785">
        <v>28.9</v>
      </c>
      <c r="F10785">
        <v>28.4</v>
      </c>
      <c r="G10785">
        <v>23.7</v>
      </c>
    </row>
    <row r="10786" spans="1:7">
      <c r="A10786" t="s">
        <v>3853</v>
      </c>
      <c r="B10786" t="s">
        <v>4175</v>
      </c>
      <c r="C10786" t="s">
        <v>4131</v>
      </c>
      <c r="D10786">
        <v>0</v>
      </c>
      <c r="E10786">
        <v>0</v>
      </c>
      <c r="F10786">
        <v>0</v>
      </c>
      <c r="G10786">
        <v>0</v>
      </c>
    </row>
    <row r="10787" spans="1:7">
      <c r="A10787" t="s">
        <v>3853</v>
      </c>
      <c r="B10787" t="s">
        <v>4175</v>
      </c>
      <c r="C10787" t="s">
        <v>4132</v>
      </c>
      <c r="D10787">
        <v>22413</v>
      </c>
      <c r="E10787">
        <v>29948</v>
      </c>
      <c r="F10787">
        <v>31990</v>
      </c>
      <c r="G10787">
        <v>27805</v>
      </c>
    </row>
    <row r="10788" spans="1:7">
      <c r="A10788" t="s">
        <v>3853</v>
      </c>
      <c r="B10788" t="s">
        <v>4175</v>
      </c>
      <c r="C10788" t="s">
        <v>4133</v>
      </c>
      <c r="D10788">
        <v>3415</v>
      </c>
      <c r="E10788">
        <v>3754</v>
      </c>
      <c r="F10788">
        <v>3766</v>
      </c>
      <c r="G10788">
        <v>3977</v>
      </c>
    </row>
    <row r="10789" spans="1:7">
      <c r="A10789" t="s">
        <v>3853</v>
      </c>
      <c r="B10789" t="s">
        <v>4175</v>
      </c>
      <c r="C10789" t="s">
        <v>4134</v>
      </c>
      <c r="D10789">
        <v>0</v>
      </c>
      <c r="E10789">
        <v>0</v>
      </c>
      <c r="F10789">
        <v>0</v>
      </c>
      <c r="G10789">
        <v>0</v>
      </c>
    </row>
    <row r="10790" spans="1:7">
      <c r="A10790" t="s">
        <v>3853</v>
      </c>
      <c r="B10790" t="s">
        <v>4175</v>
      </c>
      <c r="C10790" t="s">
        <v>4135</v>
      </c>
      <c r="D10790">
        <v>22413</v>
      </c>
      <c r="E10790">
        <v>29948</v>
      </c>
      <c r="F10790">
        <v>31990</v>
      </c>
      <c r="G10790">
        <v>27805</v>
      </c>
    </row>
    <row r="10791" spans="1:7">
      <c r="A10791" t="s">
        <v>3853</v>
      </c>
      <c r="B10791" t="s">
        <v>4175</v>
      </c>
      <c r="C10791" t="s">
        <v>4136</v>
      </c>
      <c r="D10791">
        <v>0</v>
      </c>
      <c r="E10791">
        <v>0</v>
      </c>
      <c r="F10791">
        <v>0</v>
      </c>
      <c r="G10791">
        <v>0</v>
      </c>
    </row>
    <row r="10792" spans="1:7">
      <c r="A10792" t="s">
        <v>3853</v>
      </c>
      <c r="B10792" t="s">
        <v>4175</v>
      </c>
      <c r="C10792" t="s">
        <v>4137</v>
      </c>
      <c r="D10792">
        <v>213</v>
      </c>
      <c r="E10792">
        <v>253</v>
      </c>
      <c r="F10792">
        <v>372</v>
      </c>
      <c r="G10792">
        <v>381</v>
      </c>
    </row>
    <row r="10793" spans="1:7">
      <c r="A10793" t="s">
        <v>3853</v>
      </c>
      <c r="B10793" t="s">
        <v>4175</v>
      </c>
      <c r="C10793" t="s">
        <v>4138</v>
      </c>
      <c r="D10793">
        <v>5426</v>
      </c>
      <c r="E10793">
        <v>5042</v>
      </c>
      <c r="F10793">
        <v>5068</v>
      </c>
      <c r="G10793">
        <v>5291</v>
      </c>
    </row>
    <row r="10794" spans="1:7">
      <c r="A10794" t="s">
        <v>3853</v>
      </c>
      <c r="B10794" t="s">
        <v>4176</v>
      </c>
      <c r="C10794" t="s">
        <v>3855</v>
      </c>
      <c r="D10794">
        <v>-28</v>
      </c>
      <c r="E10794">
        <v>-12</v>
      </c>
      <c r="F10794">
        <v>-13</v>
      </c>
      <c r="G10794">
        <v>-10</v>
      </c>
    </row>
    <row r="10795" spans="1:7">
      <c r="A10795" t="s">
        <v>3853</v>
      </c>
      <c r="B10795" t="s">
        <v>4176</v>
      </c>
      <c r="C10795" t="s">
        <v>3856</v>
      </c>
      <c r="D10795">
        <v>45301</v>
      </c>
      <c r="E10795">
        <v>37252</v>
      </c>
      <c r="F10795">
        <v>42158</v>
      </c>
      <c r="G10795">
        <v>46812</v>
      </c>
    </row>
    <row r="10796" spans="1:7">
      <c r="A10796" t="s">
        <v>3853</v>
      </c>
      <c r="B10796" t="s">
        <v>4176</v>
      </c>
      <c r="C10796" t="s">
        <v>3857</v>
      </c>
      <c r="D10796">
        <v>45301</v>
      </c>
      <c r="E10796">
        <v>37252</v>
      </c>
      <c r="F10796">
        <v>42158</v>
      </c>
      <c r="G10796">
        <v>46812</v>
      </c>
    </row>
    <row r="10797" spans="1:7">
      <c r="A10797" t="s">
        <v>3853</v>
      </c>
      <c r="B10797" t="s">
        <v>4176</v>
      </c>
      <c r="C10797" t="s">
        <v>3858</v>
      </c>
      <c r="D10797">
        <v>45301</v>
      </c>
      <c r="E10797">
        <v>37252</v>
      </c>
      <c r="F10797">
        <v>42158</v>
      </c>
      <c r="G10797">
        <v>46812</v>
      </c>
    </row>
    <row r="10798" spans="1:7">
      <c r="A10798" t="s">
        <v>3853</v>
      </c>
      <c r="B10798" t="s">
        <v>4176</v>
      </c>
      <c r="C10798" t="s">
        <v>3859</v>
      </c>
      <c r="D10798">
        <v>425</v>
      </c>
      <c r="E10798">
        <v>338</v>
      </c>
      <c r="F10798">
        <v>386</v>
      </c>
      <c r="G10798">
        <v>400</v>
      </c>
    </row>
    <row r="10799" spans="1:7">
      <c r="A10799" t="s">
        <v>3853</v>
      </c>
      <c r="B10799" t="s">
        <v>4176</v>
      </c>
      <c r="C10799" t="s">
        <v>3860</v>
      </c>
      <c r="D10799">
        <v>425</v>
      </c>
      <c r="E10799">
        <v>338</v>
      </c>
      <c r="F10799">
        <v>386</v>
      </c>
      <c r="G10799">
        <v>400</v>
      </c>
    </row>
    <row r="10800" spans="1:7">
      <c r="A10800" t="s">
        <v>3853</v>
      </c>
      <c r="B10800" t="s">
        <v>4176</v>
      </c>
      <c r="C10800" t="s">
        <v>3861</v>
      </c>
      <c r="D10800">
        <v>425</v>
      </c>
      <c r="E10800">
        <v>338</v>
      </c>
      <c r="F10800">
        <v>386</v>
      </c>
      <c r="G10800">
        <v>400</v>
      </c>
    </row>
    <row r="10801" spans="1:7">
      <c r="A10801" t="s">
        <v>3853</v>
      </c>
      <c r="B10801" t="s">
        <v>4176</v>
      </c>
      <c r="C10801" t="s">
        <v>3862</v>
      </c>
      <c r="D10801">
        <v>0</v>
      </c>
      <c r="E10801">
        <v>0</v>
      </c>
      <c r="F10801">
        <v>0</v>
      </c>
      <c r="G10801">
        <v>0</v>
      </c>
    </row>
    <row r="10802" spans="1:7">
      <c r="A10802" t="s">
        <v>3853</v>
      </c>
      <c r="B10802" t="s">
        <v>4176</v>
      </c>
      <c r="C10802" t="s">
        <v>3863</v>
      </c>
      <c r="D10802">
        <v>0</v>
      </c>
      <c r="E10802">
        <v>0</v>
      </c>
      <c r="F10802">
        <v>0</v>
      </c>
      <c r="G10802">
        <v>0</v>
      </c>
    </row>
    <row r="10803" spans="1:7">
      <c r="A10803" t="s">
        <v>3853</v>
      </c>
      <c r="B10803" t="s">
        <v>4176</v>
      </c>
      <c r="C10803" t="s">
        <v>3864</v>
      </c>
      <c r="D10803">
        <v>6460</v>
      </c>
      <c r="E10803">
        <v>5769</v>
      </c>
      <c r="F10803">
        <v>6416</v>
      </c>
      <c r="G10803">
        <v>6589</v>
      </c>
    </row>
    <row r="10804" spans="1:7">
      <c r="A10804" t="s">
        <v>3853</v>
      </c>
      <c r="B10804" t="s">
        <v>4176</v>
      </c>
      <c r="C10804" t="s">
        <v>3865</v>
      </c>
      <c r="D10804">
        <v>76</v>
      </c>
      <c r="E10804">
        <v>51</v>
      </c>
      <c r="F10804">
        <v>72</v>
      </c>
      <c r="G10804">
        <v>63</v>
      </c>
    </row>
    <row r="10805" spans="1:7">
      <c r="A10805" t="s">
        <v>3853</v>
      </c>
      <c r="B10805" t="s">
        <v>4176</v>
      </c>
      <c r="C10805" t="s">
        <v>3866</v>
      </c>
      <c r="D10805">
        <v>6460</v>
      </c>
      <c r="E10805">
        <v>5769</v>
      </c>
      <c r="F10805">
        <v>6416</v>
      </c>
      <c r="G10805">
        <v>6589</v>
      </c>
    </row>
    <row r="10806" spans="1:7">
      <c r="A10806" t="s">
        <v>3853</v>
      </c>
      <c r="B10806" t="s">
        <v>4176</v>
      </c>
      <c r="C10806" t="s">
        <v>3867</v>
      </c>
      <c r="D10806">
        <v>5742</v>
      </c>
      <c r="E10806">
        <v>5099</v>
      </c>
      <c r="F10806">
        <v>6315</v>
      </c>
      <c r="G10806">
        <v>6254</v>
      </c>
    </row>
    <row r="10807" spans="1:7">
      <c r="A10807" t="s">
        <v>3853</v>
      </c>
      <c r="B10807" t="s">
        <v>4176</v>
      </c>
      <c r="C10807" t="s">
        <v>3868</v>
      </c>
      <c r="D10807">
        <v>52967</v>
      </c>
      <c r="E10807">
        <v>45548</v>
      </c>
      <c r="F10807">
        <v>50744</v>
      </c>
      <c r="G10807">
        <v>50386</v>
      </c>
    </row>
    <row r="10808" spans="1:7">
      <c r="A10808" t="s">
        <v>3853</v>
      </c>
      <c r="B10808" t="s">
        <v>4176</v>
      </c>
      <c r="C10808" t="s">
        <v>3869</v>
      </c>
      <c r="D10808">
        <v>61.7</v>
      </c>
      <c r="E10808">
        <v>67.3</v>
      </c>
      <c r="F10808">
        <v>69.3</v>
      </c>
      <c r="G10808">
        <v>62.5</v>
      </c>
    </row>
    <row r="10809" spans="1:7">
      <c r="A10809" t="s">
        <v>3853</v>
      </c>
      <c r="B10809" t="s">
        <v>4176</v>
      </c>
      <c r="C10809" t="s">
        <v>3870</v>
      </c>
      <c r="D10809">
        <v>166316</v>
      </c>
      <c r="E10809">
        <v>146093</v>
      </c>
      <c r="F10809">
        <v>148272</v>
      </c>
      <c r="G10809">
        <v>157088</v>
      </c>
    </row>
    <row r="10810" spans="1:7">
      <c r="A10810" t="s">
        <v>3853</v>
      </c>
      <c r="B10810" t="s">
        <v>4176</v>
      </c>
      <c r="C10810" t="s">
        <v>3871</v>
      </c>
      <c r="D10810">
        <v>0</v>
      </c>
      <c r="E10810">
        <v>0</v>
      </c>
      <c r="F10810">
        <v>0</v>
      </c>
      <c r="G10810">
        <v>0</v>
      </c>
    </row>
    <row r="10811" spans="1:7">
      <c r="A10811" t="s">
        <v>3853</v>
      </c>
      <c r="B10811" t="s">
        <v>4176</v>
      </c>
      <c r="C10811" t="s">
        <v>3872</v>
      </c>
      <c r="D10811">
        <v>0</v>
      </c>
      <c r="E10811">
        <v>0</v>
      </c>
      <c r="F10811">
        <v>0</v>
      </c>
      <c r="G10811">
        <v>0</v>
      </c>
    </row>
    <row r="10812" spans="1:7">
      <c r="A10812" t="s">
        <v>3853</v>
      </c>
      <c r="B10812" t="s">
        <v>4176</v>
      </c>
      <c r="C10812" t="s">
        <v>3873</v>
      </c>
      <c r="D10812">
        <v>12</v>
      </c>
      <c r="E10812">
        <v>17</v>
      </c>
      <c r="F10812">
        <v>17.100000000000001</v>
      </c>
      <c r="G10812">
        <v>19</v>
      </c>
    </row>
    <row r="10813" spans="1:7">
      <c r="A10813" t="s">
        <v>3853</v>
      </c>
      <c r="B10813" t="s">
        <v>4176</v>
      </c>
      <c r="C10813" t="s">
        <v>3874</v>
      </c>
      <c r="D10813">
        <v>28</v>
      </c>
      <c r="E10813">
        <v>28</v>
      </c>
      <c r="F10813">
        <v>35</v>
      </c>
      <c r="G10813">
        <v>35</v>
      </c>
    </row>
    <row r="10814" spans="1:7">
      <c r="A10814" t="s">
        <v>3853</v>
      </c>
      <c r="B10814" t="s">
        <v>4176</v>
      </c>
      <c r="C10814" t="s">
        <v>3875</v>
      </c>
      <c r="D10814">
        <v>11.6</v>
      </c>
      <c r="E10814">
        <v>16.7</v>
      </c>
      <c r="F10814">
        <v>26.2</v>
      </c>
      <c r="G10814">
        <v>41.1</v>
      </c>
    </row>
    <row r="10815" spans="1:7">
      <c r="A10815" t="s">
        <v>3853</v>
      </c>
      <c r="B10815" t="s">
        <v>4176</v>
      </c>
      <c r="C10815" t="s">
        <v>3876</v>
      </c>
      <c r="D10815">
        <v>18</v>
      </c>
      <c r="E10815">
        <v>30</v>
      </c>
      <c r="F10815">
        <v>40</v>
      </c>
      <c r="G10815">
        <v>72</v>
      </c>
    </row>
    <row r="10816" spans="1:7">
      <c r="A10816" t="s">
        <v>3853</v>
      </c>
      <c r="B10816" t="s">
        <v>4176</v>
      </c>
      <c r="C10816" t="s">
        <v>3877</v>
      </c>
      <c r="D10816">
        <v>0</v>
      </c>
      <c r="E10816">
        <v>0</v>
      </c>
      <c r="F10816">
        <v>0</v>
      </c>
      <c r="G10816">
        <v>0</v>
      </c>
    </row>
    <row r="10817" spans="1:7">
      <c r="A10817" t="s">
        <v>3853</v>
      </c>
      <c r="B10817" t="s">
        <v>4176</v>
      </c>
      <c r="C10817" t="s">
        <v>3878</v>
      </c>
      <c r="D10817">
        <v>0</v>
      </c>
      <c r="E10817">
        <v>0</v>
      </c>
      <c r="F10817">
        <v>0</v>
      </c>
      <c r="G10817">
        <v>0</v>
      </c>
    </row>
    <row r="10818" spans="1:7">
      <c r="A10818" t="s">
        <v>3853</v>
      </c>
      <c r="B10818" t="s">
        <v>4176</v>
      </c>
      <c r="C10818" t="s">
        <v>3879</v>
      </c>
      <c r="D10818">
        <v>0</v>
      </c>
      <c r="E10818">
        <v>0</v>
      </c>
      <c r="F10818">
        <v>0</v>
      </c>
      <c r="G10818">
        <v>0</v>
      </c>
    </row>
    <row r="10819" spans="1:7">
      <c r="A10819" t="s">
        <v>3853</v>
      </c>
      <c r="B10819" t="s">
        <v>4176</v>
      </c>
      <c r="C10819" t="s">
        <v>3880</v>
      </c>
      <c r="D10819">
        <v>42.6</v>
      </c>
      <c r="E10819">
        <v>30.9</v>
      </c>
      <c r="F10819">
        <v>34.4</v>
      </c>
      <c r="G10819">
        <v>31.8</v>
      </c>
    </row>
    <row r="10820" spans="1:7">
      <c r="A10820" t="s">
        <v>3853</v>
      </c>
      <c r="B10820" t="s">
        <v>4176</v>
      </c>
      <c r="C10820" t="s">
        <v>3881</v>
      </c>
      <c r="D10820">
        <v>311</v>
      </c>
      <c r="E10820">
        <v>224</v>
      </c>
      <c r="F10820">
        <v>171</v>
      </c>
      <c r="G10820">
        <v>78</v>
      </c>
    </row>
    <row r="10821" spans="1:7">
      <c r="A10821" t="s">
        <v>3853</v>
      </c>
      <c r="B10821" t="s">
        <v>4176</v>
      </c>
      <c r="C10821" t="s">
        <v>3882</v>
      </c>
      <c r="D10821">
        <v>398101</v>
      </c>
      <c r="E10821">
        <v>256047</v>
      </c>
      <c r="F10821">
        <v>320427</v>
      </c>
      <c r="G10821">
        <v>267748</v>
      </c>
    </row>
    <row r="10822" spans="1:7">
      <c r="A10822" t="s">
        <v>3853</v>
      </c>
      <c r="B10822" t="s">
        <v>4176</v>
      </c>
      <c r="C10822" t="s">
        <v>3883</v>
      </c>
      <c r="D10822">
        <v>9384</v>
      </c>
      <c r="E10822">
        <v>8593</v>
      </c>
      <c r="F10822">
        <v>10000</v>
      </c>
      <c r="G10822">
        <v>8023</v>
      </c>
    </row>
    <row r="10823" spans="1:7">
      <c r="A10823" t="s">
        <v>3853</v>
      </c>
      <c r="B10823" t="s">
        <v>4176</v>
      </c>
      <c r="C10823" t="s">
        <v>3884</v>
      </c>
      <c r="D10823">
        <v>170369</v>
      </c>
      <c r="E10823">
        <v>117983</v>
      </c>
      <c r="F10823">
        <v>164596</v>
      </c>
      <c r="G10823">
        <v>167713</v>
      </c>
    </row>
    <row r="10824" spans="1:7">
      <c r="A10824" t="s">
        <v>3853</v>
      </c>
      <c r="B10824" t="s">
        <v>4176</v>
      </c>
      <c r="C10824" t="s">
        <v>3885</v>
      </c>
      <c r="D10824">
        <v>158335</v>
      </c>
      <c r="E10824">
        <v>105660</v>
      </c>
      <c r="F10824">
        <v>152971</v>
      </c>
      <c r="G10824">
        <v>156556</v>
      </c>
    </row>
    <row r="10825" spans="1:7">
      <c r="A10825" t="s">
        <v>3853</v>
      </c>
      <c r="B10825" t="s">
        <v>4176</v>
      </c>
      <c r="C10825" t="s">
        <v>3886</v>
      </c>
      <c r="D10825">
        <v>12035</v>
      </c>
      <c r="E10825">
        <v>12323</v>
      </c>
      <c r="F10825">
        <v>11624</v>
      </c>
      <c r="G10825">
        <v>11157</v>
      </c>
    </row>
    <row r="10826" spans="1:7">
      <c r="A10826" t="s">
        <v>3853</v>
      </c>
      <c r="B10826" t="s">
        <v>4176</v>
      </c>
      <c r="C10826" t="s">
        <v>3887</v>
      </c>
      <c r="D10826">
        <v>0</v>
      </c>
      <c r="E10826">
        <v>0</v>
      </c>
      <c r="F10826">
        <v>0</v>
      </c>
      <c r="G10826">
        <v>0</v>
      </c>
    </row>
    <row r="10827" spans="1:7">
      <c r="A10827" t="s">
        <v>3853</v>
      </c>
      <c r="B10827" t="s">
        <v>4176</v>
      </c>
      <c r="C10827" t="s">
        <v>3888</v>
      </c>
      <c r="D10827">
        <v>568781</v>
      </c>
      <c r="E10827">
        <v>374254</v>
      </c>
      <c r="F10827">
        <v>485193</v>
      </c>
      <c r="G10827">
        <v>435540</v>
      </c>
    </row>
    <row r="10828" spans="1:7">
      <c r="A10828" t="s">
        <v>3853</v>
      </c>
      <c r="B10828" t="s">
        <v>4176</v>
      </c>
      <c r="C10828" t="s">
        <v>3889</v>
      </c>
      <c r="D10828">
        <v>170680</v>
      </c>
      <c r="E10828">
        <v>118207</v>
      </c>
      <c r="F10828">
        <v>164767</v>
      </c>
      <c r="G10828">
        <v>167791</v>
      </c>
    </row>
    <row r="10829" spans="1:7">
      <c r="A10829" t="s">
        <v>3853</v>
      </c>
      <c r="B10829" t="s">
        <v>4176</v>
      </c>
      <c r="C10829" t="s">
        <v>3890</v>
      </c>
      <c r="D10829">
        <v>0</v>
      </c>
      <c r="E10829">
        <v>0</v>
      </c>
      <c r="F10829">
        <v>0</v>
      </c>
      <c r="G10829">
        <v>0</v>
      </c>
    </row>
    <row r="10830" spans="1:7">
      <c r="A10830" t="s">
        <v>3853</v>
      </c>
      <c r="B10830" t="s">
        <v>4176</v>
      </c>
      <c r="C10830" t="s">
        <v>3891</v>
      </c>
      <c r="D10830">
        <v>67.2</v>
      </c>
      <c r="E10830">
        <v>72.400000000000006</v>
      </c>
      <c r="F10830">
        <v>74.900000000000006</v>
      </c>
      <c r="G10830">
        <v>73.3</v>
      </c>
    </row>
    <row r="10831" spans="1:7">
      <c r="A10831" t="s">
        <v>3853</v>
      </c>
      <c r="B10831" t="s">
        <v>4176</v>
      </c>
      <c r="C10831" t="s">
        <v>3892</v>
      </c>
      <c r="D10831">
        <v>214525</v>
      </c>
      <c r="E10831">
        <v>203729</v>
      </c>
      <c r="F10831">
        <v>207527</v>
      </c>
      <c r="G10831">
        <v>210817</v>
      </c>
    </row>
    <row r="10832" spans="1:7">
      <c r="A10832" t="s">
        <v>3853</v>
      </c>
      <c r="B10832" t="s">
        <v>4176</v>
      </c>
      <c r="C10832" t="s">
        <v>3893</v>
      </c>
      <c r="D10832">
        <v>19943</v>
      </c>
      <c r="E10832">
        <v>13707</v>
      </c>
      <c r="F10832">
        <v>18198</v>
      </c>
      <c r="G10832">
        <v>18747</v>
      </c>
    </row>
    <row r="10833" spans="1:7">
      <c r="A10833" t="s">
        <v>3853</v>
      </c>
      <c r="B10833" t="s">
        <v>4176</v>
      </c>
      <c r="C10833" t="s">
        <v>3894</v>
      </c>
      <c r="D10833">
        <v>2179</v>
      </c>
      <c r="E10833">
        <v>963</v>
      </c>
      <c r="F10833">
        <v>1389</v>
      </c>
      <c r="G10833">
        <v>3192</v>
      </c>
    </row>
    <row r="10834" spans="1:7">
      <c r="A10834" t="s">
        <v>3853</v>
      </c>
      <c r="B10834" t="s">
        <v>4176</v>
      </c>
      <c r="C10834" t="s">
        <v>3895</v>
      </c>
      <c r="D10834">
        <v>43822</v>
      </c>
      <c r="E10834">
        <v>32112</v>
      </c>
      <c r="F10834">
        <v>42942</v>
      </c>
      <c r="G10834">
        <v>43410</v>
      </c>
    </row>
    <row r="10835" spans="1:7">
      <c r="A10835" t="s">
        <v>3853</v>
      </c>
      <c r="B10835" t="s">
        <v>4176</v>
      </c>
      <c r="C10835" t="s">
        <v>3896</v>
      </c>
      <c r="D10835">
        <v>66666</v>
      </c>
      <c r="E10835">
        <v>59300</v>
      </c>
      <c r="F10835">
        <v>74986</v>
      </c>
      <c r="G10835">
        <v>78256</v>
      </c>
    </row>
    <row r="10836" spans="1:7">
      <c r="A10836" t="s">
        <v>3853</v>
      </c>
      <c r="B10836" t="s">
        <v>4176</v>
      </c>
      <c r="C10836" t="s">
        <v>3897</v>
      </c>
      <c r="D10836">
        <v>347135</v>
      </c>
      <c r="E10836">
        <v>309812</v>
      </c>
      <c r="F10836">
        <v>345041</v>
      </c>
      <c r="G10836">
        <v>354421</v>
      </c>
    </row>
    <row r="10837" spans="1:7">
      <c r="A10837" t="s">
        <v>3853</v>
      </c>
      <c r="B10837" t="s">
        <v>4176</v>
      </c>
      <c r="C10837" t="s">
        <v>3898</v>
      </c>
      <c r="D10837">
        <v>344956</v>
      </c>
      <c r="E10837">
        <v>308849</v>
      </c>
      <c r="F10837">
        <v>343653</v>
      </c>
      <c r="G10837">
        <v>351229</v>
      </c>
    </row>
    <row r="10838" spans="1:7">
      <c r="A10838" t="s">
        <v>3853</v>
      </c>
      <c r="B10838" t="s">
        <v>4176</v>
      </c>
      <c r="C10838" t="s">
        <v>3899</v>
      </c>
      <c r="D10838">
        <v>2179</v>
      </c>
      <c r="E10838">
        <v>963</v>
      </c>
      <c r="F10838">
        <v>1389</v>
      </c>
      <c r="G10838">
        <v>3192</v>
      </c>
    </row>
    <row r="10839" spans="1:7">
      <c r="A10839" t="s">
        <v>3853</v>
      </c>
      <c r="B10839" t="s">
        <v>4176</v>
      </c>
      <c r="C10839" t="s">
        <v>3900</v>
      </c>
      <c r="D10839">
        <v>206253</v>
      </c>
      <c r="E10839">
        <v>195198</v>
      </c>
      <c r="F10839">
        <v>203733</v>
      </c>
      <c r="G10839">
        <v>207030</v>
      </c>
    </row>
    <row r="10840" spans="1:7">
      <c r="A10840" t="s">
        <v>3853</v>
      </c>
      <c r="B10840" t="s">
        <v>4176</v>
      </c>
      <c r="C10840" t="s">
        <v>3901</v>
      </c>
      <c r="D10840">
        <v>339140</v>
      </c>
      <c r="E10840">
        <v>301539</v>
      </c>
      <c r="F10840">
        <v>341391</v>
      </c>
      <c r="G10840">
        <v>350759</v>
      </c>
    </row>
    <row r="10841" spans="1:7">
      <c r="A10841" t="s">
        <v>3853</v>
      </c>
      <c r="B10841" t="s">
        <v>4176</v>
      </c>
      <c r="C10841" t="s">
        <v>3902</v>
      </c>
      <c r="D10841">
        <v>0</v>
      </c>
      <c r="E10841">
        <v>0</v>
      </c>
      <c r="F10841">
        <v>0</v>
      </c>
      <c r="G10841">
        <v>0</v>
      </c>
    </row>
    <row r="10842" spans="1:7">
      <c r="A10842" t="s">
        <v>3853</v>
      </c>
      <c r="B10842" t="s">
        <v>4176</v>
      </c>
      <c r="C10842" t="s">
        <v>3903</v>
      </c>
      <c r="D10842">
        <v>47812</v>
      </c>
      <c r="E10842">
        <v>48855</v>
      </c>
      <c r="F10842">
        <v>49766</v>
      </c>
      <c r="G10842">
        <v>49066</v>
      </c>
    </row>
    <row r="10843" spans="1:7">
      <c r="A10843" t="s">
        <v>3853</v>
      </c>
      <c r="B10843" t="s">
        <v>4176</v>
      </c>
      <c r="C10843" t="s">
        <v>3904</v>
      </c>
      <c r="D10843">
        <v>0</v>
      </c>
      <c r="E10843">
        <v>0</v>
      </c>
      <c r="F10843">
        <v>0</v>
      </c>
      <c r="G10843">
        <v>0</v>
      </c>
    </row>
    <row r="10844" spans="1:7">
      <c r="A10844" t="s">
        <v>3853</v>
      </c>
      <c r="B10844" t="s">
        <v>4176</v>
      </c>
      <c r="C10844" t="s">
        <v>3905</v>
      </c>
      <c r="D10844">
        <v>-655945</v>
      </c>
      <c r="E10844">
        <v>-700530</v>
      </c>
      <c r="F10844">
        <v>-756639</v>
      </c>
      <c r="G10844">
        <v>-718992</v>
      </c>
    </row>
    <row r="10845" spans="1:7">
      <c r="A10845" t="s">
        <v>3853</v>
      </c>
      <c r="B10845" t="s">
        <v>4176</v>
      </c>
      <c r="C10845" t="s">
        <v>3906</v>
      </c>
      <c r="D10845">
        <v>0</v>
      </c>
      <c r="E10845">
        <v>0</v>
      </c>
      <c r="F10845">
        <v>0</v>
      </c>
      <c r="G10845">
        <v>0</v>
      </c>
    </row>
    <row r="10846" spans="1:7">
      <c r="A10846" t="s">
        <v>3853</v>
      </c>
      <c r="B10846" t="s">
        <v>4176</v>
      </c>
      <c r="C10846" t="s">
        <v>3907</v>
      </c>
      <c r="D10846">
        <v>23.3</v>
      </c>
      <c r="E10846">
        <v>29.9</v>
      </c>
      <c r="F10846">
        <v>43.7</v>
      </c>
      <c r="G10846">
        <v>64.599999999999994</v>
      </c>
    </row>
    <row r="10847" spans="1:7">
      <c r="A10847" t="s">
        <v>3853</v>
      </c>
      <c r="B10847" t="s">
        <v>4176</v>
      </c>
      <c r="C10847" t="s">
        <v>3908</v>
      </c>
      <c r="D10847">
        <v>0.2</v>
      </c>
      <c r="E10847">
        <v>0.3</v>
      </c>
      <c r="F10847">
        <v>0.5</v>
      </c>
      <c r="G10847">
        <v>0.7</v>
      </c>
    </row>
    <row r="10848" spans="1:7">
      <c r="A10848" t="s">
        <v>3853</v>
      </c>
      <c r="B10848" t="s">
        <v>4176</v>
      </c>
      <c r="C10848" t="s">
        <v>3909</v>
      </c>
      <c r="D10848">
        <v>39211</v>
      </c>
      <c r="E10848">
        <v>33121</v>
      </c>
      <c r="F10848">
        <v>36432</v>
      </c>
      <c r="G10848">
        <v>35898</v>
      </c>
    </row>
    <row r="10849" spans="1:7">
      <c r="A10849" t="s">
        <v>3853</v>
      </c>
      <c r="B10849" t="s">
        <v>4176</v>
      </c>
      <c r="C10849" t="s">
        <v>3910</v>
      </c>
      <c r="D10849">
        <v>1018</v>
      </c>
      <c r="E10849">
        <v>1023</v>
      </c>
      <c r="F10849">
        <v>1045</v>
      </c>
      <c r="G10849">
        <v>1080</v>
      </c>
    </row>
    <row r="10850" spans="1:7">
      <c r="A10850" t="s">
        <v>3853</v>
      </c>
      <c r="B10850" t="s">
        <v>4176</v>
      </c>
      <c r="C10850" t="s">
        <v>3911</v>
      </c>
      <c r="D10850">
        <v>535</v>
      </c>
      <c r="E10850">
        <v>537</v>
      </c>
      <c r="F10850">
        <v>536</v>
      </c>
      <c r="G10850">
        <v>565</v>
      </c>
    </row>
    <row r="10851" spans="1:7">
      <c r="A10851" t="s">
        <v>3853</v>
      </c>
      <c r="B10851" t="s">
        <v>4176</v>
      </c>
      <c r="C10851" t="s">
        <v>3912</v>
      </c>
      <c r="D10851">
        <v>5667</v>
      </c>
      <c r="E10851">
        <v>5048</v>
      </c>
      <c r="F10851">
        <v>6243</v>
      </c>
      <c r="G10851">
        <v>6192</v>
      </c>
    </row>
    <row r="10852" spans="1:7">
      <c r="A10852" t="s">
        <v>3853</v>
      </c>
      <c r="B10852" t="s">
        <v>4176</v>
      </c>
      <c r="C10852" t="s">
        <v>3913</v>
      </c>
      <c r="D10852">
        <v>40764</v>
      </c>
      <c r="E10852">
        <v>34681</v>
      </c>
      <c r="F10852">
        <v>38013</v>
      </c>
      <c r="G10852">
        <v>37543</v>
      </c>
    </row>
    <row r="10853" spans="1:7">
      <c r="A10853" t="s">
        <v>3853</v>
      </c>
      <c r="B10853" t="s">
        <v>4176</v>
      </c>
      <c r="C10853" t="s">
        <v>3914</v>
      </c>
      <c r="D10853">
        <v>0</v>
      </c>
      <c r="E10853">
        <v>0</v>
      </c>
      <c r="F10853">
        <v>0</v>
      </c>
      <c r="G10853">
        <v>48758</v>
      </c>
    </row>
    <row r="10854" spans="1:7">
      <c r="A10854" t="s">
        <v>3853</v>
      </c>
      <c r="B10854" t="s">
        <v>4176</v>
      </c>
      <c r="C10854" t="s">
        <v>3915</v>
      </c>
      <c r="D10854">
        <v>0</v>
      </c>
      <c r="E10854">
        <v>0</v>
      </c>
      <c r="F10854">
        <v>0</v>
      </c>
      <c r="G10854">
        <v>48758</v>
      </c>
    </row>
    <row r="10855" spans="1:7">
      <c r="A10855" t="s">
        <v>3853</v>
      </c>
      <c r="B10855" t="s">
        <v>4176</v>
      </c>
      <c r="C10855" t="s">
        <v>3916</v>
      </c>
      <c r="D10855">
        <v>2111</v>
      </c>
      <c r="E10855">
        <v>1452</v>
      </c>
      <c r="F10855">
        <v>1389</v>
      </c>
      <c r="G10855">
        <v>1807</v>
      </c>
    </row>
    <row r="10856" spans="1:7">
      <c r="A10856" t="s">
        <v>3853</v>
      </c>
      <c r="B10856" t="s">
        <v>4176</v>
      </c>
      <c r="C10856" t="s">
        <v>3917</v>
      </c>
      <c r="D10856">
        <v>136967</v>
      </c>
      <c r="E10856">
        <v>120720</v>
      </c>
      <c r="F10856">
        <v>126203</v>
      </c>
      <c r="G10856">
        <v>126991</v>
      </c>
    </row>
    <row r="10857" spans="1:7">
      <c r="A10857" t="s">
        <v>3853</v>
      </c>
      <c r="B10857" t="s">
        <v>4176</v>
      </c>
      <c r="C10857" t="s">
        <v>3918</v>
      </c>
      <c r="D10857">
        <v>172042</v>
      </c>
      <c r="E10857">
        <v>165848</v>
      </c>
      <c r="F10857">
        <v>170599</v>
      </c>
      <c r="G10857">
        <v>173612</v>
      </c>
    </row>
    <row r="10858" spans="1:7">
      <c r="A10858" t="s">
        <v>3853</v>
      </c>
      <c r="B10858" t="s">
        <v>4176</v>
      </c>
      <c r="C10858" t="s">
        <v>3919</v>
      </c>
      <c r="D10858">
        <v>185600</v>
      </c>
      <c r="E10858">
        <v>188708</v>
      </c>
      <c r="F10858">
        <v>190885</v>
      </c>
      <c r="G10858">
        <v>192482</v>
      </c>
    </row>
    <row r="10859" spans="1:7">
      <c r="A10859" t="s">
        <v>3853</v>
      </c>
      <c r="B10859" t="s">
        <v>4176</v>
      </c>
      <c r="C10859" t="s">
        <v>3920</v>
      </c>
      <c r="D10859">
        <v>496720</v>
      </c>
      <c r="E10859">
        <v>476727</v>
      </c>
      <c r="F10859">
        <v>489077</v>
      </c>
      <c r="G10859">
        <v>494892</v>
      </c>
    </row>
    <row r="10860" spans="1:7">
      <c r="A10860" t="s">
        <v>3853</v>
      </c>
      <c r="B10860" t="s">
        <v>4176</v>
      </c>
      <c r="C10860" t="s">
        <v>3921</v>
      </c>
      <c r="D10860">
        <v>496720</v>
      </c>
      <c r="E10860">
        <v>476727</v>
      </c>
      <c r="F10860">
        <v>489077</v>
      </c>
      <c r="G10860">
        <v>494892</v>
      </c>
    </row>
    <row r="10861" spans="1:7">
      <c r="A10861" t="s">
        <v>3853</v>
      </c>
      <c r="B10861" t="s">
        <v>4176</v>
      </c>
      <c r="C10861" t="s">
        <v>3922</v>
      </c>
      <c r="D10861">
        <v>37</v>
      </c>
      <c r="E10861">
        <v>52</v>
      </c>
      <c r="F10861">
        <v>67</v>
      </c>
      <c r="G10861">
        <v>113</v>
      </c>
    </row>
    <row r="10862" spans="1:7">
      <c r="A10862" t="s">
        <v>3853</v>
      </c>
      <c r="B10862" t="s">
        <v>4176</v>
      </c>
      <c r="C10862" t="s">
        <v>3923</v>
      </c>
      <c r="D10862">
        <v>0</v>
      </c>
      <c r="E10862">
        <v>0</v>
      </c>
      <c r="F10862">
        <v>0</v>
      </c>
      <c r="G10862">
        <v>0</v>
      </c>
    </row>
    <row r="10863" spans="1:7">
      <c r="A10863" t="s">
        <v>3853</v>
      </c>
      <c r="B10863" t="s">
        <v>4176</v>
      </c>
      <c r="C10863" t="s">
        <v>3924</v>
      </c>
      <c r="D10863">
        <v>32</v>
      </c>
      <c r="E10863">
        <v>30</v>
      </c>
      <c r="F10863">
        <v>51</v>
      </c>
      <c r="G10863">
        <v>53</v>
      </c>
    </row>
    <row r="10864" spans="1:7">
      <c r="A10864" t="s">
        <v>3853</v>
      </c>
      <c r="B10864" t="s">
        <v>4176</v>
      </c>
      <c r="C10864" t="s">
        <v>3925</v>
      </c>
      <c r="D10864">
        <v>1639</v>
      </c>
      <c r="E10864">
        <v>1977</v>
      </c>
      <c r="F10864">
        <v>2439</v>
      </c>
      <c r="G10864">
        <v>2960</v>
      </c>
    </row>
    <row r="10865" spans="1:7">
      <c r="A10865" t="s">
        <v>3853</v>
      </c>
      <c r="B10865" t="s">
        <v>4176</v>
      </c>
      <c r="C10865" t="s">
        <v>3926</v>
      </c>
      <c r="D10865">
        <v>2.99</v>
      </c>
      <c r="E10865">
        <v>2.89</v>
      </c>
      <c r="F10865">
        <v>2.41</v>
      </c>
      <c r="G10865">
        <v>2.37</v>
      </c>
    </row>
    <row r="10866" spans="1:7">
      <c r="A10866" t="s">
        <v>3853</v>
      </c>
      <c r="B10866" t="s">
        <v>4176</v>
      </c>
      <c r="C10866" t="s">
        <v>3927</v>
      </c>
      <c r="D10866">
        <v>1945</v>
      </c>
      <c r="E10866">
        <v>2351</v>
      </c>
      <c r="F10866">
        <v>3026</v>
      </c>
      <c r="G10866">
        <v>3735</v>
      </c>
    </row>
    <row r="10867" spans="1:7">
      <c r="A10867" t="s">
        <v>3853</v>
      </c>
      <c r="B10867" t="s">
        <v>4176</v>
      </c>
      <c r="C10867" t="s">
        <v>3928</v>
      </c>
      <c r="D10867">
        <v>610</v>
      </c>
      <c r="E10867">
        <v>756</v>
      </c>
      <c r="F10867">
        <v>1117</v>
      </c>
      <c r="G10867">
        <v>1390</v>
      </c>
    </row>
    <row r="10868" spans="1:7">
      <c r="A10868" t="s">
        <v>3853</v>
      </c>
      <c r="B10868" t="s">
        <v>4176</v>
      </c>
      <c r="C10868" t="s">
        <v>3929</v>
      </c>
      <c r="D10868">
        <v>274</v>
      </c>
      <c r="E10868">
        <v>344</v>
      </c>
      <c r="F10868">
        <v>536</v>
      </c>
      <c r="G10868">
        <v>722</v>
      </c>
    </row>
    <row r="10869" spans="1:7">
      <c r="A10869" t="s">
        <v>3853</v>
      </c>
      <c r="B10869" t="s">
        <v>4176</v>
      </c>
      <c r="C10869" t="s">
        <v>3930</v>
      </c>
      <c r="D10869">
        <v>3.3</v>
      </c>
      <c r="E10869">
        <v>3.58</v>
      </c>
      <c r="F10869">
        <v>4.43</v>
      </c>
      <c r="G10869">
        <v>4.46</v>
      </c>
    </row>
    <row r="10870" spans="1:7">
      <c r="A10870" t="s">
        <v>3853</v>
      </c>
      <c r="B10870" t="s">
        <v>4176</v>
      </c>
      <c r="C10870" t="s">
        <v>3931</v>
      </c>
      <c r="D10870">
        <v>66</v>
      </c>
      <c r="E10870">
        <v>67</v>
      </c>
      <c r="F10870">
        <v>67</v>
      </c>
      <c r="G10870">
        <v>0</v>
      </c>
    </row>
    <row r="10871" spans="1:7">
      <c r="A10871" t="s">
        <v>3853</v>
      </c>
      <c r="B10871" t="s">
        <v>4176</v>
      </c>
      <c r="C10871" t="s">
        <v>3932</v>
      </c>
      <c r="D10871">
        <v>171</v>
      </c>
      <c r="E10871">
        <v>192</v>
      </c>
      <c r="F10871">
        <v>216</v>
      </c>
      <c r="G10871">
        <v>221</v>
      </c>
    </row>
    <row r="10872" spans="1:7">
      <c r="A10872" t="s">
        <v>3853</v>
      </c>
      <c r="B10872" t="s">
        <v>4176</v>
      </c>
      <c r="C10872" t="s">
        <v>3933</v>
      </c>
      <c r="D10872">
        <v>373</v>
      </c>
      <c r="E10872">
        <v>497</v>
      </c>
      <c r="F10872">
        <v>834</v>
      </c>
      <c r="G10872">
        <v>1169</v>
      </c>
    </row>
    <row r="10873" spans="1:7">
      <c r="A10873" t="s">
        <v>3853</v>
      </c>
      <c r="B10873" t="s">
        <v>4176</v>
      </c>
      <c r="C10873" t="s">
        <v>3934</v>
      </c>
      <c r="D10873">
        <v>45</v>
      </c>
      <c r="E10873">
        <v>47</v>
      </c>
      <c r="F10873">
        <v>49</v>
      </c>
      <c r="G10873">
        <v>49</v>
      </c>
    </row>
    <row r="10874" spans="1:7">
      <c r="A10874" t="s">
        <v>3853</v>
      </c>
      <c r="B10874" t="s">
        <v>4176</v>
      </c>
      <c r="C10874" t="s">
        <v>3935</v>
      </c>
      <c r="D10874">
        <v>539</v>
      </c>
      <c r="E10874">
        <v>684</v>
      </c>
      <c r="F10874">
        <v>1031</v>
      </c>
      <c r="G10874">
        <v>1303</v>
      </c>
    </row>
    <row r="10875" spans="1:7">
      <c r="A10875" t="s">
        <v>3853</v>
      </c>
      <c r="B10875" t="s">
        <v>4176</v>
      </c>
      <c r="C10875" t="s">
        <v>3936</v>
      </c>
      <c r="D10875">
        <v>26</v>
      </c>
      <c r="E10875">
        <v>25</v>
      </c>
      <c r="F10875">
        <v>37</v>
      </c>
      <c r="G10875">
        <v>38</v>
      </c>
    </row>
    <row r="10876" spans="1:7">
      <c r="A10876" t="s">
        <v>3853</v>
      </c>
      <c r="B10876" t="s">
        <v>4176</v>
      </c>
      <c r="C10876" t="s">
        <v>3937</v>
      </c>
      <c r="D10876">
        <v>0</v>
      </c>
      <c r="E10876">
        <v>0</v>
      </c>
      <c r="F10876">
        <v>0</v>
      </c>
      <c r="G10876">
        <v>17</v>
      </c>
    </row>
    <row r="10877" spans="1:7">
      <c r="A10877" t="s">
        <v>3853</v>
      </c>
      <c r="B10877" t="s">
        <v>4176</v>
      </c>
      <c r="C10877" t="s">
        <v>3938</v>
      </c>
      <c r="D10877">
        <v>0</v>
      </c>
      <c r="E10877">
        <v>0</v>
      </c>
      <c r="F10877">
        <v>0</v>
      </c>
      <c r="G10877">
        <v>17</v>
      </c>
    </row>
    <row r="10878" spans="1:7">
      <c r="A10878" t="s">
        <v>3853</v>
      </c>
      <c r="B10878" t="s">
        <v>4176</v>
      </c>
      <c r="C10878" t="s">
        <v>3939</v>
      </c>
      <c r="D10878">
        <v>34159</v>
      </c>
      <c r="E10878">
        <v>35203</v>
      </c>
      <c r="F10878">
        <v>36103</v>
      </c>
      <c r="G10878">
        <v>35389</v>
      </c>
    </row>
    <row r="10879" spans="1:7">
      <c r="A10879" t="s">
        <v>3853</v>
      </c>
      <c r="B10879" t="s">
        <v>4176</v>
      </c>
      <c r="C10879" t="s">
        <v>3940</v>
      </c>
      <c r="D10879">
        <v>3385717</v>
      </c>
      <c r="E10879">
        <v>3110701</v>
      </c>
      <c r="F10879">
        <v>3399341</v>
      </c>
      <c r="G10879">
        <v>3476735</v>
      </c>
    </row>
    <row r="10880" spans="1:7">
      <c r="A10880" t="s">
        <v>3853</v>
      </c>
      <c r="B10880" t="s">
        <v>4176</v>
      </c>
      <c r="C10880" t="s">
        <v>3941</v>
      </c>
      <c r="D10880">
        <v>0</v>
      </c>
      <c r="E10880">
        <v>0</v>
      </c>
      <c r="F10880">
        <v>0</v>
      </c>
      <c r="G10880">
        <v>0</v>
      </c>
    </row>
    <row r="10881" spans="1:7">
      <c r="A10881" t="s">
        <v>3853</v>
      </c>
      <c r="B10881" t="s">
        <v>4176</v>
      </c>
      <c r="C10881" t="s">
        <v>3942</v>
      </c>
      <c r="D10881">
        <v>0</v>
      </c>
      <c r="E10881">
        <v>0</v>
      </c>
      <c r="F10881">
        <v>0</v>
      </c>
      <c r="G10881">
        <v>0</v>
      </c>
    </row>
    <row r="10882" spans="1:7">
      <c r="A10882" t="s">
        <v>3853</v>
      </c>
      <c r="B10882" t="s">
        <v>4176</v>
      </c>
      <c r="C10882" t="s">
        <v>3943</v>
      </c>
      <c r="D10882">
        <v>0</v>
      </c>
      <c r="E10882">
        <v>0</v>
      </c>
      <c r="F10882">
        <v>0</v>
      </c>
      <c r="G10882">
        <v>0</v>
      </c>
    </row>
    <row r="10883" spans="1:7">
      <c r="A10883" t="s">
        <v>3853</v>
      </c>
      <c r="B10883" t="s">
        <v>4176</v>
      </c>
      <c r="C10883" t="s">
        <v>3944</v>
      </c>
      <c r="D10883">
        <v>803078</v>
      </c>
      <c r="E10883">
        <v>777427.1</v>
      </c>
      <c r="F10883">
        <v>844391.6</v>
      </c>
      <c r="G10883">
        <v>911813.3</v>
      </c>
    </row>
    <row r="10884" spans="1:7">
      <c r="A10884" t="s">
        <v>3853</v>
      </c>
      <c r="B10884" t="s">
        <v>4176</v>
      </c>
      <c r="C10884" t="s">
        <v>3945</v>
      </c>
      <c r="D10884">
        <v>772529.5</v>
      </c>
      <c r="E10884">
        <v>736470.6</v>
      </c>
      <c r="F10884">
        <v>764601.6</v>
      </c>
      <c r="G10884">
        <v>772335.9</v>
      </c>
    </row>
    <row r="10885" spans="1:7">
      <c r="A10885" t="s">
        <v>3853</v>
      </c>
      <c r="B10885" t="s">
        <v>4176</v>
      </c>
      <c r="C10885" t="s">
        <v>3946</v>
      </c>
      <c r="D10885">
        <v>0</v>
      </c>
      <c r="E10885">
        <v>0</v>
      </c>
      <c r="F10885">
        <v>0</v>
      </c>
      <c r="G10885">
        <v>0</v>
      </c>
    </row>
    <row r="10886" spans="1:7">
      <c r="A10886" t="s">
        <v>3853</v>
      </c>
      <c r="B10886" t="s">
        <v>4176</v>
      </c>
      <c r="C10886" t="s">
        <v>3947</v>
      </c>
      <c r="D10886">
        <v>816</v>
      </c>
      <c r="E10886">
        <v>816</v>
      </c>
      <c r="F10886">
        <v>816</v>
      </c>
      <c r="G10886">
        <v>816</v>
      </c>
    </row>
    <row r="10887" spans="1:7">
      <c r="A10887" t="s">
        <v>3853</v>
      </c>
      <c r="B10887" t="s">
        <v>4176</v>
      </c>
      <c r="C10887" t="s">
        <v>3948</v>
      </c>
      <c r="D10887">
        <v>0</v>
      </c>
      <c r="E10887">
        <v>0</v>
      </c>
      <c r="F10887">
        <v>0</v>
      </c>
      <c r="G10887">
        <v>0</v>
      </c>
    </row>
    <row r="10888" spans="1:7">
      <c r="A10888" t="s">
        <v>3853</v>
      </c>
      <c r="B10888" t="s">
        <v>4176</v>
      </c>
      <c r="C10888" t="s">
        <v>3949</v>
      </c>
      <c r="D10888">
        <v>0</v>
      </c>
      <c r="E10888">
        <v>0</v>
      </c>
      <c r="F10888">
        <v>0</v>
      </c>
      <c r="G10888">
        <v>0</v>
      </c>
    </row>
    <row r="10889" spans="1:7">
      <c r="A10889" t="s">
        <v>3853</v>
      </c>
      <c r="B10889" t="s">
        <v>4176</v>
      </c>
      <c r="C10889" t="s">
        <v>3950</v>
      </c>
      <c r="D10889">
        <v>0</v>
      </c>
      <c r="E10889">
        <v>0</v>
      </c>
      <c r="F10889">
        <v>0</v>
      </c>
      <c r="G10889">
        <v>0</v>
      </c>
    </row>
    <row r="10890" spans="1:7">
      <c r="A10890" t="s">
        <v>3853</v>
      </c>
      <c r="B10890" t="s">
        <v>4176</v>
      </c>
      <c r="C10890" t="s">
        <v>3951</v>
      </c>
      <c r="D10890">
        <v>1347</v>
      </c>
      <c r="E10890">
        <v>1347</v>
      </c>
      <c r="F10890">
        <v>1347</v>
      </c>
      <c r="G10890">
        <v>1347</v>
      </c>
    </row>
    <row r="10891" spans="1:7">
      <c r="A10891" t="s">
        <v>3853</v>
      </c>
      <c r="B10891" t="s">
        <v>4176</v>
      </c>
      <c r="C10891" t="s">
        <v>3952</v>
      </c>
      <c r="D10891">
        <v>2162</v>
      </c>
      <c r="E10891">
        <v>2162</v>
      </c>
      <c r="F10891">
        <v>2162</v>
      </c>
      <c r="G10891">
        <v>2162</v>
      </c>
    </row>
    <row r="10892" spans="1:7">
      <c r="A10892" t="s">
        <v>3853</v>
      </c>
      <c r="B10892" t="s">
        <v>4176</v>
      </c>
      <c r="C10892" t="s">
        <v>3953</v>
      </c>
      <c r="D10892">
        <v>2162</v>
      </c>
      <c r="E10892">
        <v>2162</v>
      </c>
      <c r="F10892">
        <v>2162</v>
      </c>
      <c r="G10892">
        <v>2162</v>
      </c>
    </row>
    <row r="10893" spans="1:7">
      <c r="A10893" t="s">
        <v>3853</v>
      </c>
      <c r="B10893" t="s">
        <v>4176</v>
      </c>
      <c r="C10893" t="s">
        <v>3954</v>
      </c>
      <c r="D10893">
        <v>370</v>
      </c>
      <c r="E10893">
        <v>175</v>
      </c>
      <c r="F10893">
        <v>398</v>
      </c>
      <c r="G10893">
        <v>631</v>
      </c>
    </row>
    <row r="10894" spans="1:7">
      <c r="A10894" t="s">
        <v>3853</v>
      </c>
      <c r="B10894" t="s">
        <v>4176</v>
      </c>
      <c r="C10894" t="s">
        <v>3955</v>
      </c>
      <c r="D10894">
        <v>8019</v>
      </c>
      <c r="E10894">
        <v>7966</v>
      </c>
      <c r="F10894">
        <v>8367</v>
      </c>
      <c r="G10894">
        <v>8099</v>
      </c>
    </row>
    <row r="10895" spans="1:7">
      <c r="A10895" t="s">
        <v>3853</v>
      </c>
      <c r="B10895" t="s">
        <v>4176</v>
      </c>
      <c r="C10895" t="s">
        <v>3956</v>
      </c>
      <c r="D10895">
        <v>23794</v>
      </c>
      <c r="E10895">
        <v>25034</v>
      </c>
      <c r="F10895">
        <v>25688</v>
      </c>
      <c r="G10895">
        <v>74377</v>
      </c>
    </row>
    <row r="10896" spans="1:7">
      <c r="A10896" t="s">
        <v>3853</v>
      </c>
      <c r="B10896" t="s">
        <v>4176</v>
      </c>
      <c r="C10896" t="s">
        <v>3957</v>
      </c>
      <c r="D10896">
        <v>23752</v>
      </c>
      <c r="E10896">
        <v>18625</v>
      </c>
      <c r="F10896">
        <v>18812</v>
      </c>
      <c r="G10896">
        <v>18766</v>
      </c>
    </row>
    <row r="10897" spans="1:7">
      <c r="A10897" t="s">
        <v>3853</v>
      </c>
      <c r="B10897" t="s">
        <v>4176</v>
      </c>
      <c r="C10897" t="s">
        <v>3958</v>
      </c>
      <c r="D10897">
        <v>55934</v>
      </c>
      <c r="E10897">
        <v>51801</v>
      </c>
      <c r="F10897">
        <v>53265</v>
      </c>
      <c r="G10897">
        <v>101873</v>
      </c>
    </row>
    <row r="10898" spans="1:7">
      <c r="A10898" t="s">
        <v>3853</v>
      </c>
      <c r="B10898" t="s">
        <v>4176</v>
      </c>
      <c r="C10898" t="s">
        <v>3959</v>
      </c>
      <c r="D10898">
        <v>55934</v>
      </c>
      <c r="E10898">
        <v>51801</v>
      </c>
      <c r="F10898">
        <v>53265</v>
      </c>
      <c r="G10898">
        <v>101873</v>
      </c>
    </row>
    <row r="10899" spans="1:7">
      <c r="A10899" t="s">
        <v>3853</v>
      </c>
      <c r="B10899" t="s">
        <v>4176</v>
      </c>
      <c r="C10899" t="s">
        <v>3960</v>
      </c>
      <c r="D10899">
        <v>12.9</v>
      </c>
      <c r="E10899">
        <v>14.1</v>
      </c>
      <c r="F10899">
        <v>17.5</v>
      </c>
      <c r="G10899">
        <v>18.399999999999999</v>
      </c>
    </row>
    <row r="10900" spans="1:7">
      <c r="A10900" t="s">
        <v>3853</v>
      </c>
      <c r="B10900" t="s">
        <v>4176</v>
      </c>
      <c r="C10900" t="s">
        <v>3961</v>
      </c>
      <c r="D10900">
        <v>1552</v>
      </c>
      <c r="E10900">
        <v>1552</v>
      </c>
      <c r="F10900">
        <v>1522</v>
      </c>
      <c r="G10900">
        <v>1514</v>
      </c>
    </row>
    <row r="10901" spans="1:7">
      <c r="A10901" t="s">
        <v>3853</v>
      </c>
      <c r="B10901" t="s">
        <v>4176</v>
      </c>
      <c r="C10901" t="s">
        <v>3962</v>
      </c>
      <c r="D10901">
        <v>44.5</v>
      </c>
      <c r="E10901">
        <v>33.799999999999997</v>
      </c>
      <c r="F10901">
        <v>38.5</v>
      </c>
      <c r="G10901">
        <v>32.6</v>
      </c>
    </row>
    <row r="10902" spans="1:7">
      <c r="A10902" t="s">
        <v>3853</v>
      </c>
      <c r="B10902" t="s">
        <v>4176</v>
      </c>
      <c r="C10902" t="s">
        <v>3963</v>
      </c>
      <c r="D10902">
        <v>900</v>
      </c>
      <c r="E10902">
        <v>900</v>
      </c>
      <c r="F10902">
        <v>930</v>
      </c>
      <c r="G10902">
        <v>930</v>
      </c>
    </row>
    <row r="10903" spans="1:7">
      <c r="A10903" t="s">
        <v>3853</v>
      </c>
      <c r="B10903" t="s">
        <v>4176</v>
      </c>
      <c r="C10903" t="s">
        <v>3964</v>
      </c>
      <c r="D10903">
        <v>0</v>
      </c>
      <c r="E10903">
        <v>0</v>
      </c>
      <c r="F10903">
        <v>0</v>
      </c>
      <c r="G10903">
        <v>0</v>
      </c>
    </row>
    <row r="10904" spans="1:7">
      <c r="A10904" t="s">
        <v>3853</v>
      </c>
      <c r="B10904" t="s">
        <v>4176</v>
      </c>
      <c r="C10904" t="s">
        <v>3965</v>
      </c>
      <c r="D10904">
        <v>11953</v>
      </c>
      <c r="E10904">
        <v>9118</v>
      </c>
      <c r="F10904">
        <v>10696</v>
      </c>
      <c r="G10904">
        <v>9051</v>
      </c>
    </row>
    <row r="10905" spans="1:7">
      <c r="A10905" t="s">
        <v>3853</v>
      </c>
      <c r="B10905" t="s">
        <v>4176</v>
      </c>
      <c r="C10905" t="s">
        <v>3966</v>
      </c>
      <c r="D10905">
        <v>0</v>
      </c>
      <c r="E10905">
        <v>0</v>
      </c>
      <c r="F10905">
        <v>0</v>
      </c>
      <c r="G10905">
        <v>0</v>
      </c>
    </row>
    <row r="10906" spans="1:7">
      <c r="A10906" t="s">
        <v>3853</v>
      </c>
      <c r="B10906" t="s">
        <v>4176</v>
      </c>
      <c r="C10906" t="s">
        <v>3967</v>
      </c>
      <c r="D10906">
        <v>11953</v>
      </c>
      <c r="E10906">
        <v>9118</v>
      </c>
      <c r="F10906">
        <v>10696</v>
      </c>
      <c r="G10906">
        <v>9051</v>
      </c>
    </row>
    <row r="10907" spans="1:7">
      <c r="A10907" t="s">
        <v>3853</v>
      </c>
      <c r="B10907" t="s">
        <v>4176</v>
      </c>
      <c r="C10907" t="s">
        <v>3968</v>
      </c>
      <c r="D10907">
        <v>0</v>
      </c>
      <c r="E10907">
        <v>0</v>
      </c>
      <c r="F10907">
        <v>0</v>
      </c>
      <c r="G10907">
        <v>0</v>
      </c>
    </row>
    <row r="10908" spans="1:7">
      <c r="A10908" t="s">
        <v>3853</v>
      </c>
      <c r="B10908" t="s">
        <v>4176</v>
      </c>
      <c r="C10908" t="s">
        <v>3969</v>
      </c>
      <c r="D10908">
        <v>0</v>
      </c>
      <c r="E10908">
        <v>0</v>
      </c>
      <c r="F10908">
        <v>0</v>
      </c>
      <c r="G10908">
        <v>0</v>
      </c>
    </row>
    <row r="10909" spans="1:7">
      <c r="A10909" t="s">
        <v>3853</v>
      </c>
      <c r="B10909" t="s">
        <v>4176</v>
      </c>
      <c r="C10909" t="s">
        <v>3970</v>
      </c>
      <c r="D10909">
        <v>0</v>
      </c>
      <c r="E10909">
        <v>0</v>
      </c>
      <c r="F10909">
        <v>0</v>
      </c>
      <c r="G10909">
        <v>0</v>
      </c>
    </row>
    <row r="10910" spans="1:7">
      <c r="A10910" t="s">
        <v>3853</v>
      </c>
      <c r="B10910" t="s">
        <v>4176</v>
      </c>
      <c r="C10910" t="s">
        <v>3971</v>
      </c>
      <c r="D10910">
        <v>0</v>
      </c>
      <c r="E10910">
        <v>0</v>
      </c>
      <c r="F10910">
        <v>0</v>
      </c>
      <c r="G10910">
        <v>0</v>
      </c>
    </row>
    <row r="10911" spans="1:7">
      <c r="A10911" t="s">
        <v>3853</v>
      </c>
      <c r="B10911" t="s">
        <v>4176</v>
      </c>
      <c r="C10911" t="s">
        <v>3972</v>
      </c>
      <c r="D10911">
        <v>0</v>
      </c>
      <c r="E10911">
        <v>0</v>
      </c>
      <c r="F10911">
        <v>0</v>
      </c>
      <c r="G10911">
        <v>0</v>
      </c>
    </row>
    <row r="10912" spans="1:7">
      <c r="A10912" t="s">
        <v>3853</v>
      </c>
      <c r="B10912" t="s">
        <v>4176</v>
      </c>
      <c r="C10912" t="s">
        <v>3973</v>
      </c>
      <c r="D10912">
        <v>77791</v>
      </c>
      <c r="E10912">
        <v>45128</v>
      </c>
      <c r="F10912">
        <v>52689</v>
      </c>
      <c r="G10912">
        <v>56665</v>
      </c>
    </row>
    <row r="10913" spans="1:7">
      <c r="A10913" t="s">
        <v>3853</v>
      </c>
      <c r="B10913" t="s">
        <v>4176</v>
      </c>
      <c r="C10913" t="s">
        <v>3974</v>
      </c>
      <c r="D10913">
        <v>77791</v>
      </c>
      <c r="E10913">
        <v>45128</v>
      </c>
      <c r="F10913">
        <v>52689</v>
      </c>
      <c r="G10913">
        <v>56665</v>
      </c>
    </row>
    <row r="10914" spans="1:7">
      <c r="A10914" t="s">
        <v>3853</v>
      </c>
      <c r="B10914" t="s">
        <v>4176</v>
      </c>
      <c r="C10914" t="s">
        <v>3975</v>
      </c>
      <c r="D10914">
        <v>77791</v>
      </c>
      <c r="E10914">
        <v>45128</v>
      </c>
      <c r="F10914">
        <v>52689</v>
      </c>
      <c r="G10914">
        <v>56665</v>
      </c>
    </row>
    <row r="10915" spans="1:7">
      <c r="A10915" t="s">
        <v>3853</v>
      </c>
      <c r="B10915" t="s">
        <v>4176</v>
      </c>
      <c r="C10915" t="s">
        <v>3976</v>
      </c>
      <c r="D10915">
        <v>217</v>
      </c>
      <c r="E10915">
        <v>176</v>
      </c>
      <c r="F10915">
        <v>166</v>
      </c>
      <c r="G10915">
        <v>154</v>
      </c>
    </row>
    <row r="10916" spans="1:7">
      <c r="A10916" t="s">
        <v>3853</v>
      </c>
      <c r="B10916" t="s">
        <v>4176</v>
      </c>
      <c r="C10916" t="s">
        <v>3977</v>
      </c>
      <c r="D10916">
        <v>63</v>
      </c>
      <c r="E10916">
        <v>60</v>
      </c>
      <c r="F10916">
        <v>62</v>
      </c>
      <c r="G10916">
        <v>47</v>
      </c>
    </row>
    <row r="10917" spans="1:7">
      <c r="A10917" t="s">
        <v>3853</v>
      </c>
      <c r="B10917" t="s">
        <v>4176</v>
      </c>
      <c r="C10917" t="s">
        <v>3978</v>
      </c>
      <c r="D10917">
        <v>1056</v>
      </c>
      <c r="E10917">
        <v>1000</v>
      </c>
      <c r="F10917">
        <v>1060</v>
      </c>
      <c r="G10917">
        <v>981</v>
      </c>
    </row>
    <row r="10918" spans="1:7">
      <c r="A10918" t="s">
        <v>3853</v>
      </c>
      <c r="B10918" t="s">
        <v>4176</v>
      </c>
      <c r="C10918" t="s">
        <v>3979</v>
      </c>
      <c r="D10918">
        <v>1337</v>
      </c>
      <c r="E10918">
        <v>1235</v>
      </c>
      <c r="F10918">
        <v>1289</v>
      </c>
      <c r="G10918">
        <v>1182</v>
      </c>
    </row>
    <row r="10919" spans="1:7">
      <c r="A10919" t="s">
        <v>3853</v>
      </c>
      <c r="B10919" t="s">
        <v>4176</v>
      </c>
      <c r="C10919" t="s">
        <v>3980</v>
      </c>
      <c r="D10919">
        <v>1337</v>
      </c>
      <c r="E10919">
        <v>1235</v>
      </c>
      <c r="F10919">
        <v>1289</v>
      </c>
      <c r="G10919">
        <v>1182</v>
      </c>
    </row>
    <row r="10920" spans="1:7">
      <c r="A10920" t="s">
        <v>3853</v>
      </c>
      <c r="B10920" t="s">
        <v>4176</v>
      </c>
      <c r="C10920" t="s">
        <v>3981</v>
      </c>
      <c r="D10920">
        <v>9528.6</v>
      </c>
      <c r="E10920">
        <v>9552.6</v>
      </c>
      <c r="F10920">
        <v>9628.5</v>
      </c>
      <c r="G10920">
        <v>9457.2999999999993</v>
      </c>
    </row>
    <row r="10921" spans="1:7">
      <c r="A10921" t="s">
        <v>3853</v>
      </c>
      <c r="B10921" t="s">
        <v>4176</v>
      </c>
      <c r="C10921" t="s">
        <v>3982</v>
      </c>
      <c r="D10921">
        <v>3659</v>
      </c>
      <c r="E10921">
        <v>2384</v>
      </c>
      <c r="F10921">
        <v>2252</v>
      </c>
      <c r="G10921">
        <v>2938</v>
      </c>
    </row>
    <row r="10922" spans="1:7">
      <c r="A10922" t="s">
        <v>3853</v>
      </c>
      <c r="B10922" t="s">
        <v>4176</v>
      </c>
      <c r="C10922" t="s">
        <v>3983</v>
      </c>
      <c r="D10922">
        <v>237367</v>
      </c>
      <c r="E10922">
        <v>198231</v>
      </c>
      <c r="F10922">
        <v>204628</v>
      </c>
      <c r="G10922">
        <v>206491</v>
      </c>
    </row>
    <row r="10923" spans="1:7">
      <c r="A10923" t="s">
        <v>3853</v>
      </c>
      <c r="B10923" t="s">
        <v>4176</v>
      </c>
      <c r="C10923" t="s">
        <v>3984</v>
      </c>
      <c r="D10923">
        <v>298153</v>
      </c>
      <c r="E10923">
        <v>272335</v>
      </c>
      <c r="F10923">
        <v>276612</v>
      </c>
      <c r="G10923">
        <v>282298</v>
      </c>
    </row>
    <row r="10924" spans="1:7">
      <c r="A10924" t="s">
        <v>3853</v>
      </c>
      <c r="B10924" t="s">
        <v>4176</v>
      </c>
      <c r="C10924" t="s">
        <v>3985</v>
      </c>
      <c r="D10924">
        <v>321648</v>
      </c>
      <c r="E10924">
        <v>309872</v>
      </c>
      <c r="F10924">
        <v>309504</v>
      </c>
      <c r="G10924">
        <v>312981</v>
      </c>
    </row>
    <row r="10925" spans="1:7">
      <c r="A10925" t="s">
        <v>3853</v>
      </c>
      <c r="B10925" t="s">
        <v>4176</v>
      </c>
      <c r="C10925" t="s">
        <v>3986</v>
      </c>
      <c r="D10925">
        <v>860827</v>
      </c>
      <c r="E10925">
        <v>782821</v>
      </c>
      <c r="F10925">
        <v>792996</v>
      </c>
      <c r="G10925">
        <v>804707</v>
      </c>
    </row>
    <row r="10926" spans="1:7">
      <c r="A10926" t="s">
        <v>3853</v>
      </c>
      <c r="B10926" t="s">
        <v>4176</v>
      </c>
      <c r="C10926" t="s">
        <v>3987</v>
      </c>
      <c r="D10926">
        <v>860827</v>
      </c>
      <c r="E10926">
        <v>782821</v>
      </c>
      <c r="F10926">
        <v>792996</v>
      </c>
      <c r="G10926">
        <v>804707</v>
      </c>
    </row>
    <row r="10927" spans="1:7">
      <c r="A10927" t="s">
        <v>3853</v>
      </c>
      <c r="B10927" t="s">
        <v>4176</v>
      </c>
      <c r="C10927" t="s">
        <v>3988</v>
      </c>
      <c r="D10927">
        <v>4273</v>
      </c>
      <c r="E10927">
        <v>3721</v>
      </c>
      <c r="F10927">
        <v>3960</v>
      </c>
      <c r="G10927">
        <v>4190</v>
      </c>
    </row>
    <row r="10928" spans="1:7">
      <c r="A10928" t="s">
        <v>3853</v>
      </c>
      <c r="B10928" t="s">
        <v>4176</v>
      </c>
      <c r="C10928" t="s">
        <v>3989</v>
      </c>
      <c r="D10928">
        <v>4962</v>
      </c>
      <c r="E10928">
        <v>4629</v>
      </c>
      <c r="F10928">
        <v>4560</v>
      </c>
      <c r="G10928">
        <v>4879</v>
      </c>
    </row>
    <row r="10929" spans="1:7">
      <c r="A10929" t="s">
        <v>3853</v>
      </c>
      <c r="B10929" t="s">
        <v>4176</v>
      </c>
      <c r="C10929" t="s">
        <v>3990</v>
      </c>
      <c r="D10929">
        <v>9236</v>
      </c>
      <c r="E10929">
        <v>8350</v>
      </c>
      <c r="F10929">
        <v>8520</v>
      </c>
      <c r="G10929">
        <v>9069</v>
      </c>
    </row>
    <row r="10930" spans="1:7">
      <c r="A10930" t="s">
        <v>3853</v>
      </c>
      <c r="B10930" t="s">
        <v>4176</v>
      </c>
      <c r="C10930" t="s">
        <v>3991</v>
      </c>
      <c r="D10930">
        <v>9236</v>
      </c>
      <c r="E10930">
        <v>8350</v>
      </c>
      <c r="F10930">
        <v>8520</v>
      </c>
      <c r="G10930">
        <v>9069</v>
      </c>
    </row>
    <row r="10931" spans="1:7">
      <c r="A10931" t="s">
        <v>3853</v>
      </c>
      <c r="B10931" t="s">
        <v>4176</v>
      </c>
      <c r="C10931" t="s">
        <v>3992</v>
      </c>
      <c r="D10931">
        <v>0</v>
      </c>
      <c r="E10931">
        <v>0</v>
      </c>
      <c r="F10931">
        <v>0</v>
      </c>
      <c r="G10931">
        <v>0</v>
      </c>
    </row>
    <row r="10932" spans="1:7">
      <c r="A10932" t="s">
        <v>3853</v>
      </c>
      <c r="B10932" t="s">
        <v>4176</v>
      </c>
      <c r="C10932" t="s">
        <v>3993</v>
      </c>
      <c r="D10932">
        <v>563678</v>
      </c>
      <c r="E10932">
        <v>477656</v>
      </c>
      <c r="F10932">
        <v>519615</v>
      </c>
      <c r="G10932">
        <v>509622</v>
      </c>
    </row>
    <row r="10933" spans="1:7">
      <c r="A10933" t="s">
        <v>3853</v>
      </c>
      <c r="B10933" t="s">
        <v>4176</v>
      </c>
      <c r="C10933" t="s">
        <v>3994</v>
      </c>
      <c r="D10933">
        <v>14638</v>
      </c>
      <c r="E10933">
        <v>14747</v>
      </c>
      <c r="F10933">
        <v>14910</v>
      </c>
      <c r="G10933">
        <v>15329</v>
      </c>
    </row>
    <row r="10934" spans="1:7">
      <c r="A10934" t="s">
        <v>3853</v>
      </c>
      <c r="B10934" t="s">
        <v>4176</v>
      </c>
      <c r="C10934" t="s">
        <v>3995</v>
      </c>
      <c r="D10934">
        <v>7685</v>
      </c>
      <c r="E10934">
        <v>7748</v>
      </c>
      <c r="F10934">
        <v>7648</v>
      </c>
      <c r="G10934">
        <v>8022</v>
      </c>
    </row>
    <row r="10935" spans="1:7">
      <c r="A10935" t="s">
        <v>3853</v>
      </c>
      <c r="B10935" t="s">
        <v>4176</v>
      </c>
      <c r="C10935" t="s">
        <v>3996</v>
      </c>
      <c r="D10935">
        <v>586001</v>
      </c>
      <c r="E10935">
        <v>500151</v>
      </c>
      <c r="F10935">
        <v>542173</v>
      </c>
      <c r="G10935">
        <v>532973</v>
      </c>
    </row>
    <row r="10936" spans="1:7">
      <c r="A10936" t="s">
        <v>3853</v>
      </c>
      <c r="B10936" t="s">
        <v>4176</v>
      </c>
      <c r="C10936" t="s">
        <v>3997</v>
      </c>
      <c r="D10936">
        <v>586001</v>
      </c>
      <c r="E10936">
        <v>500151</v>
      </c>
      <c r="F10936">
        <v>542173</v>
      </c>
      <c r="G10936">
        <v>532973</v>
      </c>
    </row>
    <row r="10937" spans="1:7">
      <c r="A10937" t="s">
        <v>3853</v>
      </c>
      <c r="B10937" t="s">
        <v>4176</v>
      </c>
      <c r="C10937" t="s">
        <v>3998</v>
      </c>
      <c r="D10937">
        <v>524467</v>
      </c>
      <c r="E10937">
        <v>444535</v>
      </c>
      <c r="F10937">
        <v>483183</v>
      </c>
      <c r="G10937">
        <v>473724</v>
      </c>
    </row>
    <row r="10938" spans="1:7">
      <c r="A10938" t="s">
        <v>3853</v>
      </c>
      <c r="B10938" t="s">
        <v>4176</v>
      </c>
      <c r="C10938" t="s">
        <v>3999</v>
      </c>
      <c r="D10938">
        <v>13620</v>
      </c>
      <c r="E10938">
        <v>13724</v>
      </c>
      <c r="F10938">
        <v>13865</v>
      </c>
      <c r="G10938">
        <v>14249</v>
      </c>
    </row>
    <row r="10939" spans="1:7">
      <c r="A10939" t="s">
        <v>3853</v>
      </c>
      <c r="B10939" t="s">
        <v>4176</v>
      </c>
      <c r="C10939" t="s">
        <v>4000</v>
      </c>
      <c r="D10939">
        <v>7150</v>
      </c>
      <c r="E10939">
        <v>7211</v>
      </c>
      <c r="F10939">
        <v>7112</v>
      </c>
      <c r="G10939">
        <v>7457</v>
      </c>
    </row>
    <row r="10940" spans="1:7">
      <c r="A10940" t="s">
        <v>3853</v>
      </c>
      <c r="B10940" t="s">
        <v>4176</v>
      </c>
      <c r="C10940" t="s">
        <v>4001</v>
      </c>
      <c r="D10940">
        <v>545237</v>
      </c>
      <c r="E10940">
        <v>465470</v>
      </c>
      <c r="F10940">
        <v>504160</v>
      </c>
      <c r="G10940">
        <v>495430</v>
      </c>
    </row>
    <row r="10941" spans="1:7">
      <c r="A10941" t="s">
        <v>3853</v>
      </c>
      <c r="B10941" t="s">
        <v>4176</v>
      </c>
      <c r="C10941" t="s">
        <v>4002</v>
      </c>
      <c r="D10941">
        <v>2349</v>
      </c>
      <c r="E10941">
        <v>2226</v>
      </c>
      <c r="F10941">
        <v>2227</v>
      </c>
      <c r="G10941">
        <v>2392</v>
      </c>
    </row>
    <row r="10942" spans="1:7">
      <c r="A10942" t="s">
        <v>3853</v>
      </c>
      <c r="B10942" t="s">
        <v>4176</v>
      </c>
      <c r="C10942" t="s">
        <v>4003</v>
      </c>
      <c r="D10942">
        <v>0</v>
      </c>
      <c r="E10942">
        <v>0</v>
      </c>
      <c r="F10942">
        <v>0</v>
      </c>
      <c r="G10942">
        <v>0</v>
      </c>
    </row>
    <row r="10943" spans="1:7">
      <c r="A10943" t="s">
        <v>3853</v>
      </c>
      <c r="B10943" t="s">
        <v>4176</v>
      </c>
      <c r="C10943" t="s">
        <v>4004</v>
      </c>
      <c r="D10943">
        <v>52681</v>
      </c>
      <c r="E10943">
        <v>49507</v>
      </c>
      <c r="F10943">
        <v>55405</v>
      </c>
      <c r="G10943">
        <v>60044</v>
      </c>
    </row>
    <row r="10944" spans="1:7">
      <c r="A10944" t="s">
        <v>3853</v>
      </c>
      <c r="B10944" t="s">
        <v>4176</v>
      </c>
      <c r="C10944" t="s">
        <v>4005</v>
      </c>
      <c r="D10944">
        <v>167982</v>
      </c>
      <c r="E10944">
        <v>154048</v>
      </c>
      <c r="F10944">
        <v>160399</v>
      </c>
      <c r="G10944">
        <v>173203</v>
      </c>
    </row>
    <row r="10945" spans="1:7">
      <c r="A10945" t="s">
        <v>3853</v>
      </c>
      <c r="B10945" t="s">
        <v>4176</v>
      </c>
      <c r="C10945" t="s">
        <v>4006</v>
      </c>
      <c r="D10945">
        <v>696798</v>
      </c>
      <c r="E10945">
        <v>859161</v>
      </c>
      <c r="F10945">
        <v>882142</v>
      </c>
      <c r="G10945">
        <v>915384</v>
      </c>
    </row>
    <row r="10946" spans="1:7">
      <c r="A10946" t="s">
        <v>3853</v>
      </c>
      <c r="B10946" t="s">
        <v>4176</v>
      </c>
      <c r="C10946" t="s">
        <v>4007</v>
      </c>
      <c r="D10946">
        <v>23120</v>
      </c>
      <c r="E10946">
        <v>25015</v>
      </c>
      <c r="F10946">
        <v>24469</v>
      </c>
      <c r="G10946">
        <v>25961</v>
      </c>
    </row>
    <row r="10947" spans="1:7">
      <c r="A10947" t="s">
        <v>3853</v>
      </c>
      <c r="B10947" t="s">
        <v>4176</v>
      </c>
      <c r="C10947" t="s">
        <v>4008</v>
      </c>
      <c r="D10947">
        <v>516095</v>
      </c>
      <c r="E10947">
        <v>491016</v>
      </c>
      <c r="F10947">
        <v>534970</v>
      </c>
      <c r="G10947">
        <v>542741</v>
      </c>
    </row>
    <row r="10948" spans="1:7">
      <c r="A10948" t="s">
        <v>3853</v>
      </c>
      <c r="B10948" t="s">
        <v>4176</v>
      </c>
      <c r="C10948" t="s">
        <v>4009</v>
      </c>
      <c r="D10948">
        <v>245940</v>
      </c>
      <c r="E10948">
        <v>230053</v>
      </c>
      <c r="F10948">
        <v>235221</v>
      </c>
      <c r="G10948">
        <v>246528</v>
      </c>
    </row>
    <row r="10949" spans="1:7">
      <c r="A10949" t="s">
        <v>3853</v>
      </c>
      <c r="B10949" t="s">
        <v>4176</v>
      </c>
      <c r="C10949" t="s">
        <v>4010</v>
      </c>
      <c r="D10949">
        <v>1679493</v>
      </c>
      <c r="E10949">
        <v>1783782</v>
      </c>
      <c r="F10949">
        <v>1868138</v>
      </c>
      <c r="G10949">
        <v>1937905</v>
      </c>
    </row>
    <row r="10950" spans="1:7">
      <c r="A10950" t="s">
        <v>3853</v>
      </c>
      <c r="B10950" t="s">
        <v>4176</v>
      </c>
      <c r="C10950" t="s">
        <v>4011</v>
      </c>
      <c r="D10950">
        <v>131.19999999999999</v>
      </c>
      <c r="E10950">
        <v>137.30000000000001</v>
      </c>
      <c r="F10950">
        <v>143.6</v>
      </c>
      <c r="G10950">
        <v>149.4</v>
      </c>
    </row>
    <row r="10951" spans="1:7">
      <c r="A10951" t="s">
        <v>3853</v>
      </c>
      <c r="B10951" t="s">
        <v>4176</v>
      </c>
      <c r="C10951" t="s">
        <v>4012</v>
      </c>
      <c r="D10951">
        <v>982698</v>
      </c>
      <c r="E10951">
        <v>924624</v>
      </c>
      <c r="F10951">
        <v>985995</v>
      </c>
      <c r="G10951">
        <v>1022516</v>
      </c>
    </row>
    <row r="10952" spans="1:7">
      <c r="A10952" t="s">
        <v>3853</v>
      </c>
      <c r="B10952" t="s">
        <v>4176</v>
      </c>
      <c r="C10952" t="s">
        <v>4013</v>
      </c>
      <c r="D10952">
        <v>1679486</v>
      </c>
      <c r="E10952">
        <v>1783781</v>
      </c>
      <c r="F10952">
        <v>1868137</v>
      </c>
      <c r="G10952">
        <v>1936578</v>
      </c>
    </row>
    <row r="10953" spans="1:7">
      <c r="A10953" t="s">
        <v>3853</v>
      </c>
      <c r="B10953" t="s">
        <v>4176</v>
      </c>
      <c r="C10953" t="s">
        <v>4014</v>
      </c>
      <c r="D10953">
        <v>21.8</v>
      </c>
      <c r="E10953">
        <v>24</v>
      </c>
      <c r="F10953">
        <v>21.9</v>
      </c>
      <c r="G10953">
        <v>24</v>
      </c>
    </row>
    <row r="10954" spans="1:7">
      <c r="A10954" t="s">
        <v>3853</v>
      </c>
      <c r="B10954" t="s">
        <v>4176</v>
      </c>
      <c r="C10954" t="s">
        <v>4015</v>
      </c>
      <c r="D10954">
        <v>98.3</v>
      </c>
      <c r="E10954">
        <v>95.8</v>
      </c>
      <c r="F10954">
        <v>95.3</v>
      </c>
      <c r="G10954">
        <v>95.6</v>
      </c>
    </row>
    <row r="10955" spans="1:7">
      <c r="A10955" t="s">
        <v>3853</v>
      </c>
      <c r="B10955" t="s">
        <v>4176</v>
      </c>
      <c r="C10955" t="s">
        <v>4016</v>
      </c>
      <c r="D10955">
        <v>869084</v>
      </c>
      <c r="E10955">
        <v>799342</v>
      </c>
      <c r="F10955">
        <v>791587</v>
      </c>
      <c r="G10955">
        <v>794335</v>
      </c>
    </row>
    <row r="10956" spans="1:7">
      <c r="A10956" t="s">
        <v>3853</v>
      </c>
      <c r="B10956" t="s">
        <v>4176</v>
      </c>
      <c r="C10956" t="s">
        <v>4017</v>
      </c>
      <c r="D10956">
        <v>869084</v>
      </c>
      <c r="E10956">
        <v>799342</v>
      </c>
      <c r="F10956">
        <v>791587</v>
      </c>
      <c r="G10956">
        <v>794335</v>
      </c>
    </row>
    <row r="10957" spans="1:7">
      <c r="A10957" t="s">
        <v>3853</v>
      </c>
      <c r="B10957" t="s">
        <v>4176</v>
      </c>
      <c r="C10957" t="s">
        <v>4018</v>
      </c>
      <c r="D10957">
        <v>9093</v>
      </c>
      <c r="E10957">
        <v>9093</v>
      </c>
      <c r="F10957">
        <v>9093</v>
      </c>
      <c r="G10957">
        <v>9093</v>
      </c>
    </row>
    <row r="10958" spans="1:7">
      <c r="A10958" t="s">
        <v>3853</v>
      </c>
      <c r="B10958" t="s">
        <v>4176</v>
      </c>
      <c r="C10958" t="s">
        <v>4019</v>
      </c>
      <c r="D10958">
        <v>6.8</v>
      </c>
      <c r="E10958">
        <v>10.7</v>
      </c>
      <c r="F10958">
        <v>5.5</v>
      </c>
      <c r="G10958">
        <v>13.8</v>
      </c>
    </row>
    <row r="10959" spans="1:7">
      <c r="A10959" t="s">
        <v>3853</v>
      </c>
      <c r="B10959" t="s">
        <v>4176</v>
      </c>
      <c r="C10959" t="s">
        <v>4020</v>
      </c>
      <c r="D10959">
        <v>19169</v>
      </c>
      <c r="E10959">
        <v>19169</v>
      </c>
      <c r="F10959">
        <v>19169</v>
      </c>
      <c r="G10959">
        <v>67944</v>
      </c>
    </row>
    <row r="10960" spans="1:7">
      <c r="A10960" t="s">
        <v>3853</v>
      </c>
      <c r="B10960" t="s">
        <v>4176</v>
      </c>
      <c r="C10960" t="s">
        <v>4021</v>
      </c>
      <c r="D10960">
        <v>87</v>
      </c>
      <c r="E10960">
        <v>86</v>
      </c>
      <c r="F10960">
        <v>86</v>
      </c>
      <c r="G10960">
        <v>86</v>
      </c>
    </row>
    <row r="10961" spans="1:7">
      <c r="A10961" t="s">
        <v>3853</v>
      </c>
      <c r="B10961" t="s">
        <v>4176</v>
      </c>
      <c r="C10961" t="s">
        <v>4022</v>
      </c>
      <c r="D10961">
        <v>48120</v>
      </c>
      <c r="E10961">
        <v>32316</v>
      </c>
      <c r="F10961">
        <v>31828</v>
      </c>
      <c r="G10961">
        <v>31970</v>
      </c>
    </row>
    <row r="10962" spans="1:7">
      <c r="A10962" t="s">
        <v>3853</v>
      </c>
      <c r="B10962" t="s">
        <v>4176</v>
      </c>
      <c r="C10962" t="s">
        <v>4023</v>
      </c>
      <c r="D10962">
        <v>0</v>
      </c>
      <c r="E10962">
        <v>0</v>
      </c>
      <c r="F10962">
        <v>3694</v>
      </c>
      <c r="G10962">
        <v>3870</v>
      </c>
    </row>
    <row r="10963" spans="1:7">
      <c r="A10963" t="s">
        <v>3853</v>
      </c>
      <c r="B10963" t="s">
        <v>4176</v>
      </c>
      <c r="C10963" t="s">
        <v>4024</v>
      </c>
      <c r="D10963">
        <v>48120</v>
      </c>
      <c r="E10963">
        <v>32316</v>
      </c>
      <c r="F10963">
        <v>31828</v>
      </c>
      <c r="G10963">
        <v>31970</v>
      </c>
    </row>
    <row r="10964" spans="1:7">
      <c r="A10964" t="s">
        <v>3853</v>
      </c>
      <c r="B10964" t="s">
        <v>4176</v>
      </c>
      <c r="C10964" t="s">
        <v>4025</v>
      </c>
      <c r="D10964">
        <v>48120</v>
      </c>
      <c r="E10964">
        <v>32316</v>
      </c>
      <c r="F10964">
        <v>35522</v>
      </c>
      <c r="G10964">
        <v>35840</v>
      </c>
    </row>
    <row r="10965" spans="1:7">
      <c r="A10965" t="s">
        <v>3853</v>
      </c>
      <c r="B10965" t="s">
        <v>4176</v>
      </c>
      <c r="C10965" t="s">
        <v>4026</v>
      </c>
      <c r="D10965">
        <v>48120</v>
      </c>
      <c r="E10965">
        <v>32316</v>
      </c>
      <c r="F10965">
        <v>35522</v>
      </c>
      <c r="G10965">
        <v>35840</v>
      </c>
    </row>
    <row r="10966" spans="1:7">
      <c r="A10966" t="s">
        <v>3853</v>
      </c>
      <c r="B10966" t="s">
        <v>4176</v>
      </c>
      <c r="C10966" t="s">
        <v>4027</v>
      </c>
      <c r="D10966">
        <v>20</v>
      </c>
      <c r="E10966">
        <v>20</v>
      </c>
      <c r="F10966">
        <v>20</v>
      </c>
      <c r="G10966">
        <v>20</v>
      </c>
    </row>
    <row r="10967" spans="1:7">
      <c r="A10967" t="s">
        <v>3853</v>
      </c>
      <c r="B10967" t="s">
        <v>4176</v>
      </c>
      <c r="C10967" t="s">
        <v>4028</v>
      </c>
      <c r="D10967">
        <v>111059</v>
      </c>
      <c r="E10967">
        <v>82059</v>
      </c>
      <c r="F10967">
        <v>86906</v>
      </c>
      <c r="G10967">
        <v>91962</v>
      </c>
    </row>
    <row r="10968" spans="1:7">
      <c r="A10968" t="s">
        <v>3853</v>
      </c>
      <c r="B10968" t="s">
        <v>4176</v>
      </c>
      <c r="C10968" t="s">
        <v>4029</v>
      </c>
      <c r="D10968">
        <v>117031</v>
      </c>
      <c r="E10968">
        <v>87294</v>
      </c>
      <c r="F10968">
        <v>96173</v>
      </c>
      <c r="G10968">
        <v>101557</v>
      </c>
    </row>
    <row r="10969" spans="1:7">
      <c r="A10969" t="s">
        <v>3853</v>
      </c>
      <c r="B10969" t="s">
        <v>4176</v>
      </c>
      <c r="C10969" t="s">
        <v>4030</v>
      </c>
      <c r="D10969">
        <v>117031</v>
      </c>
      <c r="E10969">
        <v>87294</v>
      </c>
      <c r="F10969">
        <v>96173</v>
      </c>
      <c r="G10969">
        <v>101557</v>
      </c>
    </row>
    <row r="10970" spans="1:7">
      <c r="A10970" t="s">
        <v>3853</v>
      </c>
      <c r="B10970" t="s">
        <v>4176</v>
      </c>
      <c r="C10970" t="s">
        <v>4031</v>
      </c>
      <c r="D10970">
        <v>862756</v>
      </c>
      <c r="E10970">
        <v>731425</v>
      </c>
      <c r="F10970">
        <v>789709</v>
      </c>
      <c r="G10970">
        <v>787670</v>
      </c>
    </row>
    <row r="10971" spans="1:7">
      <c r="A10971" t="s">
        <v>3853</v>
      </c>
      <c r="B10971" t="s">
        <v>4176</v>
      </c>
      <c r="C10971" t="s">
        <v>4032</v>
      </c>
      <c r="D10971">
        <v>1.6</v>
      </c>
      <c r="E10971">
        <v>0.1</v>
      </c>
      <c r="F10971">
        <v>0.2</v>
      </c>
      <c r="G10971">
        <v>0.6</v>
      </c>
    </row>
    <row r="10972" spans="1:7">
      <c r="A10972" t="s">
        <v>3853</v>
      </c>
      <c r="B10972" t="s">
        <v>4176</v>
      </c>
      <c r="C10972" t="s">
        <v>4033</v>
      </c>
      <c r="D10972">
        <v>42817</v>
      </c>
      <c r="E10972">
        <v>36596</v>
      </c>
      <c r="F10972">
        <v>41644</v>
      </c>
      <c r="G10972">
        <v>42332</v>
      </c>
    </row>
    <row r="10973" spans="1:7">
      <c r="A10973" t="s">
        <v>3853</v>
      </c>
      <c r="B10973" t="s">
        <v>4176</v>
      </c>
      <c r="C10973" t="s">
        <v>4034</v>
      </c>
      <c r="D10973">
        <v>2221</v>
      </c>
      <c r="E10973">
        <v>1016</v>
      </c>
      <c r="F10973">
        <v>1410</v>
      </c>
      <c r="G10973">
        <v>3339</v>
      </c>
    </row>
    <row r="10974" spans="1:7">
      <c r="A10974" t="s">
        <v>3853</v>
      </c>
      <c r="B10974" t="s">
        <v>4176</v>
      </c>
      <c r="C10974" t="s">
        <v>4035</v>
      </c>
      <c r="D10974">
        <v>1567</v>
      </c>
      <c r="E10974">
        <v>1509</v>
      </c>
      <c r="F10974">
        <v>1548</v>
      </c>
      <c r="G10974">
        <v>1319</v>
      </c>
    </row>
    <row r="10975" spans="1:7">
      <c r="A10975" t="s">
        <v>3853</v>
      </c>
      <c r="B10975" t="s">
        <v>4176</v>
      </c>
      <c r="C10975" t="s">
        <v>4036</v>
      </c>
      <c r="D10975">
        <v>186941</v>
      </c>
      <c r="E10975">
        <v>147659</v>
      </c>
      <c r="F10975">
        <v>163748</v>
      </c>
      <c r="G10975">
        <v>218349</v>
      </c>
    </row>
    <row r="10976" spans="1:7">
      <c r="A10976" t="s">
        <v>3853</v>
      </c>
      <c r="B10976" t="s">
        <v>4176</v>
      </c>
      <c r="C10976" t="s">
        <v>4037</v>
      </c>
      <c r="D10976">
        <v>91474</v>
      </c>
      <c r="E10976">
        <v>78925</v>
      </c>
      <c r="F10976">
        <v>94858</v>
      </c>
      <c r="G10976">
        <v>98003</v>
      </c>
    </row>
    <row r="10977" spans="1:7">
      <c r="A10977" t="s">
        <v>3853</v>
      </c>
      <c r="B10977" t="s">
        <v>4176</v>
      </c>
      <c r="C10977" t="s">
        <v>4038</v>
      </c>
      <c r="D10977">
        <v>1186210</v>
      </c>
      <c r="E10977">
        <v>995621</v>
      </c>
      <c r="F10977">
        <v>1091369</v>
      </c>
      <c r="G10977">
        <v>1149693</v>
      </c>
    </row>
    <row r="10978" spans="1:7">
      <c r="A10978" t="s">
        <v>3853</v>
      </c>
      <c r="B10978" t="s">
        <v>4176</v>
      </c>
      <c r="C10978" t="s">
        <v>4039</v>
      </c>
      <c r="D10978">
        <v>92.7</v>
      </c>
      <c r="E10978">
        <v>76.599999999999994</v>
      </c>
      <c r="F10978">
        <v>83.9</v>
      </c>
      <c r="G10978">
        <v>88.6</v>
      </c>
    </row>
    <row r="10979" spans="1:7">
      <c r="A10979" t="s">
        <v>3853</v>
      </c>
      <c r="B10979" t="s">
        <v>4176</v>
      </c>
      <c r="C10979" t="s">
        <v>4040</v>
      </c>
      <c r="D10979">
        <v>1183988</v>
      </c>
      <c r="E10979">
        <v>994605</v>
      </c>
      <c r="F10979">
        <v>1089959</v>
      </c>
      <c r="G10979">
        <v>1146354</v>
      </c>
    </row>
    <row r="10980" spans="1:7">
      <c r="A10980" t="s">
        <v>3853</v>
      </c>
      <c r="B10980" t="s">
        <v>4176</v>
      </c>
      <c r="C10980" t="s">
        <v>4041</v>
      </c>
      <c r="D10980">
        <v>0</v>
      </c>
      <c r="E10980">
        <v>0</v>
      </c>
      <c r="F10980">
        <v>0</v>
      </c>
      <c r="G10980">
        <v>0</v>
      </c>
    </row>
    <row r="10981" spans="1:7">
      <c r="A10981" t="s">
        <v>3853</v>
      </c>
      <c r="B10981" t="s">
        <v>4176</v>
      </c>
      <c r="C10981" t="s">
        <v>4042</v>
      </c>
      <c r="D10981">
        <v>0</v>
      </c>
      <c r="E10981">
        <v>0</v>
      </c>
      <c r="F10981">
        <v>0</v>
      </c>
      <c r="G10981">
        <v>0</v>
      </c>
    </row>
    <row r="10982" spans="1:7">
      <c r="A10982" t="s">
        <v>3853</v>
      </c>
      <c r="B10982" t="s">
        <v>4176</v>
      </c>
      <c r="C10982" t="s">
        <v>4043</v>
      </c>
      <c r="D10982">
        <v>12613</v>
      </c>
      <c r="E10982">
        <v>7802</v>
      </c>
      <c r="F10982">
        <v>8299</v>
      </c>
      <c r="G10982">
        <v>8255</v>
      </c>
    </row>
    <row r="10983" spans="1:7">
      <c r="A10983" t="s">
        <v>3853</v>
      </c>
      <c r="B10983" t="s">
        <v>4176</v>
      </c>
      <c r="C10983" t="s">
        <v>4044</v>
      </c>
      <c r="D10983">
        <v>12613</v>
      </c>
      <c r="E10983">
        <v>7802</v>
      </c>
      <c r="F10983">
        <v>8299</v>
      </c>
      <c r="G10983">
        <v>8255</v>
      </c>
    </row>
    <row r="10984" spans="1:7">
      <c r="A10984" t="s">
        <v>3853</v>
      </c>
      <c r="B10984" t="s">
        <v>4176</v>
      </c>
      <c r="C10984" t="s">
        <v>4045</v>
      </c>
      <c r="D10984">
        <v>12613</v>
      </c>
      <c r="E10984">
        <v>7802</v>
      </c>
      <c r="F10984">
        <v>8299</v>
      </c>
      <c r="G10984">
        <v>8255</v>
      </c>
    </row>
    <row r="10985" spans="1:7">
      <c r="A10985" t="s">
        <v>3853</v>
      </c>
      <c r="B10985" t="s">
        <v>4176</v>
      </c>
      <c r="C10985" t="s">
        <v>4046</v>
      </c>
      <c r="D10985">
        <v>11.7</v>
      </c>
      <c r="E10985">
        <v>13.2</v>
      </c>
      <c r="F10985">
        <v>17.5</v>
      </c>
      <c r="G10985">
        <v>23.5</v>
      </c>
    </row>
    <row r="10986" spans="1:7">
      <c r="A10986" t="s">
        <v>3853</v>
      </c>
      <c r="B10986" t="s">
        <v>4176</v>
      </c>
      <c r="C10986" t="s">
        <v>4047</v>
      </c>
      <c r="D10986">
        <v>19</v>
      </c>
      <c r="E10986">
        <v>22</v>
      </c>
      <c r="F10986">
        <v>27</v>
      </c>
      <c r="G10986">
        <v>40</v>
      </c>
    </row>
    <row r="10987" spans="1:7">
      <c r="A10987" t="s">
        <v>3853</v>
      </c>
      <c r="B10987" t="s">
        <v>4176</v>
      </c>
      <c r="C10987" t="s">
        <v>4048</v>
      </c>
      <c r="D10987">
        <v>0</v>
      </c>
      <c r="E10987">
        <v>0</v>
      </c>
      <c r="F10987">
        <v>0</v>
      </c>
      <c r="G10987">
        <v>0</v>
      </c>
    </row>
    <row r="10988" spans="1:7">
      <c r="A10988" t="s">
        <v>3853</v>
      </c>
      <c r="B10988" t="s">
        <v>4176</v>
      </c>
      <c r="C10988" t="s">
        <v>4049</v>
      </c>
      <c r="D10988">
        <v>815273</v>
      </c>
      <c r="E10988">
        <v>689773</v>
      </c>
      <c r="F10988">
        <v>745789</v>
      </c>
      <c r="G10988">
        <v>744115</v>
      </c>
    </row>
    <row r="10989" spans="1:7">
      <c r="A10989" t="s">
        <v>3853</v>
      </c>
      <c r="B10989" t="s">
        <v>4176</v>
      </c>
      <c r="C10989" t="s">
        <v>4050</v>
      </c>
      <c r="D10989">
        <v>41799</v>
      </c>
      <c r="E10989">
        <v>35573</v>
      </c>
      <c r="F10989">
        <v>40599</v>
      </c>
      <c r="G10989">
        <v>41252</v>
      </c>
    </row>
    <row r="10990" spans="1:7">
      <c r="A10990" t="s">
        <v>3853</v>
      </c>
      <c r="B10990" t="s">
        <v>4176</v>
      </c>
      <c r="C10990" t="s">
        <v>4051</v>
      </c>
      <c r="D10990">
        <v>186406</v>
      </c>
      <c r="E10990">
        <v>147122</v>
      </c>
      <c r="F10990">
        <v>163212</v>
      </c>
      <c r="G10990">
        <v>217784</v>
      </c>
    </row>
    <row r="10991" spans="1:7">
      <c r="A10991" t="s">
        <v>3853</v>
      </c>
      <c r="B10991" t="s">
        <v>4176</v>
      </c>
      <c r="C10991" t="s">
        <v>4052</v>
      </c>
      <c r="D10991">
        <v>1137450</v>
      </c>
      <c r="E10991">
        <v>952667</v>
      </c>
      <c r="F10991">
        <v>1046010</v>
      </c>
      <c r="G10991">
        <v>1104618</v>
      </c>
    </row>
    <row r="10992" spans="1:7">
      <c r="A10992" t="s">
        <v>3853</v>
      </c>
      <c r="B10992" t="s">
        <v>4176</v>
      </c>
      <c r="C10992" t="s">
        <v>4053</v>
      </c>
      <c r="D10992">
        <v>0</v>
      </c>
      <c r="E10992">
        <v>0</v>
      </c>
      <c r="F10992">
        <v>0</v>
      </c>
      <c r="G10992">
        <v>0</v>
      </c>
    </row>
    <row r="10993" spans="1:7">
      <c r="A10993" t="s">
        <v>3853</v>
      </c>
      <c r="B10993" t="s">
        <v>4176</v>
      </c>
      <c r="C10993" t="s">
        <v>4054</v>
      </c>
      <c r="D10993">
        <v>0</v>
      </c>
      <c r="E10993">
        <v>0</v>
      </c>
      <c r="F10993">
        <v>0</v>
      </c>
      <c r="G10993">
        <v>0</v>
      </c>
    </row>
    <row r="10994" spans="1:7">
      <c r="A10994" t="s">
        <v>3853</v>
      </c>
      <c r="B10994" t="s">
        <v>4176</v>
      </c>
      <c r="C10994" t="s">
        <v>4055</v>
      </c>
      <c r="D10994">
        <v>370</v>
      </c>
      <c r="E10994">
        <v>175</v>
      </c>
      <c r="F10994">
        <v>398</v>
      </c>
      <c r="G10994">
        <v>631</v>
      </c>
    </row>
    <row r="10995" spans="1:7">
      <c r="A10995" t="s">
        <v>3853</v>
      </c>
      <c r="B10995" t="s">
        <v>4176</v>
      </c>
      <c r="C10995" t="s">
        <v>4056</v>
      </c>
      <c r="D10995">
        <v>8019</v>
      </c>
      <c r="E10995">
        <v>7966</v>
      </c>
      <c r="F10995">
        <v>8367</v>
      </c>
      <c r="G10995">
        <v>8099</v>
      </c>
    </row>
    <row r="10996" spans="1:7">
      <c r="A10996" t="s">
        <v>3853</v>
      </c>
      <c r="B10996" t="s">
        <v>4176</v>
      </c>
      <c r="C10996" t="s">
        <v>4057</v>
      </c>
      <c r="D10996">
        <v>4625</v>
      </c>
      <c r="E10996">
        <v>5865</v>
      </c>
      <c r="F10996">
        <v>6519</v>
      </c>
      <c r="G10996">
        <v>6433</v>
      </c>
    </row>
    <row r="10997" spans="1:7">
      <c r="A10997" t="s">
        <v>3853</v>
      </c>
      <c r="B10997" t="s">
        <v>4176</v>
      </c>
      <c r="C10997" t="s">
        <v>4058</v>
      </c>
      <c r="D10997">
        <v>23752</v>
      </c>
      <c r="E10997">
        <v>18625</v>
      </c>
      <c r="F10997">
        <v>18812</v>
      </c>
      <c r="G10997">
        <v>18766</v>
      </c>
    </row>
    <row r="10998" spans="1:7">
      <c r="A10998" t="s">
        <v>3853</v>
      </c>
      <c r="B10998" t="s">
        <v>4176</v>
      </c>
      <c r="C10998" t="s">
        <v>4059</v>
      </c>
      <c r="D10998">
        <v>36765</v>
      </c>
      <c r="E10998">
        <v>32632</v>
      </c>
      <c r="F10998">
        <v>34096</v>
      </c>
      <c r="G10998">
        <v>33929</v>
      </c>
    </row>
    <row r="10999" spans="1:7">
      <c r="A10999" t="s">
        <v>3853</v>
      </c>
      <c r="B10999" t="s">
        <v>4176</v>
      </c>
      <c r="C10999" t="s">
        <v>4060</v>
      </c>
      <c r="D10999">
        <v>36765</v>
      </c>
      <c r="E10999">
        <v>32632</v>
      </c>
      <c r="F10999">
        <v>34096</v>
      </c>
      <c r="G10999">
        <v>33929</v>
      </c>
    </row>
    <row r="11000" spans="1:7">
      <c r="A11000" t="s">
        <v>3853</v>
      </c>
      <c r="B11000" t="s">
        <v>4176</v>
      </c>
      <c r="C11000" t="s">
        <v>4061</v>
      </c>
      <c r="D11000">
        <v>19169</v>
      </c>
      <c r="E11000">
        <v>19169</v>
      </c>
      <c r="F11000">
        <v>19169</v>
      </c>
      <c r="G11000">
        <v>19169</v>
      </c>
    </row>
    <row r="11001" spans="1:7">
      <c r="A11001" t="s">
        <v>3853</v>
      </c>
      <c r="B11001" t="s">
        <v>4176</v>
      </c>
      <c r="C11001" t="s">
        <v>4062</v>
      </c>
      <c r="D11001">
        <v>19169</v>
      </c>
      <c r="E11001">
        <v>19169</v>
      </c>
      <c r="F11001">
        <v>19169</v>
      </c>
      <c r="G11001">
        <v>19169</v>
      </c>
    </row>
    <row r="11002" spans="1:7">
      <c r="A11002" t="s">
        <v>3853</v>
      </c>
      <c r="B11002" t="s">
        <v>4176</v>
      </c>
      <c r="C11002" t="s">
        <v>4063</v>
      </c>
      <c r="D11002">
        <v>45672</v>
      </c>
      <c r="E11002">
        <v>38890</v>
      </c>
      <c r="F11002">
        <v>42848</v>
      </c>
      <c r="G11002">
        <v>42487</v>
      </c>
    </row>
    <row r="11003" spans="1:7">
      <c r="A11003" t="s">
        <v>3853</v>
      </c>
      <c r="B11003" t="s">
        <v>4176</v>
      </c>
      <c r="C11003" t="s">
        <v>4064</v>
      </c>
      <c r="D11003">
        <v>9370</v>
      </c>
      <c r="E11003">
        <v>9749</v>
      </c>
      <c r="F11003">
        <v>9829</v>
      </c>
      <c r="G11003">
        <v>11570</v>
      </c>
    </row>
    <row r="11004" spans="1:7">
      <c r="A11004" t="s">
        <v>3853</v>
      </c>
      <c r="B11004" t="s">
        <v>4176</v>
      </c>
      <c r="C11004" t="s">
        <v>4065</v>
      </c>
      <c r="D11004">
        <v>47291</v>
      </c>
      <c r="E11004">
        <v>44513</v>
      </c>
      <c r="F11004">
        <v>43146</v>
      </c>
      <c r="G11004">
        <v>38545</v>
      </c>
    </row>
    <row r="11005" spans="1:7">
      <c r="A11005" t="s">
        <v>3853</v>
      </c>
      <c r="B11005" t="s">
        <v>4176</v>
      </c>
      <c r="C11005" t="s">
        <v>4066</v>
      </c>
      <c r="D11005">
        <v>2960</v>
      </c>
      <c r="E11005">
        <v>2959</v>
      </c>
      <c r="F11005">
        <v>2994</v>
      </c>
      <c r="G11005">
        <v>3015</v>
      </c>
    </row>
    <row r="11006" spans="1:7">
      <c r="A11006" t="s">
        <v>3853</v>
      </c>
      <c r="B11006" t="s">
        <v>4176</v>
      </c>
      <c r="C11006" t="s">
        <v>4067</v>
      </c>
      <c r="D11006">
        <v>55480</v>
      </c>
      <c r="E11006">
        <v>54818</v>
      </c>
      <c r="F11006">
        <v>54962</v>
      </c>
      <c r="G11006">
        <v>61331</v>
      </c>
    </row>
    <row r="11007" spans="1:7">
      <c r="A11007" t="s">
        <v>3853</v>
      </c>
      <c r="B11007" t="s">
        <v>4176</v>
      </c>
      <c r="C11007" t="s">
        <v>4068</v>
      </c>
      <c r="D11007">
        <v>36421</v>
      </c>
      <c r="E11007">
        <v>25432</v>
      </c>
      <c r="F11007">
        <v>25904</v>
      </c>
      <c r="G11007">
        <v>30875</v>
      </c>
    </row>
    <row r="11008" spans="1:7">
      <c r="A11008" t="s">
        <v>3853</v>
      </c>
      <c r="B11008" t="s">
        <v>4176</v>
      </c>
      <c r="C11008" t="s">
        <v>4069</v>
      </c>
      <c r="D11008">
        <v>194234</v>
      </c>
      <c r="E11008">
        <v>173403</v>
      </c>
      <c r="F11008">
        <v>176687</v>
      </c>
      <c r="G11008">
        <v>184808</v>
      </c>
    </row>
    <row r="11009" spans="1:7">
      <c r="A11009" t="s">
        <v>3853</v>
      </c>
      <c r="B11009" t="s">
        <v>4176</v>
      </c>
      <c r="C11009" t="s">
        <v>4070</v>
      </c>
      <c r="D11009">
        <v>1694</v>
      </c>
      <c r="E11009">
        <v>677</v>
      </c>
      <c r="F11009">
        <v>1440</v>
      </c>
      <c r="G11009">
        <v>1475</v>
      </c>
    </row>
    <row r="11010" spans="1:7">
      <c r="A11010" t="s">
        <v>3853</v>
      </c>
      <c r="B11010" t="s">
        <v>4176</v>
      </c>
      <c r="C11010" t="s">
        <v>4071</v>
      </c>
      <c r="D11010">
        <v>0</v>
      </c>
      <c r="E11010">
        <v>0</v>
      </c>
      <c r="F11010">
        <v>3</v>
      </c>
      <c r="G11010">
        <v>3</v>
      </c>
    </row>
    <row r="11011" spans="1:7">
      <c r="A11011" t="s">
        <v>3853</v>
      </c>
      <c r="B11011" t="s">
        <v>4176</v>
      </c>
      <c r="C11011" t="s">
        <v>4072</v>
      </c>
      <c r="D11011">
        <v>43</v>
      </c>
      <c r="E11011">
        <v>52</v>
      </c>
      <c r="F11011">
        <v>21</v>
      </c>
      <c r="G11011">
        <v>147</v>
      </c>
    </row>
    <row r="11012" spans="1:7">
      <c r="A11012" t="s">
        <v>3853</v>
      </c>
      <c r="B11012" t="s">
        <v>4176</v>
      </c>
      <c r="C11012" t="s">
        <v>4073</v>
      </c>
      <c r="D11012">
        <v>580</v>
      </c>
      <c r="E11012">
        <v>705</v>
      </c>
      <c r="F11012">
        <v>564</v>
      </c>
      <c r="G11012">
        <v>578</v>
      </c>
    </row>
    <row r="11013" spans="1:7">
      <c r="A11013" t="s">
        <v>3853</v>
      </c>
      <c r="B11013" t="s">
        <v>4176</v>
      </c>
      <c r="C11013" t="s">
        <v>4074</v>
      </c>
      <c r="D11013">
        <v>2317</v>
      </c>
      <c r="E11013">
        <v>1435</v>
      </c>
      <c r="F11013">
        <v>2028</v>
      </c>
      <c r="G11013">
        <v>2204</v>
      </c>
    </row>
    <row r="11014" spans="1:7">
      <c r="A11014" t="s">
        <v>3853</v>
      </c>
      <c r="B11014" t="s">
        <v>4176</v>
      </c>
      <c r="C11014" t="s">
        <v>4075</v>
      </c>
      <c r="D11014">
        <v>2274</v>
      </c>
      <c r="E11014">
        <v>1383</v>
      </c>
      <c r="F11014">
        <v>2007</v>
      </c>
      <c r="G11014">
        <v>2057</v>
      </c>
    </row>
    <row r="11015" spans="1:7">
      <c r="A11015" t="s">
        <v>3853</v>
      </c>
      <c r="B11015" t="s">
        <v>4176</v>
      </c>
      <c r="C11015" t="s">
        <v>4076</v>
      </c>
      <c r="D11015">
        <v>1</v>
      </c>
      <c r="E11015">
        <v>0</v>
      </c>
      <c r="F11015">
        <v>0</v>
      </c>
      <c r="G11015">
        <v>144</v>
      </c>
    </row>
    <row r="11016" spans="1:7">
      <c r="A11016" t="s">
        <v>3853</v>
      </c>
      <c r="B11016" t="s">
        <v>4176</v>
      </c>
      <c r="C11016" t="s">
        <v>4077</v>
      </c>
      <c r="D11016">
        <v>3</v>
      </c>
      <c r="E11016">
        <v>1</v>
      </c>
      <c r="F11016">
        <v>0</v>
      </c>
      <c r="G11016">
        <v>760</v>
      </c>
    </row>
    <row r="11017" spans="1:7">
      <c r="A11017" t="s">
        <v>3853</v>
      </c>
      <c r="B11017" t="s">
        <v>4176</v>
      </c>
      <c r="C11017" t="s">
        <v>4078</v>
      </c>
      <c r="D11017">
        <v>1</v>
      </c>
      <c r="E11017">
        <v>0</v>
      </c>
      <c r="F11017">
        <v>0</v>
      </c>
      <c r="G11017">
        <v>218</v>
      </c>
    </row>
    <row r="11018" spans="1:7">
      <c r="A11018" t="s">
        <v>3853</v>
      </c>
      <c r="B11018" t="s">
        <v>4176</v>
      </c>
      <c r="C11018" t="s">
        <v>4079</v>
      </c>
      <c r="D11018">
        <v>1</v>
      </c>
      <c r="E11018">
        <v>0</v>
      </c>
      <c r="F11018">
        <v>0</v>
      </c>
      <c r="G11018">
        <v>205</v>
      </c>
    </row>
    <row r="11019" spans="1:7">
      <c r="A11019" t="s">
        <v>3853</v>
      </c>
      <c r="B11019" t="s">
        <v>4176</v>
      </c>
      <c r="C11019" t="s">
        <v>4080</v>
      </c>
      <c r="D11019">
        <v>6</v>
      </c>
      <c r="E11019">
        <v>1</v>
      </c>
      <c r="F11019">
        <v>0</v>
      </c>
      <c r="G11019">
        <v>1327</v>
      </c>
    </row>
    <row r="11020" spans="1:7">
      <c r="A11020" t="s">
        <v>3853</v>
      </c>
      <c r="B11020" t="s">
        <v>4176</v>
      </c>
      <c r="C11020" t="s">
        <v>4081</v>
      </c>
      <c r="D11020">
        <v>35455</v>
      </c>
      <c r="E11020">
        <v>20781</v>
      </c>
      <c r="F11020">
        <v>22566</v>
      </c>
      <c r="G11020">
        <v>22670</v>
      </c>
    </row>
    <row r="11021" spans="1:7">
      <c r="A11021" t="s">
        <v>3853</v>
      </c>
      <c r="B11021" t="s">
        <v>4176</v>
      </c>
      <c r="C11021" t="s">
        <v>4082</v>
      </c>
      <c r="D11021">
        <v>0</v>
      </c>
      <c r="E11021">
        <v>0</v>
      </c>
      <c r="F11021">
        <v>0</v>
      </c>
      <c r="G11021">
        <v>0</v>
      </c>
    </row>
    <row r="11022" spans="1:7">
      <c r="A11022" t="s">
        <v>3853</v>
      </c>
      <c r="B11022" t="s">
        <v>4176</v>
      </c>
      <c r="C11022" t="s">
        <v>4083</v>
      </c>
      <c r="D11022">
        <v>6559</v>
      </c>
      <c r="E11022">
        <v>5937</v>
      </c>
      <c r="F11022">
        <v>5572</v>
      </c>
      <c r="G11022">
        <v>6115</v>
      </c>
    </row>
    <row r="11023" spans="1:7">
      <c r="A11023" t="s">
        <v>3853</v>
      </c>
      <c r="B11023" t="s">
        <v>4176</v>
      </c>
      <c r="C11023" t="s">
        <v>4084</v>
      </c>
      <c r="D11023">
        <v>577</v>
      </c>
      <c r="E11023">
        <v>664</v>
      </c>
      <c r="F11023">
        <v>731</v>
      </c>
      <c r="G11023">
        <v>815</v>
      </c>
    </row>
    <row r="11024" spans="1:7">
      <c r="A11024" t="s">
        <v>3853</v>
      </c>
      <c r="B11024" t="s">
        <v>4176</v>
      </c>
      <c r="C11024" t="s">
        <v>4085</v>
      </c>
      <c r="D11024">
        <v>240</v>
      </c>
      <c r="E11024">
        <v>437</v>
      </c>
      <c r="F11024">
        <v>723</v>
      </c>
      <c r="G11024">
        <v>758</v>
      </c>
    </row>
    <row r="11025" spans="1:7">
      <c r="A11025" t="s">
        <v>3853</v>
      </c>
      <c r="B11025" t="s">
        <v>4176</v>
      </c>
      <c r="C11025" t="s">
        <v>4086</v>
      </c>
      <c r="D11025">
        <v>81</v>
      </c>
      <c r="E11025">
        <v>149</v>
      </c>
      <c r="F11025">
        <v>155</v>
      </c>
      <c r="G11025">
        <v>176</v>
      </c>
    </row>
    <row r="11026" spans="1:7">
      <c r="A11026" t="s">
        <v>3853</v>
      </c>
      <c r="B11026" t="s">
        <v>4176</v>
      </c>
      <c r="C11026" t="s">
        <v>4087</v>
      </c>
      <c r="D11026">
        <v>241</v>
      </c>
      <c r="E11026">
        <v>257</v>
      </c>
      <c r="F11026">
        <v>262</v>
      </c>
      <c r="G11026">
        <v>289</v>
      </c>
    </row>
    <row r="11027" spans="1:7">
      <c r="A11027" t="s">
        <v>3853</v>
      </c>
      <c r="B11027" t="s">
        <v>4176</v>
      </c>
      <c r="C11027" t="s">
        <v>4088</v>
      </c>
      <c r="D11027">
        <v>1656</v>
      </c>
      <c r="E11027">
        <v>1883</v>
      </c>
      <c r="F11027">
        <v>2052</v>
      </c>
      <c r="G11027">
        <v>2457</v>
      </c>
    </row>
    <row r="11028" spans="1:7">
      <c r="A11028" t="s">
        <v>3853</v>
      </c>
      <c r="B11028" t="s">
        <v>4176</v>
      </c>
      <c r="C11028" t="s">
        <v>4089</v>
      </c>
      <c r="D11028">
        <v>2713</v>
      </c>
      <c r="E11028">
        <v>3241</v>
      </c>
      <c r="F11028">
        <v>3768</v>
      </c>
      <c r="G11028">
        <v>4319</v>
      </c>
    </row>
    <row r="11029" spans="1:7">
      <c r="A11029" t="s">
        <v>3853</v>
      </c>
      <c r="B11029" t="s">
        <v>4176</v>
      </c>
      <c r="C11029" t="s">
        <v>4090</v>
      </c>
      <c r="D11029">
        <v>2473</v>
      </c>
      <c r="E11029">
        <v>2804</v>
      </c>
      <c r="F11029">
        <v>3045</v>
      </c>
      <c r="G11029">
        <v>3561</v>
      </c>
    </row>
    <row r="11030" spans="1:7">
      <c r="A11030" t="s">
        <v>3853</v>
      </c>
      <c r="B11030" t="s">
        <v>4176</v>
      </c>
      <c r="C11030" t="s">
        <v>4091</v>
      </c>
      <c r="D11030">
        <v>14.5</v>
      </c>
      <c r="E11030">
        <v>14.7</v>
      </c>
      <c r="F11030">
        <v>16.899999999999999</v>
      </c>
      <c r="G11030">
        <v>17.3</v>
      </c>
    </row>
    <row r="11031" spans="1:7">
      <c r="A11031" t="s">
        <v>3853</v>
      </c>
      <c r="B11031" t="s">
        <v>4176</v>
      </c>
      <c r="C11031" t="s">
        <v>4092</v>
      </c>
      <c r="D11031">
        <v>921207</v>
      </c>
      <c r="E11031">
        <v>784767</v>
      </c>
      <c r="F11031">
        <v>848755</v>
      </c>
      <c r="G11031">
        <v>852459</v>
      </c>
    </row>
    <row r="11032" spans="1:7">
      <c r="A11032" t="s">
        <v>3853</v>
      </c>
      <c r="B11032" t="s">
        <v>4176</v>
      </c>
      <c r="C11032" t="s">
        <v>4093</v>
      </c>
      <c r="D11032">
        <v>72</v>
      </c>
      <c r="E11032">
        <v>60.4</v>
      </c>
      <c r="F11032">
        <v>65.2</v>
      </c>
      <c r="G11032">
        <v>65.7</v>
      </c>
    </row>
    <row r="11033" spans="1:7">
      <c r="A11033" t="s">
        <v>3853</v>
      </c>
      <c r="B11033" t="s">
        <v>4176</v>
      </c>
      <c r="C11033" t="s">
        <v>4094</v>
      </c>
      <c r="D11033">
        <v>593795</v>
      </c>
      <c r="E11033">
        <v>518545</v>
      </c>
      <c r="F11033">
        <v>541829</v>
      </c>
      <c r="G11033">
        <v>559442</v>
      </c>
    </row>
    <row r="11034" spans="1:7">
      <c r="A11034" t="s">
        <v>3853</v>
      </c>
      <c r="B11034" t="s">
        <v>4176</v>
      </c>
      <c r="C11034" t="s">
        <v>4095</v>
      </c>
      <c r="D11034">
        <v>46.4</v>
      </c>
      <c r="E11034">
        <v>39.9</v>
      </c>
      <c r="F11034">
        <v>41.6</v>
      </c>
      <c r="G11034">
        <v>43.1</v>
      </c>
    </row>
    <row r="11035" spans="1:7">
      <c r="A11035" t="s">
        <v>3853</v>
      </c>
      <c r="B11035" t="s">
        <v>4176</v>
      </c>
      <c r="C11035" t="s">
        <v>4096</v>
      </c>
      <c r="D11035">
        <v>2013492</v>
      </c>
      <c r="E11035">
        <v>1960078</v>
      </c>
      <c r="F11035">
        <v>2038711</v>
      </c>
      <c r="G11035">
        <v>2018592</v>
      </c>
    </row>
    <row r="11036" spans="1:7">
      <c r="A11036" t="s">
        <v>3853</v>
      </c>
      <c r="B11036" t="s">
        <v>4176</v>
      </c>
      <c r="C11036" t="s">
        <v>4097</v>
      </c>
      <c r="D11036">
        <v>1398545</v>
      </c>
      <c r="E11036">
        <v>1249122</v>
      </c>
      <c r="F11036">
        <v>1364951</v>
      </c>
      <c r="G11036">
        <v>1445261</v>
      </c>
    </row>
    <row r="11037" spans="1:7">
      <c r="A11037" t="s">
        <v>3853</v>
      </c>
      <c r="B11037" t="s">
        <v>4176</v>
      </c>
      <c r="C11037" t="s">
        <v>4098</v>
      </c>
      <c r="D11037">
        <v>109.3</v>
      </c>
      <c r="E11037">
        <v>96.1</v>
      </c>
      <c r="F11037">
        <v>104.9</v>
      </c>
      <c r="G11037">
        <v>111.4</v>
      </c>
    </row>
    <row r="11038" spans="1:7">
      <c r="A11038" t="s">
        <v>3853</v>
      </c>
      <c r="B11038" t="s">
        <v>4176</v>
      </c>
      <c r="C11038" t="s">
        <v>4099</v>
      </c>
      <c r="D11038">
        <v>881083</v>
      </c>
      <c r="E11038">
        <v>832990</v>
      </c>
      <c r="F11038">
        <v>856371</v>
      </c>
      <c r="G11038">
        <v>880664</v>
      </c>
    </row>
    <row r="11039" spans="1:7">
      <c r="A11039" t="s">
        <v>3853</v>
      </c>
      <c r="B11039" t="s">
        <v>4176</v>
      </c>
      <c r="C11039" t="s">
        <v>4100</v>
      </c>
      <c r="D11039">
        <v>68.8</v>
      </c>
      <c r="E11039">
        <v>64.099999999999994</v>
      </c>
      <c r="F11039">
        <v>65.8</v>
      </c>
      <c r="G11039">
        <v>67.900000000000006</v>
      </c>
    </row>
    <row r="11040" spans="1:7">
      <c r="A11040" t="s">
        <v>3853</v>
      </c>
      <c r="B11040" t="s">
        <v>4176</v>
      </c>
      <c r="C11040" t="s">
        <v>4101</v>
      </c>
      <c r="D11040">
        <v>3793090</v>
      </c>
      <c r="E11040">
        <v>3382917</v>
      </c>
      <c r="F11040">
        <v>3610977</v>
      </c>
      <c r="G11040">
        <v>3736887</v>
      </c>
    </row>
    <row r="11041" spans="1:7">
      <c r="A11041" t="s">
        <v>3853</v>
      </c>
      <c r="B11041" t="s">
        <v>4176</v>
      </c>
      <c r="C11041" t="s">
        <v>4102</v>
      </c>
      <c r="D11041">
        <v>4.91</v>
      </c>
      <c r="E11041">
        <v>4.59</v>
      </c>
      <c r="F11041">
        <v>4.72</v>
      </c>
      <c r="G11041">
        <v>4.84</v>
      </c>
    </row>
    <row r="11042" spans="1:7">
      <c r="A11042" t="s">
        <v>3853</v>
      </c>
      <c r="B11042" t="s">
        <v>4176</v>
      </c>
      <c r="C11042" t="s">
        <v>4103</v>
      </c>
      <c r="D11042">
        <v>296.39999999999998</v>
      </c>
      <c r="E11042">
        <v>260.3</v>
      </c>
      <c r="F11042">
        <v>277.5</v>
      </c>
      <c r="G11042">
        <v>288.10000000000002</v>
      </c>
    </row>
    <row r="11043" spans="1:7">
      <c r="A11043" t="s">
        <v>3853</v>
      </c>
      <c r="B11043" t="s">
        <v>4176</v>
      </c>
      <c r="C11043" t="s">
        <v>4104</v>
      </c>
      <c r="D11043">
        <v>3794629</v>
      </c>
      <c r="E11043">
        <v>3385425</v>
      </c>
      <c r="F11043">
        <v>3611905</v>
      </c>
      <c r="G11043">
        <v>3737825</v>
      </c>
    </row>
    <row r="11044" spans="1:7">
      <c r="A11044" t="s">
        <v>3853</v>
      </c>
      <c r="B11044" t="s">
        <v>4176</v>
      </c>
      <c r="C11044" t="s">
        <v>4105</v>
      </c>
      <c r="D11044">
        <v>917548</v>
      </c>
      <c r="E11044">
        <v>782384</v>
      </c>
      <c r="F11044">
        <v>846502</v>
      </c>
      <c r="G11044">
        <v>849521</v>
      </c>
    </row>
    <row r="11045" spans="1:7">
      <c r="A11045" t="s">
        <v>3853</v>
      </c>
      <c r="B11045" t="s">
        <v>4176</v>
      </c>
      <c r="C11045" t="s">
        <v>4106</v>
      </c>
      <c r="D11045">
        <v>356428</v>
      </c>
      <c r="E11045">
        <v>320315</v>
      </c>
      <c r="F11045">
        <v>337201</v>
      </c>
      <c r="G11045">
        <v>352951</v>
      </c>
    </row>
    <row r="11046" spans="1:7">
      <c r="A11046" t="s">
        <v>3853</v>
      </c>
      <c r="B11046" t="s">
        <v>4176</v>
      </c>
      <c r="C11046" t="s">
        <v>4107</v>
      </c>
      <c r="D11046">
        <v>1100391</v>
      </c>
      <c r="E11046">
        <v>976787</v>
      </c>
      <c r="F11046">
        <v>1088338</v>
      </c>
      <c r="G11046">
        <v>1162963</v>
      </c>
    </row>
    <row r="11047" spans="1:7">
      <c r="A11047" t="s">
        <v>3853</v>
      </c>
      <c r="B11047" t="s">
        <v>4176</v>
      </c>
      <c r="C11047" t="s">
        <v>4108</v>
      </c>
      <c r="D11047">
        <v>559435</v>
      </c>
      <c r="E11047">
        <v>523118</v>
      </c>
      <c r="F11047">
        <v>546867</v>
      </c>
      <c r="G11047">
        <v>567683</v>
      </c>
    </row>
    <row r="11048" spans="1:7">
      <c r="A11048" t="s">
        <v>3853</v>
      </c>
      <c r="B11048" t="s">
        <v>4176</v>
      </c>
      <c r="C11048" t="s">
        <v>4109</v>
      </c>
      <c r="D11048">
        <v>2933802</v>
      </c>
      <c r="E11048">
        <v>2602604</v>
      </c>
      <c r="F11048">
        <v>2818909</v>
      </c>
      <c r="G11048">
        <v>2933118</v>
      </c>
    </row>
    <row r="11049" spans="1:7">
      <c r="A11049" t="s">
        <v>3853</v>
      </c>
      <c r="B11049" t="s">
        <v>4176</v>
      </c>
      <c r="C11049" t="s">
        <v>4110</v>
      </c>
      <c r="D11049">
        <v>12799</v>
      </c>
      <c r="E11049">
        <v>12995</v>
      </c>
      <c r="F11049">
        <v>13014</v>
      </c>
      <c r="G11049">
        <v>12972</v>
      </c>
    </row>
    <row r="11050" spans="1:7">
      <c r="A11050" t="s">
        <v>3853</v>
      </c>
      <c r="B11050" t="s">
        <v>4176</v>
      </c>
      <c r="C11050" t="s">
        <v>4111</v>
      </c>
      <c r="D11050">
        <v>3142</v>
      </c>
      <c r="E11050">
        <v>2818</v>
      </c>
      <c r="F11050">
        <v>749</v>
      </c>
      <c r="G11050">
        <v>0</v>
      </c>
    </row>
    <row r="11051" spans="1:7">
      <c r="A11051" t="s">
        <v>3853</v>
      </c>
      <c r="B11051" t="s">
        <v>4176</v>
      </c>
      <c r="C11051" t="s">
        <v>4112</v>
      </c>
      <c r="D11051">
        <v>0</v>
      </c>
      <c r="E11051">
        <v>0</v>
      </c>
      <c r="F11051">
        <v>0</v>
      </c>
      <c r="G11051">
        <v>0</v>
      </c>
    </row>
    <row r="11052" spans="1:7">
      <c r="A11052" t="s">
        <v>3853</v>
      </c>
      <c r="B11052" t="s">
        <v>4176</v>
      </c>
      <c r="C11052" t="s">
        <v>4113</v>
      </c>
      <c r="D11052">
        <v>4824</v>
      </c>
      <c r="E11052">
        <v>5066</v>
      </c>
      <c r="F11052">
        <v>5150</v>
      </c>
      <c r="G11052">
        <v>5046</v>
      </c>
    </row>
    <row r="11053" spans="1:7">
      <c r="A11053" t="s">
        <v>3853</v>
      </c>
      <c r="B11053" t="s">
        <v>4176</v>
      </c>
      <c r="C11053" t="s">
        <v>4114</v>
      </c>
      <c r="D11053">
        <v>3</v>
      </c>
      <c r="E11053">
        <v>1</v>
      </c>
      <c r="F11053">
        <v>3</v>
      </c>
      <c r="G11053">
        <v>4</v>
      </c>
    </row>
    <row r="11054" spans="1:7">
      <c r="A11054" t="s">
        <v>3853</v>
      </c>
      <c r="B11054" t="s">
        <v>4176</v>
      </c>
      <c r="C11054" t="s">
        <v>4115</v>
      </c>
      <c r="D11054">
        <v>80</v>
      </c>
      <c r="E11054">
        <v>80</v>
      </c>
      <c r="F11054">
        <v>80</v>
      </c>
      <c r="G11054">
        <v>80</v>
      </c>
    </row>
    <row r="11055" spans="1:7">
      <c r="A11055" t="s">
        <v>3853</v>
      </c>
      <c r="B11055" t="s">
        <v>4176</v>
      </c>
      <c r="C11055" t="s">
        <v>4116</v>
      </c>
      <c r="D11055">
        <v>39650</v>
      </c>
      <c r="E11055">
        <v>39502</v>
      </c>
      <c r="F11055">
        <v>38836</v>
      </c>
      <c r="G11055">
        <v>38949</v>
      </c>
    </row>
    <row r="11056" spans="1:7">
      <c r="A11056" t="s">
        <v>3853</v>
      </c>
      <c r="B11056" t="s">
        <v>4176</v>
      </c>
      <c r="C11056" t="s">
        <v>4117</v>
      </c>
      <c r="D11056">
        <v>33419</v>
      </c>
      <c r="E11056">
        <v>22203</v>
      </c>
      <c r="F11056">
        <v>22505</v>
      </c>
      <c r="G11056">
        <v>27072</v>
      </c>
    </row>
    <row r="11057" spans="1:7">
      <c r="A11057" t="s">
        <v>3853</v>
      </c>
      <c r="B11057" t="s">
        <v>4176</v>
      </c>
      <c r="C11057" t="s">
        <v>4118</v>
      </c>
      <c r="D11057">
        <v>77896</v>
      </c>
      <c r="E11057">
        <v>66772</v>
      </c>
      <c r="F11057">
        <v>66493</v>
      </c>
      <c r="G11057">
        <v>71070</v>
      </c>
    </row>
    <row r="11058" spans="1:7">
      <c r="A11058" t="s">
        <v>3853</v>
      </c>
      <c r="B11058" t="s">
        <v>4176</v>
      </c>
      <c r="C11058" t="s">
        <v>4119</v>
      </c>
      <c r="D11058">
        <v>2135</v>
      </c>
      <c r="E11058">
        <v>2181</v>
      </c>
      <c r="F11058">
        <v>2087</v>
      </c>
      <c r="G11058">
        <v>3813</v>
      </c>
    </row>
    <row r="11059" spans="1:7">
      <c r="A11059" t="s">
        <v>3853</v>
      </c>
      <c r="B11059" t="s">
        <v>4176</v>
      </c>
      <c r="C11059" t="s">
        <v>4120</v>
      </c>
      <c r="D11059">
        <v>24005</v>
      </c>
      <c r="E11059">
        <v>22169</v>
      </c>
      <c r="F11059">
        <v>19935</v>
      </c>
      <c r="G11059">
        <v>16544</v>
      </c>
    </row>
    <row r="11060" spans="1:7">
      <c r="A11060" t="s">
        <v>3853</v>
      </c>
      <c r="B11060" t="s">
        <v>4176</v>
      </c>
      <c r="C11060" t="s">
        <v>4121</v>
      </c>
      <c r="D11060">
        <v>439</v>
      </c>
      <c r="E11060">
        <v>370</v>
      </c>
      <c r="F11060">
        <v>370</v>
      </c>
      <c r="G11060">
        <v>370</v>
      </c>
    </row>
    <row r="11061" spans="1:7">
      <c r="A11061" t="s">
        <v>3853</v>
      </c>
      <c r="B11061" t="s">
        <v>4176</v>
      </c>
      <c r="C11061" t="s">
        <v>4122</v>
      </c>
      <c r="D11061">
        <v>9313</v>
      </c>
      <c r="E11061">
        <v>9423</v>
      </c>
      <c r="F11061">
        <v>9012</v>
      </c>
      <c r="G11061">
        <v>15274</v>
      </c>
    </row>
    <row r="11062" spans="1:7">
      <c r="A11062" t="s">
        <v>3853</v>
      </c>
      <c r="B11062" t="s">
        <v>4176</v>
      </c>
      <c r="C11062" t="s">
        <v>4123</v>
      </c>
      <c r="D11062">
        <v>35453</v>
      </c>
      <c r="E11062">
        <v>33772</v>
      </c>
      <c r="F11062">
        <v>31034</v>
      </c>
      <c r="G11062">
        <v>35631</v>
      </c>
    </row>
    <row r="11063" spans="1:7">
      <c r="A11063" t="s">
        <v>3853</v>
      </c>
      <c r="B11063" t="s">
        <v>4176</v>
      </c>
      <c r="C11063" t="s">
        <v>4124</v>
      </c>
      <c r="D11063">
        <v>6960</v>
      </c>
      <c r="E11063">
        <v>7247</v>
      </c>
      <c r="F11063">
        <v>7237</v>
      </c>
      <c r="G11063">
        <v>8859</v>
      </c>
    </row>
    <row r="11064" spans="1:7">
      <c r="A11064" t="s">
        <v>3853</v>
      </c>
      <c r="B11064" t="s">
        <v>4176</v>
      </c>
      <c r="C11064" t="s">
        <v>4125</v>
      </c>
      <c r="D11064">
        <v>24007</v>
      </c>
      <c r="E11064">
        <v>22169</v>
      </c>
      <c r="F11064">
        <v>19938</v>
      </c>
      <c r="G11064">
        <v>16547</v>
      </c>
    </row>
    <row r="11065" spans="1:7">
      <c r="A11065" t="s">
        <v>3853</v>
      </c>
      <c r="B11065" t="s">
        <v>4176</v>
      </c>
      <c r="C11065" t="s">
        <v>4126</v>
      </c>
      <c r="D11065">
        <v>48963</v>
      </c>
      <c r="E11065">
        <v>48925</v>
      </c>
      <c r="F11065">
        <v>47848</v>
      </c>
      <c r="G11065">
        <v>54223</v>
      </c>
    </row>
    <row r="11066" spans="1:7">
      <c r="A11066" t="s">
        <v>3853</v>
      </c>
      <c r="B11066" t="s">
        <v>4176</v>
      </c>
      <c r="C11066" t="s">
        <v>4127</v>
      </c>
      <c r="D11066">
        <v>113349</v>
      </c>
      <c r="E11066">
        <v>100544</v>
      </c>
      <c r="F11066">
        <v>97527</v>
      </c>
      <c r="G11066">
        <v>106702</v>
      </c>
    </row>
    <row r="11067" spans="1:7">
      <c r="A11067" t="s">
        <v>3853</v>
      </c>
      <c r="B11067" t="s">
        <v>4176</v>
      </c>
      <c r="C11067" t="s">
        <v>4128</v>
      </c>
      <c r="D11067">
        <v>89341</v>
      </c>
      <c r="E11067">
        <v>78375</v>
      </c>
      <c r="F11067">
        <v>77590</v>
      </c>
      <c r="G11067">
        <v>90154</v>
      </c>
    </row>
    <row r="11068" spans="1:7">
      <c r="A11068" t="s">
        <v>3853</v>
      </c>
      <c r="B11068" t="s">
        <v>4176</v>
      </c>
      <c r="C11068" t="s">
        <v>4129</v>
      </c>
      <c r="D11068">
        <v>641</v>
      </c>
      <c r="E11068">
        <v>566</v>
      </c>
      <c r="F11068">
        <v>725</v>
      </c>
      <c r="G11068">
        <v>802</v>
      </c>
    </row>
    <row r="11069" spans="1:7">
      <c r="A11069" t="s">
        <v>3853</v>
      </c>
      <c r="B11069" t="s">
        <v>4176</v>
      </c>
      <c r="C11069" t="s">
        <v>4130</v>
      </c>
      <c r="D11069">
        <v>27</v>
      </c>
      <c r="E11069">
        <v>29.2</v>
      </c>
      <c r="F11069">
        <v>27</v>
      </c>
      <c r="G11069">
        <v>27.9</v>
      </c>
    </row>
    <row r="11070" spans="1:7">
      <c r="A11070" t="s">
        <v>3853</v>
      </c>
      <c r="B11070" t="s">
        <v>4176</v>
      </c>
      <c r="C11070" t="s">
        <v>4131</v>
      </c>
      <c r="D11070">
        <v>0</v>
      </c>
      <c r="E11070">
        <v>0</v>
      </c>
      <c r="F11070">
        <v>0</v>
      </c>
      <c r="G11070">
        <v>0</v>
      </c>
    </row>
    <row r="11071" spans="1:7">
      <c r="A11071" t="s">
        <v>3853</v>
      </c>
      <c r="B11071" t="s">
        <v>4176</v>
      </c>
      <c r="C11071" t="s">
        <v>4132</v>
      </c>
      <c r="D11071">
        <v>11091</v>
      </c>
      <c r="E11071">
        <v>12789</v>
      </c>
      <c r="F11071">
        <v>11789</v>
      </c>
      <c r="G11071">
        <v>12188</v>
      </c>
    </row>
    <row r="11072" spans="1:7">
      <c r="A11072" t="s">
        <v>3853</v>
      </c>
      <c r="B11072" t="s">
        <v>4176</v>
      </c>
      <c r="C11072" t="s">
        <v>4133</v>
      </c>
      <c r="D11072">
        <v>1460</v>
      </c>
      <c r="E11072">
        <v>1460</v>
      </c>
      <c r="F11072">
        <v>1460</v>
      </c>
      <c r="G11072">
        <v>1460</v>
      </c>
    </row>
    <row r="11073" spans="1:7">
      <c r="A11073" t="s">
        <v>3853</v>
      </c>
      <c r="B11073" t="s">
        <v>4176</v>
      </c>
      <c r="C11073" t="s">
        <v>4134</v>
      </c>
      <c r="D11073">
        <v>0</v>
      </c>
      <c r="E11073">
        <v>0</v>
      </c>
      <c r="F11073">
        <v>0</v>
      </c>
      <c r="G11073">
        <v>0</v>
      </c>
    </row>
    <row r="11074" spans="1:7">
      <c r="A11074" t="s">
        <v>3853</v>
      </c>
      <c r="B11074" t="s">
        <v>4176</v>
      </c>
      <c r="C11074" t="s">
        <v>4135</v>
      </c>
      <c r="D11074">
        <v>11091</v>
      </c>
      <c r="E11074">
        <v>12789</v>
      </c>
      <c r="F11074">
        <v>11789</v>
      </c>
      <c r="G11074">
        <v>12188</v>
      </c>
    </row>
    <row r="11075" spans="1:7">
      <c r="A11075" t="s">
        <v>3853</v>
      </c>
      <c r="B11075" t="s">
        <v>4176</v>
      </c>
      <c r="C11075" t="s">
        <v>4136</v>
      </c>
      <c r="D11075">
        <v>0</v>
      </c>
      <c r="E11075">
        <v>0</v>
      </c>
      <c r="F11075">
        <v>0</v>
      </c>
      <c r="G11075">
        <v>0</v>
      </c>
    </row>
    <row r="11076" spans="1:7">
      <c r="A11076" t="s">
        <v>3853</v>
      </c>
      <c r="B11076" t="s">
        <v>4176</v>
      </c>
      <c r="C11076" t="s">
        <v>4137</v>
      </c>
      <c r="D11076">
        <v>817</v>
      </c>
      <c r="E11076">
        <v>844</v>
      </c>
      <c r="F11076">
        <v>844</v>
      </c>
      <c r="G11076">
        <v>809</v>
      </c>
    </row>
    <row r="11077" spans="1:7">
      <c r="A11077" t="s">
        <v>3853</v>
      </c>
      <c r="B11077" t="s">
        <v>4176</v>
      </c>
      <c r="C11077" t="s">
        <v>4138</v>
      </c>
      <c r="D11077">
        <v>5590</v>
      </c>
      <c r="E11077">
        <v>5186</v>
      </c>
      <c r="F11077">
        <v>5231</v>
      </c>
      <c r="G11077">
        <v>5707</v>
      </c>
    </row>
    <row r="11078" spans="1:7">
      <c r="A11078" t="s">
        <v>3853</v>
      </c>
      <c r="B11078" t="s">
        <v>4177</v>
      </c>
      <c r="C11078" t="s">
        <v>3855</v>
      </c>
      <c r="D11078">
        <v>0</v>
      </c>
      <c r="E11078">
        <v>0</v>
      </c>
      <c r="F11078">
        <v>0</v>
      </c>
      <c r="G11078">
        <v>0</v>
      </c>
    </row>
    <row r="11079" spans="1:7">
      <c r="A11079" t="s">
        <v>3853</v>
      </c>
      <c r="B11079" t="s">
        <v>4177</v>
      </c>
      <c r="C11079" t="s">
        <v>3856</v>
      </c>
      <c r="D11079">
        <v>4756</v>
      </c>
      <c r="E11079">
        <v>5649</v>
      </c>
      <c r="F11079">
        <v>5764</v>
      </c>
      <c r="G11079">
        <v>5779</v>
      </c>
    </row>
    <row r="11080" spans="1:7">
      <c r="A11080" t="s">
        <v>3853</v>
      </c>
      <c r="B11080" t="s">
        <v>4177</v>
      </c>
      <c r="C11080" t="s">
        <v>3857</v>
      </c>
      <c r="D11080">
        <v>4756</v>
      </c>
      <c r="E11080">
        <v>5649</v>
      </c>
      <c r="F11080">
        <v>5764</v>
      </c>
      <c r="G11080">
        <v>5779</v>
      </c>
    </row>
    <row r="11081" spans="1:7">
      <c r="A11081" t="s">
        <v>3853</v>
      </c>
      <c r="B11081" t="s">
        <v>4177</v>
      </c>
      <c r="C11081" t="s">
        <v>3858</v>
      </c>
      <c r="D11081">
        <v>4756</v>
      </c>
      <c r="E11081">
        <v>5649</v>
      </c>
      <c r="F11081">
        <v>5764</v>
      </c>
      <c r="G11081">
        <v>5779</v>
      </c>
    </row>
    <row r="11082" spans="1:7">
      <c r="A11082" t="s">
        <v>3853</v>
      </c>
      <c r="B11082" t="s">
        <v>4177</v>
      </c>
      <c r="C11082" t="s">
        <v>3859</v>
      </c>
      <c r="D11082">
        <v>41</v>
      </c>
      <c r="E11082">
        <v>33</v>
      </c>
      <c r="F11082">
        <v>40</v>
      </c>
      <c r="G11082">
        <v>41</v>
      </c>
    </row>
    <row r="11083" spans="1:7">
      <c r="A11083" t="s">
        <v>3853</v>
      </c>
      <c r="B11083" t="s">
        <v>4177</v>
      </c>
      <c r="C11083" t="s">
        <v>3860</v>
      </c>
      <c r="D11083">
        <v>41</v>
      </c>
      <c r="E11083">
        <v>33</v>
      </c>
      <c r="F11083">
        <v>40</v>
      </c>
      <c r="G11083">
        <v>41</v>
      </c>
    </row>
    <row r="11084" spans="1:7">
      <c r="A11084" t="s">
        <v>3853</v>
      </c>
      <c r="B11084" t="s">
        <v>4177</v>
      </c>
      <c r="C11084" t="s">
        <v>3861</v>
      </c>
      <c r="D11084">
        <v>41</v>
      </c>
      <c r="E11084">
        <v>33</v>
      </c>
      <c r="F11084">
        <v>40</v>
      </c>
      <c r="G11084">
        <v>41</v>
      </c>
    </row>
    <row r="11085" spans="1:7">
      <c r="A11085" t="s">
        <v>3853</v>
      </c>
      <c r="B11085" t="s">
        <v>4177</v>
      </c>
      <c r="C11085" t="s">
        <v>3862</v>
      </c>
      <c r="D11085">
        <v>0</v>
      </c>
      <c r="E11085">
        <v>0</v>
      </c>
      <c r="F11085">
        <v>0</v>
      </c>
      <c r="G11085">
        <v>0</v>
      </c>
    </row>
    <row r="11086" spans="1:7">
      <c r="A11086" t="s">
        <v>3853</v>
      </c>
      <c r="B11086" t="s">
        <v>4177</v>
      </c>
      <c r="C11086" t="s">
        <v>3863</v>
      </c>
      <c r="D11086">
        <v>0</v>
      </c>
      <c r="E11086">
        <v>0</v>
      </c>
      <c r="F11086">
        <v>0</v>
      </c>
      <c r="G11086">
        <v>0</v>
      </c>
    </row>
    <row r="11087" spans="1:7">
      <c r="A11087" t="s">
        <v>3853</v>
      </c>
      <c r="B11087" t="s">
        <v>4177</v>
      </c>
      <c r="C11087" t="s">
        <v>3864</v>
      </c>
      <c r="D11087">
        <v>248</v>
      </c>
      <c r="E11087">
        <v>255</v>
      </c>
      <c r="F11087">
        <v>252</v>
      </c>
      <c r="G11087">
        <v>209</v>
      </c>
    </row>
    <row r="11088" spans="1:7">
      <c r="A11088" t="s">
        <v>3853</v>
      </c>
      <c r="B11088" t="s">
        <v>4177</v>
      </c>
      <c r="C11088" t="s">
        <v>3865</v>
      </c>
      <c r="D11088">
        <v>7</v>
      </c>
      <c r="E11088">
        <v>8</v>
      </c>
      <c r="F11088">
        <v>9</v>
      </c>
      <c r="G11088">
        <v>1</v>
      </c>
    </row>
    <row r="11089" spans="1:7">
      <c r="A11089" t="s">
        <v>3853</v>
      </c>
      <c r="B11089" t="s">
        <v>4177</v>
      </c>
      <c r="C11089" t="s">
        <v>3866</v>
      </c>
      <c r="D11089">
        <v>248</v>
      </c>
      <c r="E11089">
        <v>255</v>
      </c>
      <c r="F11089">
        <v>252</v>
      </c>
      <c r="G11089">
        <v>209</v>
      </c>
    </row>
    <row r="11090" spans="1:7">
      <c r="A11090" t="s">
        <v>3853</v>
      </c>
      <c r="B11090" t="s">
        <v>4177</v>
      </c>
      <c r="C11090" t="s">
        <v>3867</v>
      </c>
      <c r="D11090">
        <v>7</v>
      </c>
      <c r="E11090">
        <v>8</v>
      </c>
      <c r="F11090">
        <v>9</v>
      </c>
      <c r="G11090">
        <v>1</v>
      </c>
    </row>
    <row r="11091" spans="1:7">
      <c r="A11091" t="s">
        <v>3853</v>
      </c>
      <c r="B11091" t="s">
        <v>4177</v>
      </c>
      <c r="C11091" t="s">
        <v>3868</v>
      </c>
      <c r="D11091">
        <v>3584</v>
      </c>
      <c r="E11091">
        <v>3070</v>
      </c>
      <c r="F11091">
        <v>3331</v>
      </c>
      <c r="G11091">
        <v>3353</v>
      </c>
    </row>
    <row r="11092" spans="1:7">
      <c r="A11092" t="s">
        <v>3853</v>
      </c>
      <c r="B11092" t="s">
        <v>4177</v>
      </c>
      <c r="C11092" t="s">
        <v>3869</v>
      </c>
      <c r="D11092">
        <v>59.2</v>
      </c>
      <c r="E11092">
        <v>59</v>
      </c>
      <c r="F11092">
        <v>59.3</v>
      </c>
      <c r="G11092">
        <v>62.2</v>
      </c>
    </row>
    <row r="11093" spans="1:7">
      <c r="A11093" t="s">
        <v>3853</v>
      </c>
      <c r="B11093" t="s">
        <v>4177</v>
      </c>
      <c r="C11093" t="s">
        <v>3870</v>
      </c>
      <c r="D11093">
        <v>7780</v>
      </c>
      <c r="E11093">
        <v>7307</v>
      </c>
      <c r="F11093">
        <v>6692</v>
      </c>
      <c r="G11093">
        <v>7045</v>
      </c>
    </row>
    <row r="11094" spans="1:7">
      <c r="A11094" t="s">
        <v>3853</v>
      </c>
      <c r="B11094" t="s">
        <v>4177</v>
      </c>
      <c r="C11094" t="s">
        <v>3871</v>
      </c>
      <c r="D11094">
        <v>0</v>
      </c>
      <c r="E11094">
        <v>0</v>
      </c>
      <c r="F11094">
        <v>0</v>
      </c>
      <c r="G11094">
        <v>0</v>
      </c>
    </row>
    <row r="11095" spans="1:7">
      <c r="A11095" t="s">
        <v>3853</v>
      </c>
      <c r="B11095" t="s">
        <v>4177</v>
      </c>
      <c r="C11095" t="s">
        <v>3872</v>
      </c>
      <c r="D11095">
        <v>0</v>
      </c>
      <c r="E11095">
        <v>0</v>
      </c>
      <c r="F11095">
        <v>0</v>
      </c>
      <c r="G11095">
        <v>0</v>
      </c>
    </row>
    <row r="11096" spans="1:7">
      <c r="A11096" t="s">
        <v>3853</v>
      </c>
      <c r="B11096" t="s">
        <v>4177</v>
      </c>
      <c r="C11096" t="s">
        <v>3873</v>
      </c>
      <c r="D11096">
        <v>0</v>
      </c>
      <c r="E11096">
        <v>0</v>
      </c>
      <c r="F11096">
        <v>0</v>
      </c>
      <c r="G11096">
        <v>72.900000000000006</v>
      </c>
    </row>
    <row r="11097" spans="1:7">
      <c r="A11097" t="s">
        <v>3853</v>
      </c>
      <c r="B11097" t="s">
        <v>4177</v>
      </c>
      <c r="C11097" t="s">
        <v>3874</v>
      </c>
      <c r="D11097">
        <v>0</v>
      </c>
      <c r="E11097">
        <v>0</v>
      </c>
      <c r="F11097">
        <v>0</v>
      </c>
      <c r="G11097">
        <v>3</v>
      </c>
    </row>
    <row r="11098" spans="1:7">
      <c r="A11098" t="s">
        <v>3853</v>
      </c>
      <c r="B11098" t="s">
        <v>4177</v>
      </c>
      <c r="C11098" t="s">
        <v>3875</v>
      </c>
      <c r="D11098">
        <v>1.1000000000000001</v>
      </c>
      <c r="E11098">
        <v>1.5</v>
      </c>
      <c r="F11098">
        <v>2.4</v>
      </c>
      <c r="G11098">
        <v>3.7</v>
      </c>
    </row>
    <row r="11099" spans="1:7">
      <c r="A11099" t="s">
        <v>3853</v>
      </c>
      <c r="B11099" t="s">
        <v>4177</v>
      </c>
      <c r="C11099" t="s">
        <v>3876</v>
      </c>
      <c r="D11099">
        <v>2</v>
      </c>
      <c r="E11099">
        <v>3</v>
      </c>
      <c r="F11099">
        <v>4</v>
      </c>
      <c r="G11099">
        <v>6</v>
      </c>
    </row>
    <row r="11100" spans="1:7">
      <c r="A11100" t="s">
        <v>3853</v>
      </c>
      <c r="B11100" t="s">
        <v>4177</v>
      </c>
      <c r="C11100" t="s">
        <v>3877</v>
      </c>
      <c r="D11100">
        <v>0</v>
      </c>
      <c r="E11100">
        <v>0</v>
      </c>
      <c r="F11100">
        <v>0</v>
      </c>
      <c r="G11100">
        <v>0</v>
      </c>
    </row>
    <row r="11101" spans="1:7">
      <c r="A11101" t="s">
        <v>3853</v>
      </c>
      <c r="B11101" t="s">
        <v>4177</v>
      </c>
      <c r="C11101" t="s">
        <v>3878</v>
      </c>
      <c r="D11101">
        <v>0</v>
      </c>
      <c r="E11101">
        <v>0</v>
      </c>
      <c r="F11101">
        <v>0</v>
      </c>
      <c r="G11101">
        <v>0</v>
      </c>
    </row>
    <row r="11102" spans="1:7">
      <c r="A11102" t="s">
        <v>3853</v>
      </c>
      <c r="B11102" t="s">
        <v>4177</v>
      </c>
      <c r="C11102" t="s">
        <v>3879</v>
      </c>
      <c r="D11102">
        <v>0</v>
      </c>
      <c r="E11102">
        <v>0</v>
      </c>
      <c r="F11102">
        <v>0</v>
      </c>
      <c r="G11102">
        <v>0</v>
      </c>
    </row>
    <row r="11103" spans="1:7">
      <c r="A11103" t="s">
        <v>3853</v>
      </c>
      <c r="B11103" t="s">
        <v>4177</v>
      </c>
      <c r="C11103" t="s">
        <v>3880</v>
      </c>
      <c r="D11103">
        <v>0</v>
      </c>
      <c r="E11103">
        <v>0</v>
      </c>
      <c r="F11103">
        <v>0</v>
      </c>
      <c r="G11103">
        <v>0</v>
      </c>
    </row>
    <row r="11104" spans="1:7">
      <c r="A11104" t="s">
        <v>3853</v>
      </c>
      <c r="B11104" t="s">
        <v>4177</v>
      </c>
      <c r="C11104" t="s">
        <v>3881</v>
      </c>
      <c r="D11104">
        <v>0</v>
      </c>
      <c r="E11104">
        <v>0</v>
      </c>
      <c r="F11104">
        <v>0</v>
      </c>
      <c r="G11104">
        <v>0</v>
      </c>
    </row>
    <row r="11105" spans="1:7">
      <c r="A11105" t="s">
        <v>3853</v>
      </c>
      <c r="B11105" t="s">
        <v>4177</v>
      </c>
      <c r="C11105" t="s">
        <v>3882</v>
      </c>
      <c r="D11105">
        <v>0</v>
      </c>
      <c r="E11105">
        <v>0</v>
      </c>
      <c r="F11105">
        <v>0</v>
      </c>
      <c r="G11105">
        <v>0</v>
      </c>
    </row>
    <row r="11106" spans="1:7">
      <c r="A11106" t="s">
        <v>3853</v>
      </c>
      <c r="B11106" t="s">
        <v>4177</v>
      </c>
      <c r="C11106" t="s">
        <v>3883</v>
      </c>
      <c r="D11106">
        <v>0</v>
      </c>
      <c r="E11106">
        <v>0</v>
      </c>
      <c r="F11106">
        <v>0</v>
      </c>
      <c r="G11106">
        <v>0</v>
      </c>
    </row>
    <row r="11107" spans="1:7">
      <c r="A11107" t="s">
        <v>3853</v>
      </c>
      <c r="B11107" t="s">
        <v>4177</v>
      </c>
      <c r="C11107" t="s">
        <v>3884</v>
      </c>
      <c r="D11107">
        <v>0</v>
      </c>
      <c r="E11107">
        <v>0</v>
      </c>
      <c r="F11107">
        <v>0</v>
      </c>
      <c r="G11107">
        <v>0</v>
      </c>
    </row>
    <row r="11108" spans="1:7">
      <c r="A11108" t="s">
        <v>3853</v>
      </c>
      <c r="B11108" t="s">
        <v>4177</v>
      </c>
      <c r="C11108" t="s">
        <v>3885</v>
      </c>
      <c r="D11108">
        <v>0</v>
      </c>
      <c r="E11108">
        <v>0</v>
      </c>
      <c r="F11108">
        <v>0</v>
      </c>
      <c r="G11108">
        <v>0</v>
      </c>
    </row>
    <row r="11109" spans="1:7">
      <c r="A11109" t="s">
        <v>3853</v>
      </c>
      <c r="B11109" t="s">
        <v>4177</v>
      </c>
      <c r="C11109" t="s">
        <v>3886</v>
      </c>
      <c r="D11109">
        <v>0</v>
      </c>
      <c r="E11109">
        <v>0</v>
      </c>
      <c r="F11109">
        <v>0</v>
      </c>
      <c r="G11109">
        <v>0</v>
      </c>
    </row>
    <row r="11110" spans="1:7">
      <c r="A11110" t="s">
        <v>3853</v>
      </c>
      <c r="B11110" t="s">
        <v>4177</v>
      </c>
      <c r="C11110" t="s">
        <v>3887</v>
      </c>
      <c r="D11110">
        <v>0</v>
      </c>
      <c r="E11110">
        <v>0</v>
      </c>
      <c r="F11110">
        <v>0</v>
      </c>
      <c r="G11110">
        <v>0</v>
      </c>
    </row>
    <row r="11111" spans="1:7">
      <c r="A11111" t="s">
        <v>3853</v>
      </c>
      <c r="B11111" t="s">
        <v>4177</v>
      </c>
      <c r="C11111" t="s">
        <v>3888</v>
      </c>
      <c r="D11111">
        <v>0</v>
      </c>
      <c r="E11111">
        <v>0</v>
      </c>
      <c r="F11111">
        <v>0</v>
      </c>
      <c r="G11111">
        <v>0</v>
      </c>
    </row>
    <row r="11112" spans="1:7">
      <c r="A11112" t="s">
        <v>3853</v>
      </c>
      <c r="B11112" t="s">
        <v>4177</v>
      </c>
      <c r="C11112" t="s">
        <v>3889</v>
      </c>
      <c r="D11112">
        <v>0</v>
      </c>
      <c r="E11112">
        <v>0</v>
      </c>
      <c r="F11112">
        <v>0</v>
      </c>
      <c r="G11112">
        <v>0</v>
      </c>
    </row>
    <row r="11113" spans="1:7">
      <c r="A11113" t="s">
        <v>3853</v>
      </c>
      <c r="B11113" t="s">
        <v>4177</v>
      </c>
      <c r="C11113" t="s">
        <v>3890</v>
      </c>
      <c r="D11113">
        <v>0</v>
      </c>
      <c r="E11113">
        <v>0</v>
      </c>
      <c r="F11113">
        <v>0</v>
      </c>
      <c r="G11113">
        <v>0</v>
      </c>
    </row>
    <row r="11114" spans="1:7">
      <c r="A11114" t="s">
        <v>3853</v>
      </c>
      <c r="B11114" t="s">
        <v>4177</v>
      </c>
      <c r="C11114" t="s">
        <v>3891</v>
      </c>
      <c r="D11114">
        <v>44.4</v>
      </c>
      <c r="E11114">
        <v>51.4</v>
      </c>
      <c r="F11114">
        <v>55.3</v>
      </c>
      <c r="G11114">
        <v>44.9</v>
      </c>
    </row>
    <row r="11115" spans="1:7">
      <c r="A11115" t="s">
        <v>3853</v>
      </c>
      <c r="B11115" t="s">
        <v>4177</v>
      </c>
      <c r="C11115" t="s">
        <v>3892</v>
      </c>
      <c r="D11115">
        <v>9538</v>
      </c>
      <c r="E11115">
        <v>9146</v>
      </c>
      <c r="F11115">
        <v>10270</v>
      </c>
      <c r="G11115">
        <v>10532</v>
      </c>
    </row>
    <row r="11116" spans="1:7">
      <c r="A11116" t="s">
        <v>3853</v>
      </c>
      <c r="B11116" t="s">
        <v>4177</v>
      </c>
      <c r="C11116" t="s">
        <v>3893</v>
      </c>
      <c r="D11116">
        <v>1730</v>
      </c>
      <c r="E11116">
        <v>1176</v>
      </c>
      <c r="F11116">
        <v>2747</v>
      </c>
      <c r="G11116">
        <v>2689</v>
      </c>
    </row>
    <row r="11117" spans="1:7">
      <c r="A11117" t="s">
        <v>3853</v>
      </c>
      <c r="B11117" t="s">
        <v>4177</v>
      </c>
      <c r="C11117" t="s">
        <v>3894</v>
      </c>
      <c r="D11117">
        <v>78</v>
      </c>
      <c r="E11117">
        <v>29</v>
      </c>
      <c r="F11117">
        <v>95</v>
      </c>
      <c r="G11117">
        <v>554</v>
      </c>
    </row>
    <row r="11118" spans="1:7">
      <c r="A11118" t="s">
        <v>3853</v>
      </c>
      <c r="B11118" t="s">
        <v>4177</v>
      </c>
      <c r="C11118" t="s">
        <v>3895</v>
      </c>
      <c r="D11118">
        <v>1051</v>
      </c>
      <c r="E11118">
        <v>1129</v>
      </c>
      <c r="F11118">
        <v>856</v>
      </c>
      <c r="G11118">
        <v>865</v>
      </c>
    </row>
    <row r="11119" spans="1:7">
      <c r="A11119" t="s">
        <v>3853</v>
      </c>
      <c r="B11119" t="s">
        <v>4177</v>
      </c>
      <c r="C11119" t="s">
        <v>3896</v>
      </c>
      <c r="D11119">
        <v>11827</v>
      </c>
      <c r="E11119">
        <v>10738</v>
      </c>
      <c r="F11119">
        <v>13635</v>
      </c>
      <c r="G11119">
        <v>13525</v>
      </c>
    </row>
    <row r="11120" spans="1:7">
      <c r="A11120" t="s">
        <v>3853</v>
      </c>
      <c r="B11120" t="s">
        <v>4177</v>
      </c>
      <c r="C11120" t="s">
        <v>3897</v>
      </c>
      <c r="D11120">
        <v>24224</v>
      </c>
      <c r="E11120">
        <v>22218</v>
      </c>
      <c r="F11120">
        <v>27602</v>
      </c>
      <c r="G11120">
        <v>28166</v>
      </c>
    </row>
    <row r="11121" spans="1:7">
      <c r="A11121" t="s">
        <v>3853</v>
      </c>
      <c r="B11121" t="s">
        <v>4177</v>
      </c>
      <c r="C11121" t="s">
        <v>3898</v>
      </c>
      <c r="D11121">
        <v>24146</v>
      </c>
      <c r="E11121">
        <v>22189</v>
      </c>
      <c r="F11121">
        <v>27507</v>
      </c>
      <c r="G11121">
        <v>27612</v>
      </c>
    </row>
    <row r="11122" spans="1:7">
      <c r="A11122" t="s">
        <v>3853</v>
      </c>
      <c r="B11122" t="s">
        <v>4177</v>
      </c>
      <c r="C11122" t="s">
        <v>3899</v>
      </c>
      <c r="D11122">
        <v>78</v>
      </c>
      <c r="E11122">
        <v>29</v>
      </c>
      <c r="F11122">
        <v>95</v>
      </c>
      <c r="G11122">
        <v>554</v>
      </c>
    </row>
    <row r="11123" spans="1:7">
      <c r="A11123" t="s">
        <v>3853</v>
      </c>
      <c r="B11123" t="s">
        <v>4177</v>
      </c>
      <c r="C11123" t="s">
        <v>3900</v>
      </c>
      <c r="D11123">
        <v>9170</v>
      </c>
      <c r="E11123">
        <v>8763</v>
      </c>
      <c r="F11123">
        <v>10082</v>
      </c>
      <c r="G11123">
        <v>10343</v>
      </c>
    </row>
    <row r="11124" spans="1:7">
      <c r="A11124" t="s">
        <v>3853</v>
      </c>
      <c r="B11124" t="s">
        <v>4177</v>
      </c>
      <c r="C11124" t="s">
        <v>3901</v>
      </c>
      <c r="D11124">
        <v>23886</v>
      </c>
      <c r="E11124">
        <v>21866</v>
      </c>
      <c r="F11124">
        <v>27432</v>
      </c>
      <c r="G11124">
        <v>27992</v>
      </c>
    </row>
    <row r="11125" spans="1:7">
      <c r="A11125" t="s">
        <v>3853</v>
      </c>
      <c r="B11125" t="s">
        <v>4177</v>
      </c>
      <c r="C11125" t="s">
        <v>3902</v>
      </c>
      <c r="D11125">
        <v>0</v>
      </c>
      <c r="E11125">
        <v>0</v>
      </c>
      <c r="F11125">
        <v>0</v>
      </c>
      <c r="G11125">
        <v>0</v>
      </c>
    </row>
    <row r="11126" spans="1:7">
      <c r="A11126" t="s">
        <v>3853</v>
      </c>
      <c r="B11126" t="s">
        <v>4177</v>
      </c>
      <c r="C11126" t="s">
        <v>3903</v>
      </c>
      <c r="D11126">
        <v>2027</v>
      </c>
      <c r="E11126">
        <v>2129</v>
      </c>
      <c r="F11126">
        <v>2131</v>
      </c>
      <c r="G11126">
        <v>2162</v>
      </c>
    </row>
    <row r="11127" spans="1:7">
      <c r="A11127" t="s">
        <v>3853</v>
      </c>
      <c r="B11127" t="s">
        <v>4177</v>
      </c>
      <c r="C11127" t="s">
        <v>3904</v>
      </c>
      <c r="D11127">
        <v>0</v>
      </c>
      <c r="E11127">
        <v>0</v>
      </c>
      <c r="F11127">
        <v>0</v>
      </c>
      <c r="G11127">
        <v>0</v>
      </c>
    </row>
    <row r="11128" spans="1:7">
      <c r="A11128" t="s">
        <v>3853</v>
      </c>
      <c r="B11128" t="s">
        <v>4177</v>
      </c>
      <c r="C11128" t="s">
        <v>3905</v>
      </c>
      <c r="D11128">
        <v>3194</v>
      </c>
      <c r="E11128">
        <v>-7265</v>
      </c>
      <c r="F11128">
        <v>-10276</v>
      </c>
      <c r="G11128">
        <v>2917</v>
      </c>
    </row>
    <row r="11129" spans="1:7">
      <c r="A11129" t="s">
        <v>3853</v>
      </c>
      <c r="B11129" t="s">
        <v>4177</v>
      </c>
      <c r="C11129" t="s">
        <v>3906</v>
      </c>
      <c r="D11129">
        <v>0</v>
      </c>
      <c r="E11129">
        <v>0</v>
      </c>
      <c r="F11129">
        <v>0</v>
      </c>
      <c r="G11129">
        <v>0</v>
      </c>
    </row>
    <row r="11130" spans="1:7">
      <c r="A11130" t="s">
        <v>3853</v>
      </c>
      <c r="B11130" t="s">
        <v>4177</v>
      </c>
      <c r="C11130" t="s">
        <v>3907</v>
      </c>
      <c r="D11130">
        <v>2.5</v>
      </c>
      <c r="E11130">
        <v>3.2</v>
      </c>
      <c r="F11130">
        <v>4.8</v>
      </c>
      <c r="G11130">
        <v>6.8</v>
      </c>
    </row>
    <row r="11131" spans="1:7">
      <c r="A11131" t="s">
        <v>3853</v>
      </c>
      <c r="B11131" t="s">
        <v>4177</v>
      </c>
      <c r="C11131" t="s">
        <v>3908</v>
      </c>
      <c r="D11131">
        <v>0.3</v>
      </c>
      <c r="E11131">
        <v>0.4</v>
      </c>
      <c r="F11131">
        <v>0.6</v>
      </c>
      <c r="G11131">
        <v>0.8</v>
      </c>
    </row>
    <row r="11132" spans="1:7">
      <c r="A11132" t="s">
        <v>3853</v>
      </c>
      <c r="B11132" t="s">
        <v>4177</v>
      </c>
      <c r="C11132" t="s">
        <v>3909</v>
      </c>
      <c r="D11132">
        <v>3207</v>
      </c>
      <c r="E11132">
        <v>2683</v>
      </c>
      <c r="F11132">
        <v>2945</v>
      </c>
      <c r="G11132">
        <v>3015</v>
      </c>
    </row>
    <row r="11133" spans="1:7">
      <c r="A11133" t="s">
        <v>3853</v>
      </c>
      <c r="B11133" t="s">
        <v>4177</v>
      </c>
      <c r="C11133" t="s">
        <v>3910</v>
      </c>
      <c r="D11133">
        <v>77</v>
      </c>
      <c r="E11133">
        <v>78</v>
      </c>
      <c r="F11133">
        <v>79</v>
      </c>
      <c r="G11133">
        <v>80</v>
      </c>
    </row>
    <row r="11134" spans="1:7">
      <c r="A11134" t="s">
        <v>3853</v>
      </c>
      <c r="B11134" t="s">
        <v>4177</v>
      </c>
      <c r="C11134" t="s">
        <v>3911</v>
      </c>
      <c r="D11134">
        <v>45</v>
      </c>
      <c r="E11134">
        <v>46</v>
      </c>
      <c r="F11134">
        <v>46</v>
      </c>
      <c r="G11134">
        <v>48</v>
      </c>
    </row>
    <row r="11135" spans="1:7">
      <c r="A11135" t="s">
        <v>3853</v>
      </c>
      <c r="B11135" t="s">
        <v>4177</v>
      </c>
      <c r="C11135" t="s">
        <v>3912</v>
      </c>
      <c r="D11135">
        <v>0</v>
      </c>
      <c r="E11135">
        <v>0</v>
      </c>
      <c r="F11135">
        <v>0</v>
      </c>
      <c r="G11135">
        <v>0</v>
      </c>
    </row>
    <row r="11136" spans="1:7">
      <c r="A11136" t="s">
        <v>3853</v>
      </c>
      <c r="B11136" t="s">
        <v>4177</v>
      </c>
      <c r="C11136" t="s">
        <v>3913</v>
      </c>
      <c r="D11136">
        <v>3329</v>
      </c>
      <c r="E11136">
        <v>2807</v>
      </c>
      <c r="F11136">
        <v>3070</v>
      </c>
      <c r="G11136">
        <v>3144</v>
      </c>
    </row>
    <row r="11137" spans="1:7">
      <c r="A11137" t="s">
        <v>3853</v>
      </c>
      <c r="B11137" t="s">
        <v>4177</v>
      </c>
      <c r="C11137" t="s">
        <v>3914</v>
      </c>
      <c r="D11137">
        <v>0</v>
      </c>
      <c r="E11137">
        <v>0</v>
      </c>
      <c r="F11137">
        <v>0</v>
      </c>
      <c r="G11137">
        <v>0</v>
      </c>
    </row>
    <row r="11138" spans="1:7">
      <c r="A11138" t="s">
        <v>3853</v>
      </c>
      <c r="B11138" t="s">
        <v>4177</v>
      </c>
      <c r="C11138" t="s">
        <v>3915</v>
      </c>
      <c r="D11138">
        <v>0</v>
      </c>
      <c r="E11138">
        <v>0</v>
      </c>
      <c r="F11138">
        <v>0</v>
      </c>
      <c r="G11138">
        <v>0</v>
      </c>
    </row>
    <row r="11139" spans="1:7">
      <c r="A11139" t="s">
        <v>3853</v>
      </c>
      <c r="B11139" t="s">
        <v>4177</v>
      </c>
      <c r="C11139" t="s">
        <v>3916</v>
      </c>
      <c r="D11139">
        <v>92</v>
      </c>
      <c r="E11139">
        <v>60</v>
      </c>
      <c r="F11139">
        <v>62</v>
      </c>
      <c r="G11139">
        <v>78</v>
      </c>
    </row>
    <row r="11140" spans="1:7">
      <c r="A11140" t="s">
        <v>3853</v>
      </c>
      <c r="B11140" t="s">
        <v>4177</v>
      </c>
      <c r="C11140" t="s">
        <v>3917</v>
      </c>
      <c r="D11140">
        <v>12435</v>
      </c>
      <c r="E11140">
        <v>12117</v>
      </c>
      <c r="F11140">
        <v>12299</v>
      </c>
      <c r="G11140">
        <v>12780</v>
      </c>
    </row>
    <row r="11141" spans="1:7">
      <c r="A11141" t="s">
        <v>3853</v>
      </c>
      <c r="B11141" t="s">
        <v>4177</v>
      </c>
      <c r="C11141" t="s">
        <v>3918</v>
      </c>
      <c r="D11141">
        <v>2373</v>
      </c>
      <c r="E11141">
        <v>2166</v>
      </c>
      <c r="F11141">
        <v>2197</v>
      </c>
      <c r="G11141">
        <v>2181</v>
      </c>
    </row>
    <row r="11142" spans="1:7">
      <c r="A11142" t="s">
        <v>3853</v>
      </c>
      <c r="B11142" t="s">
        <v>4177</v>
      </c>
      <c r="C11142" t="s">
        <v>3919</v>
      </c>
      <c r="D11142">
        <v>10178</v>
      </c>
      <c r="E11142">
        <v>10741</v>
      </c>
      <c r="F11142">
        <v>10685</v>
      </c>
      <c r="G11142">
        <v>10810</v>
      </c>
    </row>
    <row r="11143" spans="1:7">
      <c r="A11143" t="s">
        <v>3853</v>
      </c>
      <c r="B11143" t="s">
        <v>4177</v>
      </c>
      <c r="C11143" t="s">
        <v>3920</v>
      </c>
      <c r="D11143">
        <v>25078</v>
      </c>
      <c r="E11143">
        <v>25083</v>
      </c>
      <c r="F11143">
        <v>25242</v>
      </c>
      <c r="G11143">
        <v>25850</v>
      </c>
    </row>
    <row r="11144" spans="1:7">
      <c r="A11144" t="s">
        <v>3853</v>
      </c>
      <c r="B11144" t="s">
        <v>4177</v>
      </c>
      <c r="C11144" t="s">
        <v>3921</v>
      </c>
      <c r="D11144">
        <v>25078</v>
      </c>
      <c r="E11144">
        <v>25083</v>
      </c>
      <c r="F11144">
        <v>25242</v>
      </c>
      <c r="G11144">
        <v>25850</v>
      </c>
    </row>
    <row r="11145" spans="1:7">
      <c r="A11145" t="s">
        <v>3853</v>
      </c>
      <c r="B11145" t="s">
        <v>4177</v>
      </c>
      <c r="C11145" t="s">
        <v>3922</v>
      </c>
      <c r="D11145">
        <v>4</v>
      </c>
      <c r="E11145">
        <v>5</v>
      </c>
      <c r="F11145">
        <v>7</v>
      </c>
      <c r="G11145">
        <v>11</v>
      </c>
    </row>
    <row r="11146" spans="1:7">
      <c r="A11146" t="s">
        <v>3853</v>
      </c>
      <c r="B11146" t="s">
        <v>4177</v>
      </c>
      <c r="C11146" t="s">
        <v>3923</v>
      </c>
      <c r="D11146">
        <v>0</v>
      </c>
      <c r="E11146">
        <v>0</v>
      </c>
      <c r="F11146">
        <v>0</v>
      </c>
      <c r="G11146">
        <v>0</v>
      </c>
    </row>
    <row r="11147" spans="1:7">
      <c r="A11147" t="s">
        <v>3853</v>
      </c>
      <c r="B11147" t="s">
        <v>4177</v>
      </c>
      <c r="C11147" t="s">
        <v>3924</v>
      </c>
      <c r="D11147">
        <v>79</v>
      </c>
      <c r="E11147">
        <v>79</v>
      </c>
      <c r="F11147">
        <v>82</v>
      </c>
      <c r="G11147">
        <v>82</v>
      </c>
    </row>
    <row r="11148" spans="1:7">
      <c r="A11148" t="s">
        <v>3853</v>
      </c>
      <c r="B11148" t="s">
        <v>4177</v>
      </c>
      <c r="C11148" t="s">
        <v>3925</v>
      </c>
      <c r="D11148">
        <v>339</v>
      </c>
      <c r="E11148">
        <v>456</v>
      </c>
      <c r="F11148">
        <v>528</v>
      </c>
      <c r="G11148">
        <v>670</v>
      </c>
    </row>
    <row r="11149" spans="1:7">
      <c r="A11149" t="s">
        <v>3853</v>
      </c>
      <c r="B11149" t="s">
        <v>4177</v>
      </c>
      <c r="C11149" t="s">
        <v>3926</v>
      </c>
      <c r="D11149">
        <v>3.23</v>
      </c>
      <c r="E11149">
        <v>3.48</v>
      </c>
      <c r="F11149">
        <v>2.41</v>
      </c>
      <c r="G11149">
        <v>2.48</v>
      </c>
    </row>
    <row r="11150" spans="1:7">
      <c r="A11150" t="s">
        <v>3853</v>
      </c>
      <c r="B11150" t="s">
        <v>4177</v>
      </c>
      <c r="C11150" t="s">
        <v>3927</v>
      </c>
      <c r="D11150">
        <v>455</v>
      </c>
      <c r="E11150">
        <v>583</v>
      </c>
      <c r="F11150">
        <v>656</v>
      </c>
      <c r="G11150">
        <v>831</v>
      </c>
    </row>
    <row r="11151" spans="1:7">
      <c r="A11151" t="s">
        <v>3853</v>
      </c>
      <c r="B11151" t="s">
        <v>4177</v>
      </c>
      <c r="C11151" t="s">
        <v>3928</v>
      </c>
      <c r="D11151">
        <v>115</v>
      </c>
      <c r="E11151">
        <v>145</v>
      </c>
      <c r="F11151">
        <v>243</v>
      </c>
      <c r="G11151">
        <v>303</v>
      </c>
    </row>
    <row r="11152" spans="1:7">
      <c r="A11152" t="s">
        <v>3853</v>
      </c>
      <c r="B11152" t="s">
        <v>4177</v>
      </c>
      <c r="C11152" t="s">
        <v>3929</v>
      </c>
      <c r="D11152">
        <v>37</v>
      </c>
      <c r="E11152">
        <v>48</v>
      </c>
      <c r="F11152">
        <v>46</v>
      </c>
      <c r="G11152">
        <v>79</v>
      </c>
    </row>
    <row r="11153" spans="1:7">
      <c r="A11153" t="s">
        <v>3853</v>
      </c>
      <c r="B11153" t="s">
        <v>4177</v>
      </c>
      <c r="C11153" t="s">
        <v>3930</v>
      </c>
      <c r="D11153">
        <v>2.64</v>
      </c>
      <c r="E11153">
        <v>2.5299999999999998</v>
      </c>
      <c r="F11153">
        <v>1.7</v>
      </c>
      <c r="G11153">
        <v>2.14</v>
      </c>
    </row>
    <row r="11154" spans="1:7">
      <c r="A11154" t="s">
        <v>3853</v>
      </c>
      <c r="B11154" t="s">
        <v>4177</v>
      </c>
      <c r="C11154" t="s">
        <v>3931</v>
      </c>
      <c r="D11154">
        <v>2</v>
      </c>
      <c r="E11154">
        <v>2</v>
      </c>
      <c r="F11154">
        <v>2</v>
      </c>
      <c r="G11154">
        <v>0</v>
      </c>
    </row>
    <row r="11155" spans="1:7">
      <c r="A11155" t="s">
        <v>3853</v>
      </c>
      <c r="B11155" t="s">
        <v>4177</v>
      </c>
      <c r="C11155" t="s">
        <v>3932</v>
      </c>
      <c r="D11155">
        <v>11</v>
      </c>
      <c r="E11155">
        <v>12</v>
      </c>
      <c r="F11155">
        <v>16</v>
      </c>
      <c r="G11155">
        <v>33</v>
      </c>
    </row>
    <row r="11156" spans="1:7">
      <c r="A11156" t="s">
        <v>3853</v>
      </c>
      <c r="B11156" t="s">
        <v>4177</v>
      </c>
      <c r="C11156" t="s">
        <v>3933</v>
      </c>
      <c r="D11156">
        <v>102</v>
      </c>
      <c r="E11156">
        <v>131</v>
      </c>
      <c r="F11156">
        <v>225</v>
      </c>
      <c r="G11156">
        <v>270</v>
      </c>
    </row>
    <row r="11157" spans="1:7">
      <c r="A11157" t="s">
        <v>3853</v>
      </c>
      <c r="B11157" t="s">
        <v>4177</v>
      </c>
      <c r="C11157" t="s">
        <v>3934</v>
      </c>
      <c r="D11157">
        <v>4</v>
      </c>
      <c r="E11157">
        <v>4</v>
      </c>
      <c r="F11157">
        <v>4</v>
      </c>
      <c r="G11157">
        <v>4</v>
      </c>
    </row>
    <row r="11158" spans="1:7">
      <c r="A11158" t="s">
        <v>3853</v>
      </c>
      <c r="B11158" t="s">
        <v>4177</v>
      </c>
      <c r="C11158" t="s">
        <v>3935</v>
      </c>
      <c r="D11158">
        <v>104</v>
      </c>
      <c r="E11158">
        <v>132</v>
      </c>
      <c r="F11158">
        <v>227</v>
      </c>
      <c r="G11158">
        <v>282</v>
      </c>
    </row>
    <row r="11159" spans="1:7">
      <c r="A11159" t="s">
        <v>3853</v>
      </c>
      <c r="B11159" t="s">
        <v>4177</v>
      </c>
      <c r="C11159" t="s">
        <v>3936</v>
      </c>
      <c r="D11159">
        <v>7</v>
      </c>
      <c r="E11159">
        <v>9</v>
      </c>
      <c r="F11159">
        <v>12</v>
      </c>
      <c r="G11159">
        <v>17</v>
      </c>
    </row>
    <row r="11160" spans="1:7">
      <c r="A11160" t="s">
        <v>3853</v>
      </c>
      <c r="B11160" t="s">
        <v>4177</v>
      </c>
      <c r="C11160" t="s">
        <v>3937</v>
      </c>
      <c r="D11160">
        <v>0</v>
      </c>
      <c r="E11160">
        <v>0</v>
      </c>
      <c r="F11160">
        <v>0</v>
      </c>
      <c r="G11160">
        <v>0</v>
      </c>
    </row>
    <row r="11161" spans="1:7">
      <c r="A11161" t="s">
        <v>3853</v>
      </c>
      <c r="B11161" t="s">
        <v>4177</v>
      </c>
      <c r="C11161" t="s">
        <v>3938</v>
      </c>
      <c r="D11161">
        <v>0</v>
      </c>
      <c r="E11161">
        <v>0</v>
      </c>
      <c r="F11161">
        <v>0</v>
      </c>
      <c r="G11161">
        <v>0</v>
      </c>
    </row>
    <row r="11162" spans="1:7">
      <c r="A11162" t="s">
        <v>3853</v>
      </c>
      <c r="B11162" t="s">
        <v>4177</v>
      </c>
      <c r="C11162" t="s">
        <v>3939</v>
      </c>
      <c r="D11162">
        <v>1832</v>
      </c>
      <c r="E11162">
        <v>1835</v>
      </c>
      <c r="F11162">
        <v>1780</v>
      </c>
      <c r="G11162">
        <v>1780</v>
      </c>
    </row>
    <row r="11163" spans="1:7">
      <c r="A11163" t="s">
        <v>3853</v>
      </c>
      <c r="B11163" t="s">
        <v>4177</v>
      </c>
      <c r="C11163" t="s">
        <v>3940</v>
      </c>
      <c r="D11163">
        <v>175290</v>
      </c>
      <c r="E11163">
        <v>169364</v>
      </c>
      <c r="F11163">
        <v>182468</v>
      </c>
      <c r="G11163">
        <v>172819</v>
      </c>
    </row>
    <row r="11164" spans="1:7">
      <c r="A11164" t="s">
        <v>3853</v>
      </c>
      <c r="B11164" t="s">
        <v>4177</v>
      </c>
      <c r="C11164" t="s">
        <v>3941</v>
      </c>
      <c r="D11164">
        <v>0</v>
      </c>
      <c r="E11164">
        <v>0</v>
      </c>
      <c r="F11164">
        <v>0</v>
      </c>
      <c r="G11164">
        <v>0</v>
      </c>
    </row>
    <row r="11165" spans="1:7">
      <c r="A11165" t="s">
        <v>3853</v>
      </c>
      <c r="B11165" t="s">
        <v>4177</v>
      </c>
      <c r="C11165" t="s">
        <v>3942</v>
      </c>
      <c r="D11165">
        <v>0</v>
      </c>
      <c r="E11165">
        <v>0</v>
      </c>
      <c r="F11165">
        <v>0</v>
      </c>
      <c r="G11165">
        <v>0</v>
      </c>
    </row>
    <row r="11166" spans="1:7">
      <c r="A11166" t="s">
        <v>3853</v>
      </c>
      <c r="B11166" t="s">
        <v>4177</v>
      </c>
      <c r="C11166" t="s">
        <v>3943</v>
      </c>
      <c r="D11166">
        <v>0</v>
      </c>
      <c r="E11166">
        <v>0</v>
      </c>
      <c r="F11166">
        <v>0</v>
      </c>
      <c r="G11166">
        <v>0</v>
      </c>
    </row>
    <row r="11167" spans="1:7">
      <c r="A11167" t="s">
        <v>3853</v>
      </c>
      <c r="B11167" t="s">
        <v>4177</v>
      </c>
      <c r="C11167" t="s">
        <v>3944</v>
      </c>
      <c r="D11167">
        <v>62526.9</v>
      </c>
      <c r="E11167">
        <v>62054.2</v>
      </c>
      <c r="F11167">
        <v>67236.7</v>
      </c>
      <c r="G11167">
        <v>72771.399999999994</v>
      </c>
    </row>
    <row r="11168" spans="1:7">
      <c r="A11168" t="s">
        <v>3853</v>
      </c>
      <c r="B11168" t="s">
        <v>4177</v>
      </c>
      <c r="C11168" t="s">
        <v>3945</v>
      </c>
      <c r="D11168">
        <v>59866.6</v>
      </c>
      <c r="E11168">
        <v>58155.199999999997</v>
      </c>
      <c r="F11168">
        <v>60777.3</v>
      </c>
      <c r="G11168">
        <v>62190.9</v>
      </c>
    </row>
    <row r="11169" spans="1:7">
      <c r="A11169" t="s">
        <v>3853</v>
      </c>
      <c r="B11169" t="s">
        <v>4177</v>
      </c>
      <c r="C11169" t="s">
        <v>3946</v>
      </c>
      <c r="D11169">
        <v>0</v>
      </c>
      <c r="E11169">
        <v>0</v>
      </c>
      <c r="F11169">
        <v>0</v>
      </c>
      <c r="G11169">
        <v>0</v>
      </c>
    </row>
    <row r="11170" spans="1:7">
      <c r="A11170" t="s">
        <v>3853</v>
      </c>
      <c r="B11170" t="s">
        <v>4177</v>
      </c>
      <c r="C11170" t="s">
        <v>3947</v>
      </c>
      <c r="D11170">
        <v>0</v>
      </c>
      <c r="E11170">
        <v>0</v>
      </c>
      <c r="F11170">
        <v>0</v>
      </c>
      <c r="G11170">
        <v>0</v>
      </c>
    </row>
    <row r="11171" spans="1:7">
      <c r="A11171" t="s">
        <v>3853</v>
      </c>
      <c r="B11171" t="s">
        <v>4177</v>
      </c>
      <c r="C11171" t="s">
        <v>3948</v>
      </c>
      <c r="D11171">
        <v>0</v>
      </c>
      <c r="E11171">
        <v>0</v>
      </c>
      <c r="F11171">
        <v>0</v>
      </c>
      <c r="G11171">
        <v>0</v>
      </c>
    </row>
    <row r="11172" spans="1:7">
      <c r="A11172" t="s">
        <v>3853</v>
      </c>
      <c r="B11172" t="s">
        <v>4177</v>
      </c>
      <c r="C11172" t="s">
        <v>3949</v>
      </c>
      <c r="D11172">
        <v>0</v>
      </c>
      <c r="E11172">
        <v>0</v>
      </c>
      <c r="F11172">
        <v>0</v>
      </c>
      <c r="G11172">
        <v>0</v>
      </c>
    </row>
    <row r="11173" spans="1:7">
      <c r="A11173" t="s">
        <v>3853</v>
      </c>
      <c r="B11173" t="s">
        <v>4177</v>
      </c>
      <c r="C11173" t="s">
        <v>3950</v>
      </c>
      <c r="D11173">
        <v>0</v>
      </c>
      <c r="E11173">
        <v>0</v>
      </c>
      <c r="F11173">
        <v>0</v>
      </c>
      <c r="G11173">
        <v>0</v>
      </c>
    </row>
    <row r="11174" spans="1:7">
      <c r="A11174" t="s">
        <v>3853</v>
      </c>
      <c r="B11174" t="s">
        <v>4177</v>
      </c>
      <c r="C11174" t="s">
        <v>3951</v>
      </c>
      <c r="D11174">
        <v>57</v>
      </c>
      <c r="E11174">
        <v>57</v>
      </c>
      <c r="F11174">
        <v>57</v>
      </c>
      <c r="G11174">
        <v>57</v>
      </c>
    </row>
    <row r="11175" spans="1:7">
      <c r="A11175" t="s">
        <v>3853</v>
      </c>
      <c r="B11175" t="s">
        <v>4177</v>
      </c>
      <c r="C11175" t="s">
        <v>3952</v>
      </c>
      <c r="D11175">
        <v>57</v>
      </c>
      <c r="E11175">
        <v>57</v>
      </c>
      <c r="F11175">
        <v>57</v>
      </c>
      <c r="G11175">
        <v>57</v>
      </c>
    </row>
    <row r="11176" spans="1:7">
      <c r="A11176" t="s">
        <v>3853</v>
      </c>
      <c r="B11176" t="s">
        <v>4177</v>
      </c>
      <c r="C11176" t="s">
        <v>3953</v>
      </c>
      <c r="D11176">
        <v>57</v>
      </c>
      <c r="E11176">
        <v>57</v>
      </c>
      <c r="F11176">
        <v>57</v>
      </c>
      <c r="G11176">
        <v>57</v>
      </c>
    </row>
    <row r="11177" spans="1:7">
      <c r="A11177" t="s">
        <v>3853</v>
      </c>
      <c r="B11177" t="s">
        <v>4177</v>
      </c>
      <c r="C11177" t="s">
        <v>3954</v>
      </c>
      <c r="D11177">
        <v>37</v>
      </c>
      <c r="E11177">
        <v>0</v>
      </c>
      <c r="F11177">
        <v>0</v>
      </c>
      <c r="G11177">
        <v>4</v>
      </c>
    </row>
    <row r="11178" spans="1:7">
      <c r="A11178" t="s">
        <v>3853</v>
      </c>
      <c r="B11178" t="s">
        <v>4177</v>
      </c>
      <c r="C11178" t="s">
        <v>3955</v>
      </c>
      <c r="D11178">
        <v>896</v>
      </c>
      <c r="E11178">
        <v>841</v>
      </c>
      <c r="F11178">
        <v>769</v>
      </c>
      <c r="G11178">
        <v>684</v>
      </c>
    </row>
    <row r="11179" spans="1:7">
      <c r="A11179" t="s">
        <v>3853</v>
      </c>
      <c r="B11179" t="s">
        <v>4177</v>
      </c>
      <c r="C11179" t="s">
        <v>3956</v>
      </c>
      <c r="D11179">
        <v>102</v>
      </c>
      <c r="E11179">
        <v>89</v>
      </c>
      <c r="F11179">
        <v>106</v>
      </c>
      <c r="G11179">
        <v>185</v>
      </c>
    </row>
    <row r="11180" spans="1:7">
      <c r="A11180" t="s">
        <v>3853</v>
      </c>
      <c r="B11180" t="s">
        <v>4177</v>
      </c>
      <c r="C11180" t="s">
        <v>3957</v>
      </c>
      <c r="D11180">
        <v>1621</v>
      </c>
      <c r="E11180">
        <v>1553</v>
      </c>
      <c r="F11180">
        <v>1656</v>
      </c>
      <c r="G11180">
        <v>1627</v>
      </c>
    </row>
    <row r="11181" spans="1:7">
      <c r="A11181" t="s">
        <v>3853</v>
      </c>
      <c r="B11181" t="s">
        <v>4177</v>
      </c>
      <c r="C11181" t="s">
        <v>3958</v>
      </c>
      <c r="D11181">
        <v>2655</v>
      </c>
      <c r="E11181">
        <v>2482</v>
      </c>
      <c r="F11181">
        <v>2531</v>
      </c>
      <c r="G11181">
        <v>2501</v>
      </c>
    </row>
    <row r="11182" spans="1:7">
      <c r="A11182" t="s">
        <v>3853</v>
      </c>
      <c r="B11182" t="s">
        <v>4177</v>
      </c>
      <c r="C11182" t="s">
        <v>3959</v>
      </c>
      <c r="D11182">
        <v>2655</v>
      </c>
      <c r="E11182">
        <v>2482</v>
      </c>
      <c r="F11182">
        <v>2531</v>
      </c>
      <c r="G11182">
        <v>2501</v>
      </c>
    </row>
    <row r="11183" spans="1:7">
      <c r="A11183" t="s">
        <v>3853</v>
      </c>
      <c r="B11183" t="s">
        <v>4177</v>
      </c>
      <c r="C11183" t="s">
        <v>3960</v>
      </c>
      <c r="D11183">
        <v>0</v>
      </c>
      <c r="E11183">
        <v>0</v>
      </c>
      <c r="F11183">
        <v>0</v>
      </c>
      <c r="G11183">
        <v>0</v>
      </c>
    </row>
    <row r="11184" spans="1:7">
      <c r="A11184" t="s">
        <v>3853</v>
      </c>
      <c r="B11184" t="s">
        <v>4177</v>
      </c>
      <c r="C11184" t="s">
        <v>3961</v>
      </c>
      <c r="D11184">
        <v>0</v>
      </c>
      <c r="E11184">
        <v>0</v>
      </c>
      <c r="F11184">
        <v>0</v>
      </c>
      <c r="G11184">
        <v>0</v>
      </c>
    </row>
    <row r="11185" spans="1:7">
      <c r="A11185" t="s">
        <v>3853</v>
      </c>
      <c r="B11185" t="s">
        <v>4177</v>
      </c>
      <c r="C11185" t="s">
        <v>3962</v>
      </c>
      <c r="D11185">
        <v>15.4</v>
      </c>
      <c r="E11185">
        <v>15</v>
      </c>
      <c r="F11185">
        <v>18.899999999999999</v>
      </c>
      <c r="G11185">
        <v>31.2</v>
      </c>
    </row>
    <row r="11186" spans="1:7">
      <c r="A11186" t="s">
        <v>3853</v>
      </c>
      <c r="B11186" t="s">
        <v>4177</v>
      </c>
      <c r="C11186" t="s">
        <v>3963</v>
      </c>
      <c r="D11186">
        <v>3</v>
      </c>
      <c r="E11186">
        <v>3</v>
      </c>
      <c r="F11186">
        <v>3</v>
      </c>
      <c r="G11186">
        <v>3</v>
      </c>
    </row>
    <row r="11187" spans="1:7">
      <c r="A11187" t="s">
        <v>3853</v>
      </c>
      <c r="B11187" t="s">
        <v>4177</v>
      </c>
      <c r="C11187" t="s">
        <v>3964</v>
      </c>
      <c r="D11187">
        <v>0</v>
      </c>
      <c r="E11187">
        <v>0</v>
      </c>
      <c r="F11187">
        <v>0</v>
      </c>
      <c r="G11187">
        <v>0</v>
      </c>
    </row>
    <row r="11188" spans="1:7">
      <c r="A11188" t="s">
        <v>3853</v>
      </c>
      <c r="B11188" t="s">
        <v>4177</v>
      </c>
      <c r="C11188" t="s">
        <v>3965</v>
      </c>
      <c r="D11188">
        <v>12</v>
      </c>
      <c r="E11188">
        <v>12</v>
      </c>
      <c r="F11188">
        <v>15</v>
      </c>
      <c r="G11188">
        <v>25</v>
      </c>
    </row>
    <row r="11189" spans="1:7">
      <c r="A11189" t="s">
        <v>3853</v>
      </c>
      <c r="B11189" t="s">
        <v>4177</v>
      </c>
      <c r="C11189" t="s">
        <v>3966</v>
      </c>
      <c r="D11189">
        <v>0</v>
      </c>
      <c r="E11189">
        <v>0</v>
      </c>
      <c r="F11189">
        <v>0</v>
      </c>
      <c r="G11189">
        <v>0</v>
      </c>
    </row>
    <row r="11190" spans="1:7">
      <c r="A11190" t="s">
        <v>3853</v>
      </c>
      <c r="B11190" t="s">
        <v>4177</v>
      </c>
      <c r="C11190" t="s">
        <v>3967</v>
      </c>
      <c r="D11190">
        <v>12</v>
      </c>
      <c r="E11190">
        <v>12</v>
      </c>
      <c r="F11190">
        <v>15</v>
      </c>
      <c r="G11190">
        <v>25</v>
      </c>
    </row>
    <row r="11191" spans="1:7">
      <c r="A11191" t="s">
        <v>3853</v>
      </c>
      <c r="B11191" t="s">
        <v>4177</v>
      </c>
      <c r="C11191" t="s">
        <v>3968</v>
      </c>
      <c r="D11191">
        <v>0</v>
      </c>
      <c r="E11191">
        <v>0</v>
      </c>
      <c r="F11191">
        <v>0</v>
      </c>
      <c r="G11191">
        <v>0</v>
      </c>
    </row>
    <row r="11192" spans="1:7">
      <c r="A11192" t="s">
        <v>3853</v>
      </c>
      <c r="B11192" t="s">
        <v>4177</v>
      </c>
      <c r="C11192" t="s">
        <v>3969</v>
      </c>
      <c r="D11192">
        <v>0</v>
      </c>
      <c r="E11192">
        <v>0</v>
      </c>
      <c r="F11192">
        <v>0</v>
      </c>
      <c r="G11192">
        <v>0</v>
      </c>
    </row>
    <row r="11193" spans="1:7">
      <c r="A11193" t="s">
        <v>3853</v>
      </c>
      <c r="B11193" t="s">
        <v>4177</v>
      </c>
      <c r="C11193" t="s">
        <v>3970</v>
      </c>
      <c r="D11193">
        <v>0</v>
      </c>
      <c r="E11193">
        <v>0</v>
      </c>
      <c r="F11193">
        <v>0</v>
      </c>
      <c r="G11193">
        <v>0</v>
      </c>
    </row>
    <row r="11194" spans="1:7">
      <c r="A11194" t="s">
        <v>3853</v>
      </c>
      <c r="B11194" t="s">
        <v>4177</v>
      </c>
      <c r="C11194" t="s">
        <v>3971</v>
      </c>
      <c r="D11194">
        <v>0</v>
      </c>
      <c r="E11194">
        <v>0</v>
      </c>
      <c r="F11194">
        <v>0</v>
      </c>
      <c r="G11194">
        <v>0</v>
      </c>
    </row>
    <row r="11195" spans="1:7">
      <c r="A11195" t="s">
        <v>3853</v>
      </c>
      <c r="B11195" t="s">
        <v>4177</v>
      </c>
      <c r="C11195" t="s">
        <v>3972</v>
      </c>
      <c r="D11195">
        <v>0</v>
      </c>
      <c r="E11195">
        <v>0</v>
      </c>
      <c r="F11195">
        <v>0</v>
      </c>
      <c r="G11195">
        <v>0</v>
      </c>
    </row>
    <row r="11196" spans="1:7">
      <c r="A11196" t="s">
        <v>3853</v>
      </c>
      <c r="B11196" t="s">
        <v>4177</v>
      </c>
      <c r="C11196" t="s">
        <v>3973</v>
      </c>
      <c r="D11196">
        <v>2277</v>
      </c>
      <c r="E11196">
        <v>1718</v>
      </c>
      <c r="F11196">
        <v>1508</v>
      </c>
      <c r="G11196">
        <v>2098</v>
      </c>
    </row>
    <row r="11197" spans="1:7">
      <c r="A11197" t="s">
        <v>3853</v>
      </c>
      <c r="B11197" t="s">
        <v>4177</v>
      </c>
      <c r="C11197" t="s">
        <v>3974</v>
      </c>
      <c r="D11197">
        <v>2277</v>
      </c>
      <c r="E11197">
        <v>1718</v>
      </c>
      <c r="F11197">
        <v>1508</v>
      </c>
      <c r="G11197">
        <v>2098</v>
      </c>
    </row>
    <row r="11198" spans="1:7">
      <c r="A11198" t="s">
        <v>3853</v>
      </c>
      <c r="B11198" t="s">
        <v>4177</v>
      </c>
      <c r="C11198" t="s">
        <v>3975</v>
      </c>
      <c r="D11198">
        <v>2277</v>
      </c>
      <c r="E11198">
        <v>1718</v>
      </c>
      <c r="F11198">
        <v>1508</v>
      </c>
      <c r="G11198">
        <v>2098</v>
      </c>
    </row>
    <row r="11199" spans="1:7">
      <c r="A11199" t="s">
        <v>3853</v>
      </c>
      <c r="B11199" t="s">
        <v>4177</v>
      </c>
      <c r="C11199" t="s">
        <v>3976</v>
      </c>
      <c r="D11199">
        <v>5</v>
      </c>
      <c r="E11199">
        <v>6</v>
      </c>
      <c r="F11199">
        <v>3</v>
      </c>
      <c r="G11199">
        <v>3</v>
      </c>
    </row>
    <row r="11200" spans="1:7">
      <c r="A11200" t="s">
        <v>3853</v>
      </c>
      <c r="B11200" t="s">
        <v>4177</v>
      </c>
      <c r="C11200" t="s">
        <v>3977</v>
      </c>
      <c r="D11200">
        <v>0</v>
      </c>
      <c r="E11200">
        <v>0</v>
      </c>
      <c r="F11200">
        <v>1</v>
      </c>
      <c r="G11200">
        <v>0</v>
      </c>
    </row>
    <row r="11201" spans="1:7">
      <c r="A11201" t="s">
        <v>3853</v>
      </c>
      <c r="B11201" t="s">
        <v>4177</v>
      </c>
      <c r="C11201" t="s">
        <v>3978</v>
      </c>
      <c r="D11201">
        <v>19</v>
      </c>
      <c r="E11201">
        <v>12</v>
      </c>
      <c r="F11201">
        <v>20</v>
      </c>
      <c r="G11201">
        <v>18</v>
      </c>
    </row>
    <row r="11202" spans="1:7">
      <c r="A11202" t="s">
        <v>3853</v>
      </c>
      <c r="B11202" t="s">
        <v>4177</v>
      </c>
      <c r="C11202" t="s">
        <v>3979</v>
      </c>
      <c r="D11202">
        <v>24</v>
      </c>
      <c r="E11202">
        <v>19</v>
      </c>
      <c r="F11202">
        <v>24</v>
      </c>
      <c r="G11202">
        <v>21</v>
      </c>
    </row>
    <row r="11203" spans="1:7">
      <c r="A11203" t="s">
        <v>3853</v>
      </c>
      <c r="B11203" t="s">
        <v>4177</v>
      </c>
      <c r="C11203" t="s">
        <v>3980</v>
      </c>
      <c r="D11203">
        <v>24</v>
      </c>
      <c r="E11203">
        <v>19</v>
      </c>
      <c r="F11203">
        <v>24</v>
      </c>
      <c r="G11203">
        <v>21</v>
      </c>
    </row>
    <row r="11204" spans="1:7">
      <c r="A11204" t="s">
        <v>3853</v>
      </c>
      <c r="B11204" t="s">
        <v>4177</v>
      </c>
      <c r="C11204" t="s">
        <v>3981</v>
      </c>
      <c r="D11204">
        <v>838.5</v>
      </c>
      <c r="E11204">
        <v>825</v>
      </c>
      <c r="F11204">
        <v>826</v>
      </c>
      <c r="G11204">
        <v>811.3</v>
      </c>
    </row>
    <row r="11205" spans="1:7">
      <c r="A11205" t="s">
        <v>3853</v>
      </c>
      <c r="B11205" t="s">
        <v>4177</v>
      </c>
      <c r="C11205" t="s">
        <v>3982</v>
      </c>
      <c r="D11205">
        <v>125</v>
      </c>
      <c r="E11205">
        <v>76</v>
      </c>
      <c r="F11205">
        <v>78</v>
      </c>
      <c r="G11205">
        <v>101</v>
      </c>
    </row>
    <row r="11206" spans="1:7">
      <c r="A11206" t="s">
        <v>3853</v>
      </c>
      <c r="B11206" t="s">
        <v>4177</v>
      </c>
      <c r="C11206" t="s">
        <v>3983</v>
      </c>
      <c r="D11206">
        <v>16923</v>
      </c>
      <c r="E11206">
        <v>15455</v>
      </c>
      <c r="F11206">
        <v>15530</v>
      </c>
      <c r="G11206">
        <v>16541</v>
      </c>
    </row>
    <row r="11207" spans="1:7">
      <c r="A11207" t="s">
        <v>3853</v>
      </c>
      <c r="B11207" t="s">
        <v>4177</v>
      </c>
      <c r="C11207" t="s">
        <v>3984</v>
      </c>
      <c r="D11207">
        <v>3229</v>
      </c>
      <c r="E11207">
        <v>2762</v>
      </c>
      <c r="F11207">
        <v>2774</v>
      </c>
      <c r="G11207">
        <v>2823</v>
      </c>
    </row>
    <row r="11208" spans="1:7">
      <c r="A11208" t="s">
        <v>3853</v>
      </c>
      <c r="B11208" t="s">
        <v>4177</v>
      </c>
      <c r="C11208" t="s">
        <v>3985</v>
      </c>
      <c r="D11208">
        <v>13852</v>
      </c>
      <c r="E11208">
        <v>13700</v>
      </c>
      <c r="F11208">
        <v>13492</v>
      </c>
      <c r="G11208">
        <v>13992</v>
      </c>
    </row>
    <row r="11209" spans="1:7">
      <c r="A11209" t="s">
        <v>3853</v>
      </c>
      <c r="B11209" t="s">
        <v>4177</v>
      </c>
      <c r="C11209" t="s">
        <v>3986</v>
      </c>
      <c r="D11209">
        <v>34129</v>
      </c>
      <c r="E11209">
        <v>31994</v>
      </c>
      <c r="F11209">
        <v>31874</v>
      </c>
      <c r="G11209">
        <v>33458</v>
      </c>
    </row>
    <row r="11210" spans="1:7">
      <c r="A11210" t="s">
        <v>3853</v>
      </c>
      <c r="B11210" t="s">
        <v>4177</v>
      </c>
      <c r="C11210" t="s">
        <v>3987</v>
      </c>
      <c r="D11210">
        <v>34129</v>
      </c>
      <c r="E11210">
        <v>31994</v>
      </c>
      <c r="F11210">
        <v>31874</v>
      </c>
      <c r="G11210">
        <v>33458</v>
      </c>
    </row>
    <row r="11211" spans="1:7">
      <c r="A11211" t="s">
        <v>3853</v>
      </c>
      <c r="B11211" t="s">
        <v>4177</v>
      </c>
      <c r="C11211" t="s">
        <v>3988</v>
      </c>
      <c r="D11211">
        <v>269</v>
      </c>
      <c r="E11211">
        <v>231</v>
      </c>
      <c r="F11211">
        <v>252</v>
      </c>
      <c r="G11211">
        <v>273</v>
      </c>
    </row>
    <row r="11212" spans="1:7">
      <c r="A11212" t="s">
        <v>3853</v>
      </c>
      <c r="B11212" t="s">
        <v>4177</v>
      </c>
      <c r="C11212" t="s">
        <v>3989</v>
      </c>
      <c r="D11212">
        <v>235</v>
      </c>
      <c r="E11212">
        <v>248</v>
      </c>
      <c r="F11212">
        <v>237</v>
      </c>
      <c r="G11212">
        <v>253</v>
      </c>
    </row>
    <row r="11213" spans="1:7">
      <c r="A11213" t="s">
        <v>3853</v>
      </c>
      <c r="B11213" t="s">
        <v>4177</v>
      </c>
      <c r="C11213" t="s">
        <v>3990</v>
      </c>
      <c r="D11213">
        <v>504</v>
      </c>
      <c r="E11213">
        <v>479</v>
      </c>
      <c r="F11213">
        <v>490</v>
      </c>
      <c r="G11213">
        <v>525</v>
      </c>
    </row>
    <row r="11214" spans="1:7">
      <c r="A11214" t="s">
        <v>3853</v>
      </c>
      <c r="B11214" t="s">
        <v>4177</v>
      </c>
      <c r="C11214" t="s">
        <v>3991</v>
      </c>
      <c r="D11214">
        <v>504</v>
      </c>
      <c r="E11214">
        <v>479</v>
      </c>
      <c r="F11214">
        <v>490</v>
      </c>
      <c r="G11214">
        <v>525</v>
      </c>
    </row>
    <row r="11215" spans="1:7">
      <c r="A11215" t="s">
        <v>3853</v>
      </c>
      <c r="B11215" t="s">
        <v>4177</v>
      </c>
      <c r="C11215" t="s">
        <v>3992</v>
      </c>
      <c r="D11215">
        <v>0</v>
      </c>
      <c r="E11215">
        <v>0</v>
      </c>
      <c r="F11215">
        <v>0</v>
      </c>
      <c r="G11215">
        <v>0</v>
      </c>
    </row>
    <row r="11216" spans="1:7">
      <c r="A11216" t="s">
        <v>3853</v>
      </c>
      <c r="B11216" t="s">
        <v>4177</v>
      </c>
      <c r="C11216" t="s">
        <v>3993</v>
      </c>
      <c r="D11216">
        <v>44281</v>
      </c>
      <c r="E11216">
        <v>36760</v>
      </c>
      <c r="F11216">
        <v>40042</v>
      </c>
      <c r="G11216">
        <v>40856</v>
      </c>
    </row>
    <row r="11217" spans="1:7">
      <c r="A11217" t="s">
        <v>3853</v>
      </c>
      <c r="B11217" t="s">
        <v>4177</v>
      </c>
      <c r="C11217" t="s">
        <v>3994</v>
      </c>
      <c r="D11217">
        <v>1057</v>
      </c>
      <c r="E11217">
        <v>1065</v>
      </c>
      <c r="F11217">
        <v>1075</v>
      </c>
      <c r="G11217">
        <v>1090</v>
      </c>
    </row>
    <row r="11218" spans="1:7">
      <c r="A11218" t="s">
        <v>3853</v>
      </c>
      <c r="B11218" t="s">
        <v>4177</v>
      </c>
      <c r="C11218" t="s">
        <v>3995</v>
      </c>
      <c r="D11218">
        <v>628</v>
      </c>
      <c r="E11218">
        <v>629</v>
      </c>
      <c r="F11218">
        <v>629</v>
      </c>
      <c r="G11218">
        <v>651</v>
      </c>
    </row>
    <row r="11219" spans="1:7">
      <c r="A11219" t="s">
        <v>3853</v>
      </c>
      <c r="B11219" t="s">
        <v>4177</v>
      </c>
      <c r="C11219" t="s">
        <v>3996</v>
      </c>
      <c r="D11219">
        <v>45966</v>
      </c>
      <c r="E11219">
        <v>38453</v>
      </c>
      <c r="F11219">
        <v>41746</v>
      </c>
      <c r="G11219">
        <v>42597</v>
      </c>
    </row>
    <row r="11220" spans="1:7">
      <c r="A11220" t="s">
        <v>3853</v>
      </c>
      <c r="B11220" t="s">
        <v>4177</v>
      </c>
      <c r="C11220" t="s">
        <v>3997</v>
      </c>
      <c r="D11220">
        <v>45966</v>
      </c>
      <c r="E11220">
        <v>38453</v>
      </c>
      <c r="F11220">
        <v>41746</v>
      </c>
      <c r="G11220">
        <v>42597</v>
      </c>
    </row>
    <row r="11221" spans="1:7">
      <c r="A11221" t="s">
        <v>3853</v>
      </c>
      <c r="B11221" t="s">
        <v>4177</v>
      </c>
      <c r="C11221" t="s">
        <v>3998</v>
      </c>
      <c r="D11221">
        <v>41074</v>
      </c>
      <c r="E11221">
        <v>34077</v>
      </c>
      <c r="F11221">
        <v>37097</v>
      </c>
      <c r="G11221">
        <v>37841</v>
      </c>
    </row>
    <row r="11222" spans="1:7">
      <c r="A11222" t="s">
        <v>3853</v>
      </c>
      <c r="B11222" t="s">
        <v>4177</v>
      </c>
      <c r="C11222" t="s">
        <v>3999</v>
      </c>
      <c r="D11222">
        <v>980</v>
      </c>
      <c r="E11222">
        <v>987</v>
      </c>
      <c r="F11222">
        <v>996</v>
      </c>
      <c r="G11222">
        <v>1009</v>
      </c>
    </row>
    <row r="11223" spans="1:7">
      <c r="A11223" t="s">
        <v>3853</v>
      </c>
      <c r="B11223" t="s">
        <v>4177</v>
      </c>
      <c r="C11223" t="s">
        <v>4000</v>
      </c>
      <c r="D11223">
        <v>582</v>
      </c>
      <c r="E11223">
        <v>583</v>
      </c>
      <c r="F11223">
        <v>583</v>
      </c>
      <c r="G11223">
        <v>603</v>
      </c>
    </row>
    <row r="11224" spans="1:7">
      <c r="A11224" t="s">
        <v>3853</v>
      </c>
      <c r="B11224" t="s">
        <v>4177</v>
      </c>
      <c r="C11224" t="s">
        <v>4001</v>
      </c>
      <c r="D11224">
        <v>42637</v>
      </c>
      <c r="E11224">
        <v>35647</v>
      </c>
      <c r="F11224">
        <v>38676</v>
      </c>
      <c r="G11224">
        <v>39453</v>
      </c>
    </row>
    <row r="11225" spans="1:7">
      <c r="A11225" t="s">
        <v>3853</v>
      </c>
      <c r="B11225" t="s">
        <v>4177</v>
      </c>
      <c r="C11225" t="s">
        <v>4002</v>
      </c>
      <c r="D11225">
        <v>25</v>
      </c>
      <c r="E11225">
        <v>24</v>
      </c>
      <c r="F11225">
        <v>24</v>
      </c>
      <c r="G11225">
        <v>26</v>
      </c>
    </row>
    <row r="11226" spans="1:7">
      <c r="A11226" t="s">
        <v>3853</v>
      </c>
      <c r="B11226" t="s">
        <v>4177</v>
      </c>
      <c r="C11226" t="s">
        <v>4003</v>
      </c>
      <c r="D11226">
        <v>0</v>
      </c>
      <c r="E11226">
        <v>0</v>
      </c>
      <c r="F11226">
        <v>0</v>
      </c>
      <c r="G11226">
        <v>0</v>
      </c>
    </row>
    <row r="11227" spans="1:7">
      <c r="A11227" t="s">
        <v>3853</v>
      </c>
      <c r="B11227" t="s">
        <v>4177</v>
      </c>
      <c r="C11227" t="s">
        <v>4004</v>
      </c>
      <c r="D11227">
        <v>2567</v>
      </c>
      <c r="E11227">
        <v>2340</v>
      </c>
      <c r="F11227">
        <v>2375</v>
      </c>
      <c r="G11227">
        <v>3157</v>
      </c>
    </row>
    <row r="11228" spans="1:7">
      <c r="A11228" t="s">
        <v>3853</v>
      </c>
      <c r="B11228" t="s">
        <v>4177</v>
      </c>
      <c r="C11228" t="s">
        <v>4005</v>
      </c>
      <c r="D11228">
        <v>12783</v>
      </c>
      <c r="E11228">
        <v>11129</v>
      </c>
      <c r="F11228">
        <v>11567</v>
      </c>
      <c r="G11228">
        <v>11484</v>
      </c>
    </row>
    <row r="11229" spans="1:7">
      <c r="A11229" t="s">
        <v>3853</v>
      </c>
      <c r="B11229" t="s">
        <v>4177</v>
      </c>
      <c r="C11229" t="s">
        <v>4006</v>
      </c>
      <c r="D11229">
        <v>53023</v>
      </c>
      <c r="E11229">
        <v>60087</v>
      </c>
      <c r="F11229">
        <v>63695</v>
      </c>
      <c r="G11229">
        <v>51741</v>
      </c>
    </row>
    <row r="11230" spans="1:7">
      <c r="A11230" t="s">
        <v>3853</v>
      </c>
      <c r="B11230" t="s">
        <v>4177</v>
      </c>
      <c r="C11230" t="s">
        <v>4007</v>
      </c>
      <c r="D11230">
        <v>1825</v>
      </c>
      <c r="E11230">
        <v>1828</v>
      </c>
      <c r="F11230">
        <v>1773</v>
      </c>
      <c r="G11230">
        <v>1773</v>
      </c>
    </row>
    <row r="11231" spans="1:7">
      <c r="A11231" t="s">
        <v>3853</v>
      </c>
      <c r="B11231" t="s">
        <v>4177</v>
      </c>
      <c r="C11231" t="s">
        <v>4008</v>
      </c>
      <c r="D11231">
        <v>9079</v>
      </c>
      <c r="E11231">
        <v>8609</v>
      </c>
      <c r="F11231">
        <v>8707</v>
      </c>
      <c r="G11231">
        <v>8639</v>
      </c>
    </row>
    <row r="11232" spans="1:7">
      <c r="A11232" t="s">
        <v>3853</v>
      </c>
      <c r="B11232" t="s">
        <v>4177</v>
      </c>
      <c r="C11232" t="s">
        <v>4009</v>
      </c>
      <c r="D11232">
        <v>20479</v>
      </c>
      <c r="E11232">
        <v>18820</v>
      </c>
      <c r="F11232">
        <v>19129</v>
      </c>
      <c r="G11232">
        <v>18809</v>
      </c>
    </row>
    <row r="11233" spans="1:7">
      <c r="A11233" t="s">
        <v>3853</v>
      </c>
      <c r="B11233" t="s">
        <v>4177</v>
      </c>
      <c r="C11233" t="s">
        <v>4010</v>
      </c>
      <c r="D11233">
        <v>97931</v>
      </c>
      <c r="E11233">
        <v>100985</v>
      </c>
      <c r="F11233">
        <v>105473</v>
      </c>
      <c r="G11233">
        <v>93830</v>
      </c>
    </row>
    <row r="11234" spans="1:7">
      <c r="A11234" t="s">
        <v>3853</v>
      </c>
      <c r="B11234" t="s">
        <v>4177</v>
      </c>
      <c r="C11234" t="s">
        <v>4011</v>
      </c>
      <c r="D11234">
        <v>92.5</v>
      </c>
      <c r="E11234">
        <v>92.1</v>
      </c>
      <c r="F11234">
        <v>96.1</v>
      </c>
      <c r="G11234">
        <v>85.8</v>
      </c>
    </row>
    <row r="11235" spans="1:7">
      <c r="A11235" t="s">
        <v>3853</v>
      </c>
      <c r="B11235" t="s">
        <v>4177</v>
      </c>
      <c r="C11235" t="s">
        <v>4012</v>
      </c>
      <c r="D11235">
        <v>44908</v>
      </c>
      <c r="E11235">
        <v>40898</v>
      </c>
      <c r="F11235">
        <v>41778</v>
      </c>
      <c r="G11235">
        <v>42089</v>
      </c>
    </row>
    <row r="11236" spans="1:7">
      <c r="A11236" t="s">
        <v>3853</v>
      </c>
      <c r="B11236" t="s">
        <v>4177</v>
      </c>
      <c r="C11236" t="s">
        <v>4013</v>
      </c>
      <c r="D11236">
        <v>97931</v>
      </c>
      <c r="E11236">
        <v>100985</v>
      </c>
      <c r="F11236">
        <v>105473</v>
      </c>
      <c r="G11236">
        <v>93830</v>
      </c>
    </row>
    <row r="11237" spans="1:7">
      <c r="A11237" t="s">
        <v>3853</v>
      </c>
      <c r="B11237" t="s">
        <v>4177</v>
      </c>
      <c r="C11237" t="s">
        <v>4014</v>
      </c>
      <c r="D11237">
        <v>75.8</v>
      </c>
      <c r="E11237">
        <v>76.7</v>
      </c>
      <c r="F11237">
        <v>75.3</v>
      </c>
      <c r="G11237">
        <v>69.900000000000006</v>
      </c>
    </row>
    <row r="11238" spans="1:7">
      <c r="A11238" t="s">
        <v>3853</v>
      </c>
      <c r="B11238" t="s">
        <v>4177</v>
      </c>
      <c r="C11238" t="s">
        <v>4015</v>
      </c>
      <c r="D11238">
        <v>0</v>
      </c>
      <c r="E11238">
        <v>0</v>
      </c>
      <c r="F11238">
        <v>0</v>
      </c>
      <c r="G11238">
        <v>0</v>
      </c>
    </row>
    <row r="11239" spans="1:7">
      <c r="A11239" t="s">
        <v>3853</v>
      </c>
      <c r="B11239" t="s">
        <v>4177</v>
      </c>
      <c r="C11239" t="s">
        <v>4016</v>
      </c>
      <c r="D11239">
        <v>0</v>
      </c>
      <c r="E11239">
        <v>0</v>
      </c>
      <c r="F11239">
        <v>0</v>
      </c>
      <c r="G11239">
        <v>0</v>
      </c>
    </row>
    <row r="11240" spans="1:7">
      <c r="A11240" t="s">
        <v>3853</v>
      </c>
      <c r="B11240" t="s">
        <v>4177</v>
      </c>
      <c r="C11240" t="s">
        <v>4017</v>
      </c>
      <c r="D11240">
        <v>0</v>
      </c>
      <c r="E11240">
        <v>0</v>
      </c>
      <c r="F11240">
        <v>0</v>
      </c>
      <c r="G11240">
        <v>0</v>
      </c>
    </row>
    <row r="11241" spans="1:7">
      <c r="A11241" t="s">
        <v>3853</v>
      </c>
      <c r="B11241" t="s">
        <v>4177</v>
      </c>
      <c r="C11241" t="s">
        <v>4018</v>
      </c>
      <c r="D11241">
        <v>0</v>
      </c>
      <c r="E11241">
        <v>0</v>
      </c>
      <c r="F11241">
        <v>0</v>
      </c>
      <c r="G11241">
        <v>0</v>
      </c>
    </row>
    <row r="11242" spans="1:7">
      <c r="A11242" t="s">
        <v>3853</v>
      </c>
      <c r="B11242" t="s">
        <v>4177</v>
      </c>
      <c r="C11242" t="s">
        <v>4019</v>
      </c>
      <c r="D11242">
        <v>24.1</v>
      </c>
      <c r="E11242">
        <v>24.4</v>
      </c>
      <c r="F11242">
        <v>24.1</v>
      </c>
      <c r="G11242">
        <v>31.1</v>
      </c>
    </row>
    <row r="11243" spans="1:7">
      <c r="A11243" t="s">
        <v>3853</v>
      </c>
      <c r="B11243" t="s">
        <v>4177</v>
      </c>
      <c r="C11243" t="s">
        <v>4020</v>
      </c>
      <c r="D11243">
        <v>0</v>
      </c>
      <c r="E11243">
        <v>0</v>
      </c>
      <c r="F11243">
        <v>0</v>
      </c>
      <c r="G11243">
        <v>0</v>
      </c>
    </row>
    <row r="11244" spans="1:7">
      <c r="A11244" t="s">
        <v>3853</v>
      </c>
      <c r="B11244" t="s">
        <v>4177</v>
      </c>
      <c r="C11244" t="s">
        <v>4021</v>
      </c>
      <c r="D11244">
        <v>0</v>
      </c>
      <c r="E11244">
        <v>0</v>
      </c>
      <c r="F11244">
        <v>0</v>
      </c>
      <c r="G11244">
        <v>0</v>
      </c>
    </row>
    <row r="11245" spans="1:7">
      <c r="A11245" t="s">
        <v>3853</v>
      </c>
      <c r="B11245" t="s">
        <v>4177</v>
      </c>
      <c r="C11245" t="s">
        <v>4022</v>
      </c>
      <c r="D11245">
        <v>520</v>
      </c>
      <c r="E11245">
        <v>471</v>
      </c>
      <c r="F11245">
        <v>451</v>
      </c>
      <c r="G11245">
        <v>495</v>
      </c>
    </row>
    <row r="11246" spans="1:7">
      <c r="A11246" t="s">
        <v>3853</v>
      </c>
      <c r="B11246" t="s">
        <v>4177</v>
      </c>
      <c r="C11246" t="s">
        <v>4023</v>
      </c>
      <c r="D11246">
        <v>0</v>
      </c>
      <c r="E11246">
        <v>0</v>
      </c>
      <c r="F11246">
        <v>145</v>
      </c>
      <c r="G11246">
        <v>123</v>
      </c>
    </row>
    <row r="11247" spans="1:7">
      <c r="A11247" t="s">
        <v>3853</v>
      </c>
      <c r="B11247" t="s">
        <v>4177</v>
      </c>
      <c r="C11247" t="s">
        <v>4024</v>
      </c>
      <c r="D11247">
        <v>520</v>
      </c>
      <c r="E11247">
        <v>471</v>
      </c>
      <c r="F11247">
        <v>451</v>
      </c>
      <c r="G11247">
        <v>495</v>
      </c>
    </row>
    <row r="11248" spans="1:7">
      <c r="A11248" t="s">
        <v>3853</v>
      </c>
      <c r="B11248" t="s">
        <v>4177</v>
      </c>
      <c r="C11248" t="s">
        <v>4025</v>
      </c>
      <c r="D11248">
        <v>520</v>
      </c>
      <c r="E11248">
        <v>471</v>
      </c>
      <c r="F11248">
        <v>596</v>
      </c>
      <c r="G11248">
        <v>617</v>
      </c>
    </row>
    <row r="11249" spans="1:7">
      <c r="A11249" t="s">
        <v>3853</v>
      </c>
      <c r="B11249" t="s">
        <v>4177</v>
      </c>
      <c r="C11249" t="s">
        <v>4026</v>
      </c>
      <c r="D11249">
        <v>520</v>
      </c>
      <c r="E11249">
        <v>471</v>
      </c>
      <c r="F11249">
        <v>596</v>
      </c>
      <c r="G11249">
        <v>617</v>
      </c>
    </row>
    <row r="11250" spans="1:7">
      <c r="A11250" t="s">
        <v>3853</v>
      </c>
      <c r="B11250" t="s">
        <v>4177</v>
      </c>
      <c r="C11250" t="s">
        <v>4027</v>
      </c>
      <c r="D11250">
        <v>0</v>
      </c>
      <c r="E11250">
        <v>0</v>
      </c>
      <c r="F11250">
        <v>0</v>
      </c>
      <c r="G11250">
        <v>0</v>
      </c>
    </row>
    <row r="11251" spans="1:7">
      <c r="A11251" t="s">
        <v>3853</v>
      </c>
      <c r="B11251" t="s">
        <v>4177</v>
      </c>
      <c r="C11251" t="s">
        <v>4028</v>
      </c>
      <c r="D11251">
        <v>5511</v>
      </c>
      <c r="E11251">
        <v>6369</v>
      </c>
      <c r="F11251">
        <v>6452</v>
      </c>
      <c r="G11251">
        <v>6527</v>
      </c>
    </row>
    <row r="11252" spans="1:7">
      <c r="A11252" t="s">
        <v>3853</v>
      </c>
      <c r="B11252" t="s">
        <v>4177</v>
      </c>
      <c r="C11252" t="s">
        <v>4029</v>
      </c>
      <c r="D11252">
        <v>5844</v>
      </c>
      <c r="E11252">
        <v>6651</v>
      </c>
      <c r="F11252">
        <v>6913</v>
      </c>
      <c r="G11252">
        <v>6984</v>
      </c>
    </row>
    <row r="11253" spans="1:7">
      <c r="A11253" t="s">
        <v>3853</v>
      </c>
      <c r="B11253" t="s">
        <v>4177</v>
      </c>
      <c r="C11253" t="s">
        <v>4030</v>
      </c>
      <c r="D11253">
        <v>5844</v>
      </c>
      <c r="E11253">
        <v>6651</v>
      </c>
      <c r="F11253">
        <v>6913</v>
      </c>
      <c r="G11253">
        <v>6984</v>
      </c>
    </row>
    <row r="11254" spans="1:7">
      <c r="A11254" t="s">
        <v>3853</v>
      </c>
      <c r="B11254" t="s">
        <v>4177</v>
      </c>
      <c r="C11254" t="s">
        <v>4031</v>
      </c>
      <c r="D11254">
        <v>56485</v>
      </c>
      <c r="E11254">
        <v>47887</v>
      </c>
      <c r="F11254">
        <v>52298</v>
      </c>
      <c r="G11254">
        <v>53969</v>
      </c>
    </row>
    <row r="11255" spans="1:7">
      <c r="A11255" t="s">
        <v>3853</v>
      </c>
      <c r="B11255" t="s">
        <v>4177</v>
      </c>
      <c r="C11255" t="s">
        <v>4032</v>
      </c>
      <c r="D11255">
        <v>0.1</v>
      </c>
      <c r="E11255">
        <v>0</v>
      </c>
      <c r="F11255">
        <v>0</v>
      </c>
      <c r="G11255">
        <v>0.6</v>
      </c>
    </row>
    <row r="11256" spans="1:7">
      <c r="A11256" t="s">
        <v>3853</v>
      </c>
      <c r="B11256" t="s">
        <v>4177</v>
      </c>
      <c r="C11256" t="s">
        <v>4033</v>
      </c>
      <c r="D11256">
        <v>3690</v>
      </c>
      <c r="E11256">
        <v>3098</v>
      </c>
      <c r="F11256">
        <v>4596</v>
      </c>
      <c r="G11256">
        <v>4469</v>
      </c>
    </row>
    <row r="11257" spans="1:7">
      <c r="A11257" t="s">
        <v>3853</v>
      </c>
      <c r="B11257" t="s">
        <v>4177</v>
      </c>
      <c r="C11257" t="s">
        <v>4034</v>
      </c>
      <c r="D11257">
        <v>78</v>
      </c>
      <c r="E11257">
        <v>29</v>
      </c>
      <c r="F11257">
        <v>95</v>
      </c>
      <c r="G11257">
        <v>554</v>
      </c>
    </row>
    <row r="11258" spans="1:7">
      <c r="A11258" t="s">
        <v>3853</v>
      </c>
      <c r="B11258" t="s">
        <v>4177</v>
      </c>
      <c r="C11258" t="s">
        <v>4035</v>
      </c>
      <c r="D11258">
        <v>7</v>
      </c>
      <c r="E11258">
        <v>7</v>
      </c>
      <c r="F11258">
        <v>7</v>
      </c>
      <c r="G11258">
        <v>7</v>
      </c>
    </row>
    <row r="11259" spans="1:7">
      <c r="A11259" t="s">
        <v>3853</v>
      </c>
      <c r="B11259" t="s">
        <v>4177</v>
      </c>
      <c r="C11259" t="s">
        <v>4036</v>
      </c>
      <c r="D11259">
        <v>7307</v>
      </c>
      <c r="E11259">
        <v>8221</v>
      </c>
      <c r="F11259">
        <v>8080</v>
      </c>
      <c r="G11259">
        <v>8267</v>
      </c>
    </row>
    <row r="11260" spans="1:7">
      <c r="A11260" t="s">
        <v>3853</v>
      </c>
      <c r="B11260" t="s">
        <v>4177</v>
      </c>
      <c r="C11260" t="s">
        <v>4037</v>
      </c>
      <c r="D11260">
        <v>13466</v>
      </c>
      <c r="E11260">
        <v>12302</v>
      </c>
      <c r="F11260">
        <v>15311</v>
      </c>
      <c r="G11260">
        <v>15171</v>
      </c>
    </row>
    <row r="11261" spans="1:7">
      <c r="A11261" t="s">
        <v>3853</v>
      </c>
      <c r="B11261" t="s">
        <v>4177</v>
      </c>
      <c r="C11261" t="s">
        <v>4038</v>
      </c>
      <c r="D11261">
        <v>81025</v>
      </c>
      <c r="E11261">
        <v>71537</v>
      </c>
      <c r="F11261">
        <v>80381</v>
      </c>
      <c r="G11261">
        <v>82430</v>
      </c>
    </row>
    <row r="11262" spans="1:7">
      <c r="A11262" t="s">
        <v>3853</v>
      </c>
      <c r="B11262" t="s">
        <v>4177</v>
      </c>
      <c r="C11262" t="s">
        <v>4039</v>
      </c>
      <c r="D11262">
        <v>76.599999999999994</v>
      </c>
      <c r="E11262">
        <v>65.2</v>
      </c>
      <c r="F11262">
        <v>73.3</v>
      </c>
      <c r="G11262">
        <v>75.400000000000006</v>
      </c>
    </row>
    <row r="11263" spans="1:7">
      <c r="A11263" t="s">
        <v>3853</v>
      </c>
      <c r="B11263" t="s">
        <v>4177</v>
      </c>
      <c r="C11263" t="s">
        <v>4040</v>
      </c>
      <c r="D11263">
        <v>80948</v>
      </c>
      <c r="E11263">
        <v>71508</v>
      </c>
      <c r="F11263">
        <v>80285</v>
      </c>
      <c r="G11263">
        <v>81875</v>
      </c>
    </row>
    <row r="11264" spans="1:7">
      <c r="A11264" t="s">
        <v>3853</v>
      </c>
      <c r="B11264" t="s">
        <v>4177</v>
      </c>
      <c r="C11264" t="s">
        <v>4041</v>
      </c>
      <c r="D11264">
        <v>0</v>
      </c>
      <c r="E11264">
        <v>0</v>
      </c>
      <c r="F11264">
        <v>0</v>
      </c>
      <c r="G11264">
        <v>0</v>
      </c>
    </row>
    <row r="11265" spans="1:7">
      <c r="A11265" t="s">
        <v>3853</v>
      </c>
      <c r="B11265" t="s">
        <v>4177</v>
      </c>
      <c r="C11265" t="s">
        <v>4042</v>
      </c>
      <c r="D11265">
        <v>0</v>
      </c>
      <c r="E11265">
        <v>0</v>
      </c>
      <c r="F11265">
        <v>0</v>
      </c>
      <c r="G11265">
        <v>0</v>
      </c>
    </row>
    <row r="11266" spans="1:7">
      <c r="A11266" t="s">
        <v>3853</v>
      </c>
      <c r="B11266" t="s">
        <v>4177</v>
      </c>
      <c r="C11266" t="s">
        <v>4043</v>
      </c>
      <c r="D11266">
        <v>0</v>
      </c>
      <c r="E11266">
        <v>0</v>
      </c>
      <c r="F11266">
        <v>0</v>
      </c>
      <c r="G11266">
        <v>0</v>
      </c>
    </row>
    <row r="11267" spans="1:7">
      <c r="A11267" t="s">
        <v>3853</v>
      </c>
      <c r="B11267" t="s">
        <v>4177</v>
      </c>
      <c r="C11267" t="s">
        <v>4044</v>
      </c>
      <c r="D11267">
        <v>0</v>
      </c>
      <c r="E11267">
        <v>0</v>
      </c>
      <c r="F11267">
        <v>0</v>
      </c>
      <c r="G11267">
        <v>0</v>
      </c>
    </row>
    <row r="11268" spans="1:7">
      <c r="A11268" t="s">
        <v>3853</v>
      </c>
      <c r="B11268" t="s">
        <v>4177</v>
      </c>
      <c r="C11268" t="s">
        <v>4045</v>
      </c>
      <c r="D11268">
        <v>0</v>
      </c>
      <c r="E11268">
        <v>0</v>
      </c>
      <c r="F11268">
        <v>0</v>
      </c>
      <c r="G11268">
        <v>0</v>
      </c>
    </row>
    <row r="11269" spans="1:7">
      <c r="A11269" t="s">
        <v>3853</v>
      </c>
      <c r="B11269" t="s">
        <v>4177</v>
      </c>
      <c r="C11269" t="s">
        <v>4046</v>
      </c>
      <c r="D11269">
        <v>1.4</v>
      </c>
      <c r="E11269">
        <v>1.7</v>
      </c>
      <c r="F11269">
        <v>2.4</v>
      </c>
      <c r="G11269">
        <v>3.1</v>
      </c>
    </row>
    <row r="11270" spans="1:7">
      <c r="A11270" t="s">
        <v>3853</v>
      </c>
      <c r="B11270" t="s">
        <v>4177</v>
      </c>
      <c r="C11270" t="s">
        <v>4047</v>
      </c>
      <c r="D11270">
        <v>2</v>
      </c>
      <c r="E11270">
        <v>2</v>
      </c>
      <c r="F11270">
        <v>3</v>
      </c>
      <c r="G11270">
        <v>5</v>
      </c>
    </row>
    <row r="11271" spans="1:7">
      <c r="A11271" t="s">
        <v>3853</v>
      </c>
      <c r="B11271" t="s">
        <v>4177</v>
      </c>
      <c r="C11271" t="s">
        <v>4048</v>
      </c>
      <c r="D11271">
        <v>0</v>
      </c>
      <c r="E11271">
        <v>0</v>
      </c>
      <c r="F11271">
        <v>0</v>
      </c>
      <c r="G11271">
        <v>0</v>
      </c>
    </row>
    <row r="11272" spans="1:7">
      <c r="A11272" t="s">
        <v>3853</v>
      </c>
      <c r="B11272" t="s">
        <v>4177</v>
      </c>
      <c r="C11272" t="s">
        <v>4049</v>
      </c>
      <c r="D11272">
        <v>52910</v>
      </c>
      <c r="E11272">
        <v>44821</v>
      </c>
      <c r="F11272">
        <v>49020</v>
      </c>
      <c r="G11272">
        <v>50642</v>
      </c>
    </row>
    <row r="11273" spans="1:7">
      <c r="A11273" t="s">
        <v>3853</v>
      </c>
      <c r="B11273" t="s">
        <v>4177</v>
      </c>
      <c r="C11273" t="s">
        <v>4050</v>
      </c>
      <c r="D11273">
        <v>3613</v>
      </c>
      <c r="E11273">
        <v>3020</v>
      </c>
      <c r="F11273">
        <v>4517</v>
      </c>
      <c r="G11273">
        <v>4388</v>
      </c>
    </row>
    <row r="11274" spans="1:7">
      <c r="A11274" t="s">
        <v>3853</v>
      </c>
      <c r="B11274" t="s">
        <v>4177</v>
      </c>
      <c r="C11274" t="s">
        <v>4051</v>
      </c>
      <c r="D11274">
        <v>7261</v>
      </c>
      <c r="E11274">
        <v>8175</v>
      </c>
      <c r="F11274">
        <v>8034</v>
      </c>
      <c r="G11274">
        <v>8219</v>
      </c>
    </row>
    <row r="11275" spans="1:7">
      <c r="A11275" t="s">
        <v>3853</v>
      </c>
      <c r="B11275" t="s">
        <v>4177</v>
      </c>
      <c r="C11275" t="s">
        <v>4052</v>
      </c>
      <c r="D11275">
        <v>77359</v>
      </c>
      <c r="E11275">
        <v>68379</v>
      </c>
      <c r="F11275">
        <v>76996</v>
      </c>
      <c r="G11275">
        <v>78989</v>
      </c>
    </row>
    <row r="11276" spans="1:7">
      <c r="A11276" t="s">
        <v>3853</v>
      </c>
      <c r="B11276" t="s">
        <v>4177</v>
      </c>
      <c r="C11276" t="s">
        <v>4053</v>
      </c>
      <c r="D11276">
        <v>0</v>
      </c>
      <c r="E11276">
        <v>0</v>
      </c>
      <c r="F11276">
        <v>0</v>
      </c>
      <c r="G11276">
        <v>0</v>
      </c>
    </row>
    <row r="11277" spans="1:7">
      <c r="A11277" t="s">
        <v>3853</v>
      </c>
      <c r="B11277" t="s">
        <v>4177</v>
      </c>
      <c r="C11277" t="s">
        <v>4054</v>
      </c>
      <c r="D11277">
        <v>0</v>
      </c>
      <c r="E11277">
        <v>0</v>
      </c>
      <c r="F11277">
        <v>0</v>
      </c>
      <c r="G11277">
        <v>0</v>
      </c>
    </row>
    <row r="11278" spans="1:7">
      <c r="A11278" t="s">
        <v>3853</v>
      </c>
      <c r="B11278" t="s">
        <v>4177</v>
      </c>
      <c r="C11278" t="s">
        <v>4055</v>
      </c>
      <c r="D11278">
        <v>37</v>
      </c>
      <c r="E11278">
        <v>0</v>
      </c>
      <c r="F11278">
        <v>0</v>
      </c>
      <c r="G11278">
        <v>4</v>
      </c>
    </row>
    <row r="11279" spans="1:7">
      <c r="A11279" t="s">
        <v>3853</v>
      </c>
      <c r="B11279" t="s">
        <v>4177</v>
      </c>
      <c r="C11279" t="s">
        <v>4056</v>
      </c>
      <c r="D11279">
        <v>896</v>
      </c>
      <c r="E11279">
        <v>841</v>
      </c>
      <c r="F11279">
        <v>769</v>
      </c>
      <c r="G11279">
        <v>684</v>
      </c>
    </row>
    <row r="11280" spans="1:7">
      <c r="A11280" t="s">
        <v>3853</v>
      </c>
      <c r="B11280" t="s">
        <v>4177</v>
      </c>
      <c r="C11280" t="s">
        <v>4057</v>
      </c>
      <c r="D11280">
        <v>102</v>
      </c>
      <c r="E11280">
        <v>89</v>
      </c>
      <c r="F11280">
        <v>106</v>
      </c>
      <c r="G11280">
        <v>185</v>
      </c>
    </row>
    <row r="11281" spans="1:7">
      <c r="A11281" t="s">
        <v>3853</v>
      </c>
      <c r="B11281" t="s">
        <v>4177</v>
      </c>
      <c r="C11281" t="s">
        <v>4058</v>
      </c>
      <c r="D11281">
        <v>1621</v>
      </c>
      <c r="E11281">
        <v>1553</v>
      </c>
      <c r="F11281">
        <v>1656</v>
      </c>
      <c r="G11281">
        <v>1627</v>
      </c>
    </row>
    <row r="11282" spans="1:7">
      <c r="A11282" t="s">
        <v>3853</v>
      </c>
      <c r="B11282" t="s">
        <v>4177</v>
      </c>
      <c r="C11282" t="s">
        <v>4059</v>
      </c>
      <c r="D11282">
        <v>2655</v>
      </c>
      <c r="E11282">
        <v>2482</v>
      </c>
      <c r="F11282">
        <v>2531</v>
      </c>
      <c r="G11282">
        <v>2501</v>
      </c>
    </row>
    <row r="11283" spans="1:7">
      <c r="A11283" t="s">
        <v>3853</v>
      </c>
      <c r="B11283" t="s">
        <v>4177</v>
      </c>
      <c r="C11283" t="s">
        <v>4060</v>
      </c>
      <c r="D11283">
        <v>2655</v>
      </c>
      <c r="E11283">
        <v>2482</v>
      </c>
      <c r="F11283">
        <v>2531</v>
      </c>
      <c r="G11283">
        <v>2501</v>
      </c>
    </row>
    <row r="11284" spans="1:7">
      <c r="A11284" t="s">
        <v>3853</v>
      </c>
      <c r="B11284" t="s">
        <v>4177</v>
      </c>
      <c r="C11284" t="s">
        <v>4061</v>
      </c>
      <c r="D11284">
        <v>0</v>
      </c>
      <c r="E11284">
        <v>0</v>
      </c>
      <c r="F11284">
        <v>0</v>
      </c>
      <c r="G11284">
        <v>0</v>
      </c>
    </row>
    <row r="11285" spans="1:7">
      <c r="A11285" t="s">
        <v>3853</v>
      </c>
      <c r="B11285" t="s">
        <v>4177</v>
      </c>
      <c r="C11285" t="s">
        <v>4062</v>
      </c>
      <c r="D11285">
        <v>0</v>
      </c>
      <c r="E11285">
        <v>0</v>
      </c>
      <c r="F11285">
        <v>0</v>
      </c>
      <c r="G11285">
        <v>0</v>
      </c>
    </row>
    <row r="11286" spans="1:7">
      <c r="A11286" t="s">
        <v>3853</v>
      </c>
      <c r="B11286" t="s">
        <v>4177</v>
      </c>
      <c r="C11286" t="s">
        <v>4063</v>
      </c>
      <c r="D11286">
        <v>3455</v>
      </c>
      <c r="E11286">
        <v>2938</v>
      </c>
      <c r="F11286">
        <v>3197</v>
      </c>
      <c r="G11286">
        <v>3224</v>
      </c>
    </row>
    <row r="11287" spans="1:7">
      <c r="A11287" t="s">
        <v>3853</v>
      </c>
      <c r="B11287" t="s">
        <v>4177</v>
      </c>
      <c r="C11287" t="s">
        <v>4064</v>
      </c>
      <c r="D11287">
        <v>773</v>
      </c>
      <c r="E11287">
        <v>1085</v>
      </c>
      <c r="F11287">
        <v>1294</v>
      </c>
      <c r="G11287">
        <v>1666</v>
      </c>
    </row>
    <row r="11288" spans="1:7">
      <c r="A11288" t="s">
        <v>3853</v>
      </c>
      <c r="B11288" t="s">
        <v>4177</v>
      </c>
      <c r="C11288" t="s">
        <v>4065</v>
      </c>
      <c r="D11288">
        <v>2912</v>
      </c>
      <c r="E11288">
        <v>4227</v>
      </c>
      <c r="F11288">
        <v>3602</v>
      </c>
      <c r="G11288">
        <v>4096</v>
      </c>
    </row>
    <row r="11289" spans="1:7">
      <c r="A11289" t="s">
        <v>3853</v>
      </c>
      <c r="B11289" t="s">
        <v>4177</v>
      </c>
      <c r="C11289" t="s">
        <v>4066</v>
      </c>
      <c r="D11289">
        <v>195</v>
      </c>
      <c r="E11289">
        <v>294</v>
      </c>
      <c r="F11289">
        <v>351</v>
      </c>
      <c r="G11289">
        <v>379</v>
      </c>
    </row>
    <row r="11290" spans="1:7">
      <c r="A11290" t="s">
        <v>3853</v>
      </c>
      <c r="B11290" t="s">
        <v>4177</v>
      </c>
      <c r="C11290" t="s">
        <v>4067</v>
      </c>
      <c r="D11290">
        <v>212</v>
      </c>
      <c r="E11290">
        <v>211</v>
      </c>
      <c r="F11290">
        <v>216</v>
      </c>
      <c r="G11290">
        <v>209</v>
      </c>
    </row>
    <row r="11291" spans="1:7">
      <c r="A11291" t="s">
        <v>3853</v>
      </c>
      <c r="B11291" t="s">
        <v>4177</v>
      </c>
      <c r="C11291" t="s">
        <v>4068</v>
      </c>
      <c r="D11291">
        <v>2043</v>
      </c>
      <c r="E11291">
        <v>1374</v>
      </c>
      <c r="F11291">
        <v>1374</v>
      </c>
      <c r="G11291">
        <v>1719</v>
      </c>
    </row>
    <row r="11292" spans="1:7">
      <c r="A11292" t="s">
        <v>3853</v>
      </c>
      <c r="B11292" t="s">
        <v>4177</v>
      </c>
      <c r="C11292" t="s">
        <v>4069</v>
      </c>
      <c r="D11292">
        <v>9395</v>
      </c>
      <c r="E11292">
        <v>9835</v>
      </c>
      <c r="F11292">
        <v>9682</v>
      </c>
      <c r="G11292">
        <v>10914</v>
      </c>
    </row>
    <row r="11293" spans="1:7">
      <c r="A11293" t="s">
        <v>3853</v>
      </c>
      <c r="B11293" t="s">
        <v>4177</v>
      </c>
      <c r="C11293" t="s">
        <v>4070</v>
      </c>
      <c r="D11293">
        <v>43</v>
      </c>
      <c r="E11293">
        <v>0</v>
      </c>
      <c r="F11293">
        <v>41</v>
      </c>
      <c r="G11293">
        <v>42</v>
      </c>
    </row>
    <row r="11294" spans="1:7">
      <c r="A11294" t="s">
        <v>3853</v>
      </c>
      <c r="B11294" t="s">
        <v>4177</v>
      </c>
      <c r="C11294" t="s">
        <v>4071</v>
      </c>
      <c r="D11294">
        <v>2</v>
      </c>
      <c r="E11294">
        <v>9</v>
      </c>
      <c r="F11294">
        <v>2</v>
      </c>
      <c r="G11294">
        <v>3</v>
      </c>
    </row>
    <row r="11295" spans="1:7">
      <c r="A11295" t="s">
        <v>3853</v>
      </c>
      <c r="B11295" t="s">
        <v>4177</v>
      </c>
      <c r="C11295" t="s">
        <v>4072</v>
      </c>
      <c r="D11295">
        <v>0</v>
      </c>
      <c r="E11295">
        <v>0</v>
      </c>
      <c r="F11295">
        <v>0</v>
      </c>
      <c r="G11295">
        <v>0</v>
      </c>
    </row>
    <row r="11296" spans="1:7">
      <c r="A11296" t="s">
        <v>3853</v>
      </c>
      <c r="B11296" t="s">
        <v>4177</v>
      </c>
      <c r="C11296" t="s">
        <v>4073</v>
      </c>
      <c r="D11296">
        <v>15</v>
      </c>
      <c r="E11296">
        <v>6</v>
      </c>
      <c r="F11296">
        <v>38</v>
      </c>
      <c r="G11296">
        <v>39</v>
      </c>
    </row>
    <row r="11297" spans="1:7">
      <c r="A11297" t="s">
        <v>3853</v>
      </c>
      <c r="B11297" t="s">
        <v>4177</v>
      </c>
      <c r="C11297" t="s">
        <v>4074</v>
      </c>
      <c r="D11297">
        <v>60</v>
      </c>
      <c r="E11297">
        <v>16</v>
      </c>
      <c r="F11297">
        <v>81</v>
      </c>
      <c r="G11297">
        <v>83</v>
      </c>
    </row>
    <row r="11298" spans="1:7">
      <c r="A11298" t="s">
        <v>3853</v>
      </c>
      <c r="B11298" t="s">
        <v>4177</v>
      </c>
      <c r="C11298" t="s">
        <v>4075</v>
      </c>
      <c r="D11298">
        <v>60</v>
      </c>
      <c r="E11298">
        <v>16</v>
      </c>
      <c r="F11298">
        <v>81</v>
      </c>
      <c r="G11298">
        <v>83</v>
      </c>
    </row>
    <row r="11299" spans="1:7">
      <c r="A11299" t="s">
        <v>3853</v>
      </c>
      <c r="B11299" t="s">
        <v>4177</v>
      </c>
      <c r="C11299" t="s">
        <v>4076</v>
      </c>
      <c r="D11299">
        <v>0</v>
      </c>
      <c r="E11299">
        <v>0</v>
      </c>
      <c r="F11299">
        <v>0</v>
      </c>
      <c r="G11299">
        <v>0</v>
      </c>
    </row>
    <row r="11300" spans="1:7">
      <c r="A11300" t="s">
        <v>3853</v>
      </c>
      <c r="B11300" t="s">
        <v>4177</v>
      </c>
      <c r="C11300" t="s">
        <v>4077</v>
      </c>
      <c r="D11300">
        <v>0</v>
      </c>
      <c r="E11300">
        <v>0</v>
      </c>
      <c r="F11300">
        <v>0</v>
      </c>
      <c r="G11300">
        <v>0</v>
      </c>
    </row>
    <row r="11301" spans="1:7">
      <c r="A11301" t="s">
        <v>3853</v>
      </c>
      <c r="B11301" t="s">
        <v>4177</v>
      </c>
      <c r="C11301" t="s">
        <v>4078</v>
      </c>
      <c r="D11301">
        <v>0</v>
      </c>
      <c r="E11301">
        <v>0</v>
      </c>
      <c r="F11301">
        <v>0</v>
      </c>
      <c r="G11301">
        <v>0</v>
      </c>
    </row>
    <row r="11302" spans="1:7">
      <c r="A11302" t="s">
        <v>3853</v>
      </c>
      <c r="B11302" t="s">
        <v>4177</v>
      </c>
      <c r="C11302" t="s">
        <v>4079</v>
      </c>
      <c r="D11302">
        <v>0</v>
      </c>
      <c r="E11302">
        <v>0</v>
      </c>
      <c r="F11302">
        <v>0</v>
      </c>
      <c r="G11302">
        <v>0</v>
      </c>
    </row>
    <row r="11303" spans="1:7">
      <c r="A11303" t="s">
        <v>3853</v>
      </c>
      <c r="B11303" t="s">
        <v>4177</v>
      </c>
      <c r="C11303" t="s">
        <v>4080</v>
      </c>
      <c r="D11303">
        <v>0</v>
      </c>
      <c r="E11303">
        <v>0</v>
      </c>
      <c r="F11303">
        <v>0</v>
      </c>
      <c r="G11303">
        <v>0</v>
      </c>
    </row>
    <row r="11304" spans="1:7">
      <c r="A11304" t="s">
        <v>3853</v>
      </c>
      <c r="B11304" t="s">
        <v>4177</v>
      </c>
      <c r="C11304" t="s">
        <v>4081</v>
      </c>
      <c r="D11304">
        <v>0</v>
      </c>
      <c r="E11304">
        <v>0</v>
      </c>
      <c r="F11304">
        <v>0</v>
      </c>
      <c r="G11304">
        <v>0</v>
      </c>
    </row>
    <row r="11305" spans="1:7">
      <c r="A11305" t="s">
        <v>3853</v>
      </c>
      <c r="B11305" t="s">
        <v>4177</v>
      </c>
      <c r="C11305" t="s">
        <v>4082</v>
      </c>
      <c r="D11305">
        <v>0</v>
      </c>
      <c r="E11305">
        <v>0</v>
      </c>
      <c r="F11305">
        <v>0</v>
      </c>
      <c r="G11305">
        <v>0</v>
      </c>
    </row>
    <row r="11306" spans="1:7">
      <c r="A11306" t="s">
        <v>3853</v>
      </c>
      <c r="B11306" t="s">
        <v>4177</v>
      </c>
      <c r="C11306" t="s">
        <v>4083</v>
      </c>
      <c r="D11306">
        <v>472</v>
      </c>
      <c r="E11306">
        <v>427</v>
      </c>
      <c r="F11306">
        <v>401</v>
      </c>
      <c r="G11306">
        <v>440</v>
      </c>
    </row>
    <row r="11307" spans="1:7">
      <c r="A11307" t="s">
        <v>3853</v>
      </c>
      <c r="B11307" t="s">
        <v>4177</v>
      </c>
      <c r="C11307" t="s">
        <v>4084</v>
      </c>
      <c r="D11307">
        <v>418</v>
      </c>
      <c r="E11307">
        <v>752</v>
      </c>
      <c r="F11307">
        <v>977</v>
      </c>
      <c r="G11307">
        <v>1341</v>
      </c>
    </row>
    <row r="11308" spans="1:7">
      <c r="A11308" t="s">
        <v>3853</v>
      </c>
      <c r="B11308" t="s">
        <v>4177</v>
      </c>
      <c r="C11308" t="s">
        <v>4085</v>
      </c>
      <c r="D11308">
        <v>187</v>
      </c>
      <c r="E11308">
        <v>664</v>
      </c>
      <c r="F11308">
        <v>969</v>
      </c>
      <c r="G11308">
        <v>1234</v>
      </c>
    </row>
    <row r="11309" spans="1:7">
      <c r="A11309" t="s">
        <v>3853</v>
      </c>
      <c r="B11309" t="s">
        <v>4177</v>
      </c>
      <c r="C11309" t="s">
        <v>4086</v>
      </c>
      <c r="D11309">
        <v>80</v>
      </c>
      <c r="E11309">
        <v>179</v>
      </c>
      <c r="F11309">
        <v>231</v>
      </c>
      <c r="G11309">
        <v>259</v>
      </c>
    </row>
    <row r="11310" spans="1:7">
      <c r="A11310" t="s">
        <v>3853</v>
      </c>
      <c r="B11310" t="s">
        <v>4177</v>
      </c>
      <c r="C11310" t="s">
        <v>4087</v>
      </c>
      <c r="D11310">
        <v>0</v>
      </c>
      <c r="E11310">
        <v>1</v>
      </c>
      <c r="F11310">
        <v>5</v>
      </c>
      <c r="G11310">
        <v>11</v>
      </c>
    </row>
    <row r="11311" spans="1:7">
      <c r="A11311" t="s">
        <v>3853</v>
      </c>
      <c r="B11311" t="s">
        <v>4177</v>
      </c>
      <c r="C11311" t="s">
        <v>4088</v>
      </c>
      <c r="D11311">
        <v>238</v>
      </c>
      <c r="E11311">
        <v>310</v>
      </c>
      <c r="F11311">
        <v>380</v>
      </c>
      <c r="G11311">
        <v>487</v>
      </c>
    </row>
    <row r="11312" spans="1:7">
      <c r="A11312" t="s">
        <v>3853</v>
      </c>
      <c r="B11312" t="s">
        <v>4177</v>
      </c>
      <c r="C11312" t="s">
        <v>4089</v>
      </c>
      <c r="D11312">
        <v>843</v>
      </c>
      <c r="E11312">
        <v>1727</v>
      </c>
      <c r="F11312">
        <v>2331</v>
      </c>
      <c r="G11312">
        <v>3073</v>
      </c>
    </row>
    <row r="11313" spans="1:7">
      <c r="A11313" t="s">
        <v>3853</v>
      </c>
      <c r="B11313" t="s">
        <v>4177</v>
      </c>
      <c r="C11313" t="s">
        <v>4090</v>
      </c>
      <c r="D11313">
        <v>656</v>
      </c>
      <c r="E11313">
        <v>1063</v>
      </c>
      <c r="F11313">
        <v>1362</v>
      </c>
      <c r="G11313">
        <v>1840</v>
      </c>
    </row>
    <row r="11314" spans="1:7">
      <c r="A11314" t="s">
        <v>3853</v>
      </c>
      <c r="B11314" t="s">
        <v>4177</v>
      </c>
      <c r="C11314" t="s">
        <v>4091</v>
      </c>
      <c r="D11314">
        <v>16</v>
      </c>
      <c r="E11314">
        <v>17.3</v>
      </c>
      <c r="F11314">
        <v>17.5</v>
      </c>
      <c r="G11314">
        <v>17</v>
      </c>
    </row>
    <row r="11315" spans="1:7">
      <c r="A11315" t="s">
        <v>3853</v>
      </c>
      <c r="B11315" t="s">
        <v>4177</v>
      </c>
      <c r="C11315" t="s">
        <v>4092</v>
      </c>
      <c r="D11315">
        <v>59269</v>
      </c>
      <c r="E11315">
        <v>50364</v>
      </c>
      <c r="F11315">
        <v>54813</v>
      </c>
      <c r="G11315">
        <v>57306</v>
      </c>
    </row>
    <row r="11316" spans="1:7">
      <c r="A11316" t="s">
        <v>3853</v>
      </c>
      <c r="B11316" t="s">
        <v>4177</v>
      </c>
      <c r="C11316" t="s">
        <v>4093</v>
      </c>
      <c r="D11316">
        <v>56</v>
      </c>
      <c r="E11316">
        <v>45.9</v>
      </c>
      <c r="F11316">
        <v>50</v>
      </c>
      <c r="G11316">
        <v>52.4</v>
      </c>
    </row>
    <row r="11317" spans="1:7">
      <c r="A11317" t="s">
        <v>3853</v>
      </c>
      <c r="B11317" t="s">
        <v>4177</v>
      </c>
      <c r="C11317" t="s">
        <v>4094</v>
      </c>
      <c r="D11317">
        <v>46527</v>
      </c>
      <c r="E11317">
        <v>42805</v>
      </c>
      <c r="F11317">
        <v>45206</v>
      </c>
      <c r="G11317">
        <v>46859</v>
      </c>
    </row>
    <row r="11318" spans="1:7">
      <c r="A11318" t="s">
        <v>3853</v>
      </c>
      <c r="B11318" t="s">
        <v>4177</v>
      </c>
      <c r="C11318" t="s">
        <v>4095</v>
      </c>
      <c r="D11318">
        <v>44</v>
      </c>
      <c r="E11318">
        <v>39</v>
      </c>
      <c r="F11318">
        <v>41.2</v>
      </c>
      <c r="G11318">
        <v>42.8</v>
      </c>
    </row>
    <row r="11319" spans="1:7">
      <c r="A11319" t="s">
        <v>3853</v>
      </c>
      <c r="B11319" t="s">
        <v>4177</v>
      </c>
      <c r="C11319" t="s">
        <v>4096</v>
      </c>
      <c r="D11319">
        <v>56013</v>
      </c>
      <c r="E11319">
        <v>64342</v>
      </c>
      <c r="F11319">
        <v>67391</v>
      </c>
      <c r="G11319">
        <v>56392</v>
      </c>
    </row>
    <row r="11320" spans="1:7">
      <c r="A11320" t="s">
        <v>3853</v>
      </c>
      <c r="B11320" t="s">
        <v>4177</v>
      </c>
      <c r="C11320" t="s">
        <v>4097</v>
      </c>
      <c r="D11320">
        <v>22154</v>
      </c>
      <c r="E11320">
        <v>21923</v>
      </c>
      <c r="F11320">
        <v>21928</v>
      </c>
      <c r="G11320">
        <v>22072</v>
      </c>
    </row>
    <row r="11321" spans="1:7">
      <c r="A11321" t="s">
        <v>3853</v>
      </c>
      <c r="B11321" t="s">
        <v>4177</v>
      </c>
      <c r="C11321" t="s">
        <v>4098</v>
      </c>
      <c r="D11321">
        <v>20.9</v>
      </c>
      <c r="E11321">
        <v>20</v>
      </c>
      <c r="F11321">
        <v>20</v>
      </c>
      <c r="G11321">
        <v>20.2</v>
      </c>
    </row>
    <row r="11322" spans="1:7">
      <c r="A11322" t="s">
        <v>3853</v>
      </c>
      <c r="B11322" t="s">
        <v>4177</v>
      </c>
      <c r="C11322" t="s">
        <v>4099</v>
      </c>
      <c r="D11322">
        <v>60018</v>
      </c>
      <c r="E11322">
        <v>56938</v>
      </c>
      <c r="F11322">
        <v>59990</v>
      </c>
      <c r="G11322">
        <v>60500</v>
      </c>
    </row>
    <row r="11323" spans="1:7">
      <c r="A11323" t="s">
        <v>3853</v>
      </c>
      <c r="B11323" t="s">
        <v>4177</v>
      </c>
      <c r="C11323" t="s">
        <v>4100</v>
      </c>
      <c r="D11323">
        <v>56.7</v>
      </c>
      <c r="E11323">
        <v>51.9</v>
      </c>
      <c r="F11323">
        <v>54.7</v>
      </c>
      <c r="G11323">
        <v>55.3</v>
      </c>
    </row>
    <row r="11324" spans="1:7">
      <c r="A11324" t="s">
        <v>3853</v>
      </c>
      <c r="B11324" t="s">
        <v>4177</v>
      </c>
      <c r="C11324" t="s">
        <v>4101</v>
      </c>
      <c r="D11324">
        <v>187879</v>
      </c>
      <c r="E11324">
        <v>171935</v>
      </c>
      <c r="F11324">
        <v>181875</v>
      </c>
      <c r="G11324">
        <v>186650</v>
      </c>
    </row>
    <row r="11325" spans="1:7">
      <c r="A11325" t="s">
        <v>3853</v>
      </c>
      <c r="B11325" t="s">
        <v>4177</v>
      </c>
      <c r="C11325" t="s">
        <v>4102</v>
      </c>
      <c r="D11325">
        <v>3.14</v>
      </c>
      <c r="E11325">
        <v>2.96</v>
      </c>
      <c r="F11325">
        <v>2.99</v>
      </c>
      <c r="G11325">
        <v>3</v>
      </c>
    </row>
    <row r="11326" spans="1:7">
      <c r="A11326" t="s">
        <v>3853</v>
      </c>
      <c r="B11326" t="s">
        <v>4177</v>
      </c>
      <c r="C11326" t="s">
        <v>4103</v>
      </c>
      <c r="D11326">
        <v>177.6</v>
      </c>
      <c r="E11326">
        <v>156.80000000000001</v>
      </c>
      <c r="F11326">
        <v>165.8</v>
      </c>
      <c r="G11326">
        <v>170.6</v>
      </c>
    </row>
    <row r="11327" spans="1:7">
      <c r="A11327" t="s">
        <v>3853</v>
      </c>
      <c r="B11327" t="s">
        <v>4177</v>
      </c>
      <c r="C11327" t="s">
        <v>4104</v>
      </c>
      <c r="D11327">
        <v>187969</v>
      </c>
      <c r="E11327">
        <v>172030</v>
      </c>
      <c r="F11327">
        <v>181937</v>
      </c>
      <c r="G11327">
        <v>186737</v>
      </c>
    </row>
    <row r="11328" spans="1:7">
      <c r="A11328" t="s">
        <v>3853</v>
      </c>
      <c r="B11328" t="s">
        <v>4177</v>
      </c>
      <c r="C11328" t="s">
        <v>4105</v>
      </c>
      <c r="D11328">
        <v>59144</v>
      </c>
      <c r="E11328">
        <v>50288</v>
      </c>
      <c r="F11328">
        <v>54735</v>
      </c>
      <c r="G11328">
        <v>57204</v>
      </c>
    </row>
    <row r="11329" spans="1:7">
      <c r="A11329" t="s">
        <v>3853</v>
      </c>
      <c r="B11329" t="s">
        <v>4177</v>
      </c>
      <c r="C11329" t="s">
        <v>4106</v>
      </c>
      <c r="D11329">
        <v>29604</v>
      </c>
      <c r="E11329">
        <v>27350</v>
      </c>
      <c r="F11329">
        <v>29676</v>
      </c>
      <c r="G11329">
        <v>30318</v>
      </c>
    </row>
    <row r="11330" spans="1:7">
      <c r="A11330" t="s">
        <v>3853</v>
      </c>
      <c r="B11330" t="s">
        <v>4177</v>
      </c>
      <c r="C11330" t="s">
        <v>4107</v>
      </c>
      <c r="D11330">
        <v>18925</v>
      </c>
      <c r="E11330">
        <v>19161</v>
      </c>
      <c r="F11330">
        <v>19154</v>
      </c>
      <c r="G11330">
        <v>19248</v>
      </c>
    </row>
    <row r="11331" spans="1:7">
      <c r="A11331" t="s">
        <v>3853</v>
      </c>
      <c r="B11331" t="s">
        <v>4177</v>
      </c>
      <c r="C11331" t="s">
        <v>4108</v>
      </c>
      <c r="D11331">
        <v>46167</v>
      </c>
      <c r="E11331">
        <v>43238</v>
      </c>
      <c r="F11331">
        <v>46498</v>
      </c>
      <c r="G11331">
        <v>46508</v>
      </c>
    </row>
    <row r="11332" spans="1:7">
      <c r="A11332" t="s">
        <v>3853</v>
      </c>
      <c r="B11332" t="s">
        <v>4177</v>
      </c>
      <c r="C11332" t="s">
        <v>4109</v>
      </c>
      <c r="D11332">
        <v>153839</v>
      </c>
      <c r="E11332">
        <v>140037</v>
      </c>
      <c r="F11332">
        <v>150064</v>
      </c>
      <c r="G11332">
        <v>153279</v>
      </c>
    </row>
    <row r="11333" spans="1:7">
      <c r="A11333" t="s">
        <v>3853</v>
      </c>
      <c r="B11333" t="s">
        <v>4177</v>
      </c>
      <c r="C11333" t="s">
        <v>4110</v>
      </c>
      <c r="D11333">
        <v>1058</v>
      </c>
      <c r="E11333">
        <v>1096</v>
      </c>
      <c r="F11333">
        <v>1097</v>
      </c>
      <c r="G11333">
        <v>1094</v>
      </c>
    </row>
    <row r="11334" spans="1:7">
      <c r="A11334" t="s">
        <v>3853</v>
      </c>
      <c r="B11334" t="s">
        <v>4177</v>
      </c>
      <c r="C11334" t="s">
        <v>4111</v>
      </c>
      <c r="D11334">
        <v>0</v>
      </c>
      <c r="E11334">
        <v>0</v>
      </c>
      <c r="F11334">
        <v>0</v>
      </c>
      <c r="G11334">
        <v>0</v>
      </c>
    </row>
    <row r="11335" spans="1:7">
      <c r="A11335" t="s">
        <v>3853</v>
      </c>
      <c r="B11335" t="s">
        <v>4177</v>
      </c>
      <c r="C11335" t="s">
        <v>4112</v>
      </c>
      <c r="D11335">
        <v>0</v>
      </c>
      <c r="E11335">
        <v>0</v>
      </c>
      <c r="F11335">
        <v>0</v>
      </c>
      <c r="G11335">
        <v>0</v>
      </c>
    </row>
    <row r="11336" spans="1:7">
      <c r="A11336" t="s">
        <v>3853</v>
      </c>
      <c r="B11336" t="s">
        <v>4177</v>
      </c>
      <c r="C11336" t="s">
        <v>4113</v>
      </c>
      <c r="D11336">
        <v>252</v>
      </c>
      <c r="E11336">
        <v>230</v>
      </c>
      <c r="F11336">
        <v>214</v>
      </c>
      <c r="G11336">
        <v>219</v>
      </c>
    </row>
    <row r="11337" spans="1:7">
      <c r="A11337" t="s">
        <v>3853</v>
      </c>
      <c r="B11337" t="s">
        <v>4177</v>
      </c>
      <c r="C11337" t="s">
        <v>4114</v>
      </c>
      <c r="D11337">
        <v>0</v>
      </c>
      <c r="E11337">
        <v>0</v>
      </c>
      <c r="F11337">
        <v>0</v>
      </c>
      <c r="G11337">
        <v>0</v>
      </c>
    </row>
    <row r="11338" spans="1:7">
      <c r="A11338" t="s">
        <v>3853</v>
      </c>
      <c r="B11338" t="s">
        <v>4177</v>
      </c>
      <c r="C11338" t="s">
        <v>4115</v>
      </c>
      <c r="D11338">
        <v>0</v>
      </c>
      <c r="E11338">
        <v>0</v>
      </c>
      <c r="F11338">
        <v>0</v>
      </c>
      <c r="G11338">
        <v>0</v>
      </c>
    </row>
    <row r="11339" spans="1:7">
      <c r="A11339" t="s">
        <v>3853</v>
      </c>
      <c r="B11339" t="s">
        <v>4177</v>
      </c>
      <c r="C11339" t="s">
        <v>4116</v>
      </c>
      <c r="D11339">
        <v>75</v>
      </c>
      <c r="E11339">
        <v>75</v>
      </c>
      <c r="F11339">
        <v>75</v>
      </c>
      <c r="G11339">
        <v>75</v>
      </c>
    </row>
    <row r="11340" spans="1:7">
      <c r="A11340" t="s">
        <v>3853</v>
      </c>
      <c r="B11340" t="s">
        <v>4177</v>
      </c>
      <c r="C11340" t="s">
        <v>4117</v>
      </c>
      <c r="D11340">
        <v>1748</v>
      </c>
      <c r="E11340">
        <v>1008</v>
      </c>
      <c r="F11340">
        <v>937</v>
      </c>
      <c r="G11340">
        <v>1175</v>
      </c>
    </row>
    <row r="11341" spans="1:7">
      <c r="A11341" t="s">
        <v>3853</v>
      </c>
      <c r="B11341" t="s">
        <v>4177</v>
      </c>
      <c r="C11341" t="s">
        <v>4118</v>
      </c>
      <c r="D11341">
        <v>2076</v>
      </c>
      <c r="E11341">
        <v>1313</v>
      </c>
      <c r="F11341">
        <v>1226</v>
      </c>
      <c r="G11341">
        <v>1469</v>
      </c>
    </row>
    <row r="11342" spans="1:7">
      <c r="A11342" t="s">
        <v>3853</v>
      </c>
      <c r="B11342" t="s">
        <v>4177</v>
      </c>
      <c r="C11342" t="s">
        <v>4119</v>
      </c>
      <c r="D11342">
        <v>0</v>
      </c>
      <c r="E11342">
        <v>0</v>
      </c>
      <c r="F11342">
        <v>0</v>
      </c>
      <c r="G11342">
        <v>0</v>
      </c>
    </row>
    <row r="11343" spans="1:7">
      <c r="A11343" t="s">
        <v>3853</v>
      </c>
      <c r="B11343" t="s">
        <v>4177</v>
      </c>
      <c r="C11343" t="s">
        <v>4120</v>
      </c>
      <c r="D11343">
        <v>2036</v>
      </c>
      <c r="E11343">
        <v>2843</v>
      </c>
      <c r="F11343">
        <v>2053</v>
      </c>
      <c r="G11343">
        <v>2148</v>
      </c>
    </row>
    <row r="11344" spans="1:7">
      <c r="A11344" t="s">
        <v>3853</v>
      </c>
      <c r="B11344" t="s">
        <v>4177</v>
      </c>
      <c r="C11344" t="s">
        <v>4121</v>
      </c>
      <c r="D11344">
        <v>40</v>
      </c>
      <c r="E11344">
        <v>40</v>
      </c>
      <c r="F11344">
        <v>40</v>
      </c>
      <c r="G11344">
        <v>40</v>
      </c>
    </row>
    <row r="11345" spans="1:7">
      <c r="A11345" t="s">
        <v>3853</v>
      </c>
      <c r="B11345" t="s">
        <v>4177</v>
      </c>
      <c r="C11345" t="s">
        <v>4122</v>
      </c>
      <c r="D11345">
        <v>84</v>
      </c>
      <c r="E11345">
        <v>82</v>
      </c>
      <c r="F11345">
        <v>81</v>
      </c>
      <c r="G11345">
        <v>74</v>
      </c>
    </row>
    <row r="11346" spans="1:7">
      <c r="A11346" t="s">
        <v>3853</v>
      </c>
      <c r="B11346" t="s">
        <v>4177</v>
      </c>
      <c r="C11346" t="s">
        <v>4123</v>
      </c>
      <c r="D11346">
        <v>2120</v>
      </c>
      <c r="E11346">
        <v>2925</v>
      </c>
      <c r="F11346">
        <v>2135</v>
      </c>
      <c r="G11346">
        <v>2222</v>
      </c>
    </row>
    <row r="11347" spans="1:7">
      <c r="A11347" t="s">
        <v>3853</v>
      </c>
      <c r="B11347" t="s">
        <v>4177</v>
      </c>
      <c r="C11347" t="s">
        <v>4124</v>
      </c>
      <c r="D11347">
        <v>252</v>
      </c>
      <c r="E11347">
        <v>230</v>
      </c>
      <c r="F11347">
        <v>214</v>
      </c>
      <c r="G11347">
        <v>219</v>
      </c>
    </row>
    <row r="11348" spans="1:7">
      <c r="A11348" t="s">
        <v>3853</v>
      </c>
      <c r="B11348" t="s">
        <v>4177</v>
      </c>
      <c r="C11348" t="s">
        <v>4125</v>
      </c>
      <c r="D11348">
        <v>2036</v>
      </c>
      <c r="E11348">
        <v>2843</v>
      </c>
      <c r="F11348">
        <v>2053</v>
      </c>
      <c r="G11348">
        <v>2148</v>
      </c>
    </row>
    <row r="11349" spans="1:7">
      <c r="A11349" t="s">
        <v>3853</v>
      </c>
      <c r="B11349" t="s">
        <v>4177</v>
      </c>
      <c r="C11349" t="s">
        <v>4126</v>
      </c>
      <c r="D11349">
        <v>159</v>
      </c>
      <c r="E11349">
        <v>157</v>
      </c>
      <c r="F11349">
        <v>156</v>
      </c>
      <c r="G11349">
        <v>149</v>
      </c>
    </row>
    <row r="11350" spans="1:7">
      <c r="A11350" t="s">
        <v>3853</v>
      </c>
      <c r="B11350" t="s">
        <v>4177</v>
      </c>
      <c r="C11350" t="s">
        <v>4127</v>
      </c>
      <c r="D11350">
        <v>4195</v>
      </c>
      <c r="E11350">
        <v>4237</v>
      </c>
      <c r="F11350">
        <v>3361</v>
      </c>
      <c r="G11350">
        <v>3691</v>
      </c>
    </row>
    <row r="11351" spans="1:7">
      <c r="A11351" t="s">
        <v>3853</v>
      </c>
      <c r="B11351" t="s">
        <v>4177</v>
      </c>
      <c r="C11351" t="s">
        <v>4128</v>
      </c>
      <c r="D11351">
        <v>2160</v>
      </c>
      <c r="E11351">
        <v>1395</v>
      </c>
      <c r="F11351">
        <v>1307</v>
      </c>
      <c r="G11351">
        <v>1543</v>
      </c>
    </row>
    <row r="11352" spans="1:7">
      <c r="A11352" t="s">
        <v>3853</v>
      </c>
      <c r="B11352" t="s">
        <v>4177</v>
      </c>
      <c r="C11352" t="s">
        <v>4129</v>
      </c>
      <c r="D11352">
        <v>23</v>
      </c>
      <c r="E11352">
        <v>21</v>
      </c>
      <c r="F11352">
        <v>26</v>
      </c>
      <c r="G11352">
        <v>29</v>
      </c>
    </row>
    <row r="11353" spans="1:7">
      <c r="A11353" t="s">
        <v>3853</v>
      </c>
      <c r="B11353" t="s">
        <v>4177</v>
      </c>
      <c r="C11353" t="s">
        <v>4130</v>
      </c>
      <c r="D11353">
        <v>32.5</v>
      </c>
      <c r="E11353">
        <v>33.6</v>
      </c>
      <c r="F11353">
        <v>27</v>
      </c>
      <c r="G11353">
        <v>30.9</v>
      </c>
    </row>
    <row r="11354" spans="1:7">
      <c r="A11354" t="s">
        <v>3853</v>
      </c>
      <c r="B11354" t="s">
        <v>4177</v>
      </c>
      <c r="C11354" t="s">
        <v>4131</v>
      </c>
      <c r="D11354">
        <v>26</v>
      </c>
      <c r="E11354">
        <v>25</v>
      </c>
      <c r="F11354">
        <v>24</v>
      </c>
      <c r="G11354">
        <v>25</v>
      </c>
    </row>
    <row r="11355" spans="1:7">
      <c r="A11355" t="s">
        <v>3853</v>
      </c>
      <c r="B11355" t="s">
        <v>4177</v>
      </c>
      <c r="C11355" t="s">
        <v>4132</v>
      </c>
      <c r="D11355">
        <v>677</v>
      </c>
      <c r="E11355">
        <v>708</v>
      </c>
      <c r="F11355">
        <v>564</v>
      </c>
      <c r="G11355">
        <v>689</v>
      </c>
    </row>
    <row r="11356" spans="1:7">
      <c r="A11356" t="s">
        <v>3853</v>
      </c>
      <c r="B11356" t="s">
        <v>4177</v>
      </c>
      <c r="C11356" t="s">
        <v>4133</v>
      </c>
      <c r="D11356">
        <v>73</v>
      </c>
      <c r="E11356">
        <v>73</v>
      </c>
      <c r="F11356">
        <v>77</v>
      </c>
      <c r="G11356">
        <v>77</v>
      </c>
    </row>
    <row r="11357" spans="1:7">
      <c r="A11357" t="s">
        <v>3853</v>
      </c>
      <c r="B11357" t="s">
        <v>4177</v>
      </c>
      <c r="C11357" t="s">
        <v>4134</v>
      </c>
      <c r="D11357">
        <v>0</v>
      </c>
      <c r="E11357">
        <v>0</v>
      </c>
      <c r="F11357">
        <v>0</v>
      </c>
      <c r="G11357">
        <v>0</v>
      </c>
    </row>
    <row r="11358" spans="1:7">
      <c r="A11358" t="s">
        <v>3853</v>
      </c>
      <c r="B11358" t="s">
        <v>4177</v>
      </c>
      <c r="C11358" t="s">
        <v>4135</v>
      </c>
      <c r="D11358">
        <v>704</v>
      </c>
      <c r="E11358">
        <v>733</v>
      </c>
      <c r="F11358">
        <v>587</v>
      </c>
      <c r="G11358">
        <v>714</v>
      </c>
    </row>
    <row r="11359" spans="1:7">
      <c r="A11359" t="s">
        <v>3853</v>
      </c>
      <c r="B11359" t="s">
        <v>4177</v>
      </c>
      <c r="C11359" t="s">
        <v>4136</v>
      </c>
      <c r="D11359">
        <v>26</v>
      </c>
      <c r="E11359">
        <v>25</v>
      </c>
      <c r="F11359">
        <v>24</v>
      </c>
      <c r="G11359">
        <v>25</v>
      </c>
    </row>
    <row r="11360" spans="1:7">
      <c r="A11360" t="s">
        <v>3853</v>
      </c>
      <c r="B11360" t="s">
        <v>4177</v>
      </c>
      <c r="C11360" t="s">
        <v>4137</v>
      </c>
      <c r="D11360">
        <v>624</v>
      </c>
      <c r="E11360">
        <v>756</v>
      </c>
      <c r="F11360">
        <v>708</v>
      </c>
      <c r="G11360">
        <v>731</v>
      </c>
    </row>
    <row r="11361" spans="1:7">
      <c r="A11361" t="s">
        <v>3853</v>
      </c>
      <c r="B11361" t="s">
        <v>4177</v>
      </c>
      <c r="C11361" t="s">
        <v>4138</v>
      </c>
      <c r="D11361">
        <v>5841</v>
      </c>
      <c r="E11361">
        <v>5184</v>
      </c>
      <c r="F11361">
        <v>5220</v>
      </c>
      <c r="G11361">
        <v>5413</v>
      </c>
    </row>
    <row r="11362" spans="1:7">
      <c r="A11362" t="s">
        <v>3853</v>
      </c>
      <c r="B11362" t="s">
        <v>4178</v>
      </c>
      <c r="C11362" t="s">
        <v>3855</v>
      </c>
      <c r="D11362">
        <v>0</v>
      </c>
      <c r="E11362">
        <v>0</v>
      </c>
      <c r="F11362">
        <v>0</v>
      </c>
      <c r="G11362">
        <v>0</v>
      </c>
    </row>
    <row r="11363" spans="1:7">
      <c r="A11363" t="s">
        <v>3853</v>
      </c>
      <c r="B11363" t="s">
        <v>4178</v>
      </c>
      <c r="C11363" t="s">
        <v>3856</v>
      </c>
      <c r="D11363">
        <v>17560</v>
      </c>
      <c r="E11363">
        <v>14588</v>
      </c>
      <c r="F11363">
        <v>13875</v>
      </c>
      <c r="G11363">
        <v>14980</v>
      </c>
    </row>
    <row r="11364" spans="1:7">
      <c r="A11364" t="s">
        <v>3853</v>
      </c>
      <c r="B11364" t="s">
        <v>4178</v>
      </c>
      <c r="C11364" t="s">
        <v>3857</v>
      </c>
      <c r="D11364">
        <v>17560</v>
      </c>
      <c r="E11364">
        <v>14588</v>
      </c>
      <c r="F11364">
        <v>13875</v>
      </c>
      <c r="G11364">
        <v>14980</v>
      </c>
    </row>
    <row r="11365" spans="1:7">
      <c r="A11365" t="s">
        <v>3853</v>
      </c>
      <c r="B11365" t="s">
        <v>4178</v>
      </c>
      <c r="C11365" t="s">
        <v>3858</v>
      </c>
      <c r="D11365">
        <v>17560</v>
      </c>
      <c r="E11365">
        <v>14588</v>
      </c>
      <c r="F11365">
        <v>13875</v>
      </c>
      <c r="G11365">
        <v>14980</v>
      </c>
    </row>
    <row r="11366" spans="1:7">
      <c r="A11366" t="s">
        <v>3853</v>
      </c>
      <c r="B11366" t="s">
        <v>4178</v>
      </c>
      <c r="C11366" t="s">
        <v>3859</v>
      </c>
      <c r="D11366">
        <v>336</v>
      </c>
      <c r="E11366">
        <v>292</v>
      </c>
      <c r="F11366">
        <v>337</v>
      </c>
      <c r="G11366">
        <v>349</v>
      </c>
    </row>
    <row r="11367" spans="1:7">
      <c r="A11367" t="s">
        <v>3853</v>
      </c>
      <c r="B11367" t="s">
        <v>4178</v>
      </c>
      <c r="C11367" t="s">
        <v>3860</v>
      </c>
      <c r="D11367">
        <v>336</v>
      </c>
      <c r="E11367">
        <v>292</v>
      </c>
      <c r="F11367">
        <v>337</v>
      </c>
      <c r="G11367">
        <v>349</v>
      </c>
    </row>
    <row r="11368" spans="1:7">
      <c r="A11368" t="s">
        <v>3853</v>
      </c>
      <c r="B11368" t="s">
        <v>4178</v>
      </c>
      <c r="C11368" t="s">
        <v>3861</v>
      </c>
      <c r="D11368">
        <v>336</v>
      </c>
      <c r="E11368">
        <v>292</v>
      </c>
      <c r="F11368">
        <v>337</v>
      </c>
      <c r="G11368">
        <v>349</v>
      </c>
    </row>
    <row r="11369" spans="1:7">
      <c r="A11369" t="s">
        <v>3853</v>
      </c>
      <c r="B11369" t="s">
        <v>4178</v>
      </c>
      <c r="C11369" t="s">
        <v>3862</v>
      </c>
      <c r="D11369">
        <v>0</v>
      </c>
      <c r="E11369">
        <v>0</v>
      </c>
      <c r="F11369">
        <v>0</v>
      </c>
      <c r="G11369">
        <v>0</v>
      </c>
    </row>
    <row r="11370" spans="1:7">
      <c r="A11370" t="s">
        <v>3853</v>
      </c>
      <c r="B11370" t="s">
        <v>4178</v>
      </c>
      <c r="C11370" t="s">
        <v>3863</v>
      </c>
      <c r="D11370">
        <v>0</v>
      </c>
      <c r="E11370">
        <v>0</v>
      </c>
      <c r="F11370">
        <v>0</v>
      </c>
      <c r="G11370">
        <v>0</v>
      </c>
    </row>
    <row r="11371" spans="1:7">
      <c r="A11371" t="s">
        <v>3853</v>
      </c>
      <c r="B11371" t="s">
        <v>4178</v>
      </c>
      <c r="C11371" t="s">
        <v>3864</v>
      </c>
      <c r="D11371">
        <v>1437</v>
      </c>
      <c r="E11371">
        <v>1564</v>
      </c>
      <c r="F11371">
        <v>1229</v>
      </c>
      <c r="G11371">
        <v>978</v>
      </c>
    </row>
    <row r="11372" spans="1:7">
      <c r="A11372" t="s">
        <v>3853</v>
      </c>
      <c r="B11372" t="s">
        <v>4178</v>
      </c>
      <c r="C11372" t="s">
        <v>3865</v>
      </c>
      <c r="D11372">
        <v>0</v>
      </c>
      <c r="E11372">
        <v>0</v>
      </c>
      <c r="F11372">
        <v>0</v>
      </c>
      <c r="G11372">
        <v>0</v>
      </c>
    </row>
    <row r="11373" spans="1:7">
      <c r="A11373" t="s">
        <v>3853</v>
      </c>
      <c r="B11373" t="s">
        <v>4178</v>
      </c>
      <c r="C11373" t="s">
        <v>3866</v>
      </c>
      <c r="D11373">
        <v>1437</v>
      </c>
      <c r="E11373">
        <v>1564</v>
      </c>
      <c r="F11373">
        <v>1229</v>
      </c>
      <c r="G11373">
        <v>978</v>
      </c>
    </row>
    <row r="11374" spans="1:7">
      <c r="A11374" t="s">
        <v>3853</v>
      </c>
      <c r="B11374" t="s">
        <v>4178</v>
      </c>
      <c r="C11374" t="s">
        <v>3867</v>
      </c>
      <c r="D11374">
        <v>0</v>
      </c>
      <c r="E11374">
        <v>0</v>
      </c>
      <c r="F11374">
        <v>0</v>
      </c>
      <c r="G11374">
        <v>0</v>
      </c>
    </row>
    <row r="11375" spans="1:7">
      <c r="A11375" t="s">
        <v>3853</v>
      </c>
      <c r="B11375" t="s">
        <v>4178</v>
      </c>
      <c r="C11375" t="s">
        <v>3868</v>
      </c>
      <c r="D11375">
        <v>24727</v>
      </c>
      <c r="E11375">
        <v>22146</v>
      </c>
      <c r="F11375">
        <v>24046</v>
      </c>
      <c r="G11375">
        <v>23467</v>
      </c>
    </row>
    <row r="11376" spans="1:7">
      <c r="A11376" t="s">
        <v>3853</v>
      </c>
      <c r="B11376" t="s">
        <v>4178</v>
      </c>
      <c r="C11376" t="s">
        <v>3869</v>
      </c>
      <c r="D11376">
        <v>53</v>
      </c>
      <c r="E11376">
        <v>51.5</v>
      </c>
      <c r="F11376">
        <v>49.4</v>
      </c>
      <c r="G11376">
        <v>46.8</v>
      </c>
    </row>
    <row r="11377" spans="1:7">
      <c r="A11377" t="s">
        <v>3853</v>
      </c>
      <c r="B11377" t="s">
        <v>4178</v>
      </c>
      <c r="C11377" t="s">
        <v>3870</v>
      </c>
      <c r="D11377">
        <v>128635</v>
      </c>
      <c r="E11377">
        <v>120793</v>
      </c>
      <c r="F11377">
        <v>123219</v>
      </c>
      <c r="G11377">
        <v>124890</v>
      </c>
    </row>
    <row r="11378" spans="1:7">
      <c r="A11378" t="s">
        <v>3853</v>
      </c>
      <c r="B11378" t="s">
        <v>4178</v>
      </c>
      <c r="C11378" t="s">
        <v>3871</v>
      </c>
      <c r="D11378">
        <v>0</v>
      </c>
      <c r="E11378">
        <v>0</v>
      </c>
      <c r="F11378">
        <v>0</v>
      </c>
      <c r="G11378">
        <v>0</v>
      </c>
    </row>
    <row r="11379" spans="1:7">
      <c r="A11379" t="s">
        <v>3853</v>
      </c>
      <c r="B11379" t="s">
        <v>4178</v>
      </c>
      <c r="C11379" t="s">
        <v>3872</v>
      </c>
      <c r="D11379">
        <v>0</v>
      </c>
      <c r="E11379">
        <v>0</v>
      </c>
      <c r="F11379">
        <v>0</v>
      </c>
      <c r="G11379">
        <v>0</v>
      </c>
    </row>
    <row r="11380" spans="1:7">
      <c r="A11380" t="s">
        <v>3853</v>
      </c>
      <c r="B11380" t="s">
        <v>4178</v>
      </c>
      <c r="C11380" t="s">
        <v>3873</v>
      </c>
      <c r="D11380">
        <v>6.6</v>
      </c>
      <c r="E11380">
        <v>6</v>
      </c>
      <c r="F11380">
        <v>4.4000000000000004</v>
      </c>
      <c r="G11380">
        <v>1.3</v>
      </c>
    </row>
    <row r="11381" spans="1:7">
      <c r="A11381" t="s">
        <v>3853</v>
      </c>
      <c r="B11381" t="s">
        <v>4178</v>
      </c>
      <c r="C11381" t="s">
        <v>3874</v>
      </c>
      <c r="D11381">
        <v>4</v>
      </c>
      <c r="E11381">
        <v>4</v>
      </c>
      <c r="F11381">
        <v>4</v>
      </c>
      <c r="G11381">
        <v>4</v>
      </c>
    </row>
    <row r="11382" spans="1:7">
      <c r="A11382" t="s">
        <v>3853</v>
      </c>
      <c r="B11382" t="s">
        <v>4178</v>
      </c>
      <c r="C11382" t="s">
        <v>3875</v>
      </c>
      <c r="D11382">
        <v>2.9</v>
      </c>
      <c r="E11382">
        <v>4.2</v>
      </c>
      <c r="F11382">
        <v>7.2</v>
      </c>
      <c r="G11382">
        <v>11.7</v>
      </c>
    </row>
    <row r="11383" spans="1:7">
      <c r="A11383" t="s">
        <v>3853</v>
      </c>
      <c r="B11383" t="s">
        <v>4178</v>
      </c>
      <c r="C11383" t="s">
        <v>3876</v>
      </c>
      <c r="D11383">
        <v>4</v>
      </c>
      <c r="E11383">
        <v>7</v>
      </c>
      <c r="F11383">
        <v>10</v>
      </c>
      <c r="G11383">
        <v>18</v>
      </c>
    </row>
    <row r="11384" spans="1:7">
      <c r="A11384" t="s">
        <v>3853</v>
      </c>
      <c r="B11384" t="s">
        <v>4178</v>
      </c>
      <c r="C11384" t="s">
        <v>3877</v>
      </c>
      <c r="D11384">
        <v>0</v>
      </c>
      <c r="E11384">
        <v>0</v>
      </c>
      <c r="F11384">
        <v>0</v>
      </c>
      <c r="G11384">
        <v>0</v>
      </c>
    </row>
    <row r="11385" spans="1:7">
      <c r="A11385" t="s">
        <v>3853</v>
      </c>
      <c r="B11385" t="s">
        <v>4178</v>
      </c>
      <c r="C11385" t="s">
        <v>3878</v>
      </c>
      <c r="D11385">
        <v>0</v>
      </c>
      <c r="E11385">
        <v>0</v>
      </c>
      <c r="F11385">
        <v>0</v>
      </c>
      <c r="G11385">
        <v>0</v>
      </c>
    </row>
    <row r="11386" spans="1:7">
      <c r="A11386" t="s">
        <v>3853</v>
      </c>
      <c r="B11386" t="s">
        <v>4178</v>
      </c>
      <c r="C11386" t="s">
        <v>3879</v>
      </c>
      <c r="D11386">
        <v>0</v>
      </c>
      <c r="E11386">
        <v>0</v>
      </c>
      <c r="F11386">
        <v>0</v>
      </c>
      <c r="G11386">
        <v>0</v>
      </c>
    </row>
    <row r="11387" spans="1:7">
      <c r="A11387" t="s">
        <v>3853</v>
      </c>
      <c r="B11387" t="s">
        <v>4178</v>
      </c>
      <c r="C11387" t="s">
        <v>3880</v>
      </c>
      <c r="D11387">
        <v>33.1</v>
      </c>
      <c r="E11387">
        <v>28.8</v>
      </c>
      <c r="F11387">
        <v>34.4</v>
      </c>
      <c r="G11387">
        <v>32.299999999999997</v>
      </c>
    </row>
    <row r="11388" spans="1:7">
      <c r="A11388" t="s">
        <v>3853</v>
      </c>
      <c r="B11388" t="s">
        <v>4178</v>
      </c>
      <c r="C11388" t="s">
        <v>3881</v>
      </c>
      <c r="D11388">
        <v>0</v>
      </c>
      <c r="E11388">
        <v>0</v>
      </c>
      <c r="F11388">
        <v>0</v>
      </c>
      <c r="G11388">
        <v>0</v>
      </c>
    </row>
    <row r="11389" spans="1:7">
      <c r="A11389" t="s">
        <v>3853</v>
      </c>
      <c r="B11389" t="s">
        <v>4178</v>
      </c>
      <c r="C11389" t="s">
        <v>3882</v>
      </c>
      <c r="D11389">
        <v>156430</v>
      </c>
      <c r="E11389">
        <v>133751</v>
      </c>
      <c r="F11389">
        <v>159246</v>
      </c>
      <c r="G11389">
        <v>148579</v>
      </c>
    </row>
    <row r="11390" spans="1:7">
      <c r="A11390" t="s">
        <v>3853</v>
      </c>
      <c r="B11390" t="s">
        <v>4178</v>
      </c>
      <c r="C11390" t="s">
        <v>3883</v>
      </c>
      <c r="D11390">
        <v>4769</v>
      </c>
      <c r="E11390">
        <v>4769</v>
      </c>
      <c r="F11390">
        <v>4789</v>
      </c>
      <c r="G11390">
        <v>4789</v>
      </c>
    </row>
    <row r="11391" spans="1:7">
      <c r="A11391" t="s">
        <v>3853</v>
      </c>
      <c r="B11391" t="s">
        <v>4178</v>
      </c>
      <c r="C11391" t="s">
        <v>3884</v>
      </c>
      <c r="D11391">
        <v>4273</v>
      </c>
      <c r="E11391">
        <v>3529</v>
      </c>
      <c r="F11391">
        <v>3382</v>
      </c>
      <c r="G11391">
        <v>2394</v>
      </c>
    </row>
    <row r="11392" spans="1:7">
      <c r="A11392" t="s">
        <v>3853</v>
      </c>
      <c r="B11392" t="s">
        <v>4178</v>
      </c>
      <c r="C11392" t="s">
        <v>3885</v>
      </c>
      <c r="D11392">
        <v>0</v>
      </c>
      <c r="E11392">
        <v>0</v>
      </c>
      <c r="F11392">
        <v>0</v>
      </c>
      <c r="G11392">
        <v>0</v>
      </c>
    </row>
    <row r="11393" spans="1:7">
      <c r="A11393" t="s">
        <v>3853</v>
      </c>
      <c r="B11393" t="s">
        <v>4178</v>
      </c>
      <c r="C11393" t="s">
        <v>3886</v>
      </c>
      <c r="D11393">
        <v>4273</v>
      </c>
      <c r="E11393">
        <v>3529</v>
      </c>
      <c r="F11393">
        <v>3382</v>
      </c>
      <c r="G11393">
        <v>2394</v>
      </c>
    </row>
    <row r="11394" spans="1:7">
      <c r="A11394" t="s">
        <v>3853</v>
      </c>
      <c r="B11394" t="s">
        <v>4178</v>
      </c>
      <c r="C11394" t="s">
        <v>3887</v>
      </c>
      <c r="D11394">
        <v>0</v>
      </c>
      <c r="E11394">
        <v>0</v>
      </c>
      <c r="F11394">
        <v>0</v>
      </c>
      <c r="G11394">
        <v>0</v>
      </c>
    </row>
    <row r="11395" spans="1:7">
      <c r="A11395" t="s">
        <v>3853</v>
      </c>
      <c r="B11395" t="s">
        <v>4178</v>
      </c>
      <c r="C11395" t="s">
        <v>3888</v>
      </c>
      <c r="D11395">
        <v>160703</v>
      </c>
      <c r="E11395">
        <v>137280</v>
      </c>
      <c r="F11395">
        <v>162628</v>
      </c>
      <c r="G11395">
        <v>150973</v>
      </c>
    </row>
    <row r="11396" spans="1:7">
      <c r="A11396" t="s">
        <v>3853</v>
      </c>
      <c r="B11396" t="s">
        <v>4178</v>
      </c>
      <c r="C11396" t="s">
        <v>3889</v>
      </c>
      <c r="D11396">
        <v>4273</v>
      </c>
      <c r="E11396">
        <v>3529</v>
      </c>
      <c r="F11396">
        <v>3382</v>
      </c>
      <c r="G11396">
        <v>2394</v>
      </c>
    </row>
    <row r="11397" spans="1:7">
      <c r="A11397" t="s">
        <v>3853</v>
      </c>
      <c r="B11397" t="s">
        <v>4178</v>
      </c>
      <c r="C11397" t="s">
        <v>3890</v>
      </c>
      <c r="D11397">
        <v>0</v>
      </c>
      <c r="E11397">
        <v>0</v>
      </c>
      <c r="F11397">
        <v>0</v>
      </c>
      <c r="G11397">
        <v>0</v>
      </c>
    </row>
    <row r="11398" spans="1:7">
      <c r="A11398" t="s">
        <v>3853</v>
      </c>
      <c r="B11398" t="s">
        <v>4178</v>
      </c>
      <c r="C11398" t="s">
        <v>3891</v>
      </c>
      <c r="D11398">
        <v>70.900000000000006</v>
      </c>
      <c r="E11398">
        <v>72</v>
      </c>
      <c r="F11398">
        <v>68.5</v>
      </c>
      <c r="G11398">
        <v>66.400000000000006</v>
      </c>
    </row>
    <row r="11399" spans="1:7">
      <c r="A11399" t="s">
        <v>3853</v>
      </c>
      <c r="B11399" t="s">
        <v>4178</v>
      </c>
      <c r="C11399" t="s">
        <v>3892</v>
      </c>
      <c r="D11399">
        <v>124111</v>
      </c>
      <c r="E11399">
        <v>119144</v>
      </c>
      <c r="F11399">
        <v>119511</v>
      </c>
      <c r="G11399">
        <v>115555</v>
      </c>
    </row>
    <row r="11400" spans="1:7">
      <c r="A11400" t="s">
        <v>3853</v>
      </c>
      <c r="B11400" t="s">
        <v>4178</v>
      </c>
      <c r="C11400" t="s">
        <v>3893</v>
      </c>
      <c r="D11400">
        <v>3288</v>
      </c>
      <c r="E11400">
        <v>3042</v>
      </c>
      <c r="F11400">
        <v>3049</v>
      </c>
      <c r="G11400">
        <v>3019</v>
      </c>
    </row>
    <row r="11401" spans="1:7">
      <c r="A11401" t="s">
        <v>3853</v>
      </c>
      <c r="B11401" t="s">
        <v>4178</v>
      </c>
      <c r="C11401" t="s">
        <v>3894</v>
      </c>
      <c r="D11401">
        <v>826</v>
      </c>
      <c r="E11401">
        <v>737</v>
      </c>
      <c r="F11401">
        <v>889</v>
      </c>
      <c r="G11401">
        <v>2003</v>
      </c>
    </row>
    <row r="11402" spans="1:7">
      <c r="A11402" t="s">
        <v>3853</v>
      </c>
      <c r="B11402" t="s">
        <v>4178</v>
      </c>
      <c r="C11402" t="s">
        <v>3895</v>
      </c>
      <c r="D11402">
        <v>11701</v>
      </c>
      <c r="E11402">
        <v>12751</v>
      </c>
      <c r="F11402">
        <v>10769</v>
      </c>
      <c r="G11402">
        <v>10886</v>
      </c>
    </row>
    <row r="11403" spans="1:7">
      <c r="A11403" t="s">
        <v>3853</v>
      </c>
      <c r="B11403" t="s">
        <v>4178</v>
      </c>
      <c r="C11403" t="s">
        <v>3896</v>
      </c>
      <c r="D11403">
        <v>424</v>
      </c>
      <c r="E11403">
        <v>410</v>
      </c>
      <c r="F11403">
        <v>480</v>
      </c>
      <c r="G11403">
        <v>481</v>
      </c>
    </row>
    <row r="11404" spans="1:7">
      <c r="A11404" t="s">
        <v>3853</v>
      </c>
      <c r="B11404" t="s">
        <v>4178</v>
      </c>
      <c r="C11404" t="s">
        <v>3897</v>
      </c>
      <c r="D11404">
        <v>140350</v>
      </c>
      <c r="E11404">
        <v>136085</v>
      </c>
      <c r="F11404">
        <v>134697</v>
      </c>
      <c r="G11404">
        <v>131944</v>
      </c>
    </row>
    <row r="11405" spans="1:7">
      <c r="A11405" t="s">
        <v>3853</v>
      </c>
      <c r="B11405" t="s">
        <v>4178</v>
      </c>
      <c r="C11405" t="s">
        <v>3898</v>
      </c>
      <c r="D11405">
        <v>139524</v>
      </c>
      <c r="E11405">
        <v>135348</v>
      </c>
      <c r="F11405">
        <v>133808</v>
      </c>
      <c r="G11405">
        <v>129941</v>
      </c>
    </row>
    <row r="11406" spans="1:7">
      <c r="A11406" t="s">
        <v>3853</v>
      </c>
      <c r="B11406" t="s">
        <v>4178</v>
      </c>
      <c r="C11406" t="s">
        <v>3899</v>
      </c>
      <c r="D11406">
        <v>826</v>
      </c>
      <c r="E11406">
        <v>737</v>
      </c>
      <c r="F11406">
        <v>889</v>
      </c>
      <c r="G11406">
        <v>2003</v>
      </c>
    </row>
    <row r="11407" spans="1:7">
      <c r="A11407" t="s">
        <v>3853</v>
      </c>
      <c r="B11407" t="s">
        <v>4178</v>
      </c>
      <c r="C11407" t="s">
        <v>3900</v>
      </c>
      <c r="D11407">
        <v>119325</v>
      </c>
      <c r="E11407">
        <v>114155</v>
      </c>
      <c r="F11407">
        <v>117326</v>
      </c>
      <c r="G11407">
        <v>113479</v>
      </c>
    </row>
    <row r="11408" spans="1:7">
      <c r="A11408" t="s">
        <v>3853</v>
      </c>
      <c r="B11408" t="s">
        <v>4178</v>
      </c>
      <c r="C11408" t="s">
        <v>3901</v>
      </c>
      <c r="D11408">
        <v>135598</v>
      </c>
      <c r="E11408">
        <v>131137</v>
      </c>
      <c r="F11408">
        <v>132528</v>
      </c>
      <c r="G11408">
        <v>129882</v>
      </c>
    </row>
    <row r="11409" spans="1:7">
      <c r="A11409" t="s">
        <v>3853</v>
      </c>
      <c r="B11409" t="s">
        <v>4178</v>
      </c>
      <c r="C11409" t="s">
        <v>3902</v>
      </c>
      <c r="D11409">
        <v>0</v>
      </c>
      <c r="E11409">
        <v>0</v>
      </c>
      <c r="F11409">
        <v>0</v>
      </c>
      <c r="G11409">
        <v>0</v>
      </c>
    </row>
    <row r="11410" spans="1:7">
      <c r="A11410" t="s">
        <v>3853</v>
      </c>
      <c r="B11410" t="s">
        <v>4178</v>
      </c>
      <c r="C11410" t="s">
        <v>3903</v>
      </c>
      <c r="D11410">
        <v>23962</v>
      </c>
      <c r="E11410">
        <v>24122</v>
      </c>
      <c r="F11410">
        <v>24268</v>
      </c>
      <c r="G11410">
        <v>24286</v>
      </c>
    </row>
    <row r="11411" spans="1:7">
      <c r="A11411" t="s">
        <v>3853</v>
      </c>
      <c r="B11411" t="s">
        <v>4178</v>
      </c>
      <c r="C11411" t="s">
        <v>3904</v>
      </c>
      <c r="D11411">
        <v>0</v>
      </c>
      <c r="E11411">
        <v>0</v>
      </c>
      <c r="F11411">
        <v>0</v>
      </c>
      <c r="G11411">
        <v>0</v>
      </c>
    </row>
    <row r="11412" spans="1:7">
      <c r="A11412" t="s">
        <v>3853</v>
      </c>
      <c r="B11412" t="s">
        <v>4178</v>
      </c>
      <c r="C11412" t="s">
        <v>3905</v>
      </c>
      <c r="D11412">
        <v>-135971</v>
      </c>
      <c r="E11412">
        <v>-155933</v>
      </c>
      <c r="F11412">
        <v>-121257</v>
      </c>
      <c r="G11412">
        <v>-93085</v>
      </c>
    </row>
    <row r="11413" spans="1:7">
      <c r="A11413" t="s">
        <v>3853</v>
      </c>
      <c r="B11413" t="s">
        <v>4178</v>
      </c>
      <c r="C11413" t="s">
        <v>3906</v>
      </c>
      <c r="D11413">
        <v>0</v>
      </c>
      <c r="E11413">
        <v>0</v>
      </c>
      <c r="F11413">
        <v>0</v>
      </c>
      <c r="G11413">
        <v>0</v>
      </c>
    </row>
    <row r="11414" spans="1:7">
      <c r="A11414" t="s">
        <v>3853</v>
      </c>
      <c r="B11414" t="s">
        <v>4178</v>
      </c>
      <c r="C11414" t="s">
        <v>3907</v>
      </c>
      <c r="D11414">
        <v>5.6</v>
      </c>
      <c r="E11414">
        <v>7.3</v>
      </c>
      <c r="F11414">
        <v>11.8</v>
      </c>
      <c r="G11414">
        <v>17.899999999999999</v>
      </c>
    </row>
    <row r="11415" spans="1:7">
      <c r="A11415" t="s">
        <v>3853</v>
      </c>
      <c r="B11415" t="s">
        <v>4178</v>
      </c>
      <c r="C11415" t="s">
        <v>3908</v>
      </c>
      <c r="D11415">
        <v>0.1</v>
      </c>
      <c r="E11415">
        <v>0.2</v>
      </c>
      <c r="F11415">
        <v>0.3</v>
      </c>
      <c r="G11415">
        <v>0.4</v>
      </c>
    </row>
    <row r="11416" spans="1:7">
      <c r="A11416" t="s">
        <v>3853</v>
      </c>
      <c r="B11416" t="s">
        <v>4178</v>
      </c>
      <c r="C11416" t="s">
        <v>3909</v>
      </c>
      <c r="D11416">
        <v>22628</v>
      </c>
      <c r="E11416">
        <v>19919</v>
      </c>
      <c r="F11416">
        <v>22147</v>
      </c>
      <c r="G11416">
        <v>21750</v>
      </c>
    </row>
    <row r="11417" spans="1:7">
      <c r="A11417" t="s">
        <v>3853</v>
      </c>
      <c r="B11417" t="s">
        <v>4178</v>
      </c>
      <c r="C11417" t="s">
        <v>3910</v>
      </c>
      <c r="D11417">
        <v>449</v>
      </c>
      <c r="E11417">
        <v>448</v>
      </c>
      <c r="F11417">
        <v>456</v>
      </c>
      <c r="G11417">
        <v>514</v>
      </c>
    </row>
    <row r="11418" spans="1:7">
      <c r="A11418" t="s">
        <v>3853</v>
      </c>
      <c r="B11418" t="s">
        <v>4178</v>
      </c>
      <c r="C11418" t="s">
        <v>3911</v>
      </c>
      <c r="D11418">
        <v>214</v>
      </c>
      <c r="E11418">
        <v>215</v>
      </c>
      <c r="F11418">
        <v>214</v>
      </c>
      <c r="G11418">
        <v>225</v>
      </c>
    </row>
    <row r="11419" spans="1:7">
      <c r="A11419" t="s">
        <v>3853</v>
      </c>
      <c r="B11419" t="s">
        <v>4178</v>
      </c>
      <c r="C11419" t="s">
        <v>3912</v>
      </c>
      <c r="D11419">
        <v>0</v>
      </c>
      <c r="E11419">
        <v>0</v>
      </c>
      <c r="F11419">
        <v>0</v>
      </c>
      <c r="G11419">
        <v>0</v>
      </c>
    </row>
    <row r="11420" spans="1:7">
      <c r="A11420" t="s">
        <v>3853</v>
      </c>
      <c r="B11420" t="s">
        <v>4178</v>
      </c>
      <c r="C11420" t="s">
        <v>3913</v>
      </c>
      <c r="D11420">
        <v>23291</v>
      </c>
      <c r="E11420">
        <v>20582</v>
      </c>
      <c r="F11420">
        <v>22817</v>
      </c>
      <c r="G11420">
        <v>22490</v>
      </c>
    </row>
    <row r="11421" spans="1:7">
      <c r="A11421" t="s">
        <v>3853</v>
      </c>
      <c r="B11421" t="s">
        <v>4178</v>
      </c>
      <c r="C11421" t="s">
        <v>3914</v>
      </c>
      <c r="D11421">
        <v>0</v>
      </c>
      <c r="E11421">
        <v>0</v>
      </c>
      <c r="F11421">
        <v>0</v>
      </c>
      <c r="G11421">
        <v>0</v>
      </c>
    </row>
    <row r="11422" spans="1:7">
      <c r="A11422" t="s">
        <v>3853</v>
      </c>
      <c r="B11422" t="s">
        <v>4178</v>
      </c>
      <c r="C11422" t="s">
        <v>3915</v>
      </c>
      <c r="D11422">
        <v>0</v>
      </c>
      <c r="E11422">
        <v>0</v>
      </c>
      <c r="F11422">
        <v>0</v>
      </c>
      <c r="G11422">
        <v>0</v>
      </c>
    </row>
    <row r="11423" spans="1:7">
      <c r="A11423" t="s">
        <v>3853</v>
      </c>
      <c r="B11423" t="s">
        <v>4178</v>
      </c>
      <c r="C11423" t="s">
        <v>3916</v>
      </c>
      <c r="D11423">
        <v>0</v>
      </c>
      <c r="E11423">
        <v>0</v>
      </c>
      <c r="F11423">
        <v>0</v>
      </c>
      <c r="G11423">
        <v>0</v>
      </c>
    </row>
    <row r="11424" spans="1:7">
      <c r="A11424" t="s">
        <v>3853</v>
      </c>
      <c r="B11424" t="s">
        <v>4178</v>
      </c>
      <c r="C11424" t="s">
        <v>3917</v>
      </c>
      <c r="D11424">
        <v>75638</v>
      </c>
      <c r="E11424">
        <v>71087</v>
      </c>
      <c r="F11424">
        <v>72042</v>
      </c>
      <c r="G11424">
        <v>82334</v>
      </c>
    </row>
    <row r="11425" spans="1:7">
      <c r="A11425" t="s">
        <v>3853</v>
      </c>
      <c r="B11425" t="s">
        <v>4178</v>
      </c>
      <c r="C11425" t="s">
        <v>3918</v>
      </c>
      <c r="D11425">
        <v>91705</v>
      </c>
      <c r="E11425">
        <v>85562</v>
      </c>
      <c r="F11425">
        <v>93120</v>
      </c>
      <c r="G11425">
        <v>89875</v>
      </c>
    </row>
    <row r="11426" spans="1:7">
      <c r="A11426" t="s">
        <v>3853</v>
      </c>
      <c r="B11426" t="s">
        <v>4178</v>
      </c>
      <c r="C11426" t="s">
        <v>3919</v>
      </c>
      <c r="D11426">
        <v>106318</v>
      </c>
      <c r="E11426">
        <v>105178</v>
      </c>
      <c r="F11426">
        <v>107088</v>
      </c>
      <c r="G11426">
        <v>110163</v>
      </c>
    </row>
    <row r="11427" spans="1:7">
      <c r="A11427" t="s">
        <v>3853</v>
      </c>
      <c r="B11427" t="s">
        <v>4178</v>
      </c>
      <c r="C11427" t="s">
        <v>3920</v>
      </c>
      <c r="D11427">
        <v>273662</v>
      </c>
      <c r="E11427">
        <v>261827</v>
      </c>
      <c r="F11427">
        <v>272251</v>
      </c>
      <c r="G11427">
        <v>282372</v>
      </c>
    </row>
    <row r="11428" spans="1:7">
      <c r="A11428" t="s">
        <v>3853</v>
      </c>
      <c r="B11428" t="s">
        <v>4178</v>
      </c>
      <c r="C11428" t="s">
        <v>3921</v>
      </c>
      <c r="D11428">
        <v>273662</v>
      </c>
      <c r="E11428">
        <v>261827</v>
      </c>
      <c r="F11428">
        <v>272251</v>
      </c>
      <c r="G11428">
        <v>282372</v>
      </c>
    </row>
    <row r="11429" spans="1:7">
      <c r="A11429" t="s">
        <v>3853</v>
      </c>
      <c r="B11429" t="s">
        <v>4178</v>
      </c>
      <c r="C11429" t="s">
        <v>3922</v>
      </c>
      <c r="D11429">
        <v>8</v>
      </c>
      <c r="E11429">
        <v>12</v>
      </c>
      <c r="F11429">
        <v>17</v>
      </c>
      <c r="G11429">
        <v>28</v>
      </c>
    </row>
    <row r="11430" spans="1:7">
      <c r="A11430" t="s">
        <v>3853</v>
      </c>
      <c r="B11430" t="s">
        <v>4178</v>
      </c>
      <c r="C11430" t="s">
        <v>3923</v>
      </c>
      <c r="D11430">
        <v>0</v>
      </c>
      <c r="E11430">
        <v>0</v>
      </c>
      <c r="F11430">
        <v>0</v>
      </c>
      <c r="G11430">
        <v>0</v>
      </c>
    </row>
    <row r="11431" spans="1:7">
      <c r="A11431" t="s">
        <v>3853</v>
      </c>
      <c r="B11431" t="s">
        <v>4178</v>
      </c>
      <c r="C11431" t="s">
        <v>3924</v>
      </c>
      <c r="D11431">
        <v>5</v>
      </c>
      <c r="E11431">
        <v>5</v>
      </c>
      <c r="F11431">
        <v>19</v>
      </c>
      <c r="G11431">
        <v>18</v>
      </c>
    </row>
    <row r="11432" spans="1:7">
      <c r="A11432" t="s">
        <v>3853</v>
      </c>
      <c r="B11432" t="s">
        <v>4178</v>
      </c>
      <c r="C11432" t="s">
        <v>3925</v>
      </c>
      <c r="D11432">
        <v>650</v>
      </c>
      <c r="E11432">
        <v>686</v>
      </c>
      <c r="F11432">
        <v>794</v>
      </c>
      <c r="G11432">
        <v>866</v>
      </c>
    </row>
    <row r="11433" spans="1:7">
      <c r="A11433" t="s">
        <v>3853</v>
      </c>
      <c r="B11433" t="s">
        <v>4178</v>
      </c>
      <c r="C11433" t="s">
        <v>3926</v>
      </c>
      <c r="D11433">
        <v>2.4500000000000002</v>
      </c>
      <c r="E11433">
        <v>2.4700000000000002</v>
      </c>
      <c r="F11433">
        <v>2.34</v>
      </c>
      <c r="G11433">
        <v>2.27</v>
      </c>
    </row>
    <row r="11434" spans="1:7">
      <c r="A11434" t="s">
        <v>3853</v>
      </c>
      <c r="B11434" t="s">
        <v>4178</v>
      </c>
      <c r="C11434" t="s">
        <v>3927</v>
      </c>
      <c r="D11434">
        <v>765</v>
      </c>
      <c r="E11434">
        <v>825</v>
      </c>
      <c r="F11434">
        <v>1005</v>
      </c>
      <c r="G11434">
        <v>1161</v>
      </c>
    </row>
    <row r="11435" spans="1:7">
      <c r="A11435" t="s">
        <v>3853</v>
      </c>
      <c r="B11435" t="s">
        <v>4178</v>
      </c>
      <c r="C11435" t="s">
        <v>3928</v>
      </c>
      <c r="D11435">
        <v>290</v>
      </c>
      <c r="E11435">
        <v>303</v>
      </c>
      <c r="F11435">
        <v>380</v>
      </c>
      <c r="G11435">
        <v>433</v>
      </c>
    </row>
    <row r="11436" spans="1:7">
      <c r="A11436" t="s">
        <v>3853</v>
      </c>
      <c r="B11436" t="s">
        <v>4178</v>
      </c>
      <c r="C11436" t="s">
        <v>3929</v>
      </c>
      <c r="D11436">
        <v>110</v>
      </c>
      <c r="E11436">
        <v>134</v>
      </c>
      <c r="F11436">
        <v>192</v>
      </c>
      <c r="G11436">
        <v>277</v>
      </c>
    </row>
    <row r="11437" spans="1:7">
      <c r="A11437" t="s">
        <v>3853</v>
      </c>
      <c r="B11437" t="s">
        <v>4178</v>
      </c>
      <c r="C11437" t="s">
        <v>3930</v>
      </c>
      <c r="D11437">
        <v>3.06</v>
      </c>
      <c r="E11437">
        <v>3.53</v>
      </c>
      <c r="F11437">
        <v>4.2699999999999996</v>
      </c>
      <c r="G11437">
        <v>4.6900000000000004</v>
      </c>
    </row>
    <row r="11438" spans="1:7">
      <c r="A11438" t="s">
        <v>3853</v>
      </c>
      <c r="B11438" t="s">
        <v>4178</v>
      </c>
      <c r="C11438" t="s">
        <v>3931</v>
      </c>
      <c r="D11438">
        <v>29</v>
      </c>
      <c r="E11438">
        <v>31</v>
      </c>
      <c r="F11438">
        <v>31</v>
      </c>
      <c r="G11438">
        <v>2</v>
      </c>
    </row>
    <row r="11439" spans="1:7">
      <c r="A11439" t="s">
        <v>3853</v>
      </c>
      <c r="B11439" t="s">
        <v>4178</v>
      </c>
      <c r="C11439" t="s">
        <v>3932</v>
      </c>
      <c r="D11439">
        <v>141</v>
      </c>
      <c r="E11439">
        <v>134</v>
      </c>
      <c r="F11439">
        <v>146</v>
      </c>
      <c r="G11439">
        <v>181</v>
      </c>
    </row>
    <row r="11440" spans="1:7">
      <c r="A11440" t="s">
        <v>3853</v>
      </c>
      <c r="B11440" t="s">
        <v>4178</v>
      </c>
      <c r="C11440" t="s">
        <v>3933</v>
      </c>
      <c r="D11440">
        <v>120</v>
      </c>
      <c r="E11440">
        <v>138</v>
      </c>
      <c r="F11440">
        <v>203</v>
      </c>
      <c r="G11440">
        <v>250</v>
      </c>
    </row>
    <row r="11441" spans="1:7">
      <c r="A11441" t="s">
        <v>3853</v>
      </c>
      <c r="B11441" t="s">
        <v>4178</v>
      </c>
      <c r="C11441" t="s">
        <v>3934</v>
      </c>
      <c r="D11441">
        <v>21</v>
      </c>
      <c r="E11441">
        <v>22</v>
      </c>
      <c r="F11441">
        <v>21</v>
      </c>
      <c r="G11441">
        <v>21</v>
      </c>
    </row>
    <row r="11442" spans="1:7">
      <c r="A11442" t="s">
        <v>3853</v>
      </c>
      <c r="B11442" t="s">
        <v>4178</v>
      </c>
      <c r="C11442" t="s">
        <v>3935</v>
      </c>
      <c r="D11442">
        <v>240</v>
      </c>
      <c r="E11442">
        <v>257</v>
      </c>
      <c r="F11442">
        <v>330</v>
      </c>
      <c r="G11442">
        <v>378</v>
      </c>
    </row>
    <row r="11443" spans="1:7">
      <c r="A11443" t="s">
        <v>3853</v>
      </c>
      <c r="B11443" t="s">
        <v>4178</v>
      </c>
      <c r="C11443" t="s">
        <v>3936</v>
      </c>
      <c r="D11443">
        <v>29</v>
      </c>
      <c r="E11443">
        <v>24</v>
      </c>
      <c r="F11443">
        <v>29</v>
      </c>
      <c r="G11443">
        <v>34</v>
      </c>
    </row>
    <row r="11444" spans="1:7">
      <c r="A11444" t="s">
        <v>3853</v>
      </c>
      <c r="B11444" t="s">
        <v>4178</v>
      </c>
      <c r="C11444" t="s">
        <v>3937</v>
      </c>
      <c r="D11444">
        <v>0</v>
      </c>
      <c r="E11444">
        <v>0</v>
      </c>
      <c r="F11444">
        <v>0</v>
      </c>
      <c r="G11444">
        <v>0</v>
      </c>
    </row>
    <row r="11445" spans="1:7">
      <c r="A11445" t="s">
        <v>3853</v>
      </c>
      <c r="B11445" t="s">
        <v>4178</v>
      </c>
      <c r="C11445" t="s">
        <v>3938</v>
      </c>
      <c r="D11445">
        <v>0</v>
      </c>
      <c r="E11445">
        <v>0</v>
      </c>
      <c r="F11445">
        <v>0</v>
      </c>
      <c r="G11445">
        <v>0</v>
      </c>
    </row>
    <row r="11446" spans="1:7">
      <c r="A11446" t="s">
        <v>3853</v>
      </c>
      <c r="B11446" t="s">
        <v>4178</v>
      </c>
      <c r="C11446" t="s">
        <v>3939</v>
      </c>
      <c r="D11446">
        <v>12143</v>
      </c>
      <c r="E11446">
        <v>11764</v>
      </c>
      <c r="F11446">
        <v>11788</v>
      </c>
      <c r="G11446">
        <v>11711</v>
      </c>
    </row>
    <row r="11447" spans="1:7">
      <c r="A11447" t="s">
        <v>3853</v>
      </c>
      <c r="B11447" t="s">
        <v>4178</v>
      </c>
      <c r="C11447" t="s">
        <v>3940</v>
      </c>
      <c r="D11447">
        <v>1024493</v>
      </c>
      <c r="E11447">
        <v>946590</v>
      </c>
      <c r="F11447">
        <v>1019797</v>
      </c>
      <c r="G11447">
        <v>1006426</v>
      </c>
    </row>
    <row r="11448" spans="1:7">
      <c r="A11448" t="s">
        <v>3853</v>
      </c>
      <c r="B11448" t="s">
        <v>4178</v>
      </c>
      <c r="C11448" t="s">
        <v>3941</v>
      </c>
      <c r="D11448">
        <v>0</v>
      </c>
      <c r="E11448">
        <v>0</v>
      </c>
      <c r="F11448">
        <v>0</v>
      </c>
      <c r="G11448">
        <v>0</v>
      </c>
    </row>
    <row r="11449" spans="1:7">
      <c r="A11449" t="s">
        <v>3853</v>
      </c>
      <c r="B11449" t="s">
        <v>4178</v>
      </c>
      <c r="C11449" t="s">
        <v>3942</v>
      </c>
      <c r="D11449">
        <v>0</v>
      </c>
      <c r="E11449">
        <v>0</v>
      </c>
      <c r="F11449">
        <v>0</v>
      </c>
      <c r="G11449">
        <v>0</v>
      </c>
    </row>
    <row r="11450" spans="1:7">
      <c r="A11450" t="s">
        <v>3853</v>
      </c>
      <c r="B11450" t="s">
        <v>4178</v>
      </c>
      <c r="C11450" t="s">
        <v>3943</v>
      </c>
      <c r="D11450">
        <v>0</v>
      </c>
      <c r="E11450">
        <v>0</v>
      </c>
      <c r="F11450">
        <v>0</v>
      </c>
      <c r="G11450">
        <v>0</v>
      </c>
    </row>
    <row r="11451" spans="1:7">
      <c r="A11451" t="s">
        <v>3853</v>
      </c>
      <c r="B11451" t="s">
        <v>4178</v>
      </c>
      <c r="C11451" t="s">
        <v>3944</v>
      </c>
      <c r="D11451">
        <v>248046.5</v>
      </c>
      <c r="E11451">
        <v>249482.2</v>
      </c>
      <c r="F11451">
        <v>271494.5</v>
      </c>
      <c r="G11451">
        <v>297546.3</v>
      </c>
    </row>
    <row r="11452" spans="1:7">
      <c r="A11452" t="s">
        <v>3853</v>
      </c>
      <c r="B11452" t="s">
        <v>4178</v>
      </c>
      <c r="C11452" t="s">
        <v>3945</v>
      </c>
      <c r="D11452">
        <v>237511.4</v>
      </c>
      <c r="E11452">
        <v>233712.3</v>
      </c>
      <c r="F11452">
        <v>244854</v>
      </c>
      <c r="G11452">
        <v>250873.4</v>
      </c>
    </row>
    <row r="11453" spans="1:7">
      <c r="A11453" t="s">
        <v>3853</v>
      </c>
      <c r="B11453" t="s">
        <v>4178</v>
      </c>
      <c r="C11453" t="s">
        <v>3946</v>
      </c>
      <c r="D11453">
        <v>0</v>
      </c>
      <c r="E11453">
        <v>0</v>
      </c>
      <c r="F11453">
        <v>0</v>
      </c>
      <c r="G11453">
        <v>0</v>
      </c>
    </row>
    <row r="11454" spans="1:7">
      <c r="A11454" t="s">
        <v>3853</v>
      </c>
      <c r="B11454" t="s">
        <v>4178</v>
      </c>
      <c r="C11454" t="s">
        <v>3947</v>
      </c>
      <c r="D11454">
        <v>0</v>
      </c>
      <c r="E11454">
        <v>0</v>
      </c>
      <c r="F11454">
        <v>0</v>
      </c>
      <c r="G11454">
        <v>0</v>
      </c>
    </row>
    <row r="11455" spans="1:7">
      <c r="A11455" t="s">
        <v>3853</v>
      </c>
      <c r="B11455" t="s">
        <v>4178</v>
      </c>
      <c r="C11455" t="s">
        <v>3948</v>
      </c>
      <c r="D11455">
        <v>0</v>
      </c>
      <c r="E11455">
        <v>0</v>
      </c>
      <c r="F11455">
        <v>0</v>
      </c>
      <c r="G11455">
        <v>0</v>
      </c>
    </row>
    <row r="11456" spans="1:7">
      <c r="A11456" t="s">
        <v>3853</v>
      </c>
      <c r="B11456" t="s">
        <v>4178</v>
      </c>
      <c r="C11456" t="s">
        <v>3949</v>
      </c>
      <c r="D11456">
        <v>0</v>
      </c>
      <c r="E11456">
        <v>0</v>
      </c>
      <c r="F11456">
        <v>0</v>
      </c>
      <c r="G11456">
        <v>0</v>
      </c>
    </row>
    <row r="11457" spans="1:7">
      <c r="A11457" t="s">
        <v>3853</v>
      </c>
      <c r="B11457" t="s">
        <v>4178</v>
      </c>
      <c r="C11457" t="s">
        <v>3950</v>
      </c>
      <c r="D11457">
        <v>0</v>
      </c>
      <c r="E11457">
        <v>0</v>
      </c>
      <c r="F11457">
        <v>0</v>
      </c>
      <c r="G11457">
        <v>0</v>
      </c>
    </row>
    <row r="11458" spans="1:7">
      <c r="A11458" t="s">
        <v>3853</v>
      </c>
      <c r="B11458" t="s">
        <v>4178</v>
      </c>
      <c r="C11458" t="s">
        <v>3951</v>
      </c>
      <c r="D11458">
        <v>648</v>
      </c>
      <c r="E11458">
        <v>648</v>
      </c>
      <c r="F11458">
        <v>648</v>
      </c>
      <c r="G11458">
        <v>648</v>
      </c>
    </row>
    <row r="11459" spans="1:7">
      <c r="A11459" t="s">
        <v>3853</v>
      </c>
      <c r="B11459" t="s">
        <v>4178</v>
      </c>
      <c r="C11459" t="s">
        <v>3952</v>
      </c>
      <c r="D11459">
        <v>648</v>
      </c>
      <c r="E11459">
        <v>648</v>
      </c>
      <c r="F11459">
        <v>648</v>
      </c>
      <c r="G11459">
        <v>648</v>
      </c>
    </row>
    <row r="11460" spans="1:7">
      <c r="A11460" t="s">
        <v>3853</v>
      </c>
      <c r="B11460" t="s">
        <v>4178</v>
      </c>
      <c r="C11460" t="s">
        <v>3953</v>
      </c>
      <c r="D11460">
        <v>648</v>
      </c>
      <c r="E11460">
        <v>648</v>
      </c>
      <c r="F11460">
        <v>648</v>
      </c>
      <c r="G11460">
        <v>648</v>
      </c>
    </row>
    <row r="11461" spans="1:7">
      <c r="A11461" t="s">
        <v>3853</v>
      </c>
      <c r="B11461" t="s">
        <v>4178</v>
      </c>
      <c r="C11461" t="s">
        <v>3954</v>
      </c>
      <c r="D11461">
        <v>194</v>
      </c>
      <c r="E11461">
        <v>218</v>
      </c>
      <c r="F11461">
        <v>195</v>
      </c>
      <c r="G11461">
        <v>274</v>
      </c>
    </row>
    <row r="11462" spans="1:7">
      <c r="A11462" t="s">
        <v>3853</v>
      </c>
      <c r="B11462" t="s">
        <v>4178</v>
      </c>
      <c r="C11462" t="s">
        <v>3955</v>
      </c>
      <c r="D11462">
        <v>2588</v>
      </c>
      <c r="E11462">
        <v>2583</v>
      </c>
      <c r="F11462">
        <v>2891</v>
      </c>
      <c r="G11462">
        <v>2894</v>
      </c>
    </row>
    <row r="11463" spans="1:7">
      <c r="A11463" t="s">
        <v>3853</v>
      </c>
      <c r="B11463" t="s">
        <v>4178</v>
      </c>
      <c r="C11463" t="s">
        <v>3956</v>
      </c>
      <c r="D11463">
        <v>2056</v>
      </c>
      <c r="E11463">
        <v>2073</v>
      </c>
      <c r="F11463">
        <v>2307</v>
      </c>
      <c r="G11463">
        <v>2623</v>
      </c>
    </row>
    <row r="11464" spans="1:7">
      <c r="A11464" t="s">
        <v>3853</v>
      </c>
      <c r="B11464" t="s">
        <v>4178</v>
      </c>
      <c r="C11464" t="s">
        <v>3957</v>
      </c>
      <c r="D11464">
        <v>3918</v>
      </c>
      <c r="E11464">
        <v>4135</v>
      </c>
      <c r="F11464">
        <v>4363</v>
      </c>
      <c r="G11464">
        <v>4144</v>
      </c>
    </row>
    <row r="11465" spans="1:7">
      <c r="A11465" t="s">
        <v>3853</v>
      </c>
      <c r="B11465" t="s">
        <v>4178</v>
      </c>
      <c r="C11465" t="s">
        <v>3958</v>
      </c>
      <c r="D11465">
        <v>8757</v>
      </c>
      <c r="E11465">
        <v>9009</v>
      </c>
      <c r="F11465">
        <v>9756</v>
      </c>
      <c r="G11465">
        <v>9934</v>
      </c>
    </row>
    <row r="11466" spans="1:7">
      <c r="A11466" t="s">
        <v>3853</v>
      </c>
      <c r="B11466" t="s">
        <v>4178</v>
      </c>
      <c r="C11466" t="s">
        <v>3959</v>
      </c>
      <c r="D11466">
        <v>8757</v>
      </c>
      <c r="E11466">
        <v>9009</v>
      </c>
      <c r="F11466">
        <v>9756</v>
      </c>
      <c r="G11466">
        <v>9934</v>
      </c>
    </row>
    <row r="11467" spans="1:7">
      <c r="A11467" t="s">
        <v>3853</v>
      </c>
      <c r="B11467" t="s">
        <v>4178</v>
      </c>
      <c r="C11467" t="s">
        <v>3960</v>
      </c>
      <c r="D11467">
        <v>15.4</v>
      </c>
      <c r="E11467">
        <v>13.2</v>
      </c>
      <c r="F11467">
        <v>12.9</v>
      </c>
      <c r="G11467">
        <v>14.3</v>
      </c>
    </row>
    <row r="11468" spans="1:7">
      <c r="A11468" t="s">
        <v>3853</v>
      </c>
      <c r="B11468" t="s">
        <v>4178</v>
      </c>
      <c r="C11468" t="s">
        <v>3961</v>
      </c>
      <c r="D11468">
        <v>2716</v>
      </c>
      <c r="E11468">
        <v>2796</v>
      </c>
      <c r="F11468">
        <v>2876</v>
      </c>
      <c r="G11468">
        <v>2876</v>
      </c>
    </row>
    <row r="11469" spans="1:7">
      <c r="A11469" t="s">
        <v>3853</v>
      </c>
      <c r="B11469" t="s">
        <v>4178</v>
      </c>
      <c r="C11469" t="s">
        <v>3962</v>
      </c>
      <c r="D11469">
        <v>25.9</v>
      </c>
      <c r="E11469">
        <v>33.5</v>
      </c>
      <c r="F11469">
        <v>22.1</v>
      </c>
      <c r="G11469">
        <v>18.7</v>
      </c>
    </row>
    <row r="11470" spans="1:7">
      <c r="A11470" t="s">
        <v>3853</v>
      </c>
      <c r="B11470" t="s">
        <v>4178</v>
      </c>
      <c r="C11470" t="s">
        <v>3963</v>
      </c>
      <c r="D11470">
        <v>1312</v>
      </c>
      <c r="E11470">
        <v>1313</v>
      </c>
      <c r="F11470">
        <v>1312</v>
      </c>
      <c r="G11470">
        <v>1305</v>
      </c>
    </row>
    <row r="11471" spans="1:7">
      <c r="A11471" t="s">
        <v>3853</v>
      </c>
      <c r="B11471" t="s">
        <v>4178</v>
      </c>
      <c r="C11471" t="s">
        <v>3964</v>
      </c>
      <c r="D11471">
        <v>8</v>
      </c>
      <c r="E11471">
        <v>12</v>
      </c>
      <c r="F11471">
        <v>7</v>
      </c>
      <c r="G11471">
        <v>2</v>
      </c>
    </row>
    <row r="11472" spans="1:7">
      <c r="A11472" t="s">
        <v>3853</v>
      </c>
      <c r="B11472" t="s">
        <v>4178</v>
      </c>
      <c r="C11472" t="s">
        <v>3965</v>
      </c>
      <c r="D11472">
        <v>10146</v>
      </c>
      <c r="E11472">
        <v>13168</v>
      </c>
      <c r="F11472">
        <v>8672</v>
      </c>
      <c r="G11472">
        <v>7438</v>
      </c>
    </row>
    <row r="11473" spans="1:7">
      <c r="A11473" t="s">
        <v>3853</v>
      </c>
      <c r="B11473" t="s">
        <v>4178</v>
      </c>
      <c r="C11473" t="s">
        <v>3966</v>
      </c>
      <c r="D11473">
        <v>0</v>
      </c>
      <c r="E11473">
        <v>0</v>
      </c>
      <c r="F11473">
        <v>0</v>
      </c>
      <c r="G11473">
        <v>0</v>
      </c>
    </row>
    <row r="11474" spans="1:7">
      <c r="A11474" t="s">
        <v>3853</v>
      </c>
      <c r="B11474" t="s">
        <v>4178</v>
      </c>
      <c r="C11474" t="s">
        <v>3967</v>
      </c>
      <c r="D11474">
        <v>10155</v>
      </c>
      <c r="E11474">
        <v>13180</v>
      </c>
      <c r="F11474">
        <v>8679</v>
      </c>
      <c r="G11474">
        <v>7440</v>
      </c>
    </row>
    <row r="11475" spans="1:7">
      <c r="A11475" t="s">
        <v>3853</v>
      </c>
      <c r="B11475" t="s">
        <v>4178</v>
      </c>
      <c r="C11475" t="s">
        <v>3968</v>
      </c>
      <c r="D11475">
        <v>8</v>
      </c>
      <c r="E11475">
        <v>12</v>
      </c>
      <c r="F11475">
        <v>7</v>
      </c>
      <c r="G11475">
        <v>2</v>
      </c>
    </row>
    <row r="11476" spans="1:7">
      <c r="A11476" t="s">
        <v>3853</v>
      </c>
      <c r="B11476" t="s">
        <v>4178</v>
      </c>
      <c r="C11476" t="s">
        <v>3969</v>
      </c>
      <c r="D11476">
        <v>0</v>
      </c>
      <c r="E11476">
        <v>0</v>
      </c>
      <c r="F11476">
        <v>0</v>
      </c>
      <c r="G11476">
        <v>0</v>
      </c>
    </row>
    <row r="11477" spans="1:7">
      <c r="A11477" t="s">
        <v>3853</v>
      </c>
      <c r="B11477" t="s">
        <v>4178</v>
      </c>
      <c r="C11477" t="s">
        <v>3970</v>
      </c>
      <c r="D11477">
        <v>0</v>
      </c>
      <c r="E11477">
        <v>0</v>
      </c>
      <c r="F11477">
        <v>0</v>
      </c>
      <c r="G11477">
        <v>0</v>
      </c>
    </row>
    <row r="11478" spans="1:7">
      <c r="A11478" t="s">
        <v>3853</v>
      </c>
      <c r="B11478" t="s">
        <v>4178</v>
      </c>
      <c r="C11478" t="s">
        <v>3971</v>
      </c>
      <c r="D11478">
        <v>0</v>
      </c>
      <c r="E11478">
        <v>0</v>
      </c>
      <c r="F11478">
        <v>0</v>
      </c>
      <c r="G11478">
        <v>0</v>
      </c>
    </row>
    <row r="11479" spans="1:7">
      <c r="A11479" t="s">
        <v>3853</v>
      </c>
      <c r="B11479" t="s">
        <v>4178</v>
      </c>
      <c r="C11479" t="s">
        <v>3972</v>
      </c>
      <c r="D11479">
        <v>0</v>
      </c>
      <c r="E11479">
        <v>0</v>
      </c>
      <c r="F11479">
        <v>0</v>
      </c>
      <c r="G11479">
        <v>0</v>
      </c>
    </row>
    <row r="11480" spans="1:7">
      <c r="A11480" t="s">
        <v>3853</v>
      </c>
      <c r="B11480" t="s">
        <v>4178</v>
      </c>
      <c r="C11480" t="s">
        <v>3973</v>
      </c>
      <c r="D11480">
        <v>20234</v>
      </c>
      <c r="E11480">
        <v>16657</v>
      </c>
      <c r="F11480">
        <v>18591</v>
      </c>
      <c r="G11480">
        <v>17719</v>
      </c>
    </row>
    <row r="11481" spans="1:7">
      <c r="A11481" t="s">
        <v>3853</v>
      </c>
      <c r="B11481" t="s">
        <v>4178</v>
      </c>
      <c r="C11481" t="s">
        <v>3974</v>
      </c>
      <c r="D11481">
        <v>20234</v>
      </c>
      <c r="E11481">
        <v>16657</v>
      </c>
      <c r="F11481">
        <v>18591</v>
      </c>
      <c r="G11481">
        <v>17719</v>
      </c>
    </row>
    <row r="11482" spans="1:7">
      <c r="A11482" t="s">
        <v>3853</v>
      </c>
      <c r="B11482" t="s">
        <v>4178</v>
      </c>
      <c r="C11482" t="s">
        <v>3975</v>
      </c>
      <c r="D11482">
        <v>20234</v>
      </c>
      <c r="E11482">
        <v>16657</v>
      </c>
      <c r="F11482">
        <v>18591</v>
      </c>
      <c r="G11482">
        <v>17719</v>
      </c>
    </row>
    <row r="11483" spans="1:7">
      <c r="A11483" t="s">
        <v>3853</v>
      </c>
      <c r="B11483" t="s">
        <v>4178</v>
      </c>
      <c r="C11483" t="s">
        <v>3976</v>
      </c>
      <c r="D11483">
        <v>14</v>
      </c>
      <c r="E11483">
        <v>11</v>
      </c>
      <c r="F11483">
        <v>10</v>
      </c>
      <c r="G11483">
        <v>9</v>
      </c>
    </row>
    <row r="11484" spans="1:7">
      <c r="A11484" t="s">
        <v>3853</v>
      </c>
      <c r="B11484" t="s">
        <v>4178</v>
      </c>
      <c r="C11484" t="s">
        <v>3977</v>
      </c>
      <c r="D11484">
        <v>2</v>
      </c>
      <c r="E11484">
        <v>2</v>
      </c>
      <c r="F11484">
        <v>1</v>
      </c>
      <c r="G11484">
        <v>1</v>
      </c>
    </row>
    <row r="11485" spans="1:7">
      <c r="A11485" t="s">
        <v>3853</v>
      </c>
      <c r="B11485" t="s">
        <v>4178</v>
      </c>
      <c r="C11485" t="s">
        <v>3978</v>
      </c>
      <c r="D11485">
        <v>131</v>
      </c>
      <c r="E11485">
        <v>120</v>
      </c>
      <c r="F11485">
        <v>144</v>
      </c>
      <c r="G11485">
        <v>128</v>
      </c>
    </row>
    <row r="11486" spans="1:7">
      <c r="A11486" t="s">
        <v>3853</v>
      </c>
      <c r="B11486" t="s">
        <v>4178</v>
      </c>
      <c r="C11486" t="s">
        <v>3979</v>
      </c>
      <c r="D11486">
        <v>147</v>
      </c>
      <c r="E11486">
        <v>133</v>
      </c>
      <c r="F11486">
        <v>155</v>
      </c>
      <c r="G11486">
        <v>138</v>
      </c>
    </row>
    <row r="11487" spans="1:7">
      <c r="A11487" t="s">
        <v>3853</v>
      </c>
      <c r="B11487" t="s">
        <v>4178</v>
      </c>
      <c r="C11487" t="s">
        <v>3980</v>
      </c>
      <c r="D11487">
        <v>147</v>
      </c>
      <c r="E11487">
        <v>133</v>
      </c>
      <c r="F11487">
        <v>155</v>
      </c>
      <c r="G11487">
        <v>138</v>
      </c>
    </row>
    <row r="11488" spans="1:7">
      <c r="A11488" t="s">
        <v>3853</v>
      </c>
      <c r="B11488" t="s">
        <v>4178</v>
      </c>
      <c r="C11488" t="s">
        <v>3981</v>
      </c>
      <c r="D11488">
        <v>4437.3999999999996</v>
      </c>
      <c r="E11488">
        <v>4458.2</v>
      </c>
      <c r="F11488">
        <v>4558.3</v>
      </c>
      <c r="G11488">
        <v>4600.3</v>
      </c>
    </row>
    <row r="11489" spans="1:7">
      <c r="A11489" t="s">
        <v>3853</v>
      </c>
      <c r="B11489" t="s">
        <v>4178</v>
      </c>
      <c r="C11489" t="s">
        <v>3982</v>
      </c>
      <c r="D11489">
        <v>0</v>
      </c>
      <c r="E11489">
        <v>0</v>
      </c>
      <c r="F11489">
        <v>0</v>
      </c>
      <c r="G11489">
        <v>0</v>
      </c>
    </row>
    <row r="11490" spans="1:7">
      <c r="A11490" t="s">
        <v>3853</v>
      </c>
      <c r="B11490" t="s">
        <v>4178</v>
      </c>
      <c r="C11490" t="s">
        <v>3983</v>
      </c>
      <c r="D11490">
        <v>152151</v>
      </c>
      <c r="E11490">
        <v>138903</v>
      </c>
      <c r="F11490">
        <v>143379</v>
      </c>
      <c r="G11490">
        <v>165700</v>
      </c>
    </row>
    <row r="11491" spans="1:7">
      <c r="A11491" t="s">
        <v>3853</v>
      </c>
      <c r="B11491" t="s">
        <v>4178</v>
      </c>
      <c r="C11491" t="s">
        <v>3984</v>
      </c>
      <c r="D11491">
        <v>184471</v>
      </c>
      <c r="E11491">
        <v>167187</v>
      </c>
      <c r="F11491">
        <v>185329</v>
      </c>
      <c r="G11491">
        <v>180877</v>
      </c>
    </row>
    <row r="11492" spans="1:7">
      <c r="A11492" t="s">
        <v>3853</v>
      </c>
      <c r="B11492" t="s">
        <v>4178</v>
      </c>
      <c r="C11492" t="s">
        <v>3985</v>
      </c>
      <c r="D11492">
        <v>213864</v>
      </c>
      <c r="E11492">
        <v>205517</v>
      </c>
      <c r="F11492">
        <v>213128</v>
      </c>
      <c r="G11492">
        <v>221709</v>
      </c>
    </row>
    <row r="11493" spans="1:7">
      <c r="A11493" t="s">
        <v>3853</v>
      </c>
      <c r="B11493" t="s">
        <v>4178</v>
      </c>
      <c r="C11493" t="s">
        <v>3986</v>
      </c>
      <c r="D11493">
        <v>550485</v>
      </c>
      <c r="E11493">
        <v>511606</v>
      </c>
      <c r="F11493">
        <v>541835</v>
      </c>
      <c r="G11493">
        <v>568286</v>
      </c>
    </row>
    <row r="11494" spans="1:7">
      <c r="A11494" t="s">
        <v>3853</v>
      </c>
      <c r="B11494" t="s">
        <v>4178</v>
      </c>
      <c r="C11494" t="s">
        <v>3987</v>
      </c>
      <c r="D11494">
        <v>550485</v>
      </c>
      <c r="E11494">
        <v>511606</v>
      </c>
      <c r="F11494">
        <v>541835</v>
      </c>
      <c r="G11494">
        <v>568286</v>
      </c>
    </row>
    <row r="11495" spans="1:7">
      <c r="A11495" t="s">
        <v>3853</v>
      </c>
      <c r="B11495" t="s">
        <v>4178</v>
      </c>
      <c r="C11495" t="s">
        <v>3988</v>
      </c>
      <c r="D11495">
        <v>2521</v>
      </c>
      <c r="E11495">
        <v>2258</v>
      </c>
      <c r="F11495">
        <v>2441</v>
      </c>
      <c r="G11495">
        <v>2500</v>
      </c>
    </row>
    <row r="11496" spans="1:7">
      <c r="A11496" t="s">
        <v>3853</v>
      </c>
      <c r="B11496" t="s">
        <v>4178</v>
      </c>
      <c r="C11496" t="s">
        <v>3989</v>
      </c>
      <c r="D11496">
        <v>1363</v>
      </c>
      <c r="E11496">
        <v>1293</v>
      </c>
      <c r="F11496">
        <v>1240</v>
      </c>
      <c r="G11496">
        <v>1323</v>
      </c>
    </row>
    <row r="11497" spans="1:7">
      <c r="A11497" t="s">
        <v>3853</v>
      </c>
      <c r="B11497" t="s">
        <v>4178</v>
      </c>
      <c r="C11497" t="s">
        <v>3990</v>
      </c>
      <c r="D11497">
        <v>3883</v>
      </c>
      <c r="E11497">
        <v>3550</v>
      </c>
      <c r="F11497">
        <v>3682</v>
      </c>
      <c r="G11497">
        <v>3822</v>
      </c>
    </row>
    <row r="11498" spans="1:7">
      <c r="A11498" t="s">
        <v>3853</v>
      </c>
      <c r="B11498" t="s">
        <v>4178</v>
      </c>
      <c r="C11498" t="s">
        <v>3991</v>
      </c>
      <c r="D11498">
        <v>3883</v>
      </c>
      <c r="E11498">
        <v>3550</v>
      </c>
      <c r="F11498">
        <v>3682</v>
      </c>
      <c r="G11498">
        <v>3822</v>
      </c>
    </row>
    <row r="11499" spans="1:7">
      <c r="A11499" t="s">
        <v>3853</v>
      </c>
      <c r="B11499" t="s">
        <v>4178</v>
      </c>
      <c r="C11499" t="s">
        <v>3992</v>
      </c>
      <c r="D11499">
        <v>0</v>
      </c>
      <c r="E11499">
        <v>0</v>
      </c>
      <c r="F11499">
        <v>0</v>
      </c>
      <c r="G11499">
        <v>0</v>
      </c>
    </row>
    <row r="11500" spans="1:7">
      <c r="A11500" t="s">
        <v>3853</v>
      </c>
      <c r="B11500" t="s">
        <v>4178</v>
      </c>
      <c r="C11500" t="s">
        <v>3993</v>
      </c>
      <c r="D11500">
        <v>331266</v>
      </c>
      <c r="E11500">
        <v>292817</v>
      </c>
      <c r="F11500">
        <v>321845</v>
      </c>
      <c r="G11500">
        <v>313085</v>
      </c>
    </row>
    <row r="11501" spans="1:7">
      <c r="A11501" t="s">
        <v>3853</v>
      </c>
      <c r="B11501" t="s">
        <v>4178</v>
      </c>
      <c r="C11501" t="s">
        <v>3994</v>
      </c>
      <c r="D11501">
        <v>6566</v>
      </c>
      <c r="E11501">
        <v>6590</v>
      </c>
      <c r="F11501">
        <v>6630</v>
      </c>
      <c r="G11501">
        <v>7400</v>
      </c>
    </row>
    <row r="11502" spans="1:7">
      <c r="A11502" t="s">
        <v>3853</v>
      </c>
      <c r="B11502" t="s">
        <v>4178</v>
      </c>
      <c r="C11502" t="s">
        <v>3995</v>
      </c>
      <c r="D11502">
        <v>3127</v>
      </c>
      <c r="E11502">
        <v>3158</v>
      </c>
      <c r="F11502">
        <v>3111</v>
      </c>
      <c r="G11502">
        <v>3240</v>
      </c>
    </row>
    <row r="11503" spans="1:7">
      <c r="A11503" t="s">
        <v>3853</v>
      </c>
      <c r="B11503" t="s">
        <v>4178</v>
      </c>
      <c r="C11503" t="s">
        <v>3996</v>
      </c>
      <c r="D11503">
        <v>340959</v>
      </c>
      <c r="E11503">
        <v>302565</v>
      </c>
      <c r="F11503">
        <v>331586</v>
      </c>
      <c r="G11503">
        <v>323725</v>
      </c>
    </row>
    <row r="11504" spans="1:7">
      <c r="A11504" t="s">
        <v>3853</v>
      </c>
      <c r="B11504" t="s">
        <v>4178</v>
      </c>
      <c r="C11504" t="s">
        <v>3997</v>
      </c>
      <c r="D11504">
        <v>340959</v>
      </c>
      <c r="E11504">
        <v>302565</v>
      </c>
      <c r="F11504">
        <v>331586</v>
      </c>
      <c r="G11504">
        <v>323725</v>
      </c>
    </row>
    <row r="11505" spans="1:7">
      <c r="A11505" t="s">
        <v>3853</v>
      </c>
      <c r="B11505" t="s">
        <v>4178</v>
      </c>
      <c r="C11505" t="s">
        <v>3998</v>
      </c>
      <c r="D11505">
        <v>308637</v>
      </c>
      <c r="E11505">
        <v>272898</v>
      </c>
      <c r="F11505">
        <v>299698</v>
      </c>
      <c r="G11505">
        <v>291335</v>
      </c>
    </row>
    <row r="11506" spans="1:7">
      <c r="A11506" t="s">
        <v>3853</v>
      </c>
      <c r="B11506" t="s">
        <v>4178</v>
      </c>
      <c r="C11506" t="s">
        <v>3999</v>
      </c>
      <c r="D11506">
        <v>6118</v>
      </c>
      <c r="E11506">
        <v>6142</v>
      </c>
      <c r="F11506">
        <v>6174</v>
      </c>
      <c r="G11506">
        <v>6886</v>
      </c>
    </row>
    <row r="11507" spans="1:7">
      <c r="A11507" t="s">
        <v>3853</v>
      </c>
      <c r="B11507" t="s">
        <v>4178</v>
      </c>
      <c r="C11507" t="s">
        <v>4000</v>
      </c>
      <c r="D11507">
        <v>2914</v>
      </c>
      <c r="E11507">
        <v>2943</v>
      </c>
      <c r="F11507">
        <v>2897</v>
      </c>
      <c r="G11507">
        <v>3015</v>
      </c>
    </row>
    <row r="11508" spans="1:7">
      <c r="A11508" t="s">
        <v>3853</v>
      </c>
      <c r="B11508" t="s">
        <v>4178</v>
      </c>
      <c r="C11508" t="s">
        <v>4001</v>
      </c>
      <c r="D11508">
        <v>317668</v>
      </c>
      <c r="E11508">
        <v>281983</v>
      </c>
      <c r="F11508">
        <v>308769</v>
      </c>
      <c r="G11508">
        <v>301235</v>
      </c>
    </row>
    <row r="11509" spans="1:7">
      <c r="A11509" t="s">
        <v>3853</v>
      </c>
      <c r="B11509" t="s">
        <v>4178</v>
      </c>
      <c r="C11509" t="s">
        <v>4002</v>
      </c>
      <c r="D11509">
        <v>2457</v>
      </c>
      <c r="E11509">
        <v>2327</v>
      </c>
      <c r="F11509">
        <v>2329</v>
      </c>
      <c r="G11509">
        <v>2501</v>
      </c>
    </row>
    <row r="11510" spans="1:7">
      <c r="A11510" t="s">
        <v>3853</v>
      </c>
      <c r="B11510" t="s">
        <v>4178</v>
      </c>
      <c r="C11510" t="s">
        <v>4003</v>
      </c>
      <c r="D11510">
        <v>0</v>
      </c>
      <c r="E11510">
        <v>0</v>
      </c>
      <c r="F11510">
        <v>0</v>
      </c>
      <c r="G11510">
        <v>0</v>
      </c>
    </row>
    <row r="11511" spans="1:7">
      <c r="A11511" t="s">
        <v>3853</v>
      </c>
      <c r="B11511" t="s">
        <v>4178</v>
      </c>
      <c r="C11511" t="s">
        <v>4004</v>
      </c>
      <c r="D11511">
        <v>2388</v>
      </c>
      <c r="E11511">
        <v>2057</v>
      </c>
      <c r="F11511">
        <v>2771</v>
      </c>
      <c r="G11511">
        <v>2689</v>
      </c>
    </row>
    <row r="11512" spans="1:7">
      <c r="A11512" t="s">
        <v>3853</v>
      </c>
      <c r="B11512" t="s">
        <v>4178</v>
      </c>
      <c r="C11512" t="s">
        <v>4005</v>
      </c>
      <c r="D11512">
        <v>26412</v>
      </c>
      <c r="E11512">
        <v>24620</v>
      </c>
      <c r="F11512">
        <v>26664</v>
      </c>
      <c r="G11512">
        <v>26779</v>
      </c>
    </row>
    <row r="11513" spans="1:7">
      <c r="A11513" t="s">
        <v>3853</v>
      </c>
      <c r="B11513" t="s">
        <v>4178</v>
      </c>
      <c r="C11513" t="s">
        <v>4006</v>
      </c>
      <c r="D11513">
        <v>187731</v>
      </c>
      <c r="E11513">
        <v>188539</v>
      </c>
      <c r="F11513">
        <v>183388</v>
      </c>
      <c r="G11513">
        <v>195086</v>
      </c>
    </row>
    <row r="11514" spans="1:7">
      <c r="A11514" t="s">
        <v>3853</v>
      </c>
      <c r="B11514" t="s">
        <v>4178</v>
      </c>
      <c r="C11514" t="s">
        <v>4007</v>
      </c>
      <c r="D11514">
        <v>6907</v>
      </c>
      <c r="E11514">
        <v>6526</v>
      </c>
      <c r="F11514">
        <v>6771</v>
      </c>
      <c r="G11514">
        <v>6617</v>
      </c>
    </row>
    <row r="11515" spans="1:7">
      <c r="A11515" t="s">
        <v>3853</v>
      </c>
      <c r="B11515" t="s">
        <v>4178</v>
      </c>
      <c r="C11515" t="s">
        <v>4008</v>
      </c>
      <c r="D11515">
        <v>100226</v>
      </c>
      <c r="E11515">
        <v>98114</v>
      </c>
      <c r="F11515">
        <v>102921</v>
      </c>
      <c r="G11515">
        <v>102214</v>
      </c>
    </row>
    <row r="11516" spans="1:7">
      <c r="A11516" t="s">
        <v>3853</v>
      </c>
      <c r="B11516" t="s">
        <v>4178</v>
      </c>
      <c r="C11516" t="s">
        <v>4009</v>
      </c>
      <c r="D11516">
        <v>31148</v>
      </c>
      <c r="E11516">
        <v>30019</v>
      </c>
      <c r="F11516">
        <v>34246</v>
      </c>
      <c r="G11516">
        <v>34482</v>
      </c>
    </row>
    <row r="11517" spans="1:7">
      <c r="A11517" t="s">
        <v>3853</v>
      </c>
      <c r="B11517" t="s">
        <v>4178</v>
      </c>
      <c r="C11517" t="s">
        <v>4010</v>
      </c>
      <c r="D11517">
        <v>347904</v>
      </c>
      <c r="E11517">
        <v>343349</v>
      </c>
      <c r="F11517">
        <v>349990</v>
      </c>
      <c r="G11517">
        <v>361250</v>
      </c>
    </row>
    <row r="11518" spans="1:7">
      <c r="A11518" t="s">
        <v>3853</v>
      </c>
      <c r="B11518" t="s">
        <v>4178</v>
      </c>
      <c r="C11518" t="s">
        <v>4011</v>
      </c>
      <c r="D11518">
        <v>67.5</v>
      </c>
      <c r="E11518">
        <v>66.900000000000006</v>
      </c>
      <c r="F11518">
        <v>67.400000000000006</v>
      </c>
      <c r="G11518">
        <v>68.400000000000006</v>
      </c>
    </row>
    <row r="11519" spans="1:7">
      <c r="A11519" t="s">
        <v>3853</v>
      </c>
      <c r="B11519" t="s">
        <v>4178</v>
      </c>
      <c r="C11519" t="s">
        <v>4012</v>
      </c>
      <c r="D11519">
        <v>160173</v>
      </c>
      <c r="E11519">
        <v>154810</v>
      </c>
      <c r="F11519">
        <v>166602</v>
      </c>
      <c r="G11519">
        <v>166164</v>
      </c>
    </row>
    <row r="11520" spans="1:7">
      <c r="A11520" t="s">
        <v>3853</v>
      </c>
      <c r="B11520" t="s">
        <v>4178</v>
      </c>
      <c r="C11520" t="s">
        <v>4013</v>
      </c>
      <c r="D11520">
        <v>347904</v>
      </c>
      <c r="E11520">
        <v>343349</v>
      </c>
      <c r="F11520">
        <v>349990</v>
      </c>
      <c r="G11520">
        <v>361250</v>
      </c>
    </row>
    <row r="11521" spans="1:7">
      <c r="A11521" t="s">
        <v>3853</v>
      </c>
      <c r="B11521" t="s">
        <v>4178</v>
      </c>
      <c r="C11521" t="s">
        <v>4014</v>
      </c>
      <c r="D11521">
        <v>9.5</v>
      </c>
      <c r="E11521">
        <v>10.199999999999999</v>
      </c>
      <c r="F11521">
        <v>8.6999999999999993</v>
      </c>
      <c r="G11521">
        <v>15.8</v>
      </c>
    </row>
    <row r="11522" spans="1:7">
      <c r="A11522" t="s">
        <v>3853</v>
      </c>
      <c r="B11522" t="s">
        <v>4178</v>
      </c>
      <c r="C11522" t="s">
        <v>4015</v>
      </c>
      <c r="D11522">
        <v>97.4</v>
      </c>
      <c r="E11522">
        <v>94.5</v>
      </c>
      <c r="F11522">
        <v>93</v>
      </c>
      <c r="G11522">
        <v>94</v>
      </c>
    </row>
    <row r="11523" spans="1:7">
      <c r="A11523" t="s">
        <v>3853</v>
      </c>
      <c r="B11523" t="s">
        <v>4178</v>
      </c>
      <c r="C11523" t="s">
        <v>4016</v>
      </c>
      <c r="D11523">
        <v>585828</v>
      </c>
      <c r="E11523">
        <v>571930</v>
      </c>
      <c r="F11523">
        <v>560782</v>
      </c>
      <c r="G11523">
        <v>567022</v>
      </c>
    </row>
    <row r="11524" spans="1:7">
      <c r="A11524" t="s">
        <v>3853</v>
      </c>
      <c r="B11524" t="s">
        <v>4178</v>
      </c>
      <c r="C11524" t="s">
        <v>4017</v>
      </c>
      <c r="D11524">
        <v>585828</v>
      </c>
      <c r="E11524">
        <v>571930</v>
      </c>
      <c r="F11524">
        <v>560782</v>
      </c>
      <c r="G11524">
        <v>567022</v>
      </c>
    </row>
    <row r="11525" spans="1:7">
      <c r="A11525" t="s">
        <v>3853</v>
      </c>
      <c r="B11525" t="s">
        <v>4178</v>
      </c>
      <c r="C11525" t="s">
        <v>4018</v>
      </c>
      <c r="D11525">
        <v>6576</v>
      </c>
      <c r="E11525">
        <v>6594</v>
      </c>
      <c r="F11525">
        <v>6600</v>
      </c>
      <c r="G11525">
        <v>6600</v>
      </c>
    </row>
    <row r="11526" spans="1:7">
      <c r="A11526" t="s">
        <v>3853</v>
      </c>
      <c r="B11526" t="s">
        <v>4178</v>
      </c>
      <c r="C11526" t="s">
        <v>4019</v>
      </c>
      <c r="D11526">
        <v>31.5</v>
      </c>
      <c r="E11526">
        <v>24.4</v>
      </c>
      <c r="F11526">
        <v>31.4</v>
      </c>
      <c r="G11526">
        <v>38.4</v>
      </c>
    </row>
    <row r="11527" spans="1:7">
      <c r="A11527" t="s">
        <v>3853</v>
      </c>
      <c r="B11527" t="s">
        <v>4178</v>
      </c>
      <c r="C11527" t="s">
        <v>4020</v>
      </c>
      <c r="D11527">
        <v>0</v>
      </c>
      <c r="E11527">
        <v>0</v>
      </c>
      <c r="F11527">
        <v>0</v>
      </c>
      <c r="G11527">
        <v>0</v>
      </c>
    </row>
    <row r="11528" spans="1:7">
      <c r="A11528" t="s">
        <v>3853</v>
      </c>
      <c r="B11528" t="s">
        <v>4178</v>
      </c>
      <c r="C11528" t="s">
        <v>4021</v>
      </c>
      <c r="D11528">
        <v>0</v>
      </c>
      <c r="E11528">
        <v>0</v>
      </c>
      <c r="F11528">
        <v>0</v>
      </c>
      <c r="G11528">
        <v>0</v>
      </c>
    </row>
    <row r="11529" spans="1:7">
      <c r="A11529" t="s">
        <v>3853</v>
      </c>
      <c r="B11529" t="s">
        <v>4178</v>
      </c>
      <c r="C11529" t="s">
        <v>4022</v>
      </c>
      <c r="D11529">
        <v>3356</v>
      </c>
      <c r="E11529">
        <v>3137</v>
      </c>
      <c r="F11529">
        <v>3146</v>
      </c>
      <c r="G11529">
        <v>3400</v>
      </c>
    </row>
    <row r="11530" spans="1:7">
      <c r="A11530" t="s">
        <v>3853</v>
      </c>
      <c r="B11530" t="s">
        <v>4178</v>
      </c>
      <c r="C11530" t="s">
        <v>4023</v>
      </c>
      <c r="D11530">
        <v>0</v>
      </c>
      <c r="E11530">
        <v>0</v>
      </c>
      <c r="F11530">
        <v>707</v>
      </c>
      <c r="G11530">
        <v>574</v>
      </c>
    </row>
    <row r="11531" spans="1:7">
      <c r="A11531" t="s">
        <v>3853</v>
      </c>
      <c r="B11531" t="s">
        <v>4178</v>
      </c>
      <c r="C11531" t="s">
        <v>4024</v>
      </c>
      <c r="D11531">
        <v>3356</v>
      </c>
      <c r="E11531">
        <v>3137</v>
      </c>
      <c r="F11531">
        <v>3146</v>
      </c>
      <c r="G11531">
        <v>3400</v>
      </c>
    </row>
    <row r="11532" spans="1:7">
      <c r="A11532" t="s">
        <v>3853</v>
      </c>
      <c r="B11532" t="s">
        <v>4178</v>
      </c>
      <c r="C11532" t="s">
        <v>4025</v>
      </c>
      <c r="D11532">
        <v>3356</v>
      </c>
      <c r="E11532">
        <v>3137</v>
      </c>
      <c r="F11532">
        <v>3854</v>
      </c>
      <c r="G11532">
        <v>3974</v>
      </c>
    </row>
    <row r="11533" spans="1:7">
      <c r="A11533" t="s">
        <v>3853</v>
      </c>
      <c r="B11533" t="s">
        <v>4178</v>
      </c>
      <c r="C11533" t="s">
        <v>4026</v>
      </c>
      <c r="D11533">
        <v>3356</v>
      </c>
      <c r="E11533">
        <v>3137</v>
      </c>
      <c r="F11533">
        <v>3854</v>
      </c>
      <c r="G11533">
        <v>3974</v>
      </c>
    </row>
    <row r="11534" spans="1:7">
      <c r="A11534" t="s">
        <v>3853</v>
      </c>
      <c r="B11534" t="s">
        <v>4178</v>
      </c>
      <c r="C11534" t="s">
        <v>4027</v>
      </c>
      <c r="D11534">
        <v>0</v>
      </c>
      <c r="E11534">
        <v>0</v>
      </c>
      <c r="F11534">
        <v>0</v>
      </c>
      <c r="G11534">
        <v>0</v>
      </c>
    </row>
    <row r="11535" spans="1:7">
      <c r="A11535" t="s">
        <v>3853</v>
      </c>
      <c r="B11535" t="s">
        <v>4178</v>
      </c>
      <c r="C11535" t="s">
        <v>4028</v>
      </c>
      <c r="D11535">
        <v>29427</v>
      </c>
      <c r="E11535">
        <v>23292</v>
      </c>
      <c r="F11535">
        <v>23397</v>
      </c>
      <c r="G11535">
        <v>20963</v>
      </c>
    </row>
    <row r="11536" spans="1:7">
      <c r="A11536" t="s">
        <v>3853</v>
      </c>
      <c r="B11536" t="s">
        <v>4178</v>
      </c>
      <c r="C11536" t="s">
        <v>4029</v>
      </c>
      <c r="D11536">
        <v>32429</v>
      </c>
      <c r="E11536">
        <v>25973</v>
      </c>
      <c r="F11536">
        <v>27037</v>
      </c>
      <c r="G11536">
        <v>24523</v>
      </c>
    </row>
    <row r="11537" spans="1:7">
      <c r="A11537" t="s">
        <v>3853</v>
      </c>
      <c r="B11537" t="s">
        <v>4178</v>
      </c>
      <c r="C11537" t="s">
        <v>4030</v>
      </c>
      <c r="D11537">
        <v>32429</v>
      </c>
      <c r="E11537">
        <v>25973</v>
      </c>
      <c r="F11537">
        <v>27037</v>
      </c>
      <c r="G11537">
        <v>24523</v>
      </c>
    </row>
    <row r="11538" spans="1:7">
      <c r="A11538" t="s">
        <v>3853</v>
      </c>
      <c r="B11538" t="s">
        <v>4178</v>
      </c>
      <c r="C11538" t="s">
        <v>4031</v>
      </c>
      <c r="D11538">
        <v>479499</v>
      </c>
      <c r="E11538">
        <v>431588</v>
      </c>
      <c r="F11538">
        <v>474198</v>
      </c>
      <c r="G11538">
        <v>460888</v>
      </c>
    </row>
    <row r="11539" spans="1:7">
      <c r="A11539" t="s">
        <v>3853</v>
      </c>
      <c r="B11539" t="s">
        <v>4178</v>
      </c>
      <c r="C11539" t="s">
        <v>4032</v>
      </c>
      <c r="D11539">
        <v>0.3</v>
      </c>
      <c r="E11539">
        <v>0.1</v>
      </c>
      <c r="F11539">
        <v>0.1</v>
      </c>
      <c r="G11539">
        <v>0.5</v>
      </c>
    </row>
    <row r="11540" spans="1:7">
      <c r="A11540" t="s">
        <v>3853</v>
      </c>
      <c r="B11540" t="s">
        <v>4178</v>
      </c>
      <c r="C11540" t="s">
        <v>4033</v>
      </c>
      <c r="D11540">
        <v>12458</v>
      </c>
      <c r="E11540">
        <v>12260</v>
      </c>
      <c r="F11540">
        <v>12654</v>
      </c>
      <c r="G11540">
        <v>13397</v>
      </c>
    </row>
    <row r="11541" spans="1:7">
      <c r="A11541" t="s">
        <v>3853</v>
      </c>
      <c r="B11541" t="s">
        <v>4178</v>
      </c>
      <c r="C11541" t="s">
        <v>4034</v>
      </c>
      <c r="D11541">
        <v>826</v>
      </c>
      <c r="E11541">
        <v>737</v>
      </c>
      <c r="F11541">
        <v>889</v>
      </c>
      <c r="G11541">
        <v>2003</v>
      </c>
    </row>
    <row r="11542" spans="1:7">
      <c r="A11542" t="s">
        <v>3853</v>
      </c>
      <c r="B11542" t="s">
        <v>4178</v>
      </c>
      <c r="C11542" t="s">
        <v>4035</v>
      </c>
      <c r="D11542">
        <v>467</v>
      </c>
      <c r="E11542">
        <v>469</v>
      </c>
      <c r="F11542">
        <v>228</v>
      </c>
      <c r="G11542">
        <v>305</v>
      </c>
    </row>
    <row r="11543" spans="1:7">
      <c r="A11543" t="s">
        <v>3853</v>
      </c>
      <c r="B11543" t="s">
        <v>4178</v>
      </c>
      <c r="C11543" t="s">
        <v>4036</v>
      </c>
      <c r="D11543">
        <v>46672</v>
      </c>
      <c r="E11543">
        <v>42240</v>
      </c>
      <c r="F11543">
        <v>40145</v>
      </c>
      <c r="G11543">
        <v>38287</v>
      </c>
    </row>
    <row r="11544" spans="1:7">
      <c r="A11544" t="s">
        <v>3853</v>
      </c>
      <c r="B11544" t="s">
        <v>4178</v>
      </c>
      <c r="C11544" t="s">
        <v>4037</v>
      </c>
      <c r="D11544">
        <v>4472</v>
      </c>
      <c r="E11544">
        <v>4665</v>
      </c>
      <c r="F11544">
        <v>4987</v>
      </c>
      <c r="G11544">
        <v>4753</v>
      </c>
    </row>
    <row r="11545" spans="1:7">
      <c r="A11545" t="s">
        <v>3853</v>
      </c>
      <c r="B11545" t="s">
        <v>4178</v>
      </c>
      <c r="C11545" t="s">
        <v>4038</v>
      </c>
      <c r="D11545">
        <v>543928</v>
      </c>
      <c r="E11545">
        <v>491492</v>
      </c>
      <c r="F11545">
        <v>532872</v>
      </c>
      <c r="G11545">
        <v>519329</v>
      </c>
    </row>
    <row r="11546" spans="1:7">
      <c r="A11546" t="s">
        <v>3853</v>
      </c>
      <c r="B11546" t="s">
        <v>4178</v>
      </c>
      <c r="C11546" t="s">
        <v>4039</v>
      </c>
      <c r="D11546">
        <v>105.5</v>
      </c>
      <c r="E11546">
        <v>95.8</v>
      </c>
      <c r="F11546">
        <v>102.6</v>
      </c>
      <c r="G11546">
        <v>98.3</v>
      </c>
    </row>
    <row r="11547" spans="1:7">
      <c r="A11547" t="s">
        <v>3853</v>
      </c>
      <c r="B11547" t="s">
        <v>4178</v>
      </c>
      <c r="C11547" t="s">
        <v>4040</v>
      </c>
      <c r="D11547">
        <v>543102</v>
      </c>
      <c r="E11547">
        <v>490754</v>
      </c>
      <c r="F11547">
        <v>531984</v>
      </c>
      <c r="G11547">
        <v>517326</v>
      </c>
    </row>
    <row r="11548" spans="1:7">
      <c r="A11548" t="s">
        <v>3853</v>
      </c>
      <c r="B11548" t="s">
        <v>4178</v>
      </c>
      <c r="C11548" t="s">
        <v>4041</v>
      </c>
      <c r="D11548">
        <v>0</v>
      </c>
      <c r="E11548">
        <v>0</v>
      </c>
      <c r="F11548">
        <v>0</v>
      </c>
      <c r="G11548">
        <v>0</v>
      </c>
    </row>
    <row r="11549" spans="1:7">
      <c r="A11549" t="s">
        <v>3853</v>
      </c>
      <c r="B11549" t="s">
        <v>4178</v>
      </c>
      <c r="C11549" t="s">
        <v>4042</v>
      </c>
      <c r="D11549">
        <v>0</v>
      </c>
      <c r="E11549">
        <v>0</v>
      </c>
      <c r="F11549">
        <v>0</v>
      </c>
      <c r="G11549">
        <v>0</v>
      </c>
    </row>
    <row r="11550" spans="1:7">
      <c r="A11550" t="s">
        <v>3853</v>
      </c>
      <c r="B11550" t="s">
        <v>4178</v>
      </c>
      <c r="C11550" t="s">
        <v>4043</v>
      </c>
      <c r="D11550">
        <v>7146</v>
      </c>
      <c r="E11550">
        <v>4273</v>
      </c>
      <c r="F11550">
        <v>5134</v>
      </c>
      <c r="G11550">
        <v>1260</v>
      </c>
    </row>
    <row r="11551" spans="1:7">
      <c r="A11551" t="s">
        <v>3853</v>
      </c>
      <c r="B11551" t="s">
        <v>4178</v>
      </c>
      <c r="C11551" t="s">
        <v>4044</v>
      </c>
      <c r="D11551">
        <v>7146</v>
      </c>
      <c r="E11551">
        <v>4273</v>
      </c>
      <c r="F11551">
        <v>5134</v>
      </c>
      <c r="G11551">
        <v>1260</v>
      </c>
    </row>
    <row r="11552" spans="1:7">
      <c r="A11552" t="s">
        <v>3853</v>
      </c>
      <c r="B11552" t="s">
        <v>4178</v>
      </c>
      <c r="C11552" t="s">
        <v>4045</v>
      </c>
      <c r="D11552">
        <v>7146</v>
      </c>
      <c r="E11552">
        <v>4273</v>
      </c>
      <c r="F11552">
        <v>5134</v>
      </c>
      <c r="G11552">
        <v>1260</v>
      </c>
    </row>
    <row r="11553" spans="1:7">
      <c r="A11553" t="s">
        <v>3853</v>
      </c>
      <c r="B11553" t="s">
        <v>4178</v>
      </c>
      <c r="C11553" t="s">
        <v>4046</v>
      </c>
      <c r="D11553">
        <v>2.7</v>
      </c>
      <c r="E11553">
        <v>3.1</v>
      </c>
      <c r="F11553">
        <v>4.5999999999999996</v>
      </c>
      <c r="G11553">
        <v>6.2</v>
      </c>
    </row>
    <row r="11554" spans="1:7">
      <c r="A11554" t="s">
        <v>3853</v>
      </c>
      <c r="B11554" t="s">
        <v>4178</v>
      </c>
      <c r="C11554" t="s">
        <v>4047</v>
      </c>
      <c r="D11554">
        <v>4</v>
      </c>
      <c r="E11554">
        <v>5</v>
      </c>
      <c r="F11554">
        <v>7</v>
      </c>
      <c r="G11554">
        <v>10</v>
      </c>
    </row>
    <row r="11555" spans="1:7">
      <c r="A11555" t="s">
        <v>3853</v>
      </c>
      <c r="B11555" t="s">
        <v>4178</v>
      </c>
      <c r="C11555" t="s">
        <v>4048</v>
      </c>
      <c r="D11555">
        <v>0</v>
      </c>
      <c r="E11555">
        <v>0</v>
      </c>
      <c r="F11555">
        <v>0</v>
      </c>
      <c r="G11555">
        <v>0</v>
      </c>
    </row>
    <row r="11556" spans="1:7">
      <c r="A11556" t="s">
        <v>3853</v>
      </c>
      <c r="B11556" t="s">
        <v>4178</v>
      </c>
      <c r="C11556" t="s">
        <v>4049</v>
      </c>
      <c r="D11556">
        <v>452085</v>
      </c>
      <c r="E11556">
        <v>406680</v>
      </c>
      <c r="F11556">
        <v>449158</v>
      </c>
      <c r="G11556">
        <v>436488</v>
      </c>
    </row>
    <row r="11557" spans="1:7">
      <c r="A11557" t="s">
        <v>3853</v>
      </c>
      <c r="B11557" t="s">
        <v>4178</v>
      </c>
      <c r="C11557" t="s">
        <v>4050</v>
      </c>
      <c r="D11557">
        <v>12009</v>
      </c>
      <c r="E11557">
        <v>11812</v>
      </c>
      <c r="F11557">
        <v>12198</v>
      </c>
      <c r="G11557">
        <v>12883</v>
      </c>
    </row>
    <row r="11558" spans="1:7">
      <c r="A11558" t="s">
        <v>3853</v>
      </c>
      <c r="B11558" t="s">
        <v>4178</v>
      </c>
      <c r="C11558" t="s">
        <v>4051</v>
      </c>
      <c r="D11558">
        <v>46459</v>
      </c>
      <c r="E11558">
        <v>42026</v>
      </c>
      <c r="F11558">
        <v>39931</v>
      </c>
      <c r="G11558">
        <v>38062</v>
      </c>
    </row>
    <row r="11559" spans="1:7">
      <c r="A11559" t="s">
        <v>3853</v>
      </c>
      <c r="B11559" t="s">
        <v>4178</v>
      </c>
      <c r="C11559" t="s">
        <v>4052</v>
      </c>
      <c r="D11559">
        <v>515886</v>
      </c>
      <c r="E11559">
        <v>465961</v>
      </c>
      <c r="F11559">
        <v>507179</v>
      </c>
      <c r="G11559">
        <v>494203</v>
      </c>
    </row>
    <row r="11560" spans="1:7">
      <c r="A11560" t="s">
        <v>3853</v>
      </c>
      <c r="B11560" t="s">
        <v>4178</v>
      </c>
      <c r="C11560" t="s">
        <v>4053</v>
      </c>
      <c r="D11560">
        <v>0</v>
      </c>
      <c r="E11560">
        <v>0</v>
      </c>
      <c r="F11560">
        <v>0</v>
      </c>
      <c r="G11560">
        <v>0</v>
      </c>
    </row>
    <row r="11561" spans="1:7">
      <c r="A11561" t="s">
        <v>3853</v>
      </c>
      <c r="B11561" t="s">
        <v>4178</v>
      </c>
      <c r="C11561" t="s">
        <v>4054</v>
      </c>
      <c r="D11561">
        <v>0</v>
      </c>
      <c r="E11561">
        <v>0</v>
      </c>
      <c r="F11561">
        <v>0</v>
      </c>
      <c r="G11561">
        <v>0</v>
      </c>
    </row>
    <row r="11562" spans="1:7">
      <c r="A11562" t="s">
        <v>3853</v>
      </c>
      <c r="B11562" t="s">
        <v>4178</v>
      </c>
      <c r="C11562" t="s">
        <v>4055</v>
      </c>
      <c r="D11562">
        <v>194</v>
      </c>
      <c r="E11562">
        <v>218</v>
      </c>
      <c r="F11562">
        <v>195</v>
      </c>
      <c r="G11562">
        <v>274</v>
      </c>
    </row>
    <row r="11563" spans="1:7">
      <c r="A11563" t="s">
        <v>3853</v>
      </c>
      <c r="B11563" t="s">
        <v>4178</v>
      </c>
      <c r="C11563" t="s">
        <v>4056</v>
      </c>
      <c r="D11563">
        <v>2588</v>
      </c>
      <c r="E11563">
        <v>2583</v>
      </c>
      <c r="F11563">
        <v>2891</v>
      </c>
      <c r="G11563">
        <v>2894</v>
      </c>
    </row>
    <row r="11564" spans="1:7">
      <c r="A11564" t="s">
        <v>3853</v>
      </c>
      <c r="B11564" t="s">
        <v>4178</v>
      </c>
      <c r="C11564" t="s">
        <v>4057</v>
      </c>
      <c r="D11564">
        <v>2056</v>
      </c>
      <c r="E11564">
        <v>2073</v>
      </c>
      <c r="F11564">
        <v>2307</v>
      </c>
      <c r="G11564">
        <v>2623</v>
      </c>
    </row>
    <row r="11565" spans="1:7">
      <c r="A11565" t="s">
        <v>3853</v>
      </c>
      <c r="B11565" t="s">
        <v>4178</v>
      </c>
      <c r="C11565" t="s">
        <v>4058</v>
      </c>
      <c r="D11565">
        <v>3918</v>
      </c>
      <c r="E11565">
        <v>4135</v>
      </c>
      <c r="F11565">
        <v>4363</v>
      </c>
      <c r="G11565">
        <v>4144</v>
      </c>
    </row>
    <row r="11566" spans="1:7">
      <c r="A11566" t="s">
        <v>3853</v>
      </c>
      <c r="B11566" t="s">
        <v>4178</v>
      </c>
      <c r="C11566" t="s">
        <v>4059</v>
      </c>
      <c r="D11566">
        <v>8757</v>
      </c>
      <c r="E11566">
        <v>9009</v>
      </c>
      <c r="F11566">
        <v>9756</v>
      </c>
      <c r="G11566">
        <v>9934</v>
      </c>
    </row>
    <row r="11567" spans="1:7">
      <c r="A11567" t="s">
        <v>3853</v>
      </c>
      <c r="B11567" t="s">
        <v>4178</v>
      </c>
      <c r="C11567" t="s">
        <v>4060</v>
      </c>
      <c r="D11567">
        <v>8757</v>
      </c>
      <c r="E11567">
        <v>9009</v>
      </c>
      <c r="F11567">
        <v>9756</v>
      </c>
      <c r="G11567">
        <v>9934</v>
      </c>
    </row>
    <row r="11568" spans="1:7">
      <c r="A11568" t="s">
        <v>3853</v>
      </c>
      <c r="B11568" t="s">
        <v>4178</v>
      </c>
      <c r="C11568" t="s">
        <v>4061</v>
      </c>
      <c r="D11568">
        <v>0</v>
      </c>
      <c r="E11568">
        <v>0</v>
      </c>
      <c r="F11568">
        <v>0</v>
      </c>
      <c r="G11568">
        <v>0</v>
      </c>
    </row>
    <row r="11569" spans="1:7">
      <c r="A11569" t="s">
        <v>3853</v>
      </c>
      <c r="B11569" t="s">
        <v>4178</v>
      </c>
      <c r="C11569" t="s">
        <v>4062</v>
      </c>
      <c r="D11569">
        <v>0</v>
      </c>
      <c r="E11569">
        <v>0</v>
      </c>
      <c r="F11569">
        <v>0</v>
      </c>
      <c r="G11569">
        <v>0</v>
      </c>
    </row>
    <row r="11570" spans="1:7">
      <c r="A11570" t="s">
        <v>3853</v>
      </c>
      <c r="B11570" t="s">
        <v>4178</v>
      </c>
      <c r="C11570" t="s">
        <v>4063</v>
      </c>
      <c r="D11570">
        <v>24065</v>
      </c>
      <c r="E11570">
        <v>21483</v>
      </c>
      <c r="F11570">
        <v>23376</v>
      </c>
      <c r="G11570">
        <v>22728</v>
      </c>
    </row>
    <row r="11571" spans="1:7">
      <c r="A11571" t="s">
        <v>3853</v>
      </c>
      <c r="B11571" t="s">
        <v>4178</v>
      </c>
      <c r="C11571" t="s">
        <v>4064</v>
      </c>
      <c r="D11571">
        <v>965</v>
      </c>
      <c r="E11571">
        <v>968</v>
      </c>
      <c r="F11571">
        <v>972</v>
      </c>
      <c r="G11571">
        <v>1089</v>
      </c>
    </row>
    <row r="11572" spans="1:7">
      <c r="A11572" t="s">
        <v>3853</v>
      </c>
      <c r="B11572" t="s">
        <v>4178</v>
      </c>
      <c r="C11572" t="s">
        <v>4065</v>
      </c>
      <c r="D11572">
        <v>29303</v>
      </c>
      <c r="E11572">
        <v>34410</v>
      </c>
      <c r="F11572">
        <v>31038</v>
      </c>
      <c r="G11572">
        <v>31054</v>
      </c>
    </row>
    <row r="11573" spans="1:7">
      <c r="A11573" t="s">
        <v>3853</v>
      </c>
      <c r="B11573" t="s">
        <v>4178</v>
      </c>
      <c r="C11573" t="s">
        <v>4066</v>
      </c>
      <c r="D11573">
        <v>2523</v>
      </c>
      <c r="E11573">
        <v>2964</v>
      </c>
      <c r="F11573">
        <v>3000</v>
      </c>
      <c r="G11573">
        <v>3095</v>
      </c>
    </row>
    <row r="11574" spans="1:7">
      <c r="A11574" t="s">
        <v>3853</v>
      </c>
      <c r="B11574" t="s">
        <v>4178</v>
      </c>
      <c r="C11574" t="s">
        <v>4067</v>
      </c>
      <c r="D11574">
        <v>86108</v>
      </c>
      <c r="E11574">
        <v>82283</v>
      </c>
      <c r="F11574">
        <v>83749</v>
      </c>
      <c r="G11574">
        <v>84932</v>
      </c>
    </row>
    <row r="11575" spans="1:7">
      <c r="A11575" t="s">
        <v>3853</v>
      </c>
      <c r="B11575" t="s">
        <v>4178</v>
      </c>
      <c r="C11575" t="s">
        <v>4068</v>
      </c>
      <c r="D11575">
        <v>3083</v>
      </c>
      <c r="E11575">
        <v>2652</v>
      </c>
      <c r="F11575">
        <v>2686</v>
      </c>
      <c r="G11575">
        <v>3248</v>
      </c>
    </row>
    <row r="11576" spans="1:7">
      <c r="A11576" t="s">
        <v>3853</v>
      </c>
      <c r="B11576" t="s">
        <v>4178</v>
      </c>
      <c r="C11576" t="s">
        <v>4069</v>
      </c>
      <c r="D11576">
        <v>143524</v>
      </c>
      <c r="E11576">
        <v>141796</v>
      </c>
      <c r="F11576">
        <v>141820</v>
      </c>
      <c r="G11576">
        <v>143051</v>
      </c>
    </row>
    <row r="11577" spans="1:7">
      <c r="A11577" t="s">
        <v>3853</v>
      </c>
      <c r="B11577" t="s">
        <v>4178</v>
      </c>
      <c r="C11577" t="s">
        <v>4070</v>
      </c>
      <c r="D11577">
        <v>837</v>
      </c>
      <c r="E11577">
        <v>202</v>
      </c>
      <c r="F11577">
        <v>10571</v>
      </c>
      <c r="G11577">
        <v>10832</v>
      </c>
    </row>
    <row r="11578" spans="1:7">
      <c r="A11578" t="s">
        <v>3853</v>
      </c>
      <c r="B11578" t="s">
        <v>4178</v>
      </c>
      <c r="C11578" t="s">
        <v>4071</v>
      </c>
      <c r="D11578">
        <v>1</v>
      </c>
      <c r="E11578">
        <v>34</v>
      </c>
      <c r="F11578">
        <v>75</v>
      </c>
      <c r="G11578">
        <v>76</v>
      </c>
    </row>
    <row r="11579" spans="1:7">
      <c r="A11579" t="s">
        <v>3853</v>
      </c>
      <c r="B11579" t="s">
        <v>4178</v>
      </c>
      <c r="C11579" t="s">
        <v>4072</v>
      </c>
      <c r="D11579">
        <v>0</v>
      </c>
      <c r="E11579">
        <v>0</v>
      </c>
      <c r="F11579">
        <v>0</v>
      </c>
      <c r="G11579">
        <v>0</v>
      </c>
    </row>
    <row r="11580" spans="1:7">
      <c r="A11580" t="s">
        <v>3853</v>
      </c>
      <c r="B11580" t="s">
        <v>4178</v>
      </c>
      <c r="C11580" t="s">
        <v>4073</v>
      </c>
      <c r="D11580">
        <v>361</v>
      </c>
      <c r="E11580">
        <v>966</v>
      </c>
      <c r="F11580">
        <v>561</v>
      </c>
      <c r="G11580">
        <v>575</v>
      </c>
    </row>
    <row r="11581" spans="1:7">
      <c r="A11581" t="s">
        <v>3853</v>
      </c>
      <c r="B11581" t="s">
        <v>4178</v>
      </c>
      <c r="C11581" t="s">
        <v>4074</v>
      </c>
      <c r="D11581">
        <v>1199</v>
      </c>
      <c r="E11581">
        <v>1202</v>
      </c>
      <c r="F11581">
        <v>11206</v>
      </c>
      <c r="G11581">
        <v>11483</v>
      </c>
    </row>
    <row r="11582" spans="1:7">
      <c r="A11582" t="s">
        <v>3853</v>
      </c>
      <c r="B11582" t="s">
        <v>4178</v>
      </c>
      <c r="C11582" t="s">
        <v>4075</v>
      </c>
      <c r="D11582">
        <v>1199</v>
      </c>
      <c r="E11582">
        <v>1202</v>
      </c>
      <c r="F11582">
        <v>11206</v>
      </c>
      <c r="G11582">
        <v>11483</v>
      </c>
    </row>
    <row r="11583" spans="1:7">
      <c r="A11583" t="s">
        <v>3853</v>
      </c>
      <c r="B11583" t="s">
        <v>4178</v>
      </c>
      <c r="C11583" t="s">
        <v>4076</v>
      </c>
      <c r="D11583">
        <v>0</v>
      </c>
      <c r="E11583">
        <v>0</v>
      </c>
      <c r="F11583">
        <v>0</v>
      </c>
      <c r="G11583">
        <v>0</v>
      </c>
    </row>
    <row r="11584" spans="1:7">
      <c r="A11584" t="s">
        <v>3853</v>
      </c>
      <c r="B11584" t="s">
        <v>4178</v>
      </c>
      <c r="C11584" t="s">
        <v>4077</v>
      </c>
      <c r="D11584">
        <v>0</v>
      </c>
      <c r="E11584">
        <v>0</v>
      </c>
      <c r="F11584">
        <v>0</v>
      </c>
      <c r="G11584">
        <v>0</v>
      </c>
    </row>
    <row r="11585" spans="1:7">
      <c r="A11585" t="s">
        <v>3853</v>
      </c>
      <c r="B11585" t="s">
        <v>4178</v>
      </c>
      <c r="C11585" t="s">
        <v>4078</v>
      </c>
      <c r="D11585">
        <v>0</v>
      </c>
      <c r="E11585">
        <v>0</v>
      </c>
      <c r="F11585">
        <v>0</v>
      </c>
      <c r="G11585">
        <v>0</v>
      </c>
    </row>
    <row r="11586" spans="1:7">
      <c r="A11586" t="s">
        <v>3853</v>
      </c>
      <c r="B11586" t="s">
        <v>4178</v>
      </c>
      <c r="C11586" t="s">
        <v>4079</v>
      </c>
      <c r="D11586">
        <v>0</v>
      </c>
      <c r="E11586">
        <v>0</v>
      </c>
      <c r="F11586">
        <v>0</v>
      </c>
      <c r="G11586">
        <v>0</v>
      </c>
    </row>
    <row r="11587" spans="1:7">
      <c r="A11587" t="s">
        <v>3853</v>
      </c>
      <c r="B11587" t="s">
        <v>4178</v>
      </c>
      <c r="C11587" t="s">
        <v>4080</v>
      </c>
      <c r="D11587">
        <v>0</v>
      </c>
      <c r="E11587">
        <v>0</v>
      </c>
      <c r="F11587">
        <v>0</v>
      </c>
      <c r="G11587">
        <v>0</v>
      </c>
    </row>
    <row r="11588" spans="1:7">
      <c r="A11588" t="s">
        <v>3853</v>
      </c>
      <c r="B11588" t="s">
        <v>4178</v>
      </c>
      <c r="C11588" t="s">
        <v>4081</v>
      </c>
      <c r="D11588">
        <v>0</v>
      </c>
      <c r="E11588">
        <v>0</v>
      </c>
      <c r="F11588">
        <v>0</v>
      </c>
      <c r="G11588">
        <v>0</v>
      </c>
    </row>
    <row r="11589" spans="1:7">
      <c r="A11589" t="s">
        <v>3853</v>
      </c>
      <c r="B11589" t="s">
        <v>4178</v>
      </c>
      <c r="C11589" t="s">
        <v>4082</v>
      </c>
      <c r="D11589">
        <v>0</v>
      </c>
      <c r="E11589">
        <v>0</v>
      </c>
      <c r="F11589">
        <v>0</v>
      </c>
      <c r="G11589">
        <v>0</v>
      </c>
    </row>
    <row r="11590" spans="1:7">
      <c r="A11590" t="s">
        <v>3853</v>
      </c>
      <c r="B11590" t="s">
        <v>4178</v>
      </c>
      <c r="C11590" t="s">
        <v>4083</v>
      </c>
      <c r="D11590">
        <v>708</v>
      </c>
      <c r="E11590">
        <v>641</v>
      </c>
      <c r="F11590">
        <v>601</v>
      </c>
      <c r="G11590">
        <v>660</v>
      </c>
    </row>
    <row r="11591" spans="1:7">
      <c r="A11591" t="s">
        <v>3853</v>
      </c>
      <c r="B11591" t="s">
        <v>4178</v>
      </c>
      <c r="C11591" t="s">
        <v>4084</v>
      </c>
      <c r="D11591">
        <v>271</v>
      </c>
      <c r="E11591">
        <v>258</v>
      </c>
      <c r="F11591">
        <v>285</v>
      </c>
      <c r="G11591">
        <v>337</v>
      </c>
    </row>
    <row r="11592" spans="1:7">
      <c r="A11592" t="s">
        <v>3853</v>
      </c>
      <c r="B11592" t="s">
        <v>4178</v>
      </c>
      <c r="C11592" t="s">
        <v>4085</v>
      </c>
      <c r="D11592">
        <v>2917</v>
      </c>
      <c r="E11592">
        <v>5861</v>
      </c>
      <c r="F11592">
        <v>7765</v>
      </c>
      <c r="G11592">
        <v>8243</v>
      </c>
    </row>
    <row r="11593" spans="1:7">
      <c r="A11593" t="s">
        <v>3853</v>
      </c>
      <c r="B11593" t="s">
        <v>4178</v>
      </c>
      <c r="C11593" t="s">
        <v>4086</v>
      </c>
      <c r="D11593">
        <v>656</v>
      </c>
      <c r="E11593">
        <v>1097</v>
      </c>
      <c r="F11593">
        <v>1134</v>
      </c>
      <c r="G11593">
        <v>1339</v>
      </c>
    </row>
    <row r="11594" spans="1:7">
      <c r="A11594" t="s">
        <v>3853</v>
      </c>
      <c r="B11594" t="s">
        <v>4178</v>
      </c>
      <c r="C11594" t="s">
        <v>4087</v>
      </c>
      <c r="D11594">
        <v>103</v>
      </c>
      <c r="E11594">
        <v>152</v>
      </c>
      <c r="F11594">
        <v>160</v>
      </c>
      <c r="G11594">
        <v>158</v>
      </c>
    </row>
    <row r="11595" spans="1:7">
      <c r="A11595" t="s">
        <v>3853</v>
      </c>
      <c r="B11595" t="s">
        <v>4178</v>
      </c>
      <c r="C11595" t="s">
        <v>4088</v>
      </c>
      <c r="D11595">
        <v>794</v>
      </c>
      <c r="E11595">
        <v>905</v>
      </c>
      <c r="F11595">
        <v>1063</v>
      </c>
      <c r="G11595">
        <v>1335</v>
      </c>
    </row>
    <row r="11596" spans="1:7">
      <c r="A11596" t="s">
        <v>3853</v>
      </c>
      <c r="B11596" t="s">
        <v>4178</v>
      </c>
      <c r="C11596" t="s">
        <v>4089</v>
      </c>
      <c r="D11596">
        <v>4086</v>
      </c>
      <c r="E11596">
        <v>7175</v>
      </c>
      <c r="F11596">
        <v>9273</v>
      </c>
      <c r="G11596">
        <v>10073</v>
      </c>
    </row>
    <row r="11597" spans="1:7">
      <c r="A11597" t="s">
        <v>3853</v>
      </c>
      <c r="B11597" t="s">
        <v>4178</v>
      </c>
      <c r="C11597" t="s">
        <v>4090</v>
      </c>
      <c r="D11597">
        <v>1168</v>
      </c>
      <c r="E11597">
        <v>1314</v>
      </c>
      <c r="F11597">
        <v>1509</v>
      </c>
      <c r="G11597">
        <v>1830</v>
      </c>
    </row>
    <row r="11598" spans="1:7">
      <c r="A11598" t="s">
        <v>3853</v>
      </c>
      <c r="B11598" t="s">
        <v>4178</v>
      </c>
      <c r="C11598" t="s">
        <v>4091</v>
      </c>
      <c r="D11598">
        <v>21.8</v>
      </c>
      <c r="E11598">
        <v>22.7</v>
      </c>
      <c r="F11598">
        <v>23.4</v>
      </c>
      <c r="G11598">
        <v>22.9</v>
      </c>
    </row>
    <row r="11599" spans="1:7">
      <c r="A11599" t="s">
        <v>3853</v>
      </c>
      <c r="B11599" t="s">
        <v>4178</v>
      </c>
      <c r="C11599" t="s">
        <v>4092</v>
      </c>
      <c r="D11599">
        <v>481887</v>
      </c>
      <c r="E11599">
        <v>433646</v>
      </c>
      <c r="F11599">
        <v>476968</v>
      </c>
      <c r="G11599">
        <v>463578</v>
      </c>
    </row>
    <row r="11600" spans="1:7">
      <c r="A11600" t="s">
        <v>3853</v>
      </c>
      <c r="B11600" t="s">
        <v>4178</v>
      </c>
      <c r="C11600" t="s">
        <v>4093</v>
      </c>
      <c r="D11600">
        <v>93.4</v>
      </c>
      <c r="E11600">
        <v>84.5</v>
      </c>
      <c r="F11600">
        <v>91.8</v>
      </c>
      <c r="G11600">
        <v>87.7</v>
      </c>
    </row>
    <row r="11601" spans="1:7">
      <c r="A11601" t="s">
        <v>3853</v>
      </c>
      <c r="B11601" t="s">
        <v>4178</v>
      </c>
      <c r="C11601" t="s">
        <v>4094</v>
      </c>
      <c r="D11601">
        <v>267175</v>
      </c>
      <c r="E11601">
        <v>247390</v>
      </c>
      <c r="F11601">
        <v>255254</v>
      </c>
      <c r="G11601">
        <v>288786</v>
      </c>
    </row>
    <row r="11602" spans="1:7">
      <c r="A11602" t="s">
        <v>3853</v>
      </c>
      <c r="B11602" t="s">
        <v>4178</v>
      </c>
      <c r="C11602" t="s">
        <v>4095</v>
      </c>
      <c r="D11602">
        <v>51.8</v>
      </c>
      <c r="E11602">
        <v>48.2</v>
      </c>
      <c r="F11602">
        <v>49.1</v>
      </c>
      <c r="G11602">
        <v>54.7</v>
      </c>
    </row>
    <row r="11603" spans="1:7">
      <c r="A11603" t="s">
        <v>3853</v>
      </c>
      <c r="B11603" t="s">
        <v>4178</v>
      </c>
      <c r="C11603" t="s">
        <v>4096</v>
      </c>
      <c r="D11603">
        <v>960118</v>
      </c>
      <c r="E11603">
        <v>929366</v>
      </c>
      <c r="F11603">
        <v>935343</v>
      </c>
      <c r="G11603">
        <v>943743</v>
      </c>
    </row>
    <row r="11604" spans="1:7">
      <c r="A11604" t="s">
        <v>3853</v>
      </c>
      <c r="B11604" t="s">
        <v>4178</v>
      </c>
      <c r="C11604" t="s">
        <v>4097</v>
      </c>
      <c r="D11604">
        <v>513242</v>
      </c>
      <c r="E11604">
        <v>478700</v>
      </c>
      <c r="F11604">
        <v>508432</v>
      </c>
      <c r="G11604">
        <v>498354</v>
      </c>
    </row>
    <row r="11605" spans="1:7">
      <c r="A11605" t="s">
        <v>3853</v>
      </c>
      <c r="B11605" t="s">
        <v>4178</v>
      </c>
      <c r="C11605" t="s">
        <v>4098</v>
      </c>
      <c r="D11605">
        <v>99.5</v>
      </c>
      <c r="E11605">
        <v>93.3</v>
      </c>
      <c r="F11605">
        <v>97.9</v>
      </c>
      <c r="G11605">
        <v>94.3</v>
      </c>
    </row>
    <row r="11606" spans="1:7">
      <c r="A11606" t="s">
        <v>3853</v>
      </c>
      <c r="B11606" t="s">
        <v>4178</v>
      </c>
      <c r="C11606" t="s">
        <v>4099</v>
      </c>
      <c r="D11606">
        <v>358885</v>
      </c>
      <c r="E11606">
        <v>348032</v>
      </c>
      <c r="F11606">
        <v>362136</v>
      </c>
      <c r="G11606">
        <v>374356</v>
      </c>
    </row>
    <row r="11607" spans="1:7">
      <c r="A11607" t="s">
        <v>3853</v>
      </c>
      <c r="B11607" t="s">
        <v>4178</v>
      </c>
      <c r="C11607" t="s">
        <v>4100</v>
      </c>
      <c r="D11607">
        <v>69.599999999999994</v>
      </c>
      <c r="E11607">
        <v>67.8</v>
      </c>
      <c r="F11607">
        <v>69.7</v>
      </c>
      <c r="G11607">
        <v>70.900000000000006</v>
      </c>
    </row>
    <row r="11608" spans="1:7">
      <c r="A11608" t="s">
        <v>3853</v>
      </c>
      <c r="B11608" t="s">
        <v>4178</v>
      </c>
      <c r="C11608" t="s">
        <v>4101</v>
      </c>
      <c r="D11608">
        <v>1617874</v>
      </c>
      <c r="E11608">
        <v>1504383</v>
      </c>
      <c r="F11608">
        <v>1601142</v>
      </c>
      <c r="G11608">
        <v>1623415</v>
      </c>
    </row>
    <row r="11609" spans="1:7">
      <c r="A11609" t="s">
        <v>3853</v>
      </c>
      <c r="B11609" t="s">
        <v>4178</v>
      </c>
      <c r="C11609" t="s">
        <v>4102</v>
      </c>
      <c r="D11609">
        <v>6.81</v>
      </c>
      <c r="E11609">
        <v>6.44</v>
      </c>
      <c r="F11609">
        <v>6.54</v>
      </c>
      <c r="G11609">
        <v>6.47</v>
      </c>
    </row>
    <row r="11610" spans="1:7">
      <c r="A11610" t="s">
        <v>3853</v>
      </c>
      <c r="B11610" t="s">
        <v>4178</v>
      </c>
      <c r="C11610" t="s">
        <v>4103</v>
      </c>
      <c r="D11610">
        <v>313.7</v>
      </c>
      <c r="E11610">
        <v>293.10000000000002</v>
      </c>
      <c r="F11610">
        <v>308.3</v>
      </c>
      <c r="G11610">
        <v>307.3</v>
      </c>
    </row>
    <row r="11611" spans="1:7">
      <c r="A11611" t="s">
        <v>3853</v>
      </c>
      <c r="B11611" t="s">
        <v>4178</v>
      </c>
      <c r="C11611" t="s">
        <v>4104</v>
      </c>
      <c r="D11611">
        <v>1621189</v>
      </c>
      <c r="E11611">
        <v>1507767</v>
      </c>
      <c r="F11611">
        <v>1602790</v>
      </c>
      <c r="G11611">
        <v>1625073</v>
      </c>
    </row>
    <row r="11612" spans="1:7">
      <c r="A11612" t="s">
        <v>3853</v>
      </c>
      <c r="B11612" t="s">
        <v>4178</v>
      </c>
      <c r="C11612" t="s">
        <v>4105</v>
      </c>
      <c r="D11612">
        <v>481887</v>
      </c>
      <c r="E11612">
        <v>433646</v>
      </c>
      <c r="F11612">
        <v>476968</v>
      </c>
      <c r="G11612">
        <v>463578</v>
      </c>
    </row>
    <row r="11613" spans="1:7">
      <c r="A11613" t="s">
        <v>3853</v>
      </c>
      <c r="B11613" t="s">
        <v>4178</v>
      </c>
      <c r="C11613" t="s">
        <v>4106</v>
      </c>
      <c r="D11613">
        <v>115024</v>
      </c>
      <c r="E11613">
        <v>108487</v>
      </c>
      <c r="F11613">
        <v>111875</v>
      </c>
      <c r="G11613">
        <v>123085</v>
      </c>
    </row>
    <row r="11614" spans="1:7">
      <c r="A11614" t="s">
        <v>3853</v>
      </c>
      <c r="B11614" t="s">
        <v>4178</v>
      </c>
      <c r="C11614" t="s">
        <v>4107</v>
      </c>
      <c r="D11614">
        <v>328771</v>
      </c>
      <c r="E11614">
        <v>311513</v>
      </c>
      <c r="F11614">
        <v>323103</v>
      </c>
      <c r="G11614">
        <v>317477</v>
      </c>
    </row>
    <row r="11615" spans="1:7">
      <c r="A11615" t="s">
        <v>3853</v>
      </c>
      <c r="B11615" t="s">
        <v>4178</v>
      </c>
      <c r="C11615" t="s">
        <v>4108</v>
      </c>
      <c r="D11615">
        <v>145021</v>
      </c>
      <c r="E11615">
        <v>142515</v>
      </c>
      <c r="F11615">
        <v>149008</v>
      </c>
      <c r="G11615">
        <v>152647</v>
      </c>
    </row>
    <row r="11616" spans="1:7">
      <c r="A11616" t="s">
        <v>3853</v>
      </c>
      <c r="B11616" t="s">
        <v>4178</v>
      </c>
      <c r="C11616" t="s">
        <v>4109</v>
      </c>
      <c r="D11616">
        <v>1070704</v>
      </c>
      <c r="E11616">
        <v>996161</v>
      </c>
      <c r="F11616">
        <v>1060955</v>
      </c>
      <c r="G11616">
        <v>1056786</v>
      </c>
    </row>
    <row r="11617" spans="1:7">
      <c r="A11617" t="s">
        <v>3853</v>
      </c>
      <c r="B11617" t="s">
        <v>4178</v>
      </c>
      <c r="C11617" t="s">
        <v>4110</v>
      </c>
      <c r="D11617">
        <v>5158</v>
      </c>
      <c r="E11617">
        <v>5132</v>
      </c>
      <c r="F11617">
        <v>5194</v>
      </c>
      <c r="G11617">
        <v>5283</v>
      </c>
    </row>
    <row r="11618" spans="1:7">
      <c r="A11618" t="s">
        <v>3853</v>
      </c>
      <c r="B11618" t="s">
        <v>4178</v>
      </c>
      <c r="C11618" t="s">
        <v>4111</v>
      </c>
      <c r="D11618">
        <v>0</v>
      </c>
      <c r="E11618">
        <v>0</v>
      </c>
      <c r="F11618">
        <v>0</v>
      </c>
      <c r="G11618">
        <v>0</v>
      </c>
    </row>
    <row r="11619" spans="1:7">
      <c r="A11619" t="s">
        <v>3853</v>
      </c>
      <c r="B11619" t="s">
        <v>4178</v>
      </c>
      <c r="C11619" t="s">
        <v>4112</v>
      </c>
      <c r="D11619">
        <v>0</v>
      </c>
      <c r="E11619">
        <v>0</v>
      </c>
      <c r="F11619">
        <v>0</v>
      </c>
      <c r="G11619">
        <v>0</v>
      </c>
    </row>
    <row r="11620" spans="1:7">
      <c r="A11620" t="s">
        <v>3853</v>
      </c>
      <c r="B11620" t="s">
        <v>4178</v>
      </c>
      <c r="C11620" t="s">
        <v>4113</v>
      </c>
      <c r="D11620">
        <v>237</v>
      </c>
      <c r="E11620">
        <v>251</v>
      </c>
      <c r="F11620">
        <v>223</v>
      </c>
      <c r="G11620">
        <v>236</v>
      </c>
    </row>
    <row r="11621" spans="1:7">
      <c r="A11621" t="s">
        <v>3853</v>
      </c>
      <c r="B11621" t="s">
        <v>4178</v>
      </c>
      <c r="C11621" t="s">
        <v>4114</v>
      </c>
      <c r="D11621">
        <v>15003</v>
      </c>
      <c r="E11621">
        <v>14200</v>
      </c>
      <c r="F11621">
        <v>13539</v>
      </c>
      <c r="G11621">
        <v>14546</v>
      </c>
    </row>
    <row r="11622" spans="1:7">
      <c r="A11622" t="s">
        <v>3853</v>
      </c>
      <c r="B11622" t="s">
        <v>4178</v>
      </c>
      <c r="C11622" t="s">
        <v>4115</v>
      </c>
      <c r="D11622">
        <v>508</v>
      </c>
      <c r="E11622">
        <v>508</v>
      </c>
      <c r="F11622">
        <v>508</v>
      </c>
      <c r="G11622">
        <v>405</v>
      </c>
    </row>
    <row r="11623" spans="1:7">
      <c r="A11623" t="s">
        <v>3853</v>
      </c>
      <c r="B11623" t="s">
        <v>4178</v>
      </c>
      <c r="C11623" t="s">
        <v>4116</v>
      </c>
      <c r="D11623">
        <v>82863</v>
      </c>
      <c r="E11623">
        <v>79016</v>
      </c>
      <c r="F11623">
        <v>80599</v>
      </c>
      <c r="G11623">
        <v>82120</v>
      </c>
    </row>
    <row r="11624" spans="1:7">
      <c r="A11624" t="s">
        <v>3853</v>
      </c>
      <c r="B11624" t="s">
        <v>4178</v>
      </c>
      <c r="C11624" t="s">
        <v>4117</v>
      </c>
      <c r="D11624">
        <v>1641</v>
      </c>
      <c r="E11624">
        <v>1099</v>
      </c>
      <c r="F11624">
        <v>975</v>
      </c>
      <c r="G11624">
        <v>1264</v>
      </c>
    </row>
    <row r="11625" spans="1:7">
      <c r="A11625" t="s">
        <v>3853</v>
      </c>
      <c r="B11625" t="s">
        <v>4178</v>
      </c>
      <c r="C11625" t="s">
        <v>4118</v>
      </c>
      <c r="D11625">
        <v>99744</v>
      </c>
      <c r="E11625">
        <v>94566</v>
      </c>
      <c r="F11625">
        <v>95336</v>
      </c>
      <c r="G11625">
        <v>98167</v>
      </c>
    </row>
    <row r="11626" spans="1:7">
      <c r="A11626" t="s">
        <v>3853</v>
      </c>
      <c r="B11626" t="s">
        <v>4178</v>
      </c>
      <c r="C11626" t="s">
        <v>4119</v>
      </c>
      <c r="D11626">
        <v>0</v>
      </c>
      <c r="E11626">
        <v>0</v>
      </c>
      <c r="F11626">
        <v>0</v>
      </c>
      <c r="G11626">
        <v>0</v>
      </c>
    </row>
    <row r="11627" spans="1:7">
      <c r="A11627" t="s">
        <v>3853</v>
      </c>
      <c r="B11627" t="s">
        <v>4178</v>
      </c>
      <c r="C11627" t="s">
        <v>4120</v>
      </c>
      <c r="D11627">
        <v>1236</v>
      </c>
      <c r="E11627">
        <v>1181</v>
      </c>
      <c r="F11627">
        <v>1062</v>
      </c>
      <c r="G11627">
        <v>827</v>
      </c>
    </row>
    <row r="11628" spans="1:7">
      <c r="A11628" t="s">
        <v>3853</v>
      </c>
      <c r="B11628" t="s">
        <v>4178</v>
      </c>
      <c r="C11628" t="s">
        <v>4121</v>
      </c>
      <c r="D11628">
        <v>46</v>
      </c>
      <c r="E11628">
        <v>46</v>
      </c>
      <c r="F11628">
        <v>46</v>
      </c>
      <c r="G11628">
        <v>46</v>
      </c>
    </row>
    <row r="11629" spans="1:7">
      <c r="A11629" t="s">
        <v>3853</v>
      </c>
      <c r="B11629" t="s">
        <v>4178</v>
      </c>
      <c r="C11629" t="s">
        <v>4122</v>
      </c>
      <c r="D11629">
        <v>2928</v>
      </c>
      <c r="E11629">
        <v>2900</v>
      </c>
      <c r="F11629">
        <v>2775</v>
      </c>
      <c r="G11629">
        <v>2428</v>
      </c>
    </row>
    <row r="11630" spans="1:7">
      <c r="A11630" t="s">
        <v>3853</v>
      </c>
      <c r="B11630" t="s">
        <v>4178</v>
      </c>
      <c r="C11630" t="s">
        <v>4123</v>
      </c>
      <c r="D11630">
        <v>4164</v>
      </c>
      <c r="E11630">
        <v>4081</v>
      </c>
      <c r="F11630">
        <v>3837</v>
      </c>
      <c r="G11630">
        <v>3255</v>
      </c>
    </row>
    <row r="11631" spans="1:7">
      <c r="A11631" t="s">
        <v>3853</v>
      </c>
      <c r="B11631" t="s">
        <v>4178</v>
      </c>
      <c r="C11631" t="s">
        <v>4124</v>
      </c>
      <c r="D11631">
        <v>237</v>
      </c>
      <c r="E11631">
        <v>251</v>
      </c>
      <c r="F11631">
        <v>223</v>
      </c>
      <c r="G11631">
        <v>236</v>
      </c>
    </row>
    <row r="11632" spans="1:7">
      <c r="A11632" t="s">
        <v>3853</v>
      </c>
      <c r="B11632" t="s">
        <v>4178</v>
      </c>
      <c r="C11632" t="s">
        <v>4125</v>
      </c>
      <c r="D11632">
        <v>16239</v>
      </c>
      <c r="E11632">
        <v>15381</v>
      </c>
      <c r="F11632">
        <v>14601</v>
      </c>
      <c r="G11632">
        <v>15373</v>
      </c>
    </row>
    <row r="11633" spans="1:7">
      <c r="A11633" t="s">
        <v>3853</v>
      </c>
      <c r="B11633" t="s">
        <v>4178</v>
      </c>
      <c r="C11633" t="s">
        <v>4126</v>
      </c>
      <c r="D11633">
        <v>85791</v>
      </c>
      <c r="E11633">
        <v>81916</v>
      </c>
      <c r="F11633">
        <v>83374</v>
      </c>
      <c r="G11633">
        <v>84549</v>
      </c>
    </row>
    <row r="11634" spans="1:7">
      <c r="A11634" t="s">
        <v>3853</v>
      </c>
      <c r="B11634" t="s">
        <v>4178</v>
      </c>
      <c r="C11634" t="s">
        <v>4127</v>
      </c>
      <c r="D11634">
        <v>103908</v>
      </c>
      <c r="E11634">
        <v>98647</v>
      </c>
      <c r="F11634">
        <v>99173</v>
      </c>
      <c r="G11634">
        <v>101422</v>
      </c>
    </row>
    <row r="11635" spans="1:7">
      <c r="A11635" t="s">
        <v>3853</v>
      </c>
      <c r="B11635" t="s">
        <v>4178</v>
      </c>
      <c r="C11635" t="s">
        <v>4128</v>
      </c>
      <c r="D11635">
        <v>87669</v>
      </c>
      <c r="E11635">
        <v>83266</v>
      </c>
      <c r="F11635">
        <v>84572</v>
      </c>
      <c r="G11635">
        <v>86049</v>
      </c>
    </row>
    <row r="11636" spans="1:7">
      <c r="A11636" t="s">
        <v>3853</v>
      </c>
      <c r="B11636" t="s">
        <v>4178</v>
      </c>
      <c r="C11636" t="s">
        <v>4129</v>
      </c>
      <c r="D11636">
        <v>191</v>
      </c>
      <c r="E11636">
        <v>168</v>
      </c>
      <c r="F11636">
        <v>216</v>
      </c>
      <c r="G11636">
        <v>239</v>
      </c>
    </row>
    <row r="11637" spans="1:7">
      <c r="A11637" t="s">
        <v>3853</v>
      </c>
      <c r="B11637" t="s">
        <v>4178</v>
      </c>
      <c r="C11637" t="s">
        <v>4130</v>
      </c>
      <c r="D11637">
        <v>0</v>
      </c>
      <c r="E11637">
        <v>0</v>
      </c>
      <c r="F11637">
        <v>0</v>
      </c>
      <c r="G11637">
        <v>0</v>
      </c>
    </row>
    <row r="11638" spans="1:7">
      <c r="A11638" t="s">
        <v>3853</v>
      </c>
      <c r="B11638" t="s">
        <v>4178</v>
      </c>
      <c r="C11638" t="s">
        <v>4131</v>
      </c>
      <c r="D11638">
        <v>0</v>
      </c>
      <c r="E11638">
        <v>0</v>
      </c>
      <c r="F11638">
        <v>0</v>
      </c>
      <c r="G11638">
        <v>0</v>
      </c>
    </row>
    <row r="11639" spans="1:7">
      <c r="A11639" t="s">
        <v>3853</v>
      </c>
      <c r="B11639" t="s">
        <v>4178</v>
      </c>
      <c r="C11639" t="s">
        <v>4132</v>
      </c>
      <c r="D11639">
        <v>0</v>
      </c>
      <c r="E11639">
        <v>0</v>
      </c>
      <c r="F11639">
        <v>0</v>
      </c>
      <c r="G11639">
        <v>0</v>
      </c>
    </row>
    <row r="11640" spans="1:7">
      <c r="A11640" t="s">
        <v>3853</v>
      </c>
      <c r="B11640" t="s">
        <v>4178</v>
      </c>
      <c r="C11640" t="s">
        <v>4133</v>
      </c>
      <c r="D11640">
        <v>0</v>
      </c>
      <c r="E11640">
        <v>0</v>
      </c>
      <c r="F11640">
        <v>0</v>
      </c>
      <c r="G11640">
        <v>0</v>
      </c>
    </row>
    <row r="11641" spans="1:7">
      <c r="A11641" t="s">
        <v>3853</v>
      </c>
      <c r="B11641" t="s">
        <v>4178</v>
      </c>
      <c r="C11641" t="s">
        <v>4134</v>
      </c>
      <c r="D11641">
        <v>0</v>
      </c>
      <c r="E11641">
        <v>0</v>
      </c>
      <c r="F11641">
        <v>0</v>
      </c>
      <c r="G11641">
        <v>0</v>
      </c>
    </row>
    <row r="11642" spans="1:7">
      <c r="A11642" t="s">
        <v>3853</v>
      </c>
      <c r="B11642" t="s">
        <v>4178</v>
      </c>
      <c r="C11642" t="s">
        <v>4135</v>
      </c>
      <c r="D11642">
        <v>0</v>
      </c>
      <c r="E11642">
        <v>0</v>
      </c>
      <c r="F11642">
        <v>0</v>
      </c>
      <c r="G11642">
        <v>0</v>
      </c>
    </row>
    <row r="11643" spans="1:7">
      <c r="A11643" t="s">
        <v>3853</v>
      </c>
      <c r="B11643" t="s">
        <v>4178</v>
      </c>
      <c r="C11643" t="s">
        <v>4136</v>
      </c>
      <c r="D11643">
        <v>0</v>
      </c>
      <c r="E11643">
        <v>0</v>
      </c>
      <c r="F11643">
        <v>0</v>
      </c>
      <c r="G11643">
        <v>0</v>
      </c>
    </row>
    <row r="11644" spans="1:7">
      <c r="A11644" t="s">
        <v>3853</v>
      </c>
      <c r="B11644" t="s">
        <v>4178</v>
      </c>
      <c r="C11644" t="s">
        <v>4137</v>
      </c>
      <c r="D11644">
        <v>2300</v>
      </c>
      <c r="E11644">
        <v>1957</v>
      </c>
      <c r="F11644">
        <v>1868</v>
      </c>
      <c r="G11644">
        <v>1991</v>
      </c>
    </row>
    <row r="11645" spans="1:7">
      <c r="A11645" t="s">
        <v>3853</v>
      </c>
      <c r="B11645" t="s">
        <v>4178</v>
      </c>
      <c r="C11645" t="s">
        <v>4138</v>
      </c>
      <c r="D11645">
        <v>2336</v>
      </c>
      <c r="E11645">
        <v>2164</v>
      </c>
      <c r="F11645">
        <v>2373</v>
      </c>
      <c r="G11645">
        <v>2502</v>
      </c>
    </row>
    <row r="11646" spans="1:7">
      <c r="A11646" t="s">
        <v>3853</v>
      </c>
      <c r="B11646" t="s">
        <v>4179</v>
      </c>
      <c r="C11646" t="s">
        <v>3855</v>
      </c>
      <c r="D11646">
        <v>0</v>
      </c>
      <c r="E11646">
        <v>0</v>
      </c>
      <c r="F11646">
        <v>0</v>
      </c>
      <c r="G11646">
        <v>0</v>
      </c>
    </row>
    <row r="11647" spans="1:7">
      <c r="A11647" t="s">
        <v>3853</v>
      </c>
      <c r="B11647" t="s">
        <v>4179</v>
      </c>
      <c r="C11647" t="s">
        <v>3856</v>
      </c>
      <c r="D11647">
        <v>5258</v>
      </c>
      <c r="E11647">
        <v>6207</v>
      </c>
      <c r="F11647">
        <v>6198</v>
      </c>
      <c r="G11647">
        <v>6024</v>
      </c>
    </row>
    <row r="11648" spans="1:7">
      <c r="A11648" t="s">
        <v>3853</v>
      </c>
      <c r="B11648" t="s">
        <v>4179</v>
      </c>
      <c r="C11648" t="s">
        <v>3857</v>
      </c>
      <c r="D11648">
        <v>5258</v>
      </c>
      <c r="E11648">
        <v>6207</v>
      </c>
      <c r="F11648">
        <v>6198</v>
      </c>
      <c r="G11648">
        <v>6024</v>
      </c>
    </row>
    <row r="11649" spans="1:7">
      <c r="A11649" t="s">
        <v>3853</v>
      </c>
      <c r="B11649" t="s">
        <v>4179</v>
      </c>
      <c r="C11649" t="s">
        <v>3858</v>
      </c>
      <c r="D11649">
        <v>5258</v>
      </c>
      <c r="E11649">
        <v>6207</v>
      </c>
      <c r="F11649">
        <v>6198</v>
      </c>
      <c r="G11649">
        <v>6024</v>
      </c>
    </row>
    <row r="11650" spans="1:7">
      <c r="A11650" t="s">
        <v>3853</v>
      </c>
      <c r="B11650" t="s">
        <v>4179</v>
      </c>
      <c r="C11650" t="s">
        <v>3859</v>
      </c>
      <c r="D11650">
        <v>120</v>
      </c>
      <c r="E11650">
        <v>125</v>
      </c>
      <c r="F11650">
        <v>121</v>
      </c>
      <c r="G11650">
        <v>125</v>
      </c>
    </row>
    <row r="11651" spans="1:7">
      <c r="A11651" t="s">
        <v>3853</v>
      </c>
      <c r="B11651" t="s">
        <v>4179</v>
      </c>
      <c r="C11651" t="s">
        <v>3860</v>
      </c>
      <c r="D11651">
        <v>120</v>
      </c>
      <c r="E11651">
        <v>125</v>
      </c>
      <c r="F11651">
        <v>121</v>
      </c>
      <c r="G11651">
        <v>125</v>
      </c>
    </row>
    <row r="11652" spans="1:7">
      <c r="A11652" t="s">
        <v>3853</v>
      </c>
      <c r="B11652" t="s">
        <v>4179</v>
      </c>
      <c r="C11652" t="s">
        <v>3861</v>
      </c>
      <c r="D11652">
        <v>120</v>
      </c>
      <c r="E11652">
        <v>125</v>
      </c>
      <c r="F11652">
        <v>121</v>
      </c>
      <c r="G11652">
        <v>125</v>
      </c>
    </row>
    <row r="11653" spans="1:7">
      <c r="A11653" t="s">
        <v>3853</v>
      </c>
      <c r="B11653" t="s">
        <v>4179</v>
      </c>
      <c r="C11653" t="s">
        <v>3862</v>
      </c>
      <c r="D11653">
        <v>0</v>
      </c>
      <c r="E11653">
        <v>0</v>
      </c>
      <c r="F11653">
        <v>0</v>
      </c>
      <c r="G11653">
        <v>0</v>
      </c>
    </row>
    <row r="11654" spans="1:7">
      <c r="A11654" t="s">
        <v>3853</v>
      </c>
      <c r="B11654" t="s">
        <v>4179</v>
      </c>
      <c r="C11654" t="s">
        <v>3863</v>
      </c>
      <c r="D11654">
        <v>0</v>
      </c>
      <c r="E11654">
        <v>0</v>
      </c>
      <c r="F11654">
        <v>0</v>
      </c>
      <c r="G11654">
        <v>0</v>
      </c>
    </row>
    <row r="11655" spans="1:7">
      <c r="A11655" t="s">
        <v>3853</v>
      </c>
      <c r="B11655" t="s">
        <v>4179</v>
      </c>
      <c r="C11655" t="s">
        <v>3864</v>
      </c>
      <c r="D11655">
        <v>913</v>
      </c>
      <c r="E11655">
        <v>1386</v>
      </c>
      <c r="F11655">
        <v>1029</v>
      </c>
      <c r="G11655">
        <v>1028</v>
      </c>
    </row>
    <row r="11656" spans="1:7">
      <c r="A11656" t="s">
        <v>3853</v>
      </c>
      <c r="B11656" t="s">
        <v>4179</v>
      </c>
      <c r="C11656" t="s">
        <v>3865</v>
      </c>
      <c r="D11656">
        <v>0</v>
      </c>
      <c r="E11656">
        <v>0</v>
      </c>
      <c r="F11656">
        <v>0</v>
      </c>
      <c r="G11656">
        <v>0</v>
      </c>
    </row>
    <row r="11657" spans="1:7">
      <c r="A11657" t="s">
        <v>3853</v>
      </c>
      <c r="B11657" t="s">
        <v>4179</v>
      </c>
      <c r="C11657" t="s">
        <v>3866</v>
      </c>
      <c r="D11657">
        <v>913</v>
      </c>
      <c r="E11657">
        <v>1386</v>
      </c>
      <c r="F11657">
        <v>1029</v>
      </c>
      <c r="G11657">
        <v>1028</v>
      </c>
    </row>
    <row r="11658" spans="1:7">
      <c r="A11658" t="s">
        <v>3853</v>
      </c>
      <c r="B11658" t="s">
        <v>4179</v>
      </c>
      <c r="C11658" t="s">
        <v>3867</v>
      </c>
      <c r="D11658">
        <v>63798</v>
      </c>
      <c r="E11658">
        <v>61003</v>
      </c>
      <c r="F11658">
        <v>68287</v>
      </c>
      <c r="G11658">
        <v>69252</v>
      </c>
    </row>
    <row r="11659" spans="1:7">
      <c r="A11659" t="s">
        <v>3853</v>
      </c>
      <c r="B11659" t="s">
        <v>4179</v>
      </c>
      <c r="C11659" t="s">
        <v>3868</v>
      </c>
      <c r="D11659">
        <v>68757</v>
      </c>
      <c r="E11659">
        <v>66320</v>
      </c>
      <c r="F11659">
        <v>73599</v>
      </c>
      <c r="G11659">
        <v>74536</v>
      </c>
    </row>
    <row r="11660" spans="1:7">
      <c r="A11660" t="s">
        <v>3853</v>
      </c>
      <c r="B11660" t="s">
        <v>4179</v>
      </c>
      <c r="C11660" t="s">
        <v>3869</v>
      </c>
      <c r="D11660">
        <v>0</v>
      </c>
      <c r="E11660">
        <v>28.5</v>
      </c>
      <c r="F11660">
        <v>67.900000000000006</v>
      </c>
      <c r="G11660">
        <v>67.099999999999994</v>
      </c>
    </row>
    <row r="11661" spans="1:7">
      <c r="A11661" t="s">
        <v>3853</v>
      </c>
      <c r="B11661" t="s">
        <v>4179</v>
      </c>
      <c r="C11661" t="s">
        <v>3870</v>
      </c>
      <c r="D11661">
        <v>72100</v>
      </c>
      <c r="E11661">
        <v>69088</v>
      </c>
      <c r="F11661">
        <v>76588</v>
      </c>
      <c r="G11661">
        <v>78461</v>
      </c>
    </row>
    <row r="11662" spans="1:7">
      <c r="A11662" t="s">
        <v>3853</v>
      </c>
      <c r="B11662" t="s">
        <v>4179</v>
      </c>
      <c r="C11662" t="s">
        <v>3871</v>
      </c>
      <c r="D11662">
        <v>0</v>
      </c>
      <c r="E11662">
        <v>0</v>
      </c>
      <c r="F11662">
        <v>0</v>
      </c>
      <c r="G11662">
        <v>0</v>
      </c>
    </row>
    <row r="11663" spans="1:7">
      <c r="A11663" t="s">
        <v>3853</v>
      </c>
      <c r="B11663" t="s">
        <v>4179</v>
      </c>
      <c r="C11663" t="s">
        <v>3872</v>
      </c>
      <c r="D11663">
        <v>0</v>
      </c>
      <c r="E11663">
        <v>0</v>
      </c>
      <c r="F11663">
        <v>0</v>
      </c>
      <c r="G11663">
        <v>0</v>
      </c>
    </row>
    <row r="11664" spans="1:7">
      <c r="A11664" t="s">
        <v>3853</v>
      </c>
      <c r="B11664" t="s">
        <v>4179</v>
      </c>
      <c r="C11664" t="s">
        <v>3873</v>
      </c>
      <c r="D11664">
        <v>0</v>
      </c>
      <c r="E11664">
        <v>0</v>
      </c>
      <c r="F11664">
        <v>0</v>
      </c>
      <c r="G11664">
        <v>0</v>
      </c>
    </row>
    <row r="11665" spans="1:7">
      <c r="A11665" t="s">
        <v>3853</v>
      </c>
      <c r="B11665" t="s">
        <v>4179</v>
      </c>
      <c r="C11665" t="s">
        <v>3874</v>
      </c>
      <c r="D11665">
        <v>1</v>
      </c>
      <c r="E11665">
        <v>1</v>
      </c>
      <c r="F11665">
        <v>1</v>
      </c>
      <c r="G11665">
        <v>1</v>
      </c>
    </row>
    <row r="11666" spans="1:7">
      <c r="A11666" t="s">
        <v>3853</v>
      </c>
      <c r="B11666" t="s">
        <v>4179</v>
      </c>
      <c r="C11666" t="s">
        <v>3875</v>
      </c>
      <c r="D11666">
        <v>0.3</v>
      </c>
      <c r="E11666">
        <v>0.4</v>
      </c>
      <c r="F11666">
        <v>0.7</v>
      </c>
      <c r="G11666">
        <v>1</v>
      </c>
    </row>
    <row r="11667" spans="1:7">
      <c r="A11667" t="s">
        <v>3853</v>
      </c>
      <c r="B11667" t="s">
        <v>4179</v>
      </c>
      <c r="C11667" t="s">
        <v>3876</v>
      </c>
      <c r="D11667">
        <v>1</v>
      </c>
      <c r="E11667">
        <v>1</v>
      </c>
      <c r="F11667">
        <v>1</v>
      </c>
      <c r="G11667">
        <v>2</v>
      </c>
    </row>
    <row r="11668" spans="1:7">
      <c r="A11668" t="s">
        <v>3853</v>
      </c>
      <c r="B11668" t="s">
        <v>4179</v>
      </c>
      <c r="C11668" t="s">
        <v>3877</v>
      </c>
      <c r="D11668">
        <v>0</v>
      </c>
      <c r="E11668">
        <v>0</v>
      </c>
      <c r="F11668">
        <v>0</v>
      </c>
      <c r="G11668">
        <v>0</v>
      </c>
    </row>
    <row r="11669" spans="1:7">
      <c r="A11669" t="s">
        <v>3853</v>
      </c>
      <c r="B11669" t="s">
        <v>4179</v>
      </c>
      <c r="C11669" t="s">
        <v>3878</v>
      </c>
      <c r="D11669">
        <v>0</v>
      </c>
      <c r="E11669">
        <v>0</v>
      </c>
      <c r="F11669">
        <v>0</v>
      </c>
      <c r="G11669">
        <v>0</v>
      </c>
    </row>
    <row r="11670" spans="1:7">
      <c r="A11670" t="s">
        <v>3853</v>
      </c>
      <c r="B11670" t="s">
        <v>4179</v>
      </c>
      <c r="C11670" t="s">
        <v>3879</v>
      </c>
      <c r="D11670">
        <v>0</v>
      </c>
      <c r="E11670">
        <v>0</v>
      </c>
      <c r="F11670">
        <v>0</v>
      </c>
      <c r="G11670">
        <v>0</v>
      </c>
    </row>
    <row r="11671" spans="1:7">
      <c r="A11671" t="s">
        <v>3853</v>
      </c>
      <c r="B11671" t="s">
        <v>4179</v>
      </c>
      <c r="C11671" t="s">
        <v>3880</v>
      </c>
      <c r="D11671">
        <v>63.1</v>
      </c>
      <c r="E11671">
        <v>39.6</v>
      </c>
      <c r="F11671">
        <v>39.5</v>
      </c>
      <c r="G11671">
        <v>45.1</v>
      </c>
    </row>
    <row r="11672" spans="1:7">
      <c r="A11672" t="s">
        <v>3853</v>
      </c>
      <c r="B11672" t="s">
        <v>4179</v>
      </c>
      <c r="C11672" t="s">
        <v>3881</v>
      </c>
      <c r="D11672">
        <v>0</v>
      </c>
      <c r="E11672">
        <v>0</v>
      </c>
      <c r="F11672">
        <v>0</v>
      </c>
      <c r="G11672">
        <v>0</v>
      </c>
    </row>
    <row r="11673" spans="1:7">
      <c r="A11673" t="s">
        <v>3853</v>
      </c>
      <c r="B11673" t="s">
        <v>4179</v>
      </c>
      <c r="C11673" t="s">
        <v>3882</v>
      </c>
      <c r="D11673">
        <v>27750</v>
      </c>
      <c r="E11673">
        <v>18441</v>
      </c>
      <c r="F11673">
        <v>17958</v>
      </c>
      <c r="G11673">
        <v>20557</v>
      </c>
    </row>
    <row r="11674" spans="1:7">
      <c r="A11674" t="s">
        <v>3853</v>
      </c>
      <c r="B11674" t="s">
        <v>4179</v>
      </c>
      <c r="C11674" t="s">
        <v>3883</v>
      </c>
      <c r="D11674">
        <v>474</v>
      </c>
      <c r="E11674">
        <v>474</v>
      </c>
      <c r="F11674">
        <v>474</v>
      </c>
      <c r="G11674">
        <v>475</v>
      </c>
    </row>
    <row r="11675" spans="1:7">
      <c r="A11675" t="s">
        <v>3853</v>
      </c>
      <c r="B11675" t="s">
        <v>4179</v>
      </c>
      <c r="C11675" t="s">
        <v>3884</v>
      </c>
      <c r="D11675">
        <v>3670</v>
      </c>
      <c r="E11675">
        <v>3251</v>
      </c>
      <c r="F11675">
        <v>3631</v>
      </c>
      <c r="G11675">
        <v>4211</v>
      </c>
    </row>
    <row r="11676" spans="1:7">
      <c r="A11676" t="s">
        <v>3853</v>
      </c>
      <c r="B11676" t="s">
        <v>4179</v>
      </c>
      <c r="C11676" t="s">
        <v>3885</v>
      </c>
      <c r="D11676">
        <v>0</v>
      </c>
      <c r="E11676">
        <v>0</v>
      </c>
      <c r="F11676">
        <v>0</v>
      </c>
      <c r="G11676">
        <v>0</v>
      </c>
    </row>
    <row r="11677" spans="1:7">
      <c r="A11677" t="s">
        <v>3853</v>
      </c>
      <c r="B11677" t="s">
        <v>4179</v>
      </c>
      <c r="C11677" t="s">
        <v>3886</v>
      </c>
      <c r="D11677">
        <v>3670</v>
      </c>
      <c r="E11677">
        <v>3251</v>
      </c>
      <c r="F11677">
        <v>3631</v>
      </c>
      <c r="G11677">
        <v>4211</v>
      </c>
    </row>
    <row r="11678" spans="1:7">
      <c r="A11678" t="s">
        <v>3853</v>
      </c>
      <c r="B11678" t="s">
        <v>4179</v>
      </c>
      <c r="C11678" t="s">
        <v>3887</v>
      </c>
      <c r="D11678">
        <v>0</v>
      </c>
      <c r="E11678">
        <v>0</v>
      </c>
      <c r="F11678">
        <v>0</v>
      </c>
      <c r="G11678">
        <v>0</v>
      </c>
    </row>
    <row r="11679" spans="1:7">
      <c r="A11679" t="s">
        <v>3853</v>
      </c>
      <c r="B11679" t="s">
        <v>4179</v>
      </c>
      <c r="C11679" t="s">
        <v>3888</v>
      </c>
      <c r="D11679">
        <v>31420</v>
      </c>
      <c r="E11679">
        <v>21692</v>
      </c>
      <c r="F11679">
        <v>21589</v>
      </c>
      <c r="G11679">
        <v>24769</v>
      </c>
    </row>
    <row r="11680" spans="1:7">
      <c r="A11680" t="s">
        <v>3853</v>
      </c>
      <c r="B11680" t="s">
        <v>4179</v>
      </c>
      <c r="C11680" t="s">
        <v>3889</v>
      </c>
      <c r="D11680">
        <v>3670</v>
      </c>
      <c r="E11680">
        <v>3251</v>
      </c>
      <c r="F11680">
        <v>3631</v>
      </c>
      <c r="G11680">
        <v>4211</v>
      </c>
    </row>
    <row r="11681" spans="1:7">
      <c r="A11681" t="s">
        <v>3853</v>
      </c>
      <c r="B11681" t="s">
        <v>4179</v>
      </c>
      <c r="C11681" t="s">
        <v>3890</v>
      </c>
      <c r="D11681">
        <v>0</v>
      </c>
      <c r="E11681">
        <v>0</v>
      </c>
      <c r="F11681">
        <v>0</v>
      </c>
      <c r="G11681">
        <v>0</v>
      </c>
    </row>
    <row r="11682" spans="1:7">
      <c r="A11682" t="s">
        <v>3853</v>
      </c>
      <c r="B11682" t="s">
        <v>4179</v>
      </c>
      <c r="C11682" t="s">
        <v>3891</v>
      </c>
      <c r="D11682">
        <v>33.200000000000003</v>
      </c>
      <c r="E11682">
        <v>29.2</v>
      </c>
      <c r="F11682">
        <v>22.7</v>
      </c>
      <c r="G11682">
        <v>29.7</v>
      </c>
    </row>
    <row r="11683" spans="1:7">
      <c r="A11683" t="s">
        <v>3853</v>
      </c>
      <c r="B11683" t="s">
        <v>4179</v>
      </c>
      <c r="C11683" t="s">
        <v>3892</v>
      </c>
      <c r="D11683">
        <v>34239</v>
      </c>
      <c r="E11683">
        <v>35166</v>
      </c>
      <c r="F11683">
        <v>33615</v>
      </c>
      <c r="G11683">
        <v>33627</v>
      </c>
    </row>
    <row r="11684" spans="1:7">
      <c r="A11684" t="s">
        <v>3853</v>
      </c>
      <c r="B11684" t="s">
        <v>4179</v>
      </c>
      <c r="C11684" t="s">
        <v>3893</v>
      </c>
      <c r="D11684">
        <v>828</v>
      </c>
      <c r="E11684">
        <v>1289</v>
      </c>
      <c r="F11684">
        <v>817</v>
      </c>
      <c r="G11684">
        <v>871</v>
      </c>
    </row>
    <row r="11685" spans="1:7">
      <c r="A11685" t="s">
        <v>3853</v>
      </c>
      <c r="B11685" t="s">
        <v>4179</v>
      </c>
      <c r="C11685" t="s">
        <v>3894</v>
      </c>
      <c r="D11685">
        <v>193</v>
      </c>
      <c r="E11685">
        <v>109</v>
      </c>
      <c r="F11685">
        <v>489</v>
      </c>
      <c r="G11685">
        <v>257</v>
      </c>
    </row>
    <row r="11686" spans="1:7">
      <c r="A11686" t="s">
        <v>3853</v>
      </c>
      <c r="B11686" t="s">
        <v>4179</v>
      </c>
      <c r="C11686" t="s">
        <v>3895</v>
      </c>
      <c r="D11686">
        <v>10635</v>
      </c>
      <c r="E11686">
        <v>15724</v>
      </c>
      <c r="F11686">
        <v>10677</v>
      </c>
      <c r="G11686">
        <v>10793</v>
      </c>
    </row>
    <row r="11687" spans="1:7">
      <c r="A11687" t="s">
        <v>3853</v>
      </c>
      <c r="B11687" t="s">
        <v>4179</v>
      </c>
      <c r="C11687" t="s">
        <v>3896</v>
      </c>
      <c r="D11687">
        <v>530</v>
      </c>
      <c r="E11687">
        <v>418</v>
      </c>
      <c r="F11687">
        <v>514</v>
      </c>
      <c r="G11687">
        <v>555</v>
      </c>
    </row>
    <row r="11688" spans="1:7">
      <c r="A11688" t="s">
        <v>3853</v>
      </c>
      <c r="B11688" t="s">
        <v>4179</v>
      </c>
      <c r="C11688" t="s">
        <v>3897</v>
      </c>
      <c r="D11688">
        <v>46426</v>
      </c>
      <c r="E11688">
        <v>52706</v>
      </c>
      <c r="F11688">
        <v>46111</v>
      </c>
      <c r="G11688">
        <v>46104</v>
      </c>
    </row>
    <row r="11689" spans="1:7">
      <c r="A11689" t="s">
        <v>3853</v>
      </c>
      <c r="B11689" t="s">
        <v>4179</v>
      </c>
      <c r="C11689" t="s">
        <v>3898</v>
      </c>
      <c r="D11689">
        <v>46232</v>
      </c>
      <c r="E11689">
        <v>52598</v>
      </c>
      <c r="F11689">
        <v>45623</v>
      </c>
      <c r="G11689">
        <v>45847</v>
      </c>
    </row>
    <row r="11690" spans="1:7">
      <c r="A11690" t="s">
        <v>3853</v>
      </c>
      <c r="B11690" t="s">
        <v>4179</v>
      </c>
      <c r="C11690" t="s">
        <v>3899</v>
      </c>
      <c r="D11690">
        <v>193</v>
      </c>
      <c r="E11690">
        <v>109</v>
      </c>
      <c r="F11690">
        <v>489</v>
      </c>
      <c r="G11690">
        <v>257</v>
      </c>
    </row>
    <row r="11691" spans="1:7">
      <c r="A11691" t="s">
        <v>3853</v>
      </c>
      <c r="B11691" t="s">
        <v>4179</v>
      </c>
      <c r="C11691" t="s">
        <v>3900</v>
      </c>
      <c r="D11691">
        <v>32919</v>
      </c>
      <c r="E11691">
        <v>33694</v>
      </c>
      <c r="F11691">
        <v>33000</v>
      </c>
      <c r="G11691">
        <v>33023</v>
      </c>
    </row>
    <row r="11692" spans="1:7">
      <c r="A11692" t="s">
        <v>3853</v>
      </c>
      <c r="B11692" t="s">
        <v>4179</v>
      </c>
      <c r="C11692" t="s">
        <v>3901</v>
      </c>
      <c r="D11692">
        <v>45131</v>
      </c>
      <c r="E11692">
        <v>51276</v>
      </c>
      <c r="F11692">
        <v>45510</v>
      </c>
      <c r="G11692">
        <v>45511</v>
      </c>
    </row>
    <row r="11693" spans="1:7">
      <c r="A11693" t="s">
        <v>3853</v>
      </c>
      <c r="B11693" t="s">
        <v>4179</v>
      </c>
      <c r="C11693" t="s">
        <v>3902</v>
      </c>
      <c r="D11693">
        <v>0</v>
      </c>
      <c r="E11693">
        <v>0</v>
      </c>
      <c r="F11693">
        <v>0</v>
      </c>
      <c r="G11693">
        <v>0</v>
      </c>
    </row>
    <row r="11694" spans="1:7">
      <c r="A11694" t="s">
        <v>3853</v>
      </c>
      <c r="B11694" t="s">
        <v>4179</v>
      </c>
      <c r="C11694" t="s">
        <v>3903</v>
      </c>
      <c r="D11694">
        <v>4682</v>
      </c>
      <c r="E11694">
        <v>5422</v>
      </c>
      <c r="F11694">
        <v>6280</v>
      </c>
      <c r="G11694">
        <v>6324</v>
      </c>
    </row>
    <row r="11695" spans="1:7">
      <c r="A11695" t="s">
        <v>3853</v>
      </c>
      <c r="B11695" t="s">
        <v>4179</v>
      </c>
      <c r="C11695" t="s">
        <v>3904</v>
      </c>
      <c r="D11695">
        <v>0</v>
      </c>
      <c r="E11695">
        <v>0</v>
      </c>
      <c r="F11695">
        <v>0</v>
      </c>
      <c r="G11695">
        <v>0</v>
      </c>
    </row>
    <row r="11696" spans="1:7">
      <c r="A11696" t="s">
        <v>3853</v>
      </c>
      <c r="B11696" t="s">
        <v>4179</v>
      </c>
      <c r="C11696" t="s">
        <v>3905</v>
      </c>
      <c r="D11696">
        <v>-4837</v>
      </c>
      <c r="E11696">
        <v>-3651</v>
      </c>
      <c r="F11696">
        <v>-16903</v>
      </c>
      <c r="G11696">
        <v>-17767</v>
      </c>
    </row>
    <row r="11697" spans="1:7">
      <c r="A11697" t="s">
        <v>3853</v>
      </c>
      <c r="B11697" t="s">
        <v>4179</v>
      </c>
      <c r="C11697" t="s">
        <v>3906</v>
      </c>
      <c r="D11697">
        <v>0</v>
      </c>
      <c r="E11697">
        <v>0</v>
      </c>
      <c r="F11697">
        <v>0</v>
      </c>
      <c r="G11697">
        <v>0</v>
      </c>
    </row>
    <row r="11698" spans="1:7">
      <c r="A11698" t="s">
        <v>3853</v>
      </c>
      <c r="B11698" t="s">
        <v>4179</v>
      </c>
      <c r="C11698" t="s">
        <v>3907</v>
      </c>
      <c r="D11698">
        <v>0.7</v>
      </c>
      <c r="E11698">
        <v>0.9</v>
      </c>
      <c r="F11698">
        <v>1.4</v>
      </c>
      <c r="G11698">
        <v>1.9</v>
      </c>
    </row>
    <row r="11699" spans="1:7">
      <c r="A11699" t="s">
        <v>3853</v>
      </c>
      <c r="B11699" t="s">
        <v>4179</v>
      </c>
      <c r="C11699" t="s">
        <v>3908</v>
      </c>
      <c r="D11699">
        <v>0.1</v>
      </c>
      <c r="E11699">
        <v>0.1</v>
      </c>
      <c r="F11699">
        <v>0.2</v>
      </c>
      <c r="G11699">
        <v>0.2</v>
      </c>
    </row>
    <row r="11700" spans="1:7">
      <c r="A11700" t="s">
        <v>3853</v>
      </c>
      <c r="B11700" t="s">
        <v>4179</v>
      </c>
      <c r="C11700" t="s">
        <v>3909</v>
      </c>
      <c r="D11700">
        <v>3906</v>
      </c>
      <c r="E11700">
        <v>3788</v>
      </c>
      <c r="F11700">
        <v>4140</v>
      </c>
      <c r="G11700">
        <v>4102</v>
      </c>
    </row>
    <row r="11701" spans="1:7">
      <c r="A11701" t="s">
        <v>3853</v>
      </c>
      <c r="B11701" t="s">
        <v>4179</v>
      </c>
      <c r="C11701" t="s">
        <v>3910</v>
      </c>
      <c r="D11701">
        <v>49</v>
      </c>
      <c r="E11701">
        <v>49</v>
      </c>
      <c r="F11701">
        <v>49</v>
      </c>
      <c r="G11701">
        <v>55</v>
      </c>
    </row>
    <row r="11702" spans="1:7">
      <c r="A11702" t="s">
        <v>3853</v>
      </c>
      <c r="B11702" t="s">
        <v>4179</v>
      </c>
      <c r="C11702" t="s">
        <v>3911</v>
      </c>
      <c r="D11702">
        <v>91</v>
      </c>
      <c r="E11702">
        <v>93</v>
      </c>
      <c r="F11702">
        <v>94</v>
      </c>
      <c r="G11702">
        <v>98</v>
      </c>
    </row>
    <row r="11703" spans="1:7">
      <c r="A11703" t="s">
        <v>3853</v>
      </c>
      <c r="B11703" t="s">
        <v>4179</v>
      </c>
      <c r="C11703" t="s">
        <v>3912</v>
      </c>
      <c r="D11703">
        <v>63798</v>
      </c>
      <c r="E11703">
        <v>61003</v>
      </c>
      <c r="F11703">
        <v>68287</v>
      </c>
      <c r="G11703">
        <v>69252</v>
      </c>
    </row>
    <row r="11704" spans="1:7">
      <c r="A11704" t="s">
        <v>3853</v>
      </c>
      <c r="B11704" t="s">
        <v>4179</v>
      </c>
      <c r="C11704" t="s">
        <v>3913</v>
      </c>
      <c r="D11704">
        <v>4046</v>
      </c>
      <c r="E11704">
        <v>3930</v>
      </c>
      <c r="F11704">
        <v>4283</v>
      </c>
      <c r="G11704">
        <v>4256</v>
      </c>
    </row>
    <row r="11705" spans="1:7">
      <c r="A11705" t="s">
        <v>3853</v>
      </c>
      <c r="B11705" t="s">
        <v>4179</v>
      </c>
      <c r="C11705" t="s">
        <v>3914</v>
      </c>
      <c r="D11705">
        <v>0</v>
      </c>
      <c r="E11705">
        <v>0</v>
      </c>
      <c r="F11705">
        <v>0</v>
      </c>
      <c r="G11705">
        <v>0</v>
      </c>
    </row>
    <row r="11706" spans="1:7">
      <c r="A11706" t="s">
        <v>3853</v>
      </c>
      <c r="B11706" t="s">
        <v>4179</v>
      </c>
      <c r="C11706" t="s">
        <v>3915</v>
      </c>
      <c r="D11706">
        <v>0</v>
      </c>
      <c r="E11706">
        <v>0</v>
      </c>
      <c r="F11706">
        <v>0</v>
      </c>
      <c r="G11706">
        <v>0</v>
      </c>
    </row>
    <row r="11707" spans="1:7">
      <c r="A11707" t="s">
        <v>3853</v>
      </c>
      <c r="B11707" t="s">
        <v>4179</v>
      </c>
      <c r="C11707" t="s">
        <v>3916</v>
      </c>
      <c r="D11707">
        <v>0</v>
      </c>
      <c r="E11707">
        <v>0</v>
      </c>
      <c r="F11707">
        <v>0</v>
      </c>
      <c r="G11707">
        <v>0</v>
      </c>
    </row>
    <row r="11708" spans="1:7">
      <c r="A11708" t="s">
        <v>3853</v>
      </c>
      <c r="B11708" t="s">
        <v>4179</v>
      </c>
      <c r="C11708" t="s">
        <v>3917</v>
      </c>
      <c r="D11708">
        <v>16678</v>
      </c>
      <c r="E11708">
        <v>16024</v>
      </c>
      <c r="F11708">
        <v>16349</v>
      </c>
      <c r="G11708">
        <v>16842</v>
      </c>
    </row>
    <row r="11709" spans="1:7">
      <c r="A11709" t="s">
        <v>3853</v>
      </c>
      <c r="B11709" t="s">
        <v>4179</v>
      </c>
      <c r="C11709" t="s">
        <v>3918</v>
      </c>
      <c r="D11709">
        <v>9976</v>
      </c>
      <c r="E11709">
        <v>9995</v>
      </c>
      <c r="F11709">
        <v>10938</v>
      </c>
      <c r="G11709">
        <v>10946</v>
      </c>
    </row>
    <row r="11710" spans="1:7">
      <c r="A11710" t="s">
        <v>3853</v>
      </c>
      <c r="B11710" t="s">
        <v>4179</v>
      </c>
      <c r="C11710" t="s">
        <v>3919</v>
      </c>
      <c r="D11710">
        <v>17255</v>
      </c>
      <c r="E11710">
        <v>17299</v>
      </c>
      <c r="F11710">
        <v>17210</v>
      </c>
      <c r="G11710">
        <v>18162</v>
      </c>
    </row>
    <row r="11711" spans="1:7">
      <c r="A11711" t="s">
        <v>3853</v>
      </c>
      <c r="B11711" t="s">
        <v>4179</v>
      </c>
      <c r="C11711" t="s">
        <v>3920</v>
      </c>
      <c r="D11711">
        <v>43909</v>
      </c>
      <c r="E11711">
        <v>43318</v>
      </c>
      <c r="F11711">
        <v>44497</v>
      </c>
      <c r="G11711">
        <v>45950</v>
      </c>
    </row>
    <row r="11712" spans="1:7">
      <c r="A11712" t="s">
        <v>3853</v>
      </c>
      <c r="B11712" t="s">
        <v>4179</v>
      </c>
      <c r="C11712" t="s">
        <v>3921</v>
      </c>
      <c r="D11712">
        <v>43909</v>
      </c>
      <c r="E11712">
        <v>43318</v>
      </c>
      <c r="F11712">
        <v>44497</v>
      </c>
      <c r="G11712">
        <v>45950</v>
      </c>
    </row>
    <row r="11713" spans="1:7">
      <c r="A11713" t="s">
        <v>3853</v>
      </c>
      <c r="B11713" t="s">
        <v>4179</v>
      </c>
      <c r="C11713" t="s">
        <v>3922</v>
      </c>
      <c r="D11713">
        <v>1</v>
      </c>
      <c r="E11713">
        <v>2</v>
      </c>
      <c r="F11713">
        <v>2</v>
      </c>
      <c r="G11713">
        <v>4</v>
      </c>
    </row>
    <row r="11714" spans="1:7">
      <c r="A11714" t="s">
        <v>3853</v>
      </c>
      <c r="B11714" t="s">
        <v>4179</v>
      </c>
      <c r="C11714" t="s">
        <v>3923</v>
      </c>
      <c r="D11714">
        <v>0</v>
      </c>
      <c r="E11714">
        <v>0</v>
      </c>
      <c r="F11714">
        <v>0</v>
      </c>
      <c r="G11714">
        <v>0</v>
      </c>
    </row>
    <row r="11715" spans="1:7">
      <c r="A11715" t="s">
        <v>3853</v>
      </c>
      <c r="B11715" t="s">
        <v>4179</v>
      </c>
      <c r="C11715" t="s">
        <v>3924</v>
      </c>
      <c r="D11715">
        <v>0</v>
      </c>
      <c r="E11715">
        <v>0</v>
      </c>
      <c r="F11715">
        <v>2</v>
      </c>
      <c r="G11715">
        <v>2</v>
      </c>
    </row>
    <row r="11716" spans="1:7">
      <c r="A11716" t="s">
        <v>3853</v>
      </c>
      <c r="B11716" t="s">
        <v>4179</v>
      </c>
      <c r="C11716" t="s">
        <v>3925</v>
      </c>
      <c r="D11716">
        <v>87</v>
      </c>
      <c r="E11716">
        <v>79</v>
      </c>
      <c r="F11716">
        <v>97</v>
      </c>
      <c r="G11716">
        <v>113</v>
      </c>
    </row>
    <row r="11717" spans="1:7">
      <c r="A11717" t="s">
        <v>3853</v>
      </c>
      <c r="B11717" t="s">
        <v>4179</v>
      </c>
      <c r="C11717" t="s">
        <v>3926</v>
      </c>
      <c r="D11717">
        <v>2.9</v>
      </c>
      <c r="E11717">
        <v>2.5499999999999998</v>
      </c>
      <c r="F11717">
        <v>2.4300000000000002</v>
      </c>
      <c r="G11717">
        <v>2.35</v>
      </c>
    </row>
    <row r="11718" spans="1:7">
      <c r="A11718" t="s">
        <v>3853</v>
      </c>
      <c r="B11718" t="s">
        <v>4179</v>
      </c>
      <c r="C11718" t="s">
        <v>3927</v>
      </c>
      <c r="D11718">
        <v>142</v>
      </c>
      <c r="E11718">
        <v>135</v>
      </c>
      <c r="F11718">
        <v>169</v>
      </c>
      <c r="G11718">
        <v>195</v>
      </c>
    </row>
    <row r="11719" spans="1:7">
      <c r="A11719" t="s">
        <v>3853</v>
      </c>
      <c r="B11719" t="s">
        <v>4179</v>
      </c>
      <c r="C11719" t="s">
        <v>3928</v>
      </c>
      <c r="D11719">
        <v>39</v>
      </c>
      <c r="E11719">
        <v>41</v>
      </c>
      <c r="F11719">
        <v>56</v>
      </c>
      <c r="G11719">
        <v>70</v>
      </c>
    </row>
    <row r="11720" spans="1:7">
      <c r="A11720" t="s">
        <v>3853</v>
      </c>
      <c r="B11720" t="s">
        <v>4179</v>
      </c>
      <c r="C11720" t="s">
        <v>3929</v>
      </c>
      <c r="D11720">
        <v>55</v>
      </c>
      <c r="E11720">
        <v>56</v>
      </c>
      <c r="F11720">
        <v>70</v>
      </c>
      <c r="G11720">
        <v>80</v>
      </c>
    </row>
    <row r="11721" spans="1:7">
      <c r="A11721" t="s">
        <v>3853</v>
      </c>
      <c r="B11721" t="s">
        <v>4179</v>
      </c>
      <c r="C11721" t="s">
        <v>3930</v>
      </c>
      <c r="D11721">
        <v>5.5</v>
      </c>
      <c r="E11721">
        <v>5.09</v>
      </c>
      <c r="F11721">
        <v>4.67</v>
      </c>
      <c r="G11721">
        <v>3.81</v>
      </c>
    </row>
    <row r="11722" spans="1:7">
      <c r="A11722" t="s">
        <v>3853</v>
      </c>
      <c r="B11722" t="s">
        <v>4179</v>
      </c>
      <c r="C11722" t="s">
        <v>3931</v>
      </c>
      <c r="D11722">
        <v>11</v>
      </c>
      <c r="E11722">
        <v>11</v>
      </c>
      <c r="F11722">
        <v>11</v>
      </c>
      <c r="G11722">
        <v>0</v>
      </c>
    </row>
    <row r="11723" spans="1:7">
      <c r="A11723" t="s">
        <v>3853</v>
      </c>
      <c r="B11723" t="s">
        <v>4179</v>
      </c>
      <c r="C11723" t="s">
        <v>3932</v>
      </c>
      <c r="D11723">
        <v>7</v>
      </c>
      <c r="E11723">
        <v>6</v>
      </c>
      <c r="F11723">
        <v>8</v>
      </c>
      <c r="G11723">
        <v>10</v>
      </c>
    </row>
    <row r="11724" spans="1:7">
      <c r="A11724" t="s">
        <v>3853</v>
      </c>
      <c r="B11724" t="s">
        <v>4179</v>
      </c>
      <c r="C11724" t="s">
        <v>3933</v>
      </c>
      <c r="D11724">
        <v>21</v>
      </c>
      <c r="E11724">
        <v>24</v>
      </c>
      <c r="F11724">
        <v>37</v>
      </c>
      <c r="G11724">
        <v>60</v>
      </c>
    </row>
    <row r="11725" spans="1:7">
      <c r="A11725" t="s">
        <v>3853</v>
      </c>
      <c r="B11725" t="s">
        <v>4179</v>
      </c>
      <c r="C11725" t="s">
        <v>3934</v>
      </c>
      <c r="D11725">
        <v>3</v>
      </c>
      <c r="E11725">
        <v>3</v>
      </c>
      <c r="F11725">
        <v>3</v>
      </c>
      <c r="G11725">
        <v>4</v>
      </c>
    </row>
    <row r="11726" spans="1:7">
      <c r="A11726" t="s">
        <v>3853</v>
      </c>
      <c r="B11726" t="s">
        <v>4179</v>
      </c>
      <c r="C11726" t="s">
        <v>3935</v>
      </c>
      <c r="D11726">
        <v>36</v>
      </c>
      <c r="E11726">
        <v>38</v>
      </c>
      <c r="F11726">
        <v>51</v>
      </c>
      <c r="G11726">
        <v>64</v>
      </c>
    </row>
    <row r="11727" spans="1:7">
      <c r="A11727" t="s">
        <v>3853</v>
      </c>
      <c r="B11727" t="s">
        <v>4179</v>
      </c>
      <c r="C11727" t="s">
        <v>3936</v>
      </c>
      <c r="D11727">
        <v>0</v>
      </c>
      <c r="E11727">
        <v>0</v>
      </c>
      <c r="F11727">
        <v>2</v>
      </c>
      <c r="G11727">
        <v>2</v>
      </c>
    </row>
    <row r="11728" spans="1:7">
      <c r="A11728" t="s">
        <v>3853</v>
      </c>
      <c r="B11728" t="s">
        <v>4179</v>
      </c>
      <c r="C11728" t="s">
        <v>3937</v>
      </c>
      <c r="D11728">
        <v>0</v>
      </c>
      <c r="E11728">
        <v>0</v>
      </c>
      <c r="F11728">
        <v>0</v>
      </c>
      <c r="G11728">
        <v>0</v>
      </c>
    </row>
    <row r="11729" spans="1:7">
      <c r="A11729" t="s">
        <v>3853</v>
      </c>
      <c r="B11729" t="s">
        <v>4179</v>
      </c>
      <c r="C11729" t="s">
        <v>3938</v>
      </c>
      <c r="D11729">
        <v>0</v>
      </c>
      <c r="E11729">
        <v>0</v>
      </c>
      <c r="F11729">
        <v>0</v>
      </c>
      <c r="G11729">
        <v>0</v>
      </c>
    </row>
    <row r="11730" spans="1:7">
      <c r="A11730" t="s">
        <v>3853</v>
      </c>
      <c r="B11730" t="s">
        <v>4179</v>
      </c>
      <c r="C11730" t="s">
        <v>3939</v>
      </c>
      <c r="D11730">
        <v>1701</v>
      </c>
      <c r="E11730">
        <v>1657</v>
      </c>
      <c r="F11730">
        <v>1908</v>
      </c>
      <c r="G11730">
        <v>1952</v>
      </c>
    </row>
    <row r="11731" spans="1:7">
      <c r="A11731" t="s">
        <v>3853</v>
      </c>
      <c r="B11731" t="s">
        <v>4179</v>
      </c>
      <c r="C11731" t="s">
        <v>3940</v>
      </c>
      <c r="D11731">
        <v>245080</v>
      </c>
      <c r="E11731">
        <v>232676</v>
      </c>
      <c r="F11731">
        <v>237626</v>
      </c>
      <c r="G11731">
        <v>246122</v>
      </c>
    </row>
    <row r="11732" spans="1:7">
      <c r="A11732" t="s">
        <v>3853</v>
      </c>
      <c r="B11732" t="s">
        <v>4179</v>
      </c>
      <c r="C11732" t="s">
        <v>3941</v>
      </c>
      <c r="D11732">
        <v>0</v>
      </c>
      <c r="E11732">
        <v>0</v>
      </c>
      <c r="F11732">
        <v>0</v>
      </c>
      <c r="G11732">
        <v>0</v>
      </c>
    </row>
    <row r="11733" spans="1:7">
      <c r="A11733" t="s">
        <v>3853</v>
      </c>
      <c r="B11733" t="s">
        <v>4179</v>
      </c>
      <c r="C11733" t="s">
        <v>3942</v>
      </c>
      <c r="D11733">
        <v>0</v>
      </c>
      <c r="E11733">
        <v>0</v>
      </c>
      <c r="F11733">
        <v>0</v>
      </c>
      <c r="G11733">
        <v>0</v>
      </c>
    </row>
    <row r="11734" spans="1:7">
      <c r="A11734" t="s">
        <v>3853</v>
      </c>
      <c r="B11734" t="s">
        <v>4179</v>
      </c>
      <c r="C11734" t="s">
        <v>3943</v>
      </c>
      <c r="D11734">
        <v>0</v>
      </c>
      <c r="E11734">
        <v>0</v>
      </c>
      <c r="F11734">
        <v>0</v>
      </c>
      <c r="G11734">
        <v>0</v>
      </c>
    </row>
    <row r="11735" spans="1:7">
      <c r="A11735" t="s">
        <v>3853</v>
      </c>
      <c r="B11735" t="s">
        <v>4179</v>
      </c>
      <c r="C11735" t="s">
        <v>3944</v>
      </c>
      <c r="D11735">
        <v>55007.4</v>
      </c>
      <c r="E11735">
        <v>56162.9</v>
      </c>
      <c r="F11735">
        <v>62607.1</v>
      </c>
      <c r="G11735">
        <v>68781.7</v>
      </c>
    </row>
    <row r="11736" spans="1:7">
      <c r="A11736" t="s">
        <v>3853</v>
      </c>
      <c r="B11736" t="s">
        <v>4179</v>
      </c>
      <c r="C11736" t="s">
        <v>3945</v>
      </c>
      <c r="D11736">
        <v>52360.1</v>
      </c>
      <c r="E11736">
        <v>52692.1</v>
      </c>
      <c r="F11736">
        <v>55140.4</v>
      </c>
      <c r="G11736">
        <v>54959.3</v>
      </c>
    </row>
    <row r="11737" spans="1:7">
      <c r="A11737" t="s">
        <v>3853</v>
      </c>
      <c r="B11737" t="s">
        <v>4179</v>
      </c>
      <c r="C11737" t="s">
        <v>3946</v>
      </c>
      <c r="D11737">
        <v>0</v>
      </c>
      <c r="E11737">
        <v>0</v>
      </c>
      <c r="F11737">
        <v>0</v>
      </c>
      <c r="G11737">
        <v>0</v>
      </c>
    </row>
    <row r="11738" spans="1:7">
      <c r="A11738" t="s">
        <v>3853</v>
      </c>
      <c r="B11738" t="s">
        <v>4179</v>
      </c>
      <c r="C11738" t="s">
        <v>3947</v>
      </c>
      <c r="D11738">
        <v>967</v>
      </c>
      <c r="E11738">
        <v>967</v>
      </c>
      <c r="F11738">
        <v>967</v>
      </c>
      <c r="G11738">
        <v>967</v>
      </c>
    </row>
    <row r="11739" spans="1:7">
      <c r="A11739" t="s">
        <v>3853</v>
      </c>
      <c r="B11739" t="s">
        <v>4179</v>
      </c>
      <c r="C11739" t="s">
        <v>3948</v>
      </c>
      <c r="D11739">
        <v>0</v>
      </c>
      <c r="E11739">
        <v>0</v>
      </c>
      <c r="F11739">
        <v>0</v>
      </c>
      <c r="G11739">
        <v>0</v>
      </c>
    </row>
    <row r="11740" spans="1:7">
      <c r="A11740" t="s">
        <v>3853</v>
      </c>
      <c r="B11740" t="s">
        <v>4179</v>
      </c>
      <c r="C11740" t="s">
        <v>3949</v>
      </c>
      <c r="D11740">
        <v>0</v>
      </c>
      <c r="E11740">
        <v>0</v>
      </c>
      <c r="F11740">
        <v>0</v>
      </c>
      <c r="G11740">
        <v>0</v>
      </c>
    </row>
    <row r="11741" spans="1:7">
      <c r="A11741" t="s">
        <v>3853</v>
      </c>
      <c r="B11741" t="s">
        <v>4179</v>
      </c>
      <c r="C11741" t="s">
        <v>3950</v>
      </c>
      <c r="D11741">
        <v>251</v>
      </c>
      <c r="E11741">
        <v>251</v>
      </c>
      <c r="F11741">
        <v>251</v>
      </c>
      <c r="G11741">
        <v>251</v>
      </c>
    </row>
    <row r="11742" spans="1:7">
      <c r="A11742" t="s">
        <v>3853</v>
      </c>
      <c r="B11742" t="s">
        <v>4179</v>
      </c>
      <c r="C11742" t="s">
        <v>3951</v>
      </c>
      <c r="D11742">
        <v>650</v>
      </c>
      <c r="E11742">
        <v>650</v>
      </c>
      <c r="F11742">
        <v>650</v>
      </c>
      <c r="G11742">
        <v>650</v>
      </c>
    </row>
    <row r="11743" spans="1:7">
      <c r="A11743" t="s">
        <v>3853</v>
      </c>
      <c r="B11743" t="s">
        <v>4179</v>
      </c>
      <c r="C11743" t="s">
        <v>3952</v>
      </c>
      <c r="D11743">
        <v>1868</v>
      </c>
      <c r="E11743">
        <v>1868</v>
      </c>
      <c r="F11743">
        <v>1868</v>
      </c>
      <c r="G11743">
        <v>1868</v>
      </c>
    </row>
    <row r="11744" spans="1:7">
      <c r="A11744" t="s">
        <v>3853</v>
      </c>
      <c r="B11744" t="s">
        <v>4179</v>
      </c>
      <c r="C11744" t="s">
        <v>3953</v>
      </c>
      <c r="D11744">
        <v>1868</v>
      </c>
      <c r="E11744">
        <v>1868</v>
      </c>
      <c r="F11744">
        <v>1868</v>
      </c>
      <c r="G11744">
        <v>1868</v>
      </c>
    </row>
    <row r="11745" spans="1:7">
      <c r="A11745" t="s">
        <v>3853</v>
      </c>
      <c r="B11745" t="s">
        <v>4179</v>
      </c>
      <c r="C11745" t="s">
        <v>3954</v>
      </c>
      <c r="D11745">
        <v>121</v>
      </c>
      <c r="E11745">
        <v>28</v>
      </c>
      <c r="F11745">
        <v>11</v>
      </c>
      <c r="G11745">
        <v>25</v>
      </c>
    </row>
    <row r="11746" spans="1:7">
      <c r="A11746" t="s">
        <v>3853</v>
      </c>
      <c r="B11746" t="s">
        <v>4179</v>
      </c>
      <c r="C11746" t="s">
        <v>3955</v>
      </c>
      <c r="D11746">
        <v>826</v>
      </c>
      <c r="E11746">
        <v>840</v>
      </c>
      <c r="F11746">
        <v>714</v>
      </c>
      <c r="G11746">
        <v>633</v>
      </c>
    </row>
    <row r="11747" spans="1:7">
      <c r="A11747" t="s">
        <v>3853</v>
      </c>
      <c r="B11747" t="s">
        <v>4179</v>
      </c>
      <c r="C11747" t="s">
        <v>3956</v>
      </c>
      <c r="D11747">
        <v>2155</v>
      </c>
      <c r="E11747">
        <v>2158</v>
      </c>
      <c r="F11747">
        <v>2415</v>
      </c>
      <c r="G11747">
        <v>2300</v>
      </c>
    </row>
    <row r="11748" spans="1:7">
      <c r="A11748" t="s">
        <v>3853</v>
      </c>
      <c r="B11748" t="s">
        <v>4179</v>
      </c>
      <c r="C11748" t="s">
        <v>3957</v>
      </c>
      <c r="D11748">
        <v>5868</v>
      </c>
      <c r="E11748">
        <v>4327</v>
      </c>
      <c r="F11748">
        <v>4309</v>
      </c>
      <c r="G11748">
        <v>4349</v>
      </c>
    </row>
    <row r="11749" spans="1:7">
      <c r="A11749" t="s">
        <v>3853</v>
      </c>
      <c r="B11749" t="s">
        <v>4179</v>
      </c>
      <c r="C11749" t="s">
        <v>3958</v>
      </c>
      <c r="D11749">
        <v>8970</v>
      </c>
      <c r="E11749">
        <v>7354</v>
      </c>
      <c r="F11749">
        <v>7449</v>
      </c>
      <c r="G11749">
        <v>7307</v>
      </c>
    </row>
    <row r="11750" spans="1:7">
      <c r="A11750" t="s">
        <v>3853</v>
      </c>
      <c r="B11750" t="s">
        <v>4179</v>
      </c>
      <c r="C11750" t="s">
        <v>3959</v>
      </c>
      <c r="D11750">
        <v>8970</v>
      </c>
      <c r="E11750">
        <v>7354</v>
      </c>
      <c r="F11750">
        <v>7449</v>
      </c>
      <c r="G11750">
        <v>7307</v>
      </c>
    </row>
    <row r="11751" spans="1:7">
      <c r="A11751" t="s">
        <v>3853</v>
      </c>
      <c r="B11751" t="s">
        <v>4179</v>
      </c>
      <c r="C11751" t="s">
        <v>3960</v>
      </c>
      <c r="D11751">
        <v>0</v>
      </c>
      <c r="E11751">
        <v>0</v>
      </c>
      <c r="F11751">
        <v>0</v>
      </c>
      <c r="G11751">
        <v>0</v>
      </c>
    </row>
    <row r="11752" spans="1:7">
      <c r="A11752" t="s">
        <v>3853</v>
      </c>
      <c r="B11752" t="s">
        <v>4179</v>
      </c>
      <c r="C11752" t="s">
        <v>3961</v>
      </c>
      <c r="D11752">
        <v>0</v>
      </c>
      <c r="E11752">
        <v>0</v>
      </c>
      <c r="F11752">
        <v>0</v>
      </c>
      <c r="G11752">
        <v>0</v>
      </c>
    </row>
    <row r="11753" spans="1:7">
      <c r="A11753" t="s">
        <v>3853</v>
      </c>
      <c r="B11753" t="s">
        <v>4179</v>
      </c>
      <c r="C11753" t="s">
        <v>3962</v>
      </c>
      <c r="D11753">
        <v>56.5</v>
      </c>
      <c r="E11753">
        <v>41.5</v>
      </c>
      <c r="F11753">
        <v>35.6</v>
      </c>
      <c r="G11753">
        <v>30.4</v>
      </c>
    </row>
    <row r="11754" spans="1:7">
      <c r="A11754" t="s">
        <v>3853</v>
      </c>
      <c r="B11754" t="s">
        <v>4179</v>
      </c>
      <c r="C11754" t="s">
        <v>3963</v>
      </c>
      <c r="D11754">
        <v>1598</v>
      </c>
      <c r="E11754">
        <v>1598</v>
      </c>
      <c r="F11754">
        <v>1598</v>
      </c>
      <c r="G11754">
        <v>1598</v>
      </c>
    </row>
    <row r="11755" spans="1:7">
      <c r="A11755" t="s">
        <v>3853</v>
      </c>
      <c r="B11755" t="s">
        <v>4179</v>
      </c>
      <c r="C11755" t="s">
        <v>3964</v>
      </c>
      <c r="D11755">
        <v>0</v>
      </c>
      <c r="E11755">
        <v>0</v>
      </c>
      <c r="F11755">
        <v>0</v>
      </c>
      <c r="G11755">
        <v>0</v>
      </c>
    </row>
    <row r="11756" spans="1:7">
      <c r="A11756" t="s">
        <v>3853</v>
      </c>
      <c r="B11756" t="s">
        <v>4179</v>
      </c>
      <c r="C11756" t="s">
        <v>3965</v>
      </c>
      <c r="D11756">
        <v>27007</v>
      </c>
      <c r="E11756">
        <v>19894</v>
      </c>
      <c r="F11756">
        <v>17000</v>
      </c>
      <c r="G11756">
        <v>14530</v>
      </c>
    </row>
    <row r="11757" spans="1:7">
      <c r="A11757" t="s">
        <v>3853</v>
      </c>
      <c r="B11757" t="s">
        <v>4179</v>
      </c>
      <c r="C11757" t="s">
        <v>3966</v>
      </c>
      <c r="D11757">
        <v>0</v>
      </c>
      <c r="E11757">
        <v>0</v>
      </c>
      <c r="F11757">
        <v>0</v>
      </c>
      <c r="G11757">
        <v>0</v>
      </c>
    </row>
    <row r="11758" spans="1:7">
      <c r="A11758" t="s">
        <v>3853</v>
      </c>
      <c r="B11758" t="s">
        <v>4179</v>
      </c>
      <c r="C11758" t="s">
        <v>3967</v>
      </c>
      <c r="D11758">
        <v>27007</v>
      </c>
      <c r="E11758">
        <v>19894</v>
      </c>
      <c r="F11758">
        <v>17000</v>
      </c>
      <c r="G11758">
        <v>14530</v>
      </c>
    </row>
    <row r="11759" spans="1:7">
      <c r="A11759" t="s">
        <v>3853</v>
      </c>
      <c r="B11759" t="s">
        <v>4179</v>
      </c>
      <c r="C11759" t="s">
        <v>3968</v>
      </c>
      <c r="D11759">
        <v>0</v>
      </c>
      <c r="E11759">
        <v>0</v>
      </c>
      <c r="F11759">
        <v>0</v>
      </c>
      <c r="G11759">
        <v>0</v>
      </c>
    </row>
    <row r="11760" spans="1:7">
      <c r="A11760" t="s">
        <v>3853</v>
      </c>
      <c r="B11760" t="s">
        <v>4179</v>
      </c>
      <c r="C11760" t="s">
        <v>3969</v>
      </c>
      <c r="D11760">
        <v>0</v>
      </c>
      <c r="E11760">
        <v>0</v>
      </c>
      <c r="F11760">
        <v>0</v>
      </c>
      <c r="G11760">
        <v>0</v>
      </c>
    </row>
    <row r="11761" spans="1:7">
      <c r="A11761" t="s">
        <v>3853</v>
      </c>
      <c r="B11761" t="s">
        <v>4179</v>
      </c>
      <c r="C11761" t="s">
        <v>3970</v>
      </c>
      <c r="D11761">
        <v>0</v>
      </c>
      <c r="E11761">
        <v>0</v>
      </c>
      <c r="F11761">
        <v>0</v>
      </c>
      <c r="G11761">
        <v>0</v>
      </c>
    </row>
    <row r="11762" spans="1:7">
      <c r="A11762" t="s">
        <v>3853</v>
      </c>
      <c r="B11762" t="s">
        <v>4179</v>
      </c>
      <c r="C11762" t="s">
        <v>3971</v>
      </c>
      <c r="D11762">
        <v>0</v>
      </c>
      <c r="E11762">
        <v>0</v>
      </c>
      <c r="F11762">
        <v>0</v>
      </c>
      <c r="G11762">
        <v>0</v>
      </c>
    </row>
    <row r="11763" spans="1:7">
      <c r="A11763" t="s">
        <v>3853</v>
      </c>
      <c r="B11763" t="s">
        <v>4179</v>
      </c>
      <c r="C11763" t="s">
        <v>3972</v>
      </c>
      <c r="D11763">
        <v>0</v>
      </c>
      <c r="E11763">
        <v>0</v>
      </c>
      <c r="F11763">
        <v>0</v>
      </c>
      <c r="G11763">
        <v>0</v>
      </c>
    </row>
    <row r="11764" spans="1:7">
      <c r="A11764" t="s">
        <v>3853</v>
      </c>
      <c r="B11764" t="s">
        <v>4179</v>
      </c>
      <c r="C11764" t="s">
        <v>3973</v>
      </c>
      <c r="D11764">
        <v>4082</v>
      </c>
      <c r="E11764">
        <v>3785</v>
      </c>
      <c r="F11764">
        <v>4039</v>
      </c>
      <c r="G11764">
        <v>4240</v>
      </c>
    </row>
    <row r="11765" spans="1:7">
      <c r="A11765" t="s">
        <v>3853</v>
      </c>
      <c r="B11765" t="s">
        <v>4179</v>
      </c>
      <c r="C11765" t="s">
        <v>3974</v>
      </c>
      <c r="D11765">
        <v>4082</v>
      </c>
      <c r="E11765">
        <v>3785</v>
      </c>
      <c r="F11765">
        <v>4039</v>
      </c>
      <c r="G11765">
        <v>4240</v>
      </c>
    </row>
    <row r="11766" spans="1:7">
      <c r="A11766" t="s">
        <v>3853</v>
      </c>
      <c r="B11766" t="s">
        <v>4179</v>
      </c>
      <c r="C11766" t="s">
        <v>3975</v>
      </c>
      <c r="D11766">
        <v>4082</v>
      </c>
      <c r="E11766">
        <v>3785</v>
      </c>
      <c r="F11766">
        <v>4039</v>
      </c>
      <c r="G11766">
        <v>4240</v>
      </c>
    </row>
    <row r="11767" spans="1:7">
      <c r="A11767" t="s">
        <v>3853</v>
      </c>
      <c r="B11767" t="s">
        <v>4179</v>
      </c>
      <c r="C11767" t="s">
        <v>3976</v>
      </c>
      <c r="D11767">
        <v>1</v>
      </c>
      <c r="E11767">
        <v>0</v>
      </c>
      <c r="F11767">
        <v>0</v>
      </c>
      <c r="G11767">
        <v>0</v>
      </c>
    </row>
    <row r="11768" spans="1:7">
      <c r="A11768" t="s">
        <v>3853</v>
      </c>
      <c r="B11768" t="s">
        <v>4179</v>
      </c>
      <c r="C11768" t="s">
        <v>3977</v>
      </c>
      <c r="D11768">
        <v>1</v>
      </c>
      <c r="E11768">
        <v>1</v>
      </c>
      <c r="F11768">
        <v>1</v>
      </c>
      <c r="G11768">
        <v>1</v>
      </c>
    </row>
    <row r="11769" spans="1:7">
      <c r="A11769" t="s">
        <v>3853</v>
      </c>
      <c r="B11769" t="s">
        <v>4179</v>
      </c>
      <c r="C11769" t="s">
        <v>3978</v>
      </c>
      <c r="D11769">
        <v>2</v>
      </c>
      <c r="E11769">
        <v>4</v>
      </c>
      <c r="F11769">
        <v>8</v>
      </c>
      <c r="G11769">
        <v>8</v>
      </c>
    </row>
    <row r="11770" spans="1:7">
      <c r="A11770" t="s">
        <v>3853</v>
      </c>
      <c r="B11770" t="s">
        <v>4179</v>
      </c>
      <c r="C11770" t="s">
        <v>3979</v>
      </c>
      <c r="D11770">
        <v>3</v>
      </c>
      <c r="E11770">
        <v>5</v>
      </c>
      <c r="F11770">
        <v>9</v>
      </c>
      <c r="G11770">
        <v>9</v>
      </c>
    </row>
    <row r="11771" spans="1:7">
      <c r="A11771" t="s">
        <v>3853</v>
      </c>
      <c r="B11771" t="s">
        <v>4179</v>
      </c>
      <c r="C11771" t="s">
        <v>3980</v>
      </c>
      <c r="D11771">
        <v>3</v>
      </c>
      <c r="E11771">
        <v>5</v>
      </c>
      <c r="F11771">
        <v>9</v>
      </c>
      <c r="G11771">
        <v>9</v>
      </c>
    </row>
    <row r="11772" spans="1:7">
      <c r="A11772" t="s">
        <v>3853</v>
      </c>
      <c r="B11772" t="s">
        <v>4179</v>
      </c>
      <c r="C11772" t="s">
        <v>3981</v>
      </c>
      <c r="D11772">
        <v>865.5</v>
      </c>
      <c r="E11772">
        <v>864.1</v>
      </c>
      <c r="F11772">
        <v>866.7</v>
      </c>
      <c r="G11772">
        <v>879.3</v>
      </c>
    </row>
    <row r="11773" spans="1:7">
      <c r="A11773" t="s">
        <v>3853</v>
      </c>
      <c r="B11773" t="s">
        <v>4179</v>
      </c>
      <c r="C11773" t="s">
        <v>3982</v>
      </c>
      <c r="D11773">
        <v>0</v>
      </c>
      <c r="E11773">
        <v>0</v>
      </c>
      <c r="F11773">
        <v>0</v>
      </c>
      <c r="G11773">
        <v>0</v>
      </c>
    </row>
    <row r="11774" spans="1:7">
      <c r="A11774" t="s">
        <v>3853</v>
      </c>
      <c r="B11774" t="s">
        <v>4179</v>
      </c>
      <c r="C11774" t="s">
        <v>3983</v>
      </c>
      <c r="D11774">
        <v>9731</v>
      </c>
      <c r="E11774">
        <v>7374</v>
      </c>
      <c r="F11774">
        <v>6600</v>
      </c>
      <c r="G11774">
        <v>7120</v>
      </c>
    </row>
    <row r="11775" spans="1:7">
      <c r="A11775" t="s">
        <v>3853</v>
      </c>
      <c r="B11775" t="s">
        <v>4179</v>
      </c>
      <c r="C11775" t="s">
        <v>3984</v>
      </c>
      <c r="D11775">
        <v>5821</v>
      </c>
      <c r="E11775">
        <v>4600</v>
      </c>
      <c r="F11775">
        <v>4416</v>
      </c>
      <c r="G11775">
        <v>4627</v>
      </c>
    </row>
    <row r="11776" spans="1:7">
      <c r="A11776" t="s">
        <v>3853</v>
      </c>
      <c r="B11776" t="s">
        <v>4179</v>
      </c>
      <c r="C11776" t="s">
        <v>3985</v>
      </c>
      <c r="D11776">
        <v>10067</v>
      </c>
      <c r="E11776">
        <v>7961</v>
      </c>
      <c r="F11776">
        <v>6948</v>
      </c>
      <c r="G11776">
        <v>7678</v>
      </c>
    </row>
    <row r="11777" spans="1:7">
      <c r="A11777" t="s">
        <v>3853</v>
      </c>
      <c r="B11777" t="s">
        <v>4179</v>
      </c>
      <c r="C11777" t="s">
        <v>3986</v>
      </c>
      <c r="D11777">
        <v>25618</v>
      </c>
      <c r="E11777">
        <v>19935</v>
      </c>
      <c r="F11777">
        <v>17963</v>
      </c>
      <c r="G11777">
        <v>19425</v>
      </c>
    </row>
    <row r="11778" spans="1:7">
      <c r="A11778" t="s">
        <v>3853</v>
      </c>
      <c r="B11778" t="s">
        <v>4179</v>
      </c>
      <c r="C11778" t="s">
        <v>3987</v>
      </c>
      <c r="D11778">
        <v>25618</v>
      </c>
      <c r="E11778">
        <v>19935</v>
      </c>
      <c r="F11778">
        <v>17963</v>
      </c>
      <c r="G11778">
        <v>19425</v>
      </c>
    </row>
    <row r="11779" spans="1:7">
      <c r="A11779" t="s">
        <v>3853</v>
      </c>
      <c r="B11779" t="s">
        <v>4179</v>
      </c>
      <c r="C11779" t="s">
        <v>3988</v>
      </c>
      <c r="D11779">
        <v>538</v>
      </c>
      <c r="E11779">
        <v>521</v>
      </c>
      <c r="F11779">
        <v>537</v>
      </c>
      <c r="G11779">
        <v>565</v>
      </c>
    </row>
    <row r="11780" spans="1:7">
      <c r="A11780" t="s">
        <v>3853</v>
      </c>
      <c r="B11780" t="s">
        <v>4179</v>
      </c>
      <c r="C11780" t="s">
        <v>3989</v>
      </c>
      <c r="D11780">
        <v>229</v>
      </c>
      <c r="E11780">
        <v>254</v>
      </c>
      <c r="F11780">
        <v>261</v>
      </c>
      <c r="G11780">
        <v>288</v>
      </c>
    </row>
    <row r="11781" spans="1:7">
      <c r="A11781" t="s">
        <v>3853</v>
      </c>
      <c r="B11781" t="s">
        <v>4179</v>
      </c>
      <c r="C11781" t="s">
        <v>3990</v>
      </c>
      <c r="D11781">
        <v>767</v>
      </c>
      <c r="E11781">
        <v>775</v>
      </c>
      <c r="F11781">
        <v>798</v>
      </c>
      <c r="G11781">
        <v>853</v>
      </c>
    </row>
    <row r="11782" spans="1:7">
      <c r="A11782" t="s">
        <v>3853</v>
      </c>
      <c r="B11782" t="s">
        <v>4179</v>
      </c>
      <c r="C11782" t="s">
        <v>3991</v>
      </c>
      <c r="D11782">
        <v>767</v>
      </c>
      <c r="E11782">
        <v>775</v>
      </c>
      <c r="F11782">
        <v>798</v>
      </c>
      <c r="G11782">
        <v>853</v>
      </c>
    </row>
    <row r="11783" spans="1:7">
      <c r="A11783" t="s">
        <v>3853</v>
      </c>
      <c r="B11783" t="s">
        <v>4179</v>
      </c>
      <c r="C11783" t="s">
        <v>3992</v>
      </c>
      <c r="D11783">
        <v>0</v>
      </c>
      <c r="E11783">
        <v>0</v>
      </c>
      <c r="F11783">
        <v>0</v>
      </c>
      <c r="G11783">
        <v>0</v>
      </c>
    </row>
    <row r="11784" spans="1:7">
      <c r="A11784" t="s">
        <v>3853</v>
      </c>
      <c r="B11784" t="s">
        <v>4179</v>
      </c>
      <c r="C11784" t="s">
        <v>3993</v>
      </c>
      <c r="D11784">
        <v>53930</v>
      </c>
      <c r="E11784">
        <v>52119</v>
      </c>
      <c r="F11784">
        <v>57350</v>
      </c>
      <c r="G11784">
        <v>56123</v>
      </c>
    </row>
    <row r="11785" spans="1:7">
      <c r="A11785" t="s">
        <v>3853</v>
      </c>
      <c r="B11785" t="s">
        <v>4179</v>
      </c>
      <c r="C11785" t="s">
        <v>3994</v>
      </c>
      <c r="D11785">
        <v>674</v>
      </c>
      <c r="E11785">
        <v>672</v>
      </c>
      <c r="F11785">
        <v>675</v>
      </c>
      <c r="G11785">
        <v>757</v>
      </c>
    </row>
    <row r="11786" spans="1:7">
      <c r="A11786" t="s">
        <v>3853</v>
      </c>
      <c r="B11786" t="s">
        <v>4179</v>
      </c>
      <c r="C11786" t="s">
        <v>3995</v>
      </c>
      <c r="D11786">
        <v>1262</v>
      </c>
      <c r="E11786">
        <v>1283</v>
      </c>
      <c r="F11786">
        <v>1302</v>
      </c>
      <c r="G11786">
        <v>1340</v>
      </c>
    </row>
    <row r="11787" spans="1:7">
      <c r="A11787" t="s">
        <v>3853</v>
      </c>
      <c r="B11787" t="s">
        <v>4179</v>
      </c>
      <c r="C11787" t="s">
        <v>3996</v>
      </c>
      <c r="D11787">
        <v>55866</v>
      </c>
      <c r="E11787">
        <v>54074</v>
      </c>
      <c r="F11787">
        <v>59326</v>
      </c>
      <c r="G11787">
        <v>58219</v>
      </c>
    </row>
    <row r="11788" spans="1:7">
      <c r="A11788" t="s">
        <v>3853</v>
      </c>
      <c r="B11788" t="s">
        <v>4179</v>
      </c>
      <c r="C11788" t="s">
        <v>3997</v>
      </c>
      <c r="D11788">
        <v>55866</v>
      </c>
      <c r="E11788">
        <v>54074</v>
      </c>
      <c r="F11788">
        <v>59326</v>
      </c>
      <c r="G11788">
        <v>58219</v>
      </c>
    </row>
    <row r="11789" spans="1:7">
      <c r="A11789" t="s">
        <v>3853</v>
      </c>
      <c r="B11789" t="s">
        <v>4179</v>
      </c>
      <c r="C11789" t="s">
        <v>3998</v>
      </c>
      <c r="D11789">
        <v>50024</v>
      </c>
      <c r="E11789">
        <v>48331</v>
      </c>
      <c r="F11789">
        <v>53210</v>
      </c>
      <c r="G11789">
        <v>52020</v>
      </c>
    </row>
    <row r="11790" spans="1:7">
      <c r="A11790" t="s">
        <v>3853</v>
      </c>
      <c r="B11790" t="s">
        <v>4179</v>
      </c>
      <c r="C11790" t="s">
        <v>3999</v>
      </c>
      <c r="D11790">
        <v>625</v>
      </c>
      <c r="E11790">
        <v>623</v>
      </c>
      <c r="F11790">
        <v>626</v>
      </c>
      <c r="G11790">
        <v>701</v>
      </c>
    </row>
    <row r="11791" spans="1:7">
      <c r="A11791" t="s">
        <v>3853</v>
      </c>
      <c r="B11791" t="s">
        <v>4179</v>
      </c>
      <c r="C11791" t="s">
        <v>4000</v>
      </c>
      <c r="D11791">
        <v>1170</v>
      </c>
      <c r="E11791">
        <v>1190</v>
      </c>
      <c r="F11791">
        <v>1208</v>
      </c>
      <c r="G11791">
        <v>1242</v>
      </c>
    </row>
    <row r="11792" spans="1:7">
      <c r="A11792" t="s">
        <v>3853</v>
      </c>
      <c r="B11792" t="s">
        <v>4179</v>
      </c>
      <c r="C11792" t="s">
        <v>4001</v>
      </c>
      <c r="D11792">
        <v>51820</v>
      </c>
      <c r="E11792">
        <v>50144</v>
      </c>
      <c r="F11792">
        <v>55044</v>
      </c>
      <c r="G11792">
        <v>53964</v>
      </c>
    </row>
    <row r="11793" spans="1:7">
      <c r="A11793" t="s">
        <v>3853</v>
      </c>
      <c r="B11793" t="s">
        <v>4179</v>
      </c>
      <c r="C11793" t="s">
        <v>4002</v>
      </c>
      <c r="D11793">
        <v>0</v>
      </c>
      <c r="E11793">
        <v>0</v>
      </c>
      <c r="F11793">
        <v>0</v>
      </c>
      <c r="G11793">
        <v>0</v>
      </c>
    </row>
    <row r="11794" spans="1:7">
      <c r="A11794" t="s">
        <v>3853</v>
      </c>
      <c r="B11794" t="s">
        <v>4179</v>
      </c>
      <c r="C11794" t="s">
        <v>4003</v>
      </c>
      <c r="D11794">
        <v>0</v>
      </c>
      <c r="E11794">
        <v>0</v>
      </c>
      <c r="F11794">
        <v>0</v>
      </c>
      <c r="G11794">
        <v>0</v>
      </c>
    </row>
    <row r="11795" spans="1:7">
      <c r="A11795" t="s">
        <v>3853</v>
      </c>
      <c r="B11795" t="s">
        <v>4179</v>
      </c>
      <c r="C11795" t="s">
        <v>4004</v>
      </c>
      <c r="D11795">
        <v>7074</v>
      </c>
      <c r="E11795">
        <v>5603</v>
      </c>
      <c r="F11795">
        <v>6249</v>
      </c>
      <c r="G11795">
        <v>6676</v>
      </c>
    </row>
    <row r="11796" spans="1:7">
      <c r="A11796" t="s">
        <v>3853</v>
      </c>
      <c r="B11796" t="s">
        <v>4179</v>
      </c>
      <c r="C11796" t="s">
        <v>4005</v>
      </c>
      <c r="D11796">
        <v>14526</v>
      </c>
      <c r="E11796">
        <v>12783</v>
      </c>
      <c r="F11796">
        <v>12377</v>
      </c>
      <c r="G11796">
        <v>14171</v>
      </c>
    </row>
    <row r="11797" spans="1:7">
      <c r="A11797" t="s">
        <v>3853</v>
      </c>
      <c r="B11797" t="s">
        <v>4179</v>
      </c>
      <c r="C11797" t="s">
        <v>4006</v>
      </c>
      <c r="D11797">
        <v>9891</v>
      </c>
      <c r="E11797">
        <v>9537</v>
      </c>
      <c r="F11797">
        <v>12087</v>
      </c>
      <c r="G11797">
        <v>12663</v>
      </c>
    </row>
    <row r="11798" spans="1:7">
      <c r="A11798" t="s">
        <v>3853</v>
      </c>
      <c r="B11798" t="s">
        <v>4179</v>
      </c>
      <c r="C11798" t="s">
        <v>4007</v>
      </c>
      <c r="D11798">
        <v>1012</v>
      </c>
      <c r="E11798">
        <v>968</v>
      </c>
      <c r="F11798">
        <v>1219</v>
      </c>
      <c r="G11798">
        <v>1262</v>
      </c>
    </row>
    <row r="11799" spans="1:7">
      <c r="A11799" t="s">
        <v>3853</v>
      </c>
      <c r="B11799" t="s">
        <v>4179</v>
      </c>
      <c r="C11799" t="s">
        <v>4008</v>
      </c>
      <c r="D11799">
        <v>49888</v>
      </c>
      <c r="E11799">
        <v>49097</v>
      </c>
      <c r="F11799">
        <v>52632</v>
      </c>
      <c r="G11799">
        <v>54034</v>
      </c>
    </row>
    <row r="11800" spans="1:7">
      <c r="A11800" t="s">
        <v>3853</v>
      </c>
      <c r="B11800" t="s">
        <v>4179</v>
      </c>
      <c r="C11800" t="s">
        <v>4009</v>
      </c>
      <c r="D11800">
        <v>16048</v>
      </c>
      <c r="E11800">
        <v>14211</v>
      </c>
      <c r="F11800">
        <v>13441</v>
      </c>
      <c r="G11800">
        <v>15690</v>
      </c>
    </row>
    <row r="11801" spans="1:7">
      <c r="A11801" t="s">
        <v>3853</v>
      </c>
      <c r="B11801" t="s">
        <v>4179</v>
      </c>
      <c r="C11801" t="s">
        <v>4010</v>
      </c>
      <c r="D11801">
        <v>97428</v>
      </c>
      <c r="E11801">
        <v>91230</v>
      </c>
      <c r="F11801">
        <v>96787</v>
      </c>
      <c r="G11801">
        <v>103234</v>
      </c>
    </row>
    <row r="11802" spans="1:7">
      <c r="A11802" t="s">
        <v>3853</v>
      </c>
      <c r="B11802" t="s">
        <v>4179</v>
      </c>
      <c r="C11802" t="s">
        <v>4011</v>
      </c>
      <c r="D11802">
        <v>109.8</v>
      </c>
      <c r="E11802">
        <v>102.8</v>
      </c>
      <c r="F11802">
        <v>108</v>
      </c>
      <c r="G11802">
        <v>113.5</v>
      </c>
    </row>
    <row r="11803" spans="1:7">
      <c r="A11803" t="s">
        <v>3853</v>
      </c>
      <c r="B11803" t="s">
        <v>4179</v>
      </c>
      <c r="C11803" t="s">
        <v>4012</v>
      </c>
      <c r="D11803">
        <v>87537</v>
      </c>
      <c r="E11803">
        <v>81693</v>
      </c>
      <c r="F11803">
        <v>84699</v>
      </c>
      <c r="G11803">
        <v>90571</v>
      </c>
    </row>
    <row r="11804" spans="1:7">
      <c r="A11804" t="s">
        <v>3853</v>
      </c>
      <c r="B11804" t="s">
        <v>4179</v>
      </c>
      <c r="C11804" t="s">
        <v>4013</v>
      </c>
      <c r="D11804">
        <v>97428</v>
      </c>
      <c r="E11804">
        <v>91230</v>
      </c>
      <c r="F11804">
        <v>96787</v>
      </c>
      <c r="G11804">
        <v>103234</v>
      </c>
    </row>
    <row r="11805" spans="1:7">
      <c r="A11805" t="s">
        <v>3853</v>
      </c>
      <c r="B11805" t="s">
        <v>4179</v>
      </c>
      <c r="C11805" t="s">
        <v>4014</v>
      </c>
      <c r="D11805">
        <v>4.7</v>
      </c>
      <c r="E11805">
        <v>5.6</v>
      </c>
      <c r="F11805">
        <v>9.4</v>
      </c>
      <c r="G11805">
        <v>7.1</v>
      </c>
    </row>
    <row r="11806" spans="1:7">
      <c r="A11806" t="s">
        <v>3853</v>
      </c>
      <c r="B11806" t="s">
        <v>4179</v>
      </c>
      <c r="C11806" t="s">
        <v>4015</v>
      </c>
      <c r="D11806">
        <v>0</v>
      </c>
      <c r="E11806">
        <v>0</v>
      </c>
      <c r="F11806">
        <v>0</v>
      </c>
      <c r="G11806">
        <v>0</v>
      </c>
    </row>
    <row r="11807" spans="1:7">
      <c r="A11807" t="s">
        <v>3853</v>
      </c>
      <c r="B11807" t="s">
        <v>4179</v>
      </c>
      <c r="C11807" t="s">
        <v>4016</v>
      </c>
      <c r="D11807">
        <v>0</v>
      </c>
      <c r="E11807">
        <v>0</v>
      </c>
      <c r="F11807">
        <v>0</v>
      </c>
      <c r="G11807">
        <v>0</v>
      </c>
    </row>
    <row r="11808" spans="1:7">
      <c r="A11808" t="s">
        <v>3853</v>
      </c>
      <c r="B11808" t="s">
        <v>4179</v>
      </c>
      <c r="C11808" t="s">
        <v>4017</v>
      </c>
      <c r="D11808">
        <v>0</v>
      </c>
      <c r="E11808">
        <v>0</v>
      </c>
      <c r="F11808">
        <v>0</v>
      </c>
      <c r="G11808">
        <v>0</v>
      </c>
    </row>
    <row r="11809" spans="1:7">
      <c r="A11809" t="s">
        <v>3853</v>
      </c>
      <c r="B11809" t="s">
        <v>4179</v>
      </c>
      <c r="C11809" t="s">
        <v>4018</v>
      </c>
      <c r="D11809">
        <v>0</v>
      </c>
      <c r="E11809">
        <v>0</v>
      </c>
      <c r="F11809">
        <v>0</v>
      </c>
      <c r="G11809">
        <v>0</v>
      </c>
    </row>
    <row r="11810" spans="1:7">
      <c r="A11810" t="s">
        <v>3853</v>
      </c>
      <c r="B11810" t="s">
        <v>4179</v>
      </c>
      <c r="C11810" t="s">
        <v>4019</v>
      </c>
      <c r="D11810">
        <v>59.8</v>
      </c>
      <c r="E11810">
        <v>49.9</v>
      </c>
      <c r="F11810">
        <v>55.8</v>
      </c>
      <c r="G11810">
        <v>57.2</v>
      </c>
    </row>
    <row r="11811" spans="1:7">
      <c r="A11811" t="s">
        <v>3853</v>
      </c>
      <c r="B11811" t="s">
        <v>4179</v>
      </c>
      <c r="C11811" t="s">
        <v>4020</v>
      </c>
      <c r="D11811">
        <v>0</v>
      </c>
      <c r="E11811">
        <v>0</v>
      </c>
      <c r="F11811">
        <v>0</v>
      </c>
      <c r="G11811">
        <v>0</v>
      </c>
    </row>
    <row r="11812" spans="1:7">
      <c r="A11812" t="s">
        <v>3853</v>
      </c>
      <c r="B11812" t="s">
        <v>4179</v>
      </c>
      <c r="C11812" t="s">
        <v>4021</v>
      </c>
      <c r="D11812">
        <v>0</v>
      </c>
      <c r="E11812">
        <v>0</v>
      </c>
      <c r="F11812">
        <v>0</v>
      </c>
      <c r="G11812">
        <v>0</v>
      </c>
    </row>
    <row r="11813" spans="1:7">
      <c r="A11813" t="s">
        <v>3853</v>
      </c>
      <c r="B11813" t="s">
        <v>4179</v>
      </c>
      <c r="C11813" t="s">
        <v>4022</v>
      </c>
      <c r="D11813">
        <v>23</v>
      </c>
      <c r="E11813">
        <v>21</v>
      </c>
      <c r="F11813">
        <v>26</v>
      </c>
      <c r="G11813">
        <v>29</v>
      </c>
    </row>
    <row r="11814" spans="1:7">
      <c r="A11814" t="s">
        <v>3853</v>
      </c>
      <c r="B11814" t="s">
        <v>4179</v>
      </c>
      <c r="C11814" t="s">
        <v>4023</v>
      </c>
      <c r="D11814">
        <v>0</v>
      </c>
      <c r="E11814">
        <v>0</v>
      </c>
      <c r="F11814">
        <v>592</v>
      </c>
      <c r="G11814">
        <v>604</v>
      </c>
    </row>
    <row r="11815" spans="1:7">
      <c r="A11815" t="s">
        <v>3853</v>
      </c>
      <c r="B11815" t="s">
        <v>4179</v>
      </c>
      <c r="C11815" t="s">
        <v>4024</v>
      </c>
      <c r="D11815">
        <v>23</v>
      </c>
      <c r="E11815">
        <v>21</v>
      </c>
      <c r="F11815">
        <v>26</v>
      </c>
      <c r="G11815">
        <v>29</v>
      </c>
    </row>
    <row r="11816" spans="1:7">
      <c r="A11816" t="s">
        <v>3853</v>
      </c>
      <c r="B11816" t="s">
        <v>4179</v>
      </c>
      <c r="C11816" t="s">
        <v>4025</v>
      </c>
      <c r="D11816">
        <v>23</v>
      </c>
      <c r="E11816">
        <v>21</v>
      </c>
      <c r="F11816">
        <v>619</v>
      </c>
      <c r="G11816">
        <v>633</v>
      </c>
    </row>
    <row r="11817" spans="1:7">
      <c r="A11817" t="s">
        <v>3853</v>
      </c>
      <c r="B11817" t="s">
        <v>4179</v>
      </c>
      <c r="C11817" t="s">
        <v>4026</v>
      </c>
      <c r="D11817">
        <v>23</v>
      </c>
      <c r="E11817">
        <v>21</v>
      </c>
      <c r="F11817">
        <v>619</v>
      </c>
      <c r="G11817">
        <v>633</v>
      </c>
    </row>
    <row r="11818" spans="1:7">
      <c r="A11818" t="s">
        <v>3853</v>
      </c>
      <c r="B11818" t="s">
        <v>4179</v>
      </c>
      <c r="C11818" t="s">
        <v>4027</v>
      </c>
      <c r="D11818">
        <v>0</v>
      </c>
      <c r="E11818">
        <v>0</v>
      </c>
      <c r="F11818">
        <v>0</v>
      </c>
      <c r="G11818">
        <v>0</v>
      </c>
    </row>
    <row r="11819" spans="1:7">
      <c r="A11819" t="s">
        <v>3853</v>
      </c>
      <c r="B11819" t="s">
        <v>4179</v>
      </c>
      <c r="C11819" t="s">
        <v>4028</v>
      </c>
      <c r="D11819">
        <v>5510</v>
      </c>
      <c r="E11819">
        <v>6483</v>
      </c>
      <c r="F11819">
        <v>6486</v>
      </c>
      <c r="G11819">
        <v>6341</v>
      </c>
    </row>
    <row r="11820" spans="1:7">
      <c r="A11820" t="s">
        <v>3853</v>
      </c>
      <c r="B11820" t="s">
        <v>4179</v>
      </c>
      <c r="C11820" t="s">
        <v>4029</v>
      </c>
      <c r="D11820">
        <v>6172</v>
      </c>
      <c r="E11820">
        <v>7133</v>
      </c>
      <c r="F11820">
        <v>7745</v>
      </c>
      <c r="G11820">
        <v>7644</v>
      </c>
    </row>
    <row r="11821" spans="1:7">
      <c r="A11821" t="s">
        <v>3853</v>
      </c>
      <c r="B11821" t="s">
        <v>4179</v>
      </c>
      <c r="C11821" t="s">
        <v>4030</v>
      </c>
      <c r="D11821">
        <v>6172</v>
      </c>
      <c r="E11821">
        <v>7133</v>
      </c>
      <c r="F11821">
        <v>7745</v>
      </c>
      <c r="G11821">
        <v>7644</v>
      </c>
    </row>
    <row r="11822" spans="1:7">
      <c r="A11822" t="s">
        <v>3853</v>
      </c>
      <c r="B11822" t="s">
        <v>4179</v>
      </c>
      <c r="C11822" t="s">
        <v>4031</v>
      </c>
      <c r="D11822">
        <v>93030</v>
      </c>
      <c r="E11822">
        <v>91745</v>
      </c>
      <c r="F11822">
        <v>96265</v>
      </c>
      <c r="G11822">
        <v>95310</v>
      </c>
    </row>
    <row r="11823" spans="1:7">
      <c r="A11823" t="s">
        <v>3853</v>
      </c>
      <c r="B11823" t="s">
        <v>4179</v>
      </c>
      <c r="C11823" t="s">
        <v>4032</v>
      </c>
      <c r="D11823">
        <v>1.1000000000000001</v>
      </c>
      <c r="E11823">
        <v>0.6</v>
      </c>
      <c r="F11823">
        <v>1.8</v>
      </c>
      <c r="G11823">
        <v>1.5</v>
      </c>
    </row>
    <row r="11824" spans="1:7">
      <c r="A11824" t="s">
        <v>3853</v>
      </c>
      <c r="B11824" t="s">
        <v>4179</v>
      </c>
      <c r="C11824" t="s">
        <v>4033</v>
      </c>
      <c r="D11824">
        <v>2387</v>
      </c>
      <c r="E11824">
        <v>2863</v>
      </c>
      <c r="F11824">
        <v>2245</v>
      </c>
      <c r="G11824">
        <v>2301</v>
      </c>
    </row>
    <row r="11825" spans="1:7">
      <c r="A11825" t="s">
        <v>3853</v>
      </c>
      <c r="B11825" t="s">
        <v>4179</v>
      </c>
      <c r="C11825" t="s">
        <v>4034</v>
      </c>
      <c r="D11825">
        <v>193</v>
      </c>
      <c r="E11825">
        <v>109</v>
      </c>
      <c r="F11825">
        <v>489</v>
      </c>
      <c r="G11825">
        <v>257</v>
      </c>
    </row>
    <row r="11826" spans="1:7">
      <c r="A11826" t="s">
        <v>3853</v>
      </c>
      <c r="B11826" t="s">
        <v>4179</v>
      </c>
      <c r="C11826" t="s">
        <v>4035</v>
      </c>
      <c r="D11826">
        <v>215</v>
      </c>
      <c r="E11826">
        <v>215</v>
      </c>
      <c r="F11826">
        <v>215</v>
      </c>
      <c r="G11826">
        <v>215</v>
      </c>
    </row>
    <row r="11827" spans="1:7">
      <c r="A11827" t="s">
        <v>3853</v>
      </c>
      <c r="B11827" t="s">
        <v>4179</v>
      </c>
      <c r="C11827" t="s">
        <v>4036</v>
      </c>
      <c r="D11827">
        <v>19562</v>
      </c>
      <c r="E11827">
        <v>25648</v>
      </c>
      <c r="F11827">
        <v>20898</v>
      </c>
      <c r="G11827">
        <v>20793</v>
      </c>
    </row>
    <row r="11828" spans="1:7">
      <c r="A11828" t="s">
        <v>3853</v>
      </c>
      <c r="B11828" t="s">
        <v>4179</v>
      </c>
      <c r="C11828" t="s">
        <v>4037</v>
      </c>
      <c r="D11828">
        <v>6400</v>
      </c>
      <c r="E11828">
        <v>4750</v>
      </c>
      <c r="F11828">
        <v>4831</v>
      </c>
      <c r="G11828">
        <v>4911</v>
      </c>
    </row>
    <row r="11829" spans="1:7">
      <c r="A11829" t="s">
        <v>3853</v>
      </c>
      <c r="B11829" t="s">
        <v>4179</v>
      </c>
      <c r="C11829" t="s">
        <v>4038</v>
      </c>
      <c r="D11829">
        <v>121572</v>
      </c>
      <c r="E11829">
        <v>125114</v>
      </c>
      <c r="F11829">
        <v>124727</v>
      </c>
      <c r="G11829">
        <v>123572</v>
      </c>
    </row>
    <row r="11830" spans="1:7">
      <c r="A11830" t="s">
        <v>3853</v>
      </c>
      <c r="B11830" t="s">
        <v>4179</v>
      </c>
      <c r="C11830" t="s">
        <v>4039</v>
      </c>
      <c r="D11830">
        <v>137</v>
      </c>
      <c r="E11830">
        <v>140.9</v>
      </c>
      <c r="F11830">
        <v>139.19999999999999</v>
      </c>
      <c r="G11830">
        <v>135.80000000000001</v>
      </c>
    </row>
    <row r="11831" spans="1:7">
      <c r="A11831" t="s">
        <v>3853</v>
      </c>
      <c r="B11831" t="s">
        <v>4179</v>
      </c>
      <c r="C11831" t="s">
        <v>4040</v>
      </c>
      <c r="D11831">
        <v>121379</v>
      </c>
      <c r="E11831">
        <v>125005</v>
      </c>
      <c r="F11831">
        <v>124239</v>
      </c>
      <c r="G11831">
        <v>123315</v>
      </c>
    </row>
    <row r="11832" spans="1:7">
      <c r="A11832" t="s">
        <v>3853</v>
      </c>
      <c r="B11832" t="s">
        <v>4179</v>
      </c>
      <c r="C11832" t="s">
        <v>4041</v>
      </c>
      <c r="D11832">
        <v>0</v>
      </c>
      <c r="E11832">
        <v>0</v>
      </c>
      <c r="F11832">
        <v>0</v>
      </c>
      <c r="G11832">
        <v>0</v>
      </c>
    </row>
    <row r="11833" spans="1:7">
      <c r="A11833" t="s">
        <v>3853</v>
      </c>
      <c r="B11833" t="s">
        <v>4179</v>
      </c>
      <c r="C11833" t="s">
        <v>4042</v>
      </c>
      <c r="D11833">
        <v>0</v>
      </c>
      <c r="E11833">
        <v>0</v>
      </c>
      <c r="F11833">
        <v>0</v>
      </c>
      <c r="G11833">
        <v>0</v>
      </c>
    </row>
    <row r="11834" spans="1:7">
      <c r="A11834" t="s">
        <v>3853</v>
      </c>
      <c r="B11834" t="s">
        <v>4179</v>
      </c>
      <c r="C11834" t="s">
        <v>4043</v>
      </c>
      <c r="D11834">
        <v>0</v>
      </c>
      <c r="E11834">
        <v>0</v>
      </c>
      <c r="F11834">
        <v>0</v>
      </c>
      <c r="G11834">
        <v>0</v>
      </c>
    </row>
    <row r="11835" spans="1:7">
      <c r="A11835" t="s">
        <v>3853</v>
      </c>
      <c r="B11835" t="s">
        <v>4179</v>
      </c>
      <c r="C11835" t="s">
        <v>4044</v>
      </c>
      <c r="D11835">
        <v>0</v>
      </c>
      <c r="E11835">
        <v>0</v>
      </c>
      <c r="F11835">
        <v>0</v>
      </c>
      <c r="G11835">
        <v>0</v>
      </c>
    </row>
    <row r="11836" spans="1:7">
      <c r="A11836" t="s">
        <v>3853</v>
      </c>
      <c r="B11836" t="s">
        <v>4179</v>
      </c>
      <c r="C11836" t="s">
        <v>4045</v>
      </c>
      <c r="D11836">
        <v>0</v>
      </c>
      <c r="E11836">
        <v>0</v>
      </c>
      <c r="F11836">
        <v>0</v>
      </c>
      <c r="G11836">
        <v>0</v>
      </c>
    </row>
    <row r="11837" spans="1:7">
      <c r="A11837" t="s">
        <v>3853</v>
      </c>
      <c r="B11837" t="s">
        <v>4179</v>
      </c>
      <c r="C11837" t="s">
        <v>4046</v>
      </c>
      <c r="D11837">
        <v>0.4</v>
      </c>
      <c r="E11837">
        <v>0.5</v>
      </c>
      <c r="F11837">
        <v>0.7</v>
      </c>
      <c r="G11837">
        <v>0.9</v>
      </c>
    </row>
    <row r="11838" spans="1:7">
      <c r="A11838" t="s">
        <v>3853</v>
      </c>
      <c r="B11838" t="s">
        <v>4179</v>
      </c>
      <c r="C11838" t="s">
        <v>4047</v>
      </c>
      <c r="D11838">
        <v>1</v>
      </c>
      <c r="E11838">
        <v>1</v>
      </c>
      <c r="F11838">
        <v>1</v>
      </c>
      <c r="G11838">
        <v>2</v>
      </c>
    </row>
    <row r="11839" spans="1:7">
      <c r="A11839" t="s">
        <v>3853</v>
      </c>
      <c r="B11839" t="s">
        <v>4179</v>
      </c>
      <c r="C11839" t="s">
        <v>4048</v>
      </c>
      <c r="D11839">
        <v>0</v>
      </c>
      <c r="E11839">
        <v>0</v>
      </c>
      <c r="F11839">
        <v>0</v>
      </c>
      <c r="G11839">
        <v>0</v>
      </c>
    </row>
    <row r="11840" spans="1:7">
      <c r="A11840" t="s">
        <v>3853</v>
      </c>
      <c r="B11840" t="s">
        <v>4179</v>
      </c>
      <c r="C11840" t="s">
        <v>4049</v>
      </c>
      <c r="D11840">
        <v>87804</v>
      </c>
      <c r="E11840">
        <v>86484</v>
      </c>
      <c r="F11840">
        <v>90918</v>
      </c>
      <c r="G11840">
        <v>90000</v>
      </c>
    </row>
    <row r="11841" spans="1:7">
      <c r="A11841" t="s">
        <v>3853</v>
      </c>
      <c r="B11841" t="s">
        <v>4179</v>
      </c>
      <c r="C11841" t="s">
        <v>4050</v>
      </c>
      <c r="D11841">
        <v>2338</v>
      </c>
      <c r="E11841">
        <v>2814</v>
      </c>
      <c r="F11841">
        <v>2197</v>
      </c>
      <c r="G11841">
        <v>2246</v>
      </c>
    </row>
    <row r="11842" spans="1:7">
      <c r="A11842" t="s">
        <v>3853</v>
      </c>
      <c r="B11842" t="s">
        <v>4179</v>
      </c>
      <c r="C11842" t="s">
        <v>4051</v>
      </c>
      <c r="D11842">
        <v>19470</v>
      </c>
      <c r="E11842">
        <v>25554</v>
      </c>
      <c r="F11842">
        <v>20804</v>
      </c>
      <c r="G11842">
        <v>20695</v>
      </c>
    </row>
    <row r="11843" spans="1:7">
      <c r="A11843" t="s">
        <v>3853</v>
      </c>
      <c r="B11843" t="s">
        <v>4179</v>
      </c>
      <c r="C11843" t="s">
        <v>4052</v>
      </c>
      <c r="D11843">
        <v>116232</v>
      </c>
      <c r="E11843">
        <v>119754</v>
      </c>
      <c r="F11843">
        <v>119250</v>
      </c>
      <c r="G11843">
        <v>118120</v>
      </c>
    </row>
    <row r="11844" spans="1:7">
      <c r="A11844" t="s">
        <v>3853</v>
      </c>
      <c r="B11844" t="s">
        <v>4179</v>
      </c>
      <c r="C11844" t="s">
        <v>4053</v>
      </c>
      <c r="D11844">
        <v>0</v>
      </c>
      <c r="E11844">
        <v>0</v>
      </c>
      <c r="F11844">
        <v>0</v>
      </c>
      <c r="G11844">
        <v>0</v>
      </c>
    </row>
    <row r="11845" spans="1:7">
      <c r="A11845" t="s">
        <v>3853</v>
      </c>
      <c r="B11845" t="s">
        <v>4179</v>
      </c>
      <c r="C11845" t="s">
        <v>4054</v>
      </c>
      <c r="D11845">
        <v>0</v>
      </c>
      <c r="E11845">
        <v>0</v>
      </c>
      <c r="F11845">
        <v>0</v>
      </c>
      <c r="G11845">
        <v>0</v>
      </c>
    </row>
    <row r="11846" spans="1:7">
      <c r="A11846" t="s">
        <v>3853</v>
      </c>
      <c r="B11846" t="s">
        <v>4179</v>
      </c>
      <c r="C11846" t="s">
        <v>4055</v>
      </c>
      <c r="D11846">
        <v>121</v>
      </c>
      <c r="E11846">
        <v>28</v>
      </c>
      <c r="F11846">
        <v>11</v>
      </c>
      <c r="G11846">
        <v>25</v>
      </c>
    </row>
    <row r="11847" spans="1:7">
      <c r="A11847" t="s">
        <v>3853</v>
      </c>
      <c r="B11847" t="s">
        <v>4179</v>
      </c>
      <c r="C11847" t="s">
        <v>4056</v>
      </c>
      <c r="D11847">
        <v>826</v>
      </c>
      <c r="E11847">
        <v>840</v>
      </c>
      <c r="F11847">
        <v>714</v>
      </c>
      <c r="G11847">
        <v>633</v>
      </c>
    </row>
    <row r="11848" spans="1:7">
      <c r="A11848" t="s">
        <v>3853</v>
      </c>
      <c r="B11848" t="s">
        <v>4179</v>
      </c>
      <c r="C11848" t="s">
        <v>4057</v>
      </c>
      <c r="D11848">
        <v>2155</v>
      </c>
      <c r="E11848">
        <v>2158</v>
      </c>
      <c r="F11848">
        <v>2415</v>
      </c>
      <c r="G11848">
        <v>2300</v>
      </c>
    </row>
    <row r="11849" spans="1:7">
      <c r="A11849" t="s">
        <v>3853</v>
      </c>
      <c r="B11849" t="s">
        <v>4179</v>
      </c>
      <c r="C11849" t="s">
        <v>4058</v>
      </c>
      <c r="D11849">
        <v>5868</v>
      </c>
      <c r="E11849">
        <v>4327</v>
      </c>
      <c r="F11849">
        <v>4309</v>
      </c>
      <c r="G11849">
        <v>4349</v>
      </c>
    </row>
    <row r="11850" spans="1:7">
      <c r="A11850" t="s">
        <v>3853</v>
      </c>
      <c r="B11850" t="s">
        <v>4179</v>
      </c>
      <c r="C11850" t="s">
        <v>4059</v>
      </c>
      <c r="D11850">
        <v>8970</v>
      </c>
      <c r="E11850">
        <v>7354</v>
      </c>
      <c r="F11850">
        <v>7449</v>
      </c>
      <c r="G11850">
        <v>7307</v>
      </c>
    </row>
    <row r="11851" spans="1:7">
      <c r="A11851" t="s">
        <v>3853</v>
      </c>
      <c r="B11851" t="s">
        <v>4179</v>
      </c>
      <c r="C11851" t="s">
        <v>4060</v>
      </c>
      <c r="D11851">
        <v>8970</v>
      </c>
      <c r="E11851">
        <v>7354</v>
      </c>
      <c r="F11851">
        <v>7449</v>
      </c>
      <c r="G11851">
        <v>7307</v>
      </c>
    </row>
    <row r="11852" spans="1:7">
      <c r="A11852" t="s">
        <v>3853</v>
      </c>
      <c r="B11852" t="s">
        <v>4179</v>
      </c>
      <c r="C11852" t="s">
        <v>4061</v>
      </c>
      <c r="D11852">
        <v>0</v>
      </c>
      <c r="E11852">
        <v>0</v>
      </c>
      <c r="F11852">
        <v>0</v>
      </c>
      <c r="G11852">
        <v>0</v>
      </c>
    </row>
    <row r="11853" spans="1:7">
      <c r="A11853" t="s">
        <v>3853</v>
      </c>
      <c r="B11853" t="s">
        <v>4179</v>
      </c>
      <c r="C11853" t="s">
        <v>4062</v>
      </c>
      <c r="D11853">
        <v>0</v>
      </c>
      <c r="E11853">
        <v>0</v>
      </c>
      <c r="F11853">
        <v>0</v>
      </c>
      <c r="G11853">
        <v>0</v>
      </c>
    </row>
    <row r="11854" spans="1:7">
      <c r="A11854" t="s">
        <v>3853</v>
      </c>
      <c r="B11854" t="s">
        <v>4179</v>
      </c>
      <c r="C11854" t="s">
        <v>4063</v>
      </c>
      <c r="D11854">
        <v>4819</v>
      </c>
      <c r="E11854">
        <v>5175</v>
      </c>
      <c r="F11854">
        <v>5169</v>
      </c>
      <c r="G11854">
        <v>5130</v>
      </c>
    </row>
    <row r="11855" spans="1:7">
      <c r="A11855" t="s">
        <v>3853</v>
      </c>
      <c r="B11855" t="s">
        <v>4179</v>
      </c>
      <c r="C11855" t="s">
        <v>4064</v>
      </c>
      <c r="D11855">
        <v>1330</v>
      </c>
      <c r="E11855">
        <v>1313</v>
      </c>
      <c r="F11855">
        <v>1258</v>
      </c>
      <c r="G11855">
        <v>1371</v>
      </c>
    </row>
    <row r="11856" spans="1:7">
      <c r="A11856" t="s">
        <v>3853</v>
      </c>
      <c r="B11856" t="s">
        <v>4179</v>
      </c>
      <c r="C11856" t="s">
        <v>4065</v>
      </c>
      <c r="D11856">
        <v>36530</v>
      </c>
      <c r="E11856">
        <v>38818</v>
      </c>
      <c r="F11856">
        <v>48830</v>
      </c>
      <c r="G11856">
        <v>49664</v>
      </c>
    </row>
    <row r="11857" spans="1:7">
      <c r="A11857" t="s">
        <v>3853</v>
      </c>
      <c r="B11857" t="s">
        <v>4179</v>
      </c>
      <c r="C11857" t="s">
        <v>4066</v>
      </c>
      <c r="D11857">
        <v>2980</v>
      </c>
      <c r="E11857">
        <v>3764</v>
      </c>
      <c r="F11857">
        <v>4372</v>
      </c>
      <c r="G11857">
        <v>4372</v>
      </c>
    </row>
    <row r="11858" spans="1:7">
      <c r="A11858" t="s">
        <v>3853</v>
      </c>
      <c r="B11858" t="s">
        <v>4179</v>
      </c>
      <c r="C11858" t="s">
        <v>4067</v>
      </c>
      <c r="D11858">
        <v>65003</v>
      </c>
      <c r="E11858">
        <v>62523</v>
      </c>
      <c r="F11858">
        <v>70331</v>
      </c>
      <c r="G11858">
        <v>71323</v>
      </c>
    </row>
    <row r="11859" spans="1:7">
      <c r="A11859" t="s">
        <v>3853</v>
      </c>
      <c r="B11859" t="s">
        <v>4179</v>
      </c>
      <c r="C11859" t="s">
        <v>4068</v>
      </c>
      <c r="D11859">
        <v>2826</v>
      </c>
      <c r="E11859">
        <v>1956</v>
      </c>
      <c r="F11859">
        <v>1710</v>
      </c>
      <c r="G11859">
        <v>2518</v>
      </c>
    </row>
    <row r="11860" spans="1:7">
      <c r="A11860" t="s">
        <v>3853</v>
      </c>
      <c r="B11860" t="s">
        <v>4179</v>
      </c>
      <c r="C11860" t="s">
        <v>4069</v>
      </c>
      <c r="D11860">
        <v>110508</v>
      </c>
      <c r="E11860">
        <v>109785</v>
      </c>
      <c r="F11860">
        <v>127298</v>
      </c>
      <c r="G11860">
        <v>130007</v>
      </c>
    </row>
    <row r="11861" spans="1:7">
      <c r="A11861" t="s">
        <v>3853</v>
      </c>
      <c r="B11861" t="s">
        <v>4179</v>
      </c>
      <c r="C11861" t="s">
        <v>4070</v>
      </c>
      <c r="D11861">
        <v>0</v>
      </c>
      <c r="E11861">
        <v>0</v>
      </c>
      <c r="F11861">
        <v>0</v>
      </c>
      <c r="G11861">
        <v>0</v>
      </c>
    </row>
    <row r="11862" spans="1:7">
      <c r="A11862" t="s">
        <v>3853</v>
      </c>
      <c r="B11862" t="s">
        <v>4179</v>
      </c>
      <c r="C11862" t="s">
        <v>4071</v>
      </c>
      <c r="D11862">
        <v>58</v>
      </c>
      <c r="E11862">
        <v>62</v>
      </c>
      <c r="F11862">
        <v>38</v>
      </c>
      <c r="G11862">
        <v>39</v>
      </c>
    </row>
    <row r="11863" spans="1:7">
      <c r="A11863" t="s">
        <v>3853</v>
      </c>
      <c r="B11863" t="s">
        <v>4179</v>
      </c>
      <c r="C11863" t="s">
        <v>4072</v>
      </c>
      <c r="D11863">
        <v>0</v>
      </c>
      <c r="E11863">
        <v>0</v>
      </c>
      <c r="F11863">
        <v>0</v>
      </c>
      <c r="G11863">
        <v>0</v>
      </c>
    </row>
    <row r="11864" spans="1:7">
      <c r="A11864" t="s">
        <v>3853</v>
      </c>
      <c r="B11864" t="s">
        <v>4179</v>
      </c>
      <c r="C11864" t="s">
        <v>4073</v>
      </c>
      <c r="D11864">
        <v>0</v>
      </c>
      <c r="E11864">
        <v>0</v>
      </c>
      <c r="F11864">
        <v>18</v>
      </c>
      <c r="G11864">
        <v>19</v>
      </c>
    </row>
    <row r="11865" spans="1:7">
      <c r="A11865" t="s">
        <v>3853</v>
      </c>
      <c r="B11865" t="s">
        <v>4179</v>
      </c>
      <c r="C11865" t="s">
        <v>4074</v>
      </c>
      <c r="D11865">
        <v>58</v>
      </c>
      <c r="E11865">
        <v>62</v>
      </c>
      <c r="F11865">
        <v>57</v>
      </c>
      <c r="G11865">
        <v>58</v>
      </c>
    </row>
    <row r="11866" spans="1:7">
      <c r="A11866" t="s">
        <v>3853</v>
      </c>
      <c r="B11866" t="s">
        <v>4179</v>
      </c>
      <c r="C11866" t="s">
        <v>4075</v>
      </c>
      <c r="D11866">
        <v>58</v>
      </c>
      <c r="E11866">
        <v>62</v>
      </c>
      <c r="F11866">
        <v>57</v>
      </c>
      <c r="G11866">
        <v>58</v>
      </c>
    </row>
    <row r="11867" spans="1:7">
      <c r="A11867" t="s">
        <v>3853</v>
      </c>
      <c r="B11867" t="s">
        <v>4179</v>
      </c>
      <c r="C11867" t="s">
        <v>4076</v>
      </c>
      <c r="D11867">
        <v>0</v>
      </c>
      <c r="E11867">
        <v>0</v>
      </c>
      <c r="F11867">
        <v>0</v>
      </c>
      <c r="G11867">
        <v>0</v>
      </c>
    </row>
    <row r="11868" spans="1:7">
      <c r="A11868" t="s">
        <v>3853</v>
      </c>
      <c r="B11868" t="s">
        <v>4179</v>
      </c>
      <c r="C11868" t="s">
        <v>4077</v>
      </c>
      <c r="D11868">
        <v>0</v>
      </c>
      <c r="E11868">
        <v>0</v>
      </c>
      <c r="F11868">
        <v>0</v>
      </c>
      <c r="G11868">
        <v>0</v>
      </c>
    </row>
    <row r="11869" spans="1:7">
      <c r="A11869" t="s">
        <v>3853</v>
      </c>
      <c r="B11869" t="s">
        <v>4179</v>
      </c>
      <c r="C11869" t="s">
        <v>4078</v>
      </c>
      <c r="D11869">
        <v>0</v>
      </c>
      <c r="E11869">
        <v>0</v>
      </c>
      <c r="F11869">
        <v>0</v>
      </c>
      <c r="G11869">
        <v>0</v>
      </c>
    </row>
    <row r="11870" spans="1:7">
      <c r="A11870" t="s">
        <v>3853</v>
      </c>
      <c r="B11870" t="s">
        <v>4179</v>
      </c>
      <c r="C11870" t="s">
        <v>4079</v>
      </c>
      <c r="D11870">
        <v>0</v>
      </c>
      <c r="E11870">
        <v>0</v>
      </c>
      <c r="F11870">
        <v>0</v>
      </c>
      <c r="G11870">
        <v>0</v>
      </c>
    </row>
    <row r="11871" spans="1:7">
      <c r="A11871" t="s">
        <v>3853</v>
      </c>
      <c r="B11871" t="s">
        <v>4179</v>
      </c>
      <c r="C11871" t="s">
        <v>4080</v>
      </c>
      <c r="D11871">
        <v>0</v>
      </c>
      <c r="E11871">
        <v>0</v>
      </c>
      <c r="F11871">
        <v>0</v>
      </c>
      <c r="G11871">
        <v>0</v>
      </c>
    </row>
    <row r="11872" spans="1:7">
      <c r="A11872" t="s">
        <v>3853</v>
      </c>
      <c r="B11872" t="s">
        <v>4179</v>
      </c>
      <c r="C11872" t="s">
        <v>4081</v>
      </c>
      <c r="D11872">
        <v>0</v>
      </c>
      <c r="E11872">
        <v>0</v>
      </c>
      <c r="F11872">
        <v>0</v>
      </c>
      <c r="G11872">
        <v>0</v>
      </c>
    </row>
    <row r="11873" spans="1:7">
      <c r="A11873" t="s">
        <v>3853</v>
      </c>
      <c r="B11873" t="s">
        <v>4179</v>
      </c>
      <c r="C11873" t="s">
        <v>4082</v>
      </c>
      <c r="D11873">
        <v>0</v>
      </c>
      <c r="E11873">
        <v>0</v>
      </c>
      <c r="F11873">
        <v>0</v>
      </c>
      <c r="G11873">
        <v>0</v>
      </c>
    </row>
    <row r="11874" spans="1:7">
      <c r="A11874" t="s">
        <v>3853</v>
      </c>
      <c r="B11874" t="s">
        <v>4179</v>
      </c>
      <c r="C11874" t="s">
        <v>4083</v>
      </c>
      <c r="D11874">
        <v>0</v>
      </c>
      <c r="E11874">
        <v>0</v>
      </c>
      <c r="F11874">
        <v>0</v>
      </c>
      <c r="G11874">
        <v>0</v>
      </c>
    </row>
    <row r="11875" spans="1:7">
      <c r="A11875" t="s">
        <v>3853</v>
      </c>
      <c r="B11875" t="s">
        <v>4179</v>
      </c>
      <c r="C11875" t="s">
        <v>4084</v>
      </c>
      <c r="D11875">
        <v>2</v>
      </c>
      <c r="E11875">
        <v>2</v>
      </c>
      <c r="F11875">
        <v>2</v>
      </c>
      <c r="G11875">
        <v>2</v>
      </c>
    </row>
    <row r="11876" spans="1:7">
      <c r="A11876" t="s">
        <v>3853</v>
      </c>
      <c r="B11876" t="s">
        <v>4179</v>
      </c>
      <c r="C11876" t="s">
        <v>4085</v>
      </c>
      <c r="D11876">
        <v>6</v>
      </c>
      <c r="E11876">
        <v>7</v>
      </c>
      <c r="F11876">
        <v>7</v>
      </c>
      <c r="G11876">
        <v>7</v>
      </c>
    </row>
    <row r="11877" spans="1:7">
      <c r="A11877" t="s">
        <v>3853</v>
      </c>
      <c r="B11877" t="s">
        <v>4179</v>
      </c>
      <c r="C11877" t="s">
        <v>4086</v>
      </c>
      <c r="D11877">
        <v>1</v>
      </c>
      <c r="E11877">
        <v>1</v>
      </c>
      <c r="F11877">
        <v>1</v>
      </c>
      <c r="G11877">
        <v>1</v>
      </c>
    </row>
    <row r="11878" spans="1:7">
      <c r="A11878" t="s">
        <v>3853</v>
      </c>
      <c r="B11878" t="s">
        <v>4179</v>
      </c>
      <c r="C11878" t="s">
        <v>4087</v>
      </c>
      <c r="D11878">
        <v>0</v>
      </c>
      <c r="E11878">
        <v>0</v>
      </c>
      <c r="F11878">
        <v>0</v>
      </c>
      <c r="G11878">
        <v>0</v>
      </c>
    </row>
    <row r="11879" spans="1:7">
      <c r="A11879" t="s">
        <v>3853</v>
      </c>
      <c r="B11879" t="s">
        <v>4179</v>
      </c>
      <c r="C11879" t="s">
        <v>4088</v>
      </c>
      <c r="D11879">
        <v>8</v>
      </c>
      <c r="E11879">
        <v>9</v>
      </c>
      <c r="F11879">
        <v>10</v>
      </c>
      <c r="G11879">
        <v>11</v>
      </c>
    </row>
    <row r="11880" spans="1:7">
      <c r="A11880" t="s">
        <v>3853</v>
      </c>
      <c r="B11880" t="s">
        <v>4179</v>
      </c>
      <c r="C11880" t="s">
        <v>4089</v>
      </c>
      <c r="D11880">
        <v>16</v>
      </c>
      <c r="E11880">
        <v>18</v>
      </c>
      <c r="F11880">
        <v>19</v>
      </c>
      <c r="G11880">
        <v>20</v>
      </c>
    </row>
    <row r="11881" spans="1:7">
      <c r="A11881" t="s">
        <v>3853</v>
      </c>
      <c r="B11881" t="s">
        <v>4179</v>
      </c>
      <c r="C11881" t="s">
        <v>4090</v>
      </c>
      <c r="D11881">
        <v>10</v>
      </c>
      <c r="E11881">
        <v>11</v>
      </c>
      <c r="F11881">
        <v>12</v>
      </c>
      <c r="G11881">
        <v>13</v>
      </c>
    </row>
    <row r="11882" spans="1:7">
      <c r="A11882" t="s">
        <v>3853</v>
      </c>
      <c r="B11882" t="s">
        <v>4179</v>
      </c>
      <c r="C11882" t="s">
        <v>4091</v>
      </c>
      <c r="D11882">
        <v>20.9</v>
      </c>
      <c r="E11882">
        <v>23.3</v>
      </c>
      <c r="F11882">
        <v>22.9</v>
      </c>
      <c r="G11882">
        <v>23.6</v>
      </c>
    </row>
    <row r="11883" spans="1:7">
      <c r="A11883" t="s">
        <v>3853</v>
      </c>
      <c r="B11883" t="s">
        <v>4179</v>
      </c>
      <c r="C11883" t="s">
        <v>4092</v>
      </c>
      <c r="D11883">
        <v>100104</v>
      </c>
      <c r="E11883">
        <v>97347</v>
      </c>
      <c r="F11883">
        <v>102514</v>
      </c>
      <c r="G11883">
        <v>101986</v>
      </c>
    </row>
    <row r="11884" spans="1:7">
      <c r="A11884" t="s">
        <v>3853</v>
      </c>
      <c r="B11884" t="s">
        <v>4179</v>
      </c>
      <c r="C11884" t="s">
        <v>4093</v>
      </c>
      <c r="D11884">
        <v>112.8</v>
      </c>
      <c r="E11884">
        <v>109.6</v>
      </c>
      <c r="F11884">
        <v>114.4</v>
      </c>
      <c r="G11884">
        <v>112.1</v>
      </c>
    </row>
    <row r="11885" spans="1:7">
      <c r="A11885" t="s">
        <v>3853</v>
      </c>
      <c r="B11885" t="s">
        <v>4179</v>
      </c>
      <c r="C11885" t="s">
        <v>4094</v>
      </c>
      <c r="D11885">
        <v>44603</v>
      </c>
      <c r="E11885">
        <v>40309</v>
      </c>
      <c r="F11885">
        <v>38781</v>
      </c>
      <c r="G11885">
        <v>41749</v>
      </c>
    </row>
    <row r="11886" spans="1:7">
      <c r="A11886" t="s">
        <v>3853</v>
      </c>
      <c r="B11886" t="s">
        <v>4179</v>
      </c>
      <c r="C11886" t="s">
        <v>4095</v>
      </c>
      <c r="D11886">
        <v>50.3</v>
      </c>
      <c r="E11886">
        <v>45.4</v>
      </c>
      <c r="F11886">
        <v>43.3</v>
      </c>
      <c r="G11886">
        <v>45.9</v>
      </c>
    </row>
    <row r="11887" spans="1:7">
      <c r="A11887" t="s">
        <v>3853</v>
      </c>
      <c r="B11887" t="s">
        <v>4179</v>
      </c>
      <c r="C11887" t="s">
        <v>4096</v>
      </c>
      <c r="D11887">
        <v>74364</v>
      </c>
      <c r="E11887">
        <v>66905</v>
      </c>
      <c r="F11887">
        <v>79363</v>
      </c>
      <c r="G11887">
        <v>83141</v>
      </c>
    </row>
    <row r="11888" spans="1:7">
      <c r="A11888" t="s">
        <v>3853</v>
      </c>
      <c r="B11888" t="s">
        <v>4179</v>
      </c>
      <c r="C11888" t="s">
        <v>4097</v>
      </c>
      <c r="D11888">
        <v>153829</v>
      </c>
      <c r="E11888">
        <v>155019</v>
      </c>
      <c r="F11888">
        <v>162752</v>
      </c>
      <c r="G11888">
        <v>165837</v>
      </c>
    </row>
    <row r="11889" spans="1:7">
      <c r="A11889" t="s">
        <v>3853</v>
      </c>
      <c r="B11889" t="s">
        <v>4179</v>
      </c>
      <c r="C11889" t="s">
        <v>4098</v>
      </c>
      <c r="D11889">
        <v>173.4</v>
      </c>
      <c r="E11889">
        <v>174.6</v>
      </c>
      <c r="F11889">
        <v>181.6</v>
      </c>
      <c r="G11889">
        <v>182.3</v>
      </c>
    </row>
    <row r="11890" spans="1:7">
      <c r="A11890" t="s">
        <v>3853</v>
      </c>
      <c r="B11890" t="s">
        <v>4179</v>
      </c>
      <c r="C11890" t="s">
        <v>4099</v>
      </c>
      <c r="D11890">
        <v>52596</v>
      </c>
      <c r="E11890">
        <v>46177</v>
      </c>
      <c r="F11890">
        <v>44139</v>
      </c>
      <c r="G11890">
        <v>48959</v>
      </c>
    </row>
    <row r="11891" spans="1:7">
      <c r="A11891" t="s">
        <v>3853</v>
      </c>
      <c r="B11891" t="s">
        <v>4179</v>
      </c>
      <c r="C11891" t="s">
        <v>4100</v>
      </c>
      <c r="D11891">
        <v>59.3</v>
      </c>
      <c r="E11891">
        <v>52</v>
      </c>
      <c r="F11891">
        <v>49.2</v>
      </c>
      <c r="G11891">
        <v>53.8</v>
      </c>
    </row>
    <row r="11892" spans="1:7">
      <c r="A11892" t="s">
        <v>3853</v>
      </c>
      <c r="B11892" t="s">
        <v>4179</v>
      </c>
      <c r="C11892" t="s">
        <v>4101</v>
      </c>
      <c r="D11892">
        <v>350750</v>
      </c>
      <c r="E11892">
        <v>338809</v>
      </c>
      <c r="F11892">
        <v>348022</v>
      </c>
      <c r="G11892">
        <v>358362</v>
      </c>
    </row>
    <row r="11893" spans="1:7">
      <c r="A11893" t="s">
        <v>3853</v>
      </c>
      <c r="B11893" t="s">
        <v>4179</v>
      </c>
      <c r="C11893" t="s">
        <v>4102</v>
      </c>
      <c r="D11893">
        <v>6.7</v>
      </c>
      <c r="E11893">
        <v>6.43</v>
      </c>
      <c r="F11893">
        <v>6.31</v>
      </c>
      <c r="G11893">
        <v>6.52</v>
      </c>
    </row>
    <row r="11894" spans="1:7">
      <c r="A11894" t="s">
        <v>3853</v>
      </c>
      <c r="B11894" t="s">
        <v>4179</v>
      </c>
      <c r="C11894" t="s">
        <v>4103</v>
      </c>
      <c r="D11894">
        <v>395.4</v>
      </c>
      <c r="E11894">
        <v>381.6</v>
      </c>
      <c r="F11894">
        <v>388.3</v>
      </c>
      <c r="G11894">
        <v>393.9</v>
      </c>
    </row>
    <row r="11895" spans="1:7">
      <c r="A11895" t="s">
        <v>3853</v>
      </c>
      <c r="B11895" t="s">
        <v>4179</v>
      </c>
      <c r="C11895" t="s">
        <v>4104</v>
      </c>
      <c r="D11895">
        <v>351132</v>
      </c>
      <c r="E11895">
        <v>338853</v>
      </c>
      <c r="F11895">
        <v>348186</v>
      </c>
      <c r="G11895">
        <v>358531</v>
      </c>
    </row>
    <row r="11896" spans="1:7">
      <c r="A11896" t="s">
        <v>3853</v>
      </c>
      <c r="B11896" t="s">
        <v>4179</v>
      </c>
      <c r="C11896" t="s">
        <v>4105</v>
      </c>
      <c r="D11896">
        <v>100104</v>
      </c>
      <c r="E11896">
        <v>97347</v>
      </c>
      <c r="F11896">
        <v>102514</v>
      </c>
      <c r="G11896">
        <v>101986</v>
      </c>
    </row>
    <row r="11897" spans="1:7">
      <c r="A11897" t="s">
        <v>3853</v>
      </c>
      <c r="B11897" t="s">
        <v>4179</v>
      </c>
      <c r="C11897" t="s">
        <v>4106</v>
      </c>
      <c r="D11897">
        <v>34873</v>
      </c>
      <c r="E11897">
        <v>32935</v>
      </c>
      <c r="F11897">
        <v>32181</v>
      </c>
      <c r="G11897">
        <v>34630</v>
      </c>
    </row>
    <row r="11898" spans="1:7">
      <c r="A11898" t="s">
        <v>3853</v>
      </c>
      <c r="B11898" t="s">
        <v>4179</v>
      </c>
      <c r="C11898" t="s">
        <v>4107</v>
      </c>
      <c r="D11898">
        <v>148008</v>
      </c>
      <c r="E11898">
        <v>150420</v>
      </c>
      <c r="F11898">
        <v>158336</v>
      </c>
      <c r="G11898">
        <v>161209</v>
      </c>
    </row>
    <row r="11899" spans="1:7">
      <c r="A11899" t="s">
        <v>3853</v>
      </c>
      <c r="B11899" t="s">
        <v>4179</v>
      </c>
      <c r="C11899" t="s">
        <v>4108</v>
      </c>
      <c r="D11899">
        <v>42529</v>
      </c>
      <c r="E11899">
        <v>38216</v>
      </c>
      <c r="F11899">
        <v>37192</v>
      </c>
      <c r="G11899">
        <v>41281</v>
      </c>
    </row>
    <row r="11900" spans="1:7">
      <c r="A11900" t="s">
        <v>3853</v>
      </c>
      <c r="B11900" t="s">
        <v>4179</v>
      </c>
      <c r="C11900" t="s">
        <v>4109</v>
      </c>
      <c r="D11900">
        <v>325514</v>
      </c>
      <c r="E11900">
        <v>318918</v>
      </c>
      <c r="F11900">
        <v>330223</v>
      </c>
      <c r="G11900">
        <v>339106</v>
      </c>
    </row>
    <row r="11901" spans="1:7">
      <c r="A11901" t="s">
        <v>3853</v>
      </c>
      <c r="B11901" t="s">
        <v>4179</v>
      </c>
      <c r="C11901" t="s">
        <v>4110</v>
      </c>
      <c r="D11901">
        <v>887</v>
      </c>
      <c r="E11901">
        <v>888</v>
      </c>
      <c r="F11901">
        <v>896</v>
      </c>
      <c r="G11901">
        <v>910</v>
      </c>
    </row>
    <row r="11902" spans="1:7">
      <c r="A11902" t="s">
        <v>3853</v>
      </c>
      <c r="B11902" t="s">
        <v>4179</v>
      </c>
      <c r="C11902" t="s">
        <v>4111</v>
      </c>
      <c r="D11902">
        <v>0</v>
      </c>
      <c r="E11902">
        <v>0</v>
      </c>
      <c r="F11902">
        <v>0</v>
      </c>
      <c r="G11902">
        <v>0</v>
      </c>
    </row>
    <row r="11903" spans="1:7">
      <c r="A11903" t="s">
        <v>3853</v>
      </c>
      <c r="B11903" t="s">
        <v>4179</v>
      </c>
      <c r="C11903" t="s">
        <v>4112</v>
      </c>
      <c r="D11903">
        <v>0</v>
      </c>
      <c r="E11903">
        <v>0</v>
      </c>
      <c r="F11903">
        <v>0</v>
      </c>
      <c r="G11903">
        <v>0</v>
      </c>
    </row>
    <row r="11904" spans="1:7">
      <c r="A11904" t="s">
        <v>3853</v>
      </c>
      <c r="B11904" t="s">
        <v>4179</v>
      </c>
      <c r="C11904" t="s">
        <v>4113</v>
      </c>
      <c r="D11904">
        <v>313</v>
      </c>
      <c r="E11904">
        <v>296</v>
      </c>
      <c r="F11904">
        <v>240</v>
      </c>
      <c r="G11904">
        <v>346</v>
      </c>
    </row>
    <row r="11905" spans="1:7">
      <c r="A11905" t="s">
        <v>3853</v>
      </c>
      <c r="B11905" t="s">
        <v>4179</v>
      </c>
      <c r="C11905" t="s">
        <v>4114</v>
      </c>
      <c r="D11905">
        <v>0</v>
      </c>
      <c r="E11905">
        <v>0</v>
      </c>
      <c r="F11905">
        <v>0</v>
      </c>
      <c r="G11905">
        <v>0</v>
      </c>
    </row>
    <row r="11906" spans="1:7">
      <c r="A11906" t="s">
        <v>3853</v>
      </c>
      <c r="B11906" t="s">
        <v>4179</v>
      </c>
      <c r="C11906" t="s">
        <v>4115</v>
      </c>
      <c r="D11906">
        <v>5</v>
      </c>
      <c r="E11906">
        <v>5</v>
      </c>
      <c r="F11906">
        <v>5</v>
      </c>
      <c r="G11906">
        <v>5</v>
      </c>
    </row>
    <row r="11907" spans="1:7">
      <c r="A11907" t="s">
        <v>3853</v>
      </c>
      <c r="B11907" t="s">
        <v>4179</v>
      </c>
      <c r="C11907" t="s">
        <v>4116</v>
      </c>
      <c r="D11907">
        <v>319</v>
      </c>
      <c r="E11907">
        <v>989</v>
      </c>
      <c r="F11907">
        <v>1396</v>
      </c>
      <c r="G11907">
        <v>1292</v>
      </c>
    </row>
    <row r="11908" spans="1:7">
      <c r="A11908" t="s">
        <v>3853</v>
      </c>
      <c r="B11908" t="s">
        <v>4179</v>
      </c>
      <c r="C11908" t="s">
        <v>4117</v>
      </c>
      <c r="D11908">
        <v>2168</v>
      </c>
      <c r="E11908">
        <v>1297</v>
      </c>
      <c r="F11908">
        <v>1051</v>
      </c>
      <c r="G11908">
        <v>1857</v>
      </c>
    </row>
    <row r="11909" spans="1:7">
      <c r="A11909" t="s">
        <v>3853</v>
      </c>
      <c r="B11909" t="s">
        <v>4179</v>
      </c>
      <c r="C11909" t="s">
        <v>4118</v>
      </c>
      <c r="D11909">
        <v>2800</v>
      </c>
      <c r="E11909">
        <v>2582</v>
      </c>
      <c r="F11909">
        <v>2687</v>
      </c>
      <c r="G11909">
        <v>3496</v>
      </c>
    </row>
    <row r="11910" spans="1:7">
      <c r="A11910" t="s">
        <v>3853</v>
      </c>
      <c r="B11910" t="s">
        <v>4179</v>
      </c>
      <c r="C11910" t="s">
        <v>4119</v>
      </c>
      <c r="D11910">
        <v>0</v>
      </c>
      <c r="E11910">
        <v>0</v>
      </c>
      <c r="F11910">
        <v>0</v>
      </c>
      <c r="G11910">
        <v>0</v>
      </c>
    </row>
    <row r="11911" spans="1:7">
      <c r="A11911" t="s">
        <v>3853</v>
      </c>
      <c r="B11911" t="s">
        <v>4179</v>
      </c>
      <c r="C11911" t="s">
        <v>4120</v>
      </c>
      <c r="D11911">
        <v>0</v>
      </c>
      <c r="E11911">
        <v>0</v>
      </c>
      <c r="F11911">
        <v>0</v>
      </c>
      <c r="G11911">
        <v>0</v>
      </c>
    </row>
    <row r="11912" spans="1:7">
      <c r="A11912" t="s">
        <v>3853</v>
      </c>
      <c r="B11912" t="s">
        <v>4179</v>
      </c>
      <c r="C11912" t="s">
        <v>4121</v>
      </c>
      <c r="D11912">
        <v>0</v>
      </c>
      <c r="E11912">
        <v>0</v>
      </c>
      <c r="F11912">
        <v>0</v>
      </c>
      <c r="G11912">
        <v>0</v>
      </c>
    </row>
    <row r="11913" spans="1:7">
      <c r="A11913" t="s">
        <v>3853</v>
      </c>
      <c r="B11913" t="s">
        <v>4179</v>
      </c>
      <c r="C11913" t="s">
        <v>4122</v>
      </c>
      <c r="D11913">
        <v>543</v>
      </c>
      <c r="E11913">
        <v>187</v>
      </c>
      <c r="F11913">
        <v>302</v>
      </c>
      <c r="G11913">
        <v>430</v>
      </c>
    </row>
    <row r="11914" spans="1:7">
      <c r="A11914" t="s">
        <v>3853</v>
      </c>
      <c r="B11914" t="s">
        <v>4179</v>
      </c>
      <c r="C11914" t="s">
        <v>4123</v>
      </c>
      <c r="D11914">
        <v>543</v>
      </c>
      <c r="E11914">
        <v>187</v>
      </c>
      <c r="F11914">
        <v>302</v>
      </c>
      <c r="G11914">
        <v>430</v>
      </c>
    </row>
    <row r="11915" spans="1:7">
      <c r="A11915" t="s">
        <v>3853</v>
      </c>
      <c r="B11915" t="s">
        <v>4179</v>
      </c>
      <c r="C11915" t="s">
        <v>4124</v>
      </c>
      <c r="D11915">
        <v>313</v>
      </c>
      <c r="E11915">
        <v>296</v>
      </c>
      <c r="F11915">
        <v>240</v>
      </c>
      <c r="G11915">
        <v>346</v>
      </c>
    </row>
    <row r="11916" spans="1:7">
      <c r="A11916" t="s">
        <v>3853</v>
      </c>
      <c r="B11916" t="s">
        <v>4179</v>
      </c>
      <c r="C11916" t="s">
        <v>4125</v>
      </c>
      <c r="D11916">
        <v>0</v>
      </c>
      <c r="E11916">
        <v>0</v>
      </c>
      <c r="F11916">
        <v>0</v>
      </c>
      <c r="G11916">
        <v>0</v>
      </c>
    </row>
    <row r="11917" spans="1:7">
      <c r="A11917" t="s">
        <v>3853</v>
      </c>
      <c r="B11917" t="s">
        <v>4179</v>
      </c>
      <c r="C11917" t="s">
        <v>4126</v>
      </c>
      <c r="D11917">
        <v>863</v>
      </c>
      <c r="E11917">
        <v>1176</v>
      </c>
      <c r="F11917">
        <v>1698</v>
      </c>
      <c r="G11917">
        <v>1722</v>
      </c>
    </row>
    <row r="11918" spans="1:7">
      <c r="A11918" t="s">
        <v>3853</v>
      </c>
      <c r="B11918" t="s">
        <v>4179</v>
      </c>
      <c r="C11918" t="s">
        <v>4127</v>
      </c>
      <c r="D11918">
        <v>3344</v>
      </c>
      <c r="E11918">
        <v>2768</v>
      </c>
      <c r="F11918">
        <v>2989</v>
      </c>
      <c r="G11918">
        <v>3926</v>
      </c>
    </row>
    <row r="11919" spans="1:7">
      <c r="A11919" t="s">
        <v>3853</v>
      </c>
      <c r="B11919" t="s">
        <v>4179</v>
      </c>
      <c r="C11919" t="s">
        <v>4128</v>
      </c>
      <c r="D11919">
        <v>3344</v>
      </c>
      <c r="E11919">
        <v>2768</v>
      </c>
      <c r="F11919">
        <v>2989</v>
      </c>
      <c r="G11919">
        <v>3926</v>
      </c>
    </row>
    <row r="11920" spans="1:7">
      <c r="A11920" t="s">
        <v>3853</v>
      </c>
      <c r="B11920" t="s">
        <v>4179</v>
      </c>
      <c r="C11920" t="s">
        <v>4129</v>
      </c>
      <c r="D11920">
        <v>23</v>
      </c>
      <c r="E11920">
        <v>21</v>
      </c>
      <c r="F11920">
        <v>26</v>
      </c>
      <c r="G11920">
        <v>29</v>
      </c>
    </row>
    <row r="11921" spans="1:7">
      <c r="A11921" t="s">
        <v>3853</v>
      </c>
      <c r="B11921" t="s">
        <v>4179</v>
      </c>
      <c r="C11921" t="s">
        <v>4130</v>
      </c>
      <c r="D11921">
        <v>35</v>
      </c>
      <c r="E11921">
        <v>38.799999999999997</v>
      </c>
      <c r="F11921">
        <v>39.700000000000003</v>
      </c>
      <c r="G11921">
        <v>42.5</v>
      </c>
    </row>
    <row r="11922" spans="1:7">
      <c r="A11922" t="s">
        <v>3853</v>
      </c>
      <c r="B11922" t="s">
        <v>4179</v>
      </c>
      <c r="C11922" t="s">
        <v>4131</v>
      </c>
      <c r="D11922">
        <v>0</v>
      </c>
      <c r="E11922">
        <v>0</v>
      </c>
      <c r="F11922">
        <v>0</v>
      </c>
      <c r="G11922">
        <v>0</v>
      </c>
    </row>
    <row r="11923" spans="1:7">
      <c r="A11923" t="s">
        <v>3853</v>
      </c>
      <c r="B11923" t="s">
        <v>4179</v>
      </c>
      <c r="C11923" t="s">
        <v>4132</v>
      </c>
      <c r="D11923">
        <v>9517</v>
      </c>
      <c r="E11923">
        <v>18917</v>
      </c>
      <c r="F11923">
        <v>31822</v>
      </c>
      <c r="G11923">
        <v>35127</v>
      </c>
    </row>
    <row r="11924" spans="1:7">
      <c r="A11924" t="s">
        <v>3853</v>
      </c>
      <c r="B11924" t="s">
        <v>4179</v>
      </c>
      <c r="C11924" t="s">
        <v>4133</v>
      </c>
      <c r="D11924">
        <v>1376</v>
      </c>
      <c r="E11924">
        <v>2160</v>
      </c>
      <c r="F11924">
        <v>2767</v>
      </c>
      <c r="G11924">
        <v>2767</v>
      </c>
    </row>
    <row r="11925" spans="1:7">
      <c r="A11925" t="s">
        <v>3853</v>
      </c>
      <c r="B11925" t="s">
        <v>4179</v>
      </c>
      <c r="C11925" t="s">
        <v>4134</v>
      </c>
      <c r="D11925">
        <v>0</v>
      </c>
      <c r="E11925">
        <v>0</v>
      </c>
      <c r="F11925">
        <v>0</v>
      </c>
      <c r="G11925">
        <v>0</v>
      </c>
    </row>
    <row r="11926" spans="1:7">
      <c r="A11926" t="s">
        <v>3853</v>
      </c>
      <c r="B11926" t="s">
        <v>4179</v>
      </c>
      <c r="C11926" t="s">
        <v>4135</v>
      </c>
      <c r="D11926">
        <v>9517</v>
      </c>
      <c r="E11926">
        <v>18917</v>
      </c>
      <c r="F11926">
        <v>31822</v>
      </c>
      <c r="G11926">
        <v>35127</v>
      </c>
    </row>
    <row r="11927" spans="1:7">
      <c r="A11927" t="s">
        <v>3853</v>
      </c>
      <c r="B11927" t="s">
        <v>4179</v>
      </c>
      <c r="C11927" t="s">
        <v>4136</v>
      </c>
      <c r="D11927">
        <v>0</v>
      </c>
      <c r="E11927">
        <v>0</v>
      </c>
      <c r="F11927">
        <v>0</v>
      </c>
      <c r="G11927">
        <v>0</v>
      </c>
    </row>
    <row r="11928" spans="1:7">
      <c r="A11928" t="s">
        <v>3853</v>
      </c>
      <c r="B11928" t="s">
        <v>4179</v>
      </c>
      <c r="C11928" t="s">
        <v>4137</v>
      </c>
      <c r="D11928">
        <v>628</v>
      </c>
      <c r="E11928">
        <v>795</v>
      </c>
      <c r="F11928">
        <v>910</v>
      </c>
      <c r="G11928">
        <v>840</v>
      </c>
    </row>
    <row r="11929" spans="1:7">
      <c r="A11929" t="s">
        <v>3853</v>
      </c>
      <c r="B11929" t="s">
        <v>4179</v>
      </c>
      <c r="C11929" t="s">
        <v>4138</v>
      </c>
      <c r="D11929">
        <v>8627</v>
      </c>
      <c r="E11929">
        <v>7376</v>
      </c>
      <c r="F11929">
        <v>7036</v>
      </c>
      <c r="G11929">
        <v>7954</v>
      </c>
    </row>
    <row r="11930" spans="1:7">
      <c r="A11930" t="s">
        <v>3853</v>
      </c>
      <c r="B11930" t="s">
        <v>4180</v>
      </c>
      <c r="C11930" t="s">
        <v>3855</v>
      </c>
      <c r="D11930">
        <v>-11</v>
      </c>
      <c r="E11930">
        <v>-8</v>
      </c>
      <c r="F11930">
        <v>-8</v>
      </c>
      <c r="G11930">
        <v>-6</v>
      </c>
    </row>
    <row r="11931" spans="1:7">
      <c r="A11931" t="s">
        <v>3853</v>
      </c>
      <c r="B11931" t="s">
        <v>4180</v>
      </c>
      <c r="C11931" t="s">
        <v>3856</v>
      </c>
      <c r="D11931">
        <v>19596</v>
      </c>
      <c r="E11931">
        <v>18756</v>
      </c>
      <c r="F11931">
        <v>20278</v>
      </c>
      <c r="G11931">
        <v>19260</v>
      </c>
    </row>
    <row r="11932" spans="1:7">
      <c r="A11932" t="s">
        <v>3853</v>
      </c>
      <c r="B11932" t="s">
        <v>4180</v>
      </c>
      <c r="C11932" t="s">
        <v>3857</v>
      </c>
      <c r="D11932">
        <v>19596</v>
      </c>
      <c r="E11932">
        <v>18756</v>
      </c>
      <c r="F11932">
        <v>20278</v>
      </c>
      <c r="G11932">
        <v>19260</v>
      </c>
    </row>
    <row r="11933" spans="1:7">
      <c r="A11933" t="s">
        <v>3853</v>
      </c>
      <c r="B11933" t="s">
        <v>4180</v>
      </c>
      <c r="C11933" t="s">
        <v>3858</v>
      </c>
      <c r="D11933">
        <v>19596</v>
      </c>
      <c r="E11933">
        <v>18756</v>
      </c>
      <c r="F11933">
        <v>20278</v>
      </c>
      <c r="G11933">
        <v>19260</v>
      </c>
    </row>
    <row r="11934" spans="1:7">
      <c r="A11934" t="s">
        <v>3853</v>
      </c>
      <c r="B11934" t="s">
        <v>4180</v>
      </c>
      <c r="C11934" t="s">
        <v>3859</v>
      </c>
      <c r="D11934">
        <v>473</v>
      </c>
      <c r="E11934">
        <v>436</v>
      </c>
      <c r="F11934">
        <v>503</v>
      </c>
      <c r="G11934">
        <v>520</v>
      </c>
    </row>
    <row r="11935" spans="1:7">
      <c r="A11935" t="s">
        <v>3853</v>
      </c>
      <c r="B11935" t="s">
        <v>4180</v>
      </c>
      <c r="C11935" t="s">
        <v>3860</v>
      </c>
      <c r="D11935">
        <v>473</v>
      </c>
      <c r="E11935">
        <v>436</v>
      </c>
      <c r="F11935">
        <v>503</v>
      </c>
      <c r="G11935">
        <v>520</v>
      </c>
    </row>
    <row r="11936" spans="1:7">
      <c r="A11936" t="s">
        <v>3853</v>
      </c>
      <c r="B11936" t="s">
        <v>4180</v>
      </c>
      <c r="C11936" t="s">
        <v>3861</v>
      </c>
      <c r="D11936">
        <v>473</v>
      </c>
      <c r="E11936">
        <v>436</v>
      </c>
      <c r="F11936">
        <v>503</v>
      </c>
      <c r="G11936">
        <v>520</v>
      </c>
    </row>
    <row r="11937" spans="1:7">
      <c r="A11937" t="s">
        <v>3853</v>
      </c>
      <c r="B11937" t="s">
        <v>4180</v>
      </c>
      <c r="C11937" t="s">
        <v>3862</v>
      </c>
      <c r="D11937">
        <v>0</v>
      </c>
      <c r="E11937">
        <v>0</v>
      </c>
      <c r="F11937">
        <v>0</v>
      </c>
      <c r="G11937">
        <v>0</v>
      </c>
    </row>
    <row r="11938" spans="1:7">
      <c r="A11938" t="s">
        <v>3853</v>
      </c>
      <c r="B11938" t="s">
        <v>4180</v>
      </c>
      <c r="C11938" t="s">
        <v>3863</v>
      </c>
      <c r="D11938">
        <v>0</v>
      </c>
      <c r="E11938">
        <v>0</v>
      </c>
      <c r="F11938">
        <v>0</v>
      </c>
      <c r="G11938">
        <v>0</v>
      </c>
    </row>
    <row r="11939" spans="1:7">
      <c r="A11939" t="s">
        <v>3853</v>
      </c>
      <c r="B11939" t="s">
        <v>4180</v>
      </c>
      <c r="C11939" t="s">
        <v>3864</v>
      </c>
      <c r="D11939">
        <v>3654</v>
      </c>
      <c r="E11939">
        <v>4499</v>
      </c>
      <c r="F11939">
        <v>3969</v>
      </c>
      <c r="G11939">
        <v>4021</v>
      </c>
    </row>
    <row r="11940" spans="1:7">
      <c r="A11940" t="s">
        <v>3853</v>
      </c>
      <c r="B11940" t="s">
        <v>4180</v>
      </c>
      <c r="C11940" t="s">
        <v>3865</v>
      </c>
      <c r="D11940">
        <v>55</v>
      </c>
      <c r="E11940">
        <v>62</v>
      </c>
      <c r="F11940">
        <v>57</v>
      </c>
      <c r="G11940">
        <v>56</v>
      </c>
    </row>
    <row r="11941" spans="1:7">
      <c r="A11941" t="s">
        <v>3853</v>
      </c>
      <c r="B11941" t="s">
        <v>4180</v>
      </c>
      <c r="C11941" t="s">
        <v>3866</v>
      </c>
      <c r="D11941">
        <v>3654</v>
      </c>
      <c r="E11941">
        <v>4499</v>
      </c>
      <c r="F11941">
        <v>3969</v>
      </c>
      <c r="G11941">
        <v>4021</v>
      </c>
    </row>
    <row r="11942" spans="1:7">
      <c r="A11942" t="s">
        <v>3853</v>
      </c>
      <c r="B11942" t="s">
        <v>4180</v>
      </c>
      <c r="C11942" t="s">
        <v>3867</v>
      </c>
      <c r="D11942">
        <v>9528</v>
      </c>
      <c r="E11942">
        <v>8955</v>
      </c>
      <c r="F11942">
        <v>9266</v>
      </c>
      <c r="G11942">
        <v>8569</v>
      </c>
    </row>
    <row r="11943" spans="1:7">
      <c r="A11943" t="s">
        <v>3853</v>
      </c>
      <c r="B11943" t="s">
        <v>4180</v>
      </c>
      <c r="C11943" t="s">
        <v>3868</v>
      </c>
      <c r="D11943">
        <v>40591</v>
      </c>
      <c r="E11943">
        <v>39247</v>
      </c>
      <c r="F11943">
        <v>41148</v>
      </c>
      <c r="G11943">
        <v>40729</v>
      </c>
    </row>
    <row r="11944" spans="1:7">
      <c r="A11944" t="s">
        <v>3853</v>
      </c>
      <c r="B11944" t="s">
        <v>4180</v>
      </c>
      <c r="C11944" t="s">
        <v>3869</v>
      </c>
      <c r="D11944">
        <v>61.2</v>
      </c>
      <c r="E11944">
        <v>52.4</v>
      </c>
      <c r="F11944">
        <v>48.4</v>
      </c>
      <c r="G11944">
        <v>39</v>
      </c>
    </row>
    <row r="11945" spans="1:7">
      <c r="A11945" t="s">
        <v>3853</v>
      </c>
      <c r="B11945" t="s">
        <v>4180</v>
      </c>
      <c r="C11945" t="s">
        <v>3870</v>
      </c>
      <c r="D11945">
        <v>97095</v>
      </c>
      <c r="E11945">
        <v>88573</v>
      </c>
      <c r="F11945">
        <v>97093</v>
      </c>
      <c r="G11945">
        <v>78906</v>
      </c>
    </row>
    <row r="11946" spans="1:7">
      <c r="A11946" t="s">
        <v>3853</v>
      </c>
      <c r="B11946" t="s">
        <v>4180</v>
      </c>
      <c r="C11946" t="s">
        <v>3871</v>
      </c>
      <c r="D11946">
        <v>0</v>
      </c>
      <c r="E11946">
        <v>0</v>
      </c>
      <c r="F11946">
        <v>0</v>
      </c>
      <c r="G11946">
        <v>0</v>
      </c>
    </row>
    <row r="11947" spans="1:7">
      <c r="A11947" t="s">
        <v>3853</v>
      </c>
      <c r="B11947" t="s">
        <v>4180</v>
      </c>
      <c r="C11947" t="s">
        <v>3872</v>
      </c>
      <c r="D11947">
        <v>0</v>
      </c>
      <c r="E11947">
        <v>0</v>
      </c>
      <c r="F11947">
        <v>0</v>
      </c>
      <c r="G11947">
        <v>0</v>
      </c>
    </row>
    <row r="11948" spans="1:7">
      <c r="A11948" t="s">
        <v>3853</v>
      </c>
      <c r="B11948" t="s">
        <v>4180</v>
      </c>
      <c r="C11948" t="s">
        <v>3873</v>
      </c>
      <c r="D11948">
        <v>0</v>
      </c>
      <c r="E11948">
        <v>0</v>
      </c>
      <c r="F11948">
        <v>0</v>
      </c>
      <c r="G11948">
        <v>0</v>
      </c>
    </row>
    <row r="11949" spans="1:7">
      <c r="A11949" t="s">
        <v>3853</v>
      </c>
      <c r="B11949" t="s">
        <v>4180</v>
      </c>
      <c r="C11949" t="s">
        <v>3874</v>
      </c>
      <c r="D11949">
        <v>0</v>
      </c>
      <c r="E11949">
        <v>0</v>
      </c>
      <c r="F11949">
        <v>0</v>
      </c>
      <c r="G11949">
        <v>0</v>
      </c>
    </row>
    <row r="11950" spans="1:7">
      <c r="A11950" t="s">
        <v>3853</v>
      </c>
      <c r="B11950" t="s">
        <v>4180</v>
      </c>
      <c r="C11950" t="s">
        <v>3875</v>
      </c>
      <c r="D11950">
        <v>5.5</v>
      </c>
      <c r="E11950">
        <v>7.5</v>
      </c>
      <c r="F11950">
        <v>11.9</v>
      </c>
      <c r="G11950">
        <v>19.100000000000001</v>
      </c>
    </row>
    <row r="11951" spans="1:7">
      <c r="A11951" t="s">
        <v>3853</v>
      </c>
      <c r="B11951" t="s">
        <v>4180</v>
      </c>
      <c r="C11951" t="s">
        <v>3876</v>
      </c>
      <c r="D11951">
        <v>9</v>
      </c>
      <c r="E11951">
        <v>16</v>
      </c>
      <c r="F11951">
        <v>20</v>
      </c>
      <c r="G11951">
        <v>34</v>
      </c>
    </row>
    <row r="11952" spans="1:7">
      <c r="A11952" t="s">
        <v>3853</v>
      </c>
      <c r="B11952" t="s">
        <v>4180</v>
      </c>
      <c r="C11952" t="s">
        <v>3877</v>
      </c>
      <c r="D11952">
        <v>0</v>
      </c>
      <c r="E11952">
        <v>0</v>
      </c>
      <c r="F11952">
        <v>0</v>
      </c>
      <c r="G11952">
        <v>0</v>
      </c>
    </row>
    <row r="11953" spans="1:7">
      <c r="A11953" t="s">
        <v>3853</v>
      </c>
      <c r="B11953" t="s">
        <v>4180</v>
      </c>
      <c r="C11953" t="s">
        <v>3878</v>
      </c>
      <c r="D11953">
        <v>0</v>
      </c>
      <c r="E11953">
        <v>0</v>
      </c>
      <c r="F11953">
        <v>0</v>
      </c>
      <c r="G11953">
        <v>0</v>
      </c>
    </row>
    <row r="11954" spans="1:7">
      <c r="A11954" t="s">
        <v>3853</v>
      </c>
      <c r="B11954" t="s">
        <v>4180</v>
      </c>
      <c r="C11954" t="s">
        <v>3879</v>
      </c>
      <c r="D11954">
        <v>0</v>
      </c>
      <c r="E11954">
        <v>0</v>
      </c>
      <c r="F11954">
        <v>0</v>
      </c>
      <c r="G11954">
        <v>0</v>
      </c>
    </row>
    <row r="11955" spans="1:7">
      <c r="A11955" t="s">
        <v>3853</v>
      </c>
      <c r="B11955" t="s">
        <v>4180</v>
      </c>
      <c r="C11955" t="s">
        <v>3880</v>
      </c>
      <c r="D11955">
        <v>37.4</v>
      </c>
      <c r="E11955">
        <v>28.7</v>
      </c>
      <c r="F11955">
        <v>36.6</v>
      </c>
      <c r="G11955">
        <v>31.8</v>
      </c>
    </row>
    <row r="11956" spans="1:7">
      <c r="A11956" t="s">
        <v>3853</v>
      </c>
      <c r="B11956" t="s">
        <v>4180</v>
      </c>
      <c r="C11956" t="s">
        <v>3881</v>
      </c>
      <c r="D11956">
        <v>0</v>
      </c>
      <c r="E11956">
        <v>0</v>
      </c>
      <c r="F11956">
        <v>0</v>
      </c>
      <c r="G11956">
        <v>0</v>
      </c>
    </row>
    <row r="11957" spans="1:7">
      <c r="A11957" t="s">
        <v>3853</v>
      </c>
      <c r="B11957" t="s">
        <v>4180</v>
      </c>
      <c r="C11957" t="s">
        <v>3882</v>
      </c>
      <c r="D11957">
        <v>184546</v>
      </c>
      <c r="E11957">
        <v>146975</v>
      </c>
      <c r="F11957">
        <v>195203</v>
      </c>
      <c r="G11957">
        <v>177194</v>
      </c>
    </row>
    <row r="11958" spans="1:7">
      <c r="A11958" t="s">
        <v>3853</v>
      </c>
      <c r="B11958" t="s">
        <v>4180</v>
      </c>
      <c r="C11958" t="s">
        <v>3883</v>
      </c>
      <c r="D11958">
        <v>5845</v>
      </c>
      <c r="E11958">
        <v>5845</v>
      </c>
      <c r="F11958">
        <v>5840</v>
      </c>
      <c r="G11958">
        <v>5820</v>
      </c>
    </row>
    <row r="11959" spans="1:7">
      <c r="A11959" t="s">
        <v>3853</v>
      </c>
      <c r="B11959" t="s">
        <v>4180</v>
      </c>
      <c r="C11959" t="s">
        <v>3884</v>
      </c>
      <c r="D11959">
        <v>32330</v>
      </c>
      <c r="E11959">
        <v>29129</v>
      </c>
      <c r="F11959">
        <v>30581</v>
      </c>
      <c r="G11959">
        <v>27531</v>
      </c>
    </row>
    <row r="11960" spans="1:7">
      <c r="A11960" t="s">
        <v>3853</v>
      </c>
      <c r="B11960" t="s">
        <v>4180</v>
      </c>
      <c r="C11960" t="s">
        <v>3885</v>
      </c>
      <c r="D11960">
        <v>0</v>
      </c>
      <c r="E11960">
        <v>0</v>
      </c>
      <c r="F11960">
        <v>0</v>
      </c>
      <c r="G11960">
        <v>0</v>
      </c>
    </row>
    <row r="11961" spans="1:7">
      <c r="A11961" t="s">
        <v>3853</v>
      </c>
      <c r="B11961" t="s">
        <v>4180</v>
      </c>
      <c r="C11961" t="s">
        <v>3886</v>
      </c>
      <c r="D11961">
        <v>32330</v>
      </c>
      <c r="E11961">
        <v>29129</v>
      </c>
      <c r="F11961">
        <v>30581</v>
      </c>
      <c r="G11961">
        <v>27531</v>
      </c>
    </row>
    <row r="11962" spans="1:7">
      <c r="A11962" t="s">
        <v>3853</v>
      </c>
      <c r="B11962" t="s">
        <v>4180</v>
      </c>
      <c r="C11962" t="s">
        <v>3887</v>
      </c>
      <c r="D11962">
        <v>0</v>
      </c>
      <c r="E11962">
        <v>0</v>
      </c>
      <c r="F11962">
        <v>0</v>
      </c>
      <c r="G11962">
        <v>0</v>
      </c>
    </row>
    <row r="11963" spans="1:7">
      <c r="A11963" t="s">
        <v>3853</v>
      </c>
      <c r="B11963" t="s">
        <v>4180</v>
      </c>
      <c r="C11963" t="s">
        <v>3888</v>
      </c>
      <c r="D11963">
        <v>216876</v>
      </c>
      <c r="E11963">
        <v>176104</v>
      </c>
      <c r="F11963">
        <v>225784</v>
      </c>
      <c r="G11963">
        <v>204725</v>
      </c>
    </row>
    <row r="11964" spans="1:7">
      <c r="A11964" t="s">
        <v>3853</v>
      </c>
      <c r="B11964" t="s">
        <v>4180</v>
      </c>
      <c r="C11964" t="s">
        <v>3889</v>
      </c>
      <c r="D11964">
        <v>32330</v>
      </c>
      <c r="E11964">
        <v>29129</v>
      </c>
      <c r="F11964">
        <v>30581</v>
      </c>
      <c r="G11964">
        <v>27531</v>
      </c>
    </row>
    <row r="11965" spans="1:7">
      <c r="A11965" t="s">
        <v>3853</v>
      </c>
      <c r="B11965" t="s">
        <v>4180</v>
      </c>
      <c r="C11965" t="s">
        <v>3890</v>
      </c>
      <c r="D11965">
        <v>0</v>
      </c>
      <c r="E11965">
        <v>0</v>
      </c>
      <c r="F11965">
        <v>0</v>
      </c>
      <c r="G11965">
        <v>0</v>
      </c>
    </row>
    <row r="11966" spans="1:7">
      <c r="A11966" t="s">
        <v>3853</v>
      </c>
      <c r="B11966" t="s">
        <v>4180</v>
      </c>
      <c r="C11966" t="s">
        <v>3891</v>
      </c>
      <c r="D11966">
        <v>64.8</v>
      </c>
      <c r="E11966">
        <v>57</v>
      </c>
      <c r="F11966">
        <v>50.7</v>
      </c>
      <c r="G11966">
        <v>62.7</v>
      </c>
    </row>
    <row r="11967" spans="1:7">
      <c r="A11967" t="s">
        <v>3853</v>
      </c>
      <c r="B11967" t="s">
        <v>4180</v>
      </c>
      <c r="C11967" t="s">
        <v>3892</v>
      </c>
      <c r="D11967">
        <v>166534</v>
      </c>
      <c r="E11967">
        <v>153312</v>
      </c>
      <c r="F11967">
        <v>159026</v>
      </c>
      <c r="G11967">
        <v>160552</v>
      </c>
    </row>
    <row r="11968" spans="1:7">
      <c r="A11968" t="s">
        <v>3853</v>
      </c>
      <c r="B11968" t="s">
        <v>4180</v>
      </c>
      <c r="C11968" t="s">
        <v>3893</v>
      </c>
      <c r="D11968">
        <v>5827</v>
      </c>
      <c r="E11968">
        <v>4377</v>
      </c>
      <c r="F11968">
        <v>5071</v>
      </c>
      <c r="G11968">
        <v>5218</v>
      </c>
    </row>
    <row r="11969" spans="1:7">
      <c r="A11969" t="s">
        <v>3853</v>
      </c>
      <c r="B11969" t="s">
        <v>4180</v>
      </c>
      <c r="C11969" t="s">
        <v>3894</v>
      </c>
      <c r="D11969">
        <v>1555</v>
      </c>
      <c r="E11969">
        <v>1209</v>
      </c>
      <c r="F11969">
        <v>1465</v>
      </c>
      <c r="G11969">
        <v>2090</v>
      </c>
    </row>
    <row r="11970" spans="1:7">
      <c r="A11970" t="s">
        <v>3853</v>
      </c>
      <c r="B11970" t="s">
        <v>4180</v>
      </c>
      <c r="C11970" t="s">
        <v>3895</v>
      </c>
      <c r="D11970">
        <v>11754</v>
      </c>
      <c r="E11970">
        <v>11983</v>
      </c>
      <c r="F11970">
        <v>12021</v>
      </c>
      <c r="G11970">
        <v>12152</v>
      </c>
    </row>
    <row r="11971" spans="1:7">
      <c r="A11971" t="s">
        <v>3853</v>
      </c>
      <c r="B11971" t="s">
        <v>4180</v>
      </c>
      <c r="C11971" t="s">
        <v>3896</v>
      </c>
      <c r="D11971">
        <v>158</v>
      </c>
      <c r="E11971">
        <v>164</v>
      </c>
      <c r="F11971">
        <v>283</v>
      </c>
      <c r="G11971">
        <v>295</v>
      </c>
    </row>
    <row r="11972" spans="1:7">
      <c r="A11972" t="s">
        <v>3853</v>
      </c>
      <c r="B11972" t="s">
        <v>4180</v>
      </c>
      <c r="C11972" t="s">
        <v>3897</v>
      </c>
      <c r="D11972">
        <v>185827</v>
      </c>
      <c r="E11972">
        <v>171046</v>
      </c>
      <c r="F11972">
        <v>177867</v>
      </c>
      <c r="G11972">
        <v>180307</v>
      </c>
    </row>
    <row r="11973" spans="1:7">
      <c r="A11973" t="s">
        <v>3853</v>
      </c>
      <c r="B11973" t="s">
        <v>4180</v>
      </c>
      <c r="C11973" t="s">
        <v>3898</v>
      </c>
      <c r="D11973">
        <v>184273</v>
      </c>
      <c r="E11973">
        <v>169837</v>
      </c>
      <c r="F11973">
        <v>176402</v>
      </c>
      <c r="G11973">
        <v>178217</v>
      </c>
    </row>
    <row r="11974" spans="1:7">
      <c r="A11974" t="s">
        <v>3853</v>
      </c>
      <c r="B11974" t="s">
        <v>4180</v>
      </c>
      <c r="C11974" t="s">
        <v>3899</v>
      </c>
      <c r="D11974">
        <v>1555</v>
      </c>
      <c r="E11974">
        <v>1209</v>
      </c>
      <c r="F11974">
        <v>1465</v>
      </c>
      <c r="G11974">
        <v>2090</v>
      </c>
    </row>
    <row r="11975" spans="1:7">
      <c r="A11975" t="s">
        <v>3853</v>
      </c>
      <c r="B11975" t="s">
        <v>4180</v>
      </c>
      <c r="C11975" t="s">
        <v>3900</v>
      </c>
      <c r="D11975">
        <v>160112</v>
      </c>
      <c r="E11975">
        <v>146892</v>
      </c>
      <c r="F11975">
        <v>156119</v>
      </c>
      <c r="G11975">
        <v>157668</v>
      </c>
    </row>
    <row r="11976" spans="1:7">
      <c r="A11976" t="s">
        <v>3853</v>
      </c>
      <c r="B11976" t="s">
        <v>4180</v>
      </c>
      <c r="C11976" t="s">
        <v>3901</v>
      </c>
      <c r="D11976">
        <v>179446</v>
      </c>
      <c r="E11976">
        <v>164669</v>
      </c>
      <c r="F11976">
        <v>174979</v>
      </c>
      <c r="G11976">
        <v>177440</v>
      </c>
    </row>
    <row r="11977" spans="1:7">
      <c r="A11977" t="s">
        <v>3853</v>
      </c>
      <c r="B11977" t="s">
        <v>4180</v>
      </c>
      <c r="C11977" t="s">
        <v>3902</v>
      </c>
      <c r="D11977">
        <v>0</v>
      </c>
      <c r="E11977">
        <v>0</v>
      </c>
      <c r="F11977">
        <v>0</v>
      </c>
      <c r="G11977">
        <v>0</v>
      </c>
    </row>
    <row r="11978" spans="1:7">
      <c r="A11978" t="s">
        <v>3853</v>
      </c>
      <c r="B11978" t="s">
        <v>4180</v>
      </c>
      <c r="C11978" t="s">
        <v>3903</v>
      </c>
      <c r="D11978">
        <v>21404</v>
      </c>
      <c r="E11978">
        <v>21397</v>
      </c>
      <c r="F11978">
        <v>21401</v>
      </c>
      <c r="G11978">
        <v>21567</v>
      </c>
    </row>
    <row r="11979" spans="1:7">
      <c r="A11979" t="s">
        <v>3853</v>
      </c>
      <c r="B11979" t="s">
        <v>4180</v>
      </c>
      <c r="C11979" t="s">
        <v>3904</v>
      </c>
      <c r="D11979">
        <v>0</v>
      </c>
      <c r="E11979">
        <v>0</v>
      </c>
      <c r="F11979">
        <v>0</v>
      </c>
      <c r="G11979">
        <v>0</v>
      </c>
    </row>
    <row r="11980" spans="1:7">
      <c r="A11980" t="s">
        <v>3853</v>
      </c>
      <c r="B11980" t="s">
        <v>4180</v>
      </c>
      <c r="C11980" t="s">
        <v>3905</v>
      </c>
      <c r="D11980">
        <v>233348</v>
      </c>
      <c r="E11980">
        <v>186792</v>
      </c>
      <c r="F11980">
        <v>244053</v>
      </c>
      <c r="G11980">
        <v>265450</v>
      </c>
    </row>
    <row r="11981" spans="1:7">
      <c r="A11981" t="s">
        <v>3853</v>
      </c>
      <c r="B11981" t="s">
        <v>4180</v>
      </c>
      <c r="C11981" t="s">
        <v>3906</v>
      </c>
      <c r="D11981">
        <v>0</v>
      </c>
      <c r="E11981">
        <v>0</v>
      </c>
      <c r="F11981">
        <v>0</v>
      </c>
      <c r="G11981">
        <v>0</v>
      </c>
    </row>
    <row r="11982" spans="1:7">
      <c r="A11982" t="s">
        <v>3853</v>
      </c>
      <c r="B11982" t="s">
        <v>4180</v>
      </c>
      <c r="C11982" t="s">
        <v>3907</v>
      </c>
      <c r="D11982">
        <v>9.3000000000000007</v>
      </c>
      <c r="E11982">
        <v>11.9</v>
      </c>
      <c r="F11982">
        <v>18.100000000000001</v>
      </c>
      <c r="G11982">
        <v>27.3</v>
      </c>
    </row>
    <row r="11983" spans="1:7">
      <c r="A11983" t="s">
        <v>3853</v>
      </c>
      <c r="B11983" t="s">
        <v>4180</v>
      </c>
      <c r="C11983" t="s">
        <v>3908</v>
      </c>
      <c r="D11983">
        <v>0.2</v>
      </c>
      <c r="E11983">
        <v>0.2</v>
      </c>
      <c r="F11983">
        <v>0.3</v>
      </c>
      <c r="G11983">
        <v>0.5</v>
      </c>
    </row>
    <row r="11984" spans="1:7">
      <c r="A11984" t="s">
        <v>3853</v>
      </c>
      <c r="B11984" t="s">
        <v>4180</v>
      </c>
      <c r="C11984" t="s">
        <v>3909</v>
      </c>
      <c r="D11984">
        <v>26533</v>
      </c>
      <c r="E11984">
        <v>24887</v>
      </c>
      <c r="F11984">
        <v>27011</v>
      </c>
      <c r="G11984">
        <v>27206</v>
      </c>
    </row>
    <row r="11985" spans="1:7">
      <c r="A11985" t="s">
        <v>3853</v>
      </c>
      <c r="B11985" t="s">
        <v>4180</v>
      </c>
      <c r="C11985" t="s">
        <v>3910</v>
      </c>
      <c r="D11985">
        <v>474</v>
      </c>
      <c r="E11985">
        <v>488</v>
      </c>
      <c r="F11985">
        <v>494</v>
      </c>
      <c r="G11985">
        <v>501</v>
      </c>
    </row>
    <row r="11986" spans="1:7">
      <c r="A11986" t="s">
        <v>3853</v>
      </c>
      <c r="B11986" t="s">
        <v>4180</v>
      </c>
      <c r="C11986" t="s">
        <v>3911</v>
      </c>
      <c r="D11986">
        <v>402</v>
      </c>
      <c r="E11986">
        <v>419</v>
      </c>
      <c r="F11986">
        <v>408</v>
      </c>
      <c r="G11986">
        <v>432</v>
      </c>
    </row>
    <row r="11987" spans="1:7">
      <c r="A11987" t="s">
        <v>3853</v>
      </c>
      <c r="B11987" t="s">
        <v>4180</v>
      </c>
      <c r="C11987" t="s">
        <v>3912</v>
      </c>
      <c r="D11987">
        <v>9473</v>
      </c>
      <c r="E11987">
        <v>8893</v>
      </c>
      <c r="F11987">
        <v>9209</v>
      </c>
      <c r="G11987">
        <v>8514</v>
      </c>
    </row>
    <row r="11988" spans="1:7">
      <c r="A11988" t="s">
        <v>3853</v>
      </c>
      <c r="B11988" t="s">
        <v>4180</v>
      </c>
      <c r="C11988" t="s">
        <v>3913</v>
      </c>
      <c r="D11988">
        <v>27409</v>
      </c>
      <c r="E11988">
        <v>25793</v>
      </c>
      <c r="F11988">
        <v>27913</v>
      </c>
      <c r="G11988">
        <v>28139</v>
      </c>
    </row>
    <row r="11989" spans="1:7">
      <c r="A11989" t="s">
        <v>3853</v>
      </c>
      <c r="B11989" t="s">
        <v>4180</v>
      </c>
      <c r="C11989" t="s">
        <v>3914</v>
      </c>
      <c r="D11989">
        <v>0</v>
      </c>
      <c r="E11989">
        <v>0</v>
      </c>
      <c r="F11989">
        <v>0</v>
      </c>
      <c r="G11989">
        <v>0</v>
      </c>
    </row>
    <row r="11990" spans="1:7">
      <c r="A11990" t="s">
        <v>3853</v>
      </c>
      <c r="B11990" t="s">
        <v>4180</v>
      </c>
      <c r="C11990" t="s">
        <v>3915</v>
      </c>
      <c r="D11990">
        <v>0</v>
      </c>
      <c r="E11990">
        <v>0</v>
      </c>
      <c r="F11990">
        <v>0</v>
      </c>
      <c r="G11990">
        <v>0</v>
      </c>
    </row>
    <row r="11991" spans="1:7">
      <c r="A11991" t="s">
        <v>3853</v>
      </c>
      <c r="B11991" t="s">
        <v>4180</v>
      </c>
      <c r="C11991" t="s">
        <v>3916</v>
      </c>
      <c r="D11991">
        <v>0</v>
      </c>
      <c r="E11991">
        <v>0</v>
      </c>
      <c r="F11991">
        <v>0</v>
      </c>
      <c r="G11991">
        <v>0</v>
      </c>
    </row>
    <row r="11992" spans="1:7">
      <c r="A11992" t="s">
        <v>3853</v>
      </c>
      <c r="B11992" t="s">
        <v>4180</v>
      </c>
      <c r="C11992" t="s">
        <v>3917</v>
      </c>
      <c r="D11992">
        <v>123349</v>
      </c>
      <c r="E11992">
        <v>114234</v>
      </c>
      <c r="F11992">
        <v>118954</v>
      </c>
      <c r="G11992">
        <v>121875</v>
      </c>
    </row>
    <row r="11993" spans="1:7">
      <c r="A11993" t="s">
        <v>3853</v>
      </c>
      <c r="B11993" t="s">
        <v>4180</v>
      </c>
      <c r="C11993" t="s">
        <v>3918</v>
      </c>
      <c r="D11993">
        <v>72009</v>
      </c>
      <c r="E11993">
        <v>69737</v>
      </c>
      <c r="F11993">
        <v>74782</v>
      </c>
      <c r="G11993">
        <v>77755</v>
      </c>
    </row>
    <row r="11994" spans="1:7">
      <c r="A11994" t="s">
        <v>3853</v>
      </c>
      <c r="B11994" t="s">
        <v>4180</v>
      </c>
      <c r="C11994" t="s">
        <v>3919</v>
      </c>
      <c r="D11994">
        <v>145260</v>
      </c>
      <c r="E11994">
        <v>140182</v>
      </c>
      <c r="F11994">
        <v>146172</v>
      </c>
      <c r="G11994">
        <v>148777</v>
      </c>
    </row>
    <row r="11995" spans="1:7">
      <c r="A11995" t="s">
        <v>3853</v>
      </c>
      <c r="B11995" t="s">
        <v>4180</v>
      </c>
      <c r="C11995" t="s">
        <v>3920</v>
      </c>
      <c r="D11995">
        <v>340617</v>
      </c>
      <c r="E11995">
        <v>324153</v>
      </c>
      <c r="F11995">
        <v>339907</v>
      </c>
      <c r="G11995">
        <v>348406</v>
      </c>
    </row>
    <row r="11996" spans="1:7">
      <c r="A11996" t="s">
        <v>3853</v>
      </c>
      <c r="B11996" t="s">
        <v>4180</v>
      </c>
      <c r="C11996" t="s">
        <v>3921</v>
      </c>
      <c r="D11996">
        <v>340617</v>
      </c>
      <c r="E11996">
        <v>324153</v>
      </c>
      <c r="F11996">
        <v>339907</v>
      </c>
      <c r="G11996">
        <v>348406</v>
      </c>
    </row>
    <row r="11997" spans="1:7">
      <c r="A11997" t="s">
        <v>3853</v>
      </c>
      <c r="B11997" t="s">
        <v>4180</v>
      </c>
      <c r="C11997" t="s">
        <v>3922</v>
      </c>
      <c r="D11997">
        <v>16</v>
      </c>
      <c r="E11997">
        <v>24</v>
      </c>
      <c r="F11997">
        <v>31</v>
      </c>
      <c r="G11997">
        <v>50</v>
      </c>
    </row>
    <row r="11998" spans="1:7">
      <c r="A11998" t="s">
        <v>3853</v>
      </c>
      <c r="B11998" t="s">
        <v>4180</v>
      </c>
      <c r="C11998" t="s">
        <v>3923</v>
      </c>
      <c r="D11998">
        <v>0</v>
      </c>
      <c r="E11998">
        <v>0</v>
      </c>
      <c r="F11998">
        <v>0</v>
      </c>
      <c r="G11998">
        <v>0</v>
      </c>
    </row>
    <row r="11999" spans="1:7">
      <c r="A11999" t="s">
        <v>3853</v>
      </c>
      <c r="B11999" t="s">
        <v>4180</v>
      </c>
      <c r="C11999" t="s">
        <v>3924</v>
      </c>
      <c r="D11999">
        <v>36</v>
      </c>
      <c r="E11999">
        <v>36</v>
      </c>
      <c r="F11999">
        <v>40</v>
      </c>
      <c r="G11999">
        <v>34</v>
      </c>
    </row>
    <row r="12000" spans="1:7">
      <c r="A12000" t="s">
        <v>3853</v>
      </c>
      <c r="B12000" t="s">
        <v>4180</v>
      </c>
      <c r="C12000" t="s">
        <v>3925</v>
      </c>
      <c r="D12000">
        <v>1144</v>
      </c>
      <c r="E12000">
        <v>1174</v>
      </c>
      <c r="F12000">
        <v>1461</v>
      </c>
      <c r="G12000">
        <v>1572</v>
      </c>
    </row>
    <row r="12001" spans="1:7">
      <c r="A12001" t="s">
        <v>3853</v>
      </c>
      <c r="B12001" t="s">
        <v>4180</v>
      </c>
      <c r="C12001" t="s">
        <v>3926</v>
      </c>
      <c r="D12001">
        <v>2.94</v>
      </c>
      <c r="E12001">
        <v>2.79</v>
      </c>
      <c r="F12001">
        <v>2.4700000000000002</v>
      </c>
      <c r="G12001">
        <v>2.46</v>
      </c>
    </row>
    <row r="12002" spans="1:7">
      <c r="A12002" t="s">
        <v>3853</v>
      </c>
      <c r="B12002" t="s">
        <v>4180</v>
      </c>
      <c r="C12002" t="s">
        <v>3927</v>
      </c>
      <c r="D12002">
        <v>1384</v>
      </c>
      <c r="E12002">
        <v>1411</v>
      </c>
      <c r="F12002">
        <v>1749</v>
      </c>
      <c r="G12002">
        <v>1878</v>
      </c>
    </row>
    <row r="12003" spans="1:7">
      <c r="A12003" t="s">
        <v>3853</v>
      </c>
      <c r="B12003" t="s">
        <v>4180</v>
      </c>
      <c r="C12003" t="s">
        <v>3928</v>
      </c>
      <c r="D12003">
        <v>432</v>
      </c>
      <c r="E12003">
        <v>462</v>
      </c>
      <c r="F12003">
        <v>647</v>
      </c>
      <c r="G12003">
        <v>702</v>
      </c>
    </row>
    <row r="12004" spans="1:7">
      <c r="A12004" t="s">
        <v>3853</v>
      </c>
      <c r="B12004" t="s">
        <v>4180</v>
      </c>
      <c r="C12004" t="s">
        <v>3929</v>
      </c>
      <c r="D12004">
        <v>204</v>
      </c>
      <c r="E12004">
        <v>201</v>
      </c>
      <c r="F12004">
        <v>248</v>
      </c>
      <c r="G12004">
        <v>272</v>
      </c>
    </row>
    <row r="12005" spans="1:7">
      <c r="A12005" t="s">
        <v>3853</v>
      </c>
      <c r="B12005" t="s">
        <v>4180</v>
      </c>
      <c r="C12005" t="s">
        <v>3930</v>
      </c>
      <c r="D12005">
        <v>3.09</v>
      </c>
      <c r="E12005">
        <v>3.19</v>
      </c>
      <c r="F12005">
        <v>3.49</v>
      </c>
      <c r="G12005">
        <v>3.36</v>
      </c>
    </row>
    <row r="12006" spans="1:7">
      <c r="A12006" t="s">
        <v>3853</v>
      </c>
      <c r="B12006" t="s">
        <v>4180</v>
      </c>
      <c r="C12006" t="s">
        <v>3931</v>
      </c>
      <c r="D12006">
        <v>37</v>
      </c>
      <c r="E12006">
        <v>38</v>
      </c>
      <c r="F12006">
        <v>39</v>
      </c>
      <c r="G12006">
        <v>1</v>
      </c>
    </row>
    <row r="12007" spans="1:7">
      <c r="A12007" t="s">
        <v>3853</v>
      </c>
      <c r="B12007" t="s">
        <v>4180</v>
      </c>
      <c r="C12007" t="s">
        <v>3932</v>
      </c>
      <c r="D12007">
        <v>94</v>
      </c>
      <c r="E12007">
        <v>110</v>
      </c>
      <c r="F12007">
        <v>130</v>
      </c>
      <c r="G12007">
        <v>140</v>
      </c>
    </row>
    <row r="12008" spans="1:7">
      <c r="A12008" t="s">
        <v>3853</v>
      </c>
      <c r="B12008" t="s">
        <v>4180</v>
      </c>
      <c r="C12008" t="s">
        <v>3933</v>
      </c>
      <c r="D12008">
        <v>301</v>
      </c>
      <c r="E12008">
        <v>314</v>
      </c>
      <c r="F12008">
        <v>478</v>
      </c>
      <c r="G12008">
        <v>561</v>
      </c>
    </row>
    <row r="12009" spans="1:7">
      <c r="A12009" t="s">
        <v>3853</v>
      </c>
      <c r="B12009" t="s">
        <v>4180</v>
      </c>
      <c r="C12009" t="s">
        <v>3934</v>
      </c>
      <c r="D12009">
        <v>30</v>
      </c>
      <c r="E12009">
        <v>27</v>
      </c>
      <c r="F12009">
        <v>27</v>
      </c>
      <c r="G12009">
        <v>30</v>
      </c>
    </row>
    <row r="12010" spans="1:7">
      <c r="A12010" t="s">
        <v>3853</v>
      </c>
      <c r="B12010" t="s">
        <v>4180</v>
      </c>
      <c r="C12010" t="s">
        <v>3935</v>
      </c>
      <c r="D12010">
        <v>370</v>
      </c>
      <c r="E12010">
        <v>407</v>
      </c>
      <c r="F12010">
        <v>575</v>
      </c>
      <c r="G12010">
        <v>625</v>
      </c>
    </row>
    <row r="12011" spans="1:7">
      <c r="A12011" t="s">
        <v>3853</v>
      </c>
      <c r="B12011" t="s">
        <v>4180</v>
      </c>
      <c r="C12011" t="s">
        <v>3936</v>
      </c>
      <c r="D12011">
        <v>32</v>
      </c>
      <c r="E12011">
        <v>28</v>
      </c>
      <c r="F12011">
        <v>45</v>
      </c>
      <c r="G12011">
        <v>47</v>
      </c>
    </row>
    <row r="12012" spans="1:7">
      <c r="A12012" t="s">
        <v>3853</v>
      </c>
      <c r="B12012" t="s">
        <v>4180</v>
      </c>
      <c r="C12012" t="s">
        <v>3937</v>
      </c>
      <c r="D12012">
        <v>0</v>
      </c>
      <c r="E12012">
        <v>0</v>
      </c>
      <c r="F12012">
        <v>0</v>
      </c>
      <c r="G12012">
        <v>0</v>
      </c>
    </row>
    <row r="12013" spans="1:7">
      <c r="A12013" t="s">
        <v>3853</v>
      </c>
      <c r="B12013" t="s">
        <v>4180</v>
      </c>
      <c r="C12013" t="s">
        <v>3938</v>
      </c>
      <c r="D12013">
        <v>0</v>
      </c>
      <c r="E12013">
        <v>0</v>
      </c>
      <c r="F12013">
        <v>0</v>
      </c>
      <c r="G12013">
        <v>0</v>
      </c>
    </row>
    <row r="12014" spans="1:7">
      <c r="A12014" t="s">
        <v>3853</v>
      </c>
      <c r="B12014" t="s">
        <v>4180</v>
      </c>
      <c r="C12014" t="s">
        <v>3939</v>
      </c>
      <c r="D12014">
        <v>12242</v>
      </c>
      <c r="E12014">
        <v>12242</v>
      </c>
      <c r="F12014">
        <v>12237</v>
      </c>
      <c r="G12014">
        <v>12284</v>
      </c>
    </row>
    <row r="12015" spans="1:7">
      <c r="A12015" t="s">
        <v>3853</v>
      </c>
      <c r="B12015" t="s">
        <v>4180</v>
      </c>
      <c r="C12015" t="s">
        <v>3940</v>
      </c>
      <c r="D12015">
        <v>1350892</v>
      </c>
      <c r="E12015">
        <v>1232390</v>
      </c>
      <c r="F12015">
        <v>1351209</v>
      </c>
      <c r="G12015">
        <v>1351574</v>
      </c>
    </row>
    <row r="12016" spans="1:7">
      <c r="A12016" t="s">
        <v>3853</v>
      </c>
      <c r="B12016" t="s">
        <v>4180</v>
      </c>
      <c r="C12016" t="s">
        <v>3941</v>
      </c>
      <c r="D12016">
        <v>0</v>
      </c>
      <c r="E12016">
        <v>0</v>
      </c>
      <c r="F12016">
        <v>0</v>
      </c>
      <c r="G12016">
        <v>0</v>
      </c>
    </row>
    <row r="12017" spans="1:7">
      <c r="A12017" t="s">
        <v>3853</v>
      </c>
      <c r="B12017" t="s">
        <v>4180</v>
      </c>
      <c r="C12017" t="s">
        <v>3942</v>
      </c>
      <c r="D12017">
        <v>0</v>
      </c>
      <c r="E12017">
        <v>0</v>
      </c>
      <c r="F12017">
        <v>0</v>
      </c>
      <c r="G12017">
        <v>0</v>
      </c>
    </row>
    <row r="12018" spans="1:7">
      <c r="A12018" t="s">
        <v>3853</v>
      </c>
      <c r="B12018" t="s">
        <v>4180</v>
      </c>
      <c r="C12018" t="s">
        <v>3943</v>
      </c>
      <c r="D12018">
        <v>0</v>
      </c>
      <c r="E12018">
        <v>0</v>
      </c>
      <c r="F12018">
        <v>0</v>
      </c>
      <c r="G12018">
        <v>0</v>
      </c>
    </row>
    <row r="12019" spans="1:7">
      <c r="A12019" t="s">
        <v>3853</v>
      </c>
      <c r="B12019" t="s">
        <v>4180</v>
      </c>
      <c r="C12019" t="s">
        <v>3944</v>
      </c>
      <c r="D12019">
        <v>385819.5</v>
      </c>
      <c r="E12019">
        <v>390172.6</v>
      </c>
      <c r="F12019">
        <v>438180</v>
      </c>
      <c r="G12019">
        <v>485657.5</v>
      </c>
    </row>
    <row r="12020" spans="1:7">
      <c r="A12020" t="s">
        <v>3853</v>
      </c>
      <c r="B12020" t="s">
        <v>4180</v>
      </c>
      <c r="C12020" t="s">
        <v>3945</v>
      </c>
      <c r="D12020">
        <v>370088.3</v>
      </c>
      <c r="E12020">
        <v>366555.2</v>
      </c>
      <c r="F12020">
        <v>396576.2</v>
      </c>
      <c r="G12020">
        <v>412101.3</v>
      </c>
    </row>
    <row r="12021" spans="1:7">
      <c r="A12021" t="s">
        <v>3853</v>
      </c>
      <c r="B12021" t="s">
        <v>4180</v>
      </c>
      <c r="C12021" t="s">
        <v>3946</v>
      </c>
      <c r="D12021">
        <v>0</v>
      </c>
      <c r="E12021">
        <v>0</v>
      </c>
      <c r="F12021">
        <v>0</v>
      </c>
      <c r="G12021">
        <v>0</v>
      </c>
    </row>
    <row r="12022" spans="1:7">
      <c r="A12022" t="s">
        <v>3853</v>
      </c>
      <c r="B12022" t="s">
        <v>4180</v>
      </c>
      <c r="C12022" t="s">
        <v>3947</v>
      </c>
      <c r="D12022">
        <v>0</v>
      </c>
      <c r="E12022">
        <v>0</v>
      </c>
      <c r="F12022">
        <v>0</v>
      </c>
      <c r="G12022">
        <v>0</v>
      </c>
    </row>
    <row r="12023" spans="1:7">
      <c r="A12023" t="s">
        <v>3853</v>
      </c>
      <c r="B12023" t="s">
        <v>4180</v>
      </c>
      <c r="C12023" t="s">
        <v>3948</v>
      </c>
      <c r="D12023">
        <v>0</v>
      </c>
      <c r="E12023">
        <v>0</v>
      </c>
      <c r="F12023">
        <v>0</v>
      </c>
      <c r="G12023">
        <v>0</v>
      </c>
    </row>
    <row r="12024" spans="1:7">
      <c r="A12024" t="s">
        <v>3853</v>
      </c>
      <c r="B12024" t="s">
        <v>4180</v>
      </c>
      <c r="C12024" t="s">
        <v>3949</v>
      </c>
      <c r="D12024">
        <v>0</v>
      </c>
      <c r="E12024">
        <v>0</v>
      </c>
      <c r="F12024">
        <v>0</v>
      </c>
      <c r="G12024">
        <v>0</v>
      </c>
    </row>
    <row r="12025" spans="1:7">
      <c r="A12025" t="s">
        <v>3853</v>
      </c>
      <c r="B12025" t="s">
        <v>4180</v>
      </c>
      <c r="C12025" t="s">
        <v>3950</v>
      </c>
      <c r="D12025">
        <v>0</v>
      </c>
      <c r="E12025">
        <v>0</v>
      </c>
      <c r="F12025">
        <v>0</v>
      </c>
      <c r="G12025">
        <v>0</v>
      </c>
    </row>
    <row r="12026" spans="1:7">
      <c r="A12026" t="s">
        <v>3853</v>
      </c>
      <c r="B12026" t="s">
        <v>4180</v>
      </c>
      <c r="C12026" t="s">
        <v>3951</v>
      </c>
      <c r="D12026">
        <v>213</v>
      </c>
      <c r="E12026">
        <v>213</v>
      </c>
      <c r="F12026">
        <v>213</v>
      </c>
      <c r="G12026">
        <v>213</v>
      </c>
    </row>
    <row r="12027" spans="1:7">
      <c r="A12027" t="s">
        <v>3853</v>
      </c>
      <c r="B12027" t="s">
        <v>4180</v>
      </c>
      <c r="C12027" t="s">
        <v>3952</v>
      </c>
      <c r="D12027">
        <v>213</v>
      </c>
      <c r="E12027">
        <v>213</v>
      </c>
      <c r="F12027">
        <v>213</v>
      </c>
      <c r="G12027">
        <v>213</v>
      </c>
    </row>
    <row r="12028" spans="1:7">
      <c r="A12028" t="s">
        <v>3853</v>
      </c>
      <c r="B12028" t="s">
        <v>4180</v>
      </c>
      <c r="C12028" t="s">
        <v>3953</v>
      </c>
      <c r="D12028">
        <v>213</v>
      </c>
      <c r="E12028">
        <v>213</v>
      </c>
      <c r="F12028">
        <v>213</v>
      </c>
      <c r="G12028">
        <v>213</v>
      </c>
    </row>
    <row r="12029" spans="1:7">
      <c r="A12029" t="s">
        <v>3853</v>
      </c>
      <c r="B12029" t="s">
        <v>4180</v>
      </c>
      <c r="C12029" t="s">
        <v>3954</v>
      </c>
      <c r="D12029">
        <v>64</v>
      </c>
      <c r="E12029">
        <v>74</v>
      </c>
      <c r="F12029">
        <v>46</v>
      </c>
      <c r="G12029">
        <v>103</v>
      </c>
    </row>
    <row r="12030" spans="1:7">
      <c r="A12030" t="s">
        <v>3853</v>
      </c>
      <c r="B12030" t="s">
        <v>4180</v>
      </c>
      <c r="C12030" t="s">
        <v>3955</v>
      </c>
      <c r="D12030">
        <v>2183</v>
      </c>
      <c r="E12030">
        <v>2721</v>
      </c>
      <c r="F12030">
        <v>2917</v>
      </c>
      <c r="G12030">
        <v>2530</v>
      </c>
    </row>
    <row r="12031" spans="1:7">
      <c r="A12031" t="s">
        <v>3853</v>
      </c>
      <c r="B12031" t="s">
        <v>4180</v>
      </c>
      <c r="C12031" t="s">
        <v>3956</v>
      </c>
      <c r="D12031">
        <v>2044</v>
      </c>
      <c r="E12031">
        <v>2563</v>
      </c>
      <c r="F12031">
        <v>2197</v>
      </c>
      <c r="G12031">
        <v>2575</v>
      </c>
    </row>
    <row r="12032" spans="1:7">
      <c r="A12032" t="s">
        <v>3853</v>
      </c>
      <c r="B12032" t="s">
        <v>4180</v>
      </c>
      <c r="C12032" t="s">
        <v>3957</v>
      </c>
      <c r="D12032">
        <v>7306</v>
      </c>
      <c r="E12032">
        <v>5857</v>
      </c>
      <c r="F12032">
        <v>6120</v>
      </c>
      <c r="G12032">
        <v>6705</v>
      </c>
    </row>
    <row r="12033" spans="1:7">
      <c r="A12033" t="s">
        <v>3853</v>
      </c>
      <c r="B12033" t="s">
        <v>4180</v>
      </c>
      <c r="C12033" t="s">
        <v>3958</v>
      </c>
      <c r="D12033">
        <v>11598</v>
      </c>
      <c r="E12033">
        <v>11214</v>
      </c>
      <c r="F12033">
        <v>11280</v>
      </c>
      <c r="G12033">
        <v>11913</v>
      </c>
    </row>
    <row r="12034" spans="1:7">
      <c r="A12034" t="s">
        <v>3853</v>
      </c>
      <c r="B12034" t="s">
        <v>4180</v>
      </c>
      <c r="C12034" t="s">
        <v>3959</v>
      </c>
      <c r="D12034">
        <v>11598</v>
      </c>
      <c r="E12034">
        <v>11214</v>
      </c>
      <c r="F12034">
        <v>11280</v>
      </c>
      <c r="G12034">
        <v>11913</v>
      </c>
    </row>
    <row r="12035" spans="1:7">
      <c r="A12035" t="s">
        <v>3853</v>
      </c>
      <c r="B12035" t="s">
        <v>4180</v>
      </c>
      <c r="C12035" t="s">
        <v>3960</v>
      </c>
      <c r="D12035">
        <v>16.8</v>
      </c>
      <c r="E12035">
        <v>20</v>
      </c>
      <c r="F12035">
        <v>16.2</v>
      </c>
      <c r="G12035">
        <v>13.6</v>
      </c>
    </row>
    <row r="12036" spans="1:7">
      <c r="A12036" t="s">
        <v>3853</v>
      </c>
      <c r="B12036" t="s">
        <v>4180</v>
      </c>
      <c r="C12036" t="s">
        <v>3961</v>
      </c>
      <c r="D12036">
        <v>1616</v>
      </c>
      <c r="E12036">
        <v>1616</v>
      </c>
      <c r="F12036">
        <v>1616</v>
      </c>
      <c r="G12036">
        <v>1616</v>
      </c>
    </row>
    <row r="12037" spans="1:7">
      <c r="A12037" t="s">
        <v>3853</v>
      </c>
      <c r="B12037" t="s">
        <v>4180</v>
      </c>
      <c r="C12037" t="s">
        <v>3962</v>
      </c>
      <c r="D12037">
        <v>44.2</v>
      </c>
      <c r="E12037">
        <v>58.7</v>
      </c>
      <c r="F12037">
        <v>47.6</v>
      </c>
      <c r="G12037">
        <v>40.299999999999997</v>
      </c>
    </row>
    <row r="12038" spans="1:7">
      <c r="A12038" t="s">
        <v>3853</v>
      </c>
      <c r="B12038" t="s">
        <v>4180</v>
      </c>
      <c r="C12038" t="s">
        <v>3963</v>
      </c>
      <c r="D12038">
        <v>2617</v>
      </c>
      <c r="E12038">
        <v>2609</v>
      </c>
      <c r="F12038">
        <v>2609</v>
      </c>
      <c r="G12038">
        <v>2609</v>
      </c>
    </row>
    <row r="12039" spans="1:7">
      <c r="A12039" t="s">
        <v>3853</v>
      </c>
      <c r="B12039" t="s">
        <v>4180</v>
      </c>
      <c r="C12039" t="s">
        <v>3964</v>
      </c>
      <c r="D12039">
        <v>0</v>
      </c>
      <c r="E12039">
        <v>0</v>
      </c>
      <c r="F12039">
        <v>0</v>
      </c>
      <c r="G12039">
        <v>0</v>
      </c>
    </row>
    <row r="12040" spans="1:7">
      <c r="A12040" t="s">
        <v>3853</v>
      </c>
      <c r="B12040" t="s">
        <v>4180</v>
      </c>
      <c r="C12040" t="s">
        <v>3965</v>
      </c>
      <c r="D12040">
        <v>34563</v>
      </c>
      <c r="E12040">
        <v>45900</v>
      </c>
      <c r="F12040">
        <v>37093</v>
      </c>
      <c r="G12040">
        <v>31384</v>
      </c>
    </row>
    <row r="12041" spans="1:7">
      <c r="A12041" t="s">
        <v>3853</v>
      </c>
      <c r="B12041" t="s">
        <v>4180</v>
      </c>
      <c r="C12041" t="s">
        <v>3966</v>
      </c>
      <c r="D12041">
        <v>0</v>
      </c>
      <c r="E12041">
        <v>0</v>
      </c>
      <c r="F12041">
        <v>0</v>
      </c>
      <c r="G12041">
        <v>0</v>
      </c>
    </row>
    <row r="12042" spans="1:7">
      <c r="A12042" t="s">
        <v>3853</v>
      </c>
      <c r="B12042" t="s">
        <v>4180</v>
      </c>
      <c r="C12042" t="s">
        <v>3967</v>
      </c>
      <c r="D12042">
        <v>34563</v>
      </c>
      <c r="E12042">
        <v>45900</v>
      </c>
      <c r="F12042">
        <v>37093</v>
      </c>
      <c r="G12042">
        <v>31384</v>
      </c>
    </row>
    <row r="12043" spans="1:7">
      <c r="A12043" t="s">
        <v>3853</v>
      </c>
      <c r="B12043" t="s">
        <v>4180</v>
      </c>
      <c r="C12043" t="s">
        <v>3968</v>
      </c>
      <c r="D12043">
        <v>0</v>
      </c>
      <c r="E12043">
        <v>0</v>
      </c>
      <c r="F12043">
        <v>0</v>
      </c>
      <c r="G12043">
        <v>0</v>
      </c>
    </row>
    <row r="12044" spans="1:7">
      <c r="A12044" t="s">
        <v>3853</v>
      </c>
      <c r="B12044" t="s">
        <v>4180</v>
      </c>
      <c r="C12044" t="s">
        <v>3969</v>
      </c>
      <c r="D12044">
        <v>0</v>
      </c>
      <c r="E12044">
        <v>0</v>
      </c>
      <c r="F12044">
        <v>0</v>
      </c>
      <c r="G12044">
        <v>0</v>
      </c>
    </row>
    <row r="12045" spans="1:7">
      <c r="A12045" t="s">
        <v>3853</v>
      </c>
      <c r="B12045" t="s">
        <v>4180</v>
      </c>
      <c r="C12045" t="s">
        <v>3970</v>
      </c>
      <c r="D12045">
        <v>0</v>
      </c>
      <c r="E12045">
        <v>0</v>
      </c>
      <c r="F12045">
        <v>0</v>
      </c>
      <c r="G12045">
        <v>0</v>
      </c>
    </row>
    <row r="12046" spans="1:7">
      <c r="A12046" t="s">
        <v>3853</v>
      </c>
      <c r="B12046" t="s">
        <v>4180</v>
      </c>
      <c r="C12046" t="s">
        <v>3971</v>
      </c>
      <c r="D12046">
        <v>0</v>
      </c>
      <c r="E12046">
        <v>0</v>
      </c>
      <c r="F12046">
        <v>0</v>
      </c>
      <c r="G12046">
        <v>0</v>
      </c>
    </row>
    <row r="12047" spans="1:7">
      <c r="A12047" t="s">
        <v>3853</v>
      </c>
      <c r="B12047" t="s">
        <v>4180</v>
      </c>
      <c r="C12047" t="s">
        <v>3972</v>
      </c>
      <c r="D12047">
        <v>0</v>
      </c>
      <c r="E12047">
        <v>0</v>
      </c>
      <c r="F12047">
        <v>0</v>
      </c>
      <c r="G12047">
        <v>0</v>
      </c>
    </row>
    <row r="12048" spans="1:7">
      <c r="A12048" t="s">
        <v>3853</v>
      </c>
      <c r="B12048" t="s">
        <v>4180</v>
      </c>
      <c r="C12048" t="s">
        <v>3973</v>
      </c>
      <c r="D12048">
        <v>82858</v>
      </c>
      <c r="E12048">
        <v>77781</v>
      </c>
      <c r="F12048">
        <v>94663</v>
      </c>
      <c r="G12048">
        <v>85426</v>
      </c>
    </row>
    <row r="12049" spans="1:7">
      <c r="A12049" t="s">
        <v>3853</v>
      </c>
      <c r="B12049" t="s">
        <v>4180</v>
      </c>
      <c r="C12049" t="s">
        <v>3974</v>
      </c>
      <c r="D12049">
        <v>82858</v>
      </c>
      <c r="E12049">
        <v>77781</v>
      </c>
      <c r="F12049">
        <v>94663</v>
      </c>
      <c r="G12049">
        <v>85426</v>
      </c>
    </row>
    <row r="12050" spans="1:7">
      <c r="A12050" t="s">
        <v>3853</v>
      </c>
      <c r="B12050" t="s">
        <v>4180</v>
      </c>
      <c r="C12050" t="s">
        <v>3975</v>
      </c>
      <c r="D12050">
        <v>82858</v>
      </c>
      <c r="E12050">
        <v>77781</v>
      </c>
      <c r="F12050">
        <v>94663</v>
      </c>
      <c r="G12050">
        <v>85426</v>
      </c>
    </row>
    <row r="12051" spans="1:7">
      <c r="A12051" t="s">
        <v>3853</v>
      </c>
      <c r="B12051" t="s">
        <v>4180</v>
      </c>
      <c r="C12051" t="s">
        <v>3976</v>
      </c>
      <c r="D12051">
        <v>17</v>
      </c>
      <c r="E12051">
        <v>28</v>
      </c>
      <c r="F12051">
        <v>19</v>
      </c>
      <c r="G12051">
        <v>18</v>
      </c>
    </row>
    <row r="12052" spans="1:7">
      <c r="A12052" t="s">
        <v>3853</v>
      </c>
      <c r="B12052" t="s">
        <v>4180</v>
      </c>
      <c r="C12052" t="s">
        <v>3977</v>
      </c>
      <c r="D12052">
        <v>31</v>
      </c>
      <c r="E12052">
        <v>38</v>
      </c>
      <c r="F12052">
        <v>31</v>
      </c>
      <c r="G12052">
        <v>23</v>
      </c>
    </row>
    <row r="12053" spans="1:7">
      <c r="A12053" t="s">
        <v>3853</v>
      </c>
      <c r="B12053" t="s">
        <v>4180</v>
      </c>
      <c r="C12053" t="s">
        <v>3978</v>
      </c>
      <c r="D12053">
        <v>213</v>
      </c>
      <c r="E12053">
        <v>252</v>
      </c>
      <c r="F12053">
        <v>187</v>
      </c>
      <c r="G12053">
        <v>173</v>
      </c>
    </row>
    <row r="12054" spans="1:7">
      <c r="A12054" t="s">
        <v>3853</v>
      </c>
      <c r="B12054" t="s">
        <v>4180</v>
      </c>
      <c r="C12054" t="s">
        <v>3979</v>
      </c>
      <c r="D12054">
        <v>260</v>
      </c>
      <c r="E12054">
        <v>317</v>
      </c>
      <c r="F12054">
        <v>237</v>
      </c>
      <c r="G12054">
        <v>214</v>
      </c>
    </row>
    <row r="12055" spans="1:7">
      <c r="A12055" t="s">
        <v>3853</v>
      </c>
      <c r="B12055" t="s">
        <v>4180</v>
      </c>
      <c r="C12055" t="s">
        <v>3980</v>
      </c>
      <c r="D12055">
        <v>260</v>
      </c>
      <c r="E12055">
        <v>317</v>
      </c>
      <c r="F12055">
        <v>237</v>
      </c>
      <c r="G12055">
        <v>214</v>
      </c>
    </row>
    <row r="12056" spans="1:7">
      <c r="A12056" t="s">
        <v>3853</v>
      </c>
      <c r="B12056" t="s">
        <v>4180</v>
      </c>
      <c r="C12056" t="s">
        <v>3981</v>
      </c>
      <c r="D12056">
        <v>5758.9</v>
      </c>
      <c r="E12056">
        <v>5779.5</v>
      </c>
      <c r="F12056">
        <v>5840.7</v>
      </c>
      <c r="G12056">
        <v>5975.3</v>
      </c>
    </row>
    <row r="12057" spans="1:7">
      <c r="A12057" t="s">
        <v>3853</v>
      </c>
      <c r="B12057" t="s">
        <v>4180</v>
      </c>
      <c r="C12057" t="s">
        <v>3982</v>
      </c>
      <c r="D12057">
        <v>0</v>
      </c>
      <c r="E12057">
        <v>0</v>
      </c>
      <c r="F12057">
        <v>0</v>
      </c>
      <c r="G12057">
        <v>0</v>
      </c>
    </row>
    <row r="12058" spans="1:7">
      <c r="A12058" t="s">
        <v>3853</v>
      </c>
      <c r="B12058" t="s">
        <v>4180</v>
      </c>
      <c r="C12058" t="s">
        <v>3983</v>
      </c>
      <c r="D12058">
        <v>219886</v>
      </c>
      <c r="E12058">
        <v>192798</v>
      </c>
      <c r="F12058">
        <v>212419</v>
      </c>
      <c r="G12058">
        <v>218886</v>
      </c>
    </row>
    <row r="12059" spans="1:7">
      <c r="A12059" t="s">
        <v>3853</v>
      </c>
      <c r="B12059" t="s">
        <v>4180</v>
      </c>
      <c r="C12059" t="s">
        <v>3984</v>
      </c>
      <c r="D12059">
        <v>128365</v>
      </c>
      <c r="E12059">
        <v>117698</v>
      </c>
      <c r="F12059">
        <v>133540</v>
      </c>
      <c r="G12059">
        <v>139647</v>
      </c>
    </row>
    <row r="12060" spans="1:7">
      <c r="A12060" t="s">
        <v>3853</v>
      </c>
      <c r="B12060" t="s">
        <v>4180</v>
      </c>
      <c r="C12060" t="s">
        <v>3985</v>
      </c>
      <c r="D12060">
        <v>258946</v>
      </c>
      <c r="E12060">
        <v>236590</v>
      </c>
      <c r="F12060">
        <v>261022</v>
      </c>
      <c r="G12060">
        <v>267201</v>
      </c>
    </row>
    <row r="12061" spans="1:7">
      <c r="A12061" t="s">
        <v>3853</v>
      </c>
      <c r="B12061" t="s">
        <v>4180</v>
      </c>
      <c r="C12061" t="s">
        <v>3986</v>
      </c>
      <c r="D12061">
        <v>607197</v>
      </c>
      <c r="E12061">
        <v>547087</v>
      </c>
      <c r="F12061">
        <v>606981</v>
      </c>
      <c r="G12061">
        <v>625734</v>
      </c>
    </row>
    <row r="12062" spans="1:7">
      <c r="A12062" t="s">
        <v>3853</v>
      </c>
      <c r="B12062" t="s">
        <v>4180</v>
      </c>
      <c r="C12062" t="s">
        <v>3987</v>
      </c>
      <c r="D12062">
        <v>607197</v>
      </c>
      <c r="E12062">
        <v>547087</v>
      </c>
      <c r="F12062">
        <v>606981</v>
      </c>
      <c r="G12062">
        <v>625734</v>
      </c>
    </row>
    <row r="12063" spans="1:7">
      <c r="A12063" t="s">
        <v>3853</v>
      </c>
      <c r="B12063" t="s">
        <v>4180</v>
      </c>
      <c r="C12063" t="s">
        <v>3988</v>
      </c>
      <c r="D12063">
        <v>3161</v>
      </c>
      <c r="E12063">
        <v>2829</v>
      </c>
      <c r="F12063">
        <v>3013</v>
      </c>
      <c r="G12063">
        <v>3202</v>
      </c>
    </row>
    <row r="12064" spans="1:7">
      <c r="A12064" t="s">
        <v>3853</v>
      </c>
      <c r="B12064" t="s">
        <v>4180</v>
      </c>
      <c r="C12064" t="s">
        <v>3989</v>
      </c>
      <c r="D12064">
        <v>2220</v>
      </c>
      <c r="E12064">
        <v>2208</v>
      </c>
      <c r="F12064">
        <v>2184</v>
      </c>
      <c r="G12064">
        <v>2419</v>
      </c>
    </row>
    <row r="12065" spans="1:7">
      <c r="A12065" t="s">
        <v>3853</v>
      </c>
      <c r="B12065" t="s">
        <v>4180</v>
      </c>
      <c r="C12065" t="s">
        <v>3990</v>
      </c>
      <c r="D12065">
        <v>5381</v>
      </c>
      <c r="E12065">
        <v>5038</v>
      </c>
      <c r="F12065">
        <v>5197</v>
      </c>
      <c r="G12065">
        <v>5621</v>
      </c>
    </row>
    <row r="12066" spans="1:7">
      <c r="A12066" t="s">
        <v>3853</v>
      </c>
      <c r="B12066" t="s">
        <v>4180</v>
      </c>
      <c r="C12066" t="s">
        <v>3991</v>
      </c>
      <c r="D12066">
        <v>5381</v>
      </c>
      <c r="E12066">
        <v>5038</v>
      </c>
      <c r="F12066">
        <v>5197</v>
      </c>
      <c r="G12066">
        <v>5621</v>
      </c>
    </row>
    <row r="12067" spans="1:7">
      <c r="A12067" t="s">
        <v>3853</v>
      </c>
      <c r="B12067" t="s">
        <v>4180</v>
      </c>
      <c r="C12067" t="s">
        <v>3992</v>
      </c>
      <c r="D12067">
        <v>0</v>
      </c>
      <c r="E12067">
        <v>0</v>
      </c>
      <c r="F12067">
        <v>0</v>
      </c>
      <c r="G12067">
        <v>0</v>
      </c>
    </row>
    <row r="12068" spans="1:7">
      <c r="A12068" t="s">
        <v>3853</v>
      </c>
      <c r="B12068" t="s">
        <v>4180</v>
      </c>
      <c r="C12068" t="s">
        <v>3993</v>
      </c>
      <c r="D12068">
        <v>398216</v>
      </c>
      <c r="E12068">
        <v>362283</v>
      </c>
      <c r="F12068">
        <v>390122</v>
      </c>
      <c r="G12068">
        <v>392278</v>
      </c>
    </row>
    <row r="12069" spans="1:7">
      <c r="A12069" t="s">
        <v>3853</v>
      </c>
      <c r="B12069" t="s">
        <v>4180</v>
      </c>
      <c r="C12069" t="s">
        <v>3994</v>
      </c>
      <c r="D12069">
        <v>7107</v>
      </c>
      <c r="E12069">
        <v>7098</v>
      </c>
      <c r="F12069">
        <v>7134</v>
      </c>
      <c r="G12069">
        <v>7228</v>
      </c>
    </row>
    <row r="12070" spans="1:7">
      <c r="A12070" t="s">
        <v>3853</v>
      </c>
      <c r="B12070" t="s">
        <v>4180</v>
      </c>
      <c r="C12070" t="s">
        <v>3995</v>
      </c>
      <c r="D12070">
        <v>6032</v>
      </c>
      <c r="E12070">
        <v>6096</v>
      </c>
      <c r="F12070">
        <v>5893</v>
      </c>
      <c r="G12070">
        <v>6231</v>
      </c>
    </row>
    <row r="12071" spans="1:7">
      <c r="A12071" t="s">
        <v>3853</v>
      </c>
      <c r="B12071" t="s">
        <v>4180</v>
      </c>
      <c r="C12071" t="s">
        <v>3996</v>
      </c>
      <c r="D12071">
        <v>411355</v>
      </c>
      <c r="E12071">
        <v>375477</v>
      </c>
      <c r="F12071">
        <v>403149</v>
      </c>
      <c r="G12071">
        <v>405737</v>
      </c>
    </row>
    <row r="12072" spans="1:7">
      <c r="A12072" t="s">
        <v>3853</v>
      </c>
      <c r="B12072" t="s">
        <v>4180</v>
      </c>
      <c r="C12072" t="s">
        <v>3997</v>
      </c>
      <c r="D12072">
        <v>411355</v>
      </c>
      <c r="E12072">
        <v>375477</v>
      </c>
      <c r="F12072">
        <v>403149</v>
      </c>
      <c r="G12072">
        <v>405737</v>
      </c>
    </row>
    <row r="12073" spans="1:7">
      <c r="A12073" t="s">
        <v>3853</v>
      </c>
      <c r="B12073" t="s">
        <v>4180</v>
      </c>
      <c r="C12073" t="s">
        <v>3998</v>
      </c>
      <c r="D12073">
        <v>371682</v>
      </c>
      <c r="E12073">
        <v>337396</v>
      </c>
      <c r="F12073">
        <v>363111</v>
      </c>
      <c r="G12073">
        <v>365072</v>
      </c>
    </row>
    <row r="12074" spans="1:7">
      <c r="A12074" t="s">
        <v>3853</v>
      </c>
      <c r="B12074" t="s">
        <v>4180</v>
      </c>
      <c r="C12074" t="s">
        <v>3999</v>
      </c>
      <c r="D12074">
        <v>6633</v>
      </c>
      <c r="E12074">
        <v>6611</v>
      </c>
      <c r="F12074">
        <v>6640</v>
      </c>
      <c r="G12074">
        <v>6727</v>
      </c>
    </row>
    <row r="12075" spans="1:7">
      <c r="A12075" t="s">
        <v>3853</v>
      </c>
      <c r="B12075" t="s">
        <v>4180</v>
      </c>
      <c r="C12075" t="s">
        <v>4000</v>
      </c>
      <c r="D12075">
        <v>5630</v>
      </c>
      <c r="E12075">
        <v>5677</v>
      </c>
      <c r="F12075">
        <v>5485</v>
      </c>
      <c r="G12075">
        <v>5799</v>
      </c>
    </row>
    <row r="12076" spans="1:7">
      <c r="A12076" t="s">
        <v>3853</v>
      </c>
      <c r="B12076" t="s">
        <v>4180</v>
      </c>
      <c r="C12076" t="s">
        <v>4001</v>
      </c>
      <c r="D12076">
        <v>383946</v>
      </c>
      <c r="E12076">
        <v>349683</v>
      </c>
      <c r="F12076">
        <v>375236</v>
      </c>
      <c r="G12076">
        <v>377598</v>
      </c>
    </row>
    <row r="12077" spans="1:7">
      <c r="A12077" t="s">
        <v>3853</v>
      </c>
      <c r="B12077" t="s">
        <v>4180</v>
      </c>
      <c r="C12077" t="s">
        <v>4002</v>
      </c>
      <c r="D12077">
        <v>5620</v>
      </c>
      <c r="E12077">
        <v>5324</v>
      </c>
      <c r="F12077">
        <v>5328</v>
      </c>
      <c r="G12077">
        <v>5721</v>
      </c>
    </row>
    <row r="12078" spans="1:7">
      <c r="A12078" t="s">
        <v>3853</v>
      </c>
      <c r="B12078" t="s">
        <v>4180</v>
      </c>
      <c r="C12078" t="s">
        <v>4003</v>
      </c>
      <c r="D12078">
        <v>0</v>
      </c>
      <c r="E12078">
        <v>0</v>
      </c>
      <c r="F12078">
        <v>0</v>
      </c>
      <c r="G12078">
        <v>0</v>
      </c>
    </row>
    <row r="12079" spans="1:7">
      <c r="A12079" t="s">
        <v>3853</v>
      </c>
      <c r="B12079" t="s">
        <v>4180</v>
      </c>
      <c r="C12079" t="s">
        <v>4004</v>
      </c>
      <c r="D12079">
        <v>15684</v>
      </c>
      <c r="E12079">
        <v>18093</v>
      </c>
      <c r="F12079">
        <v>19163</v>
      </c>
      <c r="G12079">
        <v>19342</v>
      </c>
    </row>
    <row r="12080" spans="1:7">
      <c r="A12080" t="s">
        <v>3853</v>
      </c>
      <c r="B12080" t="s">
        <v>4180</v>
      </c>
      <c r="C12080" t="s">
        <v>4005</v>
      </c>
      <c r="D12080">
        <v>59324</v>
      </c>
      <c r="E12080">
        <v>54802</v>
      </c>
      <c r="F12080">
        <v>60970</v>
      </c>
      <c r="G12080">
        <v>62959</v>
      </c>
    </row>
    <row r="12081" spans="1:7">
      <c r="A12081" t="s">
        <v>3853</v>
      </c>
      <c r="B12081" t="s">
        <v>4180</v>
      </c>
      <c r="C12081" t="s">
        <v>4006</v>
      </c>
      <c r="D12081">
        <v>118725</v>
      </c>
      <c r="E12081">
        <v>104984</v>
      </c>
      <c r="F12081">
        <v>98580</v>
      </c>
      <c r="G12081">
        <v>123232</v>
      </c>
    </row>
    <row r="12082" spans="1:7">
      <c r="A12082" t="s">
        <v>3853</v>
      </c>
      <c r="B12082" t="s">
        <v>4180</v>
      </c>
      <c r="C12082" t="s">
        <v>4007</v>
      </c>
      <c r="D12082">
        <v>6354</v>
      </c>
      <c r="E12082">
        <v>6354</v>
      </c>
      <c r="F12082">
        <v>6354</v>
      </c>
      <c r="G12082">
        <v>5994</v>
      </c>
    </row>
    <row r="12083" spans="1:7">
      <c r="A12083" t="s">
        <v>3853</v>
      </c>
      <c r="B12083" t="s">
        <v>4180</v>
      </c>
      <c r="C12083" t="s">
        <v>4008</v>
      </c>
      <c r="D12083">
        <v>154541</v>
      </c>
      <c r="E12083">
        <v>152348</v>
      </c>
      <c r="F12083">
        <v>160179</v>
      </c>
      <c r="G12083">
        <v>158634</v>
      </c>
    </row>
    <row r="12084" spans="1:7">
      <c r="A12084" t="s">
        <v>3853</v>
      </c>
      <c r="B12084" t="s">
        <v>4180</v>
      </c>
      <c r="C12084" t="s">
        <v>4009</v>
      </c>
      <c r="D12084">
        <v>72011</v>
      </c>
      <c r="E12084">
        <v>68399</v>
      </c>
      <c r="F12084">
        <v>74661</v>
      </c>
      <c r="G12084">
        <v>75831</v>
      </c>
    </row>
    <row r="12085" spans="1:7">
      <c r="A12085" t="s">
        <v>3853</v>
      </c>
      <c r="B12085" t="s">
        <v>4180</v>
      </c>
      <c r="C12085" t="s">
        <v>4010</v>
      </c>
      <c r="D12085">
        <v>420285</v>
      </c>
      <c r="E12085">
        <v>398626</v>
      </c>
      <c r="F12085">
        <v>413554</v>
      </c>
      <c r="G12085">
        <v>439999</v>
      </c>
    </row>
    <row r="12086" spans="1:7">
      <c r="A12086" t="s">
        <v>3853</v>
      </c>
      <c r="B12086" t="s">
        <v>4180</v>
      </c>
      <c r="C12086" t="s">
        <v>4011</v>
      </c>
      <c r="D12086">
        <v>61.5</v>
      </c>
      <c r="E12086">
        <v>57.6</v>
      </c>
      <c r="F12086">
        <v>59.4</v>
      </c>
      <c r="G12086">
        <v>62.4</v>
      </c>
    </row>
    <row r="12087" spans="1:7">
      <c r="A12087" t="s">
        <v>3853</v>
      </c>
      <c r="B12087" t="s">
        <v>4180</v>
      </c>
      <c r="C12087" t="s">
        <v>4012</v>
      </c>
      <c r="D12087">
        <v>301560</v>
      </c>
      <c r="E12087">
        <v>293642</v>
      </c>
      <c r="F12087">
        <v>314973</v>
      </c>
      <c r="G12087">
        <v>316766</v>
      </c>
    </row>
    <row r="12088" spans="1:7">
      <c r="A12088" t="s">
        <v>3853</v>
      </c>
      <c r="B12088" t="s">
        <v>4180</v>
      </c>
      <c r="C12088" t="s">
        <v>4013</v>
      </c>
      <c r="D12088">
        <v>420285</v>
      </c>
      <c r="E12088">
        <v>398626</v>
      </c>
      <c r="F12088">
        <v>413554</v>
      </c>
      <c r="G12088">
        <v>439992</v>
      </c>
    </row>
    <row r="12089" spans="1:7">
      <c r="A12089" t="s">
        <v>3853</v>
      </c>
      <c r="B12089" t="s">
        <v>4180</v>
      </c>
      <c r="C12089" t="s">
        <v>4014</v>
      </c>
      <c r="D12089">
        <v>6.6</v>
      </c>
      <c r="E12089">
        <v>7.4</v>
      </c>
      <c r="F12089">
        <v>6.7</v>
      </c>
      <c r="G12089">
        <v>7.8</v>
      </c>
    </row>
    <row r="12090" spans="1:7">
      <c r="A12090" t="s">
        <v>3853</v>
      </c>
      <c r="B12090" t="s">
        <v>4180</v>
      </c>
      <c r="C12090" t="s">
        <v>4015</v>
      </c>
      <c r="D12090">
        <v>90.2</v>
      </c>
      <c r="E12090">
        <v>92.3</v>
      </c>
      <c r="F12090">
        <v>89.2</v>
      </c>
      <c r="G12090">
        <v>90</v>
      </c>
    </row>
    <row r="12091" spans="1:7">
      <c r="A12091" t="s">
        <v>3853</v>
      </c>
      <c r="B12091" t="s">
        <v>4180</v>
      </c>
      <c r="C12091" t="s">
        <v>4016</v>
      </c>
      <c r="D12091">
        <v>372992</v>
      </c>
      <c r="E12091">
        <v>383245</v>
      </c>
      <c r="F12091">
        <v>368461</v>
      </c>
      <c r="G12091">
        <v>371642</v>
      </c>
    </row>
    <row r="12092" spans="1:7">
      <c r="A12092" t="s">
        <v>3853</v>
      </c>
      <c r="B12092" t="s">
        <v>4180</v>
      </c>
      <c r="C12092" t="s">
        <v>4017</v>
      </c>
      <c r="D12092">
        <v>372992</v>
      </c>
      <c r="E12092">
        <v>383245</v>
      </c>
      <c r="F12092">
        <v>368461</v>
      </c>
      <c r="G12092">
        <v>371642</v>
      </c>
    </row>
    <row r="12093" spans="1:7">
      <c r="A12093" t="s">
        <v>3853</v>
      </c>
      <c r="B12093" t="s">
        <v>4180</v>
      </c>
      <c r="C12093" t="s">
        <v>4018</v>
      </c>
      <c r="D12093">
        <v>4523</v>
      </c>
      <c r="E12093">
        <v>4523</v>
      </c>
      <c r="F12093">
        <v>4523</v>
      </c>
      <c r="G12093">
        <v>4523</v>
      </c>
    </row>
    <row r="12094" spans="1:7">
      <c r="A12094" t="s">
        <v>3853</v>
      </c>
      <c r="B12094" t="s">
        <v>4180</v>
      </c>
      <c r="C12094" t="s">
        <v>4019</v>
      </c>
      <c r="D12094">
        <v>73.2</v>
      </c>
      <c r="E12094">
        <v>76.400000000000006</v>
      </c>
      <c r="F12094">
        <v>74.8</v>
      </c>
      <c r="G12094">
        <v>45.1</v>
      </c>
    </row>
    <row r="12095" spans="1:7">
      <c r="A12095" t="s">
        <v>3853</v>
      </c>
      <c r="B12095" t="s">
        <v>4180</v>
      </c>
      <c r="C12095" t="s">
        <v>4020</v>
      </c>
      <c r="D12095">
        <v>0</v>
      </c>
      <c r="E12095">
        <v>0</v>
      </c>
      <c r="F12095">
        <v>0</v>
      </c>
      <c r="G12095">
        <v>0</v>
      </c>
    </row>
    <row r="12096" spans="1:7">
      <c r="A12096" t="s">
        <v>3853</v>
      </c>
      <c r="B12096" t="s">
        <v>4180</v>
      </c>
      <c r="C12096" t="s">
        <v>4021</v>
      </c>
      <c r="D12096">
        <v>0</v>
      </c>
      <c r="E12096">
        <v>0</v>
      </c>
      <c r="F12096">
        <v>0</v>
      </c>
      <c r="G12096">
        <v>0</v>
      </c>
    </row>
    <row r="12097" spans="1:7">
      <c r="A12097" t="s">
        <v>3853</v>
      </c>
      <c r="B12097" t="s">
        <v>4180</v>
      </c>
      <c r="C12097" t="s">
        <v>4022</v>
      </c>
      <c r="D12097">
        <v>24727</v>
      </c>
      <c r="E12097">
        <v>24075</v>
      </c>
      <c r="F12097">
        <v>23392</v>
      </c>
      <c r="G12097">
        <v>23206</v>
      </c>
    </row>
    <row r="12098" spans="1:7">
      <c r="A12098" t="s">
        <v>3853</v>
      </c>
      <c r="B12098" t="s">
        <v>4180</v>
      </c>
      <c r="C12098" t="s">
        <v>4023</v>
      </c>
      <c r="D12098">
        <v>0</v>
      </c>
      <c r="E12098">
        <v>0</v>
      </c>
      <c r="F12098">
        <v>2285</v>
      </c>
      <c r="G12098">
        <v>2362</v>
      </c>
    </row>
    <row r="12099" spans="1:7">
      <c r="A12099" t="s">
        <v>3853</v>
      </c>
      <c r="B12099" t="s">
        <v>4180</v>
      </c>
      <c r="C12099" t="s">
        <v>4024</v>
      </c>
      <c r="D12099">
        <v>24727</v>
      </c>
      <c r="E12099">
        <v>24075</v>
      </c>
      <c r="F12099">
        <v>23392</v>
      </c>
      <c r="G12099">
        <v>23206</v>
      </c>
    </row>
    <row r="12100" spans="1:7">
      <c r="A12100" t="s">
        <v>3853</v>
      </c>
      <c r="B12100" t="s">
        <v>4180</v>
      </c>
      <c r="C12100" t="s">
        <v>4025</v>
      </c>
      <c r="D12100">
        <v>24727</v>
      </c>
      <c r="E12100">
        <v>24075</v>
      </c>
      <c r="F12100">
        <v>25678</v>
      </c>
      <c r="G12100">
        <v>25568</v>
      </c>
    </row>
    <row r="12101" spans="1:7">
      <c r="A12101" t="s">
        <v>3853</v>
      </c>
      <c r="B12101" t="s">
        <v>4180</v>
      </c>
      <c r="C12101" t="s">
        <v>4026</v>
      </c>
      <c r="D12101">
        <v>24727</v>
      </c>
      <c r="E12101">
        <v>24075</v>
      </c>
      <c r="F12101">
        <v>25678</v>
      </c>
      <c r="G12101">
        <v>25568</v>
      </c>
    </row>
    <row r="12102" spans="1:7">
      <c r="A12102" t="s">
        <v>3853</v>
      </c>
      <c r="B12102" t="s">
        <v>4180</v>
      </c>
      <c r="C12102" t="s">
        <v>4027</v>
      </c>
      <c r="D12102">
        <v>0</v>
      </c>
      <c r="E12102">
        <v>0</v>
      </c>
      <c r="F12102">
        <v>0</v>
      </c>
      <c r="G12102">
        <v>0</v>
      </c>
    </row>
    <row r="12103" spans="1:7">
      <c r="A12103" t="s">
        <v>3853</v>
      </c>
      <c r="B12103" t="s">
        <v>4180</v>
      </c>
      <c r="C12103" t="s">
        <v>4028</v>
      </c>
      <c r="D12103">
        <v>51566</v>
      </c>
      <c r="E12103">
        <v>50271</v>
      </c>
      <c r="F12103">
        <v>51695</v>
      </c>
      <c r="G12103">
        <v>50265</v>
      </c>
    </row>
    <row r="12104" spans="1:7">
      <c r="A12104" t="s">
        <v>3853</v>
      </c>
      <c r="B12104" t="s">
        <v>4180</v>
      </c>
      <c r="C12104" t="s">
        <v>4029</v>
      </c>
      <c r="D12104">
        <v>55428</v>
      </c>
      <c r="E12104">
        <v>53815</v>
      </c>
      <c r="F12104">
        <v>57702</v>
      </c>
      <c r="G12104">
        <v>56540</v>
      </c>
    </row>
    <row r="12105" spans="1:7">
      <c r="A12105" t="s">
        <v>3853</v>
      </c>
      <c r="B12105" t="s">
        <v>4180</v>
      </c>
      <c r="C12105" t="s">
        <v>4030</v>
      </c>
      <c r="D12105">
        <v>55428</v>
      </c>
      <c r="E12105">
        <v>53815</v>
      </c>
      <c r="F12105">
        <v>57702</v>
      </c>
      <c r="G12105">
        <v>56540</v>
      </c>
    </row>
    <row r="12106" spans="1:7">
      <c r="A12106" t="s">
        <v>3853</v>
      </c>
      <c r="B12106" t="s">
        <v>4180</v>
      </c>
      <c r="C12106" t="s">
        <v>4031</v>
      </c>
      <c r="D12106">
        <v>651388</v>
      </c>
      <c r="E12106">
        <v>596714</v>
      </c>
      <c r="F12106">
        <v>649716</v>
      </c>
      <c r="G12106">
        <v>644502</v>
      </c>
    </row>
    <row r="12107" spans="1:7">
      <c r="A12107" t="s">
        <v>3853</v>
      </c>
      <c r="B12107" t="s">
        <v>4180</v>
      </c>
      <c r="C12107" t="s">
        <v>4032</v>
      </c>
      <c r="D12107">
        <v>0.1</v>
      </c>
      <c r="E12107">
        <v>0.1</v>
      </c>
      <c r="F12107">
        <v>0.1</v>
      </c>
      <c r="G12107">
        <v>0.2</v>
      </c>
    </row>
    <row r="12108" spans="1:7">
      <c r="A12108" t="s">
        <v>3853</v>
      </c>
      <c r="B12108" t="s">
        <v>4180</v>
      </c>
      <c r="C12108" t="s">
        <v>4033</v>
      </c>
      <c r="D12108">
        <v>15133</v>
      </c>
      <c r="E12108">
        <v>14224</v>
      </c>
      <c r="F12108">
        <v>15142</v>
      </c>
      <c r="G12108">
        <v>14993</v>
      </c>
    </row>
    <row r="12109" spans="1:7">
      <c r="A12109" t="s">
        <v>3853</v>
      </c>
      <c r="B12109" t="s">
        <v>4180</v>
      </c>
      <c r="C12109" t="s">
        <v>4034</v>
      </c>
      <c r="D12109">
        <v>1555</v>
      </c>
      <c r="E12109">
        <v>1209</v>
      </c>
      <c r="F12109">
        <v>1465</v>
      </c>
      <c r="G12109">
        <v>2090</v>
      </c>
    </row>
    <row r="12110" spans="1:7">
      <c r="A12110" t="s">
        <v>3853</v>
      </c>
      <c r="B12110" t="s">
        <v>4180</v>
      </c>
      <c r="C12110" t="s">
        <v>4035</v>
      </c>
      <c r="D12110">
        <v>43</v>
      </c>
      <c r="E12110">
        <v>43</v>
      </c>
      <c r="F12110">
        <v>43</v>
      </c>
      <c r="G12110">
        <v>470</v>
      </c>
    </row>
    <row r="12111" spans="1:7">
      <c r="A12111" t="s">
        <v>3853</v>
      </c>
      <c r="B12111" t="s">
        <v>4180</v>
      </c>
      <c r="C12111" t="s">
        <v>4036</v>
      </c>
      <c r="D12111">
        <v>71768</v>
      </c>
      <c r="E12111">
        <v>71410</v>
      </c>
      <c r="F12111">
        <v>72043</v>
      </c>
      <c r="G12111">
        <v>71467</v>
      </c>
    </row>
    <row r="12112" spans="1:7">
      <c r="A12112" t="s">
        <v>3853</v>
      </c>
      <c r="B12112" t="s">
        <v>4180</v>
      </c>
      <c r="C12112" t="s">
        <v>4037</v>
      </c>
      <c r="D12112">
        <v>7678</v>
      </c>
      <c r="E12112">
        <v>6272</v>
      </c>
      <c r="F12112">
        <v>6590</v>
      </c>
      <c r="G12112">
        <v>7173</v>
      </c>
    </row>
    <row r="12113" spans="1:7">
      <c r="A12113" t="s">
        <v>3853</v>
      </c>
      <c r="B12113" t="s">
        <v>4180</v>
      </c>
      <c r="C12113" t="s">
        <v>4038</v>
      </c>
      <c r="D12113">
        <v>747522</v>
      </c>
      <c r="E12113">
        <v>689830</v>
      </c>
      <c r="F12113">
        <v>744957</v>
      </c>
      <c r="G12113">
        <v>740225</v>
      </c>
    </row>
    <row r="12114" spans="1:7">
      <c r="A12114" t="s">
        <v>3853</v>
      </c>
      <c r="B12114" t="s">
        <v>4180</v>
      </c>
      <c r="C12114" t="s">
        <v>4039</v>
      </c>
      <c r="D12114">
        <v>109.4</v>
      </c>
      <c r="E12114">
        <v>99.6</v>
      </c>
      <c r="F12114">
        <v>107</v>
      </c>
      <c r="G12114">
        <v>105</v>
      </c>
    </row>
    <row r="12115" spans="1:7">
      <c r="A12115" t="s">
        <v>3853</v>
      </c>
      <c r="B12115" t="s">
        <v>4180</v>
      </c>
      <c r="C12115" t="s">
        <v>4040</v>
      </c>
      <c r="D12115">
        <v>745967</v>
      </c>
      <c r="E12115">
        <v>688621</v>
      </c>
      <c r="F12115">
        <v>743491</v>
      </c>
      <c r="G12115">
        <v>738135</v>
      </c>
    </row>
    <row r="12116" spans="1:7">
      <c r="A12116" t="s">
        <v>3853</v>
      </c>
      <c r="B12116" t="s">
        <v>4180</v>
      </c>
      <c r="C12116" t="s">
        <v>4041</v>
      </c>
      <c r="D12116">
        <v>0</v>
      </c>
      <c r="E12116">
        <v>0</v>
      </c>
      <c r="F12116">
        <v>0</v>
      </c>
      <c r="G12116">
        <v>0</v>
      </c>
    </row>
    <row r="12117" spans="1:7">
      <c r="A12117" t="s">
        <v>3853</v>
      </c>
      <c r="B12117" t="s">
        <v>4180</v>
      </c>
      <c r="C12117" t="s">
        <v>4042</v>
      </c>
      <c r="D12117">
        <v>0</v>
      </c>
      <c r="E12117">
        <v>0</v>
      </c>
      <c r="F12117">
        <v>0</v>
      </c>
      <c r="G12117">
        <v>0</v>
      </c>
    </row>
    <row r="12118" spans="1:7">
      <c r="A12118" t="s">
        <v>3853</v>
      </c>
      <c r="B12118" t="s">
        <v>4180</v>
      </c>
      <c r="C12118" t="s">
        <v>4043</v>
      </c>
      <c r="D12118">
        <v>4992</v>
      </c>
      <c r="E12118">
        <v>5193</v>
      </c>
      <c r="F12118">
        <v>5809</v>
      </c>
      <c r="G12118">
        <v>5357</v>
      </c>
    </row>
    <row r="12119" spans="1:7">
      <c r="A12119" t="s">
        <v>3853</v>
      </c>
      <c r="B12119" t="s">
        <v>4180</v>
      </c>
      <c r="C12119" t="s">
        <v>4044</v>
      </c>
      <c r="D12119">
        <v>4992</v>
      </c>
      <c r="E12119">
        <v>5193</v>
      </c>
      <c r="F12119">
        <v>5809</v>
      </c>
      <c r="G12119">
        <v>5357</v>
      </c>
    </row>
    <row r="12120" spans="1:7">
      <c r="A12120" t="s">
        <v>3853</v>
      </c>
      <c r="B12120" t="s">
        <v>4180</v>
      </c>
      <c r="C12120" t="s">
        <v>4045</v>
      </c>
      <c r="D12120">
        <v>4992</v>
      </c>
      <c r="E12120">
        <v>5193</v>
      </c>
      <c r="F12120">
        <v>5809</v>
      </c>
      <c r="G12120">
        <v>5357</v>
      </c>
    </row>
    <row r="12121" spans="1:7">
      <c r="A12121" t="s">
        <v>3853</v>
      </c>
      <c r="B12121" t="s">
        <v>4180</v>
      </c>
      <c r="C12121" t="s">
        <v>4046</v>
      </c>
      <c r="D12121">
        <v>3.8</v>
      </c>
      <c r="E12121">
        <v>4.4000000000000004</v>
      </c>
      <c r="F12121">
        <v>6.2</v>
      </c>
      <c r="G12121">
        <v>8.1999999999999993</v>
      </c>
    </row>
    <row r="12122" spans="1:7">
      <c r="A12122" t="s">
        <v>3853</v>
      </c>
      <c r="B12122" t="s">
        <v>4180</v>
      </c>
      <c r="C12122" t="s">
        <v>4047</v>
      </c>
      <c r="D12122">
        <v>6</v>
      </c>
      <c r="E12122">
        <v>8</v>
      </c>
      <c r="F12122">
        <v>10</v>
      </c>
      <c r="G12122">
        <v>16</v>
      </c>
    </row>
    <row r="12123" spans="1:7">
      <c r="A12123" t="s">
        <v>3853</v>
      </c>
      <c r="B12123" t="s">
        <v>4180</v>
      </c>
      <c r="C12123" t="s">
        <v>4048</v>
      </c>
      <c r="D12123">
        <v>0</v>
      </c>
      <c r="E12123">
        <v>0</v>
      </c>
      <c r="F12123">
        <v>0</v>
      </c>
      <c r="G12123">
        <v>0</v>
      </c>
    </row>
    <row r="12124" spans="1:7">
      <c r="A12124" t="s">
        <v>3853</v>
      </c>
      <c r="B12124" t="s">
        <v>4180</v>
      </c>
      <c r="C12124" t="s">
        <v>4049</v>
      </c>
      <c r="D12124">
        <v>618433</v>
      </c>
      <c r="E12124">
        <v>565407</v>
      </c>
      <c r="F12124">
        <v>617512</v>
      </c>
      <c r="G12124">
        <v>612051</v>
      </c>
    </row>
    <row r="12125" spans="1:7">
      <c r="A12125" t="s">
        <v>3853</v>
      </c>
      <c r="B12125" t="s">
        <v>4180</v>
      </c>
      <c r="C12125" t="s">
        <v>4050</v>
      </c>
      <c r="D12125">
        <v>14659</v>
      </c>
      <c r="E12125">
        <v>13736</v>
      </c>
      <c r="F12125">
        <v>14648</v>
      </c>
      <c r="G12125">
        <v>14492</v>
      </c>
    </row>
    <row r="12126" spans="1:7">
      <c r="A12126" t="s">
        <v>3853</v>
      </c>
      <c r="B12126" t="s">
        <v>4180</v>
      </c>
      <c r="C12126" t="s">
        <v>4051</v>
      </c>
      <c r="D12126">
        <v>71366</v>
      </c>
      <c r="E12126">
        <v>70991</v>
      </c>
      <c r="F12126">
        <v>71635</v>
      </c>
      <c r="G12126">
        <v>71035</v>
      </c>
    </row>
    <row r="12127" spans="1:7">
      <c r="A12127" t="s">
        <v>3853</v>
      </c>
      <c r="B12127" t="s">
        <v>4180</v>
      </c>
      <c r="C12127" t="s">
        <v>4052</v>
      </c>
      <c r="D12127">
        <v>713732</v>
      </c>
      <c r="E12127">
        <v>657659</v>
      </c>
      <c r="F12127">
        <v>711871</v>
      </c>
      <c r="G12127">
        <v>706857</v>
      </c>
    </row>
    <row r="12128" spans="1:7">
      <c r="A12128" t="s">
        <v>3853</v>
      </c>
      <c r="B12128" t="s">
        <v>4180</v>
      </c>
      <c r="C12128" t="s">
        <v>4053</v>
      </c>
      <c r="D12128">
        <v>0</v>
      </c>
      <c r="E12128">
        <v>0</v>
      </c>
      <c r="F12128">
        <v>0</v>
      </c>
      <c r="G12128">
        <v>0</v>
      </c>
    </row>
    <row r="12129" spans="1:7">
      <c r="A12129" t="s">
        <v>3853</v>
      </c>
      <c r="B12129" t="s">
        <v>4180</v>
      </c>
      <c r="C12129" t="s">
        <v>4054</v>
      </c>
      <c r="D12129">
        <v>0</v>
      </c>
      <c r="E12129">
        <v>0</v>
      </c>
      <c r="F12129">
        <v>0</v>
      </c>
      <c r="G12129">
        <v>0</v>
      </c>
    </row>
    <row r="12130" spans="1:7">
      <c r="A12130" t="s">
        <v>3853</v>
      </c>
      <c r="B12130" t="s">
        <v>4180</v>
      </c>
      <c r="C12130" t="s">
        <v>4055</v>
      </c>
      <c r="D12130">
        <v>64</v>
      </c>
      <c r="E12130">
        <v>74</v>
      </c>
      <c r="F12130">
        <v>46</v>
      </c>
      <c r="G12130">
        <v>103</v>
      </c>
    </row>
    <row r="12131" spans="1:7">
      <c r="A12131" t="s">
        <v>3853</v>
      </c>
      <c r="B12131" t="s">
        <v>4180</v>
      </c>
      <c r="C12131" t="s">
        <v>4056</v>
      </c>
      <c r="D12131">
        <v>2183</v>
      </c>
      <c r="E12131">
        <v>2721</v>
      </c>
      <c r="F12131">
        <v>2917</v>
      </c>
      <c r="G12131">
        <v>2530</v>
      </c>
    </row>
    <row r="12132" spans="1:7">
      <c r="A12132" t="s">
        <v>3853</v>
      </c>
      <c r="B12132" t="s">
        <v>4180</v>
      </c>
      <c r="C12132" t="s">
        <v>4057</v>
      </c>
      <c r="D12132">
        <v>2044</v>
      </c>
      <c r="E12132">
        <v>2563</v>
      </c>
      <c r="F12132">
        <v>2197</v>
      </c>
      <c r="G12132">
        <v>2575</v>
      </c>
    </row>
    <row r="12133" spans="1:7">
      <c r="A12133" t="s">
        <v>3853</v>
      </c>
      <c r="B12133" t="s">
        <v>4180</v>
      </c>
      <c r="C12133" t="s">
        <v>4058</v>
      </c>
      <c r="D12133">
        <v>7306</v>
      </c>
      <c r="E12133">
        <v>5857</v>
      </c>
      <c r="F12133">
        <v>6120</v>
      </c>
      <c r="G12133">
        <v>6705</v>
      </c>
    </row>
    <row r="12134" spans="1:7">
      <c r="A12134" t="s">
        <v>3853</v>
      </c>
      <c r="B12134" t="s">
        <v>4180</v>
      </c>
      <c r="C12134" t="s">
        <v>4059</v>
      </c>
      <c r="D12134">
        <v>11598</v>
      </c>
      <c r="E12134">
        <v>11214</v>
      </c>
      <c r="F12134">
        <v>11280</v>
      </c>
      <c r="G12134">
        <v>11913</v>
      </c>
    </row>
    <row r="12135" spans="1:7">
      <c r="A12135" t="s">
        <v>3853</v>
      </c>
      <c r="B12135" t="s">
        <v>4180</v>
      </c>
      <c r="C12135" t="s">
        <v>4060</v>
      </c>
      <c r="D12135">
        <v>11598</v>
      </c>
      <c r="E12135">
        <v>11214</v>
      </c>
      <c r="F12135">
        <v>11280</v>
      </c>
      <c r="G12135">
        <v>11913</v>
      </c>
    </row>
    <row r="12136" spans="1:7">
      <c r="A12136" t="s">
        <v>3853</v>
      </c>
      <c r="B12136" t="s">
        <v>4180</v>
      </c>
      <c r="C12136" t="s">
        <v>4061</v>
      </c>
      <c r="D12136">
        <v>0</v>
      </c>
      <c r="E12136">
        <v>0</v>
      </c>
      <c r="F12136">
        <v>0</v>
      </c>
      <c r="G12136">
        <v>0</v>
      </c>
    </row>
    <row r="12137" spans="1:7">
      <c r="A12137" t="s">
        <v>3853</v>
      </c>
      <c r="B12137" t="s">
        <v>4180</v>
      </c>
      <c r="C12137" t="s">
        <v>4062</v>
      </c>
      <c r="D12137">
        <v>0</v>
      </c>
      <c r="E12137">
        <v>0</v>
      </c>
      <c r="F12137">
        <v>0</v>
      </c>
      <c r="G12137">
        <v>0</v>
      </c>
    </row>
    <row r="12138" spans="1:7">
      <c r="A12138" t="s">
        <v>3853</v>
      </c>
      <c r="B12138" t="s">
        <v>4180</v>
      </c>
      <c r="C12138" t="s">
        <v>4063</v>
      </c>
      <c r="D12138">
        <v>30188</v>
      </c>
      <c r="E12138">
        <v>29386</v>
      </c>
      <c r="F12138">
        <v>30980</v>
      </c>
      <c r="G12138">
        <v>31226</v>
      </c>
    </row>
    <row r="12139" spans="1:7">
      <c r="A12139" t="s">
        <v>3853</v>
      </c>
      <c r="B12139" t="s">
        <v>4180</v>
      </c>
      <c r="C12139" t="s">
        <v>4064</v>
      </c>
      <c r="D12139">
        <v>1802</v>
      </c>
      <c r="E12139">
        <v>1772</v>
      </c>
      <c r="F12139">
        <v>1750</v>
      </c>
      <c r="G12139">
        <v>1775</v>
      </c>
    </row>
    <row r="12140" spans="1:7">
      <c r="A12140" t="s">
        <v>3853</v>
      </c>
      <c r="B12140" t="s">
        <v>4180</v>
      </c>
      <c r="C12140" t="s">
        <v>4065</v>
      </c>
      <c r="D12140">
        <v>36648</v>
      </c>
      <c r="E12140">
        <v>48035</v>
      </c>
      <c r="F12140">
        <v>39127</v>
      </c>
      <c r="G12140">
        <v>34534</v>
      </c>
    </row>
    <row r="12141" spans="1:7">
      <c r="A12141" t="s">
        <v>3853</v>
      </c>
      <c r="B12141" t="s">
        <v>4180</v>
      </c>
      <c r="C12141" t="s">
        <v>4066</v>
      </c>
      <c r="D12141">
        <v>3022</v>
      </c>
      <c r="E12141">
        <v>3016</v>
      </c>
      <c r="F12141">
        <v>3025</v>
      </c>
      <c r="G12141">
        <v>3144</v>
      </c>
    </row>
    <row r="12142" spans="1:7">
      <c r="A12142" t="s">
        <v>3853</v>
      </c>
      <c r="B12142" t="s">
        <v>4180</v>
      </c>
      <c r="C12142" t="s">
        <v>4067</v>
      </c>
      <c r="D12142">
        <v>56988</v>
      </c>
      <c r="E12142">
        <v>52110</v>
      </c>
      <c r="F12142">
        <v>59274</v>
      </c>
      <c r="G12142">
        <v>39443</v>
      </c>
    </row>
    <row r="12143" spans="1:7">
      <c r="A12143" t="s">
        <v>3853</v>
      </c>
      <c r="B12143" t="s">
        <v>4180</v>
      </c>
      <c r="C12143" t="s">
        <v>4068</v>
      </c>
      <c r="D12143">
        <v>7837</v>
      </c>
      <c r="E12143">
        <v>4956</v>
      </c>
      <c r="F12143">
        <v>4851</v>
      </c>
      <c r="G12143">
        <v>6168</v>
      </c>
    </row>
    <row r="12144" spans="1:7">
      <c r="A12144" t="s">
        <v>3853</v>
      </c>
      <c r="B12144" t="s">
        <v>4180</v>
      </c>
      <c r="C12144" t="s">
        <v>4069</v>
      </c>
      <c r="D12144">
        <v>133462</v>
      </c>
      <c r="E12144">
        <v>136258</v>
      </c>
      <c r="F12144">
        <v>135983</v>
      </c>
      <c r="G12144">
        <v>113146</v>
      </c>
    </row>
    <row r="12145" spans="1:7">
      <c r="A12145" t="s">
        <v>3853</v>
      </c>
      <c r="B12145" t="s">
        <v>4180</v>
      </c>
      <c r="C12145" t="s">
        <v>4070</v>
      </c>
      <c r="D12145">
        <v>83</v>
      </c>
      <c r="E12145">
        <v>0</v>
      </c>
      <c r="F12145">
        <v>58</v>
      </c>
      <c r="G12145">
        <v>59</v>
      </c>
    </row>
    <row r="12146" spans="1:7">
      <c r="A12146" t="s">
        <v>3853</v>
      </c>
      <c r="B12146" t="s">
        <v>4180</v>
      </c>
      <c r="C12146" t="s">
        <v>4071</v>
      </c>
      <c r="D12146">
        <v>0</v>
      </c>
      <c r="E12146">
        <v>0</v>
      </c>
      <c r="F12146">
        <v>0</v>
      </c>
      <c r="G12146">
        <v>0</v>
      </c>
    </row>
    <row r="12147" spans="1:7">
      <c r="A12147" t="s">
        <v>3853</v>
      </c>
      <c r="B12147" t="s">
        <v>4180</v>
      </c>
      <c r="C12147" t="s">
        <v>4072</v>
      </c>
      <c r="D12147">
        <v>0</v>
      </c>
      <c r="E12147">
        <v>0</v>
      </c>
      <c r="F12147">
        <v>0</v>
      </c>
      <c r="G12147">
        <v>0</v>
      </c>
    </row>
    <row r="12148" spans="1:7">
      <c r="A12148" t="s">
        <v>3853</v>
      </c>
      <c r="B12148" t="s">
        <v>4180</v>
      </c>
      <c r="C12148" t="s">
        <v>4073</v>
      </c>
      <c r="D12148">
        <v>373</v>
      </c>
      <c r="E12148">
        <v>497</v>
      </c>
      <c r="F12148">
        <v>237</v>
      </c>
      <c r="G12148">
        <v>243</v>
      </c>
    </row>
    <row r="12149" spans="1:7">
      <c r="A12149" t="s">
        <v>3853</v>
      </c>
      <c r="B12149" t="s">
        <v>4180</v>
      </c>
      <c r="C12149" t="s">
        <v>4074</v>
      </c>
      <c r="D12149">
        <v>456</v>
      </c>
      <c r="E12149">
        <v>497</v>
      </c>
      <c r="F12149">
        <v>295</v>
      </c>
      <c r="G12149">
        <v>302</v>
      </c>
    </row>
    <row r="12150" spans="1:7">
      <c r="A12150" t="s">
        <v>3853</v>
      </c>
      <c r="B12150" t="s">
        <v>4180</v>
      </c>
      <c r="C12150" t="s">
        <v>4075</v>
      </c>
      <c r="D12150">
        <v>456</v>
      </c>
      <c r="E12150">
        <v>497</v>
      </c>
      <c r="F12150">
        <v>295</v>
      </c>
      <c r="G12150">
        <v>302</v>
      </c>
    </row>
    <row r="12151" spans="1:7">
      <c r="A12151" t="s">
        <v>3853</v>
      </c>
      <c r="B12151" t="s">
        <v>4180</v>
      </c>
      <c r="C12151" t="s">
        <v>4076</v>
      </c>
      <c r="D12151">
        <v>0</v>
      </c>
      <c r="E12151">
        <v>0</v>
      </c>
      <c r="F12151">
        <v>0</v>
      </c>
      <c r="G12151">
        <v>1</v>
      </c>
    </row>
    <row r="12152" spans="1:7">
      <c r="A12152" t="s">
        <v>3853</v>
      </c>
      <c r="B12152" t="s">
        <v>4180</v>
      </c>
      <c r="C12152" t="s">
        <v>4077</v>
      </c>
      <c r="D12152">
        <v>0</v>
      </c>
      <c r="E12152">
        <v>0</v>
      </c>
      <c r="F12152">
        <v>0</v>
      </c>
      <c r="G12152">
        <v>2</v>
      </c>
    </row>
    <row r="12153" spans="1:7">
      <c r="A12153" t="s">
        <v>3853</v>
      </c>
      <c r="B12153" t="s">
        <v>4180</v>
      </c>
      <c r="C12153" t="s">
        <v>4078</v>
      </c>
      <c r="D12153">
        <v>0</v>
      </c>
      <c r="E12153">
        <v>0</v>
      </c>
      <c r="F12153">
        <v>0</v>
      </c>
      <c r="G12153">
        <v>3</v>
      </c>
    </row>
    <row r="12154" spans="1:7">
      <c r="A12154" t="s">
        <v>3853</v>
      </c>
      <c r="B12154" t="s">
        <v>4180</v>
      </c>
      <c r="C12154" t="s">
        <v>4079</v>
      </c>
      <c r="D12154">
        <v>0</v>
      </c>
      <c r="E12154">
        <v>0</v>
      </c>
      <c r="F12154">
        <v>0</v>
      </c>
      <c r="G12154">
        <v>1</v>
      </c>
    </row>
    <row r="12155" spans="1:7">
      <c r="A12155" t="s">
        <v>3853</v>
      </c>
      <c r="B12155" t="s">
        <v>4180</v>
      </c>
      <c r="C12155" t="s">
        <v>4080</v>
      </c>
      <c r="D12155">
        <v>0</v>
      </c>
      <c r="E12155">
        <v>0</v>
      </c>
      <c r="F12155">
        <v>0</v>
      </c>
      <c r="G12155">
        <v>7</v>
      </c>
    </row>
    <row r="12156" spans="1:7">
      <c r="A12156" t="s">
        <v>3853</v>
      </c>
      <c r="B12156" t="s">
        <v>4180</v>
      </c>
      <c r="C12156" t="s">
        <v>4081</v>
      </c>
      <c r="D12156">
        <v>14722</v>
      </c>
      <c r="E12156">
        <v>14062</v>
      </c>
      <c r="F12156">
        <v>14846</v>
      </c>
      <c r="G12156">
        <v>14489</v>
      </c>
    </row>
    <row r="12157" spans="1:7">
      <c r="A12157" t="s">
        <v>3853</v>
      </c>
      <c r="B12157" t="s">
        <v>4180</v>
      </c>
      <c r="C12157" t="s">
        <v>4082</v>
      </c>
      <c r="D12157">
        <v>0</v>
      </c>
      <c r="E12157">
        <v>0</v>
      </c>
      <c r="F12157">
        <v>0</v>
      </c>
      <c r="G12157">
        <v>0</v>
      </c>
    </row>
    <row r="12158" spans="1:7">
      <c r="A12158" t="s">
        <v>3853</v>
      </c>
      <c r="B12158" t="s">
        <v>4180</v>
      </c>
      <c r="C12158" t="s">
        <v>4083</v>
      </c>
      <c r="D12158">
        <v>2711</v>
      </c>
      <c r="E12158">
        <v>2454</v>
      </c>
      <c r="F12158">
        <v>2303</v>
      </c>
      <c r="G12158">
        <v>2528</v>
      </c>
    </row>
    <row r="12159" spans="1:7">
      <c r="A12159" t="s">
        <v>3853</v>
      </c>
      <c r="B12159" t="s">
        <v>4180</v>
      </c>
      <c r="C12159" t="s">
        <v>4084</v>
      </c>
      <c r="D12159">
        <v>245</v>
      </c>
      <c r="E12159">
        <v>230</v>
      </c>
      <c r="F12159">
        <v>223</v>
      </c>
      <c r="G12159">
        <v>185</v>
      </c>
    </row>
    <row r="12160" spans="1:7">
      <c r="A12160" t="s">
        <v>3853</v>
      </c>
      <c r="B12160" t="s">
        <v>4180</v>
      </c>
      <c r="C12160" t="s">
        <v>4085</v>
      </c>
      <c r="D12160">
        <v>1076</v>
      </c>
      <c r="E12160">
        <v>1070</v>
      </c>
      <c r="F12160">
        <v>1121</v>
      </c>
      <c r="G12160">
        <v>2274</v>
      </c>
    </row>
    <row r="12161" spans="1:7">
      <c r="A12161" t="s">
        <v>3853</v>
      </c>
      <c r="B12161" t="s">
        <v>4180</v>
      </c>
      <c r="C12161" t="s">
        <v>4086</v>
      </c>
      <c r="D12161">
        <v>181</v>
      </c>
      <c r="E12161">
        <v>182</v>
      </c>
      <c r="F12161">
        <v>191</v>
      </c>
      <c r="G12161">
        <v>362</v>
      </c>
    </row>
    <row r="12162" spans="1:7">
      <c r="A12162" t="s">
        <v>3853</v>
      </c>
      <c r="B12162" t="s">
        <v>4180</v>
      </c>
      <c r="C12162" t="s">
        <v>4087</v>
      </c>
      <c r="D12162">
        <v>22</v>
      </c>
      <c r="E12162">
        <v>19</v>
      </c>
      <c r="F12162">
        <v>20</v>
      </c>
      <c r="G12162">
        <v>21</v>
      </c>
    </row>
    <row r="12163" spans="1:7">
      <c r="A12163" t="s">
        <v>3853</v>
      </c>
      <c r="B12163" t="s">
        <v>4180</v>
      </c>
      <c r="C12163" t="s">
        <v>4088</v>
      </c>
      <c r="D12163">
        <v>119</v>
      </c>
      <c r="E12163">
        <v>121</v>
      </c>
      <c r="F12163">
        <v>123</v>
      </c>
      <c r="G12163">
        <v>113</v>
      </c>
    </row>
    <row r="12164" spans="1:7">
      <c r="A12164" t="s">
        <v>3853</v>
      </c>
      <c r="B12164" t="s">
        <v>4180</v>
      </c>
      <c r="C12164" t="s">
        <v>4089</v>
      </c>
      <c r="D12164">
        <v>1462</v>
      </c>
      <c r="E12164">
        <v>1439</v>
      </c>
      <c r="F12164">
        <v>1487</v>
      </c>
      <c r="G12164">
        <v>2593</v>
      </c>
    </row>
    <row r="12165" spans="1:7">
      <c r="A12165" t="s">
        <v>3853</v>
      </c>
      <c r="B12165" t="s">
        <v>4180</v>
      </c>
      <c r="C12165" t="s">
        <v>4090</v>
      </c>
      <c r="D12165">
        <v>386</v>
      </c>
      <c r="E12165">
        <v>369</v>
      </c>
      <c r="F12165">
        <v>366</v>
      </c>
      <c r="G12165">
        <v>319</v>
      </c>
    </row>
    <row r="12166" spans="1:7">
      <c r="A12166" t="s">
        <v>3853</v>
      </c>
      <c r="B12166" t="s">
        <v>4180</v>
      </c>
      <c r="C12166" t="s">
        <v>4091</v>
      </c>
      <c r="D12166">
        <v>20.8</v>
      </c>
      <c r="E12166">
        <v>20.3</v>
      </c>
      <c r="F12166">
        <v>21.2</v>
      </c>
      <c r="G12166">
        <v>24.8</v>
      </c>
    </row>
    <row r="12167" spans="1:7">
      <c r="A12167" t="s">
        <v>3853</v>
      </c>
      <c r="B12167" t="s">
        <v>4180</v>
      </c>
      <c r="C12167" t="s">
        <v>4092</v>
      </c>
      <c r="D12167">
        <v>667072</v>
      </c>
      <c r="E12167">
        <v>614808</v>
      </c>
      <c r="F12167">
        <v>668879</v>
      </c>
      <c r="G12167">
        <v>663844</v>
      </c>
    </row>
    <row r="12168" spans="1:7">
      <c r="A12168" t="s">
        <v>3853</v>
      </c>
      <c r="B12168" t="s">
        <v>4180</v>
      </c>
      <c r="C12168" t="s">
        <v>4093</v>
      </c>
      <c r="D12168">
        <v>97.7</v>
      </c>
      <c r="E12168">
        <v>88.8</v>
      </c>
      <c r="F12168">
        <v>96.1</v>
      </c>
      <c r="G12168">
        <v>94.2</v>
      </c>
    </row>
    <row r="12169" spans="1:7">
      <c r="A12169" t="s">
        <v>3853</v>
      </c>
      <c r="B12169" t="s">
        <v>4180</v>
      </c>
      <c r="C12169" t="s">
        <v>4094</v>
      </c>
      <c r="D12169">
        <v>419020</v>
      </c>
      <c r="E12169">
        <v>377342</v>
      </c>
      <c r="F12169">
        <v>408742</v>
      </c>
      <c r="G12169">
        <v>419985</v>
      </c>
    </row>
    <row r="12170" spans="1:7">
      <c r="A12170" t="s">
        <v>3853</v>
      </c>
      <c r="B12170" t="s">
        <v>4180</v>
      </c>
      <c r="C12170" t="s">
        <v>4095</v>
      </c>
      <c r="D12170">
        <v>61.3</v>
      </c>
      <c r="E12170">
        <v>54.5</v>
      </c>
      <c r="F12170">
        <v>58.7</v>
      </c>
      <c r="G12170">
        <v>59.6</v>
      </c>
    </row>
    <row r="12171" spans="1:7">
      <c r="A12171" t="s">
        <v>3853</v>
      </c>
      <c r="B12171" t="s">
        <v>4180</v>
      </c>
      <c r="C12171" t="s">
        <v>4096</v>
      </c>
      <c r="D12171">
        <v>714466</v>
      </c>
      <c r="E12171">
        <v>684448</v>
      </c>
      <c r="F12171">
        <v>702835</v>
      </c>
      <c r="G12171">
        <v>708690</v>
      </c>
    </row>
    <row r="12172" spans="1:7">
      <c r="A12172" t="s">
        <v>3853</v>
      </c>
      <c r="B12172" t="s">
        <v>4180</v>
      </c>
      <c r="C12172" t="s">
        <v>4097</v>
      </c>
      <c r="D12172">
        <v>515599</v>
      </c>
      <c r="E12172">
        <v>492013</v>
      </c>
      <c r="F12172">
        <v>529991</v>
      </c>
      <c r="G12172">
        <v>514041</v>
      </c>
    </row>
    <row r="12173" spans="1:7">
      <c r="A12173" t="s">
        <v>3853</v>
      </c>
      <c r="B12173" t="s">
        <v>4180</v>
      </c>
      <c r="C12173" t="s">
        <v>4098</v>
      </c>
      <c r="D12173">
        <v>75.5</v>
      </c>
      <c r="E12173">
        <v>71</v>
      </c>
      <c r="F12173">
        <v>76.099999999999994</v>
      </c>
      <c r="G12173">
        <v>72.900000000000006</v>
      </c>
    </row>
    <row r="12174" spans="1:7">
      <c r="A12174" t="s">
        <v>3853</v>
      </c>
      <c r="B12174" t="s">
        <v>4180</v>
      </c>
      <c r="C12174" t="s">
        <v>4099</v>
      </c>
      <c r="D12174">
        <v>491731</v>
      </c>
      <c r="E12174">
        <v>456399</v>
      </c>
      <c r="F12174">
        <v>493296</v>
      </c>
      <c r="G12174">
        <v>505150</v>
      </c>
    </row>
    <row r="12175" spans="1:7">
      <c r="A12175" t="s">
        <v>3853</v>
      </c>
      <c r="B12175" t="s">
        <v>4180</v>
      </c>
      <c r="C12175" t="s">
        <v>4100</v>
      </c>
      <c r="D12175">
        <v>72</v>
      </c>
      <c r="E12175">
        <v>65.900000000000006</v>
      </c>
      <c r="F12175">
        <v>70.8</v>
      </c>
      <c r="G12175">
        <v>71.7</v>
      </c>
    </row>
    <row r="12176" spans="1:7">
      <c r="A12176" t="s">
        <v>3853</v>
      </c>
      <c r="B12176" t="s">
        <v>4180</v>
      </c>
      <c r="C12176" t="s">
        <v>4101</v>
      </c>
      <c r="D12176">
        <v>2090695</v>
      </c>
      <c r="E12176">
        <v>1938685</v>
      </c>
      <c r="F12176">
        <v>2099705</v>
      </c>
      <c r="G12176">
        <v>2101812</v>
      </c>
    </row>
    <row r="12177" spans="1:7">
      <c r="A12177" t="s">
        <v>3853</v>
      </c>
      <c r="B12177" t="s">
        <v>4180</v>
      </c>
      <c r="C12177" t="s">
        <v>4102</v>
      </c>
      <c r="D12177">
        <v>5.65</v>
      </c>
      <c r="E12177">
        <v>5.29</v>
      </c>
      <c r="F12177">
        <v>5.29</v>
      </c>
      <c r="G12177">
        <v>5.0999999999999996</v>
      </c>
    </row>
    <row r="12178" spans="1:7">
      <c r="A12178" t="s">
        <v>3853</v>
      </c>
      <c r="B12178" t="s">
        <v>4180</v>
      </c>
      <c r="C12178" t="s">
        <v>4103</v>
      </c>
      <c r="D12178">
        <v>306.10000000000002</v>
      </c>
      <c r="E12178">
        <v>279.89999999999998</v>
      </c>
      <c r="F12178">
        <v>301.5</v>
      </c>
      <c r="G12178">
        <v>298.2</v>
      </c>
    </row>
    <row r="12179" spans="1:7">
      <c r="A12179" t="s">
        <v>3853</v>
      </c>
      <c r="B12179" t="s">
        <v>4180</v>
      </c>
      <c r="C12179" t="s">
        <v>4104</v>
      </c>
      <c r="D12179">
        <v>2093422</v>
      </c>
      <c r="E12179">
        <v>1940562</v>
      </c>
      <c r="F12179">
        <v>2100907</v>
      </c>
      <c r="G12179">
        <v>2103020</v>
      </c>
    </row>
    <row r="12180" spans="1:7">
      <c r="A12180" t="s">
        <v>3853</v>
      </c>
      <c r="B12180" t="s">
        <v>4180</v>
      </c>
      <c r="C12180" t="s">
        <v>4105</v>
      </c>
      <c r="D12180">
        <v>667072</v>
      </c>
      <c r="E12180">
        <v>614808</v>
      </c>
      <c r="F12180">
        <v>668879</v>
      </c>
      <c r="G12180">
        <v>663844</v>
      </c>
    </row>
    <row r="12181" spans="1:7">
      <c r="A12181" t="s">
        <v>3853</v>
      </c>
      <c r="B12181" t="s">
        <v>4180</v>
      </c>
      <c r="C12181" t="s">
        <v>4106</v>
      </c>
      <c r="D12181">
        <v>199134</v>
      </c>
      <c r="E12181">
        <v>184544</v>
      </c>
      <c r="F12181">
        <v>196323</v>
      </c>
      <c r="G12181">
        <v>201099</v>
      </c>
    </row>
    <row r="12182" spans="1:7">
      <c r="A12182" t="s">
        <v>3853</v>
      </c>
      <c r="B12182" t="s">
        <v>4180</v>
      </c>
      <c r="C12182" t="s">
        <v>4107</v>
      </c>
      <c r="D12182">
        <v>387234</v>
      </c>
      <c r="E12182">
        <v>374315</v>
      </c>
      <c r="F12182">
        <v>396451</v>
      </c>
      <c r="G12182">
        <v>374395</v>
      </c>
    </row>
    <row r="12183" spans="1:7">
      <c r="A12183" t="s">
        <v>3853</v>
      </c>
      <c r="B12183" t="s">
        <v>4180</v>
      </c>
      <c r="C12183" t="s">
        <v>4108</v>
      </c>
      <c r="D12183">
        <v>232785</v>
      </c>
      <c r="E12183">
        <v>219808</v>
      </c>
      <c r="F12183">
        <v>232274</v>
      </c>
      <c r="G12183">
        <v>237948</v>
      </c>
    </row>
    <row r="12184" spans="1:7">
      <c r="A12184" t="s">
        <v>3853</v>
      </c>
      <c r="B12184" t="s">
        <v>4180</v>
      </c>
      <c r="C12184" t="s">
        <v>4109</v>
      </c>
      <c r="D12184">
        <v>1486225</v>
      </c>
      <c r="E12184">
        <v>1393475</v>
      </c>
      <c r="F12184">
        <v>1493927</v>
      </c>
      <c r="G12184">
        <v>1477286</v>
      </c>
    </row>
    <row r="12185" spans="1:7">
      <c r="A12185" t="s">
        <v>3853</v>
      </c>
      <c r="B12185" t="s">
        <v>4180</v>
      </c>
      <c r="C12185" t="s">
        <v>4110</v>
      </c>
      <c r="D12185">
        <v>6830</v>
      </c>
      <c r="E12185">
        <v>6926</v>
      </c>
      <c r="F12185">
        <v>6964</v>
      </c>
      <c r="G12185">
        <v>7049</v>
      </c>
    </row>
    <row r="12186" spans="1:7">
      <c r="A12186" t="s">
        <v>3853</v>
      </c>
      <c r="B12186" t="s">
        <v>4180</v>
      </c>
      <c r="C12186" t="s">
        <v>4111</v>
      </c>
      <c r="D12186">
        <v>1305</v>
      </c>
      <c r="E12186">
        <v>1907</v>
      </c>
      <c r="F12186">
        <v>493</v>
      </c>
      <c r="G12186">
        <v>0</v>
      </c>
    </row>
    <row r="12187" spans="1:7">
      <c r="A12187" t="s">
        <v>3853</v>
      </c>
      <c r="B12187" t="s">
        <v>4180</v>
      </c>
      <c r="C12187" t="s">
        <v>4112</v>
      </c>
      <c r="D12187">
        <v>0</v>
      </c>
      <c r="E12187">
        <v>0</v>
      </c>
      <c r="F12187">
        <v>0</v>
      </c>
      <c r="G12187">
        <v>0</v>
      </c>
    </row>
    <row r="12188" spans="1:7">
      <c r="A12188" t="s">
        <v>3853</v>
      </c>
      <c r="B12188" t="s">
        <v>4180</v>
      </c>
      <c r="C12188" t="s">
        <v>4113</v>
      </c>
      <c r="D12188">
        <v>1083</v>
      </c>
      <c r="E12188">
        <v>1055</v>
      </c>
      <c r="F12188">
        <v>1033</v>
      </c>
      <c r="G12188">
        <v>1089</v>
      </c>
    </row>
    <row r="12189" spans="1:7">
      <c r="A12189" t="s">
        <v>3853</v>
      </c>
      <c r="B12189" t="s">
        <v>4180</v>
      </c>
      <c r="C12189" t="s">
        <v>4114</v>
      </c>
      <c r="D12189">
        <v>0</v>
      </c>
      <c r="E12189">
        <v>0</v>
      </c>
      <c r="F12189">
        <v>0</v>
      </c>
      <c r="G12189">
        <v>0</v>
      </c>
    </row>
    <row r="12190" spans="1:7">
      <c r="A12190" t="s">
        <v>3853</v>
      </c>
      <c r="B12190" t="s">
        <v>4180</v>
      </c>
      <c r="C12190" t="s">
        <v>4115</v>
      </c>
      <c r="D12190">
        <v>182</v>
      </c>
      <c r="E12190">
        <v>182</v>
      </c>
      <c r="F12190">
        <v>182</v>
      </c>
      <c r="G12190">
        <v>136</v>
      </c>
    </row>
    <row r="12191" spans="1:7">
      <c r="A12191" t="s">
        <v>3853</v>
      </c>
      <c r="B12191" t="s">
        <v>4180</v>
      </c>
      <c r="C12191" t="s">
        <v>4116</v>
      </c>
      <c r="D12191">
        <v>44291</v>
      </c>
      <c r="E12191">
        <v>39355</v>
      </c>
      <c r="F12191">
        <v>45737</v>
      </c>
      <c r="G12191">
        <v>27110</v>
      </c>
    </row>
    <row r="12192" spans="1:7">
      <c r="A12192" t="s">
        <v>3853</v>
      </c>
      <c r="B12192" t="s">
        <v>4180</v>
      </c>
      <c r="C12192" t="s">
        <v>4117</v>
      </c>
      <c r="D12192">
        <v>7505</v>
      </c>
      <c r="E12192">
        <v>4622</v>
      </c>
      <c r="F12192">
        <v>4515</v>
      </c>
      <c r="G12192">
        <v>5842</v>
      </c>
    </row>
    <row r="12193" spans="1:7">
      <c r="A12193" t="s">
        <v>3853</v>
      </c>
      <c r="B12193" t="s">
        <v>4180</v>
      </c>
      <c r="C12193" t="s">
        <v>4118</v>
      </c>
      <c r="D12193">
        <v>52880</v>
      </c>
      <c r="E12193">
        <v>45032</v>
      </c>
      <c r="F12193">
        <v>51286</v>
      </c>
      <c r="G12193">
        <v>34041</v>
      </c>
    </row>
    <row r="12194" spans="1:7">
      <c r="A12194" t="s">
        <v>3853</v>
      </c>
      <c r="B12194" t="s">
        <v>4180</v>
      </c>
      <c r="C12194" t="s">
        <v>4119</v>
      </c>
      <c r="D12194">
        <v>0</v>
      </c>
      <c r="E12194">
        <v>0</v>
      </c>
      <c r="F12194">
        <v>0</v>
      </c>
      <c r="G12194">
        <v>0</v>
      </c>
    </row>
    <row r="12195" spans="1:7">
      <c r="A12195" t="s">
        <v>3853</v>
      </c>
      <c r="B12195" t="s">
        <v>4180</v>
      </c>
      <c r="C12195" t="s">
        <v>4120</v>
      </c>
      <c r="D12195">
        <v>879</v>
      </c>
      <c r="E12195">
        <v>932</v>
      </c>
      <c r="F12195">
        <v>816</v>
      </c>
      <c r="G12195">
        <v>826</v>
      </c>
    </row>
    <row r="12196" spans="1:7">
      <c r="A12196" t="s">
        <v>3853</v>
      </c>
      <c r="B12196" t="s">
        <v>4180</v>
      </c>
      <c r="C12196" t="s">
        <v>4121</v>
      </c>
      <c r="D12196">
        <v>14</v>
      </c>
      <c r="E12196">
        <v>14</v>
      </c>
      <c r="F12196">
        <v>14</v>
      </c>
      <c r="G12196">
        <v>9</v>
      </c>
    </row>
    <row r="12197" spans="1:7">
      <c r="A12197" t="s">
        <v>3853</v>
      </c>
      <c r="B12197" t="s">
        <v>4180</v>
      </c>
      <c r="C12197" t="s">
        <v>4122</v>
      </c>
      <c r="D12197">
        <v>2745</v>
      </c>
      <c r="E12197">
        <v>3362</v>
      </c>
      <c r="F12197">
        <v>3843</v>
      </c>
      <c r="G12197">
        <v>3310</v>
      </c>
    </row>
    <row r="12198" spans="1:7">
      <c r="A12198" t="s">
        <v>3853</v>
      </c>
      <c r="B12198" t="s">
        <v>4180</v>
      </c>
      <c r="C12198" t="s">
        <v>4123</v>
      </c>
      <c r="D12198">
        <v>3625</v>
      </c>
      <c r="E12198">
        <v>4294</v>
      </c>
      <c r="F12198">
        <v>4659</v>
      </c>
      <c r="G12198">
        <v>4136</v>
      </c>
    </row>
    <row r="12199" spans="1:7">
      <c r="A12199" t="s">
        <v>3853</v>
      </c>
      <c r="B12199" t="s">
        <v>4180</v>
      </c>
      <c r="C12199" t="s">
        <v>4124</v>
      </c>
      <c r="D12199">
        <v>1083</v>
      </c>
      <c r="E12199">
        <v>1055</v>
      </c>
      <c r="F12199">
        <v>1033</v>
      </c>
      <c r="G12199">
        <v>1089</v>
      </c>
    </row>
    <row r="12200" spans="1:7">
      <c r="A12200" t="s">
        <v>3853</v>
      </c>
      <c r="B12200" t="s">
        <v>4180</v>
      </c>
      <c r="C12200" t="s">
        <v>4125</v>
      </c>
      <c r="D12200">
        <v>879</v>
      </c>
      <c r="E12200">
        <v>932</v>
      </c>
      <c r="F12200">
        <v>816</v>
      </c>
      <c r="G12200">
        <v>826</v>
      </c>
    </row>
    <row r="12201" spans="1:7">
      <c r="A12201" t="s">
        <v>3853</v>
      </c>
      <c r="B12201" t="s">
        <v>4180</v>
      </c>
      <c r="C12201" t="s">
        <v>4126</v>
      </c>
      <c r="D12201">
        <v>47037</v>
      </c>
      <c r="E12201">
        <v>42717</v>
      </c>
      <c r="F12201">
        <v>49580</v>
      </c>
      <c r="G12201">
        <v>30420</v>
      </c>
    </row>
    <row r="12202" spans="1:7">
      <c r="A12202" t="s">
        <v>3853</v>
      </c>
      <c r="B12202" t="s">
        <v>4180</v>
      </c>
      <c r="C12202" t="s">
        <v>4127</v>
      </c>
      <c r="D12202">
        <v>56504</v>
      </c>
      <c r="E12202">
        <v>49326</v>
      </c>
      <c r="F12202">
        <v>55945</v>
      </c>
      <c r="G12202">
        <v>38177</v>
      </c>
    </row>
    <row r="12203" spans="1:7">
      <c r="A12203" t="s">
        <v>3853</v>
      </c>
      <c r="B12203" t="s">
        <v>4180</v>
      </c>
      <c r="C12203" t="s">
        <v>4128</v>
      </c>
      <c r="D12203">
        <v>55625</v>
      </c>
      <c r="E12203">
        <v>48394</v>
      </c>
      <c r="F12203">
        <v>55129</v>
      </c>
      <c r="G12203">
        <v>37351</v>
      </c>
    </row>
    <row r="12204" spans="1:7">
      <c r="A12204" t="s">
        <v>3853</v>
      </c>
      <c r="B12204" t="s">
        <v>4180</v>
      </c>
      <c r="C12204" t="s">
        <v>4129</v>
      </c>
      <c r="D12204">
        <v>380</v>
      </c>
      <c r="E12204">
        <v>336</v>
      </c>
      <c r="F12204">
        <v>430</v>
      </c>
      <c r="G12204">
        <v>476</v>
      </c>
    </row>
    <row r="12205" spans="1:7">
      <c r="A12205" t="s">
        <v>3853</v>
      </c>
      <c r="B12205" t="s">
        <v>4180</v>
      </c>
      <c r="C12205" t="s">
        <v>4130</v>
      </c>
      <c r="D12205">
        <v>14.9</v>
      </c>
      <c r="E12205">
        <v>15.3</v>
      </c>
      <c r="F12205">
        <v>11.1</v>
      </c>
      <c r="G12205">
        <v>5.8</v>
      </c>
    </row>
    <row r="12206" spans="1:7">
      <c r="A12206" t="s">
        <v>3853</v>
      </c>
      <c r="B12206" t="s">
        <v>4180</v>
      </c>
      <c r="C12206" t="s">
        <v>4131</v>
      </c>
      <c r="D12206">
        <v>0</v>
      </c>
      <c r="E12206">
        <v>0</v>
      </c>
      <c r="F12206">
        <v>0</v>
      </c>
      <c r="G12206">
        <v>0</v>
      </c>
    </row>
    <row r="12207" spans="1:7">
      <c r="A12207" t="s">
        <v>3853</v>
      </c>
      <c r="B12207" t="s">
        <v>4180</v>
      </c>
      <c r="C12207" t="s">
        <v>4132</v>
      </c>
      <c r="D12207">
        <v>130</v>
      </c>
      <c r="E12207">
        <v>134</v>
      </c>
      <c r="F12207">
        <v>96</v>
      </c>
      <c r="G12207">
        <v>51</v>
      </c>
    </row>
    <row r="12208" spans="1:7">
      <c r="A12208" t="s">
        <v>3853</v>
      </c>
      <c r="B12208" t="s">
        <v>4180</v>
      </c>
      <c r="C12208" t="s">
        <v>4133</v>
      </c>
      <c r="D12208">
        <v>29</v>
      </c>
      <c r="E12208">
        <v>29</v>
      </c>
      <c r="F12208">
        <v>29</v>
      </c>
      <c r="G12208">
        <v>29</v>
      </c>
    </row>
    <row r="12209" spans="1:7">
      <c r="A12209" t="s">
        <v>3853</v>
      </c>
      <c r="B12209" t="s">
        <v>4180</v>
      </c>
      <c r="C12209" t="s">
        <v>4134</v>
      </c>
      <c r="D12209">
        <v>0</v>
      </c>
      <c r="E12209">
        <v>0</v>
      </c>
      <c r="F12209">
        <v>0</v>
      </c>
      <c r="G12209">
        <v>0</v>
      </c>
    </row>
    <row r="12210" spans="1:7">
      <c r="A12210" t="s">
        <v>3853</v>
      </c>
      <c r="B12210" t="s">
        <v>4180</v>
      </c>
      <c r="C12210" t="s">
        <v>4135</v>
      </c>
      <c r="D12210">
        <v>130</v>
      </c>
      <c r="E12210">
        <v>134</v>
      </c>
      <c r="F12210">
        <v>96</v>
      </c>
      <c r="G12210">
        <v>51</v>
      </c>
    </row>
    <row r="12211" spans="1:7">
      <c r="A12211" t="s">
        <v>3853</v>
      </c>
      <c r="B12211" t="s">
        <v>4180</v>
      </c>
      <c r="C12211" t="s">
        <v>4136</v>
      </c>
      <c r="D12211">
        <v>0</v>
      </c>
      <c r="E12211">
        <v>0</v>
      </c>
      <c r="F12211">
        <v>0</v>
      </c>
      <c r="G12211">
        <v>0</v>
      </c>
    </row>
    <row r="12212" spans="1:7">
      <c r="A12212" t="s">
        <v>3853</v>
      </c>
      <c r="B12212" t="s">
        <v>4180</v>
      </c>
      <c r="C12212" t="s">
        <v>4137</v>
      </c>
      <c r="D12212">
        <v>1651</v>
      </c>
      <c r="E12212">
        <v>1391</v>
      </c>
      <c r="F12212">
        <v>1399</v>
      </c>
      <c r="G12212">
        <v>1519</v>
      </c>
    </row>
    <row r="12213" spans="1:7">
      <c r="A12213" t="s">
        <v>3853</v>
      </c>
      <c r="B12213" t="s">
        <v>4180</v>
      </c>
      <c r="C12213" t="s">
        <v>4138</v>
      </c>
      <c r="D12213">
        <v>3483</v>
      </c>
      <c r="E12213">
        <v>3432</v>
      </c>
      <c r="F12213">
        <v>3503</v>
      </c>
      <c r="G12213">
        <v>3820</v>
      </c>
    </row>
    <row r="12214" spans="1:7">
      <c r="A12214" t="s">
        <v>3853</v>
      </c>
      <c r="B12214" t="s">
        <v>4181</v>
      </c>
      <c r="C12214" t="s">
        <v>3855</v>
      </c>
      <c r="D12214">
        <v>-371</v>
      </c>
      <c r="E12214">
        <v>-254</v>
      </c>
      <c r="F12214">
        <v>-276</v>
      </c>
      <c r="G12214">
        <v>-220</v>
      </c>
    </row>
    <row r="12215" spans="1:7">
      <c r="A12215" t="s">
        <v>3853</v>
      </c>
      <c r="B12215" t="s">
        <v>4181</v>
      </c>
      <c r="C12215" t="s">
        <v>3856</v>
      </c>
      <c r="D12215">
        <v>85512</v>
      </c>
      <c r="E12215">
        <v>74244</v>
      </c>
      <c r="F12215">
        <v>98457</v>
      </c>
      <c r="G12215">
        <v>112348</v>
      </c>
    </row>
    <row r="12216" spans="1:7">
      <c r="A12216" t="s">
        <v>3853</v>
      </c>
      <c r="B12216" t="s">
        <v>4181</v>
      </c>
      <c r="C12216" t="s">
        <v>3857</v>
      </c>
      <c r="D12216">
        <v>85512</v>
      </c>
      <c r="E12216">
        <v>74244</v>
      </c>
      <c r="F12216">
        <v>98457</v>
      </c>
      <c r="G12216">
        <v>112348</v>
      </c>
    </row>
    <row r="12217" spans="1:7">
      <c r="A12217" t="s">
        <v>3853</v>
      </c>
      <c r="B12217" t="s">
        <v>4181</v>
      </c>
      <c r="C12217" t="s">
        <v>3858</v>
      </c>
      <c r="D12217">
        <v>85512</v>
      </c>
      <c r="E12217">
        <v>74244</v>
      </c>
      <c r="F12217">
        <v>98457</v>
      </c>
      <c r="G12217">
        <v>112348</v>
      </c>
    </row>
    <row r="12218" spans="1:7">
      <c r="A12218" t="s">
        <v>3853</v>
      </c>
      <c r="B12218" t="s">
        <v>4181</v>
      </c>
      <c r="C12218" t="s">
        <v>3859</v>
      </c>
      <c r="D12218">
        <v>2097</v>
      </c>
      <c r="E12218">
        <v>1938</v>
      </c>
      <c r="F12218">
        <v>1941</v>
      </c>
      <c r="G12218">
        <v>2009</v>
      </c>
    </row>
    <row r="12219" spans="1:7">
      <c r="A12219" t="s">
        <v>3853</v>
      </c>
      <c r="B12219" t="s">
        <v>4181</v>
      </c>
      <c r="C12219" t="s">
        <v>3860</v>
      </c>
      <c r="D12219">
        <v>2097</v>
      </c>
      <c r="E12219">
        <v>1938</v>
      </c>
      <c r="F12219">
        <v>1941</v>
      </c>
      <c r="G12219">
        <v>2009</v>
      </c>
    </row>
    <row r="12220" spans="1:7">
      <c r="A12220" t="s">
        <v>3853</v>
      </c>
      <c r="B12220" t="s">
        <v>4181</v>
      </c>
      <c r="C12220" t="s">
        <v>3861</v>
      </c>
      <c r="D12220">
        <v>2097</v>
      </c>
      <c r="E12220">
        <v>1938</v>
      </c>
      <c r="F12220">
        <v>1941</v>
      </c>
      <c r="G12220">
        <v>2009</v>
      </c>
    </row>
    <row r="12221" spans="1:7">
      <c r="A12221" t="s">
        <v>3853</v>
      </c>
      <c r="B12221" t="s">
        <v>4181</v>
      </c>
      <c r="C12221" t="s">
        <v>3862</v>
      </c>
      <c r="D12221">
        <v>0</v>
      </c>
      <c r="E12221">
        <v>0</v>
      </c>
      <c r="F12221">
        <v>0</v>
      </c>
      <c r="G12221">
        <v>0</v>
      </c>
    </row>
    <row r="12222" spans="1:7">
      <c r="A12222" t="s">
        <v>3853</v>
      </c>
      <c r="B12222" t="s">
        <v>4181</v>
      </c>
      <c r="C12222" t="s">
        <v>3863</v>
      </c>
      <c r="D12222">
        <v>0</v>
      </c>
      <c r="E12222">
        <v>0</v>
      </c>
      <c r="F12222">
        <v>0</v>
      </c>
      <c r="G12222">
        <v>0</v>
      </c>
    </row>
    <row r="12223" spans="1:7">
      <c r="A12223" t="s">
        <v>3853</v>
      </c>
      <c r="B12223" t="s">
        <v>4181</v>
      </c>
      <c r="C12223" t="s">
        <v>3864</v>
      </c>
      <c r="D12223">
        <v>38343</v>
      </c>
      <c r="E12223">
        <v>34102</v>
      </c>
      <c r="F12223">
        <v>25512</v>
      </c>
      <c r="G12223">
        <v>23246</v>
      </c>
    </row>
    <row r="12224" spans="1:7">
      <c r="A12224" t="s">
        <v>3853</v>
      </c>
      <c r="B12224" t="s">
        <v>4181</v>
      </c>
      <c r="C12224" t="s">
        <v>3865</v>
      </c>
      <c r="D12224">
        <v>377</v>
      </c>
      <c r="E12224">
        <v>372</v>
      </c>
      <c r="F12224">
        <v>299</v>
      </c>
      <c r="G12224">
        <v>242</v>
      </c>
    </row>
    <row r="12225" spans="1:7">
      <c r="A12225" t="s">
        <v>3853</v>
      </c>
      <c r="B12225" t="s">
        <v>4181</v>
      </c>
      <c r="C12225" t="s">
        <v>3866</v>
      </c>
      <c r="D12225">
        <v>38343</v>
      </c>
      <c r="E12225">
        <v>34102</v>
      </c>
      <c r="F12225">
        <v>25512</v>
      </c>
      <c r="G12225">
        <v>23246</v>
      </c>
    </row>
    <row r="12226" spans="1:7">
      <c r="A12226" t="s">
        <v>3853</v>
      </c>
      <c r="B12226" t="s">
        <v>4181</v>
      </c>
      <c r="C12226" t="s">
        <v>3867</v>
      </c>
      <c r="D12226">
        <v>16244</v>
      </c>
      <c r="E12226">
        <v>12609</v>
      </c>
      <c r="F12226">
        <v>15641</v>
      </c>
      <c r="G12226">
        <v>18807</v>
      </c>
    </row>
    <row r="12227" spans="1:7">
      <c r="A12227" t="s">
        <v>3853</v>
      </c>
      <c r="B12227" t="s">
        <v>4181</v>
      </c>
      <c r="C12227" t="s">
        <v>3868</v>
      </c>
      <c r="D12227">
        <v>182160</v>
      </c>
      <c r="E12227">
        <v>157690</v>
      </c>
      <c r="F12227">
        <v>164498</v>
      </c>
      <c r="G12227">
        <v>169527</v>
      </c>
    </row>
    <row r="12228" spans="1:7">
      <c r="A12228" t="s">
        <v>3853</v>
      </c>
      <c r="B12228" t="s">
        <v>4181</v>
      </c>
      <c r="C12228" t="s">
        <v>3869</v>
      </c>
      <c r="D12228">
        <v>45.1</v>
      </c>
      <c r="E12228">
        <v>44.9</v>
      </c>
      <c r="F12228">
        <v>45.7</v>
      </c>
      <c r="G12228">
        <v>51</v>
      </c>
    </row>
    <row r="12229" spans="1:7">
      <c r="A12229" t="s">
        <v>3853</v>
      </c>
      <c r="B12229" t="s">
        <v>4181</v>
      </c>
      <c r="C12229" t="s">
        <v>3870</v>
      </c>
      <c r="D12229">
        <v>263058</v>
      </c>
      <c r="E12229">
        <v>237146</v>
      </c>
      <c r="F12229">
        <v>247949</v>
      </c>
      <c r="G12229">
        <v>259124</v>
      </c>
    </row>
    <row r="12230" spans="1:7">
      <c r="A12230" t="s">
        <v>3853</v>
      </c>
      <c r="B12230" t="s">
        <v>4181</v>
      </c>
      <c r="C12230" t="s">
        <v>3871</v>
      </c>
      <c r="D12230">
        <v>61961</v>
      </c>
      <c r="E12230">
        <v>-35354</v>
      </c>
      <c r="F12230">
        <v>17879</v>
      </c>
      <c r="G12230">
        <v>59110</v>
      </c>
    </row>
    <row r="12231" spans="1:7">
      <c r="A12231" t="s">
        <v>3853</v>
      </c>
      <c r="B12231" t="s">
        <v>4181</v>
      </c>
      <c r="C12231" t="s">
        <v>3872</v>
      </c>
      <c r="D12231">
        <v>61961</v>
      </c>
      <c r="E12231">
        <v>-35354</v>
      </c>
      <c r="F12231">
        <v>17879</v>
      </c>
      <c r="G12231">
        <v>59110</v>
      </c>
    </row>
    <row r="12232" spans="1:7">
      <c r="A12232" t="s">
        <v>3853</v>
      </c>
      <c r="B12232" t="s">
        <v>4181</v>
      </c>
      <c r="C12232" t="s">
        <v>3873</v>
      </c>
      <c r="D12232">
        <v>3.7</v>
      </c>
      <c r="E12232">
        <v>3.5</v>
      </c>
      <c r="F12232">
        <v>2.6</v>
      </c>
      <c r="G12232">
        <v>2.8</v>
      </c>
    </row>
    <row r="12233" spans="1:7">
      <c r="A12233" t="s">
        <v>3853</v>
      </c>
      <c r="B12233" t="s">
        <v>4181</v>
      </c>
      <c r="C12233" t="s">
        <v>3874</v>
      </c>
      <c r="D12233">
        <v>114</v>
      </c>
      <c r="E12233">
        <v>223</v>
      </c>
      <c r="F12233">
        <v>792</v>
      </c>
      <c r="G12233">
        <v>2077</v>
      </c>
    </row>
    <row r="12234" spans="1:7">
      <c r="A12234" t="s">
        <v>3853</v>
      </c>
      <c r="B12234" t="s">
        <v>4181</v>
      </c>
      <c r="C12234" t="s">
        <v>3875</v>
      </c>
      <c r="D12234">
        <v>37</v>
      </c>
      <c r="E12234">
        <v>49.9</v>
      </c>
      <c r="F12234">
        <v>79.099999999999994</v>
      </c>
      <c r="G12234">
        <v>129.1</v>
      </c>
    </row>
    <row r="12235" spans="1:7">
      <c r="A12235" t="s">
        <v>3853</v>
      </c>
      <c r="B12235" t="s">
        <v>4181</v>
      </c>
      <c r="C12235" t="s">
        <v>3876</v>
      </c>
      <c r="D12235">
        <v>50</v>
      </c>
      <c r="E12235">
        <v>86</v>
      </c>
      <c r="F12235">
        <v>112</v>
      </c>
      <c r="G12235">
        <v>201</v>
      </c>
    </row>
    <row r="12236" spans="1:7">
      <c r="A12236" t="s">
        <v>3853</v>
      </c>
      <c r="B12236" t="s">
        <v>4181</v>
      </c>
      <c r="C12236" t="s">
        <v>3877</v>
      </c>
      <c r="D12236">
        <v>22</v>
      </c>
      <c r="E12236">
        <v>-4858</v>
      </c>
      <c r="F12236">
        <v>-3805</v>
      </c>
      <c r="G12236">
        <v>-3398</v>
      </c>
    </row>
    <row r="12237" spans="1:7">
      <c r="A12237" t="s">
        <v>3853</v>
      </c>
      <c r="B12237" t="s">
        <v>4181</v>
      </c>
      <c r="C12237" t="s">
        <v>3878</v>
      </c>
      <c r="D12237">
        <v>22</v>
      </c>
      <c r="E12237">
        <v>-4858</v>
      </c>
      <c r="F12237">
        <v>-3805</v>
      </c>
      <c r="G12237">
        <v>-3398</v>
      </c>
    </row>
    <row r="12238" spans="1:7">
      <c r="A12238" t="s">
        <v>3853</v>
      </c>
      <c r="B12238" t="s">
        <v>4181</v>
      </c>
      <c r="C12238" t="s">
        <v>3879</v>
      </c>
      <c r="D12238">
        <v>0</v>
      </c>
      <c r="E12238">
        <v>0</v>
      </c>
      <c r="F12238">
        <v>0</v>
      </c>
      <c r="G12238">
        <v>0</v>
      </c>
    </row>
    <row r="12239" spans="1:7">
      <c r="A12239" t="s">
        <v>3853</v>
      </c>
      <c r="B12239" t="s">
        <v>4181</v>
      </c>
      <c r="C12239" t="s">
        <v>3880</v>
      </c>
      <c r="D12239">
        <v>54.9</v>
      </c>
      <c r="E12239">
        <v>48.5</v>
      </c>
      <c r="F12239">
        <v>56.3</v>
      </c>
      <c r="G12239">
        <v>54</v>
      </c>
    </row>
    <row r="12240" spans="1:7">
      <c r="A12240" t="s">
        <v>3853</v>
      </c>
      <c r="B12240" t="s">
        <v>4181</v>
      </c>
      <c r="C12240" t="s">
        <v>3881</v>
      </c>
      <c r="D12240">
        <v>0</v>
      </c>
      <c r="E12240">
        <v>0</v>
      </c>
      <c r="F12240">
        <v>0</v>
      </c>
      <c r="G12240">
        <v>0</v>
      </c>
    </row>
    <row r="12241" spans="1:7">
      <c r="A12241" t="s">
        <v>3853</v>
      </c>
      <c r="B12241" t="s">
        <v>4181</v>
      </c>
      <c r="C12241" t="s">
        <v>3882</v>
      </c>
      <c r="D12241">
        <v>982825</v>
      </c>
      <c r="E12241">
        <v>866717</v>
      </c>
      <c r="F12241">
        <v>962426</v>
      </c>
      <c r="G12241">
        <v>926229</v>
      </c>
    </row>
    <row r="12242" spans="1:7">
      <c r="A12242" t="s">
        <v>3853</v>
      </c>
      <c r="B12242" t="s">
        <v>4181</v>
      </c>
      <c r="C12242" t="s">
        <v>3883</v>
      </c>
      <c r="D12242">
        <v>18873</v>
      </c>
      <c r="E12242">
        <v>18142</v>
      </c>
      <c r="F12242">
        <v>18142</v>
      </c>
      <c r="G12242">
        <v>18142</v>
      </c>
    </row>
    <row r="12243" spans="1:7">
      <c r="A12243" t="s">
        <v>3853</v>
      </c>
      <c r="B12243" t="s">
        <v>4181</v>
      </c>
      <c r="C12243" t="s">
        <v>3884</v>
      </c>
      <c r="D12243">
        <v>9896</v>
      </c>
      <c r="E12243">
        <v>6128</v>
      </c>
      <c r="F12243">
        <v>5975</v>
      </c>
      <c r="G12243">
        <v>6340</v>
      </c>
    </row>
    <row r="12244" spans="1:7">
      <c r="A12244" t="s">
        <v>3853</v>
      </c>
      <c r="B12244" t="s">
        <v>4181</v>
      </c>
      <c r="C12244" t="s">
        <v>3885</v>
      </c>
      <c r="D12244">
        <v>0</v>
      </c>
      <c r="E12244">
        <v>0</v>
      </c>
      <c r="F12244">
        <v>0</v>
      </c>
      <c r="G12244">
        <v>0</v>
      </c>
    </row>
    <row r="12245" spans="1:7">
      <c r="A12245" t="s">
        <v>3853</v>
      </c>
      <c r="B12245" t="s">
        <v>4181</v>
      </c>
      <c r="C12245" t="s">
        <v>3886</v>
      </c>
      <c r="D12245">
        <v>9896</v>
      </c>
      <c r="E12245">
        <v>6128</v>
      </c>
      <c r="F12245">
        <v>5975</v>
      </c>
      <c r="G12245">
        <v>6340</v>
      </c>
    </row>
    <row r="12246" spans="1:7">
      <c r="A12246" t="s">
        <v>3853</v>
      </c>
      <c r="B12246" t="s">
        <v>4181</v>
      </c>
      <c r="C12246" t="s">
        <v>3887</v>
      </c>
      <c r="D12246">
        <v>0</v>
      </c>
      <c r="E12246">
        <v>0</v>
      </c>
      <c r="F12246">
        <v>0</v>
      </c>
      <c r="G12246">
        <v>0</v>
      </c>
    </row>
    <row r="12247" spans="1:7">
      <c r="A12247" t="s">
        <v>3853</v>
      </c>
      <c r="B12247" t="s">
        <v>4181</v>
      </c>
      <c r="C12247" t="s">
        <v>3888</v>
      </c>
      <c r="D12247">
        <v>992721</v>
      </c>
      <c r="E12247">
        <v>872845</v>
      </c>
      <c r="F12247">
        <v>968401</v>
      </c>
      <c r="G12247">
        <v>932569</v>
      </c>
    </row>
    <row r="12248" spans="1:7">
      <c r="A12248" t="s">
        <v>3853</v>
      </c>
      <c r="B12248" t="s">
        <v>4181</v>
      </c>
      <c r="C12248" t="s">
        <v>3889</v>
      </c>
      <c r="D12248">
        <v>9896</v>
      </c>
      <c r="E12248">
        <v>6128</v>
      </c>
      <c r="F12248">
        <v>5975</v>
      </c>
      <c r="G12248">
        <v>6340</v>
      </c>
    </row>
    <row r="12249" spans="1:7">
      <c r="A12249" t="s">
        <v>3853</v>
      </c>
      <c r="B12249" t="s">
        <v>4181</v>
      </c>
      <c r="C12249" t="s">
        <v>3890</v>
      </c>
      <c r="D12249">
        <v>0</v>
      </c>
      <c r="E12249">
        <v>0</v>
      </c>
      <c r="F12249">
        <v>0</v>
      </c>
      <c r="G12249">
        <v>0</v>
      </c>
    </row>
    <row r="12250" spans="1:7">
      <c r="A12250" t="s">
        <v>3853</v>
      </c>
      <c r="B12250" t="s">
        <v>4181</v>
      </c>
      <c r="C12250" t="s">
        <v>3891</v>
      </c>
      <c r="D12250">
        <v>56.4</v>
      </c>
      <c r="E12250">
        <v>53.8</v>
      </c>
      <c r="F12250">
        <v>49.7</v>
      </c>
      <c r="G12250">
        <v>54.6</v>
      </c>
    </row>
    <row r="12251" spans="1:7">
      <c r="A12251" t="s">
        <v>3853</v>
      </c>
      <c r="B12251" t="s">
        <v>4181</v>
      </c>
      <c r="C12251" t="s">
        <v>3892</v>
      </c>
      <c r="D12251">
        <v>949169</v>
      </c>
      <c r="E12251">
        <v>825832</v>
      </c>
      <c r="F12251">
        <v>862543</v>
      </c>
      <c r="G12251">
        <v>885555</v>
      </c>
    </row>
    <row r="12252" spans="1:7">
      <c r="A12252" t="s">
        <v>3853</v>
      </c>
      <c r="B12252" t="s">
        <v>4181</v>
      </c>
      <c r="C12252" t="s">
        <v>3893</v>
      </c>
      <c r="D12252">
        <v>13802</v>
      </c>
      <c r="E12252">
        <v>10245</v>
      </c>
      <c r="F12252">
        <v>15898</v>
      </c>
      <c r="G12252">
        <v>17810</v>
      </c>
    </row>
    <row r="12253" spans="1:7">
      <c r="A12253" t="s">
        <v>3853</v>
      </c>
      <c r="B12253" t="s">
        <v>4181</v>
      </c>
      <c r="C12253" t="s">
        <v>3894</v>
      </c>
      <c r="D12253">
        <v>540</v>
      </c>
      <c r="E12253">
        <v>523</v>
      </c>
      <c r="F12253">
        <v>2318</v>
      </c>
      <c r="G12253">
        <v>3290</v>
      </c>
    </row>
    <row r="12254" spans="1:7">
      <c r="A12254" t="s">
        <v>3853</v>
      </c>
      <c r="B12254" t="s">
        <v>4181</v>
      </c>
      <c r="C12254" t="s">
        <v>3895</v>
      </c>
      <c r="D12254">
        <v>185219</v>
      </c>
      <c r="E12254">
        <v>136728</v>
      </c>
      <c r="F12254">
        <v>175971</v>
      </c>
      <c r="G12254">
        <v>177887</v>
      </c>
    </row>
    <row r="12255" spans="1:7">
      <c r="A12255" t="s">
        <v>3853</v>
      </c>
      <c r="B12255" t="s">
        <v>4181</v>
      </c>
      <c r="C12255" t="s">
        <v>3896</v>
      </c>
      <c r="D12255">
        <v>6</v>
      </c>
      <c r="E12255">
        <v>0</v>
      </c>
      <c r="F12255">
        <v>7</v>
      </c>
      <c r="G12255">
        <v>8</v>
      </c>
    </row>
    <row r="12256" spans="1:7">
      <c r="A12256" t="s">
        <v>3853</v>
      </c>
      <c r="B12256" t="s">
        <v>4181</v>
      </c>
      <c r="C12256" t="s">
        <v>3897</v>
      </c>
      <c r="D12256">
        <v>1148735</v>
      </c>
      <c r="E12256">
        <v>973329</v>
      </c>
      <c r="F12256">
        <v>1056736</v>
      </c>
      <c r="G12256">
        <v>1084550</v>
      </c>
    </row>
    <row r="12257" spans="1:7">
      <c r="A12257" t="s">
        <v>3853</v>
      </c>
      <c r="B12257" t="s">
        <v>4181</v>
      </c>
      <c r="C12257" t="s">
        <v>3898</v>
      </c>
      <c r="D12257">
        <v>1148196</v>
      </c>
      <c r="E12257">
        <v>972806</v>
      </c>
      <c r="F12257">
        <v>1054418</v>
      </c>
      <c r="G12257">
        <v>1081260</v>
      </c>
    </row>
    <row r="12258" spans="1:7">
      <c r="A12258" t="s">
        <v>3853</v>
      </c>
      <c r="B12258" t="s">
        <v>4181</v>
      </c>
      <c r="C12258" t="s">
        <v>3899</v>
      </c>
      <c r="D12258">
        <v>540</v>
      </c>
      <c r="E12258">
        <v>523</v>
      </c>
      <c r="F12258">
        <v>2318</v>
      </c>
      <c r="G12258">
        <v>3290</v>
      </c>
    </row>
    <row r="12259" spans="1:7">
      <c r="A12259" t="s">
        <v>3853</v>
      </c>
      <c r="B12259" t="s">
        <v>4181</v>
      </c>
      <c r="C12259" t="s">
        <v>3900</v>
      </c>
      <c r="D12259">
        <v>912570</v>
      </c>
      <c r="E12259">
        <v>791249</v>
      </c>
      <c r="F12259">
        <v>846774</v>
      </c>
      <c r="G12259">
        <v>869647</v>
      </c>
    </row>
    <row r="12260" spans="1:7">
      <c r="A12260" t="s">
        <v>3853</v>
      </c>
      <c r="B12260" t="s">
        <v>4181</v>
      </c>
      <c r="C12260" t="s">
        <v>3901</v>
      </c>
      <c r="D12260">
        <v>1112553</v>
      </c>
      <c r="E12260">
        <v>939104</v>
      </c>
      <c r="F12260">
        <v>1041170</v>
      </c>
      <c r="G12260">
        <v>1068815</v>
      </c>
    </row>
    <row r="12261" spans="1:7">
      <c r="A12261" t="s">
        <v>3853</v>
      </c>
      <c r="B12261" t="s">
        <v>4181</v>
      </c>
      <c r="C12261" t="s">
        <v>3902</v>
      </c>
      <c r="D12261">
        <v>15411</v>
      </c>
      <c r="E12261">
        <v>10987</v>
      </c>
      <c r="F12261">
        <v>8703</v>
      </c>
      <c r="G12261">
        <v>12530</v>
      </c>
    </row>
    <row r="12262" spans="1:7">
      <c r="A12262" t="s">
        <v>3853</v>
      </c>
      <c r="B12262" t="s">
        <v>4181</v>
      </c>
      <c r="C12262" t="s">
        <v>3903</v>
      </c>
      <c r="D12262">
        <v>125117</v>
      </c>
      <c r="E12262">
        <v>128947</v>
      </c>
      <c r="F12262">
        <v>139751</v>
      </c>
      <c r="G12262">
        <v>148900</v>
      </c>
    </row>
    <row r="12263" spans="1:7">
      <c r="A12263" t="s">
        <v>3853</v>
      </c>
      <c r="B12263" t="s">
        <v>4181</v>
      </c>
      <c r="C12263" t="s">
        <v>3904</v>
      </c>
      <c r="D12263">
        <v>241</v>
      </c>
      <c r="E12263">
        <v>526</v>
      </c>
      <c r="F12263">
        <v>440</v>
      </c>
      <c r="G12263">
        <v>506</v>
      </c>
    </row>
    <row r="12264" spans="1:7">
      <c r="A12264" t="s">
        <v>3853</v>
      </c>
      <c r="B12264" t="s">
        <v>4181</v>
      </c>
      <c r="C12264" t="s">
        <v>3905</v>
      </c>
      <c r="D12264">
        <v>105840</v>
      </c>
      <c r="E12264">
        <v>127951</v>
      </c>
      <c r="F12264">
        <v>130702</v>
      </c>
      <c r="G12264">
        <v>133341</v>
      </c>
    </row>
    <row r="12265" spans="1:7">
      <c r="A12265" t="s">
        <v>3853</v>
      </c>
      <c r="B12265" t="s">
        <v>4181</v>
      </c>
      <c r="C12265" t="s">
        <v>3906</v>
      </c>
      <c r="D12265">
        <v>-15171</v>
      </c>
      <c r="E12265">
        <v>-10461</v>
      </c>
      <c r="F12265">
        <v>-8262</v>
      </c>
      <c r="G12265">
        <v>-12024</v>
      </c>
    </row>
    <row r="12266" spans="1:7">
      <c r="A12266" t="s">
        <v>3853</v>
      </c>
      <c r="B12266" t="s">
        <v>4181</v>
      </c>
      <c r="C12266" t="s">
        <v>3907</v>
      </c>
      <c r="D12266">
        <v>55.9</v>
      </c>
      <c r="E12266">
        <v>70.900000000000006</v>
      </c>
      <c r="F12266">
        <v>109.2</v>
      </c>
      <c r="G12266">
        <v>168.7</v>
      </c>
    </row>
    <row r="12267" spans="1:7">
      <c r="A12267" t="s">
        <v>3853</v>
      </c>
      <c r="B12267" t="s">
        <v>4181</v>
      </c>
      <c r="C12267" t="s">
        <v>3908</v>
      </c>
      <c r="D12267">
        <v>0.2</v>
      </c>
      <c r="E12267">
        <v>0.3</v>
      </c>
      <c r="F12267">
        <v>0.5</v>
      </c>
      <c r="G12267">
        <v>0.7</v>
      </c>
    </row>
    <row r="12268" spans="1:7">
      <c r="A12268" t="s">
        <v>3853</v>
      </c>
      <c r="B12268" t="s">
        <v>4181</v>
      </c>
      <c r="C12268" t="s">
        <v>3909</v>
      </c>
      <c r="D12268">
        <v>124314</v>
      </c>
      <c r="E12268">
        <v>107671</v>
      </c>
      <c r="F12268">
        <v>120014</v>
      </c>
      <c r="G12268">
        <v>123952</v>
      </c>
    </row>
    <row r="12269" spans="1:7">
      <c r="A12269" t="s">
        <v>3853</v>
      </c>
      <c r="B12269" t="s">
        <v>4181</v>
      </c>
      <c r="C12269" t="s">
        <v>3910</v>
      </c>
      <c r="D12269">
        <v>1873</v>
      </c>
      <c r="E12269">
        <v>1897</v>
      </c>
      <c r="F12269">
        <v>1926</v>
      </c>
      <c r="G12269">
        <v>2050</v>
      </c>
    </row>
    <row r="12270" spans="1:7">
      <c r="A12270" t="s">
        <v>3853</v>
      </c>
      <c r="B12270" t="s">
        <v>4181</v>
      </c>
      <c r="C12270" t="s">
        <v>3911</v>
      </c>
      <c r="D12270">
        <v>1385</v>
      </c>
      <c r="E12270">
        <v>1412</v>
      </c>
      <c r="F12270">
        <v>1405</v>
      </c>
      <c r="G12270">
        <v>1472</v>
      </c>
    </row>
    <row r="12271" spans="1:7">
      <c r="A12271" t="s">
        <v>3853</v>
      </c>
      <c r="B12271" t="s">
        <v>4181</v>
      </c>
      <c r="C12271" t="s">
        <v>3912</v>
      </c>
      <c r="D12271">
        <v>15867</v>
      </c>
      <c r="E12271">
        <v>12237</v>
      </c>
      <c r="F12271">
        <v>15342</v>
      </c>
      <c r="G12271">
        <v>18565</v>
      </c>
    </row>
    <row r="12272" spans="1:7">
      <c r="A12272" t="s">
        <v>3853</v>
      </c>
      <c r="B12272" t="s">
        <v>4181</v>
      </c>
      <c r="C12272" t="s">
        <v>3913</v>
      </c>
      <c r="D12272">
        <v>127573</v>
      </c>
      <c r="E12272">
        <v>110979</v>
      </c>
      <c r="F12272">
        <v>123346</v>
      </c>
      <c r="G12272">
        <v>127474</v>
      </c>
    </row>
    <row r="12273" spans="1:7">
      <c r="A12273" t="s">
        <v>3853</v>
      </c>
      <c r="B12273" t="s">
        <v>4181</v>
      </c>
      <c r="C12273" t="s">
        <v>3914</v>
      </c>
      <c r="D12273">
        <v>1179770</v>
      </c>
      <c r="E12273">
        <v>1217688</v>
      </c>
      <c r="F12273">
        <v>1299921</v>
      </c>
      <c r="G12273">
        <v>1466976</v>
      </c>
    </row>
    <row r="12274" spans="1:7">
      <c r="A12274" t="s">
        <v>3853</v>
      </c>
      <c r="B12274" t="s">
        <v>4181</v>
      </c>
      <c r="C12274" t="s">
        <v>3915</v>
      </c>
      <c r="D12274">
        <v>1179770</v>
      </c>
      <c r="E12274">
        <v>1217688</v>
      </c>
      <c r="F12274">
        <v>1299921</v>
      </c>
      <c r="G12274">
        <v>1466976</v>
      </c>
    </row>
    <row r="12275" spans="1:7">
      <c r="A12275" t="s">
        <v>3853</v>
      </c>
      <c r="B12275" t="s">
        <v>4181</v>
      </c>
      <c r="C12275" t="s">
        <v>3916</v>
      </c>
      <c r="D12275">
        <v>637</v>
      </c>
      <c r="E12275">
        <v>593</v>
      </c>
      <c r="F12275">
        <v>614</v>
      </c>
      <c r="G12275">
        <v>613</v>
      </c>
    </row>
    <row r="12276" spans="1:7">
      <c r="A12276" t="s">
        <v>3853</v>
      </c>
      <c r="B12276" t="s">
        <v>4181</v>
      </c>
      <c r="C12276" t="s">
        <v>3917</v>
      </c>
      <c r="D12276">
        <v>484509</v>
      </c>
      <c r="E12276">
        <v>495312</v>
      </c>
      <c r="F12276">
        <v>504441</v>
      </c>
      <c r="G12276">
        <v>548374</v>
      </c>
    </row>
    <row r="12277" spans="1:7">
      <c r="A12277" t="s">
        <v>3853</v>
      </c>
      <c r="B12277" t="s">
        <v>4181</v>
      </c>
      <c r="C12277" t="s">
        <v>3918</v>
      </c>
      <c r="D12277">
        <v>449271</v>
      </c>
      <c r="E12277">
        <v>426866</v>
      </c>
      <c r="F12277">
        <v>452191</v>
      </c>
      <c r="G12277">
        <v>491007</v>
      </c>
    </row>
    <row r="12278" spans="1:7">
      <c r="A12278" t="s">
        <v>3853</v>
      </c>
      <c r="B12278" t="s">
        <v>4181</v>
      </c>
      <c r="C12278" t="s">
        <v>3919</v>
      </c>
      <c r="D12278">
        <v>530502</v>
      </c>
      <c r="E12278">
        <v>533687</v>
      </c>
      <c r="F12278">
        <v>529116</v>
      </c>
      <c r="G12278">
        <v>582075</v>
      </c>
    </row>
    <row r="12279" spans="1:7">
      <c r="A12279" t="s">
        <v>3853</v>
      </c>
      <c r="B12279" t="s">
        <v>4181</v>
      </c>
      <c r="C12279" t="s">
        <v>3920</v>
      </c>
      <c r="D12279">
        <v>1464920</v>
      </c>
      <c r="E12279">
        <v>1456457</v>
      </c>
      <c r="F12279">
        <v>1486362</v>
      </c>
      <c r="G12279">
        <v>1622069</v>
      </c>
    </row>
    <row r="12280" spans="1:7">
      <c r="A12280" t="s">
        <v>3853</v>
      </c>
      <c r="B12280" t="s">
        <v>4181</v>
      </c>
      <c r="C12280" t="s">
        <v>3921</v>
      </c>
      <c r="D12280">
        <v>1464920</v>
      </c>
      <c r="E12280">
        <v>1456457</v>
      </c>
      <c r="F12280">
        <v>1486362</v>
      </c>
      <c r="G12280">
        <v>1622069</v>
      </c>
    </row>
    <row r="12281" spans="1:7">
      <c r="A12281" t="s">
        <v>3853</v>
      </c>
      <c r="B12281" t="s">
        <v>4181</v>
      </c>
      <c r="C12281" t="s">
        <v>3922</v>
      </c>
      <c r="D12281">
        <v>79</v>
      </c>
      <c r="E12281">
        <v>121</v>
      </c>
      <c r="F12281">
        <v>156</v>
      </c>
      <c r="G12281">
        <v>268</v>
      </c>
    </row>
    <row r="12282" spans="1:7">
      <c r="A12282" t="s">
        <v>3853</v>
      </c>
      <c r="B12282" t="s">
        <v>4181</v>
      </c>
      <c r="C12282" t="s">
        <v>3923</v>
      </c>
      <c r="D12282">
        <v>0</v>
      </c>
      <c r="E12282">
        <v>0</v>
      </c>
      <c r="F12282">
        <v>0</v>
      </c>
      <c r="G12282">
        <v>0</v>
      </c>
    </row>
    <row r="12283" spans="1:7">
      <c r="A12283" t="s">
        <v>3853</v>
      </c>
      <c r="B12283" t="s">
        <v>4181</v>
      </c>
      <c r="C12283" t="s">
        <v>3924</v>
      </c>
      <c r="D12283">
        <v>109</v>
      </c>
      <c r="E12283">
        <v>84</v>
      </c>
      <c r="F12283">
        <v>115</v>
      </c>
      <c r="G12283">
        <v>96</v>
      </c>
    </row>
    <row r="12284" spans="1:7">
      <c r="A12284" t="s">
        <v>3853</v>
      </c>
      <c r="B12284" t="s">
        <v>4181</v>
      </c>
      <c r="C12284" t="s">
        <v>3925</v>
      </c>
      <c r="D12284">
        <v>3997</v>
      </c>
      <c r="E12284">
        <v>4593</v>
      </c>
      <c r="F12284">
        <v>5230</v>
      </c>
      <c r="G12284">
        <v>6231</v>
      </c>
    </row>
    <row r="12285" spans="1:7">
      <c r="A12285" t="s">
        <v>3853</v>
      </c>
      <c r="B12285" t="s">
        <v>4181</v>
      </c>
      <c r="C12285" t="s">
        <v>3926</v>
      </c>
      <c r="D12285">
        <v>3.03</v>
      </c>
      <c r="E12285">
        <v>3.13</v>
      </c>
      <c r="F12285">
        <v>2.4700000000000002</v>
      </c>
      <c r="G12285">
        <v>2.52</v>
      </c>
    </row>
    <row r="12286" spans="1:7">
      <c r="A12286" t="s">
        <v>3853</v>
      </c>
      <c r="B12286" t="s">
        <v>4181</v>
      </c>
      <c r="C12286" t="s">
        <v>3927</v>
      </c>
      <c r="D12286">
        <v>4850</v>
      </c>
      <c r="E12286">
        <v>5491</v>
      </c>
      <c r="F12286">
        <v>6343</v>
      </c>
      <c r="G12286">
        <v>7844</v>
      </c>
    </row>
    <row r="12287" spans="1:7">
      <c r="A12287" t="s">
        <v>3853</v>
      </c>
      <c r="B12287" t="s">
        <v>4181</v>
      </c>
      <c r="C12287" t="s">
        <v>3928</v>
      </c>
      <c r="D12287">
        <v>1425</v>
      </c>
      <c r="E12287">
        <v>1591</v>
      </c>
      <c r="F12287">
        <v>2324</v>
      </c>
      <c r="G12287">
        <v>2724</v>
      </c>
    </row>
    <row r="12288" spans="1:7">
      <c r="A12288" t="s">
        <v>3853</v>
      </c>
      <c r="B12288" t="s">
        <v>4181</v>
      </c>
      <c r="C12288" t="s">
        <v>3929</v>
      </c>
      <c r="D12288">
        <v>744</v>
      </c>
      <c r="E12288">
        <v>814</v>
      </c>
      <c r="F12288">
        <v>998</v>
      </c>
      <c r="G12288">
        <v>1517</v>
      </c>
    </row>
    <row r="12289" spans="1:7">
      <c r="A12289" t="s">
        <v>3853</v>
      </c>
      <c r="B12289" t="s">
        <v>4181</v>
      </c>
      <c r="C12289" t="s">
        <v>3930</v>
      </c>
      <c r="D12289">
        <v>4.13</v>
      </c>
      <c r="E12289">
        <v>4.09</v>
      </c>
      <c r="F12289">
        <v>3.88</v>
      </c>
      <c r="G12289">
        <v>4.76</v>
      </c>
    </row>
    <row r="12290" spans="1:7">
      <c r="A12290" t="s">
        <v>3853</v>
      </c>
      <c r="B12290" t="s">
        <v>4181</v>
      </c>
      <c r="C12290" t="s">
        <v>3931</v>
      </c>
      <c r="D12290">
        <v>146</v>
      </c>
      <c r="E12290">
        <v>152</v>
      </c>
      <c r="F12290">
        <v>151</v>
      </c>
      <c r="G12290">
        <v>15</v>
      </c>
    </row>
    <row r="12291" spans="1:7">
      <c r="A12291" t="s">
        <v>3853</v>
      </c>
      <c r="B12291" t="s">
        <v>4181</v>
      </c>
      <c r="C12291" t="s">
        <v>3932</v>
      </c>
      <c r="D12291">
        <v>168</v>
      </c>
      <c r="E12291">
        <v>171</v>
      </c>
      <c r="F12291">
        <v>190</v>
      </c>
      <c r="G12291">
        <v>238</v>
      </c>
    </row>
    <row r="12292" spans="1:7">
      <c r="A12292" t="s">
        <v>3853</v>
      </c>
      <c r="B12292" t="s">
        <v>4181</v>
      </c>
      <c r="C12292" t="s">
        <v>3933</v>
      </c>
      <c r="D12292">
        <v>1111</v>
      </c>
      <c r="E12292">
        <v>1268</v>
      </c>
      <c r="F12292">
        <v>1983</v>
      </c>
      <c r="G12292">
        <v>2471</v>
      </c>
    </row>
    <row r="12293" spans="1:7">
      <c r="A12293" t="s">
        <v>3853</v>
      </c>
      <c r="B12293" t="s">
        <v>4181</v>
      </c>
      <c r="C12293" t="s">
        <v>3934</v>
      </c>
      <c r="D12293">
        <v>66</v>
      </c>
      <c r="E12293">
        <v>56</v>
      </c>
      <c r="F12293">
        <v>58</v>
      </c>
      <c r="G12293">
        <v>70</v>
      </c>
    </row>
    <row r="12294" spans="1:7">
      <c r="A12294" t="s">
        <v>3853</v>
      </c>
      <c r="B12294" t="s">
        <v>4181</v>
      </c>
      <c r="C12294" t="s">
        <v>3935</v>
      </c>
      <c r="D12294">
        <v>1295</v>
      </c>
      <c r="E12294">
        <v>1476</v>
      </c>
      <c r="F12294">
        <v>2194</v>
      </c>
      <c r="G12294">
        <v>2582</v>
      </c>
    </row>
    <row r="12295" spans="1:7">
      <c r="A12295" t="s">
        <v>3853</v>
      </c>
      <c r="B12295" t="s">
        <v>4181</v>
      </c>
      <c r="C12295" t="s">
        <v>3936</v>
      </c>
      <c r="D12295">
        <v>64</v>
      </c>
      <c r="E12295">
        <v>59</v>
      </c>
      <c r="F12295">
        <v>72</v>
      </c>
      <c r="G12295">
        <v>72</v>
      </c>
    </row>
    <row r="12296" spans="1:7">
      <c r="A12296" t="s">
        <v>3853</v>
      </c>
      <c r="B12296" t="s">
        <v>4181</v>
      </c>
      <c r="C12296" t="s">
        <v>3937</v>
      </c>
      <c r="D12296">
        <v>234</v>
      </c>
      <c r="E12296">
        <v>383</v>
      </c>
      <c r="F12296">
        <v>478</v>
      </c>
      <c r="G12296">
        <v>502</v>
      </c>
    </row>
    <row r="12297" spans="1:7">
      <c r="A12297" t="s">
        <v>3853</v>
      </c>
      <c r="B12297" t="s">
        <v>4181</v>
      </c>
      <c r="C12297" t="s">
        <v>3938</v>
      </c>
      <c r="D12297">
        <v>234</v>
      </c>
      <c r="E12297">
        <v>383</v>
      </c>
      <c r="F12297">
        <v>478</v>
      </c>
      <c r="G12297">
        <v>502</v>
      </c>
    </row>
    <row r="12298" spans="1:7">
      <c r="A12298" t="s">
        <v>3853</v>
      </c>
      <c r="B12298" t="s">
        <v>4181</v>
      </c>
      <c r="C12298" t="s">
        <v>3939</v>
      </c>
      <c r="D12298">
        <v>88240</v>
      </c>
      <c r="E12298">
        <v>87438</v>
      </c>
      <c r="F12298">
        <v>89466</v>
      </c>
      <c r="G12298">
        <v>89831</v>
      </c>
    </row>
    <row r="12299" spans="1:7">
      <c r="A12299" t="s">
        <v>3853</v>
      </c>
      <c r="B12299" t="s">
        <v>4181</v>
      </c>
      <c r="C12299" t="s">
        <v>3940</v>
      </c>
      <c r="D12299">
        <v>12628300</v>
      </c>
      <c r="E12299">
        <v>11830530</v>
      </c>
      <c r="F12299">
        <v>12517590</v>
      </c>
      <c r="G12299">
        <v>12482589</v>
      </c>
    </row>
    <row r="12300" spans="1:7">
      <c r="A12300" t="s">
        <v>3853</v>
      </c>
      <c r="B12300" t="s">
        <v>4181</v>
      </c>
      <c r="C12300" t="s">
        <v>3941</v>
      </c>
      <c r="D12300">
        <v>338417</v>
      </c>
      <c r="E12300">
        <v>302516</v>
      </c>
      <c r="F12300">
        <v>302695</v>
      </c>
      <c r="G12300">
        <v>226508</v>
      </c>
    </row>
    <row r="12301" spans="1:7">
      <c r="A12301" t="s">
        <v>3853</v>
      </c>
      <c r="B12301" t="s">
        <v>4181</v>
      </c>
      <c r="C12301" t="s">
        <v>3942</v>
      </c>
      <c r="D12301">
        <v>0</v>
      </c>
      <c r="E12301">
        <v>0</v>
      </c>
      <c r="F12301">
        <v>0</v>
      </c>
      <c r="G12301">
        <v>0</v>
      </c>
    </row>
    <row r="12302" spans="1:7">
      <c r="A12302" t="s">
        <v>3853</v>
      </c>
      <c r="B12302" t="s">
        <v>4181</v>
      </c>
      <c r="C12302" t="s">
        <v>3943</v>
      </c>
      <c r="D12302">
        <v>0</v>
      </c>
      <c r="E12302">
        <v>0</v>
      </c>
      <c r="F12302">
        <v>0</v>
      </c>
      <c r="G12302">
        <v>0</v>
      </c>
    </row>
    <row r="12303" spans="1:7">
      <c r="A12303" t="s">
        <v>3853</v>
      </c>
      <c r="B12303" t="s">
        <v>4181</v>
      </c>
      <c r="C12303" t="s">
        <v>3944</v>
      </c>
      <c r="D12303">
        <v>1860108.3</v>
      </c>
      <c r="E12303">
        <v>1798596.1</v>
      </c>
      <c r="F12303">
        <v>2087490.9</v>
      </c>
      <c r="G12303">
        <v>2402137.2000000002</v>
      </c>
    </row>
    <row r="12304" spans="1:7">
      <c r="A12304" t="s">
        <v>3853</v>
      </c>
      <c r="B12304" t="s">
        <v>4181</v>
      </c>
      <c r="C12304" t="s">
        <v>3945</v>
      </c>
      <c r="D12304">
        <v>1802912.8</v>
      </c>
      <c r="E12304">
        <v>1772185.6000000001</v>
      </c>
      <c r="F12304">
        <v>1873473.4</v>
      </c>
      <c r="G12304">
        <v>1924007.5</v>
      </c>
    </row>
    <row r="12305" spans="1:7">
      <c r="A12305" t="s">
        <v>3853</v>
      </c>
      <c r="B12305" t="s">
        <v>4181</v>
      </c>
      <c r="C12305" t="s">
        <v>3946</v>
      </c>
      <c r="D12305">
        <v>0</v>
      </c>
      <c r="E12305">
        <v>0</v>
      </c>
      <c r="F12305">
        <v>0</v>
      </c>
      <c r="G12305">
        <v>0</v>
      </c>
    </row>
    <row r="12306" spans="1:7">
      <c r="A12306" t="s">
        <v>3853</v>
      </c>
      <c r="B12306" t="s">
        <v>4181</v>
      </c>
      <c r="C12306" t="s">
        <v>3947</v>
      </c>
      <c r="D12306">
        <v>890</v>
      </c>
      <c r="E12306">
        <v>890</v>
      </c>
      <c r="F12306">
        <v>890</v>
      </c>
      <c r="G12306">
        <v>890</v>
      </c>
    </row>
    <row r="12307" spans="1:7">
      <c r="A12307" t="s">
        <v>3853</v>
      </c>
      <c r="B12307" t="s">
        <v>4181</v>
      </c>
      <c r="C12307" t="s">
        <v>3948</v>
      </c>
      <c r="D12307">
        <v>0</v>
      </c>
      <c r="E12307">
        <v>0</v>
      </c>
      <c r="F12307">
        <v>0</v>
      </c>
      <c r="G12307">
        <v>0</v>
      </c>
    </row>
    <row r="12308" spans="1:7">
      <c r="A12308" t="s">
        <v>3853</v>
      </c>
      <c r="B12308" t="s">
        <v>4181</v>
      </c>
      <c r="C12308" t="s">
        <v>3949</v>
      </c>
      <c r="D12308">
        <v>0</v>
      </c>
      <c r="E12308">
        <v>0</v>
      </c>
      <c r="F12308">
        <v>0</v>
      </c>
      <c r="G12308">
        <v>0</v>
      </c>
    </row>
    <row r="12309" spans="1:7">
      <c r="A12309" t="s">
        <v>3853</v>
      </c>
      <c r="B12309" t="s">
        <v>4181</v>
      </c>
      <c r="C12309" t="s">
        <v>3950</v>
      </c>
      <c r="D12309">
        <v>0</v>
      </c>
      <c r="E12309">
        <v>0</v>
      </c>
      <c r="F12309">
        <v>0</v>
      </c>
      <c r="G12309">
        <v>0</v>
      </c>
    </row>
    <row r="12310" spans="1:7">
      <c r="A12310" t="s">
        <v>3853</v>
      </c>
      <c r="B12310" t="s">
        <v>4181</v>
      </c>
      <c r="C12310" t="s">
        <v>3951</v>
      </c>
      <c r="D12310">
        <v>1588</v>
      </c>
      <c r="E12310">
        <v>1588</v>
      </c>
      <c r="F12310">
        <v>1588</v>
      </c>
      <c r="G12310">
        <v>1588</v>
      </c>
    </row>
    <row r="12311" spans="1:7">
      <c r="A12311" t="s">
        <v>3853</v>
      </c>
      <c r="B12311" t="s">
        <v>4181</v>
      </c>
      <c r="C12311" t="s">
        <v>3952</v>
      </c>
      <c r="D12311">
        <v>2478</v>
      </c>
      <c r="E12311">
        <v>2478</v>
      </c>
      <c r="F12311">
        <v>2478</v>
      </c>
      <c r="G12311">
        <v>2478</v>
      </c>
    </row>
    <row r="12312" spans="1:7">
      <c r="A12312" t="s">
        <v>3853</v>
      </c>
      <c r="B12312" t="s">
        <v>4181</v>
      </c>
      <c r="C12312" t="s">
        <v>3953</v>
      </c>
      <c r="D12312">
        <v>2478</v>
      </c>
      <c r="E12312">
        <v>2478</v>
      </c>
      <c r="F12312">
        <v>2478</v>
      </c>
      <c r="G12312">
        <v>2478</v>
      </c>
    </row>
    <row r="12313" spans="1:7">
      <c r="A12313" t="s">
        <v>3853</v>
      </c>
      <c r="B12313" t="s">
        <v>4181</v>
      </c>
      <c r="C12313" t="s">
        <v>3954</v>
      </c>
      <c r="D12313">
        <v>931</v>
      </c>
      <c r="E12313">
        <v>458</v>
      </c>
      <c r="F12313">
        <v>360</v>
      </c>
      <c r="G12313">
        <v>1179</v>
      </c>
    </row>
    <row r="12314" spans="1:7">
      <c r="A12314" t="s">
        <v>3853</v>
      </c>
      <c r="B12314" t="s">
        <v>4181</v>
      </c>
      <c r="C12314" t="s">
        <v>3955</v>
      </c>
      <c r="D12314">
        <v>9704</v>
      </c>
      <c r="E12314">
        <v>17387</v>
      </c>
      <c r="F12314">
        <v>21121</v>
      </c>
      <c r="G12314">
        <v>12380</v>
      </c>
    </row>
    <row r="12315" spans="1:7">
      <c r="A12315" t="s">
        <v>3853</v>
      </c>
      <c r="B12315" t="s">
        <v>4181</v>
      </c>
      <c r="C12315" t="s">
        <v>3956</v>
      </c>
      <c r="D12315">
        <v>2320510</v>
      </c>
      <c r="E12315">
        <v>2287261</v>
      </c>
      <c r="F12315">
        <v>2532692</v>
      </c>
      <c r="G12315">
        <v>2266465</v>
      </c>
    </row>
    <row r="12316" spans="1:7">
      <c r="A12316" t="s">
        <v>3853</v>
      </c>
      <c r="B12316" t="s">
        <v>4181</v>
      </c>
      <c r="C12316" t="s">
        <v>3957</v>
      </c>
      <c r="D12316">
        <v>21603</v>
      </c>
      <c r="E12316">
        <v>16085</v>
      </c>
      <c r="F12316">
        <v>12855</v>
      </c>
      <c r="G12316">
        <v>19321</v>
      </c>
    </row>
    <row r="12317" spans="1:7">
      <c r="A12317" t="s">
        <v>3853</v>
      </c>
      <c r="B12317" t="s">
        <v>4181</v>
      </c>
      <c r="C12317" t="s">
        <v>3958</v>
      </c>
      <c r="D12317">
        <v>2352747</v>
      </c>
      <c r="E12317">
        <v>2321191</v>
      </c>
      <c r="F12317">
        <v>2567028</v>
      </c>
      <c r="G12317">
        <v>2299345</v>
      </c>
    </row>
    <row r="12318" spans="1:7">
      <c r="A12318" t="s">
        <v>3853</v>
      </c>
      <c r="B12318" t="s">
        <v>4181</v>
      </c>
      <c r="C12318" t="s">
        <v>3959</v>
      </c>
      <c r="D12318">
        <v>2352747</v>
      </c>
      <c r="E12318">
        <v>2321191</v>
      </c>
      <c r="F12318">
        <v>2567028</v>
      </c>
      <c r="G12318">
        <v>2299345</v>
      </c>
    </row>
    <row r="12319" spans="1:7">
      <c r="A12319" t="s">
        <v>3853</v>
      </c>
      <c r="B12319" t="s">
        <v>4181</v>
      </c>
      <c r="C12319" t="s">
        <v>3960</v>
      </c>
      <c r="D12319">
        <v>0</v>
      </c>
      <c r="E12319">
        <v>0</v>
      </c>
      <c r="F12319">
        <v>0</v>
      </c>
      <c r="G12319">
        <v>0</v>
      </c>
    </row>
    <row r="12320" spans="1:7">
      <c r="A12320" t="s">
        <v>3853</v>
      </c>
      <c r="B12320" t="s">
        <v>4181</v>
      </c>
      <c r="C12320" t="s">
        <v>3961</v>
      </c>
      <c r="D12320">
        <v>0</v>
      </c>
      <c r="E12320">
        <v>0</v>
      </c>
      <c r="F12320">
        <v>0</v>
      </c>
      <c r="G12320">
        <v>0</v>
      </c>
    </row>
    <row r="12321" spans="1:7">
      <c r="A12321" t="s">
        <v>3853</v>
      </c>
      <c r="B12321" t="s">
        <v>4181</v>
      </c>
      <c r="C12321" t="s">
        <v>3962</v>
      </c>
      <c r="D12321">
        <v>25.1</v>
      </c>
      <c r="E12321">
        <v>17.8</v>
      </c>
      <c r="F12321">
        <v>17.5</v>
      </c>
      <c r="G12321">
        <v>9.9</v>
      </c>
    </row>
    <row r="12322" spans="1:7">
      <c r="A12322" t="s">
        <v>3853</v>
      </c>
      <c r="B12322" t="s">
        <v>4181</v>
      </c>
      <c r="C12322" t="s">
        <v>3963</v>
      </c>
      <c r="D12322">
        <v>670</v>
      </c>
      <c r="E12322">
        <v>706</v>
      </c>
      <c r="F12322">
        <v>706</v>
      </c>
      <c r="G12322">
        <v>715</v>
      </c>
    </row>
    <row r="12323" spans="1:7">
      <c r="A12323" t="s">
        <v>3853</v>
      </c>
      <c r="B12323" t="s">
        <v>4181</v>
      </c>
      <c r="C12323" t="s">
        <v>3964</v>
      </c>
      <c r="D12323">
        <v>5</v>
      </c>
      <c r="E12323">
        <v>3</v>
      </c>
      <c r="F12323">
        <v>3</v>
      </c>
      <c r="G12323">
        <v>0</v>
      </c>
    </row>
    <row r="12324" spans="1:7">
      <c r="A12324" t="s">
        <v>3853</v>
      </c>
      <c r="B12324" t="s">
        <v>4181</v>
      </c>
      <c r="C12324" t="s">
        <v>3965</v>
      </c>
      <c r="D12324">
        <v>5029</v>
      </c>
      <c r="E12324">
        <v>3680</v>
      </c>
      <c r="F12324">
        <v>3691</v>
      </c>
      <c r="G12324">
        <v>2116</v>
      </c>
    </row>
    <row r="12325" spans="1:7">
      <c r="A12325" t="s">
        <v>3853</v>
      </c>
      <c r="B12325" t="s">
        <v>4181</v>
      </c>
      <c r="C12325" t="s">
        <v>3966</v>
      </c>
      <c r="D12325">
        <v>0</v>
      </c>
      <c r="E12325">
        <v>0</v>
      </c>
      <c r="F12325">
        <v>0</v>
      </c>
      <c r="G12325">
        <v>0</v>
      </c>
    </row>
    <row r="12326" spans="1:7">
      <c r="A12326" t="s">
        <v>3853</v>
      </c>
      <c r="B12326" t="s">
        <v>4181</v>
      </c>
      <c r="C12326" t="s">
        <v>3967</v>
      </c>
      <c r="D12326">
        <v>5034</v>
      </c>
      <c r="E12326">
        <v>3683</v>
      </c>
      <c r="F12326">
        <v>3693</v>
      </c>
      <c r="G12326">
        <v>2116</v>
      </c>
    </row>
    <row r="12327" spans="1:7">
      <c r="A12327" t="s">
        <v>3853</v>
      </c>
      <c r="B12327" t="s">
        <v>4181</v>
      </c>
      <c r="C12327" t="s">
        <v>3968</v>
      </c>
      <c r="D12327">
        <v>5</v>
      </c>
      <c r="E12327">
        <v>3</v>
      </c>
      <c r="F12327">
        <v>3</v>
      </c>
      <c r="G12327">
        <v>0</v>
      </c>
    </row>
    <row r="12328" spans="1:7">
      <c r="A12328" t="s">
        <v>3853</v>
      </c>
      <c r="B12328" t="s">
        <v>4181</v>
      </c>
      <c r="C12328" t="s">
        <v>3969</v>
      </c>
      <c r="D12328">
        <v>285879</v>
      </c>
      <c r="E12328">
        <v>326885</v>
      </c>
      <c r="F12328">
        <v>337873</v>
      </c>
      <c r="G12328">
        <v>275689</v>
      </c>
    </row>
    <row r="12329" spans="1:7">
      <c r="A12329" t="s">
        <v>3853</v>
      </c>
      <c r="B12329" t="s">
        <v>4181</v>
      </c>
      <c r="C12329" t="s">
        <v>3970</v>
      </c>
      <c r="D12329">
        <v>285879</v>
      </c>
      <c r="E12329">
        <v>326885</v>
      </c>
      <c r="F12329">
        <v>337873</v>
      </c>
      <c r="G12329">
        <v>275689</v>
      </c>
    </row>
    <row r="12330" spans="1:7">
      <c r="A12330" t="s">
        <v>3853</v>
      </c>
      <c r="B12330" t="s">
        <v>4181</v>
      </c>
      <c r="C12330" t="s">
        <v>3971</v>
      </c>
      <c r="D12330">
        <v>93</v>
      </c>
      <c r="E12330">
        <v>-267</v>
      </c>
      <c r="F12330">
        <v>-520</v>
      </c>
      <c r="G12330">
        <v>1048</v>
      </c>
    </row>
    <row r="12331" spans="1:7">
      <c r="A12331" t="s">
        <v>3853</v>
      </c>
      <c r="B12331" t="s">
        <v>4181</v>
      </c>
      <c r="C12331" t="s">
        <v>3972</v>
      </c>
      <c r="D12331">
        <v>93</v>
      </c>
      <c r="E12331">
        <v>-267</v>
      </c>
      <c r="F12331">
        <v>-520</v>
      </c>
      <c r="G12331">
        <v>1048</v>
      </c>
    </row>
    <row r="12332" spans="1:7">
      <c r="A12332" t="s">
        <v>3853</v>
      </c>
      <c r="B12332" t="s">
        <v>4181</v>
      </c>
      <c r="C12332" t="s">
        <v>3973</v>
      </c>
      <c r="D12332">
        <v>321286</v>
      </c>
      <c r="E12332">
        <v>198382</v>
      </c>
      <c r="F12332">
        <v>250479</v>
      </c>
      <c r="G12332">
        <v>282440</v>
      </c>
    </row>
    <row r="12333" spans="1:7">
      <c r="A12333" t="s">
        <v>3853</v>
      </c>
      <c r="B12333" t="s">
        <v>4181</v>
      </c>
      <c r="C12333" t="s">
        <v>3974</v>
      </c>
      <c r="D12333">
        <v>321286</v>
      </c>
      <c r="E12333">
        <v>198382</v>
      </c>
      <c r="F12333">
        <v>250479</v>
      </c>
      <c r="G12333">
        <v>282440</v>
      </c>
    </row>
    <row r="12334" spans="1:7">
      <c r="A12334" t="s">
        <v>3853</v>
      </c>
      <c r="B12334" t="s">
        <v>4181</v>
      </c>
      <c r="C12334" t="s">
        <v>3975</v>
      </c>
      <c r="D12334">
        <v>321286</v>
      </c>
      <c r="E12334">
        <v>198382</v>
      </c>
      <c r="F12334">
        <v>250479</v>
      </c>
      <c r="G12334">
        <v>282440</v>
      </c>
    </row>
    <row r="12335" spans="1:7">
      <c r="A12335" t="s">
        <v>3853</v>
      </c>
      <c r="B12335" t="s">
        <v>4181</v>
      </c>
      <c r="C12335" t="s">
        <v>3976</v>
      </c>
      <c r="D12335">
        <v>35</v>
      </c>
      <c r="E12335">
        <v>52</v>
      </c>
      <c r="F12335">
        <v>36</v>
      </c>
      <c r="G12335">
        <v>36</v>
      </c>
    </row>
    <row r="12336" spans="1:7">
      <c r="A12336" t="s">
        <v>3853</v>
      </c>
      <c r="B12336" t="s">
        <v>4181</v>
      </c>
      <c r="C12336" t="s">
        <v>3977</v>
      </c>
      <c r="D12336">
        <v>92</v>
      </c>
      <c r="E12336">
        <v>52</v>
      </c>
      <c r="F12336">
        <v>145</v>
      </c>
      <c r="G12336">
        <v>109</v>
      </c>
    </row>
    <row r="12337" spans="1:7">
      <c r="A12337" t="s">
        <v>3853</v>
      </c>
      <c r="B12337" t="s">
        <v>4181</v>
      </c>
      <c r="C12337" t="s">
        <v>3978</v>
      </c>
      <c r="D12337">
        <v>2</v>
      </c>
      <c r="E12337">
        <v>4</v>
      </c>
      <c r="F12337">
        <v>4</v>
      </c>
      <c r="G12337">
        <v>4</v>
      </c>
    </row>
    <row r="12338" spans="1:7">
      <c r="A12338" t="s">
        <v>3853</v>
      </c>
      <c r="B12338" t="s">
        <v>4181</v>
      </c>
      <c r="C12338" t="s">
        <v>3979</v>
      </c>
      <c r="D12338">
        <v>130</v>
      </c>
      <c r="E12338">
        <v>108</v>
      </c>
      <c r="F12338">
        <v>185</v>
      </c>
      <c r="G12338">
        <v>149</v>
      </c>
    </row>
    <row r="12339" spans="1:7">
      <c r="A12339" t="s">
        <v>3853</v>
      </c>
      <c r="B12339" t="s">
        <v>4181</v>
      </c>
      <c r="C12339" t="s">
        <v>3980</v>
      </c>
      <c r="D12339">
        <v>130</v>
      </c>
      <c r="E12339">
        <v>108</v>
      </c>
      <c r="F12339">
        <v>185</v>
      </c>
      <c r="G12339">
        <v>149</v>
      </c>
    </row>
    <row r="12340" spans="1:7">
      <c r="A12340" t="s">
        <v>3853</v>
      </c>
      <c r="B12340" t="s">
        <v>4181</v>
      </c>
      <c r="C12340" t="s">
        <v>3981</v>
      </c>
      <c r="D12340">
        <v>22783.5</v>
      </c>
      <c r="E12340">
        <v>22895.200000000001</v>
      </c>
      <c r="F12340">
        <v>23153.9</v>
      </c>
      <c r="G12340">
        <v>23580.799999999999</v>
      </c>
    </row>
    <row r="12341" spans="1:7">
      <c r="A12341" t="s">
        <v>3853</v>
      </c>
      <c r="B12341" t="s">
        <v>4181</v>
      </c>
      <c r="C12341" t="s">
        <v>3982</v>
      </c>
      <c r="D12341">
        <v>948</v>
      </c>
      <c r="E12341">
        <v>849</v>
      </c>
      <c r="F12341">
        <v>859</v>
      </c>
      <c r="G12341">
        <v>823</v>
      </c>
    </row>
    <row r="12342" spans="1:7">
      <c r="A12342" t="s">
        <v>3853</v>
      </c>
      <c r="B12342" t="s">
        <v>4181</v>
      </c>
      <c r="C12342" t="s">
        <v>3983</v>
      </c>
      <c r="D12342">
        <v>721199</v>
      </c>
      <c r="E12342">
        <v>709772</v>
      </c>
      <c r="F12342">
        <v>706017</v>
      </c>
      <c r="G12342">
        <v>736663</v>
      </c>
    </row>
    <row r="12343" spans="1:7">
      <c r="A12343" t="s">
        <v>3853</v>
      </c>
      <c r="B12343" t="s">
        <v>4181</v>
      </c>
      <c r="C12343" t="s">
        <v>3984</v>
      </c>
      <c r="D12343">
        <v>668747</v>
      </c>
      <c r="E12343">
        <v>611690</v>
      </c>
      <c r="F12343">
        <v>632887</v>
      </c>
      <c r="G12343">
        <v>659599</v>
      </c>
    </row>
    <row r="12344" spans="1:7">
      <c r="A12344" t="s">
        <v>3853</v>
      </c>
      <c r="B12344" t="s">
        <v>4181</v>
      </c>
      <c r="C12344" t="s">
        <v>3985</v>
      </c>
      <c r="D12344">
        <v>789661</v>
      </c>
      <c r="E12344">
        <v>764764</v>
      </c>
      <c r="F12344">
        <v>740552</v>
      </c>
      <c r="G12344">
        <v>781936</v>
      </c>
    </row>
    <row r="12345" spans="1:7">
      <c r="A12345" t="s">
        <v>3853</v>
      </c>
      <c r="B12345" t="s">
        <v>4181</v>
      </c>
      <c r="C12345" t="s">
        <v>3986</v>
      </c>
      <c r="D12345">
        <v>2180556</v>
      </c>
      <c r="E12345">
        <v>2087075</v>
      </c>
      <c r="F12345">
        <v>2080315</v>
      </c>
      <c r="G12345">
        <v>2179021</v>
      </c>
    </row>
    <row r="12346" spans="1:7">
      <c r="A12346" t="s">
        <v>3853</v>
      </c>
      <c r="B12346" t="s">
        <v>4181</v>
      </c>
      <c r="C12346" t="s">
        <v>3987</v>
      </c>
      <c r="D12346">
        <v>2180556</v>
      </c>
      <c r="E12346">
        <v>2087075</v>
      </c>
      <c r="F12346">
        <v>2080315</v>
      </c>
      <c r="G12346">
        <v>2179021</v>
      </c>
    </row>
    <row r="12347" spans="1:7">
      <c r="A12347" t="s">
        <v>3853</v>
      </c>
      <c r="B12347" t="s">
        <v>4181</v>
      </c>
      <c r="C12347" t="s">
        <v>3988</v>
      </c>
      <c r="D12347">
        <v>16854</v>
      </c>
      <c r="E12347">
        <v>14256</v>
      </c>
      <c r="F12347">
        <v>15372</v>
      </c>
      <c r="G12347">
        <v>16482</v>
      </c>
    </row>
    <row r="12348" spans="1:7">
      <c r="A12348" t="s">
        <v>3853</v>
      </c>
      <c r="B12348" t="s">
        <v>4181</v>
      </c>
      <c r="C12348" t="s">
        <v>3989</v>
      </c>
      <c r="D12348">
        <v>21264</v>
      </c>
      <c r="E12348">
        <v>19217</v>
      </c>
      <c r="F12348">
        <v>17983</v>
      </c>
      <c r="G12348">
        <v>18863</v>
      </c>
    </row>
    <row r="12349" spans="1:7">
      <c r="A12349" t="s">
        <v>3853</v>
      </c>
      <c r="B12349" t="s">
        <v>4181</v>
      </c>
      <c r="C12349" t="s">
        <v>3990</v>
      </c>
      <c r="D12349">
        <v>38118</v>
      </c>
      <c r="E12349">
        <v>33473</v>
      </c>
      <c r="F12349">
        <v>33355</v>
      </c>
      <c r="G12349">
        <v>35345</v>
      </c>
    </row>
    <row r="12350" spans="1:7">
      <c r="A12350" t="s">
        <v>3853</v>
      </c>
      <c r="B12350" t="s">
        <v>4181</v>
      </c>
      <c r="C12350" t="s">
        <v>3991</v>
      </c>
      <c r="D12350">
        <v>38118</v>
      </c>
      <c r="E12350">
        <v>33473</v>
      </c>
      <c r="F12350">
        <v>33355</v>
      </c>
      <c r="G12350">
        <v>35345</v>
      </c>
    </row>
    <row r="12351" spans="1:7">
      <c r="A12351" t="s">
        <v>3853</v>
      </c>
      <c r="B12351" t="s">
        <v>4181</v>
      </c>
      <c r="C12351" t="s">
        <v>3992</v>
      </c>
      <c r="D12351">
        <v>0</v>
      </c>
      <c r="E12351">
        <v>0</v>
      </c>
      <c r="F12351">
        <v>0</v>
      </c>
      <c r="G12351">
        <v>0</v>
      </c>
    </row>
    <row r="12352" spans="1:7">
      <c r="A12352" t="s">
        <v>3853</v>
      </c>
      <c r="B12352" t="s">
        <v>4181</v>
      </c>
      <c r="C12352" t="s">
        <v>3993</v>
      </c>
      <c r="D12352">
        <v>1716557</v>
      </c>
      <c r="E12352">
        <v>1475249</v>
      </c>
      <c r="F12352">
        <v>1631914</v>
      </c>
      <c r="G12352">
        <v>1679452</v>
      </c>
    </row>
    <row r="12353" spans="1:7">
      <c r="A12353" t="s">
        <v>3853</v>
      </c>
      <c r="B12353" t="s">
        <v>4181</v>
      </c>
      <c r="C12353" t="s">
        <v>3994</v>
      </c>
      <c r="D12353">
        <v>25867</v>
      </c>
      <c r="E12353">
        <v>25986</v>
      </c>
      <c r="F12353">
        <v>26193</v>
      </c>
      <c r="G12353">
        <v>27781</v>
      </c>
    </row>
    <row r="12354" spans="1:7">
      <c r="A12354" t="s">
        <v>3853</v>
      </c>
      <c r="B12354" t="s">
        <v>4181</v>
      </c>
      <c r="C12354" t="s">
        <v>3995</v>
      </c>
      <c r="D12354">
        <v>19125</v>
      </c>
      <c r="E12354">
        <v>19340</v>
      </c>
      <c r="F12354">
        <v>19109</v>
      </c>
      <c r="G12354">
        <v>19942</v>
      </c>
    </row>
    <row r="12355" spans="1:7">
      <c r="A12355" t="s">
        <v>3853</v>
      </c>
      <c r="B12355" t="s">
        <v>4181</v>
      </c>
      <c r="C12355" t="s">
        <v>3996</v>
      </c>
      <c r="D12355">
        <v>1761549</v>
      </c>
      <c r="E12355">
        <v>1520575</v>
      </c>
      <c r="F12355">
        <v>1677215</v>
      </c>
      <c r="G12355">
        <v>1727175</v>
      </c>
    </row>
    <row r="12356" spans="1:7">
      <c r="A12356" t="s">
        <v>3853</v>
      </c>
      <c r="B12356" t="s">
        <v>4181</v>
      </c>
      <c r="C12356" t="s">
        <v>3997</v>
      </c>
      <c r="D12356">
        <v>1761549</v>
      </c>
      <c r="E12356">
        <v>1520575</v>
      </c>
      <c r="F12356">
        <v>1677215</v>
      </c>
      <c r="G12356">
        <v>1727175</v>
      </c>
    </row>
    <row r="12357" spans="1:7">
      <c r="A12357" t="s">
        <v>3853</v>
      </c>
      <c r="B12357" t="s">
        <v>4181</v>
      </c>
      <c r="C12357" t="s">
        <v>3998</v>
      </c>
      <c r="D12357">
        <v>1592243</v>
      </c>
      <c r="E12357">
        <v>1367578</v>
      </c>
      <c r="F12357">
        <v>1511899</v>
      </c>
      <c r="G12357">
        <v>1555500</v>
      </c>
    </row>
    <row r="12358" spans="1:7">
      <c r="A12358" t="s">
        <v>3853</v>
      </c>
      <c r="B12358" t="s">
        <v>4181</v>
      </c>
      <c r="C12358" t="s">
        <v>3999</v>
      </c>
      <c r="D12358">
        <v>23994</v>
      </c>
      <c r="E12358">
        <v>24090</v>
      </c>
      <c r="F12358">
        <v>24266</v>
      </c>
      <c r="G12358">
        <v>25731</v>
      </c>
    </row>
    <row r="12359" spans="1:7">
      <c r="A12359" t="s">
        <v>3853</v>
      </c>
      <c r="B12359" t="s">
        <v>4181</v>
      </c>
      <c r="C12359" t="s">
        <v>4000</v>
      </c>
      <c r="D12359">
        <v>17740</v>
      </c>
      <c r="E12359">
        <v>17928</v>
      </c>
      <c r="F12359">
        <v>17704</v>
      </c>
      <c r="G12359">
        <v>18470</v>
      </c>
    </row>
    <row r="12360" spans="1:7">
      <c r="A12360" t="s">
        <v>3853</v>
      </c>
      <c r="B12360" t="s">
        <v>4181</v>
      </c>
      <c r="C12360" t="s">
        <v>4001</v>
      </c>
      <c r="D12360">
        <v>1633976</v>
      </c>
      <c r="E12360">
        <v>1409596</v>
      </c>
      <c r="F12360">
        <v>1553870</v>
      </c>
      <c r="G12360">
        <v>1599700</v>
      </c>
    </row>
    <row r="12361" spans="1:7">
      <c r="A12361" t="s">
        <v>3853</v>
      </c>
      <c r="B12361" t="s">
        <v>4181</v>
      </c>
      <c r="C12361" t="s">
        <v>4002</v>
      </c>
      <c r="D12361">
        <v>92166</v>
      </c>
      <c r="E12361">
        <v>87309</v>
      </c>
      <c r="F12361">
        <v>87380</v>
      </c>
      <c r="G12361">
        <v>93820</v>
      </c>
    </row>
    <row r="12362" spans="1:7">
      <c r="A12362" t="s">
        <v>3853</v>
      </c>
      <c r="B12362" t="s">
        <v>4181</v>
      </c>
      <c r="C12362" t="s">
        <v>4003</v>
      </c>
      <c r="D12362">
        <v>0</v>
      </c>
      <c r="E12362">
        <v>0</v>
      </c>
      <c r="F12362">
        <v>0</v>
      </c>
      <c r="G12362">
        <v>0</v>
      </c>
    </row>
    <row r="12363" spans="1:7">
      <c r="A12363" t="s">
        <v>3853</v>
      </c>
      <c r="B12363" t="s">
        <v>4181</v>
      </c>
      <c r="C12363" t="s">
        <v>4004</v>
      </c>
      <c r="D12363">
        <v>179908</v>
      </c>
      <c r="E12363">
        <v>205422</v>
      </c>
      <c r="F12363">
        <v>232680</v>
      </c>
      <c r="G12363">
        <v>220029</v>
      </c>
    </row>
    <row r="12364" spans="1:7">
      <c r="A12364" t="s">
        <v>3853</v>
      </c>
      <c r="B12364" t="s">
        <v>4181</v>
      </c>
      <c r="C12364" t="s">
        <v>4005</v>
      </c>
      <c r="D12364">
        <v>203219</v>
      </c>
      <c r="E12364">
        <v>176634</v>
      </c>
      <c r="F12364">
        <v>185410</v>
      </c>
      <c r="G12364">
        <v>200413</v>
      </c>
    </row>
    <row r="12365" spans="1:7">
      <c r="A12365" t="s">
        <v>3853</v>
      </c>
      <c r="B12365" t="s">
        <v>4181</v>
      </c>
      <c r="C12365" t="s">
        <v>4006</v>
      </c>
      <c r="D12365">
        <v>1828831</v>
      </c>
      <c r="E12365">
        <v>1773447</v>
      </c>
      <c r="F12365">
        <v>1661561</v>
      </c>
      <c r="G12365">
        <v>1839199</v>
      </c>
    </row>
    <row r="12366" spans="1:7">
      <c r="A12366" t="s">
        <v>3853</v>
      </c>
      <c r="B12366" t="s">
        <v>4181</v>
      </c>
      <c r="C12366" t="s">
        <v>4007</v>
      </c>
      <c r="D12366">
        <v>68858</v>
      </c>
      <c r="E12366">
        <v>68932</v>
      </c>
      <c r="F12366">
        <v>70902</v>
      </c>
      <c r="G12366">
        <v>71026</v>
      </c>
    </row>
    <row r="12367" spans="1:7">
      <c r="A12367" t="s">
        <v>3853</v>
      </c>
      <c r="B12367" t="s">
        <v>4181</v>
      </c>
      <c r="C12367" t="s">
        <v>4008</v>
      </c>
      <c r="D12367">
        <v>2349239</v>
      </c>
      <c r="E12367">
        <v>2420226</v>
      </c>
      <c r="F12367">
        <v>2480159</v>
      </c>
      <c r="G12367">
        <v>2485512</v>
      </c>
    </row>
    <row r="12368" spans="1:7">
      <c r="A12368" t="s">
        <v>3853</v>
      </c>
      <c r="B12368" t="s">
        <v>4181</v>
      </c>
      <c r="C12368" t="s">
        <v>4009</v>
      </c>
      <c r="D12368">
        <v>234086</v>
      </c>
      <c r="E12368">
        <v>209204</v>
      </c>
      <c r="F12368">
        <v>215893</v>
      </c>
      <c r="G12368">
        <v>237138</v>
      </c>
    </row>
    <row r="12369" spans="1:7">
      <c r="A12369" t="s">
        <v>3853</v>
      </c>
      <c r="B12369" t="s">
        <v>4181</v>
      </c>
      <c r="C12369" t="s">
        <v>4010</v>
      </c>
      <c r="D12369">
        <v>4795296</v>
      </c>
      <c r="E12369">
        <v>4784938</v>
      </c>
      <c r="F12369">
        <v>4775704</v>
      </c>
      <c r="G12369">
        <v>4982295</v>
      </c>
    </row>
    <row r="12370" spans="1:7">
      <c r="A12370" t="s">
        <v>3853</v>
      </c>
      <c r="B12370" t="s">
        <v>4181</v>
      </c>
      <c r="C12370" t="s">
        <v>4011</v>
      </c>
      <c r="D12370">
        <v>165.4</v>
      </c>
      <c r="E12370">
        <v>163.69999999999999</v>
      </c>
      <c r="F12370">
        <v>161.6</v>
      </c>
      <c r="G12370">
        <v>165.9</v>
      </c>
    </row>
    <row r="12371" spans="1:7">
      <c r="A12371" t="s">
        <v>3853</v>
      </c>
      <c r="B12371" t="s">
        <v>4181</v>
      </c>
      <c r="C12371" t="s">
        <v>4012</v>
      </c>
      <c r="D12371">
        <v>2966452</v>
      </c>
      <c r="E12371">
        <v>3011486</v>
      </c>
      <c r="F12371">
        <v>3114141</v>
      </c>
      <c r="G12371">
        <v>3143091</v>
      </c>
    </row>
    <row r="12372" spans="1:7">
      <c r="A12372" t="s">
        <v>3853</v>
      </c>
      <c r="B12372" t="s">
        <v>4181</v>
      </c>
      <c r="C12372" t="s">
        <v>4013</v>
      </c>
      <c r="D12372">
        <v>4795213</v>
      </c>
      <c r="E12372">
        <v>4783306</v>
      </c>
      <c r="F12372">
        <v>4773079</v>
      </c>
      <c r="G12372">
        <v>4977359</v>
      </c>
    </row>
    <row r="12373" spans="1:7">
      <c r="A12373" t="s">
        <v>3853</v>
      </c>
      <c r="B12373" t="s">
        <v>4181</v>
      </c>
      <c r="C12373" t="s">
        <v>4014</v>
      </c>
      <c r="D12373">
        <v>33.799999999999997</v>
      </c>
      <c r="E12373">
        <v>32.700000000000003</v>
      </c>
      <c r="F12373">
        <v>30.3</v>
      </c>
      <c r="G12373">
        <v>31.7</v>
      </c>
    </row>
    <row r="12374" spans="1:7">
      <c r="A12374" t="s">
        <v>3853</v>
      </c>
      <c r="B12374" t="s">
        <v>4181</v>
      </c>
      <c r="C12374" t="s">
        <v>4015</v>
      </c>
      <c r="D12374">
        <v>95</v>
      </c>
      <c r="E12374">
        <v>94.7</v>
      </c>
      <c r="F12374">
        <v>92.2</v>
      </c>
      <c r="G12374">
        <v>95.4</v>
      </c>
    </row>
    <row r="12375" spans="1:7">
      <c r="A12375" t="s">
        <v>3853</v>
      </c>
      <c r="B12375" t="s">
        <v>4181</v>
      </c>
      <c r="C12375" t="s">
        <v>4016</v>
      </c>
      <c r="D12375">
        <v>431234</v>
      </c>
      <c r="E12375">
        <v>432869</v>
      </c>
      <c r="F12375">
        <v>419363</v>
      </c>
      <c r="G12375">
        <v>433919</v>
      </c>
    </row>
    <row r="12376" spans="1:7">
      <c r="A12376" t="s">
        <v>3853</v>
      </c>
      <c r="B12376" t="s">
        <v>4181</v>
      </c>
      <c r="C12376" t="s">
        <v>4017</v>
      </c>
      <c r="D12376">
        <v>431234</v>
      </c>
      <c r="E12376">
        <v>432869</v>
      </c>
      <c r="F12376">
        <v>419363</v>
      </c>
      <c r="G12376">
        <v>433919</v>
      </c>
    </row>
    <row r="12377" spans="1:7">
      <c r="A12377" t="s">
        <v>3853</v>
      </c>
      <c r="B12377" t="s">
        <v>4181</v>
      </c>
      <c r="C12377" t="s">
        <v>4018</v>
      </c>
      <c r="D12377">
        <v>4960</v>
      </c>
      <c r="E12377">
        <v>4980</v>
      </c>
      <c r="F12377">
        <v>4980</v>
      </c>
      <c r="G12377">
        <v>4980</v>
      </c>
    </row>
    <row r="12378" spans="1:7">
      <c r="A12378" t="s">
        <v>3853</v>
      </c>
      <c r="B12378" t="s">
        <v>4181</v>
      </c>
      <c r="C12378" t="s">
        <v>4019</v>
      </c>
      <c r="D12378">
        <v>14.8</v>
      </c>
      <c r="E12378">
        <v>15.4</v>
      </c>
      <c r="F12378">
        <v>14.6</v>
      </c>
      <c r="G12378">
        <v>16</v>
      </c>
    </row>
    <row r="12379" spans="1:7">
      <c r="A12379" t="s">
        <v>3853</v>
      </c>
      <c r="B12379" t="s">
        <v>4181</v>
      </c>
      <c r="C12379" t="s">
        <v>4020</v>
      </c>
      <c r="D12379">
        <v>2099177</v>
      </c>
      <c r="E12379">
        <v>2066982</v>
      </c>
      <c r="F12379">
        <v>2316476</v>
      </c>
      <c r="G12379">
        <v>2059656</v>
      </c>
    </row>
    <row r="12380" spans="1:7">
      <c r="A12380" t="s">
        <v>3853</v>
      </c>
      <c r="B12380" t="s">
        <v>4181</v>
      </c>
      <c r="C12380" t="s">
        <v>4021</v>
      </c>
      <c r="D12380">
        <v>403</v>
      </c>
      <c r="E12380">
        <v>258</v>
      </c>
      <c r="F12380">
        <v>180</v>
      </c>
      <c r="G12380">
        <v>24</v>
      </c>
    </row>
    <row r="12381" spans="1:7">
      <c r="A12381" t="s">
        <v>3853</v>
      </c>
      <c r="B12381" t="s">
        <v>4181</v>
      </c>
      <c r="C12381" t="s">
        <v>4022</v>
      </c>
      <c r="D12381">
        <v>960975</v>
      </c>
      <c r="E12381">
        <v>913223</v>
      </c>
      <c r="F12381">
        <v>904588</v>
      </c>
      <c r="G12381">
        <v>836041</v>
      </c>
    </row>
    <row r="12382" spans="1:7">
      <c r="A12382" t="s">
        <v>3853</v>
      </c>
      <c r="B12382" t="s">
        <v>4181</v>
      </c>
      <c r="C12382" t="s">
        <v>4023</v>
      </c>
      <c r="D12382">
        <v>0</v>
      </c>
      <c r="E12382">
        <v>0</v>
      </c>
      <c r="F12382">
        <v>14689</v>
      </c>
      <c r="G12382">
        <v>13654</v>
      </c>
    </row>
    <row r="12383" spans="1:7">
      <c r="A12383" t="s">
        <v>3853</v>
      </c>
      <c r="B12383" t="s">
        <v>4181</v>
      </c>
      <c r="C12383" t="s">
        <v>4024</v>
      </c>
      <c r="D12383">
        <v>960975</v>
      </c>
      <c r="E12383">
        <v>913223</v>
      </c>
      <c r="F12383">
        <v>904588</v>
      </c>
      <c r="G12383">
        <v>836041</v>
      </c>
    </row>
    <row r="12384" spans="1:7">
      <c r="A12384" t="s">
        <v>3853</v>
      </c>
      <c r="B12384" t="s">
        <v>4181</v>
      </c>
      <c r="C12384" t="s">
        <v>4025</v>
      </c>
      <c r="D12384">
        <v>960975</v>
      </c>
      <c r="E12384">
        <v>913223</v>
      </c>
      <c r="F12384">
        <v>919276</v>
      </c>
      <c r="G12384">
        <v>849695</v>
      </c>
    </row>
    <row r="12385" spans="1:7">
      <c r="A12385" t="s">
        <v>3853</v>
      </c>
      <c r="B12385" t="s">
        <v>4181</v>
      </c>
      <c r="C12385" t="s">
        <v>4026</v>
      </c>
      <c r="D12385">
        <v>960975</v>
      </c>
      <c r="E12385">
        <v>913223</v>
      </c>
      <c r="F12385">
        <v>919276</v>
      </c>
      <c r="G12385">
        <v>849695</v>
      </c>
    </row>
    <row r="12386" spans="1:7">
      <c r="A12386" t="s">
        <v>3853</v>
      </c>
      <c r="B12386" t="s">
        <v>4181</v>
      </c>
      <c r="C12386" t="s">
        <v>4027</v>
      </c>
      <c r="D12386">
        <v>224</v>
      </c>
      <c r="E12386">
        <v>224</v>
      </c>
      <c r="F12386">
        <v>224</v>
      </c>
      <c r="G12386">
        <v>224</v>
      </c>
    </row>
    <row r="12387" spans="1:7">
      <c r="A12387" t="s">
        <v>3853</v>
      </c>
      <c r="B12387" t="s">
        <v>4181</v>
      </c>
      <c r="C12387" t="s">
        <v>4028</v>
      </c>
      <c r="D12387">
        <v>1235192</v>
      </c>
      <c r="E12387">
        <v>1152930</v>
      </c>
      <c r="F12387">
        <v>1168995</v>
      </c>
      <c r="G12387">
        <v>1122233</v>
      </c>
    </row>
    <row r="12388" spans="1:7">
      <c r="A12388" t="s">
        <v>3853</v>
      </c>
      <c r="B12388" t="s">
        <v>4181</v>
      </c>
      <c r="C12388" t="s">
        <v>4029</v>
      </c>
      <c r="D12388">
        <v>1254180</v>
      </c>
      <c r="E12388">
        <v>1169180</v>
      </c>
      <c r="F12388">
        <v>1201037</v>
      </c>
      <c r="G12388">
        <v>1154419</v>
      </c>
    </row>
    <row r="12389" spans="1:7">
      <c r="A12389" t="s">
        <v>3853</v>
      </c>
      <c r="B12389" t="s">
        <v>4181</v>
      </c>
      <c r="C12389" t="s">
        <v>4030</v>
      </c>
      <c r="D12389">
        <v>1254180</v>
      </c>
      <c r="E12389">
        <v>1169180</v>
      </c>
      <c r="F12389">
        <v>1201037</v>
      </c>
      <c r="G12389">
        <v>1154419</v>
      </c>
    </row>
    <row r="12390" spans="1:7">
      <c r="A12390" t="s">
        <v>3853</v>
      </c>
      <c r="B12390" t="s">
        <v>4181</v>
      </c>
      <c r="C12390" t="s">
        <v>4031</v>
      </c>
      <c r="D12390">
        <v>3160186</v>
      </c>
      <c r="E12390">
        <v>2642728</v>
      </c>
      <c r="F12390">
        <v>2939828</v>
      </c>
      <c r="G12390">
        <v>3047320</v>
      </c>
    </row>
    <row r="12391" spans="1:7">
      <c r="A12391" t="s">
        <v>3853</v>
      </c>
      <c r="B12391" t="s">
        <v>4181</v>
      </c>
      <c r="C12391" t="s">
        <v>4032</v>
      </c>
      <c r="D12391">
        <v>23.1</v>
      </c>
      <c r="E12391">
        <v>20.100000000000001</v>
      </c>
      <c r="F12391">
        <v>8.9</v>
      </c>
      <c r="G12391">
        <v>4.0999999999999996</v>
      </c>
    </row>
    <row r="12392" spans="1:7">
      <c r="A12392" t="s">
        <v>3853</v>
      </c>
      <c r="B12392" t="s">
        <v>4181</v>
      </c>
      <c r="C12392" t="s">
        <v>4033</v>
      </c>
      <c r="D12392">
        <v>49408</v>
      </c>
      <c r="E12392">
        <v>54031</v>
      </c>
      <c r="F12392">
        <v>63247</v>
      </c>
      <c r="G12392">
        <v>58008</v>
      </c>
    </row>
    <row r="12393" spans="1:7">
      <c r="A12393" t="s">
        <v>3853</v>
      </c>
      <c r="B12393" t="s">
        <v>4181</v>
      </c>
      <c r="C12393" t="s">
        <v>4034</v>
      </c>
      <c r="D12393">
        <v>540</v>
      </c>
      <c r="E12393">
        <v>523</v>
      </c>
      <c r="F12393">
        <v>2318</v>
      </c>
      <c r="G12393">
        <v>3290</v>
      </c>
    </row>
    <row r="12394" spans="1:7">
      <c r="A12394" t="s">
        <v>3853</v>
      </c>
      <c r="B12394" t="s">
        <v>4181</v>
      </c>
      <c r="C12394" t="s">
        <v>4035</v>
      </c>
      <c r="D12394">
        <v>106</v>
      </c>
      <c r="E12394">
        <v>107</v>
      </c>
      <c r="F12394">
        <v>243</v>
      </c>
      <c r="G12394">
        <v>640</v>
      </c>
    </row>
    <row r="12395" spans="1:7">
      <c r="A12395" t="s">
        <v>3853</v>
      </c>
      <c r="B12395" t="s">
        <v>4181</v>
      </c>
      <c r="C12395" t="s">
        <v>4036</v>
      </c>
      <c r="D12395">
        <v>3772376</v>
      </c>
      <c r="E12395">
        <v>3606213</v>
      </c>
      <c r="F12395">
        <v>3911451</v>
      </c>
      <c r="G12395">
        <v>3601573</v>
      </c>
    </row>
    <row r="12396" spans="1:7">
      <c r="A12396" t="s">
        <v>3853</v>
      </c>
      <c r="B12396" t="s">
        <v>4181</v>
      </c>
      <c r="C12396" t="s">
        <v>4037</v>
      </c>
      <c r="D12396">
        <v>21611</v>
      </c>
      <c r="E12396">
        <v>16089</v>
      </c>
      <c r="F12396">
        <v>12866</v>
      </c>
      <c r="G12396">
        <v>19333</v>
      </c>
    </row>
    <row r="12397" spans="1:7">
      <c r="A12397" t="s">
        <v>3853</v>
      </c>
      <c r="B12397" t="s">
        <v>4181</v>
      </c>
      <c r="C12397" t="s">
        <v>4038</v>
      </c>
      <c r="D12397">
        <v>7004122</v>
      </c>
      <c r="E12397">
        <v>6319584</v>
      </c>
      <c r="F12397">
        <v>6929711</v>
      </c>
      <c r="G12397">
        <v>6729524</v>
      </c>
    </row>
    <row r="12398" spans="1:7">
      <c r="A12398" t="s">
        <v>3853</v>
      </c>
      <c r="B12398" t="s">
        <v>4181</v>
      </c>
      <c r="C12398" t="s">
        <v>4039</v>
      </c>
      <c r="D12398">
        <v>241.6</v>
      </c>
      <c r="E12398">
        <v>216.2</v>
      </c>
      <c r="F12398">
        <v>234.4</v>
      </c>
      <c r="G12398">
        <v>224.1</v>
      </c>
    </row>
    <row r="12399" spans="1:7">
      <c r="A12399" t="s">
        <v>3853</v>
      </c>
      <c r="B12399" t="s">
        <v>4181</v>
      </c>
      <c r="C12399" t="s">
        <v>4040</v>
      </c>
      <c r="D12399">
        <v>7003582</v>
      </c>
      <c r="E12399">
        <v>6319060</v>
      </c>
      <c r="F12399">
        <v>6927393</v>
      </c>
      <c r="G12399">
        <v>6726234</v>
      </c>
    </row>
    <row r="12400" spans="1:7">
      <c r="A12400" t="s">
        <v>3853</v>
      </c>
      <c r="B12400" t="s">
        <v>4181</v>
      </c>
      <c r="C12400" t="s">
        <v>4041</v>
      </c>
      <c r="D12400">
        <v>0</v>
      </c>
      <c r="E12400">
        <v>0</v>
      </c>
      <c r="F12400">
        <v>0</v>
      </c>
      <c r="G12400">
        <v>0</v>
      </c>
    </row>
    <row r="12401" spans="1:7">
      <c r="A12401" t="s">
        <v>3853</v>
      </c>
      <c r="B12401" t="s">
        <v>4181</v>
      </c>
      <c r="C12401" t="s">
        <v>4042</v>
      </c>
      <c r="D12401">
        <v>0</v>
      </c>
      <c r="E12401">
        <v>0</v>
      </c>
      <c r="F12401">
        <v>0</v>
      </c>
      <c r="G12401">
        <v>0</v>
      </c>
    </row>
    <row r="12402" spans="1:7">
      <c r="A12402" t="s">
        <v>3853</v>
      </c>
      <c r="B12402" t="s">
        <v>4181</v>
      </c>
      <c r="C12402" t="s">
        <v>4043</v>
      </c>
      <c r="D12402">
        <v>167349</v>
      </c>
      <c r="E12402">
        <v>146195</v>
      </c>
      <c r="F12402">
        <v>147823</v>
      </c>
      <c r="G12402">
        <v>154872</v>
      </c>
    </row>
    <row r="12403" spans="1:7">
      <c r="A12403" t="s">
        <v>3853</v>
      </c>
      <c r="B12403" t="s">
        <v>4181</v>
      </c>
      <c r="C12403" t="s">
        <v>4044</v>
      </c>
      <c r="D12403">
        <v>167349</v>
      </c>
      <c r="E12403">
        <v>146195</v>
      </c>
      <c r="F12403">
        <v>147823</v>
      </c>
      <c r="G12403">
        <v>154872</v>
      </c>
    </row>
    <row r="12404" spans="1:7">
      <c r="A12404" t="s">
        <v>3853</v>
      </c>
      <c r="B12404" t="s">
        <v>4181</v>
      </c>
      <c r="C12404" t="s">
        <v>4045</v>
      </c>
      <c r="D12404">
        <v>167349</v>
      </c>
      <c r="E12404">
        <v>146195</v>
      </c>
      <c r="F12404">
        <v>147823</v>
      </c>
      <c r="G12404">
        <v>154872</v>
      </c>
    </row>
    <row r="12405" spans="1:7">
      <c r="A12405" t="s">
        <v>3853</v>
      </c>
      <c r="B12405" t="s">
        <v>4181</v>
      </c>
      <c r="C12405" t="s">
        <v>4046</v>
      </c>
      <c r="D12405">
        <v>18.899999999999999</v>
      </c>
      <c r="E12405">
        <v>21</v>
      </c>
      <c r="F12405">
        <v>30.1</v>
      </c>
      <c r="G12405">
        <v>39.6</v>
      </c>
    </row>
    <row r="12406" spans="1:7">
      <c r="A12406" t="s">
        <v>3853</v>
      </c>
      <c r="B12406" t="s">
        <v>4181</v>
      </c>
      <c r="C12406" t="s">
        <v>4047</v>
      </c>
      <c r="D12406">
        <v>29</v>
      </c>
      <c r="E12406">
        <v>35</v>
      </c>
      <c r="F12406">
        <v>44</v>
      </c>
      <c r="G12406">
        <v>67</v>
      </c>
    </row>
    <row r="12407" spans="1:7">
      <c r="A12407" t="s">
        <v>3853</v>
      </c>
      <c r="B12407" t="s">
        <v>4181</v>
      </c>
      <c r="C12407" t="s">
        <v>4048</v>
      </c>
      <c r="D12407">
        <v>0</v>
      </c>
      <c r="E12407">
        <v>0</v>
      </c>
      <c r="F12407">
        <v>0</v>
      </c>
      <c r="G12407">
        <v>0</v>
      </c>
    </row>
    <row r="12408" spans="1:7">
      <c r="A12408" t="s">
        <v>3853</v>
      </c>
      <c r="B12408" t="s">
        <v>4181</v>
      </c>
      <c r="C12408" t="s">
        <v>4049</v>
      </c>
      <c r="D12408">
        <v>2999273</v>
      </c>
      <c r="E12408">
        <v>2500474</v>
      </c>
      <c r="F12408">
        <v>2789357</v>
      </c>
      <c r="G12408">
        <v>2893806</v>
      </c>
    </row>
    <row r="12409" spans="1:7">
      <c r="A12409" t="s">
        <v>3853</v>
      </c>
      <c r="B12409" t="s">
        <v>4181</v>
      </c>
      <c r="C12409" t="s">
        <v>4050</v>
      </c>
      <c r="D12409">
        <v>47534</v>
      </c>
      <c r="E12409">
        <v>52134</v>
      </c>
      <c r="F12409">
        <v>61321</v>
      </c>
      <c r="G12409">
        <v>55957</v>
      </c>
    </row>
    <row r="12410" spans="1:7">
      <c r="A12410" t="s">
        <v>3853</v>
      </c>
      <c r="B12410" t="s">
        <v>4181</v>
      </c>
      <c r="C12410" t="s">
        <v>4051</v>
      </c>
      <c r="D12410">
        <v>3770991</v>
      </c>
      <c r="E12410">
        <v>3604801</v>
      </c>
      <c r="F12410">
        <v>3910046</v>
      </c>
      <c r="G12410">
        <v>3600102</v>
      </c>
    </row>
    <row r="12411" spans="1:7">
      <c r="A12411" t="s">
        <v>3853</v>
      </c>
      <c r="B12411" t="s">
        <v>4181</v>
      </c>
      <c r="C12411" t="s">
        <v>4052</v>
      </c>
      <c r="D12411">
        <v>6840366</v>
      </c>
      <c r="E12411">
        <v>6174380</v>
      </c>
      <c r="F12411">
        <v>6776110</v>
      </c>
      <c r="G12411">
        <v>6572661</v>
      </c>
    </row>
    <row r="12412" spans="1:7">
      <c r="A12412" t="s">
        <v>3853</v>
      </c>
      <c r="B12412" t="s">
        <v>4181</v>
      </c>
      <c r="C12412" t="s">
        <v>4053</v>
      </c>
      <c r="D12412">
        <v>285411</v>
      </c>
      <c r="E12412">
        <v>302262</v>
      </c>
      <c r="F12412">
        <v>371880</v>
      </c>
      <c r="G12412">
        <v>0</v>
      </c>
    </row>
    <row r="12413" spans="1:7">
      <c r="A12413" t="s">
        <v>3853</v>
      </c>
      <c r="B12413" t="s">
        <v>4181</v>
      </c>
      <c r="C12413" t="s">
        <v>4054</v>
      </c>
      <c r="D12413">
        <v>285411</v>
      </c>
      <c r="E12413">
        <v>302262</v>
      </c>
      <c r="F12413">
        <v>371880</v>
      </c>
      <c r="G12413">
        <v>0</v>
      </c>
    </row>
    <row r="12414" spans="1:7">
      <c r="A12414" t="s">
        <v>3853</v>
      </c>
      <c r="B12414" t="s">
        <v>4181</v>
      </c>
      <c r="C12414" t="s">
        <v>4055</v>
      </c>
      <c r="D12414">
        <v>931</v>
      </c>
      <c r="E12414">
        <v>458</v>
      </c>
      <c r="F12414">
        <v>360</v>
      </c>
      <c r="G12414">
        <v>1179</v>
      </c>
    </row>
    <row r="12415" spans="1:7">
      <c r="A12415" t="s">
        <v>3853</v>
      </c>
      <c r="B12415" t="s">
        <v>4181</v>
      </c>
      <c r="C12415" t="s">
        <v>4056</v>
      </c>
      <c r="D12415">
        <v>9704</v>
      </c>
      <c r="E12415">
        <v>17387</v>
      </c>
      <c r="F12415">
        <v>21121</v>
      </c>
      <c r="G12415">
        <v>12380</v>
      </c>
    </row>
    <row r="12416" spans="1:7">
      <c r="A12416" t="s">
        <v>3853</v>
      </c>
      <c r="B12416" t="s">
        <v>4181</v>
      </c>
      <c r="C12416" t="s">
        <v>4057</v>
      </c>
      <c r="D12416">
        <v>221333</v>
      </c>
      <c r="E12416">
        <v>220278</v>
      </c>
      <c r="F12416">
        <v>216216</v>
      </c>
      <c r="G12416">
        <v>206808</v>
      </c>
    </row>
    <row r="12417" spans="1:7">
      <c r="A12417" t="s">
        <v>3853</v>
      </c>
      <c r="B12417" t="s">
        <v>4181</v>
      </c>
      <c r="C12417" t="s">
        <v>4058</v>
      </c>
      <c r="D12417">
        <v>21603</v>
      </c>
      <c r="E12417">
        <v>16085</v>
      </c>
      <c r="F12417">
        <v>12855</v>
      </c>
      <c r="G12417">
        <v>19321</v>
      </c>
    </row>
    <row r="12418" spans="1:7">
      <c r="A12418" t="s">
        <v>3853</v>
      </c>
      <c r="B12418" t="s">
        <v>4181</v>
      </c>
      <c r="C12418" t="s">
        <v>4059</v>
      </c>
      <c r="D12418">
        <v>253570</v>
      </c>
      <c r="E12418">
        <v>254208</v>
      </c>
      <c r="F12418">
        <v>250552</v>
      </c>
      <c r="G12418">
        <v>239689</v>
      </c>
    </row>
    <row r="12419" spans="1:7">
      <c r="A12419" t="s">
        <v>3853</v>
      </c>
      <c r="B12419" t="s">
        <v>4181</v>
      </c>
      <c r="C12419" t="s">
        <v>4060</v>
      </c>
      <c r="D12419">
        <v>253570</v>
      </c>
      <c r="E12419">
        <v>254208</v>
      </c>
      <c r="F12419">
        <v>250552</v>
      </c>
      <c r="G12419">
        <v>239689</v>
      </c>
    </row>
    <row r="12420" spans="1:7">
      <c r="A12420" t="s">
        <v>3853</v>
      </c>
      <c r="B12420" t="s">
        <v>4181</v>
      </c>
      <c r="C12420" t="s">
        <v>4061</v>
      </c>
      <c r="D12420">
        <v>285807</v>
      </c>
      <c r="E12420">
        <v>260244</v>
      </c>
      <c r="F12420">
        <v>292770</v>
      </c>
      <c r="G12420">
        <v>259730</v>
      </c>
    </row>
    <row r="12421" spans="1:7">
      <c r="A12421" t="s">
        <v>3853</v>
      </c>
      <c r="B12421" t="s">
        <v>4181</v>
      </c>
      <c r="C12421" t="s">
        <v>4062</v>
      </c>
      <c r="D12421">
        <v>285807</v>
      </c>
      <c r="E12421">
        <v>260244</v>
      </c>
      <c r="F12421">
        <v>292770</v>
      </c>
      <c r="G12421">
        <v>259730</v>
      </c>
    </row>
    <row r="12422" spans="1:7">
      <c r="A12422" t="s">
        <v>3853</v>
      </c>
      <c r="B12422" t="s">
        <v>4181</v>
      </c>
      <c r="C12422" t="s">
        <v>4063</v>
      </c>
      <c r="D12422">
        <v>162657</v>
      </c>
      <c r="E12422">
        <v>141773</v>
      </c>
      <c r="F12422">
        <v>145526</v>
      </c>
      <c r="G12422">
        <v>147198</v>
      </c>
    </row>
    <row r="12423" spans="1:7">
      <c r="A12423" t="s">
        <v>3853</v>
      </c>
      <c r="B12423" t="s">
        <v>4181</v>
      </c>
      <c r="C12423" t="s">
        <v>4064</v>
      </c>
      <c r="D12423">
        <v>4308</v>
      </c>
      <c r="E12423">
        <v>4402</v>
      </c>
      <c r="F12423">
        <v>4769</v>
      </c>
      <c r="G12423">
        <v>4953</v>
      </c>
    </row>
    <row r="12424" spans="1:7">
      <c r="A12424" t="s">
        <v>3853</v>
      </c>
      <c r="B12424" t="s">
        <v>4181</v>
      </c>
      <c r="C12424" t="s">
        <v>4065</v>
      </c>
      <c r="D12424">
        <v>311413</v>
      </c>
      <c r="E12424">
        <v>353199</v>
      </c>
      <c r="F12424">
        <v>399643</v>
      </c>
      <c r="G12424">
        <v>479259</v>
      </c>
    </row>
    <row r="12425" spans="1:7">
      <c r="A12425" t="s">
        <v>3853</v>
      </c>
      <c r="B12425" t="s">
        <v>4181</v>
      </c>
      <c r="C12425" t="s">
        <v>4066</v>
      </c>
      <c r="D12425">
        <v>31579</v>
      </c>
      <c r="E12425">
        <v>36082</v>
      </c>
      <c r="F12425">
        <v>44289</v>
      </c>
      <c r="G12425">
        <v>51787</v>
      </c>
    </row>
    <row r="12426" spans="1:7">
      <c r="A12426" t="s">
        <v>3853</v>
      </c>
      <c r="B12426" t="s">
        <v>4181</v>
      </c>
      <c r="C12426" t="s">
        <v>4067</v>
      </c>
      <c r="D12426">
        <v>88963</v>
      </c>
      <c r="E12426">
        <v>86467</v>
      </c>
      <c r="F12426">
        <v>92473</v>
      </c>
      <c r="G12426">
        <v>98202</v>
      </c>
    </row>
    <row r="12427" spans="1:7">
      <c r="A12427" t="s">
        <v>3853</v>
      </c>
      <c r="B12427" t="s">
        <v>4181</v>
      </c>
      <c r="C12427" t="s">
        <v>4068</v>
      </c>
      <c r="D12427">
        <v>7450</v>
      </c>
      <c r="E12427">
        <v>8111</v>
      </c>
      <c r="F12427">
        <v>10426</v>
      </c>
      <c r="G12427">
        <v>13147</v>
      </c>
    </row>
    <row r="12428" spans="1:7">
      <c r="A12428" t="s">
        <v>3853</v>
      </c>
      <c r="B12428" t="s">
        <v>4181</v>
      </c>
      <c r="C12428" t="s">
        <v>4069</v>
      </c>
      <c r="D12428">
        <v>574791</v>
      </c>
      <c r="E12428">
        <v>593952</v>
      </c>
      <c r="F12428">
        <v>652838</v>
      </c>
      <c r="G12428">
        <v>742759</v>
      </c>
    </row>
    <row r="12429" spans="1:7">
      <c r="A12429" t="s">
        <v>3853</v>
      </c>
      <c r="B12429" t="s">
        <v>4181</v>
      </c>
      <c r="C12429" t="s">
        <v>4070</v>
      </c>
      <c r="D12429">
        <v>153293</v>
      </c>
      <c r="E12429">
        <v>126613</v>
      </c>
      <c r="F12429">
        <v>162531</v>
      </c>
      <c r="G12429">
        <v>166548</v>
      </c>
    </row>
    <row r="12430" spans="1:7">
      <c r="A12430" t="s">
        <v>3853</v>
      </c>
      <c r="B12430" t="s">
        <v>4181</v>
      </c>
      <c r="C12430" t="s">
        <v>4071</v>
      </c>
      <c r="D12430">
        <v>0</v>
      </c>
      <c r="E12430">
        <v>361</v>
      </c>
      <c r="F12430">
        <v>0</v>
      </c>
      <c r="G12430">
        <v>0</v>
      </c>
    </row>
    <row r="12431" spans="1:7">
      <c r="A12431" t="s">
        <v>3853</v>
      </c>
      <c r="B12431" t="s">
        <v>4181</v>
      </c>
      <c r="C12431" t="s">
        <v>4072</v>
      </c>
      <c r="D12431">
        <v>0</v>
      </c>
      <c r="E12431">
        <v>0</v>
      </c>
      <c r="F12431">
        <v>0</v>
      </c>
      <c r="G12431">
        <v>0</v>
      </c>
    </row>
    <row r="12432" spans="1:7">
      <c r="A12432" t="s">
        <v>3853</v>
      </c>
      <c r="B12432" t="s">
        <v>4181</v>
      </c>
      <c r="C12432" t="s">
        <v>4073</v>
      </c>
      <c r="D12432">
        <v>12331</v>
      </c>
      <c r="E12432">
        <v>9954</v>
      </c>
      <c r="F12432">
        <v>14684</v>
      </c>
      <c r="G12432">
        <v>15047</v>
      </c>
    </row>
    <row r="12433" spans="1:7">
      <c r="A12433" t="s">
        <v>3853</v>
      </c>
      <c r="B12433" t="s">
        <v>4181</v>
      </c>
      <c r="C12433" t="s">
        <v>4074</v>
      </c>
      <c r="D12433">
        <v>165624</v>
      </c>
      <c r="E12433">
        <v>136927</v>
      </c>
      <c r="F12433">
        <v>177215</v>
      </c>
      <c r="G12433">
        <v>181595</v>
      </c>
    </row>
    <row r="12434" spans="1:7">
      <c r="A12434" t="s">
        <v>3853</v>
      </c>
      <c r="B12434" t="s">
        <v>4181</v>
      </c>
      <c r="C12434" t="s">
        <v>4075</v>
      </c>
      <c r="D12434">
        <v>165624</v>
      </c>
      <c r="E12434">
        <v>136927</v>
      </c>
      <c r="F12434">
        <v>177215</v>
      </c>
      <c r="G12434">
        <v>181595</v>
      </c>
    </row>
    <row r="12435" spans="1:7">
      <c r="A12435" t="s">
        <v>3853</v>
      </c>
      <c r="B12435" t="s">
        <v>4181</v>
      </c>
      <c r="C12435" t="s">
        <v>4076</v>
      </c>
      <c r="D12435">
        <v>4</v>
      </c>
      <c r="E12435">
        <v>71</v>
      </c>
      <c r="F12435">
        <v>120</v>
      </c>
      <c r="G12435">
        <v>231</v>
      </c>
    </row>
    <row r="12436" spans="1:7">
      <c r="A12436" t="s">
        <v>3853</v>
      </c>
      <c r="B12436" t="s">
        <v>4181</v>
      </c>
      <c r="C12436" t="s">
        <v>4077</v>
      </c>
      <c r="D12436">
        <v>37</v>
      </c>
      <c r="E12436">
        <v>712</v>
      </c>
      <c r="F12436">
        <v>1074</v>
      </c>
      <c r="G12436">
        <v>2122</v>
      </c>
    </row>
    <row r="12437" spans="1:7">
      <c r="A12437" t="s">
        <v>3853</v>
      </c>
      <c r="B12437" t="s">
        <v>4181</v>
      </c>
      <c r="C12437" t="s">
        <v>4078</v>
      </c>
      <c r="D12437">
        <v>37</v>
      </c>
      <c r="E12437">
        <v>766</v>
      </c>
      <c r="F12437">
        <v>1292</v>
      </c>
      <c r="G12437">
        <v>2308</v>
      </c>
    </row>
    <row r="12438" spans="1:7">
      <c r="A12438" t="s">
        <v>3853</v>
      </c>
      <c r="B12438" t="s">
        <v>4181</v>
      </c>
      <c r="C12438" t="s">
        <v>4079</v>
      </c>
      <c r="D12438">
        <v>5</v>
      </c>
      <c r="E12438">
        <v>84</v>
      </c>
      <c r="F12438">
        <v>140</v>
      </c>
      <c r="G12438">
        <v>274</v>
      </c>
    </row>
    <row r="12439" spans="1:7">
      <c r="A12439" t="s">
        <v>3853</v>
      </c>
      <c r="B12439" t="s">
        <v>4181</v>
      </c>
      <c r="C12439" t="s">
        <v>4080</v>
      </c>
      <c r="D12439">
        <v>83</v>
      </c>
      <c r="E12439">
        <v>1633</v>
      </c>
      <c r="F12439">
        <v>2625</v>
      </c>
      <c r="G12439">
        <v>4936</v>
      </c>
    </row>
    <row r="12440" spans="1:7">
      <c r="A12440" t="s">
        <v>3853</v>
      </c>
      <c r="B12440" t="s">
        <v>4181</v>
      </c>
      <c r="C12440" t="s">
        <v>4081</v>
      </c>
      <c r="D12440">
        <v>477960</v>
      </c>
      <c r="E12440">
        <v>452804</v>
      </c>
      <c r="F12440">
        <v>489461</v>
      </c>
      <c r="G12440">
        <v>505968</v>
      </c>
    </row>
    <row r="12441" spans="1:7">
      <c r="A12441" t="s">
        <v>3853</v>
      </c>
      <c r="B12441" t="s">
        <v>4181</v>
      </c>
      <c r="C12441" t="s">
        <v>4082</v>
      </c>
      <c r="D12441">
        <v>0</v>
      </c>
      <c r="E12441">
        <v>0</v>
      </c>
      <c r="F12441">
        <v>0</v>
      </c>
      <c r="G12441">
        <v>0</v>
      </c>
    </row>
    <row r="12442" spans="1:7">
      <c r="A12442" t="s">
        <v>3853</v>
      </c>
      <c r="B12442" t="s">
        <v>4181</v>
      </c>
      <c r="C12442" t="s">
        <v>4083</v>
      </c>
      <c r="D12442">
        <v>9717</v>
      </c>
      <c r="E12442">
        <v>8796</v>
      </c>
      <c r="F12442">
        <v>8255</v>
      </c>
      <c r="G12442">
        <v>9060</v>
      </c>
    </row>
    <row r="12443" spans="1:7">
      <c r="A12443" t="s">
        <v>3853</v>
      </c>
      <c r="B12443" t="s">
        <v>4181</v>
      </c>
      <c r="C12443" t="s">
        <v>4084</v>
      </c>
      <c r="D12443">
        <v>839</v>
      </c>
      <c r="E12443">
        <v>1103</v>
      </c>
      <c r="F12443">
        <v>1364</v>
      </c>
      <c r="G12443">
        <v>1447</v>
      </c>
    </row>
    <row r="12444" spans="1:7">
      <c r="A12444" t="s">
        <v>3853</v>
      </c>
      <c r="B12444" t="s">
        <v>4181</v>
      </c>
      <c r="C12444" t="s">
        <v>4085</v>
      </c>
      <c r="D12444">
        <v>14883</v>
      </c>
      <c r="E12444">
        <v>29118</v>
      </c>
      <c r="F12444">
        <v>50902</v>
      </c>
      <c r="G12444">
        <v>76530</v>
      </c>
    </row>
    <row r="12445" spans="1:7">
      <c r="A12445" t="s">
        <v>3853</v>
      </c>
      <c r="B12445" t="s">
        <v>4181</v>
      </c>
      <c r="C12445" t="s">
        <v>4086</v>
      </c>
      <c r="D12445">
        <v>2448</v>
      </c>
      <c r="E12445">
        <v>4883</v>
      </c>
      <c r="F12445">
        <v>8838</v>
      </c>
      <c r="G12445">
        <v>11366</v>
      </c>
    </row>
    <row r="12446" spans="1:7">
      <c r="A12446" t="s">
        <v>3853</v>
      </c>
      <c r="B12446" t="s">
        <v>4181</v>
      </c>
      <c r="C12446" t="s">
        <v>4087</v>
      </c>
      <c r="D12446">
        <v>8</v>
      </c>
      <c r="E12446">
        <v>12</v>
      </c>
      <c r="F12446">
        <v>10</v>
      </c>
      <c r="G12446">
        <v>29</v>
      </c>
    </row>
    <row r="12447" spans="1:7">
      <c r="A12447" t="s">
        <v>3853</v>
      </c>
      <c r="B12447" t="s">
        <v>4181</v>
      </c>
      <c r="C12447" t="s">
        <v>4088</v>
      </c>
      <c r="D12447">
        <v>3178</v>
      </c>
      <c r="E12447">
        <v>5003</v>
      </c>
      <c r="F12447">
        <v>7034</v>
      </c>
      <c r="G12447">
        <v>9382</v>
      </c>
    </row>
    <row r="12448" spans="1:7">
      <c r="A12448" t="s">
        <v>3853</v>
      </c>
      <c r="B12448" t="s">
        <v>4181</v>
      </c>
      <c r="C12448" t="s">
        <v>4089</v>
      </c>
      <c r="D12448">
        <v>18908</v>
      </c>
      <c r="E12448">
        <v>35237</v>
      </c>
      <c r="F12448">
        <v>59311</v>
      </c>
      <c r="G12448">
        <v>87388</v>
      </c>
    </row>
    <row r="12449" spans="1:7">
      <c r="A12449" t="s">
        <v>3853</v>
      </c>
      <c r="B12449" t="s">
        <v>4181</v>
      </c>
      <c r="C12449" t="s">
        <v>4090</v>
      </c>
      <c r="D12449">
        <v>4025</v>
      </c>
      <c r="E12449">
        <v>6119</v>
      </c>
      <c r="F12449">
        <v>8409</v>
      </c>
      <c r="G12449">
        <v>10858</v>
      </c>
    </row>
    <row r="12450" spans="1:7">
      <c r="A12450" t="s">
        <v>3853</v>
      </c>
      <c r="B12450" t="s">
        <v>4181</v>
      </c>
      <c r="C12450" t="s">
        <v>4091</v>
      </c>
      <c r="D12450">
        <v>24</v>
      </c>
      <c r="E12450">
        <v>26</v>
      </c>
      <c r="F12450">
        <v>24.9</v>
      </c>
      <c r="G12450">
        <v>25.3</v>
      </c>
    </row>
    <row r="12451" spans="1:7">
      <c r="A12451" t="s">
        <v>3853</v>
      </c>
      <c r="B12451" t="s">
        <v>4181</v>
      </c>
      <c r="C12451" t="s">
        <v>4092</v>
      </c>
      <c r="D12451">
        <v>3341678</v>
      </c>
      <c r="E12451">
        <v>2849591</v>
      </c>
      <c r="F12451">
        <v>3173982</v>
      </c>
      <c r="G12451">
        <v>3268785</v>
      </c>
    </row>
    <row r="12452" spans="1:7">
      <c r="A12452" t="s">
        <v>3853</v>
      </c>
      <c r="B12452" t="s">
        <v>4181</v>
      </c>
      <c r="C12452" t="s">
        <v>4093</v>
      </c>
      <c r="D12452">
        <v>115.3</v>
      </c>
      <c r="E12452">
        <v>97.5</v>
      </c>
      <c r="F12452">
        <v>107.4</v>
      </c>
      <c r="G12452">
        <v>108.9</v>
      </c>
    </row>
    <row r="12453" spans="1:7">
      <c r="A12453" t="s">
        <v>3853</v>
      </c>
      <c r="B12453" t="s">
        <v>4181</v>
      </c>
      <c r="C12453" t="s">
        <v>4094</v>
      </c>
      <c r="D12453">
        <v>1460767</v>
      </c>
      <c r="E12453">
        <v>1438183</v>
      </c>
      <c r="F12453">
        <v>1461838</v>
      </c>
      <c r="G12453">
        <v>1546129</v>
      </c>
    </row>
    <row r="12454" spans="1:7">
      <c r="A12454" t="s">
        <v>3853</v>
      </c>
      <c r="B12454" t="s">
        <v>4181</v>
      </c>
      <c r="C12454" t="s">
        <v>4095</v>
      </c>
      <c r="D12454">
        <v>50.4</v>
      </c>
      <c r="E12454">
        <v>49.2</v>
      </c>
      <c r="F12454">
        <v>49.5</v>
      </c>
      <c r="G12454">
        <v>51.5</v>
      </c>
    </row>
    <row r="12455" spans="1:7">
      <c r="A12455" t="s">
        <v>3853</v>
      </c>
      <c r="B12455" t="s">
        <v>4181</v>
      </c>
      <c r="C12455" t="s">
        <v>4096</v>
      </c>
      <c r="D12455">
        <v>3539635</v>
      </c>
      <c r="E12455">
        <v>3415582</v>
      </c>
      <c r="F12455">
        <v>3435975</v>
      </c>
      <c r="G12455">
        <v>3667749</v>
      </c>
    </row>
    <row r="12456" spans="1:7">
      <c r="A12456" t="s">
        <v>3853</v>
      </c>
      <c r="B12456" t="s">
        <v>4181</v>
      </c>
      <c r="C12456" t="s">
        <v>4097</v>
      </c>
      <c r="D12456">
        <v>7337070</v>
      </c>
      <c r="E12456">
        <v>7155412</v>
      </c>
      <c r="F12456">
        <v>7572439</v>
      </c>
      <c r="G12456">
        <v>7338452</v>
      </c>
    </row>
    <row r="12457" spans="1:7">
      <c r="A12457" t="s">
        <v>3853</v>
      </c>
      <c r="B12457" t="s">
        <v>4181</v>
      </c>
      <c r="C12457" t="s">
        <v>4098</v>
      </c>
      <c r="D12457">
        <v>253.1</v>
      </c>
      <c r="E12457">
        <v>244.8</v>
      </c>
      <c r="F12457">
        <v>256.2</v>
      </c>
      <c r="G12457">
        <v>244.4</v>
      </c>
    </row>
    <row r="12458" spans="1:7">
      <c r="A12458" t="s">
        <v>3853</v>
      </c>
      <c r="B12458" t="s">
        <v>4181</v>
      </c>
      <c r="C12458" t="s">
        <v>4099</v>
      </c>
      <c r="D12458">
        <v>1583306</v>
      </c>
      <c r="E12458">
        <v>1531772</v>
      </c>
      <c r="F12458">
        <v>1508714</v>
      </c>
      <c r="G12458">
        <v>1633356</v>
      </c>
    </row>
    <row r="12459" spans="1:7">
      <c r="A12459" t="s">
        <v>3853</v>
      </c>
      <c r="B12459" t="s">
        <v>4181</v>
      </c>
      <c r="C12459" t="s">
        <v>4100</v>
      </c>
      <c r="D12459">
        <v>54.6</v>
      </c>
      <c r="E12459">
        <v>52.4</v>
      </c>
      <c r="F12459">
        <v>51</v>
      </c>
      <c r="G12459">
        <v>54.4</v>
      </c>
    </row>
    <row r="12460" spans="1:7">
      <c r="A12460" t="s">
        <v>3853</v>
      </c>
      <c r="B12460" t="s">
        <v>4181</v>
      </c>
      <c r="C12460" t="s">
        <v>4101</v>
      </c>
      <c r="D12460">
        <v>13724994</v>
      </c>
      <c r="E12460">
        <v>12974842</v>
      </c>
      <c r="F12460">
        <v>13712230</v>
      </c>
      <c r="G12460">
        <v>13780584</v>
      </c>
    </row>
    <row r="12461" spans="1:7">
      <c r="A12461" t="s">
        <v>3853</v>
      </c>
      <c r="B12461" t="s">
        <v>4181</v>
      </c>
      <c r="C12461" t="s">
        <v>4102</v>
      </c>
      <c r="D12461">
        <v>7.61</v>
      </c>
      <c r="E12461">
        <v>7.32</v>
      </c>
      <c r="F12461">
        <v>7.32</v>
      </c>
      <c r="G12461">
        <v>7.16</v>
      </c>
    </row>
    <row r="12462" spans="1:7">
      <c r="A12462" t="s">
        <v>3853</v>
      </c>
      <c r="B12462" t="s">
        <v>4181</v>
      </c>
      <c r="C12462" t="s">
        <v>4103</v>
      </c>
      <c r="D12462">
        <v>473.5</v>
      </c>
      <c r="E12462">
        <v>443.8</v>
      </c>
      <c r="F12462">
        <v>463.9</v>
      </c>
      <c r="G12462">
        <v>458.9</v>
      </c>
    </row>
    <row r="12463" spans="1:7">
      <c r="A12463" t="s">
        <v>3853</v>
      </c>
      <c r="B12463" t="s">
        <v>4181</v>
      </c>
      <c r="C12463" t="s">
        <v>4104</v>
      </c>
      <c r="D12463">
        <v>13722821</v>
      </c>
      <c r="E12463">
        <v>12974958</v>
      </c>
      <c r="F12463">
        <v>13716972</v>
      </c>
      <c r="G12463">
        <v>13786722</v>
      </c>
    </row>
    <row r="12464" spans="1:7">
      <c r="A12464" t="s">
        <v>3853</v>
      </c>
      <c r="B12464" t="s">
        <v>4181</v>
      </c>
      <c r="C12464" t="s">
        <v>4105</v>
      </c>
      <c r="D12464">
        <v>3340731</v>
      </c>
      <c r="E12464">
        <v>2848742</v>
      </c>
      <c r="F12464">
        <v>3173122</v>
      </c>
      <c r="G12464">
        <v>3267961</v>
      </c>
    </row>
    <row r="12465" spans="1:7">
      <c r="A12465" t="s">
        <v>3853</v>
      </c>
      <c r="B12465" t="s">
        <v>4181</v>
      </c>
      <c r="C12465" t="s">
        <v>4106</v>
      </c>
      <c r="D12465">
        <v>739567</v>
      </c>
      <c r="E12465">
        <v>728411</v>
      </c>
      <c r="F12465">
        <v>755821</v>
      </c>
      <c r="G12465">
        <v>809466</v>
      </c>
    </row>
    <row r="12466" spans="1:7">
      <c r="A12466" t="s">
        <v>3853</v>
      </c>
      <c r="B12466" t="s">
        <v>4181</v>
      </c>
      <c r="C12466" t="s">
        <v>4107</v>
      </c>
      <c r="D12466">
        <v>6668323</v>
      </c>
      <c r="E12466">
        <v>6543722</v>
      </c>
      <c r="F12466">
        <v>6939552</v>
      </c>
      <c r="G12466">
        <v>6678854</v>
      </c>
    </row>
    <row r="12467" spans="1:7">
      <c r="A12467" t="s">
        <v>3853</v>
      </c>
      <c r="B12467" t="s">
        <v>4181</v>
      </c>
      <c r="C12467" t="s">
        <v>4108</v>
      </c>
      <c r="D12467">
        <v>793645</v>
      </c>
      <c r="E12467">
        <v>767008</v>
      </c>
      <c r="F12467">
        <v>768162</v>
      </c>
      <c r="G12467">
        <v>851420</v>
      </c>
    </row>
    <row r="12468" spans="1:7">
      <c r="A12468" t="s">
        <v>3853</v>
      </c>
      <c r="B12468" t="s">
        <v>4181</v>
      </c>
      <c r="C12468" t="s">
        <v>4109</v>
      </c>
      <c r="D12468">
        <v>11542266</v>
      </c>
      <c r="E12468">
        <v>10887883</v>
      </c>
      <c r="F12468">
        <v>11636657</v>
      </c>
      <c r="G12468">
        <v>11607701</v>
      </c>
    </row>
    <row r="12469" spans="1:7">
      <c r="A12469" t="s">
        <v>3853</v>
      </c>
      <c r="B12469" t="s">
        <v>4181</v>
      </c>
      <c r="C12469" t="s">
        <v>4110</v>
      </c>
      <c r="D12469">
        <v>28987</v>
      </c>
      <c r="E12469">
        <v>29234</v>
      </c>
      <c r="F12469">
        <v>29561</v>
      </c>
      <c r="G12469">
        <v>30030</v>
      </c>
    </row>
    <row r="12470" spans="1:7">
      <c r="A12470" t="s">
        <v>3853</v>
      </c>
      <c r="B12470" t="s">
        <v>4181</v>
      </c>
      <c r="C12470" t="s">
        <v>4111</v>
      </c>
      <c r="D12470">
        <v>42362</v>
      </c>
      <c r="E12470">
        <v>61413</v>
      </c>
      <c r="F12470">
        <v>16254</v>
      </c>
      <c r="G12470">
        <v>0</v>
      </c>
    </row>
    <row r="12471" spans="1:7">
      <c r="A12471" t="s">
        <v>3853</v>
      </c>
      <c r="B12471" t="s">
        <v>4181</v>
      </c>
      <c r="C12471" t="s">
        <v>4112</v>
      </c>
      <c r="D12471">
        <v>0</v>
      </c>
      <c r="E12471">
        <v>0</v>
      </c>
      <c r="F12471">
        <v>0</v>
      </c>
      <c r="G12471">
        <v>0</v>
      </c>
    </row>
    <row r="12472" spans="1:7">
      <c r="A12472" t="s">
        <v>3853</v>
      </c>
      <c r="B12472" t="s">
        <v>4181</v>
      </c>
      <c r="C12472" t="s">
        <v>4113</v>
      </c>
      <c r="D12472">
        <v>387</v>
      </c>
      <c r="E12472">
        <v>347</v>
      </c>
      <c r="F12472">
        <v>413</v>
      </c>
      <c r="G12472">
        <v>406</v>
      </c>
    </row>
    <row r="12473" spans="1:7">
      <c r="A12473" t="s">
        <v>3853</v>
      </c>
      <c r="B12473" t="s">
        <v>4181</v>
      </c>
      <c r="C12473" t="s">
        <v>4114</v>
      </c>
      <c r="D12473">
        <v>1466</v>
      </c>
      <c r="E12473">
        <v>904</v>
      </c>
      <c r="F12473">
        <v>2602</v>
      </c>
      <c r="G12473">
        <v>6224</v>
      </c>
    </row>
    <row r="12474" spans="1:7">
      <c r="A12474" t="s">
        <v>3853</v>
      </c>
      <c r="B12474" t="s">
        <v>4181</v>
      </c>
      <c r="C12474" t="s">
        <v>4115</v>
      </c>
      <c r="D12474">
        <v>312</v>
      </c>
      <c r="E12474">
        <v>309</v>
      </c>
      <c r="F12474">
        <v>309</v>
      </c>
      <c r="G12474">
        <v>309</v>
      </c>
    </row>
    <row r="12475" spans="1:7">
      <c r="A12475" t="s">
        <v>3853</v>
      </c>
      <c r="B12475" t="s">
        <v>4181</v>
      </c>
      <c r="C12475" t="s">
        <v>4116</v>
      </c>
      <c r="D12475">
        <v>54792</v>
      </c>
      <c r="E12475">
        <v>51272</v>
      </c>
      <c r="F12475">
        <v>51595</v>
      </c>
      <c r="G12475">
        <v>52011</v>
      </c>
    </row>
    <row r="12476" spans="1:7">
      <c r="A12476" t="s">
        <v>3853</v>
      </c>
      <c r="B12476" t="s">
        <v>4181</v>
      </c>
      <c r="C12476" t="s">
        <v>4117</v>
      </c>
      <c r="D12476">
        <v>2684</v>
      </c>
      <c r="E12476">
        <v>1520</v>
      </c>
      <c r="F12476">
        <v>1804</v>
      </c>
      <c r="G12476">
        <v>2178</v>
      </c>
    </row>
    <row r="12477" spans="1:7">
      <c r="A12477" t="s">
        <v>3853</v>
      </c>
      <c r="B12477" t="s">
        <v>4181</v>
      </c>
      <c r="C12477" t="s">
        <v>4118</v>
      </c>
      <c r="D12477">
        <v>59329</v>
      </c>
      <c r="E12477">
        <v>54043</v>
      </c>
      <c r="F12477">
        <v>56415</v>
      </c>
      <c r="G12477">
        <v>60818</v>
      </c>
    </row>
    <row r="12478" spans="1:7">
      <c r="A12478" t="s">
        <v>3853</v>
      </c>
      <c r="B12478" t="s">
        <v>4181</v>
      </c>
      <c r="C12478" t="s">
        <v>4119</v>
      </c>
      <c r="D12478">
        <v>129</v>
      </c>
      <c r="E12478">
        <v>0</v>
      </c>
      <c r="F12478">
        <v>0</v>
      </c>
      <c r="G12478">
        <v>0</v>
      </c>
    </row>
    <row r="12479" spans="1:7">
      <c r="A12479" t="s">
        <v>3853</v>
      </c>
      <c r="B12479" t="s">
        <v>4181</v>
      </c>
      <c r="C12479" t="s">
        <v>4120</v>
      </c>
      <c r="D12479">
        <v>4937</v>
      </c>
      <c r="E12479">
        <v>4276</v>
      </c>
      <c r="F12479">
        <v>3227</v>
      </c>
      <c r="G12479">
        <v>2896</v>
      </c>
    </row>
    <row r="12480" spans="1:7">
      <c r="A12480" t="s">
        <v>3853</v>
      </c>
      <c r="B12480" t="s">
        <v>4181</v>
      </c>
      <c r="C12480" t="s">
        <v>4121</v>
      </c>
      <c r="D12480">
        <v>89</v>
      </c>
      <c r="E12480">
        <v>77</v>
      </c>
      <c r="F12480">
        <v>66</v>
      </c>
      <c r="G12480">
        <v>54</v>
      </c>
    </row>
    <row r="12481" spans="1:7">
      <c r="A12481" t="s">
        <v>3853</v>
      </c>
      <c r="B12481" t="s">
        <v>4181</v>
      </c>
      <c r="C12481" t="s">
        <v>4122</v>
      </c>
      <c r="D12481">
        <v>16503</v>
      </c>
      <c r="E12481">
        <v>21137</v>
      </c>
      <c r="F12481">
        <v>23809</v>
      </c>
      <c r="G12481">
        <v>25883</v>
      </c>
    </row>
    <row r="12482" spans="1:7">
      <c r="A12482" t="s">
        <v>3853</v>
      </c>
      <c r="B12482" t="s">
        <v>4181</v>
      </c>
      <c r="C12482" t="s">
        <v>4123</v>
      </c>
      <c r="D12482">
        <v>21569</v>
      </c>
      <c r="E12482">
        <v>25413</v>
      </c>
      <c r="F12482">
        <v>27036</v>
      </c>
      <c r="G12482">
        <v>28779</v>
      </c>
    </row>
    <row r="12483" spans="1:7">
      <c r="A12483" t="s">
        <v>3853</v>
      </c>
      <c r="B12483" t="s">
        <v>4181</v>
      </c>
      <c r="C12483" t="s">
        <v>4124</v>
      </c>
      <c r="D12483">
        <v>516</v>
      </c>
      <c r="E12483">
        <v>347</v>
      </c>
      <c r="F12483">
        <v>413</v>
      </c>
      <c r="G12483">
        <v>406</v>
      </c>
    </row>
    <row r="12484" spans="1:7">
      <c r="A12484" t="s">
        <v>3853</v>
      </c>
      <c r="B12484" t="s">
        <v>4181</v>
      </c>
      <c r="C12484" t="s">
        <v>4125</v>
      </c>
      <c r="D12484">
        <v>6403</v>
      </c>
      <c r="E12484">
        <v>5181</v>
      </c>
      <c r="F12484">
        <v>5829</v>
      </c>
      <c r="G12484">
        <v>9120</v>
      </c>
    </row>
    <row r="12485" spans="1:7">
      <c r="A12485" t="s">
        <v>3853</v>
      </c>
      <c r="B12485" t="s">
        <v>4181</v>
      </c>
      <c r="C12485" t="s">
        <v>4126</v>
      </c>
      <c r="D12485">
        <v>71295</v>
      </c>
      <c r="E12485">
        <v>72409</v>
      </c>
      <c r="F12485">
        <v>75405</v>
      </c>
      <c r="G12485">
        <v>77893</v>
      </c>
    </row>
    <row r="12486" spans="1:7">
      <c r="A12486" t="s">
        <v>3853</v>
      </c>
      <c r="B12486" t="s">
        <v>4181</v>
      </c>
      <c r="C12486" t="s">
        <v>4127</v>
      </c>
      <c r="D12486">
        <v>80898</v>
      </c>
      <c r="E12486">
        <v>79456</v>
      </c>
      <c r="F12486">
        <v>83451</v>
      </c>
      <c r="G12486">
        <v>89597</v>
      </c>
    </row>
    <row r="12487" spans="1:7">
      <c r="A12487" t="s">
        <v>3853</v>
      </c>
      <c r="B12487" t="s">
        <v>4181</v>
      </c>
      <c r="C12487" t="s">
        <v>4128</v>
      </c>
      <c r="D12487">
        <v>74495</v>
      </c>
      <c r="E12487">
        <v>74276</v>
      </c>
      <c r="F12487">
        <v>77622</v>
      </c>
      <c r="G12487">
        <v>80477</v>
      </c>
    </row>
    <row r="12488" spans="1:7">
      <c r="A12488" t="s">
        <v>3853</v>
      </c>
      <c r="B12488" t="s">
        <v>4181</v>
      </c>
      <c r="C12488" t="s">
        <v>4129</v>
      </c>
      <c r="D12488">
        <v>724</v>
      </c>
      <c r="E12488">
        <v>639</v>
      </c>
      <c r="F12488">
        <v>819</v>
      </c>
      <c r="G12488">
        <v>905</v>
      </c>
    </row>
    <row r="12489" spans="1:7">
      <c r="A12489" t="s">
        <v>3853</v>
      </c>
      <c r="B12489" t="s">
        <v>4181</v>
      </c>
      <c r="C12489" t="s">
        <v>4130</v>
      </c>
      <c r="D12489">
        <v>36.799999999999997</v>
      </c>
      <c r="E12489">
        <v>36</v>
      </c>
      <c r="F12489">
        <v>34.6</v>
      </c>
      <c r="G12489">
        <v>35.200000000000003</v>
      </c>
    </row>
    <row r="12490" spans="1:7">
      <c r="A12490" t="s">
        <v>3853</v>
      </c>
      <c r="B12490" t="s">
        <v>4181</v>
      </c>
      <c r="C12490" t="s">
        <v>4131</v>
      </c>
      <c r="D12490">
        <v>184</v>
      </c>
      <c r="E12490">
        <v>162</v>
      </c>
      <c r="F12490">
        <v>172</v>
      </c>
      <c r="G12490">
        <v>160</v>
      </c>
    </row>
    <row r="12491" spans="1:7">
      <c r="A12491" t="s">
        <v>3853</v>
      </c>
      <c r="B12491" t="s">
        <v>4181</v>
      </c>
      <c r="C12491" t="s">
        <v>4132</v>
      </c>
      <c r="D12491">
        <v>285098</v>
      </c>
      <c r="E12491">
        <v>315220</v>
      </c>
      <c r="F12491">
        <v>339221</v>
      </c>
      <c r="G12491">
        <v>391493</v>
      </c>
    </row>
    <row r="12492" spans="1:7">
      <c r="A12492" t="s">
        <v>3853</v>
      </c>
      <c r="B12492" t="s">
        <v>4181</v>
      </c>
      <c r="C12492" t="s">
        <v>4133</v>
      </c>
      <c r="D12492">
        <v>28060</v>
      </c>
      <c r="E12492">
        <v>30107</v>
      </c>
      <c r="F12492">
        <v>34370</v>
      </c>
      <c r="G12492">
        <v>39344</v>
      </c>
    </row>
    <row r="12493" spans="1:7">
      <c r="A12493" t="s">
        <v>3853</v>
      </c>
      <c r="B12493" t="s">
        <v>4181</v>
      </c>
      <c r="C12493" t="s">
        <v>4134</v>
      </c>
      <c r="D12493">
        <v>31</v>
      </c>
      <c r="E12493">
        <v>26</v>
      </c>
      <c r="F12493">
        <v>13</v>
      </c>
      <c r="G12493">
        <v>1</v>
      </c>
    </row>
    <row r="12494" spans="1:7">
      <c r="A12494" t="s">
        <v>3853</v>
      </c>
      <c r="B12494" t="s">
        <v>4181</v>
      </c>
      <c r="C12494" t="s">
        <v>4135</v>
      </c>
      <c r="D12494">
        <v>285313</v>
      </c>
      <c r="E12494">
        <v>315409</v>
      </c>
      <c r="F12494">
        <v>339406</v>
      </c>
      <c r="G12494">
        <v>391653</v>
      </c>
    </row>
    <row r="12495" spans="1:7">
      <c r="A12495" t="s">
        <v>3853</v>
      </c>
      <c r="B12495" t="s">
        <v>4181</v>
      </c>
      <c r="C12495" t="s">
        <v>4136</v>
      </c>
      <c r="D12495">
        <v>215</v>
      </c>
      <c r="E12495">
        <v>188</v>
      </c>
      <c r="F12495">
        <v>185</v>
      </c>
      <c r="G12495">
        <v>160</v>
      </c>
    </row>
    <row r="12496" spans="1:7">
      <c r="A12496" t="s">
        <v>3853</v>
      </c>
      <c r="B12496" t="s">
        <v>4181</v>
      </c>
      <c r="C12496" t="s">
        <v>4137</v>
      </c>
      <c r="D12496">
        <v>2932</v>
      </c>
      <c r="E12496">
        <v>2961</v>
      </c>
      <c r="F12496">
        <v>2816</v>
      </c>
      <c r="G12496">
        <v>3224</v>
      </c>
    </row>
    <row r="12497" spans="1:7">
      <c r="A12497" t="s">
        <v>3853</v>
      </c>
      <c r="B12497" t="s">
        <v>4181</v>
      </c>
      <c r="C12497" t="s">
        <v>4138</v>
      </c>
      <c r="D12497">
        <v>1879</v>
      </c>
      <c r="E12497">
        <v>1549</v>
      </c>
      <c r="F12497">
        <v>1643</v>
      </c>
      <c r="G12497">
        <v>1949</v>
      </c>
    </row>
    <row r="12498" spans="1:7">
      <c r="A12498" t="s">
        <v>3853</v>
      </c>
      <c r="B12498" t="s">
        <v>4182</v>
      </c>
      <c r="C12498" t="s">
        <v>3855</v>
      </c>
      <c r="D12498">
        <v>-1191</v>
      </c>
      <c r="E12498">
        <v>-787</v>
      </c>
      <c r="F12498">
        <v>-833</v>
      </c>
      <c r="G12498">
        <v>-661</v>
      </c>
    </row>
    <row r="12499" spans="1:7">
      <c r="A12499" t="s">
        <v>3853</v>
      </c>
      <c r="B12499" t="s">
        <v>4182</v>
      </c>
      <c r="C12499" t="s">
        <v>3856</v>
      </c>
      <c r="D12499">
        <v>843880</v>
      </c>
      <c r="E12499">
        <v>832274</v>
      </c>
      <c r="F12499">
        <v>898083</v>
      </c>
      <c r="G12499">
        <v>916133</v>
      </c>
    </row>
    <row r="12500" spans="1:7">
      <c r="A12500" t="s">
        <v>3853</v>
      </c>
      <c r="B12500" t="s">
        <v>4182</v>
      </c>
      <c r="C12500" t="s">
        <v>3857</v>
      </c>
      <c r="D12500">
        <v>843880</v>
      </c>
      <c r="E12500">
        <v>832274</v>
      </c>
      <c r="F12500">
        <v>898083</v>
      </c>
      <c r="G12500">
        <v>916133</v>
      </c>
    </row>
    <row r="12501" spans="1:7">
      <c r="A12501" t="s">
        <v>3853</v>
      </c>
      <c r="B12501" t="s">
        <v>4182</v>
      </c>
      <c r="C12501" t="s">
        <v>3858</v>
      </c>
      <c r="D12501">
        <v>843880</v>
      </c>
      <c r="E12501">
        <v>832274</v>
      </c>
      <c r="F12501">
        <v>898083</v>
      </c>
      <c r="G12501">
        <v>916133</v>
      </c>
    </row>
    <row r="12502" spans="1:7">
      <c r="A12502" t="s">
        <v>3853</v>
      </c>
      <c r="B12502" t="s">
        <v>4182</v>
      </c>
      <c r="C12502" t="s">
        <v>3859</v>
      </c>
      <c r="D12502">
        <v>23387</v>
      </c>
      <c r="E12502">
        <v>20202</v>
      </c>
      <c r="F12502">
        <v>21550</v>
      </c>
      <c r="G12502">
        <v>22307</v>
      </c>
    </row>
    <row r="12503" spans="1:7">
      <c r="A12503" t="s">
        <v>3853</v>
      </c>
      <c r="B12503" t="s">
        <v>4182</v>
      </c>
      <c r="C12503" t="s">
        <v>3860</v>
      </c>
      <c r="D12503">
        <v>23387</v>
      </c>
      <c r="E12503">
        <v>20202</v>
      </c>
      <c r="F12503">
        <v>21550</v>
      </c>
      <c r="G12503">
        <v>22307</v>
      </c>
    </row>
    <row r="12504" spans="1:7">
      <c r="A12504" t="s">
        <v>3853</v>
      </c>
      <c r="B12504" t="s">
        <v>4182</v>
      </c>
      <c r="C12504" t="s">
        <v>3861</v>
      </c>
      <c r="D12504">
        <v>23387</v>
      </c>
      <c r="E12504">
        <v>20202</v>
      </c>
      <c r="F12504">
        <v>21550</v>
      </c>
      <c r="G12504">
        <v>22307</v>
      </c>
    </row>
    <row r="12505" spans="1:7">
      <c r="A12505" t="s">
        <v>3853</v>
      </c>
      <c r="B12505" t="s">
        <v>4182</v>
      </c>
      <c r="C12505" t="s">
        <v>3862</v>
      </c>
      <c r="D12505">
        <v>99406</v>
      </c>
      <c r="E12505">
        <v>107486</v>
      </c>
      <c r="F12505">
        <v>158102</v>
      </c>
      <c r="G12505">
        <v>224667</v>
      </c>
    </row>
    <row r="12506" spans="1:7">
      <c r="A12506" t="s">
        <v>3853</v>
      </c>
      <c r="B12506" t="s">
        <v>4182</v>
      </c>
      <c r="C12506" t="s">
        <v>3863</v>
      </c>
      <c r="D12506">
        <v>99406</v>
      </c>
      <c r="E12506">
        <v>107486</v>
      </c>
      <c r="F12506">
        <v>158102</v>
      </c>
      <c r="G12506">
        <v>224667</v>
      </c>
    </row>
    <row r="12507" spans="1:7">
      <c r="A12507" t="s">
        <v>3853</v>
      </c>
      <c r="B12507" t="s">
        <v>4182</v>
      </c>
      <c r="C12507" t="s">
        <v>3864</v>
      </c>
      <c r="D12507">
        <v>231310</v>
      </c>
      <c r="E12507">
        <v>239412</v>
      </c>
      <c r="F12507">
        <v>218201</v>
      </c>
      <c r="G12507">
        <v>211564</v>
      </c>
    </row>
    <row r="12508" spans="1:7">
      <c r="A12508" t="s">
        <v>3853</v>
      </c>
      <c r="B12508" t="s">
        <v>4182</v>
      </c>
      <c r="C12508" t="s">
        <v>3865</v>
      </c>
      <c r="D12508">
        <v>3038</v>
      </c>
      <c r="E12508">
        <v>3197</v>
      </c>
      <c r="F12508">
        <v>3011</v>
      </c>
      <c r="G12508">
        <v>2858</v>
      </c>
    </row>
    <row r="12509" spans="1:7">
      <c r="A12509" t="s">
        <v>3853</v>
      </c>
      <c r="B12509" t="s">
        <v>4182</v>
      </c>
      <c r="C12509" t="s">
        <v>3866</v>
      </c>
      <c r="D12509">
        <v>231310</v>
      </c>
      <c r="E12509">
        <v>239412</v>
      </c>
      <c r="F12509">
        <v>218201</v>
      </c>
      <c r="G12509">
        <v>211564</v>
      </c>
    </row>
    <row r="12510" spans="1:7">
      <c r="A12510" t="s">
        <v>3853</v>
      </c>
      <c r="B12510" t="s">
        <v>4182</v>
      </c>
      <c r="C12510" t="s">
        <v>3867</v>
      </c>
      <c r="D12510">
        <v>834983</v>
      </c>
      <c r="E12510">
        <v>735148</v>
      </c>
      <c r="F12510">
        <v>789495</v>
      </c>
      <c r="G12510">
        <v>808229</v>
      </c>
    </row>
    <row r="12511" spans="1:7">
      <c r="A12511" t="s">
        <v>3853</v>
      </c>
      <c r="B12511" t="s">
        <v>4182</v>
      </c>
      <c r="C12511" t="s">
        <v>3868</v>
      </c>
      <c r="D12511">
        <v>2376238</v>
      </c>
      <c r="E12511">
        <v>2135793</v>
      </c>
      <c r="F12511">
        <v>2330855</v>
      </c>
      <c r="G12511">
        <v>2432624</v>
      </c>
    </row>
    <row r="12512" spans="1:7">
      <c r="A12512" t="s">
        <v>3853</v>
      </c>
      <c r="B12512" t="s">
        <v>4182</v>
      </c>
      <c r="C12512" t="s">
        <v>3869</v>
      </c>
      <c r="D12512">
        <v>60.3</v>
      </c>
      <c r="E12512">
        <v>59.5</v>
      </c>
      <c r="F12512">
        <v>61.1</v>
      </c>
      <c r="G12512">
        <v>58.7</v>
      </c>
    </row>
    <row r="12513" spans="1:7">
      <c r="A12513" t="s">
        <v>3853</v>
      </c>
      <c r="B12513" t="s">
        <v>4182</v>
      </c>
      <c r="C12513" t="s">
        <v>3870</v>
      </c>
      <c r="D12513">
        <v>5056000</v>
      </c>
      <c r="E12513">
        <v>4545130</v>
      </c>
      <c r="F12513">
        <v>4750550</v>
      </c>
      <c r="G12513">
        <v>4856666</v>
      </c>
    </row>
    <row r="12514" spans="1:7">
      <c r="A12514" t="s">
        <v>3853</v>
      </c>
      <c r="B12514" t="s">
        <v>4182</v>
      </c>
      <c r="C12514" t="s">
        <v>4183</v>
      </c>
      <c r="D12514">
        <v>4261</v>
      </c>
      <c r="E12514">
        <v>4202</v>
      </c>
      <c r="F12514">
        <v>10104</v>
      </c>
      <c r="G12514">
        <v>25485</v>
      </c>
    </row>
    <row r="12515" spans="1:7">
      <c r="A12515" t="s">
        <v>3853</v>
      </c>
      <c r="B12515" t="s">
        <v>4182</v>
      </c>
      <c r="C12515" t="s">
        <v>4184</v>
      </c>
      <c r="D12515">
        <v>4261</v>
      </c>
      <c r="E12515">
        <v>4202</v>
      </c>
      <c r="F12515">
        <v>10104</v>
      </c>
      <c r="G12515">
        <v>25485</v>
      </c>
    </row>
    <row r="12516" spans="1:7">
      <c r="A12516" t="s">
        <v>3853</v>
      </c>
      <c r="B12516" t="s">
        <v>4182</v>
      </c>
      <c r="C12516" t="s">
        <v>3871</v>
      </c>
      <c r="D12516">
        <v>80243</v>
      </c>
      <c r="E12516">
        <v>-17072</v>
      </c>
      <c r="F12516">
        <v>36160</v>
      </c>
      <c r="G12516">
        <v>77392</v>
      </c>
    </row>
    <row r="12517" spans="1:7">
      <c r="A12517" t="s">
        <v>3853</v>
      </c>
      <c r="B12517" t="s">
        <v>4182</v>
      </c>
      <c r="C12517" t="s">
        <v>3872</v>
      </c>
      <c r="D12517">
        <v>80243</v>
      </c>
      <c r="E12517">
        <v>-17072</v>
      </c>
      <c r="F12517">
        <v>36160</v>
      </c>
      <c r="G12517">
        <v>77392</v>
      </c>
    </row>
    <row r="12518" spans="1:7">
      <c r="A12518" t="s">
        <v>3853</v>
      </c>
      <c r="B12518" t="s">
        <v>4182</v>
      </c>
      <c r="C12518" t="s">
        <v>3873</v>
      </c>
      <c r="D12518">
        <v>5.4</v>
      </c>
      <c r="E12518">
        <v>5.2</v>
      </c>
      <c r="F12518">
        <v>6.1</v>
      </c>
      <c r="G12518">
        <v>6.4</v>
      </c>
    </row>
    <row r="12519" spans="1:7">
      <c r="A12519" t="s">
        <v>3853</v>
      </c>
      <c r="B12519" t="s">
        <v>4182</v>
      </c>
      <c r="C12519" t="s">
        <v>3874</v>
      </c>
      <c r="D12519">
        <v>1015</v>
      </c>
      <c r="E12519">
        <v>1508</v>
      </c>
      <c r="F12519">
        <v>4747</v>
      </c>
      <c r="G12519">
        <v>8980</v>
      </c>
    </row>
    <row r="12520" spans="1:7">
      <c r="A12520" t="s">
        <v>3853</v>
      </c>
      <c r="B12520" t="s">
        <v>4182</v>
      </c>
      <c r="C12520" t="s">
        <v>3875</v>
      </c>
      <c r="D12520">
        <v>755.7</v>
      </c>
      <c r="E12520">
        <v>973.5</v>
      </c>
      <c r="F12520">
        <v>1422</v>
      </c>
      <c r="G12520">
        <v>2115.6</v>
      </c>
    </row>
    <row r="12521" spans="1:7">
      <c r="A12521" t="s">
        <v>3853</v>
      </c>
      <c r="B12521" t="s">
        <v>4182</v>
      </c>
      <c r="C12521" t="s">
        <v>3876</v>
      </c>
      <c r="D12521">
        <v>1176</v>
      </c>
      <c r="E12521">
        <v>1827</v>
      </c>
      <c r="F12521">
        <v>2276</v>
      </c>
      <c r="G12521">
        <v>3594</v>
      </c>
    </row>
    <row r="12522" spans="1:7">
      <c r="A12522" t="s">
        <v>3853</v>
      </c>
      <c r="B12522" t="s">
        <v>4182</v>
      </c>
      <c r="C12522" t="s">
        <v>3877</v>
      </c>
      <c r="D12522">
        <v>26</v>
      </c>
      <c r="E12522">
        <v>-5694</v>
      </c>
      <c r="F12522">
        <v>-4460</v>
      </c>
      <c r="G12522">
        <v>-3983</v>
      </c>
    </row>
    <row r="12523" spans="1:7">
      <c r="A12523" t="s">
        <v>3853</v>
      </c>
      <c r="B12523" t="s">
        <v>4182</v>
      </c>
      <c r="C12523" t="s">
        <v>3878</v>
      </c>
      <c r="D12523">
        <v>26</v>
      </c>
      <c r="E12523">
        <v>-5694</v>
      </c>
      <c r="F12523">
        <v>-4460</v>
      </c>
      <c r="G12523">
        <v>-3983</v>
      </c>
    </row>
    <row r="12524" spans="1:7">
      <c r="A12524" t="s">
        <v>3853</v>
      </c>
      <c r="B12524" t="s">
        <v>4182</v>
      </c>
      <c r="C12524" t="s">
        <v>4185</v>
      </c>
      <c r="D12524">
        <v>23990</v>
      </c>
      <c r="E12524">
        <v>16949</v>
      </c>
      <c r="F12524">
        <v>51661</v>
      </c>
      <c r="G12524">
        <v>57497</v>
      </c>
    </row>
    <row r="12525" spans="1:7">
      <c r="A12525" t="s">
        <v>3853</v>
      </c>
      <c r="B12525" t="s">
        <v>4182</v>
      </c>
      <c r="C12525" t="s">
        <v>4186</v>
      </c>
      <c r="D12525">
        <v>2868</v>
      </c>
      <c r="E12525">
        <v>4010</v>
      </c>
      <c r="F12525">
        <v>2905</v>
      </c>
      <c r="G12525">
        <v>1671</v>
      </c>
    </row>
    <row r="12526" spans="1:7">
      <c r="A12526" t="s">
        <v>3853</v>
      </c>
      <c r="B12526" t="s">
        <v>4182</v>
      </c>
      <c r="C12526" t="s">
        <v>4187</v>
      </c>
      <c r="D12526">
        <v>-21122</v>
      </c>
      <c r="E12526">
        <v>-12939</v>
      </c>
      <c r="F12526">
        <v>-48756</v>
      </c>
      <c r="G12526">
        <v>-55826</v>
      </c>
    </row>
    <row r="12527" spans="1:7">
      <c r="A12527" t="s">
        <v>3853</v>
      </c>
      <c r="B12527" t="s">
        <v>4182</v>
      </c>
      <c r="C12527" t="s">
        <v>3879</v>
      </c>
      <c r="D12527">
        <v>0</v>
      </c>
      <c r="E12527">
        <v>0</v>
      </c>
      <c r="F12527">
        <v>0</v>
      </c>
      <c r="G12527">
        <v>0</v>
      </c>
    </row>
    <row r="12528" spans="1:7">
      <c r="A12528" t="s">
        <v>3853</v>
      </c>
      <c r="B12528" t="s">
        <v>4182</v>
      </c>
      <c r="C12528" t="s">
        <v>3880</v>
      </c>
      <c r="D12528">
        <v>47.5</v>
      </c>
      <c r="E12528">
        <v>40.5</v>
      </c>
      <c r="F12528">
        <v>49.1</v>
      </c>
      <c r="G12528">
        <v>48.4</v>
      </c>
    </row>
    <row r="12529" spans="1:7">
      <c r="A12529" t="s">
        <v>3853</v>
      </c>
      <c r="B12529" t="s">
        <v>4182</v>
      </c>
      <c r="C12529" t="s">
        <v>3881</v>
      </c>
      <c r="D12529">
        <v>16714</v>
      </c>
      <c r="E12529">
        <v>14481</v>
      </c>
      <c r="F12529">
        <v>14645</v>
      </c>
      <c r="G12529">
        <v>14512</v>
      </c>
    </row>
    <row r="12530" spans="1:7">
      <c r="A12530" t="s">
        <v>3853</v>
      </c>
      <c r="B12530" t="s">
        <v>4182</v>
      </c>
      <c r="C12530" t="s">
        <v>3882</v>
      </c>
      <c r="D12530">
        <v>10181470</v>
      </c>
      <c r="E12530">
        <v>8229142</v>
      </c>
      <c r="F12530">
        <v>9497610</v>
      </c>
      <c r="G12530">
        <v>8885682</v>
      </c>
    </row>
    <row r="12531" spans="1:7">
      <c r="A12531" t="s">
        <v>3853</v>
      </c>
      <c r="B12531" t="s">
        <v>4182</v>
      </c>
      <c r="C12531" t="s">
        <v>3883</v>
      </c>
      <c r="D12531">
        <v>228657</v>
      </c>
      <c r="E12531">
        <v>215554</v>
      </c>
      <c r="F12531">
        <v>209826</v>
      </c>
      <c r="G12531">
        <v>189316</v>
      </c>
    </row>
    <row r="12532" spans="1:7">
      <c r="A12532" t="s">
        <v>3853</v>
      </c>
      <c r="B12532" t="s">
        <v>4182</v>
      </c>
      <c r="C12532" t="s">
        <v>3884</v>
      </c>
      <c r="D12532">
        <v>1116741</v>
      </c>
      <c r="E12532">
        <v>939074</v>
      </c>
      <c r="F12532">
        <v>1036702</v>
      </c>
      <c r="G12532">
        <v>985500</v>
      </c>
    </row>
    <row r="12533" spans="1:7">
      <c r="A12533" t="s">
        <v>3853</v>
      </c>
      <c r="B12533" t="s">
        <v>4182</v>
      </c>
      <c r="C12533" t="s">
        <v>3885</v>
      </c>
      <c r="D12533">
        <v>514538</v>
      </c>
      <c r="E12533">
        <v>413420</v>
      </c>
      <c r="F12533">
        <v>504154</v>
      </c>
      <c r="G12533">
        <v>458908</v>
      </c>
    </row>
    <row r="12534" spans="1:7">
      <c r="A12534" t="s">
        <v>3853</v>
      </c>
      <c r="B12534" t="s">
        <v>4182</v>
      </c>
      <c r="C12534" t="s">
        <v>3886</v>
      </c>
      <c r="D12534">
        <v>602203</v>
      </c>
      <c r="E12534">
        <v>525654</v>
      </c>
      <c r="F12534">
        <v>532548</v>
      </c>
      <c r="G12534">
        <v>526593</v>
      </c>
    </row>
    <row r="12535" spans="1:7">
      <c r="A12535" t="s">
        <v>3853</v>
      </c>
      <c r="B12535" t="s">
        <v>4182</v>
      </c>
      <c r="C12535" t="s">
        <v>3887</v>
      </c>
      <c r="D12535">
        <v>0</v>
      </c>
      <c r="E12535">
        <v>0</v>
      </c>
      <c r="F12535">
        <v>0</v>
      </c>
      <c r="G12535">
        <v>0</v>
      </c>
    </row>
    <row r="12536" spans="1:7">
      <c r="A12536" t="s">
        <v>3853</v>
      </c>
      <c r="B12536" t="s">
        <v>4182</v>
      </c>
      <c r="C12536" t="s">
        <v>3888</v>
      </c>
      <c r="D12536">
        <v>11314925</v>
      </c>
      <c r="E12536">
        <v>9182696</v>
      </c>
      <c r="F12536">
        <v>10548957</v>
      </c>
      <c r="G12536">
        <v>9885694</v>
      </c>
    </row>
    <row r="12537" spans="1:7">
      <c r="A12537" t="s">
        <v>3853</v>
      </c>
      <c r="B12537" t="s">
        <v>4182</v>
      </c>
      <c r="C12537" t="s">
        <v>3889</v>
      </c>
      <c r="D12537">
        <v>1133455</v>
      </c>
      <c r="E12537">
        <v>953555</v>
      </c>
      <c r="F12537">
        <v>1051348</v>
      </c>
      <c r="G12537">
        <v>1000012</v>
      </c>
    </row>
    <row r="12538" spans="1:7">
      <c r="A12538" t="s">
        <v>3853</v>
      </c>
      <c r="B12538" t="s">
        <v>4182</v>
      </c>
      <c r="C12538" t="s">
        <v>3890</v>
      </c>
      <c r="D12538">
        <v>0</v>
      </c>
      <c r="E12538">
        <v>0</v>
      </c>
      <c r="F12538">
        <v>0</v>
      </c>
      <c r="G12538">
        <v>0</v>
      </c>
    </row>
    <row r="12539" spans="1:7">
      <c r="A12539" t="s">
        <v>3853</v>
      </c>
      <c r="B12539" t="s">
        <v>4182</v>
      </c>
      <c r="C12539" t="s">
        <v>3891</v>
      </c>
      <c r="D12539">
        <v>57.4</v>
      </c>
      <c r="E12539">
        <v>57.1</v>
      </c>
      <c r="F12539">
        <v>55</v>
      </c>
      <c r="G12539">
        <v>56.6</v>
      </c>
    </row>
    <row r="12540" spans="1:7">
      <c r="A12540" t="s">
        <v>3853</v>
      </c>
      <c r="B12540" t="s">
        <v>4182</v>
      </c>
      <c r="C12540" t="s">
        <v>3892</v>
      </c>
      <c r="D12540">
        <v>6572260</v>
      </c>
      <c r="E12540">
        <v>6182862</v>
      </c>
      <c r="F12540">
        <v>6310463</v>
      </c>
      <c r="G12540">
        <v>6379185</v>
      </c>
    </row>
    <row r="12541" spans="1:7">
      <c r="A12541" t="s">
        <v>3853</v>
      </c>
      <c r="B12541" t="s">
        <v>4182</v>
      </c>
      <c r="C12541" t="s">
        <v>3893</v>
      </c>
      <c r="D12541">
        <v>326551</v>
      </c>
      <c r="E12541">
        <v>275626</v>
      </c>
      <c r="F12541">
        <v>328030</v>
      </c>
      <c r="G12541">
        <v>331602</v>
      </c>
    </row>
    <row r="12542" spans="1:7">
      <c r="A12542" t="s">
        <v>3853</v>
      </c>
      <c r="B12542" t="s">
        <v>4182</v>
      </c>
      <c r="C12542" t="s">
        <v>3894</v>
      </c>
      <c r="D12542">
        <v>53767</v>
      </c>
      <c r="E12542">
        <v>44167</v>
      </c>
      <c r="F12542">
        <v>59709</v>
      </c>
      <c r="G12542">
        <v>83376</v>
      </c>
    </row>
    <row r="12543" spans="1:7">
      <c r="A12543" t="s">
        <v>3853</v>
      </c>
      <c r="B12543" t="s">
        <v>4182</v>
      </c>
      <c r="C12543" t="s">
        <v>3895</v>
      </c>
      <c r="D12543">
        <v>1203423</v>
      </c>
      <c r="E12543">
        <v>1065466</v>
      </c>
      <c r="F12543">
        <v>1185035</v>
      </c>
      <c r="G12543">
        <v>1197940</v>
      </c>
    </row>
    <row r="12544" spans="1:7">
      <c r="A12544" t="s">
        <v>3853</v>
      </c>
      <c r="B12544" t="s">
        <v>4182</v>
      </c>
      <c r="C12544" t="s">
        <v>3896</v>
      </c>
      <c r="D12544">
        <v>469604</v>
      </c>
      <c r="E12544">
        <v>407335</v>
      </c>
      <c r="F12544">
        <v>473450</v>
      </c>
      <c r="G12544">
        <v>478606</v>
      </c>
    </row>
    <row r="12545" spans="1:7">
      <c r="A12545" t="s">
        <v>3853</v>
      </c>
      <c r="B12545" t="s">
        <v>4182</v>
      </c>
      <c r="C12545" t="s">
        <v>3897</v>
      </c>
      <c r="D12545">
        <v>8625606</v>
      </c>
      <c r="E12545">
        <v>7975456</v>
      </c>
      <c r="F12545">
        <v>8356688</v>
      </c>
      <c r="G12545">
        <v>8470711</v>
      </c>
    </row>
    <row r="12546" spans="1:7">
      <c r="A12546" t="s">
        <v>3853</v>
      </c>
      <c r="B12546" t="s">
        <v>4182</v>
      </c>
      <c r="C12546" t="s">
        <v>3898</v>
      </c>
      <c r="D12546">
        <v>8571838</v>
      </c>
      <c r="E12546">
        <v>7931289</v>
      </c>
      <c r="F12546">
        <v>8296978</v>
      </c>
      <c r="G12546">
        <v>8387334</v>
      </c>
    </row>
    <row r="12547" spans="1:7">
      <c r="A12547" t="s">
        <v>3853</v>
      </c>
      <c r="B12547" t="s">
        <v>4182</v>
      </c>
      <c r="C12547" t="s">
        <v>3899</v>
      </c>
      <c r="D12547">
        <v>53767</v>
      </c>
      <c r="E12547">
        <v>44167</v>
      </c>
      <c r="F12547">
        <v>59709</v>
      </c>
      <c r="G12547">
        <v>83376</v>
      </c>
    </row>
    <row r="12548" spans="1:7">
      <c r="A12548" t="s">
        <v>3853</v>
      </c>
      <c r="B12548" t="s">
        <v>4182</v>
      </c>
      <c r="C12548" t="s">
        <v>3900</v>
      </c>
      <c r="D12548">
        <v>6318843</v>
      </c>
      <c r="E12548">
        <v>5923942</v>
      </c>
      <c r="F12548">
        <v>6195096</v>
      </c>
      <c r="G12548">
        <v>6264593</v>
      </c>
    </row>
    <row r="12549" spans="1:7">
      <c r="A12549" t="s">
        <v>3853</v>
      </c>
      <c r="B12549" t="s">
        <v>4182</v>
      </c>
      <c r="C12549" t="s">
        <v>3901</v>
      </c>
      <c r="D12549">
        <v>8376466</v>
      </c>
      <c r="E12549">
        <v>7720896</v>
      </c>
      <c r="F12549">
        <v>8243451</v>
      </c>
      <c r="G12549">
        <v>8357933</v>
      </c>
    </row>
    <row r="12550" spans="1:7">
      <c r="A12550" t="s">
        <v>3853</v>
      </c>
      <c r="B12550" t="s">
        <v>4182</v>
      </c>
      <c r="C12550" t="s">
        <v>3902</v>
      </c>
      <c r="D12550">
        <v>68267</v>
      </c>
      <c r="E12550">
        <v>48228</v>
      </c>
      <c r="F12550">
        <v>47275</v>
      </c>
      <c r="G12550">
        <v>53767</v>
      </c>
    </row>
    <row r="12551" spans="1:7">
      <c r="A12551" t="s">
        <v>3853</v>
      </c>
      <c r="B12551" t="s">
        <v>4182</v>
      </c>
      <c r="C12551" t="s">
        <v>3903</v>
      </c>
      <c r="D12551">
        <v>1099110</v>
      </c>
      <c r="E12551">
        <v>1115682</v>
      </c>
      <c r="F12551">
        <v>1145857</v>
      </c>
      <c r="G12551">
        <v>1161436</v>
      </c>
    </row>
    <row r="12552" spans="1:7">
      <c r="A12552" t="s">
        <v>3853</v>
      </c>
      <c r="B12552" t="s">
        <v>4182</v>
      </c>
      <c r="C12552" t="s">
        <v>3904</v>
      </c>
      <c r="D12552">
        <v>201487</v>
      </c>
      <c r="E12552">
        <v>209664</v>
      </c>
      <c r="F12552">
        <v>181406</v>
      </c>
      <c r="G12552">
        <v>194383</v>
      </c>
    </row>
    <row r="12553" spans="1:7">
      <c r="A12553" t="s">
        <v>3853</v>
      </c>
      <c r="B12553" t="s">
        <v>4182</v>
      </c>
      <c r="C12553" t="s">
        <v>3905</v>
      </c>
      <c r="D12553">
        <v>0</v>
      </c>
      <c r="E12553">
        <v>0</v>
      </c>
      <c r="F12553">
        <v>0</v>
      </c>
      <c r="G12553">
        <v>0</v>
      </c>
    </row>
    <row r="12554" spans="1:7">
      <c r="A12554" t="s">
        <v>3853</v>
      </c>
      <c r="B12554" t="s">
        <v>4182</v>
      </c>
      <c r="C12554" t="s">
        <v>3906</v>
      </c>
      <c r="D12554">
        <v>133220</v>
      </c>
      <c r="E12554">
        <v>161436</v>
      </c>
      <c r="F12554">
        <v>134131</v>
      </c>
      <c r="G12554">
        <v>140615</v>
      </c>
    </row>
    <row r="12555" spans="1:7">
      <c r="A12555" t="s">
        <v>3853</v>
      </c>
      <c r="B12555" t="s">
        <v>4182</v>
      </c>
      <c r="C12555" t="s">
        <v>3907</v>
      </c>
      <c r="D12555">
        <v>1316.9</v>
      </c>
      <c r="E12555">
        <v>1586.5</v>
      </c>
      <c r="F12555">
        <v>2196.9</v>
      </c>
      <c r="G12555">
        <v>3052.5</v>
      </c>
    </row>
    <row r="12556" spans="1:7">
      <c r="A12556" t="s">
        <v>3853</v>
      </c>
      <c r="B12556" t="s">
        <v>4182</v>
      </c>
      <c r="C12556" t="s">
        <v>3908</v>
      </c>
      <c r="D12556">
        <v>0.5</v>
      </c>
      <c r="E12556">
        <v>0.6</v>
      </c>
      <c r="F12556">
        <v>0.8</v>
      </c>
      <c r="G12556">
        <v>1.2</v>
      </c>
    </row>
    <row r="12557" spans="1:7">
      <c r="A12557" t="s">
        <v>3853</v>
      </c>
      <c r="B12557" t="s">
        <v>4182</v>
      </c>
      <c r="C12557" t="s">
        <v>3909</v>
      </c>
      <c r="D12557">
        <v>1161542</v>
      </c>
      <c r="E12557">
        <v>1004238</v>
      </c>
      <c r="F12557">
        <v>1109441</v>
      </c>
      <c r="G12557">
        <v>1111277</v>
      </c>
    </row>
    <row r="12558" spans="1:7">
      <c r="A12558" t="s">
        <v>3853</v>
      </c>
      <c r="B12558" t="s">
        <v>4182</v>
      </c>
      <c r="C12558" t="s">
        <v>3910</v>
      </c>
      <c r="D12558">
        <v>25962</v>
      </c>
      <c r="E12558">
        <v>26261</v>
      </c>
      <c r="F12558">
        <v>26690</v>
      </c>
      <c r="G12558">
        <v>31607</v>
      </c>
    </row>
    <row r="12559" spans="1:7">
      <c r="A12559" t="s">
        <v>3853</v>
      </c>
      <c r="B12559" t="s">
        <v>4182</v>
      </c>
      <c r="C12559" t="s">
        <v>3911</v>
      </c>
      <c r="D12559">
        <v>18775</v>
      </c>
      <c r="E12559">
        <v>19045</v>
      </c>
      <c r="F12559">
        <v>18822</v>
      </c>
      <c r="G12559">
        <v>19795</v>
      </c>
    </row>
    <row r="12560" spans="1:7">
      <c r="A12560" t="s">
        <v>3853</v>
      </c>
      <c r="B12560" t="s">
        <v>4182</v>
      </c>
      <c r="C12560" t="s">
        <v>3912</v>
      </c>
      <c r="D12560">
        <v>831945</v>
      </c>
      <c r="E12560">
        <v>731951</v>
      </c>
      <c r="F12560">
        <v>786485</v>
      </c>
      <c r="G12560">
        <v>805371</v>
      </c>
    </row>
    <row r="12561" spans="1:7">
      <c r="A12561" t="s">
        <v>3853</v>
      </c>
      <c r="B12561" t="s">
        <v>4182</v>
      </c>
      <c r="C12561" t="s">
        <v>3913</v>
      </c>
      <c r="D12561">
        <v>1206278</v>
      </c>
      <c r="E12561">
        <v>1049544</v>
      </c>
      <c r="F12561">
        <v>1154953</v>
      </c>
      <c r="G12561">
        <v>1162680</v>
      </c>
    </row>
    <row r="12562" spans="1:7">
      <c r="A12562" t="s">
        <v>3853</v>
      </c>
      <c r="B12562" t="s">
        <v>4182</v>
      </c>
      <c r="C12562" t="s">
        <v>3914</v>
      </c>
      <c r="D12562">
        <v>1560923</v>
      </c>
      <c r="E12562">
        <v>1749770</v>
      </c>
      <c r="F12562">
        <v>1835425</v>
      </c>
      <c r="G12562">
        <v>2051238</v>
      </c>
    </row>
    <row r="12563" spans="1:7">
      <c r="A12563" t="s">
        <v>3853</v>
      </c>
      <c r="B12563" t="s">
        <v>4182</v>
      </c>
      <c r="C12563" t="s">
        <v>3915</v>
      </c>
      <c r="D12563">
        <v>1560923</v>
      </c>
      <c r="E12563">
        <v>1749770</v>
      </c>
      <c r="F12563">
        <v>1835425</v>
      </c>
      <c r="G12563">
        <v>2051238</v>
      </c>
    </row>
    <row r="12564" spans="1:7">
      <c r="A12564" t="s">
        <v>3853</v>
      </c>
      <c r="B12564" t="s">
        <v>4182</v>
      </c>
      <c r="C12564" t="s">
        <v>3916</v>
      </c>
      <c r="D12564">
        <v>26041</v>
      </c>
      <c r="E12564">
        <v>22341</v>
      </c>
      <c r="F12564">
        <v>21613</v>
      </c>
      <c r="G12564">
        <v>22516</v>
      </c>
    </row>
    <row r="12565" spans="1:7">
      <c r="A12565" t="s">
        <v>3853</v>
      </c>
      <c r="B12565" t="s">
        <v>4182</v>
      </c>
      <c r="C12565" t="s">
        <v>3917</v>
      </c>
      <c r="D12565">
        <v>4643311</v>
      </c>
      <c r="E12565">
        <v>4392744</v>
      </c>
      <c r="F12565">
        <v>4532636</v>
      </c>
      <c r="G12565">
        <v>4745658</v>
      </c>
    </row>
    <row r="12566" spans="1:7">
      <c r="A12566" t="s">
        <v>3853</v>
      </c>
      <c r="B12566" t="s">
        <v>4182</v>
      </c>
      <c r="C12566" t="s">
        <v>3918</v>
      </c>
      <c r="D12566">
        <v>3420028</v>
      </c>
      <c r="E12566">
        <v>3272388</v>
      </c>
      <c r="F12566">
        <v>3414093</v>
      </c>
      <c r="G12566">
        <v>3481823</v>
      </c>
    </row>
    <row r="12567" spans="1:7">
      <c r="A12567" t="s">
        <v>3853</v>
      </c>
      <c r="B12567" t="s">
        <v>4182</v>
      </c>
      <c r="C12567" t="s">
        <v>3919</v>
      </c>
      <c r="D12567">
        <v>4914266</v>
      </c>
      <c r="E12567">
        <v>4997232</v>
      </c>
      <c r="F12567">
        <v>5017301</v>
      </c>
      <c r="G12567">
        <v>5149504</v>
      </c>
    </row>
    <row r="12568" spans="1:7">
      <c r="A12568" t="s">
        <v>3853</v>
      </c>
      <c r="B12568" t="s">
        <v>4182</v>
      </c>
      <c r="C12568" t="s">
        <v>3920</v>
      </c>
      <c r="D12568">
        <v>13003645</v>
      </c>
      <c r="E12568">
        <v>12684705</v>
      </c>
      <c r="F12568">
        <v>12985643</v>
      </c>
      <c r="G12568">
        <v>13399501</v>
      </c>
    </row>
    <row r="12569" spans="1:7">
      <c r="A12569" t="s">
        <v>3853</v>
      </c>
      <c r="B12569" t="s">
        <v>4182</v>
      </c>
      <c r="C12569" t="s">
        <v>3921</v>
      </c>
      <c r="D12569">
        <v>13003645</v>
      </c>
      <c r="E12569">
        <v>12684705</v>
      </c>
      <c r="F12569">
        <v>12985643</v>
      </c>
      <c r="G12569">
        <v>13399501</v>
      </c>
    </row>
    <row r="12570" spans="1:7">
      <c r="A12570" t="s">
        <v>3853</v>
      </c>
      <c r="B12570" t="s">
        <v>4182</v>
      </c>
      <c r="C12570" t="s">
        <v>3922</v>
      </c>
      <c r="D12570">
        <v>2060</v>
      </c>
      <c r="E12570">
        <v>2900</v>
      </c>
      <c r="F12570">
        <v>3519</v>
      </c>
      <c r="G12570">
        <v>5252</v>
      </c>
    </row>
    <row r="12571" spans="1:7">
      <c r="A12571" t="s">
        <v>3853</v>
      </c>
      <c r="B12571" t="s">
        <v>4182</v>
      </c>
      <c r="C12571" t="s">
        <v>3923</v>
      </c>
      <c r="D12571">
        <v>92</v>
      </c>
      <c r="E12571">
        <v>61</v>
      </c>
      <c r="F12571">
        <v>56</v>
      </c>
      <c r="G12571">
        <v>45</v>
      </c>
    </row>
    <row r="12572" spans="1:7">
      <c r="A12572" t="s">
        <v>3853</v>
      </c>
      <c r="B12572" t="s">
        <v>4182</v>
      </c>
      <c r="C12572" t="s">
        <v>3924</v>
      </c>
      <c r="D12572">
        <v>3012</v>
      </c>
      <c r="E12572">
        <v>2740</v>
      </c>
      <c r="F12572">
        <v>3572</v>
      </c>
      <c r="G12572">
        <v>3190</v>
      </c>
    </row>
    <row r="12573" spans="1:7">
      <c r="A12573" t="s">
        <v>3853</v>
      </c>
      <c r="B12573" t="s">
        <v>4182</v>
      </c>
      <c r="C12573" t="s">
        <v>3925</v>
      </c>
      <c r="D12573">
        <v>90449</v>
      </c>
      <c r="E12573">
        <v>102659</v>
      </c>
      <c r="F12573">
        <v>120072</v>
      </c>
      <c r="G12573">
        <v>135798</v>
      </c>
    </row>
    <row r="12574" spans="1:7">
      <c r="A12574" t="s">
        <v>3853</v>
      </c>
      <c r="B12574" t="s">
        <v>4182</v>
      </c>
      <c r="C12574" t="s">
        <v>3926</v>
      </c>
      <c r="D12574">
        <v>3.61</v>
      </c>
      <c r="E12574">
        <v>3.65</v>
      </c>
      <c r="F12574">
        <v>2.75</v>
      </c>
      <c r="G12574">
        <v>2.74</v>
      </c>
    </row>
    <row r="12575" spans="1:7">
      <c r="A12575" t="s">
        <v>3853</v>
      </c>
      <c r="B12575" t="s">
        <v>4182</v>
      </c>
      <c r="C12575" t="s">
        <v>3927</v>
      </c>
      <c r="D12575">
        <v>108189</v>
      </c>
      <c r="E12575">
        <v>124449</v>
      </c>
      <c r="F12575">
        <v>147828</v>
      </c>
      <c r="G12575">
        <v>168320</v>
      </c>
    </row>
    <row r="12576" spans="1:7">
      <c r="A12576" t="s">
        <v>3853</v>
      </c>
      <c r="B12576" t="s">
        <v>4182</v>
      </c>
      <c r="C12576" t="s">
        <v>3928</v>
      </c>
      <c r="D12576">
        <v>27625</v>
      </c>
      <c r="E12576">
        <v>31269</v>
      </c>
      <c r="F12576">
        <v>48847</v>
      </c>
      <c r="G12576">
        <v>55677</v>
      </c>
    </row>
    <row r="12577" spans="1:7">
      <c r="A12577" t="s">
        <v>3853</v>
      </c>
      <c r="B12577" t="s">
        <v>4182</v>
      </c>
      <c r="C12577" t="s">
        <v>3929</v>
      </c>
      <c r="D12577">
        <v>14636</v>
      </c>
      <c r="E12577">
        <v>18989</v>
      </c>
      <c r="F12577">
        <v>24128</v>
      </c>
      <c r="G12577">
        <v>29287</v>
      </c>
    </row>
    <row r="12578" spans="1:7">
      <c r="A12578" t="s">
        <v>3853</v>
      </c>
      <c r="B12578" t="s">
        <v>4182</v>
      </c>
      <c r="C12578" t="s">
        <v>3930</v>
      </c>
      <c r="D12578">
        <v>3.95</v>
      </c>
      <c r="E12578">
        <v>4.18</v>
      </c>
      <c r="F12578">
        <v>3.98</v>
      </c>
      <c r="G12578">
        <v>4.08</v>
      </c>
    </row>
    <row r="12579" spans="1:7">
      <c r="A12579" t="s">
        <v>3853</v>
      </c>
      <c r="B12579" t="s">
        <v>4182</v>
      </c>
      <c r="C12579" t="s">
        <v>3931</v>
      </c>
      <c r="D12579">
        <v>2626</v>
      </c>
      <c r="E12579">
        <v>2649</v>
      </c>
      <c r="F12579">
        <v>2671</v>
      </c>
      <c r="G12579">
        <v>246</v>
      </c>
    </row>
    <row r="12580" spans="1:7">
      <c r="A12580" t="s">
        <v>3853</v>
      </c>
      <c r="B12580" t="s">
        <v>4182</v>
      </c>
      <c r="C12580" t="s">
        <v>3932</v>
      </c>
      <c r="D12580">
        <v>5905</v>
      </c>
      <c r="E12580">
        <v>6188</v>
      </c>
      <c r="F12580">
        <v>7148</v>
      </c>
      <c r="G12580">
        <v>7980</v>
      </c>
    </row>
    <row r="12581" spans="1:7">
      <c r="A12581" t="s">
        <v>3853</v>
      </c>
      <c r="B12581" t="s">
        <v>4182</v>
      </c>
      <c r="C12581" t="s">
        <v>3933</v>
      </c>
      <c r="D12581">
        <v>19094</v>
      </c>
      <c r="E12581">
        <v>22432</v>
      </c>
      <c r="F12581">
        <v>39028</v>
      </c>
      <c r="G12581">
        <v>47451</v>
      </c>
    </row>
    <row r="12582" spans="1:7">
      <c r="A12582" t="s">
        <v>3853</v>
      </c>
      <c r="B12582" t="s">
        <v>4182</v>
      </c>
      <c r="C12582" t="s">
        <v>3934</v>
      </c>
      <c r="D12582">
        <v>1240</v>
      </c>
      <c r="E12582">
        <v>1162</v>
      </c>
      <c r="F12582">
        <v>1188</v>
      </c>
      <c r="G12582">
        <v>1215</v>
      </c>
    </row>
    <row r="12583" spans="1:7">
      <c r="A12583" t="s">
        <v>3853</v>
      </c>
      <c r="B12583" t="s">
        <v>4182</v>
      </c>
      <c r="C12583" t="s">
        <v>3935</v>
      </c>
      <c r="D12583">
        <v>24241</v>
      </c>
      <c r="E12583">
        <v>28258</v>
      </c>
      <c r="F12583">
        <v>45296</v>
      </c>
      <c r="G12583">
        <v>51904</v>
      </c>
    </row>
    <row r="12584" spans="1:7">
      <c r="A12584" t="s">
        <v>3853</v>
      </c>
      <c r="B12584" t="s">
        <v>4182</v>
      </c>
      <c r="C12584" t="s">
        <v>3936</v>
      </c>
      <c r="D12584">
        <v>2144</v>
      </c>
      <c r="E12584">
        <v>1849</v>
      </c>
      <c r="F12584">
        <v>2363</v>
      </c>
      <c r="G12584">
        <v>2558</v>
      </c>
    </row>
    <row r="12585" spans="1:7">
      <c r="A12585" t="s">
        <v>3853</v>
      </c>
      <c r="B12585" t="s">
        <v>4182</v>
      </c>
      <c r="C12585" t="s">
        <v>3937</v>
      </c>
      <c r="D12585">
        <v>309</v>
      </c>
      <c r="E12585">
        <v>551</v>
      </c>
      <c r="F12585">
        <v>675</v>
      </c>
      <c r="G12585">
        <v>702</v>
      </c>
    </row>
    <row r="12586" spans="1:7">
      <c r="A12586" t="s">
        <v>3853</v>
      </c>
      <c r="B12586" t="s">
        <v>4182</v>
      </c>
      <c r="C12586" t="s">
        <v>3938</v>
      </c>
      <c r="D12586">
        <v>309</v>
      </c>
      <c r="E12586">
        <v>551</v>
      </c>
      <c r="F12586">
        <v>675</v>
      </c>
      <c r="G12586">
        <v>702</v>
      </c>
    </row>
    <row r="12587" spans="1:7">
      <c r="A12587" t="s">
        <v>3853</v>
      </c>
      <c r="B12587" t="s">
        <v>4182</v>
      </c>
      <c r="C12587" t="s">
        <v>3939</v>
      </c>
      <c r="D12587">
        <v>739125</v>
      </c>
      <c r="E12587">
        <v>731207</v>
      </c>
      <c r="F12587">
        <v>731789</v>
      </c>
      <c r="G12587">
        <v>724217</v>
      </c>
    </row>
    <row r="12588" spans="1:7">
      <c r="A12588" t="s">
        <v>3853</v>
      </c>
      <c r="B12588" t="s">
        <v>4182</v>
      </c>
      <c r="C12588" t="s">
        <v>3940</v>
      </c>
      <c r="D12588">
        <v>80397213</v>
      </c>
      <c r="E12588">
        <v>73157777</v>
      </c>
      <c r="F12588">
        <v>77440381</v>
      </c>
      <c r="G12588">
        <v>78495949</v>
      </c>
    </row>
    <row r="12589" spans="1:7">
      <c r="A12589" t="s">
        <v>3853</v>
      </c>
      <c r="B12589" t="s">
        <v>4182</v>
      </c>
      <c r="C12589" t="s">
        <v>3941</v>
      </c>
      <c r="D12589">
        <v>396691</v>
      </c>
      <c r="E12589">
        <v>354607</v>
      </c>
      <c r="F12589">
        <v>354817</v>
      </c>
      <c r="G12589">
        <v>265512</v>
      </c>
    </row>
    <row r="12590" spans="1:7">
      <c r="A12590" t="s">
        <v>3853</v>
      </c>
      <c r="B12590" t="s">
        <v>4182</v>
      </c>
      <c r="C12590" t="s">
        <v>3942</v>
      </c>
      <c r="D12590">
        <v>234089</v>
      </c>
      <c r="E12590">
        <v>217010</v>
      </c>
      <c r="F12590">
        <v>216894</v>
      </c>
      <c r="G12590">
        <v>127736</v>
      </c>
    </row>
    <row r="12591" spans="1:7">
      <c r="A12591" t="s">
        <v>3853</v>
      </c>
      <c r="B12591" t="s">
        <v>4182</v>
      </c>
      <c r="C12591" t="s">
        <v>3943</v>
      </c>
      <c r="D12591">
        <v>0</v>
      </c>
      <c r="E12591">
        <v>0</v>
      </c>
      <c r="F12591">
        <v>0</v>
      </c>
      <c r="G12591">
        <v>0</v>
      </c>
    </row>
    <row r="12592" spans="1:7">
      <c r="A12592" t="s">
        <v>3853</v>
      </c>
      <c r="B12592" t="s">
        <v>4182</v>
      </c>
      <c r="C12592" t="s">
        <v>3944</v>
      </c>
      <c r="D12592">
        <v>21521395</v>
      </c>
      <c r="E12592">
        <v>21322950</v>
      </c>
      <c r="F12592">
        <v>23594031</v>
      </c>
      <c r="G12592">
        <v>25744108</v>
      </c>
    </row>
    <row r="12593" spans="1:7">
      <c r="A12593" t="s">
        <v>3853</v>
      </c>
      <c r="B12593" t="s">
        <v>4182</v>
      </c>
      <c r="C12593" t="s">
        <v>3945</v>
      </c>
      <c r="D12593">
        <v>20692087</v>
      </c>
      <c r="E12593">
        <v>20234074</v>
      </c>
      <c r="F12593">
        <v>21407692</v>
      </c>
      <c r="G12593">
        <v>21822037</v>
      </c>
    </row>
    <row r="12594" spans="1:7">
      <c r="A12594" t="s">
        <v>3853</v>
      </c>
      <c r="B12594" t="s">
        <v>4182</v>
      </c>
      <c r="C12594" t="s">
        <v>3946</v>
      </c>
      <c r="D12594">
        <v>69.599999999999994</v>
      </c>
      <c r="E12594">
        <v>69.099999999999994</v>
      </c>
      <c r="F12594">
        <v>69.8</v>
      </c>
      <c r="G12594">
        <v>69</v>
      </c>
    </row>
    <row r="12595" spans="1:7">
      <c r="A12595" t="s">
        <v>3853</v>
      </c>
      <c r="B12595" t="s">
        <v>4182</v>
      </c>
      <c r="C12595" t="s">
        <v>3947</v>
      </c>
      <c r="D12595">
        <v>19700</v>
      </c>
      <c r="E12595">
        <v>19700</v>
      </c>
      <c r="F12595">
        <v>19700</v>
      </c>
      <c r="G12595">
        <v>19700</v>
      </c>
    </row>
    <row r="12596" spans="1:7">
      <c r="A12596" t="s">
        <v>3853</v>
      </c>
      <c r="B12596" t="s">
        <v>4182</v>
      </c>
      <c r="C12596" t="s">
        <v>3948</v>
      </c>
      <c r="D12596">
        <v>52793</v>
      </c>
      <c r="E12596">
        <v>54216</v>
      </c>
      <c r="F12596">
        <v>54507</v>
      </c>
      <c r="G12596">
        <v>54889</v>
      </c>
    </row>
    <row r="12597" spans="1:7">
      <c r="A12597" t="s">
        <v>3853</v>
      </c>
      <c r="B12597" t="s">
        <v>4182</v>
      </c>
      <c r="C12597" t="s">
        <v>3949</v>
      </c>
      <c r="D12597">
        <v>2555</v>
      </c>
      <c r="E12597">
        <v>2572</v>
      </c>
      <c r="F12597">
        <v>2597</v>
      </c>
      <c r="G12597">
        <v>2649</v>
      </c>
    </row>
    <row r="12598" spans="1:7">
      <c r="A12598" t="s">
        <v>3853</v>
      </c>
      <c r="B12598" t="s">
        <v>4182</v>
      </c>
      <c r="C12598" t="s">
        <v>3950</v>
      </c>
      <c r="D12598">
        <v>4200</v>
      </c>
      <c r="E12598">
        <v>4200</v>
      </c>
      <c r="F12598">
        <v>4200</v>
      </c>
      <c r="G12598">
        <v>4200</v>
      </c>
    </row>
    <row r="12599" spans="1:7">
      <c r="A12599" t="s">
        <v>3853</v>
      </c>
      <c r="B12599" t="s">
        <v>4182</v>
      </c>
      <c r="C12599" t="s">
        <v>3951</v>
      </c>
      <c r="D12599">
        <v>39600</v>
      </c>
      <c r="E12599">
        <v>39600</v>
      </c>
      <c r="F12599">
        <v>39600</v>
      </c>
      <c r="G12599">
        <v>39600</v>
      </c>
    </row>
    <row r="12600" spans="1:7">
      <c r="A12600" t="s">
        <v>3853</v>
      </c>
      <c r="B12600" t="s">
        <v>4182</v>
      </c>
      <c r="C12600" t="s">
        <v>3952</v>
      </c>
      <c r="D12600">
        <v>116293</v>
      </c>
      <c r="E12600">
        <v>117716</v>
      </c>
      <c r="F12600">
        <v>118007</v>
      </c>
      <c r="G12600">
        <v>118389</v>
      </c>
    </row>
    <row r="12601" spans="1:7">
      <c r="A12601" t="s">
        <v>3853</v>
      </c>
      <c r="B12601" t="s">
        <v>4182</v>
      </c>
      <c r="C12601" t="s">
        <v>3953</v>
      </c>
      <c r="D12601">
        <v>63500</v>
      </c>
      <c r="E12601">
        <v>63500</v>
      </c>
      <c r="F12601">
        <v>63500</v>
      </c>
      <c r="G12601">
        <v>63500</v>
      </c>
    </row>
    <row r="12602" spans="1:7">
      <c r="A12602" t="s">
        <v>3853</v>
      </c>
      <c r="B12602" t="s">
        <v>4182</v>
      </c>
      <c r="C12602" t="s">
        <v>3954</v>
      </c>
      <c r="D12602">
        <v>12491</v>
      </c>
      <c r="E12602">
        <v>8645</v>
      </c>
      <c r="F12602">
        <v>9762</v>
      </c>
      <c r="G12602">
        <v>11141</v>
      </c>
    </row>
    <row r="12603" spans="1:7">
      <c r="A12603" t="s">
        <v>3853</v>
      </c>
      <c r="B12603" t="s">
        <v>4182</v>
      </c>
      <c r="C12603" t="s">
        <v>3955</v>
      </c>
      <c r="D12603">
        <v>182028</v>
      </c>
      <c r="E12603">
        <v>201045</v>
      </c>
      <c r="F12603">
        <v>216971</v>
      </c>
      <c r="G12603">
        <v>201636</v>
      </c>
    </row>
    <row r="12604" spans="1:7">
      <c r="A12604" t="s">
        <v>3853</v>
      </c>
      <c r="B12604" t="s">
        <v>4182</v>
      </c>
      <c r="C12604" t="s">
        <v>3956</v>
      </c>
      <c r="D12604">
        <v>3138809</v>
      </c>
      <c r="E12604">
        <v>3251635</v>
      </c>
      <c r="F12604">
        <v>3519413</v>
      </c>
      <c r="G12604">
        <v>3240307</v>
      </c>
    </row>
    <row r="12605" spans="1:7">
      <c r="A12605" t="s">
        <v>3853</v>
      </c>
      <c r="B12605" t="s">
        <v>4182</v>
      </c>
      <c r="C12605" t="s">
        <v>3957</v>
      </c>
      <c r="D12605">
        <v>563405</v>
      </c>
      <c r="E12605">
        <v>494934</v>
      </c>
      <c r="F12605">
        <v>484131</v>
      </c>
      <c r="G12605">
        <v>504305</v>
      </c>
    </row>
    <row r="12606" spans="1:7">
      <c r="A12606" t="s">
        <v>3853</v>
      </c>
      <c r="B12606" t="s">
        <v>4182</v>
      </c>
      <c r="C12606" t="s">
        <v>3958</v>
      </c>
      <c r="D12606">
        <v>3896734</v>
      </c>
      <c r="E12606">
        <v>3956259</v>
      </c>
      <c r="F12606">
        <v>4230278</v>
      </c>
      <c r="G12606">
        <v>3957389</v>
      </c>
    </row>
    <row r="12607" spans="1:7">
      <c r="A12607" t="s">
        <v>3853</v>
      </c>
      <c r="B12607" t="s">
        <v>4182</v>
      </c>
      <c r="C12607" t="s">
        <v>3959</v>
      </c>
      <c r="D12607">
        <v>3896734</v>
      </c>
      <c r="E12607">
        <v>3956259</v>
      </c>
      <c r="F12607">
        <v>4230278</v>
      </c>
      <c r="G12607">
        <v>3957389</v>
      </c>
    </row>
    <row r="12608" spans="1:7">
      <c r="A12608" t="s">
        <v>3853</v>
      </c>
      <c r="B12608" t="s">
        <v>4182</v>
      </c>
      <c r="C12608" t="s">
        <v>3960</v>
      </c>
      <c r="D12608">
        <v>10.4</v>
      </c>
      <c r="E12608">
        <v>10.5</v>
      </c>
      <c r="F12608">
        <v>10.199999999999999</v>
      </c>
      <c r="G12608">
        <v>11.1</v>
      </c>
    </row>
    <row r="12609" spans="1:7">
      <c r="A12609" t="s">
        <v>3853</v>
      </c>
      <c r="B12609" t="s">
        <v>4182</v>
      </c>
      <c r="C12609" t="s">
        <v>3961</v>
      </c>
      <c r="D12609">
        <v>22778</v>
      </c>
      <c r="E12609">
        <v>23016</v>
      </c>
      <c r="F12609">
        <v>23008</v>
      </c>
      <c r="G12609">
        <v>23044</v>
      </c>
    </row>
    <row r="12610" spans="1:7">
      <c r="A12610" t="s">
        <v>3853</v>
      </c>
      <c r="B12610" t="s">
        <v>4182</v>
      </c>
      <c r="C12610" t="s">
        <v>3962</v>
      </c>
      <c r="D12610">
        <v>41.2</v>
      </c>
      <c r="E12610">
        <v>40.700000000000003</v>
      </c>
      <c r="F12610">
        <v>36</v>
      </c>
      <c r="G12610">
        <v>36.299999999999997</v>
      </c>
    </row>
    <row r="12611" spans="1:7">
      <c r="A12611" t="s">
        <v>3853</v>
      </c>
      <c r="B12611" t="s">
        <v>4182</v>
      </c>
      <c r="C12611" t="s">
        <v>3963</v>
      </c>
      <c r="D12611">
        <v>79773</v>
      </c>
      <c r="E12611">
        <v>79924</v>
      </c>
      <c r="F12611">
        <v>79910</v>
      </c>
      <c r="G12611">
        <v>80068</v>
      </c>
    </row>
    <row r="12612" spans="1:7">
      <c r="A12612" t="s">
        <v>3853</v>
      </c>
      <c r="B12612" t="s">
        <v>4182</v>
      </c>
      <c r="C12612" t="s">
        <v>3964</v>
      </c>
      <c r="D12612">
        <v>642</v>
      </c>
      <c r="E12612">
        <v>729</v>
      </c>
      <c r="F12612">
        <v>879</v>
      </c>
      <c r="G12612">
        <v>898</v>
      </c>
    </row>
    <row r="12613" spans="1:7">
      <c r="A12613" t="s">
        <v>3853</v>
      </c>
      <c r="B12613" t="s">
        <v>4182</v>
      </c>
      <c r="C12613" t="s">
        <v>3965</v>
      </c>
      <c r="D12613">
        <v>978057</v>
      </c>
      <c r="E12613">
        <v>969210</v>
      </c>
      <c r="F12613">
        <v>854334</v>
      </c>
      <c r="G12613">
        <v>865374</v>
      </c>
    </row>
    <row r="12614" spans="1:7">
      <c r="A12614" t="s">
        <v>3853</v>
      </c>
      <c r="B12614" t="s">
        <v>4182</v>
      </c>
      <c r="C12614" t="s">
        <v>3966</v>
      </c>
      <c r="D12614">
        <v>3526</v>
      </c>
      <c r="E12614">
        <v>3415</v>
      </c>
      <c r="F12614">
        <v>3194</v>
      </c>
      <c r="G12614">
        <v>3067</v>
      </c>
    </row>
    <row r="12615" spans="1:7">
      <c r="A12615" t="s">
        <v>3853</v>
      </c>
      <c r="B12615" t="s">
        <v>4182</v>
      </c>
      <c r="C12615" t="s">
        <v>3967</v>
      </c>
      <c r="D12615">
        <v>982225</v>
      </c>
      <c r="E12615">
        <v>973355</v>
      </c>
      <c r="F12615">
        <v>858407</v>
      </c>
      <c r="G12615">
        <v>869339</v>
      </c>
    </row>
    <row r="12616" spans="1:7">
      <c r="A12616" t="s">
        <v>3853</v>
      </c>
      <c r="B12616" t="s">
        <v>4182</v>
      </c>
      <c r="C12616" t="s">
        <v>3968</v>
      </c>
      <c r="D12616">
        <v>4168</v>
      </c>
      <c r="E12616">
        <v>4144</v>
      </c>
      <c r="F12616">
        <v>4073</v>
      </c>
      <c r="G12616">
        <v>3965</v>
      </c>
    </row>
    <row r="12617" spans="1:7">
      <c r="A12617" t="s">
        <v>3853</v>
      </c>
      <c r="B12617" t="s">
        <v>4182</v>
      </c>
      <c r="C12617" t="s">
        <v>3969</v>
      </c>
      <c r="D12617">
        <v>285879</v>
      </c>
      <c r="E12617">
        <v>326885</v>
      </c>
      <c r="F12617">
        <v>337873</v>
      </c>
      <c r="G12617">
        <v>275689</v>
      </c>
    </row>
    <row r="12618" spans="1:7">
      <c r="A12618" t="s">
        <v>3853</v>
      </c>
      <c r="B12618" t="s">
        <v>4182</v>
      </c>
      <c r="C12618" t="s">
        <v>3970</v>
      </c>
      <c r="D12618">
        <v>285879</v>
      </c>
      <c r="E12618">
        <v>326885</v>
      </c>
      <c r="F12618">
        <v>337873</v>
      </c>
      <c r="G12618">
        <v>275689</v>
      </c>
    </row>
    <row r="12619" spans="1:7">
      <c r="A12619" t="s">
        <v>3853</v>
      </c>
      <c r="B12619" t="s">
        <v>4182</v>
      </c>
      <c r="C12619" t="s">
        <v>3971</v>
      </c>
      <c r="D12619">
        <v>109</v>
      </c>
      <c r="E12619">
        <v>-314</v>
      </c>
      <c r="F12619">
        <v>-610</v>
      </c>
      <c r="G12619">
        <v>1228</v>
      </c>
    </row>
    <row r="12620" spans="1:7">
      <c r="A12620" t="s">
        <v>3853</v>
      </c>
      <c r="B12620" t="s">
        <v>4182</v>
      </c>
      <c r="C12620" t="s">
        <v>3972</v>
      </c>
      <c r="D12620">
        <v>109</v>
      </c>
      <c r="E12620">
        <v>-314</v>
      </c>
      <c r="F12620">
        <v>-610</v>
      </c>
      <c r="G12620">
        <v>1228</v>
      </c>
    </row>
    <row r="12621" spans="1:7">
      <c r="A12621" t="s">
        <v>3853</v>
      </c>
      <c r="B12621" t="s">
        <v>4182</v>
      </c>
      <c r="C12621" t="s">
        <v>3973</v>
      </c>
      <c r="D12621">
        <v>3608019</v>
      </c>
      <c r="E12621">
        <v>2233844</v>
      </c>
      <c r="F12621">
        <v>2835040</v>
      </c>
      <c r="G12621">
        <v>3227897</v>
      </c>
    </row>
    <row r="12622" spans="1:7">
      <c r="A12622" t="s">
        <v>3853</v>
      </c>
      <c r="B12622" t="s">
        <v>4182</v>
      </c>
      <c r="C12622" t="s">
        <v>3974</v>
      </c>
      <c r="D12622">
        <v>3608019</v>
      </c>
      <c r="E12622">
        <v>2233844</v>
      </c>
      <c r="F12622">
        <v>2835040</v>
      </c>
      <c r="G12622">
        <v>3227897</v>
      </c>
    </row>
    <row r="12623" spans="1:7">
      <c r="A12623" t="s">
        <v>3853</v>
      </c>
      <c r="B12623" t="s">
        <v>4182</v>
      </c>
      <c r="C12623" t="s">
        <v>3975</v>
      </c>
      <c r="D12623">
        <v>3608019</v>
      </c>
      <c r="E12623">
        <v>2233844</v>
      </c>
      <c r="F12623">
        <v>2835040</v>
      </c>
      <c r="G12623">
        <v>3227897</v>
      </c>
    </row>
    <row r="12624" spans="1:7">
      <c r="A12624" t="s">
        <v>3853</v>
      </c>
      <c r="B12624" t="s">
        <v>4182</v>
      </c>
      <c r="C12624" t="s">
        <v>3976</v>
      </c>
      <c r="D12624">
        <v>1840</v>
      </c>
      <c r="E12624">
        <v>1693</v>
      </c>
      <c r="F12624">
        <v>1437</v>
      </c>
      <c r="G12624">
        <v>1304</v>
      </c>
    </row>
    <row r="12625" spans="1:7">
      <c r="A12625" t="s">
        <v>3853</v>
      </c>
      <c r="B12625" t="s">
        <v>4182</v>
      </c>
      <c r="C12625" t="s">
        <v>3977</v>
      </c>
      <c r="D12625">
        <v>1420</v>
      </c>
      <c r="E12625">
        <v>3023</v>
      </c>
      <c r="F12625">
        <v>1454</v>
      </c>
      <c r="G12625">
        <v>1089</v>
      </c>
    </row>
    <row r="12626" spans="1:7">
      <c r="A12626" t="s">
        <v>3853</v>
      </c>
      <c r="B12626" t="s">
        <v>4182</v>
      </c>
      <c r="C12626" t="s">
        <v>3978</v>
      </c>
      <c r="D12626">
        <v>10756</v>
      </c>
      <c r="E12626">
        <v>10837</v>
      </c>
      <c r="F12626">
        <v>9407</v>
      </c>
      <c r="G12626">
        <v>8471</v>
      </c>
    </row>
    <row r="12627" spans="1:7">
      <c r="A12627" t="s">
        <v>3853</v>
      </c>
      <c r="B12627" t="s">
        <v>4182</v>
      </c>
      <c r="C12627" t="s">
        <v>3979</v>
      </c>
      <c r="D12627">
        <v>14016</v>
      </c>
      <c r="E12627">
        <v>15553</v>
      </c>
      <c r="F12627">
        <v>12298</v>
      </c>
      <c r="G12627">
        <v>10864</v>
      </c>
    </row>
    <row r="12628" spans="1:7">
      <c r="A12628" t="s">
        <v>3853</v>
      </c>
      <c r="B12628" t="s">
        <v>4182</v>
      </c>
      <c r="C12628" t="s">
        <v>3980</v>
      </c>
      <c r="D12628">
        <v>14016</v>
      </c>
      <c r="E12628">
        <v>15553</v>
      </c>
      <c r="F12628">
        <v>12298</v>
      </c>
      <c r="G12628">
        <v>10864</v>
      </c>
    </row>
    <row r="12629" spans="1:7">
      <c r="A12629" t="s">
        <v>3853</v>
      </c>
      <c r="B12629" t="s">
        <v>4182</v>
      </c>
      <c r="C12629" t="s">
        <v>3981</v>
      </c>
      <c r="D12629">
        <v>261451.1</v>
      </c>
      <c r="E12629">
        <v>259976</v>
      </c>
      <c r="F12629">
        <v>263152.3</v>
      </c>
      <c r="G12629">
        <v>263764.2</v>
      </c>
    </row>
    <row r="12630" spans="1:7">
      <c r="A12630" t="s">
        <v>3853</v>
      </c>
      <c r="B12630" t="s">
        <v>4182</v>
      </c>
      <c r="C12630" t="s">
        <v>3982</v>
      </c>
      <c r="D12630">
        <v>39168</v>
      </c>
      <c r="E12630">
        <v>32244</v>
      </c>
      <c r="F12630">
        <v>30907</v>
      </c>
      <c r="G12630">
        <v>31238</v>
      </c>
    </row>
    <row r="12631" spans="1:7">
      <c r="A12631" t="s">
        <v>3853</v>
      </c>
      <c r="B12631" t="s">
        <v>4182</v>
      </c>
      <c r="C12631" t="s">
        <v>3983</v>
      </c>
      <c r="D12631">
        <v>7212000</v>
      </c>
      <c r="E12631">
        <v>6566849</v>
      </c>
      <c r="F12631">
        <v>6794150</v>
      </c>
      <c r="G12631">
        <v>6922968</v>
      </c>
    </row>
    <row r="12632" spans="1:7">
      <c r="A12632" t="s">
        <v>3853</v>
      </c>
      <c r="B12632" t="s">
        <v>4182</v>
      </c>
      <c r="C12632" t="s">
        <v>3984</v>
      </c>
      <c r="D12632">
        <v>5409208</v>
      </c>
      <c r="E12632">
        <v>4945858</v>
      </c>
      <c r="F12632">
        <v>5192201</v>
      </c>
      <c r="G12632">
        <v>5130462</v>
      </c>
    </row>
    <row r="12633" spans="1:7">
      <c r="A12633" t="s">
        <v>3853</v>
      </c>
      <c r="B12633" t="s">
        <v>4182</v>
      </c>
      <c r="C12633" t="s">
        <v>3985</v>
      </c>
      <c r="D12633">
        <v>7699002</v>
      </c>
      <c r="E12633">
        <v>7512882</v>
      </c>
      <c r="F12633">
        <v>7580235</v>
      </c>
      <c r="G12633">
        <v>7572438</v>
      </c>
    </row>
    <row r="12634" spans="1:7">
      <c r="A12634" t="s">
        <v>3853</v>
      </c>
      <c r="B12634" t="s">
        <v>4182</v>
      </c>
      <c r="C12634" t="s">
        <v>3986</v>
      </c>
      <c r="D12634">
        <v>20359377</v>
      </c>
      <c r="E12634">
        <v>19057833</v>
      </c>
      <c r="F12634">
        <v>19597493</v>
      </c>
      <c r="G12634">
        <v>19657106</v>
      </c>
    </row>
    <row r="12635" spans="1:7">
      <c r="A12635" t="s">
        <v>3853</v>
      </c>
      <c r="B12635" t="s">
        <v>4182</v>
      </c>
      <c r="C12635" t="s">
        <v>3987</v>
      </c>
      <c r="D12635">
        <v>20359377</v>
      </c>
      <c r="E12635">
        <v>19057833</v>
      </c>
      <c r="F12635">
        <v>19597493</v>
      </c>
      <c r="G12635">
        <v>19657106</v>
      </c>
    </row>
    <row r="12636" spans="1:7">
      <c r="A12636" t="s">
        <v>3853</v>
      </c>
      <c r="B12636" t="s">
        <v>4182</v>
      </c>
      <c r="C12636" t="s">
        <v>3988</v>
      </c>
      <c r="D12636">
        <v>131670</v>
      </c>
      <c r="E12636">
        <v>115563</v>
      </c>
      <c r="F12636">
        <v>123274</v>
      </c>
      <c r="G12636">
        <v>129922</v>
      </c>
    </row>
    <row r="12637" spans="1:7">
      <c r="A12637" t="s">
        <v>3853</v>
      </c>
      <c r="B12637" t="s">
        <v>4182</v>
      </c>
      <c r="C12637" t="s">
        <v>3989</v>
      </c>
      <c r="D12637">
        <v>117972</v>
      </c>
      <c r="E12637">
        <v>111140</v>
      </c>
      <c r="F12637">
        <v>109258</v>
      </c>
      <c r="G12637">
        <v>115007</v>
      </c>
    </row>
    <row r="12638" spans="1:7">
      <c r="A12638" t="s">
        <v>3853</v>
      </c>
      <c r="B12638" t="s">
        <v>4182</v>
      </c>
      <c r="C12638" t="s">
        <v>3990</v>
      </c>
      <c r="D12638">
        <v>249641</v>
      </c>
      <c r="E12638">
        <v>226704</v>
      </c>
      <c r="F12638">
        <v>232532</v>
      </c>
      <c r="G12638">
        <v>244929</v>
      </c>
    </row>
    <row r="12639" spans="1:7">
      <c r="A12639" t="s">
        <v>3853</v>
      </c>
      <c r="B12639" t="s">
        <v>4182</v>
      </c>
      <c r="C12639" t="s">
        <v>3991</v>
      </c>
      <c r="D12639">
        <v>249641</v>
      </c>
      <c r="E12639">
        <v>226704</v>
      </c>
      <c r="F12639">
        <v>232532</v>
      </c>
      <c r="G12639">
        <v>244929</v>
      </c>
    </row>
    <row r="12640" spans="1:7">
      <c r="A12640" t="s">
        <v>3853</v>
      </c>
      <c r="B12640" t="s">
        <v>4182</v>
      </c>
      <c r="C12640" t="s">
        <v>3992</v>
      </c>
      <c r="D12640">
        <v>0</v>
      </c>
      <c r="E12640">
        <v>0</v>
      </c>
      <c r="F12640">
        <v>0</v>
      </c>
      <c r="G12640">
        <v>0</v>
      </c>
    </row>
    <row r="12641" spans="1:7">
      <c r="A12641" t="s">
        <v>3853</v>
      </c>
      <c r="B12641" t="s">
        <v>4182</v>
      </c>
      <c r="C12641" t="s">
        <v>3993</v>
      </c>
      <c r="D12641">
        <v>16530634</v>
      </c>
      <c r="E12641">
        <v>14242892</v>
      </c>
      <c r="F12641">
        <v>15610718</v>
      </c>
      <c r="G12641">
        <v>15519286</v>
      </c>
    </row>
    <row r="12642" spans="1:7">
      <c r="A12642" t="s">
        <v>3853</v>
      </c>
      <c r="B12642" t="s">
        <v>4182</v>
      </c>
      <c r="C12642" t="s">
        <v>3994</v>
      </c>
      <c r="D12642">
        <v>369055</v>
      </c>
      <c r="E12642">
        <v>371279</v>
      </c>
      <c r="F12642">
        <v>374564</v>
      </c>
      <c r="G12642">
        <v>439970</v>
      </c>
    </row>
    <row r="12643" spans="1:7">
      <c r="A12643" t="s">
        <v>3853</v>
      </c>
      <c r="B12643" t="s">
        <v>4182</v>
      </c>
      <c r="C12643" t="s">
        <v>3995</v>
      </c>
      <c r="D12643">
        <v>266547</v>
      </c>
      <c r="E12643">
        <v>269092</v>
      </c>
      <c r="F12643">
        <v>264255</v>
      </c>
      <c r="G12643">
        <v>276374</v>
      </c>
    </row>
    <row r="12644" spans="1:7">
      <c r="A12644" t="s">
        <v>3853</v>
      </c>
      <c r="B12644" t="s">
        <v>4182</v>
      </c>
      <c r="C12644" t="s">
        <v>3996</v>
      </c>
      <c r="D12644">
        <v>17166236</v>
      </c>
      <c r="E12644">
        <v>14883263</v>
      </c>
      <c r="F12644">
        <v>16249537</v>
      </c>
      <c r="G12644">
        <v>16235630</v>
      </c>
    </row>
    <row r="12645" spans="1:7">
      <c r="A12645" t="s">
        <v>3853</v>
      </c>
      <c r="B12645" t="s">
        <v>4182</v>
      </c>
      <c r="C12645" t="s">
        <v>3997</v>
      </c>
      <c r="D12645">
        <v>17166236</v>
      </c>
      <c r="E12645">
        <v>14883263</v>
      </c>
      <c r="F12645">
        <v>16249537</v>
      </c>
      <c r="G12645">
        <v>16235630</v>
      </c>
    </row>
    <row r="12646" spans="1:7">
      <c r="A12646" t="s">
        <v>3853</v>
      </c>
      <c r="B12646" t="s">
        <v>4182</v>
      </c>
      <c r="C12646" t="s">
        <v>3998</v>
      </c>
      <c r="D12646">
        <v>15369092</v>
      </c>
      <c r="E12646">
        <v>13238654</v>
      </c>
      <c r="F12646">
        <v>14501277</v>
      </c>
      <c r="G12646">
        <v>14408009</v>
      </c>
    </row>
    <row r="12647" spans="1:7">
      <c r="A12647" t="s">
        <v>3853</v>
      </c>
      <c r="B12647" t="s">
        <v>4182</v>
      </c>
      <c r="C12647" t="s">
        <v>3999</v>
      </c>
      <c r="D12647">
        <v>343093</v>
      </c>
      <c r="E12647">
        <v>345018</v>
      </c>
      <c r="F12647">
        <v>347873</v>
      </c>
      <c r="G12647">
        <v>408363</v>
      </c>
    </row>
    <row r="12648" spans="1:7">
      <c r="A12648" t="s">
        <v>3853</v>
      </c>
      <c r="B12648" t="s">
        <v>4182</v>
      </c>
      <c r="C12648" t="s">
        <v>4000</v>
      </c>
      <c r="D12648">
        <v>247773</v>
      </c>
      <c r="E12648">
        <v>250047</v>
      </c>
      <c r="F12648">
        <v>245433</v>
      </c>
      <c r="G12648">
        <v>256579</v>
      </c>
    </row>
    <row r="12649" spans="1:7">
      <c r="A12649" t="s">
        <v>3853</v>
      </c>
      <c r="B12649" t="s">
        <v>4182</v>
      </c>
      <c r="C12649" t="s">
        <v>4001</v>
      </c>
      <c r="D12649">
        <v>15959958</v>
      </c>
      <c r="E12649">
        <v>13833718</v>
      </c>
      <c r="F12649">
        <v>15094584</v>
      </c>
      <c r="G12649">
        <v>15072951</v>
      </c>
    </row>
    <row r="12650" spans="1:7">
      <c r="A12650" t="s">
        <v>3853</v>
      </c>
      <c r="B12650" t="s">
        <v>4182</v>
      </c>
      <c r="C12650" t="s">
        <v>4002</v>
      </c>
      <c r="D12650">
        <v>180157</v>
      </c>
      <c r="E12650">
        <v>170663</v>
      </c>
      <c r="F12650">
        <v>170802</v>
      </c>
      <c r="G12650">
        <v>183391</v>
      </c>
    </row>
    <row r="12651" spans="1:7">
      <c r="A12651" t="s">
        <v>3853</v>
      </c>
      <c r="B12651" t="s">
        <v>4182</v>
      </c>
      <c r="C12651" t="s">
        <v>4003</v>
      </c>
      <c r="D12651">
        <v>0</v>
      </c>
      <c r="E12651">
        <v>0</v>
      </c>
      <c r="F12651">
        <v>0</v>
      </c>
      <c r="G12651">
        <v>0</v>
      </c>
    </row>
    <row r="12652" spans="1:7">
      <c r="A12652" t="s">
        <v>3853</v>
      </c>
      <c r="B12652" t="s">
        <v>4182</v>
      </c>
      <c r="C12652" t="s">
        <v>4004</v>
      </c>
      <c r="D12652">
        <v>1112957</v>
      </c>
      <c r="E12652">
        <v>1109524</v>
      </c>
      <c r="F12652">
        <v>1229251</v>
      </c>
      <c r="G12652">
        <v>1322155</v>
      </c>
    </row>
    <row r="12653" spans="1:7">
      <c r="A12653" t="s">
        <v>3853</v>
      </c>
      <c r="B12653" t="s">
        <v>4182</v>
      </c>
      <c r="C12653" t="s">
        <v>4005</v>
      </c>
      <c r="D12653">
        <v>3660939</v>
      </c>
      <c r="E12653">
        <v>3295757</v>
      </c>
      <c r="F12653">
        <v>3424966</v>
      </c>
      <c r="G12653">
        <v>3655108</v>
      </c>
    </row>
    <row r="12654" spans="1:7">
      <c r="A12654" t="s">
        <v>3853</v>
      </c>
      <c r="B12654" t="s">
        <v>4182</v>
      </c>
      <c r="C12654" t="s">
        <v>4006</v>
      </c>
      <c r="D12654">
        <v>11687077</v>
      </c>
      <c r="E12654">
        <v>12023067</v>
      </c>
      <c r="F12654">
        <v>11611875</v>
      </c>
      <c r="G12654">
        <v>12492283</v>
      </c>
    </row>
    <row r="12655" spans="1:7">
      <c r="A12655" t="s">
        <v>3853</v>
      </c>
      <c r="B12655" t="s">
        <v>4182</v>
      </c>
      <c r="C12655" t="s">
        <v>4007</v>
      </c>
      <c r="D12655">
        <v>476567</v>
      </c>
      <c r="E12655">
        <v>485807</v>
      </c>
      <c r="F12655">
        <v>491870</v>
      </c>
      <c r="G12655">
        <v>502397</v>
      </c>
    </row>
    <row r="12656" spans="1:7">
      <c r="A12656" t="s">
        <v>3853</v>
      </c>
      <c r="B12656" t="s">
        <v>4182</v>
      </c>
      <c r="C12656" t="s">
        <v>4008</v>
      </c>
      <c r="D12656">
        <v>10607009</v>
      </c>
      <c r="E12656">
        <v>10417169</v>
      </c>
      <c r="F12656">
        <v>10576913</v>
      </c>
      <c r="G12656">
        <v>10765569</v>
      </c>
    </row>
    <row r="12657" spans="1:7">
      <c r="A12657" t="s">
        <v>3853</v>
      </c>
      <c r="B12657" t="s">
        <v>4182</v>
      </c>
      <c r="C12657" t="s">
        <v>4009</v>
      </c>
      <c r="D12657">
        <v>5232460</v>
      </c>
      <c r="E12657">
        <v>4875710</v>
      </c>
      <c r="F12657">
        <v>4914786</v>
      </c>
      <c r="G12657">
        <v>5175736</v>
      </c>
    </row>
    <row r="12658" spans="1:7">
      <c r="A12658" t="s">
        <v>3853</v>
      </c>
      <c r="B12658" t="s">
        <v>4182</v>
      </c>
      <c r="C12658" t="s">
        <v>4010</v>
      </c>
      <c r="D12658">
        <v>32300451</v>
      </c>
      <c r="E12658">
        <v>31721241</v>
      </c>
      <c r="F12658">
        <v>31757785</v>
      </c>
      <c r="G12658">
        <v>33410862</v>
      </c>
    </row>
    <row r="12659" spans="1:7">
      <c r="A12659" t="s">
        <v>3853</v>
      </c>
      <c r="B12659" t="s">
        <v>4182</v>
      </c>
      <c r="C12659" t="s">
        <v>4011</v>
      </c>
      <c r="D12659">
        <v>98.4</v>
      </c>
      <c r="E12659">
        <v>95.7</v>
      </c>
      <c r="F12659">
        <v>95.6</v>
      </c>
      <c r="G12659">
        <v>100.3</v>
      </c>
    </row>
    <row r="12660" spans="1:7">
      <c r="A12660" t="s">
        <v>3853</v>
      </c>
      <c r="B12660" t="s">
        <v>4182</v>
      </c>
      <c r="C12660" t="s">
        <v>4012</v>
      </c>
      <c r="D12660">
        <v>20613365</v>
      </c>
      <c r="E12660">
        <v>19698160</v>
      </c>
      <c r="F12660">
        <v>20145915</v>
      </c>
      <c r="G12660">
        <v>20918568</v>
      </c>
    </row>
    <row r="12661" spans="1:7">
      <c r="A12661" t="s">
        <v>3853</v>
      </c>
      <c r="B12661" t="s">
        <v>4182</v>
      </c>
      <c r="C12661" t="s">
        <v>4013</v>
      </c>
      <c r="D12661">
        <v>32236174</v>
      </c>
      <c r="E12661">
        <v>31654531</v>
      </c>
      <c r="F12661">
        <v>31688203</v>
      </c>
      <c r="G12661">
        <v>33334134</v>
      </c>
    </row>
    <row r="12662" spans="1:7">
      <c r="A12662" t="s">
        <v>3853</v>
      </c>
      <c r="B12662" t="s">
        <v>4182</v>
      </c>
      <c r="C12662" t="s">
        <v>4014</v>
      </c>
      <c r="D12662">
        <v>11.4</v>
      </c>
      <c r="E12662">
        <v>11.6</v>
      </c>
      <c r="F12662">
        <v>11.7</v>
      </c>
      <c r="G12662">
        <v>12.9</v>
      </c>
    </row>
    <row r="12663" spans="1:7">
      <c r="A12663" t="s">
        <v>3853</v>
      </c>
      <c r="B12663" t="s">
        <v>4182</v>
      </c>
      <c r="C12663" t="s">
        <v>4015</v>
      </c>
      <c r="D12663">
        <v>93.4</v>
      </c>
      <c r="E12663">
        <v>92.4</v>
      </c>
      <c r="F12663">
        <v>92.8</v>
      </c>
      <c r="G12663">
        <v>92.7</v>
      </c>
    </row>
    <row r="12664" spans="1:7">
      <c r="A12664" t="s">
        <v>3853</v>
      </c>
      <c r="B12664" t="s">
        <v>4182</v>
      </c>
      <c r="C12664" t="s">
        <v>4016</v>
      </c>
      <c r="D12664">
        <v>8451852</v>
      </c>
      <c r="E12664">
        <v>8251075</v>
      </c>
      <c r="F12664">
        <v>8130913</v>
      </c>
      <c r="G12664">
        <v>8046361</v>
      </c>
    </row>
    <row r="12665" spans="1:7">
      <c r="A12665" t="s">
        <v>3853</v>
      </c>
      <c r="B12665" t="s">
        <v>4182</v>
      </c>
      <c r="C12665" t="s">
        <v>4017</v>
      </c>
      <c r="D12665">
        <v>8451852</v>
      </c>
      <c r="E12665">
        <v>8251075</v>
      </c>
      <c r="F12665">
        <v>8130913</v>
      </c>
      <c r="G12665">
        <v>8046361</v>
      </c>
    </row>
    <row r="12666" spans="1:7">
      <c r="A12666" t="s">
        <v>3853</v>
      </c>
      <c r="B12666" t="s">
        <v>4182</v>
      </c>
      <c r="C12666" t="s">
        <v>4018</v>
      </c>
      <c r="D12666">
        <v>98119</v>
      </c>
      <c r="E12666">
        <v>96501</v>
      </c>
      <c r="F12666">
        <v>95546</v>
      </c>
      <c r="G12666">
        <v>94659</v>
      </c>
    </row>
    <row r="12667" spans="1:7">
      <c r="A12667" t="s">
        <v>3853</v>
      </c>
      <c r="B12667" t="s">
        <v>4182</v>
      </c>
      <c r="C12667" t="s">
        <v>4019</v>
      </c>
      <c r="D12667">
        <v>14.1</v>
      </c>
      <c r="E12667">
        <v>14.2</v>
      </c>
      <c r="F12667">
        <v>12.5</v>
      </c>
      <c r="G12667">
        <v>15.6</v>
      </c>
    </row>
    <row r="12668" spans="1:7">
      <c r="A12668" t="s">
        <v>3853</v>
      </c>
      <c r="B12668" t="s">
        <v>4182</v>
      </c>
      <c r="C12668" t="s">
        <v>4020</v>
      </c>
      <c r="D12668">
        <v>2679844</v>
      </c>
      <c r="E12668">
        <v>2797987</v>
      </c>
      <c r="F12668">
        <v>3068421</v>
      </c>
      <c r="G12668">
        <v>2788761</v>
      </c>
    </row>
    <row r="12669" spans="1:7">
      <c r="A12669" t="s">
        <v>3853</v>
      </c>
      <c r="B12669" t="s">
        <v>4182</v>
      </c>
      <c r="C12669" t="s">
        <v>4021</v>
      </c>
      <c r="D12669">
        <v>2499</v>
      </c>
      <c r="E12669">
        <v>2275</v>
      </c>
      <c r="F12669">
        <v>1888</v>
      </c>
      <c r="G12669">
        <v>1728</v>
      </c>
    </row>
    <row r="12670" spans="1:7">
      <c r="A12670" t="s">
        <v>3853</v>
      </c>
      <c r="B12670" t="s">
        <v>4182</v>
      </c>
      <c r="C12670" t="s">
        <v>4022</v>
      </c>
      <c r="D12670">
        <v>2585180</v>
      </c>
      <c r="E12670">
        <v>2432568</v>
      </c>
      <c r="F12670">
        <v>2359958</v>
      </c>
      <c r="G12670">
        <v>2195620</v>
      </c>
    </row>
    <row r="12671" spans="1:7">
      <c r="A12671" t="s">
        <v>3853</v>
      </c>
      <c r="B12671" t="s">
        <v>4182</v>
      </c>
      <c r="C12671" t="s">
        <v>4023</v>
      </c>
      <c r="D12671">
        <v>0</v>
      </c>
      <c r="E12671">
        <v>0</v>
      </c>
      <c r="F12671">
        <v>263377</v>
      </c>
      <c r="G12671">
        <v>336299</v>
      </c>
    </row>
    <row r="12672" spans="1:7">
      <c r="A12672" t="s">
        <v>3853</v>
      </c>
      <c r="B12672" t="s">
        <v>4182</v>
      </c>
      <c r="C12672" t="s">
        <v>4024</v>
      </c>
      <c r="D12672">
        <v>2585180</v>
      </c>
      <c r="E12672">
        <v>2432568</v>
      </c>
      <c r="F12672">
        <v>2359958</v>
      </c>
      <c r="G12672">
        <v>2195620</v>
      </c>
    </row>
    <row r="12673" spans="1:7">
      <c r="A12673" t="s">
        <v>3853</v>
      </c>
      <c r="B12673" t="s">
        <v>4182</v>
      </c>
      <c r="C12673" t="s">
        <v>4025</v>
      </c>
      <c r="D12673">
        <v>2585180</v>
      </c>
      <c r="E12673">
        <v>2432568</v>
      </c>
      <c r="F12673">
        <v>2623335</v>
      </c>
      <c r="G12673">
        <v>2531919</v>
      </c>
    </row>
    <row r="12674" spans="1:7">
      <c r="A12674" t="s">
        <v>3853</v>
      </c>
      <c r="B12674" t="s">
        <v>4182</v>
      </c>
      <c r="C12674" t="s">
        <v>4026</v>
      </c>
      <c r="D12674">
        <v>2585180</v>
      </c>
      <c r="E12674">
        <v>2432568</v>
      </c>
      <c r="F12674">
        <v>2623335</v>
      </c>
      <c r="G12674">
        <v>2531919</v>
      </c>
    </row>
    <row r="12675" spans="1:7">
      <c r="A12675" t="s">
        <v>3853</v>
      </c>
      <c r="B12675" t="s">
        <v>4182</v>
      </c>
      <c r="C12675" t="s">
        <v>4027</v>
      </c>
      <c r="D12675">
        <v>1592</v>
      </c>
      <c r="E12675">
        <v>1571</v>
      </c>
      <c r="F12675">
        <v>1565</v>
      </c>
      <c r="G12675">
        <v>1425</v>
      </c>
    </row>
    <row r="12676" spans="1:7">
      <c r="A12676" t="s">
        <v>3853</v>
      </c>
      <c r="B12676" t="s">
        <v>4182</v>
      </c>
      <c r="C12676" t="s">
        <v>4028</v>
      </c>
      <c r="D12676">
        <v>4151148</v>
      </c>
      <c r="E12676">
        <v>3874472</v>
      </c>
      <c r="F12676">
        <v>3883660</v>
      </c>
      <c r="G12676">
        <v>3712625</v>
      </c>
    </row>
    <row r="12677" spans="1:7">
      <c r="A12677" t="s">
        <v>3853</v>
      </c>
      <c r="B12677" t="s">
        <v>4182</v>
      </c>
      <c r="C12677" t="s">
        <v>4029</v>
      </c>
      <c r="D12677">
        <v>4394924</v>
      </c>
      <c r="E12677">
        <v>4110305</v>
      </c>
      <c r="F12677">
        <v>4390840</v>
      </c>
      <c r="G12677">
        <v>4296172</v>
      </c>
    </row>
    <row r="12678" spans="1:7">
      <c r="A12678" t="s">
        <v>3853</v>
      </c>
      <c r="B12678" t="s">
        <v>4182</v>
      </c>
      <c r="C12678" t="s">
        <v>4030</v>
      </c>
      <c r="D12678">
        <v>4319011</v>
      </c>
      <c r="E12678">
        <v>4022879</v>
      </c>
      <c r="F12678">
        <v>4302899</v>
      </c>
      <c r="G12678">
        <v>4211395</v>
      </c>
    </row>
    <row r="12679" spans="1:7">
      <c r="A12679" t="s">
        <v>3853</v>
      </c>
      <c r="B12679" t="s">
        <v>4182</v>
      </c>
      <c r="C12679" t="s">
        <v>4031</v>
      </c>
      <c r="D12679">
        <v>27407565</v>
      </c>
      <c r="E12679">
        <v>23195470</v>
      </c>
      <c r="F12679">
        <v>25789042</v>
      </c>
      <c r="G12679">
        <v>26256093</v>
      </c>
    </row>
    <row r="12680" spans="1:7">
      <c r="A12680" t="s">
        <v>3853</v>
      </c>
      <c r="B12680" t="s">
        <v>4182</v>
      </c>
      <c r="C12680" t="s">
        <v>4032</v>
      </c>
      <c r="D12680">
        <v>5.5</v>
      </c>
      <c r="E12680">
        <v>5.2</v>
      </c>
      <c r="F12680">
        <v>5.5</v>
      </c>
      <c r="G12680">
        <v>5.4</v>
      </c>
    </row>
    <row r="12681" spans="1:7">
      <c r="A12681" t="s">
        <v>3853</v>
      </c>
      <c r="B12681" t="s">
        <v>4182</v>
      </c>
      <c r="C12681" t="s">
        <v>4033</v>
      </c>
      <c r="D12681">
        <v>882020</v>
      </c>
      <c r="E12681">
        <v>852092</v>
      </c>
      <c r="F12681">
        <v>924359</v>
      </c>
      <c r="G12681">
        <v>978221</v>
      </c>
    </row>
    <row r="12682" spans="1:7">
      <c r="A12682" t="s">
        <v>3853</v>
      </c>
      <c r="B12682" t="s">
        <v>4182</v>
      </c>
      <c r="C12682" t="s">
        <v>4034</v>
      </c>
      <c r="D12682">
        <v>188474</v>
      </c>
      <c r="E12682">
        <v>184290</v>
      </c>
      <c r="F12682">
        <v>204953</v>
      </c>
      <c r="G12682">
        <v>243790</v>
      </c>
    </row>
    <row r="12683" spans="1:7">
      <c r="A12683" t="s">
        <v>3853</v>
      </c>
      <c r="B12683" t="s">
        <v>4182</v>
      </c>
      <c r="C12683" t="s">
        <v>4035</v>
      </c>
      <c r="D12683">
        <v>31401</v>
      </c>
      <c r="E12683">
        <v>27570</v>
      </c>
      <c r="F12683">
        <v>28206</v>
      </c>
      <c r="G12683">
        <v>30775</v>
      </c>
    </row>
    <row r="12684" spans="1:7">
      <c r="A12684" t="s">
        <v>3853</v>
      </c>
      <c r="B12684" t="s">
        <v>4182</v>
      </c>
      <c r="C12684" t="s">
        <v>4036</v>
      </c>
      <c r="D12684">
        <v>8800827</v>
      </c>
      <c r="E12684">
        <v>8492635</v>
      </c>
      <c r="F12684">
        <v>8898202</v>
      </c>
      <c r="G12684">
        <v>8474218</v>
      </c>
    </row>
    <row r="12685" spans="1:7">
      <c r="A12685" t="s">
        <v>3853</v>
      </c>
      <c r="B12685" t="s">
        <v>4182</v>
      </c>
      <c r="C12685" t="s">
        <v>4037</v>
      </c>
      <c r="D12685">
        <v>1043766</v>
      </c>
      <c r="E12685">
        <v>913106</v>
      </c>
      <c r="F12685">
        <v>966988</v>
      </c>
      <c r="G12685">
        <v>991382</v>
      </c>
    </row>
    <row r="12686" spans="1:7">
      <c r="A12686" t="s">
        <v>3853</v>
      </c>
      <c r="B12686" t="s">
        <v>4182</v>
      </c>
      <c r="C12686" t="s">
        <v>4038</v>
      </c>
      <c r="D12686">
        <v>38322652</v>
      </c>
      <c r="E12686">
        <v>33637593</v>
      </c>
      <c r="F12686">
        <v>36783544</v>
      </c>
      <c r="G12686">
        <v>36943703</v>
      </c>
    </row>
    <row r="12687" spans="1:7">
      <c r="A12687" t="s">
        <v>3853</v>
      </c>
      <c r="B12687" t="s">
        <v>4182</v>
      </c>
      <c r="C12687" t="s">
        <v>4039</v>
      </c>
      <c r="D12687">
        <v>116.7</v>
      </c>
      <c r="E12687">
        <v>101.5</v>
      </c>
      <c r="F12687">
        <v>110.8</v>
      </c>
      <c r="G12687">
        <v>110.9</v>
      </c>
    </row>
    <row r="12688" spans="1:7">
      <c r="A12688" t="s">
        <v>3853</v>
      </c>
      <c r="B12688" t="s">
        <v>4182</v>
      </c>
      <c r="C12688" t="s">
        <v>4040</v>
      </c>
      <c r="D12688">
        <v>38134178</v>
      </c>
      <c r="E12688">
        <v>33453304</v>
      </c>
      <c r="F12688">
        <v>36578591</v>
      </c>
      <c r="G12688">
        <v>36699913</v>
      </c>
    </row>
    <row r="12689" spans="1:7">
      <c r="A12689" t="s">
        <v>3853</v>
      </c>
      <c r="B12689" t="s">
        <v>4182</v>
      </c>
      <c r="C12689" t="s">
        <v>4041</v>
      </c>
      <c r="D12689">
        <v>210</v>
      </c>
      <c r="E12689">
        <v>112</v>
      </c>
      <c r="F12689">
        <v>193</v>
      </c>
      <c r="G12689">
        <v>467</v>
      </c>
    </row>
    <row r="12690" spans="1:7">
      <c r="A12690" t="s">
        <v>3853</v>
      </c>
      <c r="B12690" t="s">
        <v>4182</v>
      </c>
      <c r="C12690" t="s">
        <v>4042</v>
      </c>
      <c r="D12690">
        <v>75913</v>
      </c>
      <c r="E12690">
        <v>87427</v>
      </c>
      <c r="F12690">
        <v>87940</v>
      </c>
      <c r="G12690">
        <v>84778</v>
      </c>
    </row>
    <row r="12691" spans="1:7">
      <c r="A12691" t="s">
        <v>3853</v>
      </c>
      <c r="B12691" t="s">
        <v>4182</v>
      </c>
      <c r="C12691" t="s">
        <v>4043</v>
      </c>
      <c r="D12691">
        <v>602695</v>
      </c>
      <c r="E12691">
        <v>495467</v>
      </c>
      <c r="F12691">
        <v>514908</v>
      </c>
      <c r="G12691">
        <v>484775</v>
      </c>
    </row>
    <row r="12692" spans="1:7">
      <c r="A12692" t="s">
        <v>3853</v>
      </c>
      <c r="B12692" t="s">
        <v>4182</v>
      </c>
      <c r="C12692" t="s">
        <v>4044</v>
      </c>
      <c r="D12692">
        <v>678818</v>
      </c>
      <c r="E12692">
        <v>583005</v>
      </c>
      <c r="F12692">
        <v>603041</v>
      </c>
      <c r="G12692">
        <v>570020</v>
      </c>
    </row>
    <row r="12693" spans="1:7">
      <c r="A12693" t="s">
        <v>3853</v>
      </c>
      <c r="B12693" t="s">
        <v>4182</v>
      </c>
      <c r="C12693" t="s">
        <v>4045</v>
      </c>
      <c r="D12693">
        <v>602905</v>
      </c>
      <c r="E12693">
        <v>495579</v>
      </c>
      <c r="F12693">
        <v>515101</v>
      </c>
      <c r="G12693">
        <v>485243</v>
      </c>
    </row>
    <row r="12694" spans="1:7">
      <c r="A12694" t="s">
        <v>3853</v>
      </c>
      <c r="B12694" t="s">
        <v>4182</v>
      </c>
      <c r="C12694" t="s">
        <v>4046</v>
      </c>
      <c r="D12694">
        <v>561.20000000000005</v>
      </c>
      <c r="E12694">
        <v>613</v>
      </c>
      <c r="F12694">
        <v>774.9</v>
      </c>
      <c r="G12694">
        <v>936.9</v>
      </c>
    </row>
    <row r="12695" spans="1:7">
      <c r="A12695" t="s">
        <v>3853</v>
      </c>
      <c r="B12695" t="s">
        <v>4182</v>
      </c>
      <c r="C12695" t="s">
        <v>4047</v>
      </c>
      <c r="D12695">
        <v>884</v>
      </c>
      <c r="E12695">
        <v>1073</v>
      </c>
      <c r="F12695">
        <v>1243</v>
      </c>
      <c r="G12695">
        <v>1657</v>
      </c>
    </row>
    <row r="12696" spans="1:7">
      <c r="A12696" t="s">
        <v>3853</v>
      </c>
      <c r="B12696" t="s">
        <v>4182</v>
      </c>
      <c r="C12696" t="s">
        <v>4048</v>
      </c>
      <c r="D12696">
        <v>0</v>
      </c>
      <c r="E12696">
        <v>0</v>
      </c>
      <c r="F12696">
        <v>0</v>
      </c>
      <c r="G12696">
        <v>0</v>
      </c>
    </row>
    <row r="12697" spans="1:7">
      <c r="A12697" t="s">
        <v>3853</v>
      </c>
      <c r="B12697" t="s">
        <v>4182</v>
      </c>
      <c r="C12697" t="s">
        <v>4049</v>
      </c>
      <c r="D12697">
        <v>25992606</v>
      </c>
      <c r="E12697">
        <v>21932311</v>
      </c>
      <c r="F12697">
        <v>24300858</v>
      </c>
      <c r="G12697">
        <v>24693925</v>
      </c>
    </row>
    <row r="12698" spans="1:7">
      <c r="A12698" t="s">
        <v>3853</v>
      </c>
      <c r="B12698" t="s">
        <v>4182</v>
      </c>
      <c r="C12698" t="s">
        <v>4050</v>
      </c>
      <c r="D12698">
        <v>856059</v>
      </c>
      <c r="E12698">
        <v>825831</v>
      </c>
      <c r="F12698">
        <v>897668</v>
      </c>
      <c r="G12698">
        <v>946614</v>
      </c>
    </row>
    <row r="12699" spans="1:7">
      <c r="A12699" t="s">
        <v>3853</v>
      </c>
      <c r="B12699" t="s">
        <v>4182</v>
      </c>
      <c r="C12699" t="s">
        <v>4051</v>
      </c>
      <c r="D12699">
        <v>8782052</v>
      </c>
      <c r="E12699">
        <v>8473591</v>
      </c>
      <c r="F12699">
        <v>8879380</v>
      </c>
      <c r="G12699">
        <v>8454422</v>
      </c>
    </row>
    <row r="12700" spans="1:7">
      <c r="A12700" t="s">
        <v>3853</v>
      </c>
      <c r="B12700" t="s">
        <v>4182</v>
      </c>
      <c r="C12700" t="s">
        <v>4052</v>
      </c>
      <c r="D12700">
        <v>36867235</v>
      </c>
      <c r="E12700">
        <v>32333489</v>
      </c>
      <c r="F12700">
        <v>35251977</v>
      </c>
      <c r="G12700">
        <v>35331947</v>
      </c>
    </row>
    <row r="12701" spans="1:7">
      <c r="A12701" t="s">
        <v>3853</v>
      </c>
      <c r="B12701" t="s">
        <v>4182</v>
      </c>
      <c r="C12701" t="s">
        <v>4053</v>
      </c>
      <c r="D12701">
        <v>334557</v>
      </c>
      <c r="E12701">
        <v>354311</v>
      </c>
      <c r="F12701">
        <v>435916</v>
      </c>
      <c r="G12701">
        <v>0</v>
      </c>
    </row>
    <row r="12702" spans="1:7">
      <c r="A12702" t="s">
        <v>3853</v>
      </c>
      <c r="B12702" t="s">
        <v>4182</v>
      </c>
      <c r="C12702" t="s">
        <v>4054</v>
      </c>
      <c r="D12702">
        <v>334557</v>
      </c>
      <c r="E12702">
        <v>354311</v>
      </c>
      <c r="F12702">
        <v>435916</v>
      </c>
      <c r="G12702">
        <v>0</v>
      </c>
    </row>
    <row r="12703" spans="1:7">
      <c r="A12703" t="s">
        <v>3853</v>
      </c>
      <c r="B12703" t="s">
        <v>4182</v>
      </c>
      <c r="C12703" t="s">
        <v>4055</v>
      </c>
      <c r="D12703">
        <v>12491</v>
      </c>
      <c r="E12703">
        <v>8645</v>
      </c>
      <c r="F12703">
        <v>9762</v>
      </c>
      <c r="G12703">
        <v>11141</v>
      </c>
    </row>
    <row r="12704" spans="1:7">
      <c r="A12704" t="s">
        <v>3853</v>
      </c>
      <c r="B12704" t="s">
        <v>4182</v>
      </c>
      <c r="C12704" t="s">
        <v>4056</v>
      </c>
      <c r="D12704">
        <v>182028</v>
      </c>
      <c r="E12704">
        <v>201045</v>
      </c>
      <c r="F12704">
        <v>216971</v>
      </c>
      <c r="G12704">
        <v>201636</v>
      </c>
    </row>
    <row r="12705" spans="1:7">
      <c r="A12705" t="s">
        <v>3853</v>
      </c>
      <c r="B12705" t="s">
        <v>4182</v>
      </c>
      <c r="C12705" t="s">
        <v>4057</v>
      </c>
      <c r="D12705">
        <v>458966</v>
      </c>
      <c r="E12705">
        <v>453649</v>
      </c>
      <c r="F12705">
        <v>450992</v>
      </c>
      <c r="G12705">
        <v>451546</v>
      </c>
    </row>
    <row r="12706" spans="1:7">
      <c r="A12706" t="s">
        <v>3853</v>
      </c>
      <c r="B12706" t="s">
        <v>4182</v>
      </c>
      <c r="C12706" t="s">
        <v>4058</v>
      </c>
      <c r="D12706">
        <v>563405</v>
      </c>
      <c r="E12706">
        <v>494934</v>
      </c>
      <c r="F12706">
        <v>484131</v>
      </c>
      <c r="G12706">
        <v>504305</v>
      </c>
    </row>
    <row r="12707" spans="1:7">
      <c r="A12707" t="s">
        <v>3853</v>
      </c>
      <c r="B12707" t="s">
        <v>4182</v>
      </c>
      <c r="C12707" t="s">
        <v>4059</v>
      </c>
      <c r="D12707">
        <v>1216890</v>
      </c>
      <c r="E12707">
        <v>1158273</v>
      </c>
      <c r="F12707">
        <v>1161856</v>
      </c>
      <c r="G12707">
        <v>1168628</v>
      </c>
    </row>
    <row r="12708" spans="1:7">
      <c r="A12708" t="s">
        <v>3853</v>
      </c>
      <c r="B12708" t="s">
        <v>4182</v>
      </c>
      <c r="C12708" t="s">
        <v>4060</v>
      </c>
      <c r="D12708">
        <v>1216890</v>
      </c>
      <c r="E12708">
        <v>1158273</v>
      </c>
      <c r="F12708">
        <v>1161856</v>
      </c>
      <c r="G12708">
        <v>1168628</v>
      </c>
    </row>
    <row r="12709" spans="1:7">
      <c r="A12709" t="s">
        <v>3853</v>
      </c>
      <c r="B12709" t="s">
        <v>4182</v>
      </c>
      <c r="C12709" t="s">
        <v>4061</v>
      </c>
      <c r="D12709">
        <v>417796</v>
      </c>
      <c r="E12709">
        <v>389552</v>
      </c>
      <c r="F12709">
        <v>427441</v>
      </c>
      <c r="G12709">
        <v>386495</v>
      </c>
    </row>
    <row r="12710" spans="1:7">
      <c r="A12710" t="s">
        <v>3853</v>
      </c>
      <c r="B12710" t="s">
        <v>4182</v>
      </c>
      <c r="C12710" t="s">
        <v>4062</v>
      </c>
      <c r="D12710">
        <v>417796</v>
      </c>
      <c r="E12710">
        <v>389552</v>
      </c>
      <c r="F12710">
        <v>427441</v>
      </c>
      <c r="G12710">
        <v>386495</v>
      </c>
    </row>
    <row r="12711" spans="1:7">
      <c r="A12711" t="s">
        <v>3853</v>
      </c>
      <c r="B12711" t="s">
        <v>4182</v>
      </c>
      <c r="C12711" t="s">
        <v>4063</v>
      </c>
      <c r="D12711">
        <v>1496519</v>
      </c>
      <c r="E12711">
        <v>1355339</v>
      </c>
      <c r="F12711">
        <v>1495848</v>
      </c>
      <c r="G12711">
        <v>1572993</v>
      </c>
    </row>
    <row r="12712" spans="1:7">
      <c r="A12712" t="s">
        <v>3853</v>
      </c>
      <c r="B12712" t="s">
        <v>4182</v>
      </c>
      <c r="C12712" t="s">
        <v>4064</v>
      </c>
      <c r="D12712">
        <v>209793</v>
      </c>
      <c r="E12712">
        <v>213942</v>
      </c>
      <c r="F12712">
        <v>223497</v>
      </c>
      <c r="G12712">
        <v>273655</v>
      </c>
    </row>
    <row r="12713" spans="1:7">
      <c r="A12713" t="s">
        <v>3853</v>
      </c>
      <c r="B12713" t="s">
        <v>4182</v>
      </c>
      <c r="C12713" t="s">
        <v>4065</v>
      </c>
      <c r="D12713">
        <v>2730743</v>
      </c>
      <c r="E12713">
        <v>2905118</v>
      </c>
      <c r="F12713">
        <v>3015260</v>
      </c>
      <c r="G12713">
        <v>3262642</v>
      </c>
    </row>
    <row r="12714" spans="1:7">
      <c r="A12714" t="s">
        <v>3853</v>
      </c>
      <c r="B12714" t="s">
        <v>4182</v>
      </c>
      <c r="C12714" t="s">
        <v>4066</v>
      </c>
      <c r="D12714">
        <v>236481</v>
      </c>
      <c r="E12714">
        <v>261879</v>
      </c>
      <c r="F12714">
        <v>289202</v>
      </c>
      <c r="G12714">
        <v>309112</v>
      </c>
    </row>
    <row r="12715" spans="1:7">
      <c r="A12715" t="s">
        <v>3853</v>
      </c>
      <c r="B12715" t="s">
        <v>4182</v>
      </c>
      <c r="C12715" t="s">
        <v>4067</v>
      </c>
      <c r="D12715">
        <v>2435268</v>
      </c>
      <c r="E12715">
        <v>2290265</v>
      </c>
      <c r="F12715">
        <v>2357076</v>
      </c>
      <c r="G12715">
        <v>2319762</v>
      </c>
    </row>
    <row r="12716" spans="1:7">
      <c r="A12716" t="s">
        <v>3853</v>
      </c>
      <c r="B12716" t="s">
        <v>4182</v>
      </c>
      <c r="C12716" t="s">
        <v>4068</v>
      </c>
      <c r="D12716">
        <v>721493</v>
      </c>
      <c r="E12716">
        <v>535896</v>
      </c>
      <c r="F12716">
        <v>552554</v>
      </c>
      <c r="G12716">
        <v>661743</v>
      </c>
    </row>
    <row r="12717" spans="1:7">
      <c r="A12717" t="s">
        <v>3853</v>
      </c>
      <c r="B12717" t="s">
        <v>4182</v>
      </c>
      <c r="C12717" t="s">
        <v>4069</v>
      </c>
      <c r="D12717">
        <v>7593816</v>
      </c>
      <c r="E12717">
        <v>7300560</v>
      </c>
      <c r="F12717">
        <v>7644235</v>
      </c>
      <c r="G12717">
        <v>8090796</v>
      </c>
    </row>
    <row r="12718" spans="1:7">
      <c r="A12718" t="s">
        <v>3853</v>
      </c>
      <c r="B12718" t="s">
        <v>4182</v>
      </c>
      <c r="C12718" t="s">
        <v>4070</v>
      </c>
      <c r="D12718">
        <v>529103</v>
      </c>
      <c r="E12718">
        <v>391461</v>
      </c>
      <c r="F12718">
        <v>614858</v>
      </c>
      <c r="G12718">
        <v>630056</v>
      </c>
    </row>
    <row r="12719" spans="1:7">
      <c r="A12719" t="s">
        <v>3853</v>
      </c>
      <c r="B12719" t="s">
        <v>4182</v>
      </c>
      <c r="C12719" t="s">
        <v>4071</v>
      </c>
      <c r="D12719">
        <v>2337</v>
      </c>
      <c r="E12719">
        <v>2338</v>
      </c>
      <c r="F12719">
        <v>3163</v>
      </c>
      <c r="G12719">
        <v>3242</v>
      </c>
    </row>
    <row r="12720" spans="1:7">
      <c r="A12720" t="s">
        <v>3853</v>
      </c>
      <c r="B12720" t="s">
        <v>4182</v>
      </c>
      <c r="C12720" t="s">
        <v>4072</v>
      </c>
      <c r="D12720">
        <v>58794</v>
      </c>
      <c r="E12720">
        <v>52696</v>
      </c>
      <c r="F12720">
        <v>57303</v>
      </c>
      <c r="G12720">
        <v>75636</v>
      </c>
    </row>
    <row r="12721" spans="1:7">
      <c r="A12721" t="s">
        <v>3853</v>
      </c>
      <c r="B12721" t="s">
        <v>4182</v>
      </c>
      <c r="C12721" t="s">
        <v>4073</v>
      </c>
      <c r="D12721">
        <v>40899</v>
      </c>
      <c r="E12721">
        <v>31971</v>
      </c>
      <c r="F12721">
        <v>45838</v>
      </c>
      <c r="G12721">
        <v>46971</v>
      </c>
    </row>
    <row r="12722" spans="1:7">
      <c r="A12722" t="s">
        <v>3853</v>
      </c>
      <c r="B12722" t="s">
        <v>4182</v>
      </c>
      <c r="C12722" t="s">
        <v>4074</v>
      </c>
      <c r="D12722">
        <v>631133</v>
      </c>
      <c r="E12722">
        <v>478466</v>
      </c>
      <c r="F12722">
        <v>721163</v>
      </c>
      <c r="G12722">
        <v>755905</v>
      </c>
    </row>
    <row r="12723" spans="1:7">
      <c r="A12723" t="s">
        <v>3853</v>
      </c>
      <c r="B12723" t="s">
        <v>4182</v>
      </c>
      <c r="C12723" t="s">
        <v>4075</v>
      </c>
      <c r="D12723">
        <v>572339</v>
      </c>
      <c r="E12723">
        <v>425770</v>
      </c>
      <c r="F12723">
        <v>663860</v>
      </c>
      <c r="G12723">
        <v>680269</v>
      </c>
    </row>
    <row r="12724" spans="1:7">
      <c r="A12724" t="s">
        <v>3853</v>
      </c>
      <c r="B12724" t="s">
        <v>4182</v>
      </c>
      <c r="C12724" t="s">
        <v>4076</v>
      </c>
      <c r="D12724">
        <v>11877</v>
      </c>
      <c r="E12724">
        <v>10801</v>
      </c>
      <c r="F12724">
        <v>11829</v>
      </c>
      <c r="G12724">
        <v>13273</v>
      </c>
    </row>
    <row r="12725" spans="1:7">
      <c r="A12725" t="s">
        <v>3853</v>
      </c>
      <c r="B12725" t="s">
        <v>4182</v>
      </c>
      <c r="C12725" t="s">
        <v>4077</v>
      </c>
      <c r="D12725">
        <v>9813</v>
      </c>
      <c r="E12725">
        <v>11588</v>
      </c>
      <c r="F12725">
        <v>11606</v>
      </c>
      <c r="G12725">
        <v>14767</v>
      </c>
    </row>
    <row r="12726" spans="1:7">
      <c r="A12726" t="s">
        <v>3853</v>
      </c>
      <c r="B12726" t="s">
        <v>4182</v>
      </c>
      <c r="C12726" t="s">
        <v>4078</v>
      </c>
      <c r="D12726">
        <v>28250</v>
      </c>
      <c r="E12726">
        <v>30074</v>
      </c>
      <c r="F12726">
        <v>31394</v>
      </c>
      <c r="G12726">
        <v>31981</v>
      </c>
    </row>
    <row r="12727" spans="1:7">
      <c r="A12727" t="s">
        <v>3853</v>
      </c>
      <c r="B12727" t="s">
        <v>4182</v>
      </c>
      <c r="C12727" t="s">
        <v>4079</v>
      </c>
      <c r="D12727">
        <v>14337</v>
      </c>
      <c r="E12727">
        <v>14247</v>
      </c>
      <c r="F12727">
        <v>14752</v>
      </c>
      <c r="G12727">
        <v>16708</v>
      </c>
    </row>
    <row r="12728" spans="1:7">
      <c r="A12728" t="s">
        <v>3853</v>
      </c>
      <c r="B12728" t="s">
        <v>4182</v>
      </c>
      <c r="C12728" t="s">
        <v>4080</v>
      </c>
      <c r="D12728">
        <v>64276</v>
      </c>
      <c r="E12728">
        <v>66710</v>
      </c>
      <c r="F12728">
        <v>69582</v>
      </c>
      <c r="G12728">
        <v>76728</v>
      </c>
    </row>
    <row r="12729" spans="1:7">
      <c r="A12729" t="s">
        <v>3853</v>
      </c>
      <c r="B12729" t="s">
        <v>4182</v>
      </c>
      <c r="C12729" t="s">
        <v>4081</v>
      </c>
      <c r="D12729">
        <v>1533475</v>
      </c>
      <c r="E12729">
        <v>1404786</v>
      </c>
      <c r="F12729">
        <v>1476232</v>
      </c>
      <c r="G12729">
        <v>1517449</v>
      </c>
    </row>
    <row r="12730" spans="1:7">
      <c r="A12730" t="s">
        <v>3853</v>
      </c>
      <c r="B12730" t="s">
        <v>4182</v>
      </c>
      <c r="C12730" t="s">
        <v>4082</v>
      </c>
      <c r="D12730">
        <v>21.2</v>
      </c>
      <c r="E12730">
        <v>20.6</v>
      </c>
      <c r="F12730">
        <v>20.5</v>
      </c>
      <c r="G12730">
        <v>23.1</v>
      </c>
    </row>
    <row r="12731" spans="1:7">
      <c r="A12731" t="s">
        <v>3853</v>
      </c>
      <c r="B12731" t="s">
        <v>4182</v>
      </c>
      <c r="C12731" t="s">
        <v>4083</v>
      </c>
      <c r="D12731">
        <v>95619</v>
      </c>
      <c r="E12731">
        <v>86550</v>
      </c>
      <c r="F12731">
        <v>81229</v>
      </c>
      <c r="G12731">
        <v>89153</v>
      </c>
    </row>
    <row r="12732" spans="1:7">
      <c r="A12732" t="s">
        <v>3853</v>
      </c>
      <c r="B12732" t="s">
        <v>4182</v>
      </c>
      <c r="C12732" t="s">
        <v>4084</v>
      </c>
      <c r="D12732">
        <v>39540</v>
      </c>
      <c r="E12732">
        <v>45875</v>
      </c>
      <c r="F12732">
        <v>53645</v>
      </c>
      <c r="G12732">
        <v>62756</v>
      </c>
    </row>
    <row r="12733" spans="1:7">
      <c r="A12733" t="s">
        <v>3853</v>
      </c>
      <c r="B12733" t="s">
        <v>4182</v>
      </c>
      <c r="C12733" t="s">
        <v>4085</v>
      </c>
      <c r="D12733">
        <v>243155</v>
      </c>
      <c r="E12733">
        <v>302001</v>
      </c>
      <c r="F12733">
        <v>390754</v>
      </c>
      <c r="G12733">
        <v>487411</v>
      </c>
    </row>
    <row r="12734" spans="1:7">
      <c r="A12734" t="s">
        <v>3853</v>
      </c>
      <c r="B12734" t="s">
        <v>4182</v>
      </c>
      <c r="C12734" t="s">
        <v>4086</v>
      </c>
      <c r="D12734">
        <v>37468</v>
      </c>
      <c r="E12734">
        <v>48054</v>
      </c>
      <c r="F12734">
        <v>61550</v>
      </c>
      <c r="G12734">
        <v>72866</v>
      </c>
    </row>
    <row r="12735" spans="1:7">
      <c r="A12735" t="s">
        <v>3853</v>
      </c>
      <c r="B12735" t="s">
        <v>4182</v>
      </c>
      <c r="C12735" t="s">
        <v>4087</v>
      </c>
      <c r="D12735">
        <v>10668</v>
      </c>
      <c r="E12735">
        <v>12234</v>
      </c>
      <c r="F12735">
        <v>13629</v>
      </c>
      <c r="G12735">
        <v>14754</v>
      </c>
    </row>
    <row r="12736" spans="1:7">
      <c r="A12736" t="s">
        <v>3853</v>
      </c>
      <c r="B12736" t="s">
        <v>4182</v>
      </c>
      <c r="C12736" t="s">
        <v>4088</v>
      </c>
      <c r="D12736">
        <v>136384</v>
      </c>
      <c r="E12736">
        <v>151205</v>
      </c>
      <c r="F12736">
        <v>168835</v>
      </c>
      <c r="G12736">
        <v>199659</v>
      </c>
    </row>
    <row r="12737" spans="1:7">
      <c r="A12737" t="s">
        <v>3853</v>
      </c>
      <c r="B12737" t="s">
        <v>4182</v>
      </c>
      <c r="C12737" t="s">
        <v>4089</v>
      </c>
      <c r="D12737">
        <v>429747</v>
      </c>
      <c r="E12737">
        <v>511315</v>
      </c>
      <c r="F12737">
        <v>626863</v>
      </c>
      <c r="G12737">
        <v>764580</v>
      </c>
    </row>
    <row r="12738" spans="1:7">
      <c r="A12738" t="s">
        <v>3853</v>
      </c>
      <c r="B12738" t="s">
        <v>4182</v>
      </c>
      <c r="C12738" t="s">
        <v>4090</v>
      </c>
      <c r="D12738">
        <v>186591</v>
      </c>
      <c r="E12738">
        <v>209314</v>
      </c>
      <c r="F12738">
        <v>236109</v>
      </c>
      <c r="G12738">
        <v>277169</v>
      </c>
    </row>
    <row r="12739" spans="1:7">
      <c r="A12739" t="s">
        <v>3853</v>
      </c>
      <c r="B12739" t="s">
        <v>4182</v>
      </c>
      <c r="C12739" t="s">
        <v>4091</v>
      </c>
      <c r="D12739">
        <v>24.3</v>
      </c>
      <c r="E12739">
        <v>24.2</v>
      </c>
      <c r="F12739">
        <v>24.4</v>
      </c>
      <c r="G12739">
        <v>24.4</v>
      </c>
    </row>
    <row r="12740" spans="1:7">
      <c r="A12740" t="s">
        <v>3853</v>
      </c>
      <c r="B12740" t="s">
        <v>4182</v>
      </c>
      <c r="C12740" t="s">
        <v>4092</v>
      </c>
      <c r="D12740">
        <v>28585731</v>
      </c>
      <c r="E12740">
        <v>24359579</v>
      </c>
      <c r="F12740">
        <v>27070813</v>
      </c>
      <c r="G12740">
        <v>27632002</v>
      </c>
    </row>
    <row r="12741" spans="1:7">
      <c r="A12741" t="s">
        <v>3853</v>
      </c>
      <c r="B12741" t="s">
        <v>4182</v>
      </c>
      <c r="C12741" t="s">
        <v>4093</v>
      </c>
      <c r="D12741">
        <v>87.1</v>
      </c>
      <c r="E12741">
        <v>73.5</v>
      </c>
      <c r="F12741">
        <v>81.5</v>
      </c>
      <c r="G12741">
        <v>82.9</v>
      </c>
    </row>
    <row r="12742" spans="1:7">
      <c r="A12742" t="s">
        <v>3853</v>
      </c>
      <c r="B12742" t="s">
        <v>4182</v>
      </c>
      <c r="C12742" t="s">
        <v>4094</v>
      </c>
      <c r="D12742">
        <v>16586939</v>
      </c>
      <c r="E12742">
        <v>15298803</v>
      </c>
      <c r="F12742">
        <v>15875733</v>
      </c>
      <c r="G12742">
        <v>16545243</v>
      </c>
    </row>
    <row r="12743" spans="1:7">
      <c r="A12743" t="s">
        <v>3853</v>
      </c>
      <c r="B12743" t="s">
        <v>4182</v>
      </c>
      <c r="C12743" t="s">
        <v>4095</v>
      </c>
      <c r="D12743">
        <v>50.5</v>
      </c>
      <c r="E12743">
        <v>46.1</v>
      </c>
      <c r="F12743">
        <v>47.8</v>
      </c>
      <c r="G12743">
        <v>49.6</v>
      </c>
    </row>
    <row r="12744" spans="1:7">
      <c r="A12744" t="s">
        <v>3853</v>
      </c>
      <c r="B12744" t="s">
        <v>4182</v>
      </c>
      <c r="C12744" t="s">
        <v>4096</v>
      </c>
      <c r="D12744">
        <v>33363022</v>
      </c>
      <c r="E12744">
        <v>31742538</v>
      </c>
      <c r="F12744">
        <v>32583136</v>
      </c>
      <c r="G12744">
        <v>33056606</v>
      </c>
    </row>
    <row r="12745" spans="1:7">
      <c r="A12745" t="s">
        <v>3853</v>
      </c>
      <c r="B12745" t="s">
        <v>4182</v>
      </c>
      <c r="C12745" t="s">
        <v>4097</v>
      </c>
      <c r="D12745">
        <v>31720934</v>
      </c>
      <c r="E12745">
        <v>30295332</v>
      </c>
      <c r="F12745">
        <v>31376215</v>
      </c>
      <c r="G12745">
        <v>31049731</v>
      </c>
    </row>
    <row r="12746" spans="1:7">
      <c r="A12746" t="s">
        <v>3853</v>
      </c>
      <c r="B12746" t="s">
        <v>4182</v>
      </c>
      <c r="C12746" t="s">
        <v>4098</v>
      </c>
      <c r="D12746">
        <v>96.6</v>
      </c>
      <c r="E12746">
        <v>91.4</v>
      </c>
      <c r="F12746">
        <v>94.5</v>
      </c>
      <c r="G12746">
        <v>93.2</v>
      </c>
    </row>
    <row r="12747" spans="1:7">
      <c r="A12747" t="s">
        <v>3853</v>
      </c>
      <c r="B12747" t="s">
        <v>4182</v>
      </c>
      <c r="C12747" t="s">
        <v>4099</v>
      </c>
      <c r="D12747">
        <v>19596649</v>
      </c>
      <c r="E12747">
        <v>18820578</v>
      </c>
      <c r="F12747">
        <v>19017112</v>
      </c>
      <c r="G12747">
        <v>19534095</v>
      </c>
    </row>
    <row r="12748" spans="1:7">
      <c r="A12748" t="s">
        <v>3853</v>
      </c>
      <c r="B12748" t="s">
        <v>4182</v>
      </c>
      <c r="C12748" t="s">
        <v>4100</v>
      </c>
      <c r="D12748">
        <v>59.7</v>
      </c>
      <c r="E12748">
        <v>56.8</v>
      </c>
      <c r="F12748">
        <v>57.3</v>
      </c>
      <c r="G12748">
        <v>58.6</v>
      </c>
    </row>
    <row r="12749" spans="1:7">
      <c r="A12749" t="s">
        <v>3853</v>
      </c>
      <c r="B12749" t="s">
        <v>4182</v>
      </c>
      <c r="C12749" t="s">
        <v>4101</v>
      </c>
      <c r="D12749">
        <v>96576100</v>
      </c>
      <c r="E12749">
        <v>88870847</v>
      </c>
      <c r="F12749">
        <v>93349660</v>
      </c>
      <c r="G12749">
        <v>94773722</v>
      </c>
    </row>
    <row r="12750" spans="1:7">
      <c r="A12750" t="s">
        <v>3853</v>
      </c>
      <c r="B12750" t="s">
        <v>4182</v>
      </c>
      <c r="C12750" t="s">
        <v>4102</v>
      </c>
      <c r="D12750">
        <v>4.67</v>
      </c>
      <c r="E12750">
        <v>4.3899999999999997</v>
      </c>
      <c r="F12750">
        <v>4.3600000000000003</v>
      </c>
      <c r="G12750">
        <v>4.34</v>
      </c>
    </row>
    <row r="12751" spans="1:7">
      <c r="A12751" t="s">
        <v>3853</v>
      </c>
      <c r="B12751" t="s">
        <v>4182</v>
      </c>
      <c r="C12751" t="s">
        <v>4103</v>
      </c>
      <c r="D12751">
        <v>294.10000000000002</v>
      </c>
      <c r="E12751">
        <v>268.10000000000002</v>
      </c>
      <c r="F12751">
        <v>281.10000000000002</v>
      </c>
      <c r="G12751">
        <v>284.39999999999998</v>
      </c>
    </row>
    <row r="12752" spans="1:7">
      <c r="A12752" t="s">
        <v>3853</v>
      </c>
      <c r="B12752" t="s">
        <v>4182</v>
      </c>
      <c r="C12752" t="s">
        <v>4104</v>
      </c>
      <c r="D12752">
        <v>96490252</v>
      </c>
      <c r="E12752">
        <v>88774292</v>
      </c>
      <c r="F12752">
        <v>93339873</v>
      </c>
      <c r="G12752">
        <v>94761072</v>
      </c>
    </row>
    <row r="12753" spans="1:7">
      <c r="A12753" t="s">
        <v>3853</v>
      </c>
      <c r="B12753" t="s">
        <v>4182</v>
      </c>
      <c r="C12753" t="s">
        <v>4105</v>
      </c>
      <c r="D12753">
        <v>28546563</v>
      </c>
      <c r="E12753">
        <v>24327336</v>
      </c>
      <c r="F12753">
        <v>27039906</v>
      </c>
      <c r="G12753">
        <v>27600764</v>
      </c>
    </row>
    <row r="12754" spans="1:7">
      <c r="A12754" t="s">
        <v>3853</v>
      </c>
      <c r="B12754" t="s">
        <v>4182</v>
      </c>
      <c r="C12754" t="s">
        <v>4106</v>
      </c>
      <c r="D12754">
        <v>9374939</v>
      </c>
      <c r="E12754">
        <v>8731954</v>
      </c>
      <c r="F12754">
        <v>9081583</v>
      </c>
      <c r="G12754">
        <v>9622276</v>
      </c>
    </row>
    <row r="12755" spans="1:7">
      <c r="A12755" t="s">
        <v>3853</v>
      </c>
      <c r="B12755" t="s">
        <v>4182</v>
      </c>
      <c r="C12755" t="s">
        <v>4107</v>
      </c>
      <c r="D12755">
        <v>26311726</v>
      </c>
      <c r="E12755">
        <v>25349474</v>
      </c>
      <c r="F12755">
        <v>26184014</v>
      </c>
      <c r="G12755">
        <v>25919269</v>
      </c>
    </row>
    <row r="12756" spans="1:7">
      <c r="A12756" t="s">
        <v>3853</v>
      </c>
      <c r="B12756" t="s">
        <v>4182</v>
      </c>
      <c r="C12756" t="s">
        <v>4108</v>
      </c>
      <c r="D12756">
        <v>11897647</v>
      </c>
      <c r="E12756">
        <v>11307696</v>
      </c>
      <c r="F12756">
        <v>11436877</v>
      </c>
      <c r="G12756">
        <v>11961657</v>
      </c>
    </row>
    <row r="12757" spans="1:7">
      <c r="A12757" t="s">
        <v>3853</v>
      </c>
      <c r="B12757" t="s">
        <v>4182</v>
      </c>
      <c r="C12757" t="s">
        <v>4109</v>
      </c>
      <c r="D12757">
        <v>76130876</v>
      </c>
      <c r="E12757">
        <v>69716460</v>
      </c>
      <c r="F12757">
        <v>73742380</v>
      </c>
      <c r="G12757">
        <v>75103966</v>
      </c>
    </row>
    <row r="12758" spans="1:7">
      <c r="A12758" t="s">
        <v>3853</v>
      </c>
      <c r="B12758" t="s">
        <v>4182</v>
      </c>
      <c r="C12758" t="s">
        <v>4110</v>
      </c>
      <c r="D12758">
        <v>328330</v>
      </c>
      <c r="E12758">
        <v>331527</v>
      </c>
      <c r="F12758">
        <v>332049</v>
      </c>
      <c r="G12758">
        <v>333271</v>
      </c>
    </row>
    <row r="12759" spans="1:7">
      <c r="A12759" t="s">
        <v>3853</v>
      </c>
      <c r="B12759" t="s">
        <v>4182</v>
      </c>
      <c r="C12759" t="s">
        <v>4111</v>
      </c>
      <c r="D12759">
        <v>135915</v>
      </c>
      <c r="E12759">
        <v>190530</v>
      </c>
      <c r="F12759">
        <v>49023</v>
      </c>
      <c r="G12759">
        <v>0</v>
      </c>
    </row>
    <row r="12760" spans="1:7">
      <c r="A12760" t="s">
        <v>3853</v>
      </c>
      <c r="B12760" t="s">
        <v>4182</v>
      </c>
      <c r="C12760" t="s">
        <v>4112</v>
      </c>
      <c r="D12760">
        <v>0</v>
      </c>
      <c r="E12760">
        <v>0</v>
      </c>
      <c r="F12760">
        <v>0</v>
      </c>
      <c r="G12760">
        <v>0</v>
      </c>
    </row>
    <row r="12761" spans="1:7">
      <c r="A12761" t="s">
        <v>3853</v>
      </c>
      <c r="B12761" t="s">
        <v>4182</v>
      </c>
      <c r="C12761" t="s">
        <v>4113</v>
      </c>
      <c r="D12761">
        <v>84299</v>
      </c>
      <c r="E12761">
        <v>82950</v>
      </c>
      <c r="F12761">
        <v>82704</v>
      </c>
      <c r="G12761">
        <v>83045</v>
      </c>
    </row>
    <row r="12762" spans="1:7">
      <c r="A12762" t="s">
        <v>3853</v>
      </c>
      <c r="B12762" t="s">
        <v>4182</v>
      </c>
      <c r="C12762" t="s">
        <v>4114</v>
      </c>
      <c r="D12762">
        <v>200524</v>
      </c>
      <c r="E12762">
        <v>185374</v>
      </c>
      <c r="F12762">
        <v>196746</v>
      </c>
      <c r="G12762">
        <v>197691</v>
      </c>
    </row>
    <row r="12763" spans="1:7">
      <c r="A12763" t="s">
        <v>3853</v>
      </c>
      <c r="B12763" t="s">
        <v>4182</v>
      </c>
      <c r="C12763" t="s">
        <v>4115</v>
      </c>
      <c r="D12763">
        <v>8375</v>
      </c>
      <c r="E12763">
        <v>8327</v>
      </c>
      <c r="F12763">
        <v>7923</v>
      </c>
      <c r="G12763">
        <v>7805</v>
      </c>
    </row>
    <row r="12764" spans="1:7">
      <c r="A12764" t="s">
        <v>3853</v>
      </c>
      <c r="B12764" t="s">
        <v>4182</v>
      </c>
      <c r="C12764" t="s">
        <v>4116</v>
      </c>
      <c r="D12764">
        <v>1406983</v>
      </c>
      <c r="E12764">
        <v>1356188</v>
      </c>
      <c r="F12764">
        <v>1365859</v>
      </c>
      <c r="G12764">
        <v>1308493</v>
      </c>
    </row>
    <row r="12765" spans="1:7">
      <c r="A12765" t="s">
        <v>3853</v>
      </c>
      <c r="B12765" t="s">
        <v>4182</v>
      </c>
      <c r="C12765" t="s">
        <v>4117</v>
      </c>
      <c r="D12765">
        <v>545509</v>
      </c>
      <c r="E12765">
        <v>345091</v>
      </c>
      <c r="F12765">
        <v>344119</v>
      </c>
      <c r="G12765">
        <v>422484</v>
      </c>
    </row>
    <row r="12766" spans="1:7">
      <c r="A12766" t="s">
        <v>3853</v>
      </c>
      <c r="B12766" t="s">
        <v>4182</v>
      </c>
      <c r="C12766" t="s">
        <v>4118</v>
      </c>
      <c r="D12766">
        <v>2237315</v>
      </c>
      <c r="E12766">
        <v>1969603</v>
      </c>
      <c r="F12766">
        <v>1989427</v>
      </c>
      <c r="G12766">
        <v>2011713</v>
      </c>
    </row>
    <row r="12767" spans="1:7">
      <c r="A12767" t="s">
        <v>3853</v>
      </c>
      <c r="B12767" t="s">
        <v>4182</v>
      </c>
      <c r="C12767" t="s">
        <v>4119</v>
      </c>
      <c r="D12767">
        <v>39040</v>
      </c>
      <c r="E12767">
        <v>37854</v>
      </c>
      <c r="F12767">
        <v>39306</v>
      </c>
      <c r="G12767">
        <v>75059</v>
      </c>
    </row>
    <row r="12768" spans="1:7">
      <c r="A12768" t="s">
        <v>3853</v>
      </c>
      <c r="B12768" t="s">
        <v>4182</v>
      </c>
      <c r="C12768" t="s">
        <v>4120</v>
      </c>
      <c r="D12768">
        <v>247613</v>
      </c>
      <c r="E12768">
        <v>242199</v>
      </c>
      <c r="F12768">
        <v>229465</v>
      </c>
      <c r="G12768">
        <v>176490</v>
      </c>
    </row>
    <row r="12769" spans="1:7">
      <c r="A12769" t="s">
        <v>3853</v>
      </c>
      <c r="B12769" t="s">
        <v>4182</v>
      </c>
      <c r="C12769" t="s">
        <v>4121</v>
      </c>
      <c r="D12769">
        <v>4739</v>
      </c>
      <c r="E12769">
        <v>4623</v>
      </c>
      <c r="F12769">
        <v>4469</v>
      </c>
      <c r="G12769">
        <v>4322</v>
      </c>
    </row>
    <row r="12770" spans="1:7">
      <c r="A12770" t="s">
        <v>3853</v>
      </c>
      <c r="B12770" t="s">
        <v>4182</v>
      </c>
      <c r="C12770" t="s">
        <v>4122</v>
      </c>
      <c r="D12770">
        <v>155793</v>
      </c>
      <c r="E12770">
        <v>159681</v>
      </c>
      <c r="F12770">
        <v>161496</v>
      </c>
      <c r="G12770">
        <v>160780</v>
      </c>
    </row>
    <row r="12771" spans="1:7">
      <c r="A12771" t="s">
        <v>3853</v>
      </c>
      <c r="B12771" t="s">
        <v>4182</v>
      </c>
      <c r="C12771" t="s">
        <v>4123</v>
      </c>
      <c r="D12771">
        <v>442447</v>
      </c>
      <c r="E12771">
        <v>439734</v>
      </c>
      <c r="F12771">
        <v>430267</v>
      </c>
      <c r="G12771">
        <v>412329</v>
      </c>
    </row>
    <row r="12772" spans="1:7">
      <c r="A12772" t="s">
        <v>3853</v>
      </c>
      <c r="B12772" t="s">
        <v>4182</v>
      </c>
      <c r="C12772" t="s">
        <v>4124</v>
      </c>
      <c r="D12772">
        <v>123339</v>
      </c>
      <c r="E12772">
        <v>120804</v>
      </c>
      <c r="F12772">
        <v>122010</v>
      </c>
      <c r="G12772">
        <v>158104</v>
      </c>
    </row>
    <row r="12773" spans="1:7">
      <c r="A12773" t="s">
        <v>3853</v>
      </c>
      <c r="B12773" t="s">
        <v>4182</v>
      </c>
      <c r="C12773" t="s">
        <v>4125</v>
      </c>
      <c r="D12773">
        <v>448137</v>
      </c>
      <c r="E12773">
        <v>427573</v>
      </c>
      <c r="F12773">
        <v>426211</v>
      </c>
      <c r="G12773">
        <v>374181</v>
      </c>
    </row>
    <row r="12774" spans="1:7">
      <c r="A12774" t="s">
        <v>3853</v>
      </c>
      <c r="B12774" t="s">
        <v>4182</v>
      </c>
      <c r="C12774" t="s">
        <v>4126</v>
      </c>
      <c r="D12774">
        <v>1562776</v>
      </c>
      <c r="E12774">
        <v>1515869</v>
      </c>
      <c r="F12774">
        <v>1527355</v>
      </c>
      <c r="G12774">
        <v>1469273</v>
      </c>
    </row>
    <row r="12775" spans="1:7">
      <c r="A12775" t="s">
        <v>3853</v>
      </c>
      <c r="B12775" t="s">
        <v>4182</v>
      </c>
      <c r="C12775" t="s">
        <v>4127</v>
      </c>
      <c r="D12775">
        <v>2679762</v>
      </c>
      <c r="E12775">
        <v>2409337</v>
      </c>
      <c r="F12775">
        <v>2419695</v>
      </c>
      <c r="G12775">
        <v>2424042</v>
      </c>
    </row>
    <row r="12776" spans="1:7">
      <c r="A12776" t="s">
        <v>3853</v>
      </c>
      <c r="B12776" t="s">
        <v>4182</v>
      </c>
      <c r="C12776" t="s">
        <v>4128</v>
      </c>
      <c r="D12776">
        <v>2231625</v>
      </c>
      <c r="E12776">
        <v>1981764</v>
      </c>
      <c r="F12776">
        <v>1993484</v>
      </c>
      <c r="G12776">
        <v>2049861</v>
      </c>
    </row>
    <row r="12777" spans="1:7">
      <c r="A12777" t="s">
        <v>3853</v>
      </c>
      <c r="B12777" t="s">
        <v>4182</v>
      </c>
      <c r="C12777" t="s">
        <v>4129</v>
      </c>
      <c r="D12777">
        <v>10426</v>
      </c>
      <c r="E12777">
        <v>9208</v>
      </c>
      <c r="F12777">
        <v>11794</v>
      </c>
      <c r="G12777">
        <v>13040</v>
      </c>
    </row>
    <row r="12778" spans="1:7">
      <c r="A12778" t="s">
        <v>3853</v>
      </c>
      <c r="B12778" t="s">
        <v>4182</v>
      </c>
      <c r="C12778" t="s">
        <v>4130</v>
      </c>
      <c r="D12778">
        <v>34.4</v>
      </c>
      <c r="E12778">
        <v>35.299999999999997</v>
      </c>
      <c r="F12778">
        <v>34.4</v>
      </c>
      <c r="G12778">
        <v>35.9</v>
      </c>
    </row>
    <row r="12779" spans="1:7">
      <c r="A12779" t="s">
        <v>3853</v>
      </c>
      <c r="B12779" t="s">
        <v>4182</v>
      </c>
      <c r="C12779" t="s">
        <v>4131</v>
      </c>
      <c r="D12779">
        <v>610</v>
      </c>
      <c r="E12779">
        <v>573</v>
      </c>
      <c r="F12779">
        <v>572</v>
      </c>
      <c r="G12779">
        <v>590</v>
      </c>
    </row>
    <row r="12780" spans="1:7">
      <c r="A12780" t="s">
        <v>3853</v>
      </c>
      <c r="B12780" t="s">
        <v>4182</v>
      </c>
      <c r="C12780" t="s">
        <v>4132</v>
      </c>
      <c r="D12780">
        <v>1008601</v>
      </c>
      <c r="E12780">
        <v>1152117</v>
      </c>
      <c r="F12780">
        <v>1289454</v>
      </c>
      <c r="G12780">
        <v>1480788</v>
      </c>
    </row>
    <row r="12781" spans="1:7">
      <c r="A12781" t="s">
        <v>3853</v>
      </c>
      <c r="B12781" t="s">
        <v>4182</v>
      </c>
      <c r="C12781" t="s">
        <v>4133</v>
      </c>
      <c r="D12781">
        <v>103571</v>
      </c>
      <c r="E12781">
        <v>118379</v>
      </c>
      <c r="F12781">
        <v>132753</v>
      </c>
      <c r="G12781">
        <v>141402</v>
      </c>
    </row>
    <row r="12782" spans="1:7">
      <c r="A12782" t="s">
        <v>3853</v>
      </c>
      <c r="B12782" t="s">
        <v>4182</v>
      </c>
      <c r="C12782" t="s">
        <v>4134</v>
      </c>
      <c r="D12782">
        <v>340</v>
      </c>
      <c r="E12782">
        <v>354</v>
      </c>
      <c r="F12782">
        <v>381</v>
      </c>
      <c r="G12782">
        <v>444</v>
      </c>
    </row>
    <row r="12783" spans="1:7">
      <c r="A12783" t="s">
        <v>3853</v>
      </c>
      <c r="B12783" t="s">
        <v>4182</v>
      </c>
      <c r="C12783" t="s">
        <v>4135</v>
      </c>
      <c r="D12783">
        <v>1009551</v>
      </c>
      <c r="E12783">
        <v>1153045</v>
      </c>
      <c r="F12783">
        <v>1290407</v>
      </c>
      <c r="G12783">
        <v>1481823</v>
      </c>
    </row>
    <row r="12784" spans="1:7">
      <c r="A12784" t="s">
        <v>3853</v>
      </c>
      <c r="B12784" t="s">
        <v>4182</v>
      </c>
      <c r="C12784" t="s">
        <v>4136</v>
      </c>
      <c r="D12784">
        <v>950</v>
      </c>
      <c r="E12784">
        <v>927</v>
      </c>
      <c r="F12784">
        <v>953</v>
      </c>
      <c r="G12784">
        <v>1034</v>
      </c>
    </row>
    <row r="12785" spans="1:7">
      <c r="A12785" t="s">
        <v>3853</v>
      </c>
      <c r="B12785" t="s">
        <v>4182</v>
      </c>
      <c r="C12785" t="s">
        <v>4137</v>
      </c>
      <c r="D12785">
        <v>1496</v>
      </c>
      <c r="E12785">
        <v>1519</v>
      </c>
      <c r="F12785">
        <v>1492</v>
      </c>
      <c r="G12785">
        <v>1556</v>
      </c>
    </row>
    <row r="12786" spans="1:7">
      <c r="A12786" t="s">
        <v>3853</v>
      </c>
      <c r="B12786" t="s">
        <v>4182</v>
      </c>
      <c r="C12786" t="s">
        <v>4138</v>
      </c>
      <c r="D12786">
        <v>4317</v>
      </c>
      <c r="E12786">
        <v>3914</v>
      </c>
      <c r="F12786">
        <v>3934</v>
      </c>
      <c r="G12786">
        <v>4245</v>
      </c>
    </row>
    <row r="12787" spans="1:7">
      <c r="A12787" t="s">
        <v>3853</v>
      </c>
      <c r="B12787" t="s">
        <v>4188</v>
      </c>
      <c r="C12787" t="s">
        <v>3855</v>
      </c>
      <c r="D12787">
        <v>-13</v>
      </c>
      <c r="E12787">
        <v>-9</v>
      </c>
      <c r="F12787">
        <v>-10</v>
      </c>
      <c r="G12787">
        <v>-8</v>
      </c>
    </row>
    <row r="12788" spans="1:7">
      <c r="A12788" t="s">
        <v>3853</v>
      </c>
      <c r="B12788" t="s">
        <v>4188</v>
      </c>
      <c r="C12788" t="s">
        <v>3856</v>
      </c>
      <c r="D12788">
        <v>7635</v>
      </c>
      <c r="E12788">
        <v>8336</v>
      </c>
      <c r="F12788">
        <v>6937</v>
      </c>
      <c r="G12788">
        <v>8560</v>
      </c>
    </row>
    <row r="12789" spans="1:7">
      <c r="A12789" t="s">
        <v>3853</v>
      </c>
      <c r="B12789" t="s">
        <v>4188</v>
      </c>
      <c r="C12789" t="s">
        <v>3857</v>
      </c>
      <c r="D12789">
        <v>7635</v>
      </c>
      <c r="E12789">
        <v>8336</v>
      </c>
      <c r="F12789">
        <v>6937</v>
      </c>
      <c r="G12789">
        <v>8560</v>
      </c>
    </row>
    <row r="12790" spans="1:7">
      <c r="A12790" t="s">
        <v>3853</v>
      </c>
      <c r="B12790" t="s">
        <v>4188</v>
      </c>
      <c r="C12790" t="s">
        <v>3858</v>
      </c>
      <c r="D12790">
        <v>7635</v>
      </c>
      <c r="E12790">
        <v>8336</v>
      </c>
      <c r="F12790">
        <v>6937</v>
      </c>
      <c r="G12790">
        <v>8560</v>
      </c>
    </row>
    <row r="12791" spans="1:7">
      <c r="A12791" t="s">
        <v>3853</v>
      </c>
      <c r="B12791" t="s">
        <v>4188</v>
      </c>
      <c r="C12791" t="s">
        <v>3859</v>
      </c>
      <c r="D12791">
        <v>301</v>
      </c>
      <c r="E12791">
        <v>299</v>
      </c>
      <c r="F12791">
        <v>299</v>
      </c>
      <c r="G12791">
        <v>310</v>
      </c>
    </row>
    <row r="12792" spans="1:7">
      <c r="A12792" t="s">
        <v>3853</v>
      </c>
      <c r="B12792" t="s">
        <v>4188</v>
      </c>
      <c r="C12792" t="s">
        <v>3860</v>
      </c>
      <c r="D12792">
        <v>301</v>
      </c>
      <c r="E12792">
        <v>299</v>
      </c>
      <c r="F12792">
        <v>299</v>
      </c>
      <c r="G12792">
        <v>310</v>
      </c>
    </row>
    <row r="12793" spans="1:7">
      <c r="A12793" t="s">
        <v>3853</v>
      </c>
      <c r="B12793" t="s">
        <v>4188</v>
      </c>
      <c r="C12793" t="s">
        <v>3861</v>
      </c>
      <c r="D12793">
        <v>301</v>
      </c>
      <c r="E12793">
        <v>299</v>
      </c>
      <c r="F12793">
        <v>299</v>
      </c>
      <c r="G12793">
        <v>310</v>
      </c>
    </row>
    <row r="12794" spans="1:7">
      <c r="A12794" t="s">
        <v>3853</v>
      </c>
      <c r="B12794" t="s">
        <v>4188</v>
      </c>
      <c r="C12794" t="s">
        <v>3862</v>
      </c>
      <c r="D12794">
        <v>0</v>
      </c>
      <c r="E12794">
        <v>0</v>
      </c>
      <c r="F12794">
        <v>0</v>
      </c>
      <c r="G12794">
        <v>0</v>
      </c>
    </row>
    <row r="12795" spans="1:7">
      <c r="A12795" t="s">
        <v>3853</v>
      </c>
      <c r="B12795" t="s">
        <v>4188</v>
      </c>
      <c r="C12795" t="s">
        <v>3863</v>
      </c>
      <c r="D12795">
        <v>0</v>
      </c>
      <c r="E12795">
        <v>0</v>
      </c>
      <c r="F12795">
        <v>0</v>
      </c>
      <c r="G12795">
        <v>0</v>
      </c>
    </row>
    <row r="12796" spans="1:7">
      <c r="A12796" t="s">
        <v>3853</v>
      </c>
      <c r="B12796" t="s">
        <v>4188</v>
      </c>
      <c r="C12796" t="s">
        <v>3864</v>
      </c>
      <c r="D12796">
        <v>1038</v>
      </c>
      <c r="E12796">
        <v>1053</v>
      </c>
      <c r="F12796">
        <v>598</v>
      </c>
      <c r="G12796">
        <v>392</v>
      </c>
    </row>
    <row r="12797" spans="1:7">
      <c r="A12797" t="s">
        <v>3853</v>
      </c>
      <c r="B12797" t="s">
        <v>4188</v>
      </c>
      <c r="C12797" t="s">
        <v>3865</v>
      </c>
      <c r="D12797">
        <v>0</v>
      </c>
      <c r="E12797">
        <v>0</v>
      </c>
      <c r="F12797">
        <v>0</v>
      </c>
      <c r="G12797">
        <v>0</v>
      </c>
    </row>
    <row r="12798" spans="1:7">
      <c r="A12798" t="s">
        <v>3853</v>
      </c>
      <c r="B12798" t="s">
        <v>4188</v>
      </c>
      <c r="C12798" t="s">
        <v>3866</v>
      </c>
      <c r="D12798">
        <v>1038</v>
      </c>
      <c r="E12798">
        <v>1053</v>
      </c>
      <c r="F12798">
        <v>598</v>
      </c>
      <c r="G12798">
        <v>392</v>
      </c>
    </row>
    <row r="12799" spans="1:7">
      <c r="A12799" t="s">
        <v>3853</v>
      </c>
      <c r="B12799" t="s">
        <v>4188</v>
      </c>
      <c r="C12799" t="s">
        <v>3867</v>
      </c>
      <c r="D12799">
        <v>0</v>
      </c>
      <c r="E12799">
        <v>0</v>
      </c>
      <c r="F12799">
        <v>0</v>
      </c>
      <c r="G12799">
        <v>0</v>
      </c>
    </row>
    <row r="12800" spans="1:7">
      <c r="A12800" t="s">
        <v>3853</v>
      </c>
      <c r="B12800" t="s">
        <v>4188</v>
      </c>
      <c r="C12800" t="s">
        <v>3868</v>
      </c>
      <c r="D12800">
        <v>11893</v>
      </c>
      <c r="E12800">
        <v>11165</v>
      </c>
      <c r="F12800">
        <v>10754</v>
      </c>
      <c r="G12800">
        <v>9784</v>
      </c>
    </row>
    <row r="12801" spans="1:7">
      <c r="A12801" t="s">
        <v>3853</v>
      </c>
      <c r="B12801" t="s">
        <v>4188</v>
      </c>
      <c r="C12801" t="s">
        <v>3869</v>
      </c>
      <c r="D12801">
        <v>63.1</v>
      </c>
      <c r="E12801">
        <v>69</v>
      </c>
      <c r="F12801">
        <v>72</v>
      </c>
      <c r="G12801">
        <v>65.8</v>
      </c>
    </row>
    <row r="12802" spans="1:7">
      <c r="A12802" t="s">
        <v>3853</v>
      </c>
      <c r="B12802" t="s">
        <v>4188</v>
      </c>
      <c r="C12802" t="s">
        <v>3870</v>
      </c>
      <c r="D12802">
        <v>17809</v>
      </c>
      <c r="E12802">
        <v>15543</v>
      </c>
      <c r="F12802">
        <v>14526</v>
      </c>
      <c r="G12802">
        <v>13966</v>
      </c>
    </row>
    <row r="12803" spans="1:7">
      <c r="A12803" t="s">
        <v>3853</v>
      </c>
      <c r="B12803" t="s">
        <v>4188</v>
      </c>
      <c r="C12803" t="s">
        <v>3871</v>
      </c>
      <c r="D12803">
        <v>0</v>
      </c>
      <c r="E12803">
        <v>0</v>
      </c>
      <c r="F12803">
        <v>0</v>
      </c>
      <c r="G12803">
        <v>0</v>
      </c>
    </row>
    <row r="12804" spans="1:7">
      <c r="A12804" t="s">
        <v>3853</v>
      </c>
      <c r="B12804" t="s">
        <v>4188</v>
      </c>
      <c r="C12804" t="s">
        <v>3872</v>
      </c>
      <c r="D12804">
        <v>0</v>
      </c>
      <c r="E12804">
        <v>0</v>
      </c>
      <c r="F12804">
        <v>0</v>
      </c>
      <c r="G12804">
        <v>0</v>
      </c>
    </row>
    <row r="12805" spans="1:7">
      <c r="A12805" t="s">
        <v>3853</v>
      </c>
      <c r="B12805" t="s">
        <v>4188</v>
      </c>
      <c r="C12805" t="s">
        <v>3873</v>
      </c>
      <c r="D12805">
        <v>0</v>
      </c>
      <c r="E12805">
        <v>0</v>
      </c>
      <c r="F12805">
        <v>0</v>
      </c>
      <c r="G12805">
        <v>0</v>
      </c>
    </row>
    <row r="12806" spans="1:7">
      <c r="A12806" t="s">
        <v>3853</v>
      </c>
      <c r="B12806" t="s">
        <v>4188</v>
      </c>
      <c r="C12806" t="s">
        <v>3874</v>
      </c>
      <c r="D12806">
        <v>0</v>
      </c>
      <c r="E12806">
        <v>0</v>
      </c>
      <c r="F12806">
        <v>0</v>
      </c>
      <c r="G12806">
        <v>1</v>
      </c>
    </row>
    <row r="12807" spans="1:7">
      <c r="A12807" t="s">
        <v>3853</v>
      </c>
      <c r="B12807" t="s">
        <v>4188</v>
      </c>
      <c r="C12807" t="s">
        <v>3875</v>
      </c>
      <c r="D12807">
        <v>7.7</v>
      </c>
      <c r="E12807">
        <v>10.7</v>
      </c>
      <c r="F12807">
        <v>16.100000000000001</v>
      </c>
      <c r="G12807">
        <v>24.3</v>
      </c>
    </row>
    <row r="12808" spans="1:7">
      <c r="A12808" t="s">
        <v>3853</v>
      </c>
      <c r="B12808" t="s">
        <v>4188</v>
      </c>
      <c r="C12808" t="s">
        <v>3876</v>
      </c>
      <c r="D12808">
        <v>13</v>
      </c>
      <c r="E12808">
        <v>20</v>
      </c>
      <c r="F12808">
        <v>25</v>
      </c>
      <c r="G12808">
        <v>44</v>
      </c>
    </row>
    <row r="12809" spans="1:7">
      <c r="A12809" t="s">
        <v>3853</v>
      </c>
      <c r="B12809" t="s">
        <v>4188</v>
      </c>
      <c r="C12809" t="s">
        <v>3877</v>
      </c>
      <c r="D12809">
        <v>0</v>
      </c>
      <c r="E12809">
        <v>0</v>
      </c>
      <c r="F12809">
        <v>0</v>
      </c>
      <c r="G12809">
        <v>0</v>
      </c>
    </row>
    <row r="12810" spans="1:7">
      <c r="A12810" t="s">
        <v>3853</v>
      </c>
      <c r="B12810" t="s">
        <v>4188</v>
      </c>
      <c r="C12810" t="s">
        <v>3878</v>
      </c>
      <c r="D12810">
        <v>0</v>
      </c>
      <c r="E12810">
        <v>0</v>
      </c>
      <c r="F12810">
        <v>0</v>
      </c>
      <c r="G12810">
        <v>0</v>
      </c>
    </row>
    <row r="12811" spans="1:7">
      <c r="A12811" t="s">
        <v>3853</v>
      </c>
      <c r="B12811" t="s">
        <v>4188</v>
      </c>
      <c r="C12811" t="s">
        <v>3879</v>
      </c>
      <c r="D12811">
        <v>0</v>
      </c>
      <c r="E12811">
        <v>0</v>
      </c>
      <c r="F12811">
        <v>0</v>
      </c>
      <c r="G12811">
        <v>0</v>
      </c>
    </row>
    <row r="12812" spans="1:7">
      <c r="A12812" t="s">
        <v>3853</v>
      </c>
      <c r="B12812" t="s">
        <v>4188</v>
      </c>
      <c r="C12812" t="s">
        <v>3880</v>
      </c>
      <c r="D12812">
        <v>62.1</v>
      </c>
      <c r="E12812">
        <v>56.8</v>
      </c>
      <c r="F12812">
        <v>65.8</v>
      </c>
      <c r="G12812">
        <v>56</v>
      </c>
    </row>
    <row r="12813" spans="1:7">
      <c r="A12813" t="s">
        <v>3853</v>
      </c>
      <c r="B12813" t="s">
        <v>4188</v>
      </c>
      <c r="C12813" t="s">
        <v>3881</v>
      </c>
      <c r="D12813">
        <v>0</v>
      </c>
      <c r="E12813">
        <v>0</v>
      </c>
      <c r="F12813">
        <v>0</v>
      </c>
      <c r="G12813">
        <v>0</v>
      </c>
    </row>
    <row r="12814" spans="1:7">
      <c r="A12814" t="s">
        <v>3853</v>
      </c>
      <c r="B12814" t="s">
        <v>4188</v>
      </c>
      <c r="C12814" t="s">
        <v>3882</v>
      </c>
      <c r="D12814">
        <v>258293</v>
      </c>
      <c r="E12814">
        <v>237179</v>
      </c>
      <c r="F12814">
        <v>268433</v>
      </c>
      <c r="G12814">
        <v>230484</v>
      </c>
    </row>
    <row r="12815" spans="1:7">
      <c r="A12815" t="s">
        <v>3853</v>
      </c>
      <c r="B12815" t="s">
        <v>4188</v>
      </c>
      <c r="C12815" t="s">
        <v>3883</v>
      </c>
      <c r="D12815">
        <v>4581</v>
      </c>
      <c r="E12815">
        <v>4581</v>
      </c>
      <c r="F12815">
        <v>4581</v>
      </c>
      <c r="G12815">
        <v>4581</v>
      </c>
    </row>
    <row r="12816" spans="1:7">
      <c r="A12816" t="s">
        <v>3853</v>
      </c>
      <c r="B12816" t="s">
        <v>4188</v>
      </c>
      <c r="C12816" t="s">
        <v>3884</v>
      </c>
      <c r="D12816">
        <v>8696</v>
      </c>
      <c r="E12816">
        <v>7101</v>
      </c>
      <c r="F12816">
        <v>7726</v>
      </c>
      <c r="G12816">
        <v>7386</v>
      </c>
    </row>
    <row r="12817" spans="1:7">
      <c r="A12817" t="s">
        <v>3853</v>
      </c>
      <c r="B12817" t="s">
        <v>4188</v>
      </c>
      <c r="C12817" t="s">
        <v>3885</v>
      </c>
      <c r="D12817">
        <v>0</v>
      </c>
      <c r="E12817">
        <v>0</v>
      </c>
      <c r="F12817">
        <v>0</v>
      </c>
      <c r="G12817">
        <v>0</v>
      </c>
    </row>
    <row r="12818" spans="1:7">
      <c r="A12818" t="s">
        <v>3853</v>
      </c>
      <c r="B12818" t="s">
        <v>4188</v>
      </c>
      <c r="C12818" t="s">
        <v>3886</v>
      </c>
      <c r="D12818">
        <v>8696</v>
      </c>
      <c r="E12818">
        <v>7101</v>
      </c>
      <c r="F12818">
        <v>7726</v>
      </c>
      <c r="G12818">
        <v>7386</v>
      </c>
    </row>
    <row r="12819" spans="1:7">
      <c r="A12819" t="s">
        <v>3853</v>
      </c>
      <c r="B12819" t="s">
        <v>4188</v>
      </c>
      <c r="C12819" t="s">
        <v>3887</v>
      </c>
      <c r="D12819">
        <v>0</v>
      </c>
      <c r="E12819">
        <v>0</v>
      </c>
      <c r="F12819">
        <v>0</v>
      </c>
      <c r="G12819">
        <v>0</v>
      </c>
    </row>
    <row r="12820" spans="1:7">
      <c r="A12820" t="s">
        <v>3853</v>
      </c>
      <c r="B12820" t="s">
        <v>4188</v>
      </c>
      <c r="C12820" t="s">
        <v>3888</v>
      </c>
      <c r="D12820">
        <v>266989</v>
      </c>
      <c r="E12820">
        <v>244280</v>
      </c>
      <c r="F12820">
        <v>276159</v>
      </c>
      <c r="G12820">
        <v>237870</v>
      </c>
    </row>
    <row r="12821" spans="1:7">
      <c r="A12821" t="s">
        <v>3853</v>
      </c>
      <c r="B12821" t="s">
        <v>4188</v>
      </c>
      <c r="C12821" t="s">
        <v>3889</v>
      </c>
      <c r="D12821">
        <v>8696</v>
      </c>
      <c r="E12821">
        <v>7101</v>
      </c>
      <c r="F12821">
        <v>7726</v>
      </c>
      <c r="G12821">
        <v>7386</v>
      </c>
    </row>
    <row r="12822" spans="1:7">
      <c r="A12822" t="s">
        <v>3853</v>
      </c>
      <c r="B12822" t="s">
        <v>4188</v>
      </c>
      <c r="C12822" t="s">
        <v>3890</v>
      </c>
      <c r="D12822">
        <v>0</v>
      </c>
      <c r="E12822">
        <v>0</v>
      </c>
      <c r="F12822">
        <v>0</v>
      </c>
      <c r="G12822">
        <v>0</v>
      </c>
    </row>
    <row r="12823" spans="1:7">
      <c r="A12823" t="s">
        <v>3853</v>
      </c>
      <c r="B12823" t="s">
        <v>4188</v>
      </c>
      <c r="C12823" t="s">
        <v>3891</v>
      </c>
      <c r="D12823">
        <v>52.4</v>
      </c>
      <c r="E12823">
        <v>52</v>
      </c>
      <c r="F12823">
        <v>60.4</v>
      </c>
      <c r="G12823">
        <v>61</v>
      </c>
    </row>
    <row r="12824" spans="1:7">
      <c r="A12824" t="s">
        <v>3853</v>
      </c>
      <c r="B12824" t="s">
        <v>4188</v>
      </c>
      <c r="C12824" t="s">
        <v>3892</v>
      </c>
      <c r="D12824">
        <v>68579</v>
      </c>
      <c r="E12824">
        <v>73887</v>
      </c>
      <c r="F12824">
        <v>70026</v>
      </c>
      <c r="G12824">
        <v>78616</v>
      </c>
    </row>
    <row r="12825" spans="1:7">
      <c r="A12825" t="s">
        <v>3853</v>
      </c>
      <c r="B12825" t="s">
        <v>4188</v>
      </c>
      <c r="C12825" t="s">
        <v>3893</v>
      </c>
      <c r="D12825">
        <v>2675</v>
      </c>
      <c r="E12825">
        <v>2218</v>
      </c>
      <c r="F12825">
        <v>2834</v>
      </c>
      <c r="G12825">
        <v>2884</v>
      </c>
    </row>
    <row r="12826" spans="1:7">
      <c r="A12826" t="s">
        <v>3853</v>
      </c>
      <c r="B12826" t="s">
        <v>4188</v>
      </c>
      <c r="C12826" t="s">
        <v>3894</v>
      </c>
      <c r="D12826">
        <v>402</v>
      </c>
      <c r="E12826">
        <v>406</v>
      </c>
      <c r="F12826">
        <v>394</v>
      </c>
      <c r="G12826">
        <v>320</v>
      </c>
    </row>
    <row r="12827" spans="1:7">
      <c r="A12827" t="s">
        <v>3853</v>
      </c>
      <c r="B12827" t="s">
        <v>4188</v>
      </c>
      <c r="C12827" t="s">
        <v>3895</v>
      </c>
      <c r="D12827">
        <v>14825</v>
      </c>
      <c r="E12827">
        <v>13839</v>
      </c>
      <c r="F12827">
        <v>14425</v>
      </c>
      <c r="G12827">
        <v>14582</v>
      </c>
    </row>
    <row r="12828" spans="1:7">
      <c r="A12828" t="s">
        <v>3853</v>
      </c>
      <c r="B12828" t="s">
        <v>4188</v>
      </c>
      <c r="C12828" t="s">
        <v>3896</v>
      </c>
      <c r="D12828">
        <v>136</v>
      </c>
      <c r="E12828">
        <v>102</v>
      </c>
      <c r="F12828">
        <v>127</v>
      </c>
      <c r="G12828">
        <v>131</v>
      </c>
    </row>
    <row r="12829" spans="1:7">
      <c r="A12829" t="s">
        <v>3853</v>
      </c>
      <c r="B12829" t="s">
        <v>4188</v>
      </c>
      <c r="C12829" t="s">
        <v>3897</v>
      </c>
      <c r="D12829">
        <v>86617</v>
      </c>
      <c r="E12829">
        <v>90452</v>
      </c>
      <c r="F12829">
        <v>87806</v>
      </c>
      <c r="G12829">
        <v>96532</v>
      </c>
    </row>
    <row r="12830" spans="1:7">
      <c r="A12830" t="s">
        <v>3853</v>
      </c>
      <c r="B12830" t="s">
        <v>4188</v>
      </c>
      <c r="C12830" t="s">
        <v>3898</v>
      </c>
      <c r="D12830">
        <v>86214</v>
      </c>
      <c r="E12830">
        <v>90045</v>
      </c>
      <c r="F12830">
        <v>87412</v>
      </c>
      <c r="G12830">
        <v>96212</v>
      </c>
    </row>
    <row r="12831" spans="1:7">
      <c r="A12831" t="s">
        <v>3853</v>
      </c>
      <c r="B12831" t="s">
        <v>4188</v>
      </c>
      <c r="C12831" t="s">
        <v>3899</v>
      </c>
      <c r="D12831">
        <v>402</v>
      </c>
      <c r="E12831">
        <v>406</v>
      </c>
      <c r="F12831">
        <v>394</v>
      </c>
      <c r="G12831">
        <v>320</v>
      </c>
    </row>
    <row r="12832" spans="1:7">
      <c r="A12832" t="s">
        <v>3853</v>
      </c>
      <c r="B12832" t="s">
        <v>4188</v>
      </c>
      <c r="C12832" t="s">
        <v>3900</v>
      </c>
      <c r="D12832">
        <v>65934</v>
      </c>
      <c r="E12832">
        <v>70793</v>
      </c>
      <c r="F12832">
        <v>68746</v>
      </c>
      <c r="G12832">
        <v>77204</v>
      </c>
    </row>
    <row r="12833" spans="1:7">
      <c r="A12833" t="s">
        <v>3853</v>
      </c>
      <c r="B12833" t="s">
        <v>4188</v>
      </c>
      <c r="C12833" t="s">
        <v>3901</v>
      </c>
      <c r="D12833">
        <v>84010</v>
      </c>
      <c r="E12833">
        <v>87398</v>
      </c>
      <c r="F12833">
        <v>86544</v>
      </c>
      <c r="G12833">
        <v>95135</v>
      </c>
    </row>
    <row r="12834" spans="1:7">
      <c r="A12834" t="s">
        <v>3853</v>
      </c>
      <c r="B12834" t="s">
        <v>4188</v>
      </c>
      <c r="C12834" t="s">
        <v>3902</v>
      </c>
      <c r="D12834">
        <v>0</v>
      </c>
      <c r="E12834">
        <v>0</v>
      </c>
      <c r="F12834">
        <v>0</v>
      </c>
      <c r="G12834">
        <v>0</v>
      </c>
    </row>
    <row r="12835" spans="1:7">
      <c r="A12835" t="s">
        <v>3853</v>
      </c>
      <c r="B12835" t="s">
        <v>4188</v>
      </c>
      <c r="C12835" t="s">
        <v>3903</v>
      </c>
      <c r="D12835">
        <v>8992</v>
      </c>
      <c r="E12835">
        <v>9263</v>
      </c>
      <c r="F12835">
        <v>9518</v>
      </c>
      <c r="G12835">
        <v>9627</v>
      </c>
    </row>
    <row r="12836" spans="1:7">
      <c r="A12836" t="s">
        <v>3853</v>
      </c>
      <c r="B12836" t="s">
        <v>4188</v>
      </c>
      <c r="C12836" t="s">
        <v>3904</v>
      </c>
      <c r="D12836">
        <v>0</v>
      </c>
      <c r="E12836">
        <v>0</v>
      </c>
      <c r="F12836">
        <v>0</v>
      </c>
      <c r="G12836">
        <v>0</v>
      </c>
    </row>
    <row r="12837" spans="1:7">
      <c r="A12837" t="s">
        <v>3853</v>
      </c>
      <c r="B12837" t="s">
        <v>4188</v>
      </c>
      <c r="C12837" t="s">
        <v>3905</v>
      </c>
      <c r="D12837">
        <v>-51799</v>
      </c>
      <c r="E12837">
        <v>-28601</v>
      </c>
      <c r="F12837">
        <v>-68527</v>
      </c>
      <c r="G12837">
        <v>-33312</v>
      </c>
    </row>
    <row r="12838" spans="1:7">
      <c r="A12838" t="s">
        <v>3853</v>
      </c>
      <c r="B12838" t="s">
        <v>4188</v>
      </c>
      <c r="C12838" t="s">
        <v>3906</v>
      </c>
      <c r="D12838">
        <v>0</v>
      </c>
      <c r="E12838">
        <v>0</v>
      </c>
      <c r="F12838">
        <v>0</v>
      </c>
      <c r="G12838">
        <v>0</v>
      </c>
    </row>
    <row r="12839" spans="1:7">
      <c r="A12839" t="s">
        <v>3853</v>
      </c>
      <c r="B12839" t="s">
        <v>4188</v>
      </c>
      <c r="C12839" t="s">
        <v>3907</v>
      </c>
      <c r="D12839">
        <v>12.3</v>
      </c>
      <c r="E12839">
        <v>16.100000000000001</v>
      </c>
      <c r="F12839">
        <v>23.5</v>
      </c>
      <c r="G12839">
        <v>33.700000000000003</v>
      </c>
    </row>
    <row r="12840" spans="1:7">
      <c r="A12840" t="s">
        <v>3853</v>
      </c>
      <c r="B12840" t="s">
        <v>4188</v>
      </c>
      <c r="C12840" t="s">
        <v>3908</v>
      </c>
      <c r="D12840">
        <v>0.5</v>
      </c>
      <c r="E12840">
        <v>0.6</v>
      </c>
      <c r="F12840">
        <v>0.9</v>
      </c>
      <c r="G12840">
        <v>1.2</v>
      </c>
    </row>
    <row r="12841" spans="1:7">
      <c r="A12841" t="s">
        <v>3853</v>
      </c>
      <c r="B12841" t="s">
        <v>4188</v>
      </c>
      <c r="C12841" t="s">
        <v>3909</v>
      </c>
      <c r="D12841">
        <v>10536</v>
      </c>
      <c r="E12841">
        <v>9788</v>
      </c>
      <c r="F12841">
        <v>9849</v>
      </c>
      <c r="G12841">
        <v>9092</v>
      </c>
    </row>
    <row r="12842" spans="1:7">
      <c r="A12842" t="s">
        <v>3853</v>
      </c>
      <c r="B12842" t="s">
        <v>4188</v>
      </c>
      <c r="C12842" t="s">
        <v>3910</v>
      </c>
      <c r="D12842">
        <v>160</v>
      </c>
      <c r="E12842">
        <v>162</v>
      </c>
      <c r="F12842">
        <v>155</v>
      </c>
      <c r="G12842">
        <v>152</v>
      </c>
    </row>
    <row r="12843" spans="1:7">
      <c r="A12843" t="s">
        <v>3853</v>
      </c>
      <c r="B12843" t="s">
        <v>4188</v>
      </c>
      <c r="C12843" t="s">
        <v>3911</v>
      </c>
      <c r="D12843">
        <v>159</v>
      </c>
      <c r="E12843">
        <v>162</v>
      </c>
      <c r="F12843">
        <v>151</v>
      </c>
      <c r="G12843">
        <v>148</v>
      </c>
    </row>
    <row r="12844" spans="1:7">
      <c r="A12844" t="s">
        <v>3853</v>
      </c>
      <c r="B12844" t="s">
        <v>4188</v>
      </c>
      <c r="C12844" t="s">
        <v>3912</v>
      </c>
      <c r="D12844">
        <v>0</v>
      </c>
      <c r="E12844">
        <v>0</v>
      </c>
      <c r="F12844">
        <v>0</v>
      </c>
      <c r="G12844">
        <v>0</v>
      </c>
    </row>
    <row r="12845" spans="1:7">
      <c r="A12845" t="s">
        <v>3853</v>
      </c>
      <c r="B12845" t="s">
        <v>4188</v>
      </c>
      <c r="C12845" t="s">
        <v>3913</v>
      </c>
      <c r="D12845">
        <v>10854</v>
      </c>
      <c r="E12845">
        <v>10112</v>
      </c>
      <c r="F12845">
        <v>10155</v>
      </c>
      <c r="G12845">
        <v>9392</v>
      </c>
    </row>
    <row r="12846" spans="1:7">
      <c r="A12846" t="s">
        <v>3853</v>
      </c>
      <c r="B12846" t="s">
        <v>4188</v>
      </c>
      <c r="C12846" t="s">
        <v>3914</v>
      </c>
      <c r="D12846">
        <v>0</v>
      </c>
      <c r="E12846">
        <v>0</v>
      </c>
      <c r="F12846">
        <v>0</v>
      </c>
      <c r="G12846">
        <v>0</v>
      </c>
    </row>
    <row r="12847" spans="1:7">
      <c r="A12847" t="s">
        <v>3853</v>
      </c>
      <c r="B12847" t="s">
        <v>4188</v>
      </c>
      <c r="C12847" t="s">
        <v>3915</v>
      </c>
      <c r="D12847">
        <v>0</v>
      </c>
      <c r="E12847">
        <v>0</v>
      </c>
      <c r="F12847">
        <v>0</v>
      </c>
      <c r="G12847">
        <v>0</v>
      </c>
    </row>
    <row r="12848" spans="1:7">
      <c r="A12848" t="s">
        <v>3853</v>
      </c>
      <c r="B12848" t="s">
        <v>4188</v>
      </c>
      <c r="C12848" t="s">
        <v>3916</v>
      </c>
      <c r="D12848">
        <v>177</v>
      </c>
      <c r="E12848">
        <v>168</v>
      </c>
      <c r="F12848">
        <v>167</v>
      </c>
      <c r="G12848">
        <v>157</v>
      </c>
    </row>
    <row r="12849" spans="1:7">
      <c r="A12849" t="s">
        <v>3853</v>
      </c>
      <c r="B12849" t="s">
        <v>4188</v>
      </c>
      <c r="C12849" t="s">
        <v>3917</v>
      </c>
      <c r="D12849">
        <v>40468</v>
      </c>
      <c r="E12849">
        <v>38880</v>
      </c>
      <c r="F12849">
        <v>41649</v>
      </c>
      <c r="G12849">
        <v>43914</v>
      </c>
    </row>
    <row r="12850" spans="1:7">
      <c r="A12850" t="s">
        <v>3853</v>
      </c>
      <c r="B12850" t="s">
        <v>4188</v>
      </c>
      <c r="C12850" t="s">
        <v>3918</v>
      </c>
      <c r="D12850">
        <v>32383</v>
      </c>
      <c r="E12850">
        <v>33001</v>
      </c>
      <c r="F12850">
        <v>32318</v>
      </c>
      <c r="G12850">
        <v>31065</v>
      </c>
    </row>
    <row r="12851" spans="1:7">
      <c r="A12851" t="s">
        <v>3853</v>
      </c>
      <c r="B12851" t="s">
        <v>4188</v>
      </c>
      <c r="C12851" t="s">
        <v>3919</v>
      </c>
      <c r="D12851">
        <v>33231</v>
      </c>
      <c r="E12851">
        <v>35986</v>
      </c>
      <c r="F12851">
        <v>37363</v>
      </c>
      <c r="G12851">
        <v>38707</v>
      </c>
    </row>
    <row r="12852" spans="1:7">
      <c r="A12852" t="s">
        <v>3853</v>
      </c>
      <c r="B12852" t="s">
        <v>4188</v>
      </c>
      <c r="C12852" t="s">
        <v>3920</v>
      </c>
      <c r="D12852">
        <v>106258</v>
      </c>
      <c r="E12852">
        <v>108035</v>
      </c>
      <c r="F12852">
        <v>111496</v>
      </c>
      <c r="G12852">
        <v>113843</v>
      </c>
    </row>
    <row r="12853" spans="1:7">
      <c r="A12853" t="s">
        <v>3853</v>
      </c>
      <c r="B12853" t="s">
        <v>4188</v>
      </c>
      <c r="C12853" t="s">
        <v>3921</v>
      </c>
      <c r="D12853">
        <v>106258</v>
      </c>
      <c r="E12853">
        <v>108035</v>
      </c>
      <c r="F12853">
        <v>111496</v>
      </c>
      <c r="G12853">
        <v>113843</v>
      </c>
    </row>
    <row r="12854" spans="1:7">
      <c r="A12854" t="s">
        <v>3853</v>
      </c>
      <c r="B12854" t="s">
        <v>4188</v>
      </c>
      <c r="C12854" t="s">
        <v>3922</v>
      </c>
      <c r="D12854">
        <v>21</v>
      </c>
      <c r="E12854">
        <v>30</v>
      </c>
      <c r="F12854">
        <v>37</v>
      </c>
      <c r="G12854">
        <v>61</v>
      </c>
    </row>
    <row r="12855" spans="1:7">
      <c r="A12855" t="s">
        <v>3853</v>
      </c>
      <c r="B12855" t="s">
        <v>4188</v>
      </c>
      <c r="C12855" t="s">
        <v>3923</v>
      </c>
      <c r="D12855">
        <v>0</v>
      </c>
      <c r="E12855">
        <v>0</v>
      </c>
      <c r="F12855">
        <v>0</v>
      </c>
      <c r="G12855">
        <v>0</v>
      </c>
    </row>
    <row r="12856" spans="1:7">
      <c r="A12856" t="s">
        <v>3853</v>
      </c>
      <c r="B12856" t="s">
        <v>4188</v>
      </c>
      <c r="C12856" t="s">
        <v>3924</v>
      </c>
      <c r="D12856">
        <v>8</v>
      </c>
      <c r="E12856">
        <v>10</v>
      </c>
      <c r="F12856">
        <v>25</v>
      </c>
      <c r="G12856">
        <v>25</v>
      </c>
    </row>
    <row r="12857" spans="1:7">
      <c r="A12857" t="s">
        <v>3853</v>
      </c>
      <c r="B12857" t="s">
        <v>4188</v>
      </c>
      <c r="C12857" t="s">
        <v>3925</v>
      </c>
      <c r="D12857">
        <v>977</v>
      </c>
      <c r="E12857">
        <v>1604</v>
      </c>
      <c r="F12857">
        <v>1998</v>
      </c>
      <c r="G12857">
        <v>1964</v>
      </c>
    </row>
    <row r="12858" spans="1:7">
      <c r="A12858" t="s">
        <v>3853</v>
      </c>
      <c r="B12858" t="s">
        <v>4188</v>
      </c>
      <c r="C12858" t="s">
        <v>3926</v>
      </c>
      <c r="D12858">
        <v>3.65</v>
      </c>
      <c r="E12858">
        <v>3.97</v>
      </c>
      <c r="F12858">
        <v>2.46</v>
      </c>
      <c r="G12858">
        <v>2.67</v>
      </c>
    </row>
    <row r="12859" spans="1:7">
      <c r="A12859" t="s">
        <v>3853</v>
      </c>
      <c r="B12859" t="s">
        <v>4188</v>
      </c>
      <c r="C12859" t="s">
        <v>3927</v>
      </c>
      <c r="D12859">
        <v>1163</v>
      </c>
      <c r="E12859">
        <v>1835</v>
      </c>
      <c r="F12859">
        <v>2276</v>
      </c>
      <c r="G12859">
        <v>2256</v>
      </c>
    </row>
    <row r="12860" spans="1:7">
      <c r="A12860" t="s">
        <v>3853</v>
      </c>
      <c r="B12860" t="s">
        <v>4188</v>
      </c>
      <c r="C12860" t="s">
        <v>3928</v>
      </c>
      <c r="D12860">
        <v>293</v>
      </c>
      <c r="E12860">
        <v>444</v>
      </c>
      <c r="F12860">
        <v>884</v>
      </c>
      <c r="G12860">
        <v>816</v>
      </c>
    </row>
    <row r="12861" spans="1:7">
      <c r="A12861" t="s">
        <v>3853</v>
      </c>
      <c r="B12861" t="s">
        <v>4188</v>
      </c>
      <c r="C12861" t="s">
        <v>3929</v>
      </c>
      <c r="D12861">
        <v>178</v>
      </c>
      <c r="E12861">
        <v>221</v>
      </c>
      <c r="F12861">
        <v>253</v>
      </c>
      <c r="G12861">
        <v>267</v>
      </c>
    </row>
    <row r="12862" spans="1:7">
      <c r="A12862" t="s">
        <v>3853</v>
      </c>
      <c r="B12862" t="s">
        <v>4188</v>
      </c>
      <c r="C12862" t="s">
        <v>3930</v>
      </c>
      <c r="D12862">
        <v>3.24</v>
      </c>
      <c r="E12862">
        <v>3.2</v>
      </c>
      <c r="F12862">
        <v>2.88</v>
      </c>
      <c r="G12862">
        <v>2.75</v>
      </c>
    </row>
    <row r="12863" spans="1:7">
      <c r="A12863" t="s">
        <v>3853</v>
      </c>
      <c r="B12863" t="s">
        <v>4188</v>
      </c>
      <c r="C12863" t="s">
        <v>3931</v>
      </c>
      <c r="D12863">
        <v>23</v>
      </c>
      <c r="E12863">
        <v>24</v>
      </c>
      <c r="F12863">
        <v>25</v>
      </c>
      <c r="G12863">
        <v>2</v>
      </c>
    </row>
    <row r="12864" spans="1:7">
      <c r="A12864" t="s">
        <v>3853</v>
      </c>
      <c r="B12864" t="s">
        <v>4188</v>
      </c>
      <c r="C12864" t="s">
        <v>3932</v>
      </c>
      <c r="D12864">
        <v>31</v>
      </c>
      <c r="E12864">
        <v>53</v>
      </c>
      <c r="F12864">
        <v>63</v>
      </c>
      <c r="G12864">
        <v>74</v>
      </c>
    </row>
    <row r="12865" spans="1:7">
      <c r="A12865" t="s">
        <v>3853</v>
      </c>
      <c r="B12865" t="s">
        <v>4188</v>
      </c>
      <c r="C12865" t="s">
        <v>3933</v>
      </c>
      <c r="D12865">
        <v>239</v>
      </c>
      <c r="E12865">
        <v>367</v>
      </c>
      <c r="F12865">
        <v>796</v>
      </c>
      <c r="G12865">
        <v>740</v>
      </c>
    </row>
    <row r="12866" spans="1:7">
      <c r="A12866" t="s">
        <v>3853</v>
      </c>
      <c r="B12866" t="s">
        <v>4188</v>
      </c>
      <c r="C12866" t="s">
        <v>3934</v>
      </c>
      <c r="D12866">
        <v>12</v>
      </c>
      <c r="E12866">
        <v>12</v>
      </c>
      <c r="F12866">
        <v>10</v>
      </c>
      <c r="G12866">
        <v>11</v>
      </c>
    </row>
    <row r="12867" spans="1:7">
      <c r="A12867" t="s">
        <v>3853</v>
      </c>
      <c r="B12867" t="s">
        <v>4188</v>
      </c>
      <c r="C12867" t="s">
        <v>3935</v>
      </c>
      <c r="D12867">
        <v>273</v>
      </c>
      <c r="E12867">
        <v>425</v>
      </c>
      <c r="F12867">
        <v>860</v>
      </c>
      <c r="G12867">
        <v>789</v>
      </c>
    </row>
    <row r="12868" spans="1:7">
      <c r="A12868" t="s">
        <v>3853</v>
      </c>
      <c r="B12868" t="s">
        <v>4188</v>
      </c>
      <c r="C12868" t="s">
        <v>3936</v>
      </c>
      <c r="D12868">
        <v>8</v>
      </c>
      <c r="E12868">
        <v>7</v>
      </c>
      <c r="F12868">
        <v>14</v>
      </c>
      <c r="G12868">
        <v>16</v>
      </c>
    </row>
    <row r="12869" spans="1:7">
      <c r="A12869" t="s">
        <v>3853</v>
      </c>
      <c r="B12869" t="s">
        <v>4188</v>
      </c>
      <c r="C12869" t="s">
        <v>3937</v>
      </c>
      <c r="D12869">
        <v>0</v>
      </c>
      <c r="E12869">
        <v>0</v>
      </c>
      <c r="F12869">
        <v>0</v>
      </c>
      <c r="G12869">
        <v>0</v>
      </c>
    </row>
    <row r="12870" spans="1:7">
      <c r="A12870" t="s">
        <v>3853</v>
      </c>
      <c r="B12870" t="s">
        <v>4188</v>
      </c>
      <c r="C12870" t="s">
        <v>3938</v>
      </c>
      <c r="D12870">
        <v>0</v>
      </c>
      <c r="E12870">
        <v>0</v>
      </c>
      <c r="F12870">
        <v>0</v>
      </c>
      <c r="G12870">
        <v>0</v>
      </c>
    </row>
    <row r="12871" spans="1:7">
      <c r="A12871" t="s">
        <v>3853</v>
      </c>
      <c r="B12871" t="s">
        <v>4188</v>
      </c>
      <c r="C12871" t="s">
        <v>3939</v>
      </c>
      <c r="D12871">
        <v>7303</v>
      </c>
      <c r="E12871">
        <v>7295</v>
      </c>
      <c r="F12871">
        <v>7289</v>
      </c>
      <c r="G12871">
        <v>7312</v>
      </c>
    </row>
    <row r="12872" spans="1:7">
      <c r="A12872" t="s">
        <v>3853</v>
      </c>
      <c r="B12872" t="s">
        <v>4188</v>
      </c>
      <c r="C12872" t="s">
        <v>3940</v>
      </c>
      <c r="D12872">
        <v>849217</v>
      </c>
      <c r="E12872">
        <v>796188</v>
      </c>
      <c r="F12872">
        <v>854359</v>
      </c>
      <c r="G12872">
        <v>845286</v>
      </c>
    </row>
    <row r="12873" spans="1:7">
      <c r="A12873" t="s">
        <v>3853</v>
      </c>
      <c r="B12873" t="s">
        <v>4188</v>
      </c>
      <c r="C12873" t="s">
        <v>3941</v>
      </c>
      <c r="D12873">
        <v>0</v>
      </c>
      <c r="E12873">
        <v>0</v>
      </c>
      <c r="F12873">
        <v>0</v>
      </c>
      <c r="G12873">
        <v>0</v>
      </c>
    </row>
    <row r="12874" spans="1:7">
      <c r="A12874" t="s">
        <v>3853</v>
      </c>
      <c r="B12874" t="s">
        <v>4188</v>
      </c>
      <c r="C12874" t="s">
        <v>3942</v>
      </c>
      <c r="D12874">
        <v>0</v>
      </c>
      <c r="E12874">
        <v>0</v>
      </c>
      <c r="F12874">
        <v>0</v>
      </c>
      <c r="G12874">
        <v>0</v>
      </c>
    </row>
    <row r="12875" spans="1:7">
      <c r="A12875" t="s">
        <v>3853</v>
      </c>
      <c r="B12875" t="s">
        <v>4188</v>
      </c>
      <c r="C12875" t="s">
        <v>3943</v>
      </c>
      <c r="D12875">
        <v>0</v>
      </c>
      <c r="E12875">
        <v>0</v>
      </c>
      <c r="F12875">
        <v>0</v>
      </c>
      <c r="G12875">
        <v>0</v>
      </c>
    </row>
    <row r="12876" spans="1:7">
      <c r="A12876" t="s">
        <v>3853</v>
      </c>
      <c r="B12876" t="s">
        <v>4188</v>
      </c>
      <c r="C12876" t="s">
        <v>3944</v>
      </c>
      <c r="D12876">
        <v>201285.4</v>
      </c>
      <c r="E12876">
        <v>205666.3</v>
      </c>
      <c r="F12876">
        <v>232125.1</v>
      </c>
      <c r="G12876">
        <v>256369.9</v>
      </c>
    </row>
    <row r="12877" spans="1:7">
      <c r="A12877" t="s">
        <v>3853</v>
      </c>
      <c r="B12877" t="s">
        <v>4188</v>
      </c>
      <c r="C12877" t="s">
        <v>3945</v>
      </c>
      <c r="D12877">
        <v>192698.7</v>
      </c>
      <c r="E12877">
        <v>194753.7</v>
      </c>
      <c r="F12877">
        <v>209975.2</v>
      </c>
      <c r="G12877">
        <v>213898.3</v>
      </c>
    </row>
    <row r="12878" spans="1:7">
      <c r="A12878" t="s">
        <v>3853</v>
      </c>
      <c r="B12878" t="s">
        <v>4188</v>
      </c>
      <c r="C12878" t="s">
        <v>3946</v>
      </c>
      <c r="D12878">
        <v>50.1</v>
      </c>
      <c r="E12878">
        <v>60.7</v>
      </c>
      <c r="F12878">
        <v>67.8</v>
      </c>
      <c r="G12878">
        <v>74.8</v>
      </c>
    </row>
    <row r="12879" spans="1:7">
      <c r="A12879" t="s">
        <v>3853</v>
      </c>
      <c r="B12879" t="s">
        <v>4188</v>
      </c>
      <c r="C12879" t="s">
        <v>3947</v>
      </c>
      <c r="D12879">
        <v>356</v>
      </c>
      <c r="E12879">
        <v>356</v>
      </c>
      <c r="F12879">
        <v>356</v>
      </c>
      <c r="G12879">
        <v>356</v>
      </c>
    </row>
    <row r="12880" spans="1:7">
      <c r="A12880" t="s">
        <v>3853</v>
      </c>
      <c r="B12880" t="s">
        <v>4188</v>
      </c>
      <c r="C12880" t="s">
        <v>3948</v>
      </c>
      <c r="D12880">
        <v>1059</v>
      </c>
      <c r="E12880">
        <v>1285</v>
      </c>
      <c r="F12880">
        <v>1432</v>
      </c>
      <c r="G12880">
        <v>1580</v>
      </c>
    </row>
    <row r="12881" spans="1:7">
      <c r="A12881" t="s">
        <v>3853</v>
      </c>
      <c r="B12881" t="s">
        <v>4188</v>
      </c>
      <c r="C12881" t="s">
        <v>3949</v>
      </c>
      <c r="D12881">
        <v>71</v>
      </c>
      <c r="E12881">
        <v>71</v>
      </c>
      <c r="F12881">
        <v>71</v>
      </c>
      <c r="G12881">
        <v>71</v>
      </c>
    </row>
    <row r="12882" spans="1:7">
      <c r="A12882" t="s">
        <v>3853</v>
      </c>
      <c r="B12882" t="s">
        <v>4188</v>
      </c>
      <c r="C12882" t="s">
        <v>3950</v>
      </c>
      <c r="D12882">
        <v>357</v>
      </c>
      <c r="E12882">
        <v>357</v>
      </c>
      <c r="F12882">
        <v>357</v>
      </c>
      <c r="G12882">
        <v>357</v>
      </c>
    </row>
    <row r="12883" spans="1:7">
      <c r="A12883" t="s">
        <v>3853</v>
      </c>
      <c r="B12883" t="s">
        <v>4188</v>
      </c>
      <c r="C12883" t="s">
        <v>3951</v>
      </c>
      <c r="D12883">
        <v>96</v>
      </c>
      <c r="E12883">
        <v>96</v>
      </c>
      <c r="F12883">
        <v>96</v>
      </c>
      <c r="G12883">
        <v>96</v>
      </c>
    </row>
    <row r="12884" spans="1:7">
      <c r="A12884" t="s">
        <v>3853</v>
      </c>
      <c r="B12884" t="s">
        <v>4188</v>
      </c>
      <c r="C12884" t="s">
        <v>3952</v>
      </c>
      <c r="D12884">
        <v>1867</v>
      </c>
      <c r="E12884">
        <v>2094</v>
      </c>
      <c r="F12884">
        <v>2240</v>
      </c>
      <c r="G12884">
        <v>2389</v>
      </c>
    </row>
    <row r="12885" spans="1:7">
      <c r="A12885" t="s">
        <v>3853</v>
      </c>
      <c r="B12885" t="s">
        <v>4188</v>
      </c>
      <c r="C12885" t="s">
        <v>3953</v>
      </c>
      <c r="D12885">
        <v>808</v>
      </c>
      <c r="E12885">
        <v>808</v>
      </c>
      <c r="F12885">
        <v>808</v>
      </c>
      <c r="G12885">
        <v>808</v>
      </c>
    </row>
    <row r="12886" spans="1:7">
      <c r="A12886" t="s">
        <v>3853</v>
      </c>
      <c r="B12886" t="s">
        <v>4188</v>
      </c>
      <c r="C12886" t="s">
        <v>3954</v>
      </c>
      <c r="D12886">
        <v>46</v>
      </c>
      <c r="E12886">
        <v>53</v>
      </c>
      <c r="F12886">
        <v>61</v>
      </c>
      <c r="G12886">
        <v>46</v>
      </c>
    </row>
    <row r="12887" spans="1:7">
      <c r="A12887" t="s">
        <v>3853</v>
      </c>
      <c r="B12887" t="s">
        <v>4188</v>
      </c>
      <c r="C12887" t="s">
        <v>3955</v>
      </c>
      <c r="D12887">
        <v>1631</v>
      </c>
      <c r="E12887">
        <v>2392</v>
      </c>
      <c r="F12887">
        <v>3109</v>
      </c>
      <c r="G12887">
        <v>3457</v>
      </c>
    </row>
    <row r="12888" spans="1:7">
      <c r="A12888" t="s">
        <v>3853</v>
      </c>
      <c r="B12888" t="s">
        <v>4188</v>
      </c>
      <c r="C12888" t="s">
        <v>3956</v>
      </c>
      <c r="D12888">
        <v>1061</v>
      </c>
      <c r="E12888">
        <v>1137</v>
      </c>
      <c r="F12888">
        <v>1135</v>
      </c>
      <c r="G12888">
        <v>2023</v>
      </c>
    </row>
    <row r="12889" spans="1:7">
      <c r="A12889" t="s">
        <v>3853</v>
      </c>
      <c r="B12889" t="s">
        <v>4188</v>
      </c>
      <c r="C12889" t="s">
        <v>3957</v>
      </c>
      <c r="D12889">
        <v>3054</v>
      </c>
      <c r="E12889">
        <v>1841</v>
      </c>
      <c r="F12889">
        <v>1561</v>
      </c>
      <c r="G12889">
        <v>2238</v>
      </c>
    </row>
    <row r="12890" spans="1:7">
      <c r="A12890" t="s">
        <v>3853</v>
      </c>
      <c r="B12890" t="s">
        <v>4188</v>
      </c>
      <c r="C12890" t="s">
        <v>3958</v>
      </c>
      <c r="D12890">
        <v>5792</v>
      </c>
      <c r="E12890">
        <v>5423</v>
      </c>
      <c r="F12890">
        <v>5866</v>
      </c>
      <c r="G12890">
        <v>7764</v>
      </c>
    </row>
    <row r="12891" spans="1:7">
      <c r="A12891" t="s">
        <v>3853</v>
      </c>
      <c r="B12891" t="s">
        <v>4188</v>
      </c>
      <c r="C12891" t="s">
        <v>3959</v>
      </c>
      <c r="D12891">
        <v>5792</v>
      </c>
      <c r="E12891">
        <v>5423</v>
      </c>
      <c r="F12891">
        <v>5866</v>
      </c>
      <c r="G12891">
        <v>7764</v>
      </c>
    </row>
    <row r="12892" spans="1:7">
      <c r="A12892" t="s">
        <v>3853</v>
      </c>
      <c r="B12892" t="s">
        <v>4188</v>
      </c>
      <c r="C12892" t="s">
        <v>3960</v>
      </c>
      <c r="D12892">
        <v>0</v>
      </c>
      <c r="E12892">
        <v>0</v>
      </c>
      <c r="F12892">
        <v>0</v>
      </c>
      <c r="G12892">
        <v>0</v>
      </c>
    </row>
    <row r="12893" spans="1:7">
      <c r="A12893" t="s">
        <v>3853</v>
      </c>
      <c r="B12893" t="s">
        <v>4188</v>
      </c>
      <c r="C12893" t="s">
        <v>3961</v>
      </c>
      <c r="D12893">
        <v>0</v>
      </c>
      <c r="E12893">
        <v>0</v>
      </c>
      <c r="F12893">
        <v>0</v>
      </c>
      <c r="G12893">
        <v>0</v>
      </c>
    </row>
    <row r="12894" spans="1:7">
      <c r="A12894" t="s">
        <v>3853</v>
      </c>
      <c r="B12894" t="s">
        <v>4188</v>
      </c>
      <c r="C12894" t="s">
        <v>3962</v>
      </c>
      <c r="D12894">
        <v>38.5</v>
      </c>
      <c r="E12894">
        <v>35.799999999999997</v>
      </c>
      <c r="F12894">
        <v>21.7</v>
      </c>
      <c r="G12894">
        <v>26.2</v>
      </c>
    </row>
    <row r="12895" spans="1:7">
      <c r="A12895" t="s">
        <v>3853</v>
      </c>
      <c r="B12895" t="s">
        <v>4188</v>
      </c>
      <c r="C12895" t="s">
        <v>3963</v>
      </c>
      <c r="D12895">
        <v>260</v>
      </c>
      <c r="E12895">
        <v>260</v>
      </c>
      <c r="F12895">
        <v>260</v>
      </c>
      <c r="G12895">
        <v>260</v>
      </c>
    </row>
    <row r="12896" spans="1:7">
      <c r="A12896" t="s">
        <v>3853</v>
      </c>
      <c r="B12896" t="s">
        <v>4188</v>
      </c>
      <c r="C12896" t="s">
        <v>3964</v>
      </c>
      <c r="D12896">
        <v>0</v>
      </c>
      <c r="E12896">
        <v>0</v>
      </c>
      <c r="F12896">
        <v>118</v>
      </c>
      <c r="G12896">
        <v>106</v>
      </c>
    </row>
    <row r="12897" spans="1:7">
      <c r="A12897" t="s">
        <v>3853</v>
      </c>
      <c r="B12897" t="s">
        <v>4188</v>
      </c>
      <c r="C12897" t="s">
        <v>3965</v>
      </c>
      <c r="D12897">
        <v>2986</v>
      </c>
      <c r="E12897">
        <v>2787</v>
      </c>
      <c r="F12897">
        <v>1566</v>
      </c>
      <c r="G12897">
        <v>1925</v>
      </c>
    </row>
    <row r="12898" spans="1:7">
      <c r="A12898" t="s">
        <v>3853</v>
      </c>
      <c r="B12898" t="s">
        <v>4188</v>
      </c>
      <c r="C12898" t="s">
        <v>3966</v>
      </c>
      <c r="D12898">
        <v>0</v>
      </c>
      <c r="E12898">
        <v>0</v>
      </c>
      <c r="F12898">
        <v>0</v>
      </c>
      <c r="G12898">
        <v>0</v>
      </c>
    </row>
    <row r="12899" spans="1:7">
      <c r="A12899" t="s">
        <v>3853</v>
      </c>
      <c r="B12899" t="s">
        <v>4188</v>
      </c>
      <c r="C12899" t="s">
        <v>3967</v>
      </c>
      <c r="D12899">
        <v>2986</v>
      </c>
      <c r="E12899">
        <v>2787</v>
      </c>
      <c r="F12899">
        <v>1684</v>
      </c>
      <c r="G12899">
        <v>2031</v>
      </c>
    </row>
    <row r="12900" spans="1:7">
      <c r="A12900" t="s">
        <v>3853</v>
      </c>
      <c r="B12900" t="s">
        <v>4188</v>
      </c>
      <c r="C12900" t="s">
        <v>3968</v>
      </c>
      <c r="D12900">
        <v>0</v>
      </c>
      <c r="E12900">
        <v>0</v>
      </c>
      <c r="F12900">
        <v>118</v>
      </c>
      <c r="G12900">
        <v>106</v>
      </c>
    </row>
    <row r="12901" spans="1:7">
      <c r="A12901" t="s">
        <v>3853</v>
      </c>
      <c r="B12901" t="s">
        <v>4188</v>
      </c>
      <c r="C12901" t="s">
        <v>3969</v>
      </c>
      <c r="D12901">
        <v>0</v>
      </c>
      <c r="E12901">
        <v>0</v>
      </c>
      <c r="F12901">
        <v>0</v>
      </c>
      <c r="G12901">
        <v>0</v>
      </c>
    </row>
    <row r="12902" spans="1:7">
      <c r="A12902" t="s">
        <v>3853</v>
      </c>
      <c r="B12902" t="s">
        <v>4188</v>
      </c>
      <c r="C12902" t="s">
        <v>3970</v>
      </c>
      <c r="D12902">
        <v>0</v>
      </c>
      <c r="E12902">
        <v>0</v>
      </c>
      <c r="F12902">
        <v>0</v>
      </c>
      <c r="G12902">
        <v>0</v>
      </c>
    </row>
    <row r="12903" spans="1:7">
      <c r="A12903" t="s">
        <v>3853</v>
      </c>
      <c r="B12903" t="s">
        <v>4188</v>
      </c>
      <c r="C12903" t="s">
        <v>3971</v>
      </c>
      <c r="D12903">
        <v>0</v>
      </c>
      <c r="E12903">
        <v>0</v>
      </c>
      <c r="F12903">
        <v>0</v>
      </c>
      <c r="G12903">
        <v>0</v>
      </c>
    </row>
    <row r="12904" spans="1:7">
      <c r="A12904" t="s">
        <v>3853</v>
      </c>
      <c r="B12904" t="s">
        <v>4188</v>
      </c>
      <c r="C12904" t="s">
        <v>3972</v>
      </c>
      <c r="D12904">
        <v>0</v>
      </c>
      <c r="E12904">
        <v>0</v>
      </c>
      <c r="F12904">
        <v>0</v>
      </c>
      <c r="G12904">
        <v>0</v>
      </c>
    </row>
    <row r="12905" spans="1:7">
      <c r="A12905" t="s">
        <v>3853</v>
      </c>
      <c r="B12905" t="s">
        <v>4188</v>
      </c>
      <c r="C12905" t="s">
        <v>3973</v>
      </c>
      <c r="D12905">
        <v>42532</v>
      </c>
      <c r="E12905">
        <v>29773</v>
      </c>
      <c r="F12905">
        <v>41783</v>
      </c>
      <c r="G12905">
        <v>45636</v>
      </c>
    </row>
    <row r="12906" spans="1:7">
      <c r="A12906" t="s">
        <v>3853</v>
      </c>
      <c r="B12906" t="s">
        <v>4188</v>
      </c>
      <c r="C12906" t="s">
        <v>3974</v>
      </c>
      <c r="D12906">
        <v>42532</v>
      </c>
      <c r="E12906">
        <v>29773</v>
      </c>
      <c r="F12906">
        <v>41783</v>
      </c>
      <c r="G12906">
        <v>45636</v>
      </c>
    </row>
    <row r="12907" spans="1:7">
      <c r="A12907" t="s">
        <v>3853</v>
      </c>
      <c r="B12907" t="s">
        <v>4188</v>
      </c>
      <c r="C12907" t="s">
        <v>3975</v>
      </c>
      <c r="D12907">
        <v>42532</v>
      </c>
      <c r="E12907">
        <v>29773</v>
      </c>
      <c r="F12907">
        <v>41783</v>
      </c>
      <c r="G12907">
        <v>45636</v>
      </c>
    </row>
    <row r="12908" spans="1:7">
      <c r="A12908" t="s">
        <v>3853</v>
      </c>
      <c r="B12908" t="s">
        <v>4188</v>
      </c>
      <c r="C12908" t="s">
        <v>3976</v>
      </c>
      <c r="D12908">
        <v>2</v>
      </c>
      <c r="E12908">
        <v>2</v>
      </c>
      <c r="F12908">
        <v>2</v>
      </c>
      <c r="G12908">
        <v>2</v>
      </c>
    </row>
    <row r="12909" spans="1:7">
      <c r="A12909" t="s">
        <v>3853</v>
      </c>
      <c r="B12909" t="s">
        <v>4188</v>
      </c>
      <c r="C12909" t="s">
        <v>3977</v>
      </c>
      <c r="D12909">
        <v>1</v>
      </c>
      <c r="E12909">
        <v>11</v>
      </c>
      <c r="F12909">
        <v>1</v>
      </c>
      <c r="G12909">
        <v>1</v>
      </c>
    </row>
    <row r="12910" spans="1:7">
      <c r="A12910" t="s">
        <v>3853</v>
      </c>
      <c r="B12910" t="s">
        <v>4188</v>
      </c>
      <c r="C12910" t="s">
        <v>3978</v>
      </c>
      <c r="D12910">
        <v>1</v>
      </c>
      <c r="E12910">
        <v>1</v>
      </c>
      <c r="F12910">
        <v>1</v>
      </c>
      <c r="G12910">
        <v>1</v>
      </c>
    </row>
    <row r="12911" spans="1:7">
      <c r="A12911" t="s">
        <v>3853</v>
      </c>
      <c r="B12911" t="s">
        <v>4188</v>
      </c>
      <c r="C12911" t="s">
        <v>3979</v>
      </c>
      <c r="D12911">
        <v>3</v>
      </c>
      <c r="E12911">
        <v>13</v>
      </c>
      <c r="F12911">
        <v>5</v>
      </c>
      <c r="G12911">
        <v>4</v>
      </c>
    </row>
    <row r="12912" spans="1:7">
      <c r="A12912" t="s">
        <v>3853</v>
      </c>
      <c r="B12912" t="s">
        <v>4188</v>
      </c>
      <c r="C12912" t="s">
        <v>3980</v>
      </c>
      <c r="D12912">
        <v>3</v>
      </c>
      <c r="E12912">
        <v>13</v>
      </c>
      <c r="F12912">
        <v>5</v>
      </c>
      <c r="G12912">
        <v>4</v>
      </c>
    </row>
    <row r="12913" spans="1:7">
      <c r="A12913" t="s">
        <v>3853</v>
      </c>
      <c r="B12913" t="s">
        <v>4188</v>
      </c>
      <c r="C12913" t="s">
        <v>3981</v>
      </c>
      <c r="D12913">
        <v>2655.3</v>
      </c>
      <c r="E12913">
        <v>2690.1</v>
      </c>
      <c r="F12913">
        <v>2752.3</v>
      </c>
      <c r="G12913">
        <v>2788.7</v>
      </c>
    </row>
    <row r="12914" spans="1:7">
      <c r="A12914" t="s">
        <v>3853</v>
      </c>
      <c r="B12914" t="s">
        <v>4188</v>
      </c>
      <c r="C12914" t="s">
        <v>3982</v>
      </c>
      <c r="D12914">
        <v>309</v>
      </c>
      <c r="E12914">
        <v>291</v>
      </c>
      <c r="F12914">
        <v>279</v>
      </c>
      <c r="G12914">
        <v>258</v>
      </c>
    </row>
    <row r="12915" spans="1:7">
      <c r="A12915" t="s">
        <v>3853</v>
      </c>
      <c r="B12915" t="s">
        <v>4188</v>
      </c>
      <c r="C12915" t="s">
        <v>3983</v>
      </c>
      <c r="D12915">
        <v>70814</v>
      </c>
      <c r="E12915">
        <v>67371</v>
      </c>
      <c r="F12915">
        <v>69650</v>
      </c>
      <c r="G12915">
        <v>72257</v>
      </c>
    </row>
    <row r="12916" spans="1:7">
      <c r="A12916" t="s">
        <v>3853</v>
      </c>
      <c r="B12916" t="s">
        <v>4188</v>
      </c>
      <c r="C12916" t="s">
        <v>3984</v>
      </c>
      <c r="D12916">
        <v>56666</v>
      </c>
      <c r="E12916">
        <v>57185</v>
      </c>
      <c r="F12916">
        <v>54045</v>
      </c>
      <c r="G12916">
        <v>51115</v>
      </c>
    </row>
    <row r="12917" spans="1:7">
      <c r="A12917" t="s">
        <v>3853</v>
      </c>
      <c r="B12917" t="s">
        <v>4188</v>
      </c>
      <c r="C12917" t="s">
        <v>3985</v>
      </c>
      <c r="D12917">
        <v>58151</v>
      </c>
      <c r="E12917">
        <v>62356</v>
      </c>
      <c r="F12917">
        <v>62483</v>
      </c>
      <c r="G12917">
        <v>63688</v>
      </c>
    </row>
    <row r="12918" spans="1:7">
      <c r="A12918" t="s">
        <v>3853</v>
      </c>
      <c r="B12918" t="s">
        <v>4188</v>
      </c>
      <c r="C12918" t="s">
        <v>3986</v>
      </c>
      <c r="D12918">
        <v>185941</v>
      </c>
      <c r="E12918">
        <v>187202</v>
      </c>
      <c r="F12918">
        <v>186457</v>
      </c>
      <c r="G12918">
        <v>187319</v>
      </c>
    </row>
    <row r="12919" spans="1:7">
      <c r="A12919" t="s">
        <v>3853</v>
      </c>
      <c r="B12919" t="s">
        <v>4188</v>
      </c>
      <c r="C12919" t="s">
        <v>3987</v>
      </c>
      <c r="D12919">
        <v>185941</v>
      </c>
      <c r="E12919">
        <v>187202</v>
      </c>
      <c r="F12919">
        <v>186457</v>
      </c>
      <c r="G12919">
        <v>187319</v>
      </c>
    </row>
    <row r="12920" spans="1:7">
      <c r="A12920" t="s">
        <v>3853</v>
      </c>
      <c r="B12920" t="s">
        <v>4188</v>
      </c>
      <c r="C12920" t="s">
        <v>3988</v>
      </c>
      <c r="D12920">
        <v>1223</v>
      </c>
      <c r="E12920">
        <v>1191</v>
      </c>
      <c r="F12920">
        <v>1203</v>
      </c>
      <c r="G12920">
        <v>1360</v>
      </c>
    </row>
    <row r="12921" spans="1:7">
      <c r="A12921" t="s">
        <v>3853</v>
      </c>
      <c r="B12921" t="s">
        <v>4188</v>
      </c>
      <c r="C12921" t="s">
        <v>3989</v>
      </c>
      <c r="D12921">
        <v>1451</v>
      </c>
      <c r="E12921">
        <v>1471</v>
      </c>
      <c r="F12921">
        <v>1576</v>
      </c>
      <c r="G12921">
        <v>1671</v>
      </c>
    </row>
    <row r="12922" spans="1:7">
      <c r="A12922" t="s">
        <v>3853</v>
      </c>
      <c r="B12922" t="s">
        <v>4188</v>
      </c>
      <c r="C12922" t="s">
        <v>3990</v>
      </c>
      <c r="D12922">
        <v>2674</v>
      </c>
      <c r="E12922">
        <v>2662</v>
      </c>
      <c r="F12922">
        <v>2778</v>
      </c>
      <c r="G12922">
        <v>3031</v>
      </c>
    </row>
    <row r="12923" spans="1:7">
      <c r="A12923" t="s">
        <v>3853</v>
      </c>
      <c r="B12923" t="s">
        <v>4188</v>
      </c>
      <c r="C12923" t="s">
        <v>3991</v>
      </c>
      <c r="D12923">
        <v>2674</v>
      </c>
      <c r="E12923">
        <v>2662</v>
      </c>
      <c r="F12923">
        <v>2778</v>
      </c>
      <c r="G12923">
        <v>3031</v>
      </c>
    </row>
    <row r="12924" spans="1:7">
      <c r="A12924" t="s">
        <v>3853</v>
      </c>
      <c r="B12924" t="s">
        <v>4188</v>
      </c>
      <c r="C12924" t="s">
        <v>3992</v>
      </c>
      <c r="D12924">
        <v>0</v>
      </c>
      <c r="E12924">
        <v>0</v>
      </c>
      <c r="F12924">
        <v>0</v>
      </c>
      <c r="G12924">
        <v>0</v>
      </c>
    </row>
    <row r="12925" spans="1:7">
      <c r="A12925" t="s">
        <v>3853</v>
      </c>
      <c r="B12925" t="s">
        <v>4188</v>
      </c>
      <c r="C12925" t="s">
        <v>3993</v>
      </c>
      <c r="D12925">
        <v>145480</v>
      </c>
      <c r="E12925">
        <v>134109</v>
      </c>
      <c r="F12925">
        <v>141855</v>
      </c>
      <c r="G12925">
        <v>141267</v>
      </c>
    </row>
    <row r="12926" spans="1:7">
      <c r="A12926" t="s">
        <v>3853</v>
      </c>
      <c r="B12926" t="s">
        <v>4188</v>
      </c>
      <c r="C12926" t="s">
        <v>3994</v>
      </c>
      <c r="D12926">
        <v>2208</v>
      </c>
      <c r="E12926">
        <v>2223</v>
      </c>
      <c r="F12926">
        <v>2237</v>
      </c>
      <c r="G12926">
        <v>2358</v>
      </c>
    </row>
    <row r="12927" spans="1:7">
      <c r="A12927" t="s">
        <v>3853</v>
      </c>
      <c r="B12927" t="s">
        <v>4188</v>
      </c>
      <c r="C12927" t="s">
        <v>3995</v>
      </c>
      <c r="D12927">
        <v>2190</v>
      </c>
      <c r="E12927">
        <v>2219</v>
      </c>
      <c r="F12927">
        <v>2172</v>
      </c>
      <c r="G12927">
        <v>2302</v>
      </c>
    </row>
    <row r="12928" spans="1:7">
      <c r="A12928" t="s">
        <v>3853</v>
      </c>
      <c r="B12928" t="s">
        <v>4188</v>
      </c>
      <c r="C12928" t="s">
        <v>3996</v>
      </c>
      <c r="D12928">
        <v>149878</v>
      </c>
      <c r="E12928">
        <v>138551</v>
      </c>
      <c r="F12928">
        <v>146265</v>
      </c>
      <c r="G12928">
        <v>145926</v>
      </c>
    </row>
    <row r="12929" spans="1:7">
      <c r="A12929" t="s">
        <v>3853</v>
      </c>
      <c r="B12929" t="s">
        <v>4188</v>
      </c>
      <c r="C12929" t="s">
        <v>3997</v>
      </c>
      <c r="D12929">
        <v>149878</v>
      </c>
      <c r="E12929">
        <v>138551</v>
      </c>
      <c r="F12929">
        <v>146265</v>
      </c>
      <c r="G12929">
        <v>145926</v>
      </c>
    </row>
    <row r="12930" spans="1:7">
      <c r="A12930" t="s">
        <v>3853</v>
      </c>
      <c r="B12930" t="s">
        <v>4188</v>
      </c>
      <c r="C12930" t="s">
        <v>3998</v>
      </c>
      <c r="D12930">
        <v>134944</v>
      </c>
      <c r="E12930">
        <v>124321</v>
      </c>
      <c r="F12930">
        <v>132006</v>
      </c>
      <c r="G12930">
        <v>132175</v>
      </c>
    </row>
    <row r="12931" spans="1:7">
      <c r="A12931" t="s">
        <v>3853</v>
      </c>
      <c r="B12931" t="s">
        <v>4188</v>
      </c>
      <c r="C12931" t="s">
        <v>3999</v>
      </c>
      <c r="D12931">
        <v>2048</v>
      </c>
      <c r="E12931">
        <v>2060</v>
      </c>
      <c r="F12931">
        <v>2082</v>
      </c>
      <c r="G12931">
        <v>2206</v>
      </c>
    </row>
    <row r="12932" spans="1:7">
      <c r="A12932" t="s">
        <v>3853</v>
      </c>
      <c r="B12932" t="s">
        <v>4188</v>
      </c>
      <c r="C12932" t="s">
        <v>4000</v>
      </c>
      <c r="D12932">
        <v>2031</v>
      </c>
      <c r="E12932">
        <v>2057</v>
      </c>
      <c r="F12932">
        <v>2021</v>
      </c>
      <c r="G12932">
        <v>2154</v>
      </c>
    </row>
    <row r="12933" spans="1:7">
      <c r="A12933" t="s">
        <v>3853</v>
      </c>
      <c r="B12933" t="s">
        <v>4188</v>
      </c>
      <c r="C12933" t="s">
        <v>4001</v>
      </c>
      <c r="D12933">
        <v>139024</v>
      </c>
      <c r="E12933">
        <v>128439</v>
      </c>
      <c r="F12933">
        <v>136109</v>
      </c>
      <c r="G12933">
        <v>136534</v>
      </c>
    </row>
    <row r="12934" spans="1:7">
      <c r="A12934" t="s">
        <v>3853</v>
      </c>
      <c r="B12934" t="s">
        <v>4188</v>
      </c>
      <c r="C12934" t="s">
        <v>4002</v>
      </c>
      <c r="D12934">
        <v>68</v>
      </c>
      <c r="E12934">
        <v>64</v>
      </c>
      <c r="F12934">
        <v>64</v>
      </c>
      <c r="G12934">
        <v>69</v>
      </c>
    </row>
    <row r="12935" spans="1:7">
      <c r="A12935" t="s">
        <v>3853</v>
      </c>
      <c r="B12935" t="s">
        <v>4188</v>
      </c>
      <c r="C12935" t="s">
        <v>4003</v>
      </c>
      <c r="D12935">
        <v>0</v>
      </c>
      <c r="E12935">
        <v>0</v>
      </c>
      <c r="F12935">
        <v>0</v>
      </c>
      <c r="G12935">
        <v>0</v>
      </c>
    </row>
    <row r="12936" spans="1:7">
      <c r="A12936" t="s">
        <v>3853</v>
      </c>
      <c r="B12936" t="s">
        <v>4188</v>
      </c>
      <c r="C12936" t="s">
        <v>4004</v>
      </c>
      <c r="D12936">
        <v>13645</v>
      </c>
      <c r="E12936">
        <v>12886</v>
      </c>
      <c r="F12936">
        <v>12875</v>
      </c>
      <c r="G12936">
        <v>12692</v>
      </c>
    </row>
    <row r="12937" spans="1:7">
      <c r="A12937" t="s">
        <v>3853</v>
      </c>
      <c r="B12937" t="s">
        <v>4188</v>
      </c>
      <c r="C12937" t="s">
        <v>4005</v>
      </c>
      <c r="D12937">
        <v>49574</v>
      </c>
      <c r="E12937">
        <v>46125</v>
      </c>
      <c r="F12937">
        <v>46053</v>
      </c>
      <c r="G12937">
        <v>49785</v>
      </c>
    </row>
    <row r="12938" spans="1:7">
      <c r="A12938" t="s">
        <v>3853</v>
      </c>
      <c r="B12938" t="s">
        <v>4188</v>
      </c>
      <c r="C12938" t="s">
        <v>4006</v>
      </c>
      <c r="D12938">
        <v>70235</v>
      </c>
      <c r="E12938">
        <v>69829</v>
      </c>
      <c r="F12938">
        <v>79194</v>
      </c>
      <c r="G12938">
        <v>83794</v>
      </c>
    </row>
    <row r="12939" spans="1:7">
      <c r="A12939" t="s">
        <v>3853</v>
      </c>
      <c r="B12939" t="s">
        <v>4188</v>
      </c>
      <c r="C12939" t="s">
        <v>4007</v>
      </c>
      <c r="D12939">
        <v>2695</v>
      </c>
      <c r="E12939">
        <v>2686</v>
      </c>
      <c r="F12939">
        <v>2681</v>
      </c>
      <c r="G12939">
        <v>2703</v>
      </c>
    </row>
    <row r="12940" spans="1:7">
      <c r="A12940" t="s">
        <v>3853</v>
      </c>
      <c r="B12940" t="s">
        <v>4188</v>
      </c>
      <c r="C12940" t="s">
        <v>4008</v>
      </c>
      <c r="D12940">
        <v>63478</v>
      </c>
      <c r="E12940">
        <v>60363</v>
      </c>
      <c r="F12940">
        <v>61277</v>
      </c>
      <c r="G12940">
        <v>58306</v>
      </c>
    </row>
    <row r="12941" spans="1:7">
      <c r="A12941" t="s">
        <v>3853</v>
      </c>
      <c r="B12941" t="s">
        <v>4188</v>
      </c>
      <c r="C12941" t="s">
        <v>4009</v>
      </c>
      <c r="D12941">
        <v>79528</v>
      </c>
      <c r="E12941">
        <v>77394</v>
      </c>
      <c r="F12941">
        <v>75022</v>
      </c>
      <c r="G12941">
        <v>82408</v>
      </c>
    </row>
    <row r="12942" spans="1:7">
      <c r="A12942" t="s">
        <v>3853</v>
      </c>
      <c r="B12942" t="s">
        <v>4188</v>
      </c>
      <c r="C12942" t="s">
        <v>4010</v>
      </c>
      <c r="D12942">
        <v>276460</v>
      </c>
      <c r="E12942">
        <v>266597</v>
      </c>
      <c r="F12942">
        <v>274420</v>
      </c>
      <c r="G12942">
        <v>286984</v>
      </c>
    </row>
    <row r="12943" spans="1:7">
      <c r="A12943" t="s">
        <v>3853</v>
      </c>
      <c r="B12943" t="s">
        <v>4188</v>
      </c>
      <c r="C12943" t="s">
        <v>4011</v>
      </c>
      <c r="D12943">
        <v>86.3</v>
      </c>
      <c r="E12943">
        <v>81.2</v>
      </c>
      <c r="F12943">
        <v>82.2</v>
      </c>
      <c r="G12943">
        <v>84.9</v>
      </c>
    </row>
    <row r="12944" spans="1:7">
      <c r="A12944" t="s">
        <v>3853</v>
      </c>
      <c r="B12944" t="s">
        <v>4188</v>
      </c>
      <c r="C12944" t="s">
        <v>4012</v>
      </c>
      <c r="D12944">
        <v>206224</v>
      </c>
      <c r="E12944">
        <v>196768</v>
      </c>
      <c r="F12944">
        <v>195227</v>
      </c>
      <c r="G12944">
        <v>203190</v>
      </c>
    </row>
    <row r="12945" spans="1:7">
      <c r="A12945" t="s">
        <v>3853</v>
      </c>
      <c r="B12945" t="s">
        <v>4188</v>
      </c>
      <c r="C12945" t="s">
        <v>4013</v>
      </c>
      <c r="D12945">
        <v>276460</v>
      </c>
      <c r="E12945">
        <v>266597</v>
      </c>
      <c r="F12945">
        <v>274420</v>
      </c>
      <c r="G12945">
        <v>286984</v>
      </c>
    </row>
    <row r="12946" spans="1:7">
      <c r="A12946" t="s">
        <v>3853</v>
      </c>
      <c r="B12946" t="s">
        <v>4188</v>
      </c>
      <c r="C12946" t="s">
        <v>4014</v>
      </c>
      <c r="D12946">
        <v>16.3</v>
      </c>
      <c r="E12946">
        <v>19.7</v>
      </c>
      <c r="F12946">
        <v>18.899999999999999</v>
      </c>
      <c r="G12946">
        <v>24.3</v>
      </c>
    </row>
    <row r="12947" spans="1:7">
      <c r="A12947" t="s">
        <v>3853</v>
      </c>
      <c r="B12947" t="s">
        <v>4188</v>
      </c>
      <c r="C12947" t="s">
        <v>4015</v>
      </c>
      <c r="D12947">
        <v>0</v>
      </c>
      <c r="E12947">
        <v>0</v>
      </c>
      <c r="F12947">
        <v>0</v>
      </c>
      <c r="G12947">
        <v>0</v>
      </c>
    </row>
    <row r="12948" spans="1:7">
      <c r="A12948" t="s">
        <v>3853</v>
      </c>
      <c r="B12948" t="s">
        <v>4188</v>
      </c>
      <c r="C12948" t="s">
        <v>4016</v>
      </c>
      <c r="D12948">
        <v>0</v>
      </c>
      <c r="E12948">
        <v>0</v>
      </c>
      <c r="F12948">
        <v>0</v>
      </c>
      <c r="G12948">
        <v>0</v>
      </c>
    </row>
    <row r="12949" spans="1:7">
      <c r="A12949" t="s">
        <v>3853</v>
      </c>
      <c r="B12949" t="s">
        <v>4188</v>
      </c>
      <c r="C12949" t="s">
        <v>4017</v>
      </c>
      <c r="D12949">
        <v>0</v>
      </c>
      <c r="E12949">
        <v>0</v>
      </c>
      <c r="F12949">
        <v>0</v>
      </c>
      <c r="G12949">
        <v>0</v>
      </c>
    </row>
    <row r="12950" spans="1:7">
      <c r="A12950" t="s">
        <v>3853</v>
      </c>
      <c r="B12950" t="s">
        <v>4188</v>
      </c>
      <c r="C12950" t="s">
        <v>4018</v>
      </c>
      <c r="D12950">
        <v>0</v>
      </c>
      <c r="E12950">
        <v>0</v>
      </c>
      <c r="F12950">
        <v>0</v>
      </c>
      <c r="G12950">
        <v>0</v>
      </c>
    </row>
    <row r="12951" spans="1:7">
      <c r="A12951" t="s">
        <v>3853</v>
      </c>
      <c r="B12951" t="s">
        <v>4188</v>
      </c>
      <c r="C12951" t="s">
        <v>4019</v>
      </c>
      <c r="D12951">
        <v>5.6</v>
      </c>
      <c r="E12951">
        <v>4.5</v>
      </c>
      <c r="F12951">
        <v>3.7</v>
      </c>
      <c r="G12951">
        <v>5.6</v>
      </c>
    </row>
    <row r="12952" spans="1:7">
      <c r="A12952" t="s">
        <v>3853</v>
      </c>
      <c r="B12952" t="s">
        <v>4188</v>
      </c>
      <c r="C12952" t="s">
        <v>4020</v>
      </c>
      <c r="D12952">
        <v>0</v>
      </c>
      <c r="E12952">
        <v>0</v>
      </c>
      <c r="F12952">
        <v>0</v>
      </c>
      <c r="G12952">
        <v>0</v>
      </c>
    </row>
    <row r="12953" spans="1:7">
      <c r="A12953" t="s">
        <v>3853</v>
      </c>
      <c r="B12953" t="s">
        <v>4188</v>
      </c>
      <c r="C12953" t="s">
        <v>4021</v>
      </c>
      <c r="D12953">
        <v>0</v>
      </c>
      <c r="E12953">
        <v>0</v>
      </c>
      <c r="F12953">
        <v>0</v>
      </c>
      <c r="G12953">
        <v>0</v>
      </c>
    </row>
    <row r="12954" spans="1:7">
      <c r="A12954" t="s">
        <v>3853</v>
      </c>
      <c r="B12954" t="s">
        <v>4188</v>
      </c>
      <c r="C12954" t="s">
        <v>4022</v>
      </c>
      <c r="D12954">
        <v>18812</v>
      </c>
      <c r="E12954">
        <v>18687</v>
      </c>
      <c r="F12954">
        <v>18460</v>
      </c>
      <c r="G12954">
        <v>18283</v>
      </c>
    </row>
    <row r="12955" spans="1:7">
      <c r="A12955" t="s">
        <v>3853</v>
      </c>
      <c r="B12955" t="s">
        <v>4188</v>
      </c>
      <c r="C12955" t="s">
        <v>4023</v>
      </c>
      <c r="D12955">
        <v>0</v>
      </c>
      <c r="E12955">
        <v>0</v>
      </c>
      <c r="F12955">
        <v>345</v>
      </c>
      <c r="G12955">
        <v>230</v>
      </c>
    </row>
    <row r="12956" spans="1:7">
      <c r="A12956" t="s">
        <v>3853</v>
      </c>
      <c r="B12956" t="s">
        <v>4188</v>
      </c>
      <c r="C12956" t="s">
        <v>4024</v>
      </c>
      <c r="D12956">
        <v>18812</v>
      </c>
      <c r="E12956">
        <v>18687</v>
      </c>
      <c r="F12956">
        <v>18460</v>
      </c>
      <c r="G12956">
        <v>18283</v>
      </c>
    </row>
    <row r="12957" spans="1:7">
      <c r="A12957" t="s">
        <v>3853</v>
      </c>
      <c r="B12957" t="s">
        <v>4188</v>
      </c>
      <c r="C12957" t="s">
        <v>4025</v>
      </c>
      <c r="D12957">
        <v>18812</v>
      </c>
      <c r="E12957">
        <v>18687</v>
      </c>
      <c r="F12957">
        <v>18804</v>
      </c>
      <c r="G12957">
        <v>18513</v>
      </c>
    </row>
    <row r="12958" spans="1:7">
      <c r="A12958" t="s">
        <v>3853</v>
      </c>
      <c r="B12958" t="s">
        <v>4188</v>
      </c>
      <c r="C12958" t="s">
        <v>4026</v>
      </c>
      <c r="D12958">
        <v>18812</v>
      </c>
      <c r="E12958">
        <v>18687</v>
      </c>
      <c r="F12958">
        <v>18804</v>
      </c>
      <c r="G12958">
        <v>18513</v>
      </c>
    </row>
    <row r="12959" spans="1:7">
      <c r="A12959" t="s">
        <v>3853</v>
      </c>
      <c r="B12959" t="s">
        <v>4188</v>
      </c>
      <c r="C12959" t="s">
        <v>4027</v>
      </c>
      <c r="D12959">
        <v>40</v>
      </c>
      <c r="E12959">
        <v>40</v>
      </c>
      <c r="F12959">
        <v>40</v>
      </c>
      <c r="G12959">
        <v>40</v>
      </c>
    </row>
    <row r="12960" spans="1:7">
      <c r="A12960" t="s">
        <v>3853</v>
      </c>
      <c r="B12960" t="s">
        <v>4188</v>
      </c>
      <c r="C12960" t="s">
        <v>4028</v>
      </c>
      <c r="D12960">
        <v>32884</v>
      </c>
      <c r="E12960">
        <v>32787</v>
      </c>
      <c r="F12960">
        <v>31966</v>
      </c>
      <c r="G12960">
        <v>33682</v>
      </c>
    </row>
    <row r="12961" spans="1:7">
      <c r="A12961" t="s">
        <v>3853</v>
      </c>
      <c r="B12961" t="s">
        <v>4188</v>
      </c>
      <c r="C12961" t="s">
        <v>4029</v>
      </c>
      <c r="D12961">
        <v>34411</v>
      </c>
      <c r="E12961">
        <v>34278</v>
      </c>
      <c r="F12961">
        <v>33816</v>
      </c>
      <c r="G12961">
        <v>35585</v>
      </c>
    </row>
    <row r="12962" spans="1:7">
      <c r="A12962" t="s">
        <v>3853</v>
      </c>
      <c r="B12962" t="s">
        <v>4188</v>
      </c>
      <c r="C12962" t="s">
        <v>4030</v>
      </c>
      <c r="D12962">
        <v>34411</v>
      </c>
      <c r="E12962">
        <v>34278</v>
      </c>
      <c r="F12962">
        <v>33816</v>
      </c>
      <c r="G12962">
        <v>35585</v>
      </c>
    </row>
    <row r="12963" spans="1:7">
      <c r="A12963" t="s">
        <v>3853</v>
      </c>
      <c r="B12963" t="s">
        <v>4188</v>
      </c>
      <c r="C12963" t="s">
        <v>4031</v>
      </c>
      <c r="D12963">
        <v>258161</v>
      </c>
      <c r="E12963">
        <v>239312</v>
      </c>
      <c r="F12963">
        <v>255572</v>
      </c>
      <c r="G12963">
        <v>267464</v>
      </c>
    </row>
    <row r="12964" spans="1:7">
      <c r="A12964" t="s">
        <v>3853</v>
      </c>
      <c r="B12964" t="s">
        <v>4188</v>
      </c>
      <c r="C12964" t="s">
        <v>4032</v>
      </c>
      <c r="D12964">
        <v>0.1</v>
      </c>
      <c r="E12964">
        <v>0.2</v>
      </c>
      <c r="F12964">
        <v>0.7</v>
      </c>
      <c r="G12964">
        <v>0.4</v>
      </c>
    </row>
    <row r="12965" spans="1:7">
      <c r="A12965" t="s">
        <v>3853</v>
      </c>
      <c r="B12965" t="s">
        <v>4188</v>
      </c>
      <c r="C12965" t="s">
        <v>4033</v>
      </c>
      <c r="D12965">
        <v>6515</v>
      </c>
      <c r="E12965">
        <v>6834</v>
      </c>
      <c r="F12965">
        <v>8183</v>
      </c>
      <c r="G12965">
        <v>8701</v>
      </c>
    </row>
    <row r="12966" spans="1:7">
      <c r="A12966" t="s">
        <v>3853</v>
      </c>
      <c r="B12966" t="s">
        <v>4188</v>
      </c>
      <c r="C12966" t="s">
        <v>4034</v>
      </c>
      <c r="D12966">
        <v>402</v>
      </c>
      <c r="E12966">
        <v>406</v>
      </c>
      <c r="F12966">
        <v>394</v>
      </c>
      <c r="G12966">
        <v>320</v>
      </c>
    </row>
    <row r="12967" spans="1:7">
      <c r="A12967" t="s">
        <v>3853</v>
      </c>
      <c r="B12967" t="s">
        <v>4188</v>
      </c>
      <c r="C12967" t="s">
        <v>4035</v>
      </c>
      <c r="D12967">
        <v>28</v>
      </c>
      <c r="E12967">
        <v>28</v>
      </c>
      <c r="F12967">
        <v>28</v>
      </c>
      <c r="G12967">
        <v>28</v>
      </c>
    </row>
    <row r="12968" spans="1:7">
      <c r="A12968" t="s">
        <v>3853</v>
      </c>
      <c r="B12968" t="s">
        <v>4188</v>
      </c>
      <c r="C12968" t="s">
        <v>4036</v>
      </c>
      <c r="D12968">
        <v>50960</v>
      </c>
      <c r="E12968">
        <v>49982</v>
      </c>
      <c r="F12968">
        <v>49705</v>
      </c>
      <c r="G12968">
        <v>52596</v>
      </c>
    </row>
    <row r="12969" spans="1:7">
      <c r="A12969" t="s">
        <v>3853</v>
      </c>
      <c r="B12969" t="s">
        <v>4188</v>
      </c>
      <c r="C12969" t="s">
        <v>4037</v>
      </c>
      <c r="D12969">
        <v>3191</v>
      </c>
      <c r="E12969">
        <v>1944</v>
      </c>
      <c r="F12969">
        <v>1689</v>
      </c>
      <c r="G12969">
        <v>2369</v>
      </c>
    </row>
    <row r="12970" spans="1:7">
      <c r="A12970" t="s">
        <v>3853</v>
      </c>
      <c r="B12970" t="s">
        <v>4188</v>
      </c>
      <c r="C12970" t="s">
        <v>4038</v>
      </c>
      <c r="D12970">
        <v>319230</v>
      </c>
      <c r="E12970">
        <v>298478</v>
      </c>
      <c r="F12970">
        <v>315542</v>
      </c>
      <c r="G12970">
        <v>331450</v>
      </c>
    </row>
    <row r="12971" spans="1:7">
      <c r="A12971" t="s">
        <v>3853</v>
      </c>
      <c r="B12971" t="s">
        <v>4188</v>
      </c>
      <c r="C12971" t="s">
        <v>4039</v>
      </c>
      <c r="D12971">
        <v>99.7</v>
      </c>
      <c r="E12971">
        <v>90.9</v>
      </c>
      <c r="F12971">
        <v>94.5</v>
      </c>
      <c r="G12971">
        <v>98</v>
      </c>
    </row>
    <row r="12972" spans="1:7">
      <c r="A12972" t="s">
        <v>3853</v>
      </c>
      <c r="B12972" t="s">
        <v>4188</v>
      </c>
      <c r="C12972" t="s">
        <v>4040</v>
      </c>
      <c r="D12972">
        <v>318828</v>
      </c>
      <c r="E12972">
        <v>298071</v>
      </c>
      <c r="F12972">
        <v>315148</v>
      </c>
      <c r="G12972">
        <v>331131</v>
      </c>
    </row>
    <row r="12973" spans="1:7">
      <c r="A12973" t="s">
        <v>3853</v>
      </c>
      <c r="B12973" t="s">
        <v>4188</v>
      </c>
      <c r="C12973" t="s">
        <v>4041</v>
      </c>
      <c r="D12973">
        <v>0</v>
      </c>
      <c r="E12973">
        <v>0</v>
      </c>
      <c r="F12973">
        <v>0</v>
      </c>
      <c r="G12973">
        <v>0</v>
      </c>
    </row>
    <row r="12974" spans="1:7">
      <c r="A12974" t="s">
        <v>3853</v>
      </c>
      <c r="B12974" t="s">
        <v>4188</v>
      </c>
      <c r="C12974" t="s">
        <v>4042</v>
      </c>
      <c r="D12974">
        <v>0</v>
      </c>
      <c r="E12974">
        <v>0</v>
      </c>
      <c r="F12974">
        <v>0</v>
      </c>
      <c r="G12974">
        <v>0</v>
      </c>
    </row>
    <row r="12975" spans="1:7">
      <c r="A12975" t="s">
        <v>3853</v>
      </c>
      <c r="B12975" t="s">
        <v>4188</v>
      </c>
      <c r="C12975" t="s">
        <v>4043</v>
      </c>
      <c r="D12975">
        <v>4986</v>
      </c>
      <c r="E12975">
        <v>4281</v>
      </c>
      <c r="F12975">
        <v>4992</v>
      </c>
      <c r="G12975">
        <v>5168</v>
      </c>
    </row>
    <row r="12976" spans="1:7">
      <c r="A12976" t="s">
        <v>3853</v>
      </c>
      <c r="B12976" t="s">
        <v>4188</v>
      </c>
      <c r="C12976" t="s">
        <v>4044</v>
      </c>
      <c r="D12976">
        <v>4986</v>
      </c>
      <c r="E12976">
        <v>4281</v>
      </c>
      <c r="F12976">
        <v>4992</v>
      </c>
      <c r="G12976">
        <v>5168</v>
      </c>
    </row>
    <row r="12977" spans="1:7">
      <c r="A12977" t="s">
        <v>3853</v>
      </c>
      <c r="B12977" t="s">
        <v>4188</v>
      </c>
      <c r="C12977" t="s">
        <v>4045</v>
      </c>
      <c r="D12977">
        <v>4986</v>
      </c>
      <c r="E12977">
        <v>4281</v>
      </c>
      <c r="F12977">
        <v>4992</v>
      </c>
      <c r="G12977">
        <v>5168</v>
      </c>
    </row>
    <row r="12978" spans="1:7">
      <c r="A12978" t="s">
        <v>3853</v>
      </c>
      <c r="B12978" t="s">
        <v>4188</v>
      </c>
      <c r="C12978" t="s">
        <v>4046</v>
      </c>
      <c r="D12978">
        <v>4.5999999999999996</v>
      </c>
      <c r="E12978">
        <v>5.4</v>
      </c>
      <c r="F12978">
        <v>7.4</v>
      </c>
      <c r="G12978">
        <v>9.4</v>
      </c>
    </row>
    <row r="12979" spans="1:7">
      <c r="A12979" t="s">
        <v>3853</v>
      </c>
      <c r="B12979" t="s">
        <v>4188</v>
      </c>
      <c r="C12979" t="s">
        <v>4047</v>
      </c>
      <c r="D12979">
        <v>7</v>
      </c>
      <c r="E12979">
        <v>10</v>
      </c>
      <c r="F12979">
        <v>12</v>
      </c>
      <c r="G12979">
        <v>17</v>
      </c>
    </row>
    <row r="12980" spans="1:7">
      <c r="A12980" t="s">
        <v>3853</v>
      </c>
      <c r="B12980" t="s">
        <v>4188</v>
      </c>
      <c r="C12980" t="s">
        <v>4048</v>
      </c>
      <c r="D12980">
        <v>0</v>
      </c>
      <c r="E12980">
        <v>0</v>
      </c>
      <c r="F12980">
        <v>0</v>
      </c>
      <c r="G12980">
        <v>0</v>
      </c>
    </row>
    <row r="12981" spans="1:7">
      <c r="A12981" t="s">
        <v>3853</v>
      </c>
      <c r="B12981" t="s">
        <v>4188</v>
      </c>
      <c r="C12981" t="s">
        <v>4049</v>
      </c>
      <c r="D12981">
        <v>244981</v>
      </c>
      <c r="E12981">
        <v>226430</v>
      </c>
      <c r="F12981">
        <v>244098</v>
      </c>
      <c r="G12981">
        <v>256730</v>
      </c>
    </row>
    <row r="12982" spans="1:7">
      <c r="A12982" t="s">
        <v>3853</v>
      </c>
      <c r="B12982" t="s">
        <v>4188</v>
      </c>
      <c r="C12982" t="s">
        <v>4050</v>
      </c>
      <c r="D12982">
        <v>6355</v>
      </c>
      <c r="E12982">
        <v>6672</v>
      </c>
      <c r="F12982">
        <v>8027</v>
      </c>
      <c r="G12982">
        <v>8549</v>
      </c>
    </row>
    <row r="12983" spans="1:7">
      <c r="A12983" t="s">
        <v>3853</v>
      </c>
      <c r="B12983" t="s">
        <v>4188</v>
      </c>
      <c r="C12983" t="s">
        <v>4051</v>
      </c>
      <c r="D12983">
        <v>50802</v>
      </c>
      <c r="E12983">
        <v>49820</v>
      </c>
      <c r="F12983">
        <v>49554</v>
      </c>
      <c r="G12983">
        <v>52448</v>
      </c>
    </row>
    <row r="12984" spans="1:7">
      <c r="A12984" t="s">
        <v>3853</v>
      </c>
      <c r="B12984" t="s">
        <v>4188</v>
      </c>
      <c r="C12984" t="s">
        <v>4052</v>
      </c>
      <c r="D12984">
        <v>305769</v>
      </c>
      <c r="E12984">
        <v>285312</v>
      </c>
      <c r="F12984">
        <v>303780</v>
      </c>
      <c r="G12984">
        <v>320431</v>
      </c>
    </row>
    <row r="12985" spans="1:7">
      <c r="A12985" t="s">
        <v>3853</v>
      </c>
      <c r="B12985" t="s">
        <v>4188</v>
      </c>
      <c r="C12985" t="s">
        <v>4053</v>
      </c>
      <c r="D12985">
        <v>0</v>
      </c>
      <c r="E12985">
        <v>0</v>
      </c>
      <c r="F12985">
        <v>0</v>
      </c>
      <c r="G12985">
        <v>0</v>
      </c>
    </row>
    <row r="12986" spans="1:7">
      <c r="A12986" t="s">
        <v>3853</v>
      </c>
      <c r="B12986" t="s">
        <v>4188</v>
      </c>
      <c r="C12986" t="s">
        <v>4054</v>
      </c>
      <c r="D12986">
        <v>0</v>
      </c>
      <c r="E12986">
        <v>0</v>
      </c>
      <c r="F12986">
        <v>0</v>
      </c>
      <c r="G12986">
        <v>0</v>
      </c>
    </row>
    <row r="12987" spans="1:7">
      <c r="A12987" t="s">
        <v>3853</v>
      </c>
      <c r="B12987" t="s">
        <v>4188</v>
      </c>
      <c r="C12987" t="s">
        <v>4055</v>
      </c>
      <c r="D12987">
        <v>46</v>
      </c>
      <c r="E12987">
        <v>53</v>
      </c>
      <c r="F12987">
        <v>61</v>
      </c>
      <c r="G12987">
        <v>46</v>
      </c>
    </row>
    <row r="12988" spans="1:7">
      <c r="A12988" t="s">
        <v>3853</v>
      </c>
      <c r="B12988" t="s">
        <v>4188</v>
      </c>
      <c r="C12988" t="s">
        <v>4056</v>
      </c>
      <c r="D12988">
        <v>1631</v>
      </c>
      <c r="E12988">
        <v>2392</v>
      </c>
      <c r="F12988">
        <v>3109</v>
      </c>
      <c r="G12988">
        <v>3457</v>
      </c>
    </row>
    <row r="12989" spans="1:7">
      <c r="A12989" t="s">
        <v>3853</v>
      </c>
      <c r="B12989" t="s">
        <v>4188</v>
      </c>
      <c r="C12989" t="s">
        <v>4057</v>
      </c>
      <c r="D12989">
        <v>1061</v>
      </c>
      <c r="E12989">
        <v>1137</v>
      </c>
      <c r="F12989">
        <v>1135</v>
      </c>
      <c r="G12989">
        <v>2023</v>
      </c>
    </row>
    <row r="12990" spans="1:7">
      <c r="A12990" t="s">
        <v>3853</v>
      </c>
      <c r="B12990" t="s">
        <v>4188</v>
      </c>
      <c r="C12990" t="s">
        <v>4058</v>
      </c>
      <c r="D12990">
        <v>3054</v>
      </c>
      <c r="E12990">
        <v>1841</v>
      </c>
      <c r="F12990">
        <v>1561</v>
      </c>
      <c r="G12990">
        <v>2238</v>
      </c>
    </row>
    <row r="12991" spans="1:7">
      <c r="A12991" t="s">
        <v>3853</v>
      </c>
      <c r="B12991" t="s">
        <v>4188</v>
      </c>
      <c r="C12991" t="s">
        <v>4059</v>
      </c>
      <c r="D12991">
        <v>5792</v>
      </c>
      <c r="E12991">
        <v>5423</v>
      </c>
      <c r="F12991">
        <v>5866</v>
      </c>
      <c r="G12991">
        <v>7764</v>
      </c>
    </row>
    <row r="12992" spans="1:7">
      <c r="A12992" t="s">
        <v>3853</v>
      </c>
      <c r="B12992" t="s">
        <v>4188</v>
      </c>
      <c r="C12992" t="s">
        <v>4060</v>
      </c>
      <c r="D12992">
        <v>5792</v>
      </c>
      <c r="E12992">
        <v>5423</v>
      </c>
      <c r="F12992">
        <v>5866</v>
      </c>
      <c r="G12992">
        <v>7764</v>
      </c>
    </row>
    <row r="12993" spans="1:7">
      <c r="A12993" t="s">
        <v>3853</v>
      </c>
      <c r="B12993" t="s">
        <v>4188</v>
      </c>
      <c r="C12993" t="s">
        <v>4061</v>
      </c>
      <c r="D12993">
        <v>0</v>
      </c>
      <c r="E12993">
        <v>0</v>
      </c>
      <c r="F12993">
        <v>0</v>
      </c>
      <c r="G12993">
        <v>0</v>
      </c>
    </row>
    <row r="12994" spans="1:7">
      <c r="A12994" t="s">
        <v>3853</v>
      </c>
      <c r="B12994" t="s">
        <v>4188</v>
      </c>
      <c r="C12994" t="s">
        <v>4062</v>
      </c>
      <c r="D12994">
        <v>0</v>
      </c>
      <c r="E12994">
        <v>0</v>
      </c>
      <c r="F12994">
        <v>0</v>
      </c>
      <c r="G12994">
        <v>0</v>
      </c>
    </row>
    <row r="12995" spans="1:7">
      <c r="A12995" t="s">
        <v>3853</v>
      </c>
      <c r="B12995" t="s">
        <v>4188</v>
      </c>
      <c r="C12995" t="s">
        <v>4063</v>
      </c>
      <c r="D12995">
        <v>11574</v>
      </c>
      <c r="E12995">
        <v>10841</v>
      </c>
      <c r="F12995">
        <v>10448</v>
      </c>
      <c r="G12995">
        <v>9484</v>
      </c>
    </row>
    <row r="12996" spans="1:7">
      <c r="A12996" t="s">
        <v>3853</v>
      </c>
      <c r="B12996" t="s">
        <v>4188</v>
      </c>
      <c r="C12996" t="s">
        <v>4064</v>
      </c>
      <c r="D12996">
        <v>1516</v>
      </c>
      <c r="E12996">
        <v>1640</v>
      </c>
      <c r="F12996">
        <v>1705</v>
      </c>
      <c r="G12996">
        <v>1673</v>
      </c>
    </row>
    <row r="12997" spans="1:7">
      <c r="A12997" t="s">
        <v>3853</v>
      </c>
      <c r="B12997" t="s">
        <v>4188</v>
      </c>
      <c r="C12997" t="s">
        <v>4065</v>
      </c>
      <c r="D12997">
        <v>15067</v>
      </c>
      <c r="E12997">
        <v>16423</v>
      </c>
      <c r="F12997">
        <v>18459</v>
      </c>
      <c r="G12997">
        <v>19876</v>
      </c>
    </row>
    <row r="12998" spans="1:7">
      <c r="A12998" t="s">
        <v>3853</v>
      </c>
      <c r="B12998" t="s">
        <v>4188</v>
      </c>
      <c r="C12998" t="s">
        <v>4066</v>
      </c>
      <c r="D12998">
        <v>1648</v>
      </c>
      <c r="E12998">
        <v>1929</v>
      </c>
      <c r="F12998">
        <v>2189</v>
      </c>
      <c r="G12998">
        <v>2274</v>
      </c>
    </row>
    <row r="12999" spans="1:7">
      <c r="A12999" t="s">
        <v>3853</v>
      </c>
      <c r="B12999" t="s">
        <v>4188</v>
      </c>
      <c r="C12999" t="s">
        <v>4067</v>
      </c>
      <c r="D12999">
        <v>762</v>
      </c>
      <c r="E12999">
        <v>766</v>
      </c>
      <c r="F12999">
        <v>760</v>
      </c>
      <c r="G12999">
        <v>717</v>
      </c>
    </row>
    <row r="13000" spans="1:7">
      <c r="A13000" t="s">
        <v>3853</v>
      </c>
      <c r="B13000" t="s">
        <v>4188</v>
      </c>
      <c r="C13000" t="s">
        <v>4068</v>
      </c>
      <c r="D13000">
        <v>5624</v>
      </c>
      <c r="E13000">
        <v>4189</v>
      </c>
      <c r="F13000">
        <v>4069</v>
      </c>
      <c r="G13000">
        <v>4958</v>
      </c>
    </row>
    <row r="13001" spans="1:7">
      <c r="A13001" t="s">
        <v>3853</v>
      </c>
      <c r="B13001" t="s">
        <v>4188</v>
      </c>
      <c r="C13001" t="s">
        <v>4069</v>
      </c>
      <c r="D13001">
        <v>34544</v>
      </c>
      <c r="E13001">
        <v>33858</v>
      </c>
      <c r="F13001">
        <v>35440</v>
      </c>
      <c r="G13001">
        <v>36708</v>
      </c>
    </row>
    <row r="13002" spans="1:7">
      <c r="A13002" t="s">
        <v>3853</v>
      </c>
      <c r="B13002" t="s">
        <v>4188</v>
      </c>
      <c r="C13002" t="s">
        <v>4070</v>
      </c>
      <c r="D13002">
        <v>0</v>
      </c>
      <c r="E13002">
        <v>0</v>
      </c>
      <c r="F13002">
        <v>0</v>
      </c>
      <c r="G13002">
        <v>0</v>
      </c>
    </row>
    <row r="13003" spans="1:7">
      <c r="A13003" t="s">
        <v>3853</v>
      </c>
      <c r="B13003" t="s">
        <v>4188</v>
      </c>
      <c r="C13003" t="s">
        <v>4071</v>
      </c>
      <c r="D13003">
        <v>0</v>
      </c>
      <c r="E13003">
        <v>0</v>
      </c>
      <c r="F13003">
        <v>0</v>
      </c>
      <c r="G13003">
        <v>0</v>
      </c>
    </row>
    <row r="13004" spans="1:7">
      <c r="A13004" t="s">
        <v>3853</v>
      </c>
      <c r="B13004" t="s">
        <v>4188</v>
      </c>
      <c r="C13004" t="s">
        <v>4072</v>
      </c>
      <c r="D13004">
        <v>0</v>
      </c>
      <c r="E13004">
        <v>0</v>
      </c>
      <c r="F13004">
        <v>0</v>
      </c>
      <c r="G13004">
        <v>0</v>
      </c>
    </row>
    <row r="13005" spans="1:7">
      <c r="A13005" t="s">
        <v>3853</v>
      </c>
      <c r="B13005" t="s">
        <v>4188</v>
      </c>
      <c r="C13005" t="s">
        <v>4073</v>
      </c>
      <c r="D13005">
        <v>0</v>
      </c>
      <c r="E13005">
        <v>0</v>
      </c>
      <c r="F13005">
        <v>7</v>
      </c>
      <c r="G13005">
        <v>8</v>
      </c>
    </row>
    <row r="13006" spans="1:7">
      <c r="A13006" t="s">
        <v>3853</v>
      </c>
      <c r="B13006" t="s">
        <v>4188</v>
      </c>
      <c r="C13006" t="s">
        <v>4074</v>
      </c>
      <c r="D13006">
        <v>0</v>
      </c>
      <c r="E13006">
        <v>0</v>
      </c>
      <c r="F13006">
        <v>7</v>
      </c>
      <c r="G13006">
        <v>8</v>
      </c>
    </row>
    <row r="13007" spans="1:7">
      <c r="A13007" t="s">
        <v>3853</v>
      </c>
      <c r="B13007" t="s">
        <v>4188</v>
      </c>
      <c r="C13007" t="s">
        <v>4075</v>
      </c>
      <c r="D13007">
        <v>0</v>
      </c>
      <c r="E13007">
        <v>0</v>
      </c>
      <c r="F13007">
        <v>7</v>
      </c>
      <c r="G13007">
        <v>8</v>
      </c>
    </row>
    <row r="13008" spans="1:7">
      <c r="A13008" t="s">
        <v>3853</v>
      </c>
      <c r="B13008" t="s">
        <v>4188</v>
      </c>
      <c r="C13008" t="s">
        <v>4076</v>
      </c>
      <c r="D13008">
        <v>0</v>
      </c>
      <c r="E13008">
        <v>0</v>
      </c>
      <c r="F13008">
        <v>0</v>
      </c>
      <c r="G13008">
        <v>0</v>
      </c>
    </row>
    <row r="13009" spans="1:7">
      <c r="A13009" t="s">
        <v>3853</v>
      </c>
      <c r="B13009" t="s">
        <v>4188</v>
      </c>
      <c r="C13009" t="s">
        <v>4077</v>
      </c>
      <c r="D13009">
        <v>0</v>
      </c>
      <c r="E13009">
        <v>0</v>
      </c>
      <c r="F13009">
        <v>0</v>
      </c>
      <c r="G13009">
        <v>0</v>
      </c>
    </row>
    <row r="13010" spans="1:7">
      <c r="A13010" t="s">
        <v>3853</v>
      </c>
      <c r="B13010" t="s">
        <v>4188</v>
      </c>
      <c r="C13010" t="s">
        <v>4078</v>
      </c>
      <c r="D13010">
        <v>0</v>
      </c>
      <c r="E13010">
        <v>0</v>
      </c>
      <c r="F13010">
        <v>0</v>
      </c>
      <c r="G13010">
        <v>0</v>
      </c>
    </row>
    <row r="13011" spans="1:7">
      <c r="A13011" t="s">
        <v>3853</v>
      </c>
      <c r="B13011" t="s">
        <v>4188</v>
      </c>
      <c r="C13011" t="s">
        <v>4079</v>
      </c>
      <c r="D13011">
        <v>0</v>
      </c>
      <c r="E13011">
        <v>0</v>
      </c>
      <c r="F13011">
        <v>0</v>
      </c>
      <c r="G13011">
        <v>0</v>
      </c>
    </row>
    <row r="13012" spans="1:7">
      <c r="A13012" t="s">
        <v>3853</v>
      </c>
      <c r="B13012" t="s">
        <v>4188</v>
      </c>
      <c r="C13012" t="s">
        <v>4080</v>
      </c>
      <c r="D13012">
        <v>0</v>
      </c>
      <c r="E13012">
        <v>0</v>
      </c>
      <c r="F13012">
        <v>0</v>
      </c>
      <c r="G13012">
        <v>0</v>
      </c>
    </row>
    <row r="13013" spans="1:7">
      <c r="A13013" t="s">
        <v>3853</v>
      </c>
      <c r="B13013" t="s">
        <v>4188</v>
      </c>
      <c r="C13013" t="s">
        <v>4081</v>
      </c>
      <c r="D13013">
        <v>16661</v>
      </c>
      <c r="E13013">
        <v>15915</v>
      </c>
      <c r="F13013">
        <v>17282</v>
      </c>
      <c r="G13013">
        <v>17618</v>
      </c>
    </row>
    <row r="13014" spans="1:7">
      <c r="A13014" t="s">
        <v>3853</v>
      </c>
      <c r="B13014" t="s">
        <v>4188</v>
      </c>
      <c r="C13014" t="s">
        <v>4082</v>
      </c>
      <c r="D13014">
        <v>0</v>
      </c>
      <c r="E13014">
        <v>0</v>
      </c>
      <c r="F13014">
        <v>0</v>
      </c>
      <c r="G13014">
        <v>0</v>
      </c>
    </row>
    <row r="13015" spans="1:7">
      <c r="A13015" t="s">
        <v>3853</v>
      </c>
      <c r="B13015" t="s">
        <v>4188</v>
      </c>
      <c r="C13015" t="s">
        <v>4083</v>
      </c>
      <c r="D13015">
        <v>536</v>
      </c>
      <c r="E13015">
        <v>485</v>
      </c>
      <c r="F13015">
        <v>455</v>
      </c>
      <c r="G13015">
        <v>500</v>
      </c>
    </row>
    <row r="13016" spans="1:7">
      <c r="A13016" t="s">
        <v>3853</v>
      </c>
      <c r="B13016" t="s">
        <v>4188</v>
      </c>
      <c r="C13016" t="s">
        <v>4084</v>
      </c>
      <c r="D13016">
        <v>301</v>
      </c>
      <c r="E13016">
        <v>343</v>
      </c>
      <c r="F13016">
        <v>389</v>
      </c>
      <c r="G13016">
        <v>423</v>
      </c>
    </row>
    <row r="13017" spans="1:7">
      <c r="A13017" t="s">
        <v>3853</v>
      </c>
      <c r="B13017" t="s">
        <v>4188</v>
      </c>
      <c r="C13017" t="s">
        <v>4085</v>
      </c>
      <c r="D13017">
        <v>7460</v>
      </c>
      <c r="E13017">
        <v>8773</v>
      </c>
      <c r="F13017">
        <v>11872</v>
      </c>
      <c r="G13017">
        <v>13147</v>
      </c>
    </row>
    <row r="13018" spans="1:7">
      <c r="A13018" t="s">
        <v>3853</v>
      </c>
      <c r="B13018" t="s">
        <v>4188</v>
      </c>
      <c r="C13018" t="s">
        <v>4086</v>
      </c>
      <c r="D13018">
        <v>917</v>
      </c>
      <c r="E13018">
        <v>1196</v>
      </c>
      <c r="F13018">
        <v>1456</v>
      </c>
      <c r="G13018">
        <v>1541</v>
      </c>
    </row>
    <row r="13019" spans="1:7">
      <c r="A13019" t="s">
        <v>3853</v>
      </c>
      <c r="B13019" t="s">
        <v>4188</v>
      </c>
      <c r="C13019" t="s">
        <v>4087</v>
      </c>
      <c r="D13019">
        <v>32</v>
      </c>
      <c r="E13019">
        <v>34</v>
      </c>
      <c r="F13019">
        <v>39</v>
      </c>
      <c r="G13019">
        <v>41</v>
      </c>
    </row>
    <row r="13020" spans="1:7">
      <c r="A13020" t="s">
        <v>3853</v>
      </c>
      <c r="B13020" t="s">
        <v>4188</v>
      </c>
      <c r="C13020" t="s">
        <v>4088</v>
      </c>
      <c r="D13020">
        <v>1296</v>
      </c>
      <c r="E13020">
        <v>1546</v>
      </c>
      <c r="F13020">
        <v>1875</v>
      </c>
      <c r="G13020">
        <v>2242</v>
      </c>
    </row>
    <row r="13021" spans="1:7">
      <c r="A13021" t="s">
        <v>3853</v>
      </c>
      <c r="B13021" t="s">
        <v>4188</v>
      </c>
      <c r="C13021" t="s">
        <v>4089</v>
      </c>
      <c r="D13021">
        <v>9088</v>
      </c>
      <c r="E13021">
        <v>10696</v>
      </c>
      <c r="F13021">
        <v>14174</v>
      </c>
      <c r="G13021">
        <v>15854</v>
      </c>
    </row>
    <row r="13022" spans="1:7">
      <c r="A13022" t="s">
        <v>3853</v>
      </c>
      <c r="B13022" t="s">
        <v>4188</v>
      </c>
      <c r="C13022" t="s">
        <v>4090</v>
      </c>
      <c r="D13022">
        <v>1628</v>
      </c>
      <c r="E13022">
        <v>1924</v>
      </c>
      <c r="F13022">
        <v>2303</v>
      </c>
      <c r="G13022">
        <v>2706</v>
      </c>
    </row>
    <row r="13023" spans="1:7">
      <c r="A13023" t="s">
        <v>3853</v>
      </c>
      <c r="B13023" t="s">
        <v>4188</v>
      </c>
      <c r="C13023" t="s">
        <v>4091</v>
      </c>
      <c r="D13023">
        <v>28.4</v>
      </c>
      <c r="E13023">
        <v>29.5</v>
      </c>
      <c r="F13023">
        <v>29.5</v>
      </c>
      <c r="G13023">
        <v>29.2</v>
      </c>
    </row>
    <row r="13024" spans="1:7">
      <c r="A13024" t="s">
        <v>3853</v>
      </c>
      <c r="B13024" t="s">
        <v>4188</v>
      </c>
      <c r="C13024" t="s">
        <v>4092</v>
      </c>
      <c r="D13024">
        <v>272292</v>
      </c>
      <c r="E13024">
        <v>252657</v>
      </c>
      <c r="F13024">
        <v>268893</v>
      </c>
      <c r="G13024">
        <v>280572</v>
      </c>
    </row>
    <row r="13025" spans="1:7">
      <c r="A13025" t="s">
        <v>3853</v>
      </c>
      <c r="B13025" t="s">
        <v>4188</v>
      </c>
      <c r="C13025" t="s">
        <v>4093</v>
      </c>
      <c r="D13025">
        <v>85</v>
      </c>
      <c r="E13025">
        <v>76.900000000000006</v>
      </c>
      <c r="F13025">
        <v>80.5</v>
      </c>
      <c r="G13025">
        <v>83</v>
      </c>
    </row>
    <row r="13026" spans="1:7">
      <c r="A13026" t="s">
        <v>3853</v>
      </c>
      <c r="B13026" t="s">
        <v>4188</v>
      </c>
      <c r="C13026" t="s">
        <v>4094</v>
      </c>
      <c r="D13026">
        <v>168727</v>
      </c>
      <c r="E13026">
        <v>160687</v>
      </c>
      <c r="F13026">
        <v>167084</v>
      </c>
      <c r="G13026">
        <v>176178</v>
      </c>
    </row>
    <row r="13027" spans="1:7">
      <c r="A13027" t="s">
        <v>3853</v>
      </c>
      <c r="B13027" t="s">
        <v>4188</v>
      </c>
      <c r="C13027" t="s">
        <v>4095</v>
      </c>
      <c r="D13027">
        <v>52.7</v>
      </c>
      <c r="E13027">
        <v>48.9</v>
      </c>
      <c r="F13027">
        <v>50</v>
      </c>
      <c r="G13027">
        <v>52.1</v>
      </c>
    </row>
    <row r="13028" spans="1:7">
      <c r="A13028" t="s">
        <v>3853</v>
      </c>
      <c r="B13028" t="s">
        <v>4188</v>
      </c>
      <c r="C13028" t="s">
        <v>4096</v>
      </c>
      <c r="D13028">
        <v>343998</v>
      </c>
      <c r="E13028">
        <v>323838</v>
      </c>
      <c r="F13028">
        <v>366480</v>
      </c>
      <c r="G13028">
        <v>334474</v>
      </c>
    </row>
    <row r="13029" spans="1:7">
      <c r="A13029" t="s">
        <v>3853</v>
      </c>
      <c r="B13029" t="s">
        <v>4188</v>
      </c>
      <c r="C13029" t="s">
        <v>4097</v>
      </c>
      <c r="D13029">
        <v>212786</v>
      </c>
      <c r="E13029">
        <v>208235</v>
      </c>
      <c r="F13029">
        <v>205680</v>
      </c>
      <c r="G13029">
        <v>201038</v>
      </c>
    </row>
    <row r="13030" spans="1:7">
      <c r="A13030" t="s">
        <v>3853</v>
      </c>
      <c r="B13030" t="s">
        <v>4188</v>
      </c>
      <c r="C13030" t="s">
        <v>4098</v>
      </c>
      <c r="D13030">
        <v>66.400000000000006</v>
      </c>
      <c r="E13030">
        <v>63.4</v>
      </c>
      <c r="F13030">
        <v>61.6</v>
      </c>
      <c r="G13030">
        <v>59.5</v>
      </c>
    </row>
    <row r="13031" spans="1:7">
      <c r="A13031" t="s">
        <v>3853</v>
      </c>
      <c r="B13031" t="s">
        <v>4188</v>
      </c>
      <c r="C13031" t="s">
        <v>4099</v>
      </c>
      <c r="D13031">
        <v>179725</v>
      </c>
      <c r="E13031">
        <v>181868</v>
      </c>
      <c r="F13031">
        <v>180625</v>
      </c>
      <c r="G13031">
        <v>192129</v>
      </c>
    </row>
    <row r="13032" spans="1:7">
      <c r="A13032" t="s">
        <v>3853</v>
      </c>
      <c r="B13032" t="s">
        <v>4188</v>
      </c>
      <c r="C13032" t="s">
        <v>4100</v>
      </c>
      <c r="D13032">
        <v>56.1</v>
      </c>
      <c r="E13032">
        <v>55.4</v>
      </c>
      <c r="F13032">
        <v>54.1</v>
      </c>
      <c r="G13032">
        <v>56.8</v>
      </c>
    </row>
    <row r="13033" spans="1:7">
      <c r="A13033" t="s">
        <v>3853</v>
      </c>
      <c r="B13033" t="s">
        <v>4188</v>
      </c>
      <c r="C13033" t="s">
        <v>4101</v>
      </c>
      <c r="D13033">
        <v>831962</v>
      </c>
      <c r="E13033">
        <v>801446</v>
      </c>
      <c r="F13033">
        <v>821273</v>
      </c>
      <c r="G13033">
        <v>848682</v>
      </c>
    </row>
    <row r="13034" spans="1:7">
      <c r="A13034" t="s">
        <v>3853</v>
      </c>
      <c r="B13034" t="s">
        <v>4188</v>
      </c>
      <c r="C13034" t="s">
        <v>4102</v>
      </c>
      <c r="D13034">
        <v>4.32</v>
      </c>
      <c r="E13034">
        <v>4.12</v>
      </c>
      <c r="F13034">
        <v>3.91</v>
      </c>
      <c r="G13034">
        <v>3.97</v>
      </c>
    </row>
    <row r="13035" spans="1:7">
      <c r="A13035" t="s">
        <v>3853</v>
      </c>
      <c r="B13035" t="s">
        <v>4188</v>
      </c>
      <c r="C13035" t="s">
        <v>4103</v>
      </c>
      <c r="D13035">
        <v>259.7</v>
      </c>
      <c r="E13035">
        <v>244</v>
      </c>
      <c r="F13035">
        <v>245.9</v>
      </c>
      <c r="G13035">
        <v>251</v>
      </c>
    </row>
    <row r="13036" spans="1:7">
      <c r="A13036" t="s">
        <v>3853</v>
      </c>
      <c r="B13036" t="s">
        <v>4188</v>
      </c>
      <c r="C13036" t="s">
        <v>4104</v>
      </c>
      <c r="D13036">
        <v>833530</v>
      </c>
      <c r="E13036">
        <v>803447</v>
      </c>
      <c r="F13036">
        <v>822281</v>
      </c>
      <c r="G13036">
        <v>849917</v>
      </c>
    </row>
    <row r="13037" spans="1:7">
      <c r="A13037" t="s">
        <v>3853</v>
      </c>
      <c r="B13037" t="s">
        <v>4188</v>
      </c>
      <c r="C13037" t="s">
        <v>4105</v>
      </c>
      <c r="D13037">
        <v>271983</v>
      </c>
      <c r="E13037">
        <v>252366</v>
      </c>
      <c r="F13037">
        <v>268614</v>
      </c>
      <c r="G13037">
        <v>280313</v>
      </c>
    </row>
    <row r="13038" spans="1:7">
      <c r="A13038" t="s">
        <v>3853</v>
      </c>
      <c r="B13038" t="s">
        <v>4188</v>
      </c>
      <c r="C13038" t="s">
        <v>4106</v>
      </c>
      <c r="D13038">
        <v>97913</v>
      </c>
      <c r="E13038">
        <v>93316</v>
      </c>
      <c r="F13038">
        <v>97434</v>
      </c>
      <c r="G13038">
        <v>103921</v>
      </c>
    </row>
    <row r="13039" spans="1:7">
      <c r="A13039" t="s">
        <v>3853</v>
      </c>
      <c r="B13039" t="s">
        <v>4188</v>
      </c>
      <c r="C13039" t="s">
        <v>4107</v>
      </c>
      <c r="D13039">
        <v>156120</v>
      </c>
      <c r="E13039">
        <v>151051</v>
      </c>
      <c r="F13039">
        <v>151634</v>
      </c>
      <c r="G13039">
        <v>149923</v>
      </c>
    </row>
    <row r="13040" spans="1:7">
      <c r="A13040" t="s">
        <v>3853</v>
      </c>
      <c r="B13040" t="s">
        <v>4188</v>
      </c>
      <c r="C13040" t="s">
        <v>4108</v>
      </c>
      <c r="D13040">
        <v>121574</v>
      </c>
      <c r="E13040">
        <v>119512</v>
      </c>
      <c r="F13040">
        <v>118142</v>
      </c>
      <c r="G13040">
        <v>128441</v>
      </c>
    </row>
    <row r="13041" spans="1:7">
      <c r="A13041" t="s">
        <v>3853</v>
      </c>
      <c r="B13041" t="s">
        <v>4188</v>
      </c>
      <c r="C13041" t="s">
        <v>4109</v>
      </c>
      <c r="D13041">
        <v>647589</v>
      </c>
      <c r="E13041">
        <v>616245</v>
      </c>
      <c r="F13041">
        <v>635824</v>
      </c>
      <c r="G13041">
        <v>662598</v>
      </c>
    </row>
    <row r="13042" spans="1:7">
      <c r="A13042" t="s">
        <v>3853</v>
      </c>
      <c r="B13042" t="s">
        <v>4188</v>
      </c>
      <c r="C13042" t="s">
        <v>4110</v>
      </c>
      <c r="D13042">
        <v>3203</v>
      </c>
      <c r="E13042">
        <v>3284</v>
      </c>
      <c r="F13042">
        <v>3339</v>
      </c>
      <c r="G13042">
        <v>3381</v>
      </c>
    </row>
    <row r="13043" spans="1:7">
      <c r="A13043" t="s">
        <v>3853</v>
      </c>
      <c r="B13043" t="s">
        <v>4188</v>
      </c>
      <c r="C13043" t="s">
        <v>4111</v>
      </c>
      <c r="D13043">
        <v>1477</v>
      </c>
      <c r="E13043">
        <v>2159</v>
      </c>
      <c r="F13043">
        <v>574</v>
      </c>
      <c r="G13043">
        <v>0</v>
      </c>
    </row>
    <row r="13044" spans="1:7">
      <c r="A13044" t="s">
        <v>3853</v>
      </c>
      <c r="B13044" t="s">
        <v>4188</v>
      </c>
      <c r="C13044" t="s">
        <v>4112</v>
      </c>
      <c r="D13044">
        <v>0</v>
      </c>
      <c r="E13044">
        <v>0</v>
      </c>
      <c r="F13044">
        <v>0</v>
      </c>
      <c r="G13044">
        <v>0</v>
      </c>
    </row>
    <row r="13045" spans="1:7">
      <c r="A13045" t="s">
        <v>3853</v>
      </c>
      <c r="B13045" t="s">
        <v>4188</v>
      </c>
      <c r="C13045" t="s">
        <v>4113</v>
      </c>
      <c r="D13045">
        <v>611</v>
      </c>
      <c r="E13045">
        <v>581</v>
      </c>
      <c r="F13045">
        <v>480</v>
      </c>
      <c r="G13045">
        <v>488</v>
      </c>
    </row>
    <row r="13046" spans="1:7">
      <c r="A13046" t="s">
        <v>3853</v>
      </c>
      <c r="B13046" t="s">
        <v>4188</v>
      </c>
      <c r="C13046" t="s">
        <v>4114</v>
      </c>
      <c r="D13046">
        <v>0</v>
      </c>
      <c r="E13046">
        <v>0</v>
      </c>
      <c r="F13046">
        <v>0</v>
      </c>
      <c r="G13046">
        <v>0</v>
      </c>
    </row>
    <row r="13047" spans="1:7">
      <c r="A13047" t="s">
        <v>3853</v>
      </c>
      <c r="B13047" t="s">
        <v>4188</v>
      </c>
      <c r="C13047" t="s">
        <v>4115</v>
      </c>
      <c r="D13047">
        <v>0</v>
      </c>
      <c r="E13047">
        <v>0</v>
      </c>
      <c r="F13047">
        <v>0</v>
      </c>
      <c r="G13047">
        <v>0</v>
      </c>
    </row>
    <row r="13048" spans="1:7">
      <c r="A13048" t="s">
        <v>3853</v>
      </c>
      <c r="B13048" t="s">
        <v>4188</v>
      </c>
      <c r="C13048" t="s">
        <v>4116</v>
      </c>
      <c r="D13048">
        <v>154</v>
      </c>
      <c r="E13048">
        <v>154</v>
      </c>
      <c r="F13048">
        <v>154</v>
      </c>
      <c r="G13048">
        <v>154</v>
      </c>
    </row>
    <row r="13049" spans="1:7">
      <c r="A13049" t="s">
        <v>3853</v>
      </c>
      <c r="B13049" t="s">
        <v>4188</v>
      </c>
      <c r="C13049" t="s">
        <v>4117</v>
      </c>
      <c r="D13049">
        <v>4232</v>
      </c>
      <c r="E13049">
        <v>2546</v>
      </c>
      <c r="F13049">
        <v>2097</v>
      </c>
      <c r="G13049">
        <v>2619</v>
      </c>
    </row>
    <row r="13050" spans="1:7">
      <c r="A13050" t="s">
        <v>3853</v>
      </c>
      <c r="B13050" t="s">
        <v>4188</v>
      </c>
      <c r="C13050" t="s">
        <v>4118</v>
      </c>
      <c r="D13050">
        <v>4997</v>
      </c>
      <c r="E13050">
        <v>3281</v>
      </c>
      <c r="F13050">
        <v>2731</v>
      </c>
      <c r="G13050">
        <v>3261</v>
      </c>
    </row>
    <row r="13051" spans="1:7">
      <c r="A13051" t="s">
        <v>3853</v>
      </c>
      <c r="B13051" t="s">
        <v>4188</v>
      </c>
      <c r="C13051" t="s">
        <v>4119</v>
      </c>
      <c r="D13051">
        <v>89</v>
      </c>
      <c r="E13051">
        <v>197</v>
      </c>
      <c r="F13051">
        <v>207</v>
      </c>
      <c r="G13051">
        <v>148</v>
      </c>
    </row>
    <row r="13052" spans="1:7">
      <c r="A13052" t="s">
        <v>3853</v>
      </c>
      <c r="B13052" t="s">
        <v>4188</v>
      </c>
      <c r="C13052" t="s">
        <v>4120</v>
      </c>
      <c r="D13052">
        <v>769</v>
      </c>
      <c r="E13052">
        <v>840</v>
      </c>
      <c r="F13052">
        <v>774</v>
      </c>
      <c r="G13052">
        <v>755</v>
      </c>
    </row>
    <row r="13053" spans="1:7">
      <c r="A13053" t="s">
        <v>3853</v>
      </c>
      <c r="B13053" t="s">
        <v>4188</v>
      </c>
      <c r="C13053" t="s">
        <v>4121</v>
      </c>
      <c r="D13053">
        <v>13</v>
      </c>
      <c r="E13053">
        <v>13</v>
      </c>
      <c r="F13053">
        <v>13</v>
      </c>
      <c r="G13053">
        <v>13</v>
      </c>
    </row>
    <row r="13054" spans="1:7">
      <c r="A13054" t="s">
        <v>3853</v>
      </c>
      <c r="B13054" t="s">
        <v>4188</v>
      </c>
      <c r="C13054" t="s">
        <v>4122</v>
      </c>
      <c r="D13054">
        <v>61</v>
      </c>
      <c r="E13054">
        <v>59</v>
      </c>
      <c r="F13054">
        <v>59</v>
      </c>
      <c r="G13054">
        <v>18</v>
      </c>
    </row>
    <row r="13055" spans="1:7">
      <c r="A13055" t="s">
        <v>3853</v>
      </c>
      <c r="B13055" t="s">
        <v>4188</v>
      </c>
      <c r="C13055" t="s">
        <v>4123</v>
      </c>
      <c r="D13055">
        <v>919</v>
      </c>
      <c r="E13055">
        <v>1097</v>
      </c>
      <c r="F13055">
        <v>1041</v>
      </c>
      <c r="G13055">
        <v>921</v>
      </c>
    </row>
    <row r="13056" spans="1:7">
      <c r="A13056" t="s">
        <v>3853</v>
      </c>
      <c r="B13056" t="s">
        <v>4188</v>
      </c>
      <c r="C13056" t="s">
        <v>4124</v>
      </c>
      <c r="D13056">
        <v>700</v>
      </c>
      <c r="E13056">
        <v>778</v>
      </c>
      <c r="F13056">
        <v>687</v>
      </c>
      <c r="G13056">
        <v>636</v>
      </c>
    </row>
    <row r="13057" spans="1:7">
      <c r="A13057" t="s">
        <v>3853</v>
      </c>
      <c r="B13057" t="s">
        <v>4188</v>
      </c>
      <c r="C13057" t="s">
        <v>4125</v>
      </c>
      <c r="D13057">
        <v>769</v>
      </c>
      <c r="E13057">
        <v>840</v>
      </c>
      <c r="F13057">
        <v>774</v>
      </c>
      <c r="G13057">
        <v>755</v>
      </c>
    </row>
    <row r="13058" spans="1:7">
      <c r="A13058" t="s">
        <v>3853</v>
      </c>
      <c r="B13058" t="s">
        <v>4188</v>
      </c>
      <c r="C13058" t="s">
        <v>4126</v>
      </c>
      <c r="D13058">
        <v>215</v>
      </c>
      <c r="E13058">
        <v>214</v>
      </c>
      <c r="F13058">
        <v>213</v>
      </c>
      <c r="G13058">
        <v>172</v>
      </c>
    </row>
    <row r="13059" spans="1:7">
      <c r="A13059" t="s">
        <v>3853</v>
      </c>
      <c r="B13059" t="s">
        <v>4188</v>
      </c>
      <c r="C13059" t="s">
        <v>4127</v>
      </c>
      <c r="D13059">
        <v>5916</v>
      </c>
      <c r="E13059">
        <v>4379</v>
      </c>
      <c r="F13059">
        <v>3772</v>
      </c>
      <c r="G13059">
        <v>4182</v>
      </c>
    </row>
    <row r="13060" spans="1:7">
      <c r="A13060" t="s">
        <v>3853</v>
      </c>
      <c r="B13060" t="s">
        <v>4188</v>
      </c>
      <c r="C13060" t="s">
        <v>4128</v>
      </c>
      <c r="D13060">
        <v>5147</v>
      </c>
      <c r="E13060">
        <v>3538</v>
      </c>
      <c r="F13060">
        <v>2998</v>
      </c>
      <c r="G13060">
        <v>3427</v>
      </c>
    </row>
    <row r="13061" spans="1:7">
      <c r="A13061" t="s">
        <v>3853</v>
      </c>
      <c r="B13061" t="s">
        <v>4188</v>
      </c>
      <c r="C13061" t="s">
        <v>4129</v>
      </c>
      <c r="D13061">
        <v>83</v>
      </c>
      <c r="E13061">
        <v>74</v>
      </c>
      <c r="F13061">
        <v>94</v>
      </c>
      <c r="G13061">
        <v>104</v>
      </c>
    </row>
    <row r="13062" spans="1:7">
      <c r="A13062" t="s">
        <v>3853</v>
      </c>
      <c r="B13062" t="s">
        <v>4188</v>
      </c>
      <c r="C13062" t="s">
        <v>4130</v>
      </c>
      <c r="D13062">
        <v>24.1</v>
      </c>
      <c r="E13062">
        <v>23.4</v>
      </c>
      <c r="F13062">
        <v>24.2</v>
      </c>
      <c r="G13062">
        <v>21.2</v>
      </c>
    </row>
    <row r="13063" spans="1:7">
      <c r="A13063" t="s">
        <v>3853</v>
      </c>
      <c r="B13063" t="s">
        <v>4188</v>
      </c>
      <c r="C13063" t="s">
        <v>4131</v>
      </c>
      <c r="D13063">
        <v>0</v>
      </c>
      <c r="E13063">
        <v>0</v>
      </c>
      <c r="F13063">
        <v>0</v>
      </c>
      <c r="G13063">
        <v>0</v>
      </c>
    </row>
    <row r="13064" spans="1:7">
      <c r="A13064" t="s">
        <v>3853</v>
      </c>
      <c r="B13064" t="s">
        <v>4188</v>
      </c>
      <c r="C13064" t="s">
        <v>4132</v>
      </c>
      <c r="D13064">
        <v>2793</v>
      </c>
      <c r="E13064">
        <v>2739</v>
      </c>
      <c r="F13064">
        <v>2816</v>
      </c>
      <c r="G13064">
        <v>2468</v>
      </c>
    </row>
    <row r="13065" spans="1:7">
      <c r="A13065" t="s">
        <v>3853</v>
      </c>
      <c r="B13065" t="s">
        <v>4188</v>
      </c>
      <c r="C13065" t="s">
        <v>4133</v>
      </c>
      <c r="D13065">
        <v>388</v>
      </c>
      <c r="E13065">
        <v>390</v>
      </c>
      <c r="F13065">
        <v>390</v>
      </c>
      <c r="G13065">
        <v>390</v>
      </c>
    </row>
    <row r="13066" spans="1:7">
      <c r="A13066" t="s">
        <v>3853</v>
      </c>
      <c r="B13066" t="s">
        <v>4188</v>
      </c>
      <c r="C13066" t="s">
        <v>4134</v>
      </c>
      <c r="D13066">
        <v>0</v>
      </c>
      <c r="E13066">
        <v>0</v>
      </c>
      <c r="F13066">
        <v>0</v>
      </c>
      <c r="G13066">
        <v>0</v>
      </c>
    </row>
    <row r="13067" spans="1:7">
      <c r="A13067" t="s">
        <v>3853</v>
      </c>
      <c r="B13067" t="s">
        <v>4188</v>
      </c>
      <c r="C13067" t="s">
        <v>4135</v>
      </c>
      <c r="D13067">
        <v>2793</v>
      </c>
      <c r="E13067">
        <v>2739</v>
      </c>
      <c r="F13067">
        <v>2816</v>
      </c>
      <c r="G13067">
        <v>2468</v>
      </c>
    </row>
    <row r="13068" spans="1:7">
      <c r="A13068" t="s">
        <v>3853</v>
      </c>
      <c r="B13068" t="s">
        <v>4188</v>
      </c>
      <c r="C13068" t="s">
        <v>4136</v>
      </c>
      <c r="D13068">
        <v>0</v>
      </c>
      <c r="E13068">
        <v>0</v>
      </c>
      <c r="F13068">
        <v>0</v>
      </c>
      <c r="G13068">
        <v>0</v>
      </c>
    </row>
    <row r="13069" spans="1:7">
      <c r="A13069" t="s">
        <v>3853</v>
      </c>
      <c r="B13069" t="s">
        <v>4188</v>
      </c>
      <c r="C13069" t="s">
        <v>4137</v>
      </c>
      <c r="D13069">
        <v>508</v>
      </c>
      <c r="E13069">
        <v>653</v>
      </c>
      <c r="F13069">
        <v>739</v>
      </c>
      <c r="G13069">
        <v>700</v>
      </c>
    </row>
    <row r="13070" spans="1:7">
      <c r="A13070" t="s">
        <v>3853</v>
      </c>
      <c r="B13070" t="s">
        <v>4188</v>
      </c>
      <c r="C13070" t="s">
        <v>4138</v>
      </c>
      <c r="D13070">
        <v>7436</v>
      </c>
      <c r="E13070">
        <v>6693</v>
      </c>
      <c r="F13070">
        <v>6551</v>
      </c>
      <c r="G13070">
        <v>7019</v>
      </c>
    </row>
    <row r="13071" spans="1:7">
      <c r="A13071" t="s">
        <v>3853</v>
      </c>
      <c r="B13071" t="s">
        <v>4189</v>
      </c>
      <c r="C13071" t="s">
        <v>3855</v>
      </c>
      <c r="D13071">
        <v>0</v>
      </c>
      <c r="E13071">
        <v>0</v>
      </c>
      <c r="F13071">
        <v>0</v>
      </c>
      <c r="G13071">
        <v>0</v>
      </c>
    </row>
    <row r="13072" spans="1:7">
      <c r="A13072" t="s">
        <v>3853</v>
      </c>
      <c r="B13072" t="s">
        <v>4189</v>
      </c>
      <c r="C13072" t="s">
        <v>3856</v>
      </c>
      <c r="D13072">
        <v>21887</v>
      </c>
      <c r="E13072">
        <v>19017</v>
      </c>
      <c r="F13072">
        <v>21346</v>
      </c>
      <c r="G13072">
        <v>22737</v>
      </c>
    </row>
    <row r="13073" spans="1:7">
      <c r="A13073" t="s">
        <v>3853</v>
      </c>
      <c r="B13073" t="s">
        <v>4189</v>
      </c>
      <c r="C13073" t="s">
        <v>3857</v>
      </c>
      <c r="D13073">
        <v>21887</v>
      </c>
      <c r="E13073">
        <v>19017</v>
      </c>
      <c r="F13073">
        <v>21346</v>
      </c>
      <c r="G13073">
        <v>22737</v>
      </c>
    </row>
    <row r="13074" spans="1:7">
      <c r="A13074" t="s">
        <v>3853</v>
      </c>
      <c r="B13074" t="s">
        <v>4189</v>
      </c>
      <c r="C13074" t="s">
        <v>3858</v>
      </c>
      <c r="D13074">
        <v>21887</v>
      </c>
      <c r="E13074">
        <v>19017</v>
      </c>
      <c r="F13074">
        <v>21346</v>
      </c>
      <c r="G13074">
        <v>22737</v>
      </c>
    </row>
    <row r="13075" spans="1:7">
      <c r="A13075" t="s">
        <v>3853</v>
      </c>
      <c r="B13075" t="s">
        <v>4189</v>
      </c>
      <c r="C13075" t="s">
        <v>3859</v>
      </c>
      <c r="D13075">
        <v>432</v>
      </c>
      <c r="E13075">
        <v>346</v>
      </c>
      <c r="F13075">
        <v>395</v>
      </c>
      <c r="G13075">
        <v>409</v>
      </c>
    </row>
    <row r="13076" spans="1:7">
      <c r="A13076" t="s">
        <v>3853</v>
      </c>
      <c r="B13076" t="s">
        <v>4189</v>
      </c>
      <c r="C13076" t="s">
        <v>3860</v>
      </c>
      <c r="D13076">
        <v>432</v>
      </c>
      <c r="E13076">
        <v>346</v>
      </c>
      <c r="F13076">
        <v>395</v>
      </c>
      <c r="G13076">
        <v>409</v>
      </c>
    </row>
    <row r="13077" spans="1:7">
      <c r="A13077" t="s">
        <v>3853</v>
      </c>
      <c r="B13077" t="s">
        <v>4189</v>
      </c>
      <c r="C13077" t="s">
        <v>3861</v>
      </c>
      <c r="D13077">
        <v>432</v>
      </c>
      <c r="E13077">
        <v>346</v>
      </c>
      <c r="F13077">
        <v>395</v>
      </c>
      <c r="G13077">
        <v>409</v>
      </c>
    </row>
    <row r="13078" spans="1:7">
      <c r="A13078" t="s">
        <v>3853</v>
      </c>
      <c r="B13078" t="s">
        <v>4189</v>
      </c>
      <c r="C13078" t="s">
        <v>3862</v>
      </c>
      <c r="D13078">
        <v>0</v>
      </c>
      <c r="E13078">
        <v>0</v>
      </c>
      <c r="F13078">
        <v>0</v>
      </c>
      <c r="G13078">
        <v>0</v>
      </c>
    </row>
    <row r="13079" spans="1:7">
      <c r="A13079" t="s">
        <v>3853</v>
      </c>
      <c r="B13079" t="s">
        <v>4189</v>
      </c>
      <c r="C13079" t="s">
        <v>3863</v>
      </c>
      <c r="D13079">
        <v>0</v>
      </c>
      <c r="E13079">
        <v>0</v>
      </c>
      <c r="F13079">
        <v>0</v>
      </c>
      <c r="G13079">
        <v>0</v>
      </c>
    </row>
    <row r="13080" spans="1:7">
      <c r="A13080" t="s">
        <v>3853</v>
      </c>
      <c r="B13080" t="s">
        <v>4189</v>
      </c>
      <c r="C13080" t="s">
        <v>3864</v>
      </c>
      <c r="D13080">
        <v>2154</v>
      </c>
      <c r="E13080">
        <v>2252</v>
      </c>
      <c r="F13080">
        <v>1807</v>
      </c>
      <c r="G13080">
        <v>1433</v>
      </c>
    </row>
    <row r="13081" spans="1:7">
      <c r="A13081" t="s">
        <v>3853</v>
      </c>
      <c r="B13081" t="s">
        <v>4189</v>
      </c>
      <c r="C13081" t="s">
        <v>3865</v>
      </c>
      <c r="D13081">
        <v>4</v>
      </c>
      <c r="E13081">
        <v>4</v>
      </c>
      <c r="F13081">
        <v>4</v>
      </c>
      <c r="G13081">
        <v>2</v>
      </c>
    </row>
    <row r="13082" spans="1:7">
      <c r="A13082" t="s">
        <v>3853</v>
      </c>
      <c r="B13082" t="s">
        <v>4189</v>
      </c>
      <c r="C13082" t="s">
        <v>3866</v>
      </c>
      <c r="D13082">
        <v>2154</v>
      </c>
      <c r="E13082">
        <v>2252</v>
      </c>
      <c r="F13082">
        <v>1807</v>
      </c>
      <c r="G13082">
        <v>1433</v>
      </c>
    </row>
    <row r="13083" spans="1:7">
      <c r="A13083" t="s">
        <v>3853</v>
      </c>
      <c r="B13083" t="s">
        <v>4189</v>
      </c>
      <c r="C13083" t="s">
        <v>3867</v>
      </c>
      <c r="D13083">
        <v>210</v>
      </c>
      <c r="E13083">
        <v>76</v>
      </c>
      <c r="F13083">
        <v>4</v>
      </c>
      <c r="G13083">
        <v>2</v>
      </c>
    </row>
    <row r="13084" spans="1:7">
      <c r="A13084" t="s">
        <v>3853</v>
      </c>
      <c r="B13084" t="s">
        <v>4189</v>
      </c>
      <c r="C13084" t="s">
        <v>3868</v>
      </c>
      <c r="D13084">
        <v>36844</v>
      </c>
      <c r="E13084">
        <v>33156</v>
      </c>
      <c r="F13084">
        <v>35615</v>
      </c>
      <c r="G13084">
        <v>34114</v>
      </c>
    </row>
    <row r="13085" spans="1:7">
      <c r="A13085" t="s">
        <v>3853</v>
      </c>
      <c r="B13085" t="s">
        <v>4189</v>
      </c>
      <c r="C13085" t="s">
        <v>3869</v>
      </c>
      <c r="D13085">
        <v>62.6</v>
      </c>
      <c r="E13085">
        <v>60.6</v>
      </c>
      <c r="F13085">
        <v>63.4</v>
      </c>
      <c r="G13085">
        <v>63.4</v>
      </c>
    </row>
    <row r="13086" spans="1:7">
      <c r="A13086" t="s">
        <v>3853</v>
      </c>
      <c r="B13086" t="s">
        <v>4189</v>
      </c>
      <c r="C13086" t="s">
        <v>3870</v>
      </c>
      <c r="D13086">
        <v>144546</v>
      </c>
      <c r="E13086">
        <v>134192</v>
      </c>
      <c r="F13086">
        <v>141002</v>
      </c>
      <c r="G13086">
        <v>142057</v>
      </c>
    </row>
    <row r="13087" spans="1:7">
      <c r="A13087" t="s">
        <v>3853</v>
      </c>
      <c r="B13087" t="s">
        <v>4189</v>
      </c>
      <c r="C13087" t="s">
        <v>3871</v>
      </c>
      <c r="D13087">
        <v>0</v>
      </c>
      <c r="E13087">
        <v>0</v>
      </c>
      <c r="F13087">
        <v>0</v>
      </c>
      <c r="G13087">
        <v>0</v>
      </c>
    </row>
    <row r="13088" spans="1:7">
      <c r="A13088" t="s">
        <v>3853</v>
      </c>
      <c r="B13088" t="s">
        <v>4189</v>
      </c>
      <c r="C13088" t="s">
        <v>3872</v>
      </c>
      <c r="D13088">
        <v>0</v>
      </c>
      <c r="E13088">
        <v>0</v>
      </c>
      <c r="F13088">
        <v>0</v>
      </c>
      <c r="G13088">
        <v>0</v>
      </c>
    </row>
    <row r="13089" spans="1:7">
      <c r="A13089" t="s">
        <v>3853</v>
      </c>
      <c r="B13089" t="s">
        <v>4189</v>
      </c>
      <c r="C13089" t="s">
        <v>3873</v>
      </c>
      <c r="D13089">
        <v>0</v>
      </c>
      <c r="E13089">
        <v>0</v>
      </c>
      <c r="F13089">
        <v>0</v>
      </c>
      <c r="G13089">
        <v>0.7</v>
      </c>
    </row>
    <row r="13090" spans="1:7">
      <c r="A13090" t="s">
        <v>3853</v>
      </c>
      <c r="B13090" t="s">
        <v>4189</v>
      </c>
      <c r="C13090" t="s">
        <v>3874</v>
      </c>
      <c r="D13090">
        <v>0</v>
      </c>
      <c r="E13090">
        <v>0</v>
      </c>
      <c r="F13090">
        <v>0</v>
      </c>
      <c r="G13090">
        <v>11</v>
      </c>
    </row>
    <row r="13091" spans="1:7">
      <c r="A13091" t="s">
        <v>3853</v>
      </c>
      <c r="B13091" t="s">
        <v>4189</v>
      </c>
      <c r="C13091" t="s">
        <v>3875</v>
      </c>
      <c r="D13091">
        <v>14.5</v>
      </c>
      <c r="E13091">
        <v>19.600000000000001</v>
      </c>
      <c r="F13091">
        <v>30</v>
      </c>
      <c r="G13091">
        <v>49</v>
      </c>
    </row>
    <row r="13092" spans="1:7">
      <c r="A13092" t="s">
        <v>3853</v>
      </c>
      <c r="B13092" t="s">
        <v>4189</v>
      </c>
      <c r="C13092" t="s">
        <v>3876</v>
      </c>
      <c r="D13092">
        <v>20</v>
      </c>
      <c r="E13092">
        <v>32</v>
      </c>
      <c r="F13092">
        <v>45</v>
      </c>
      <c r="G13092">
        <v>76</v>
      </c>
    </row>
    <row r="13093" spans="1:7">
      <c r="A13093" t="s">
        <v>3853</v>
      </c>
      <c r="B13093" t="s">
        <v>4189</v>
      </c>
      <c r="C13093" t="s">
        <v>3877</v>
      </c>
      <c r="D13093">
        <v>0</v>
      </c>
      <c r="E13093">
        <v>0</v>
      </c>
      <c r="F13093">
        <v>0</v>
      </c>
      <c r="G13093">
        <v>0</v>
      </c>
    </row>
    <row r="13094" spans="1:7">
      <c r="A13094" t="s">
        <v>3853</v>
      </c>
      <c r="B13094" t="s">
        <v>4189</v>
      </c>
      <c r="C13094" t="s">
        <v>3878</v>
      </c>
      <c r="D13094">
        <v>0</v>
      </c>
      <c r="E13094">
        <v>0</v>
      </c>
      <c r="F13094">
        <v>0</v>
      </c>
      <c r="G13094">
        <v>0</v>
      </c>
    </row>
    <row r="13095" spans="1:7">
      <c r="A13095" t="s">
        <v>3853</v>
      </c>
      <c r="B13095" t="s">
        <v>4189</v>
      </c>
      <c r="C13095" t="s">
        <v>3879</v>
      </c>
      <c r="D13095">
        <v>0</v>
      </c>
      <c r="E13095">
        <v>0</v>
      </c>
      <c r="F13095">
        <v>0</v>
      </c>
      <c r="G13095">
        <v>0</v>
      </c>
    </row>
    <row r="13096" spans="1:7">
      <c r="A13096" t="s">
        <v>3853</v>
      </c>
      <c r="B13096" t="s">
        <v>4189</v>
      </c>
      <c r="C13096" t="s">
        <v>3880</v>
      </c>
      <c r="D13096">
        <v>14.2</v>
      </c>
      <c r="E13096">
        <v>16.100000000000001</v>
      </c>
      <c r="F13096">
        <v>15.6</v>
      </c>
      <c r="G13096">
        <v>16.3</v>
      </c>
    </row>
    <row r="13097" spans="1:7">
      <c r="A13097" t="s">
        <v>3853</v>
      </c>
      <c r="B13097" t="s">
        <v>4189</v>
      </c>
      <c r="C13097" t="s">
        <v>3881</v>
      </c>
      <c r="D13097">
        <v>592</v>
      </c>
      <c r="E13097">
        <v>261</v>
      </c>
      <c r="F13097">
        <v>231</v>
      </c>
      <c r="G13097">
        <v>236</v>
      </c>
    </row>
    <row r="13098" spans="1:7">
      <c r="A13098" t="s">
        <v>3853</v>
      </c>
      <c r="B13098" t="s">
        <v>4189</v>
      </c>
      <c r="C13098" t="s">
        <v>3882</v>
      </c>
      <c r="D13098">
        <v>42474</v>
      </c>
      <c r="E13098">
        <v>39882</v>
      </c>
      <c r="F13098">
        <v>31833</v>
      </c>
      <c r="G13098">
        <v>33811</v>
      </c>
    </row>
    <row r="13099" spans="1:7">
      <c r="A13099" t="s">
        <v>3853</v>
      </c>
      <c r="B13099" t="s">
        <v>4189</v>
      </c>
      <c r="C13099" t="s">
        <v>3883</v>
      </c>
      <c r="D13099">
        <v>2879</v>
      </c>
      <c r="E13099">
        <v>2879</v>
      </c>
      <c r="F13099">
        <v>2536</v>
      </c>
      <c r="G13099">
        <v>2536</v>
      </c>
    </row>
    <row r="13100" spans="1:7">
      <c r="A13100" t="s">
        <v>3853</v>
      </c>
      <c r="B13100" t="s">
        <v>4189</v>
      </c>
      <c r="C13100" t="s">
        <v>3884</v>
      </c>
      <c r="D13100">
        <v>42053</v>
      </c>
      <c r="E13100">
        <v>35292</v>
      </c>
      <c r="F13100">
        <v>36540</v>
      </c>
      <c r="G13100">
        <v>33692</v>
      </c>
    </row>
    <row r="13101" spans="1:7">
      <c r="A13101" t="s">
        <v>3853</v>
      </c>
      <c r="B13101" t="s">
        <v>4189</v>
      </c>
      <c r="C13101" t="s">
        <v>3885</v>
      </c>
      <c r="D13101">
        <v>30152</v>
      </c>
      <c r="E13101">
        <v>25974</v>
      </c>
      <c r="F13101">
        <v>25853</v>
      </c>
      <c r="G13101">
        <v>24195</v>
      </c>
    </row>
    <row r="13102" spans="1:7">
      <c r="A13102" t="s">
        <v>3853</v>
      </c>
      <c r="B13102" t="s">
        <v>4189</v>
      </c>
      <c r="C13102" t="s">
        <v>3886</v>
      </c>
      <c r="D13102">
        <v>11901</v>
      </c>
      <c r="E13102">
        <v>9318</v>
      </c>
      <c r="F13102">
        <v>10687</v>
      </c>
      <c r="G13102">
        <v>9497</v>
      </c>
    </row>
    <row r="13103" spans="1:7">
      <c r="A13103" t="s">
        <v>3853</v>
      </c>
      <c r="B13103" t="s">
        <v>4189</v>
      </c>
      <c r="C13103" t="s">
        <v>3887</v>
      </c>
      <c r="D13103">
        <v>0</v>
      </c>
      <c r="E13103">
        <v>0</v>
      </c>
      <c r="F13103">
        <v>0</v>
      </c>
      <c r="G13103">
        <v>0</v>
      </c>
    </row>
    <row r="13104" spans="1:7">
      <c r="A13104" t="s">
        <v>3853</v>
      </c>
      <c r="B13104" t="s">
        <v>4189</v>
      </c>
      <c r="C13104" t="s">
        <v>3888</v>
      </c>
      <c r="D13104">
        <v>85120</v>
      </c>
      <c r="E13104">
        <v>75434</v>
      </c>
      <c r="F13104">
        <v>68603</v>
      </c>
      <c r="G13104">
        <v>67739</v>
      </c>
    </row>
    <row r="13105" spans="1:7">
      <c r="A13105" t="s">
        <v>3853</v>
      </c>
      <c r="B13105" t="s">
        <v>4189</v>
      </c>
      <c r="C13105" t="s">
        <v>3889</v>
      </c>
      <c r="D13105">
        <v>42645</v>
      </c>
      <c r="E13105">
        <v>35553</v>
      </c>
      <c r="F13105">
        <v>36770</v>
      </c>
      <c r="G13105">
        <v>33927</v>
      </c>
    </row>
    <row r="13106" spans="1:7">
      <c r="A13106" t="s">
        <v>3853</v>
      </c>
      <c r="B13106" t="s">
        <v>4189</v>
      </c>
      <c r="C13106" t="s">
        <v>3890</v>
      </c>
      <c r="D13106">
        <v>0</v>
      </c>
      <c r="E13106">
        <v>0</v>
      </c>
      <c r="F13106">
        <v>0</v>
      </c>
      <c r="G13106">
        <v>0</v>
      </c>
    </row>
    <row r="13107" spans="1:7">
      <c r="A13107" t="s">
        <v>3853</v>
      </c>
      <c r="B13107" t="s">
        <v>4189</v>
      </c>
      <c r="C13107" t="s">
        <v>3891</v>
      </c>
      <c r="D13107">
        <v>67.5</v>
      </c>
      <c r="E13107">
        <v>72.2</v>
      </c>
      <c r="F13107">
        <v>62.9</v>
      </c>
      <c r="G13107">
        <v>56.8</v>
      </c>
    </row>
    <row r="13108" spans="1:7">
      <c r="A13108" t="s">
        <v>3853</v>
      </c>
      <c r="B13108" t="s">
        <v>4189</v>
      </c>
      <c r="C13108" t="s">
        <v>3892</v>
      </c>
      <c r="D13108">
        <v>172992</v>
      </c>
      <c r="E13108">
        <v>164145</v>
      </c>
      <c r="F13108">
        <v>159497</v>
      </c>
      <c r="G13108">
        <v>150670</v>
      </c>
    </row>
    <row r="13109" spans="1:7">
      <c r="A13109" t="s">
        <v>3853</v>
      </c>
      <c r="B13109" t="s">
        <v>4189</v>
      </c>
      <c r="C13109" t="s">
        <v>3893</v>
      </c>
      <c r="D13109">
        <v>10824</v>
      </c>
      <c r="E13109">
        <v>8624</v>
      </c>
      <c r="F13109">
        <v>8554</v>
      </c>
      <c r="G13109">
        <v>8685</v>
      </c>
    </row>
    <row r="13110" spans="1:7">
      <c r="A13110" t="s">
        <v>3853</v>
      </c>
      <c r="B13110" t="s">
        <v>4189</v>
      </c>
      <c r="C13110" t="s">
        <v>3894</v>
      </c>
      <c r="D13110">
        <v>1516</v>
      </c>
      <c r="E13110">
        <v>1548</v>
      </c>
      <c r="F13110">
        <v>2740</v>
      </c>
      <c r="G13110">
        <v>6183</v>
      </c>
    </row>
    <row r="13111" spans="1:7">
      <c r="A13111" t="s">
        <v>3853</v>
      </c>
      <c r="B13111" t="s">
        <v>4189</v>
      </c>
      <c r="C13111" t="s">
        <v>3895</v>
      </c>
      <c r="D13111">
        <v>15630</v>
      </c>
      <c r="E13111">
        <v>12439</v>
      </c>
      <c r="F13111">
        <v>15238</v>
      </c>
      <c r="G13111">
        <v>15404</v>
      </c>
    </row>
    <row r="13112" spans="1:7">
      <c r="A13112" t="s">
        <v>3853</v>
      </c>
      <c r="B13112" t="s">
        <v>4189</v>
      </c>
      <c r="C13112" t="s">
        <v>3896</v>
      </c>
      <c r="D13112">
        <v>9431</v>
      </c>
      <c r="E13112">
        <v>9168</v>
      </c>
      <c r="F13112">
        <v>12078</v>
      </c>
      <c r="G13112">
        <v>12423</v>
      </c>
    </row>
    <row r="13113" spans="1:7">
      <c r="A13113" t="s">
        <v>3853</v>
      </c>
      <c r="B13113" t="s">
        <v>4189</v>
      </c>
      <c r="C13113" t="s">
        <v>3897</v>
      </c>
      <c r="D13113">
        <v>210394</v>
      </c>
      <c r="E13113">
        <v>195925</v>
      </c>
      <c r="F13113">
        <v>198107</v>
      </c>
      <c r="G13113">
        <v>193365</v>
      </c>
    </row>
    <row r="13114" spans="1:7">
      <c r="A13114" t="s">
        <v>3853</v>
      </c>
      <c r="B13114" t="s">
        <v>4189</v>
      </c>
      <c r="C13114" t="s">
        <v>3898</v>
      </c>
      <c r="D13114">
        <v>208878</v>
      </c>
      <c r="E13114">
        <v>194377</v>
      </c>
      <c r="F13114">
        <v>195367</v>
      </c>
      <c r="G13114">
        <v>187181</v>
      </c>
    </row>
    <row r="13115" spans="1:7">
      <c r="A13115" t="s">
        <v>3853</v>
      </c>
      <c r="B13115" t="s">
        <v>4189</v>
      </c>
      <c r="C13115" t="s">
        <v>3899</v>
      </c>
      <c r="D13115">
        <v>1516</v>
      </c>
      <c r="E13115">
        <v>1548</v>
      </c>
      <c r="F13115">
        <v>2740</v>
      </c>
      <c r="G13115">
        <v>6183</v>
      </c>
    </row>
    <row r="13116" spans="1:7">
      <c r="A13116" t="s">
        <v>3853</v>
      </c>
      <c r="B13116" t="s">
        <v>4189</v>
      </c>
      <c r="C13116" t="s">
        <v>3900</v>
      </c>
      <c r="D13116">
        <v>166322</v>
      </c>
      <c r="E13116">
        <v>157271</v>
      </c>
      <c r="F13116">
        <v>156581</v>
      </c>
      <c r="G13116">
        <v>147963</v>
      </c>
    </row>
    <row r="13117" spans="1:7">
      <c r="A13117" t="s">
        <v>3853</v>
      </c>
      <c r="B13117" t="s">
        <v>4189</v>
      </c>
      <c r="C13117" t="s">
        <v>3901</v>
      </c>
      <c r="D13117">
        <v>203802</v>
      </c>
      <c r="E13117">
        <v>189129</v>
      </c>
      <c r="F13117">
        <v>195231</v>
      </c>
      <c r="G13117">
        <v>190695</v>
      </c>
    </row>
    <row r="13118" spans="1:7">
      <c r="A13118" t="s">
        <v>3853</v>
      </c>
      <c r="B13118" t="s">
        <v>4189</v>
      </c>
      <c r="C13118" t="s">
        <v>3902</v>
      </c>
      <c r="D13118">
        <v>0</v>
      </c>
      <c r="E13118">
        <v>0</v>
      </c>
      <c r="F13118">
        <v>0</v>
      </c>
      <c r="G13118">
        <v>0</v>
      </c>
    </row>
    <row r="13119" spans="1:7">
      <c r="A13119" t="s">
        <v>3853</v>
      </c>
      <c r="B13119" t="s">
        <v>4189</v>
      </c>
      <c r="C13119" t="s">
        <v>3903</v>
      </c>
      <c r="D13119">
        <v>28045</v>
      </c>
      <c r="E13119">
        <v>27943</v>
      </c>
      <c r="F13119">
        <v>28515</v>
      </c>
      <c r="G13119">
        <v>29169</v>
      </c>
    </row>
    <row r="13120" spans="1:7">
      <c r="A13120" t="s">
        <v>3853</v>
      </c>
      <c r="B13120" t="s">
        <v>4189</v>
      </c>
      <c r="C13120" t="s">
        <v>3904</v>
      </c>
      <c r="D13120">
        <v>0</v>
      </c>
      <c r="E13120">
        <v>0</v>
      </c>
      <c r="F13120">
        <v>0</v>
      </c>
      <c r="G13120">
        <v>0</v>
      </c>
    </row>
    <row r="13121" spans="1:7">
      <c r="A13121" t="s">
        <v>3853</v>
      </c>
      <c r="B13121" t="s">
        <v>4189</v>
      </c>
      <c r="C13121" t="s">
        <v>3905</v>
      </c>
      <c r="D13121">
        <v>278674</v>
      </c>
      <c r="E13121">
        <v>195995</v>
      </c>
      <c r="F13121">
        <v>352575</v>
      </c>
      <c r="G13121">
        <v>437633</v>
      </c>
    </row>
    <row r="13122" spans="1:7">
      <c r="A13122" t="s">
        <v>3853</v>
      </c>
      <c r="B13122" t="s">
        <v>4189</v>
      </c>
      <c r="C13122" t="s">
        <v>3906</v>
      </c>
      <c r="D13122">
        <v>0</v>
      </c>
      <c r="E13122">
        <v>0</v>
      </c>
      <c r="F13122">
        <v>0</v>
      </c>
      <c r="G13122">
        <v>0</v>
      </c>
    </row>
    <row r="13123" spans="1:7">
      <c r="A13123" t="s">
        <v>3853</v>
      </c>
      <c r="B13123" t="s">
        <v>4189</v>
      </c>
      <c r="C13123" t="s">
        <v>3907</v>
      </c>
      <c r="D13123">
        <v>24.7</v>
      </c>
      <c r="E13123">
        <v>31.2</v>
      </c>
      <c r="F13123">
        <v>45.6</v>
      </c>
      <c r="G13123">
        <v>69.099999999999994</v>
      </c>
    </row>
    <row r="13124" spans="1:7">
      <c r="A13124" t="s">
        <v>3853</v>
      </c>
      <c r="B13124" t="s">
        <v>4189</v>
      </c>
      <c r="C13124" t="s">
        <v>3908</v>
      </c>
      <c r="D13124">
        <v>0.3</v>
      </c>
      <c r="E13124">
        <v>0.4</v>
      </c>
      <c r="F13124">
        <v>0.6</v>
      </c>
      <c r="G13124">
        <v>1</v>
      </c>
    </row>
    <row r="13125" spans="1:7">
      <c r="A13125" t="s">
        <v>3853</v>
      </c>
      <c r="B13125" t="s">
        <v>4189</v>
      </c>
      <c r="C13125" t="s">
        <v>3909</v>
      </c>
      <c r="D13125">
        <v>33383</v>
      </c>
      <c r="E13125">
        <v>29724</v>
      </c>
      <c r="F13125">
        <v>32684</v>
      </c>
      <c r="G13125">
        <v>31506</v>
      </c>
    </row>
    <row r="13126" spans="1:7">
      <c r="A13126" t="s">
        <v>3853</v>
      </c>
      <c r="B13126" t="s">
        <v>4189</v>
      </c>
      <c r="C13126" t="s">
        <v>3910</v>
      </c>
      <c r="D13126">
        <v>826</v>
      </c>
      <c r="E13126">
        <v>832</v>
      </c>
      <c r="F13126">
        <v>846</v>
      </c>
      <c r="G13126">
        <v>888</v>
      </c>
    </row>
    <row r="13127" spans="1:7">
      <c r="A13127" t="s">
        <v>3853</v>
      </c>
      <c r="B13127" t="s">
        <v>4189</v>
      </c>
      <c r="C13127" t="s">
        <v>3911</v>
      </c>
      <c r="D13127">
        <v>270</v>
      </c>
      <c r="E13127">
        <v>272</v>
      </c>
      <c r="F13127">
        <v>273</v>
      </c>
      <c r="G13127">
        <v>285</v>
      </c>
    </row>
    <row r="13128" spans="1:7">
      <c r="A13128" t="s">
        <v>3853</v>
      </c>
      <c r="B13128" t="s">
        <v>4189</v>
      </c>
      <c r="C13128" t="s">
        <v>3912</v>
      </c>
      <c r="D13128">
        <v>206</v>
      </c>
      <c r="E13128">
        <v>72</v>
      </c>
      <c r="F13128">
        <v>0</v>
      </c>
      <c r="G13128">
        <v>0</v>
      </c>
    </row>
    <row r="13129" spans="1:7">
      <c r="A13129" t="s">
        <v>3853</v>
      </c>
      <c r="B13129" t="s">
        <v>4189</v>
      </c>
      <c r="C13129" t="s">
        <v>3913</v>
      </c>
      <c r="D13129">
        <v>34479</v>
      </c>
      <c r="E13129">
        <v>30828</v>
      </c>
      <c r="F13129">
        <v>33804</v>
      </c>
      <c r="G13129">
        <v>32680</v>
      </c>
    </row>
    <row r="13130" spans="1:7">
      <c r="A13130" t="s">
        <v>3853</v>
      </c>
      <c r="B13130" t="s">
        <v>4189</v>
      </c>
      <c r="C13130" t="s">
        <v>3914</v>
      </c>
      <c r="D13130">
        <v>0</v>
      </c>
      <c r="E13130">
        <v>0</v>
      </c>
      <c r="F13130">
        <v>0</v>
      </c>
      <c r="G13130">
        <v>0</v>
      </c>
    </row>
    <row r="13131" spans="1:7">
      <c r="A13131" t="s">
        <v>3853</v>
      </c>
      <c r="B13131" t="s">
        <v>4189</v>
      </c>
      <c r="C13131" t="s">
        <v>3915</v>
      </c>
      <c r="D13131">
        <v>0</v>
      </c>
      <c r="E13131">
        <v>0</v>
      </c>
      <c r="F13131">
        <v>0</v>
      </c>
      <c r="G13131">
        <v>0</v>
      </c>
    </row>
    <row r="13132" spans="1:7">
      <c r="A13132" t="s">
        <v>3853</v>
      </c>
      <c r="B13132" t="s">
        <v>4189</v>
      </c>
      <c r="C13132" t="s">
        <v>3916</v>
      </c>
      <c r="D13132">
        <v>648</v>
      </c>
      <c r="E13132">
        <v>561</v>
      </c>
      <c r="F13132">
        <v>596</v>
      </c>
      <c r="G13132">
        <v>443</v>
      </c>
    </row>
    <row r="13133" spans="1:7">
      <c r="A13133" t="s">
        <v>3853</v>
      </c>
      <c r="B13133" t="s">
        <v>4189</v>
      </c>
      <c r="C13133" t="s">
        <v>3917</v>
      </c>
      <c r="D13133">
        <v>184184</v>
      </c>
      <c r="E13133">
        <v>182634</v>
      </c>
      <c r="F13133">
        <v>200366</v>
      </c>
      <c r="G13133">
        <v>233913</v>
      </c>
    </row>
    <row r="13134" spans="1:7">
      <c r="A13134" t="s">
        <v>3853</v>
      </c>
      <c r="B13134" t="s">
        <v>4189</v>
      </c>
      <c r="C13134" t="s">
        <v>3918</v>
      </c>
      <c r="D13134">
        <v>60045</v>
      </c>
      <c r="E13134">
        <v>59622</v>
      </c>
      <c r="F13134">
        <v>67258</v>
      </c>
      <c r="G13134">
        <v>57530</v>
      </c>
    </row>
    <row r="13135" spans="1:7">
      <c r="A13135" t="s">
        <v>3853</v>
      </c>
      <c r="B13135" t="s">
        <v>4189</v>
      </c>
      <c r="C13135" t="s">
        <v>3919</v>
      </c>
      <c r="D13135">
        <v>159225</v>
      </c>
      <c r="E13135">
        <v>157255</v>
      </c>
      <c r="F13135">
        <v>159117</v>
      </c>
      <c r="G13135">
        <v>159400</v>
      </c>
    </row>
    <row r="13136" spans="1:7">
      <c r="A13136" t="s">
        <v>3853</v>
      </c>
      <c r="B13136" t="s">
        <v>4189</v>
      </c>
      <c r="C13136" t="s">
        <v>3920</v>
      </c>
      <c r="D13136">
        <v>404102</v>
      </c>
      <c r="E13136">
        <v>400072</v>
      </c>
      <c r="F13136">
        <v>427337</v>
      </c>
      <c r="G13136">
        <v>451287</v>
      </c>
    </row>
    <row r="13137" spans="1:7">
      <c r="A13137" t="s">
        <v>3853</v>
      </c>
      <c r="B13137" t="s">
        <v>4189</v>
      </c>
      <c r="C13137" t="s">
        <v>3921</v>
      </c>
      <c r="D13137">
        <v>404102</v>
      </c>
      <c r="E13137">
        <v>400072</v>
      </c>
      <c r="F13137">
        <v>427337</v>
      </c>
      <c r="G13137">
        <v>451287</v>
      </c>
    </row>
    <row r="13138" spans="1:7">
      <c r="A13138" t="s">
        <v>3853</v>
      </c>
      <c r="B13138" t="s">
        <v>4189</v>
      </c>
      <c r="C13138" t="s">
        <v>3922</v>
      </c>
      <c r="D13138">
        <v>34</v>
      </c>
      <c r="E13138">
        <v>50</v>
      </c>
      <c r="F13138">
        <v>68</v>
      </c>
      <c r="G13138">
        <v>110</v>
      </c>
    </row>
    <row r="13139" spans="1:7">
      <c r="A13139" t="s">
        <v>3853</v>
      </c>
      <c r="B13139" t="s">
        <v>4189</v>
      </c>
      <c r="C13139" t="s">
        <v>3923</v>
      </c>
      <c r="D13139">
        <v>0</v>
      </c>
      <c r="E13139">
        <v>0</v>
      </c>
      <c r="F13139">
        <v>0</v>
      </c>
      <c r="G13139">
        <v>0</v>
      </c>
    </row>
    <row r="13140" spans="1:7">
      <c r="A13140" t="s">
        <v>3853</v>
      </c>
      <c r="B13140" t="s">
        <v>4189</v>
      </c>
      <c r="C13140" t="s">
        <v>3924</v>
      </c>
      <c r="D13140">
        <v>128</v>
      </c>
      <c r="E13140">
        <v>127</v>
      </c>
      <c r="F13140">
        <v>254</v>
      </c>
      <c r="G13140">
        <v>237</v>
      </c>
    </row>
    <row r="13141" spans="1:7">
      <c r="A13141" t="s">
        <v>3853</v>
      </c>
      <c r="B13141" t="s">
        <v>4189</v>
      </c>
      <c r="C13141" t="s">
        <v>3925</v>
      </c>
      <c r="D13141">
        <v>2256</v>
      </c>
      <c r="E13141">
        <v>2439</v>
      </c>
      <c r="F13141">
        <v>2922</v>
      </c>
      <c r="G13141">
        <v>3282</v>
      </c>
    </row>
    <row r="13142" spans="1:7">
      <c r="A13142" t="s">
        <v>3853</v>
      </c>
      <c r="B13142" t="s">
        <v>4189</v>
      </c>
      <c r="C13142" t="s">
        <v>3926</v>
      </c>
      <c r="D13142">
        <v>3.32</v>
      </c>
      <c r="E13142">
        <v>3.39</v>
      </c>
      <c r="F13142">
        <v>2.97</v>
      </c>
      <c r="G13142">
        <v>2.92</v>
      </c>
    </row>
    <row r="13143" spans="1:7">
      <c r="A13143" t="s">
        <v>3853</v>
      </c>
      <c r="B13143" t="s">
        <v>4189</v>
      </c>
      <c r="C13143" t="s">
        <v>3927</v>
      </c>
      <c r="D13143">
        <v>2791</v>
      </c>
      <c r="E13143">
        <v>3206</v>
      </c>
      <c r="F13143">
        <v>4097</v>
      </c>
      <c r="G13143">
        <v>4417</v>
      </c>
    </row>
    <row r="13144" spans="1:7">
      <c r="A13144" t="s">
        <v>3853</v>
      </c>
      <c r="B13144" t="s">
        <v>4189</v>
      </c>
      <c r="C13144" t="s">
        <v>3928</v>
      </c>
      <c r="D13144">
        <v>743</v>
      </c>
      <c r="E13144">
        <v>821</v>
      </c>
      <c r="F13144">
        <v>1157</v>
      </c>
      <c r="G13144">
        <v>1323</v>
      </c>
    </row>
    <row r="13145" spans="1:7">
      <c r="A13145" t="s">
        <v>3853</v>
      </c>
      <c r="B13145" t="s">
        <v>4189</v>
      </c>
      <c r="C13145" t="s">
        <v>3929</v>
      </c>
      <c r="D13145">
        <v>407</v>
      </c>
      <c r="E13145">
        <v>640</v>
      </c>
      <c r="F13145">
        <v>921</v>
      </c>
      <c r="G13145">
        <v>898</v>
      </c>
    </row>
    <row r="13146" spans="1:7">
      <c r="A13146" t="s">
        <v>3853</v>
      </c>
      <c r="B13146" t="s">
        <v>4189</v>
      </c>
      <c r="C13146" t="s">
        <v>3930</v>
      </c>
      <c r="D13146">
        <v>4.33</v>
      </c>
      <c r="E13146">
        <v>4.74</v>
      </c>
      <c r="F13146">
        <v>4.87</v>
      </c>
      <c r="G13146">
        <v>4.16</v>
      </c>
    </row>
    <row r="13147" spans="1:7">
      <c r="A13147" t="s">
        <v>3853</v>
      </c>
      <c r="B13147" t="s">
        <v>4189</v>
      </c>
      <c r="C13147" t="s">
        <v>3931</v>
      </c>
      <c r="D13147">
        <v>115</v>
      </c>
      <c r="E13147">
        <v>115</v>
      </c>
      <c r="F13147">
        <v>117</v>
      </c>
      <c r="G13147">
        <v>10</v>
      </c>
    </row>
    <row r="13148" spans="1:7">
      <c r="A13148" t="s">
        <v>3853</v>
      </c>
      <c r="B13148" t="s">
        <v>4189</v>
      </c>
      <c r="C13148" t="s">
        <v>3932</v>
      </c>
      <c r="D13148">
        <v>263</v>
      </c>
      <c r="E13148">
        <v>230</v>
      </c>
      <c r="F13148">
        <v>290</v>
      </c>
      <c r="G13148">
        <v>306</v>
      </c>
    </row>
    <row r="13149" spans="1:7">
      <c r="A13149" t="s">
        <v>3853</v>
      </c>
      <c r="B13149" t="s">
        <v>4189</v>
      </c>
      <c r="C13149" t="s">
        <v>3933</v>
      </c>
      <c r="D13149">
        <v>365</v>
      </c>
      <c r="E13149">
        <v>476</v>
      </c>
      <c r="F13149">
        <v>750</v>
      </c>
      <c r="G13149">
        <v>1007</v>
      </c>
    </row>
    <row r="13150" spans="1:7">
      <c r="A13150" t="s">
        <v>3853</v>
      </c>
      <c r="B13150" t="s">
        <v>4189</v>
      </c>
      <c r="C13150" t="s">
        <v>3934</v>
      </c>
      <c r="D13150">
        <v>50</v>
      </c>
      <c r="E13150">
        <v>45</v>
      </c>
      <c r="F13150">
        <v>49</v>
      </c>
      <c r="G13150">
        <v>44</v>
      </c>
    </row>
    <row r="13151" spans="1:7">
      <c r="A13151" t="s">
        <v>3853</v>
      </c>
      <c r="B13151" t="s">
        <v>4189</v>
      </c>
      <c r="C13151" t="s">
        <v>3935</v>
      </c>
      <c r="D13151">
        <v>620</v>
      </c>
      <c r="E13151">
        <v>714</v>
      </c>
      <c r="F13151">
        <v>1013</v>
      </c>
      <c r="G13151">
        <v>1180</v>
      </c>
    </row>
    <row r="13152" spans="1:7">
      <c r="A13152" t="s">
        <v>3853</v>
      </c>
      <c r="B13152" t="s">
        <v>4189</v>
      </c>
      <c r="C13152" t="s">
        <v>3936</v>
      </c>
      <c r="D13152">
        <v>73</v>
      </c>
      <c r="E13152">
        <v>62</v>
      </c>
      <c r="F13152">
        <v>95</v>
      </c>
      <c r="G13152">
        <v>99</v>
      </c>
    </row>
    <row r="13153" spans="1:7">
      <c r="A13153" t="s">
        <v>3853</v>
      </c>
      <c r="B13153" t="s">
        <v>4189</v>
      </c>
      <c r="C13153" t="s">
        <v>3937</v>
      </c>
      <c r="D13153">
        <v>0</v>
      </c>
      <c r="E13153">
        <v>0</v>
      </c>
      <c r="F13153">
        <v>0</v>
      </c>
      <c r="G13153">
        <v>0</v>
      </c>
    </row>
    <row r="13154" spans="1:7">
      <c r="A13154" t="s">
        <v>3853</v>
      </c>
      <c r="B13154" t="s">
        <v>4189</v>
      </c>
      <c r="C13154" t="s">
        <v>3938</v>
      </c>
      <c r="D13154">
        <v>0</v>
      </c>
      <c r="E13154">
        <v>0</v>
      </c>
      <c r="F13154">
        <v>0</v>
      </c>
      <c r="G13154">
        <v>0</v>
      </c>
    </row>
    <row r="13155" spans="1:7">
      <c r="A13155" t="s">
        <v>3853</v>
      </c>
      <c r="B13155" t="s">
        <v>4189</v>
      </c>
      <c r="C13155" t="s">
        <v>3939</v>
      </c>
      <c r="D13155">
        <v>18913</v>
      </c>
      <c r="E13155">
        <v>18132</v>
      </c>
      <c r="F13155">
        <v>17792</v>
      </c>
      <c r="G13155">
        <v>17876</v>
      </c>
    </row>
    <row r="13156" spans="1:7">
      <c r="A13156" t="s">
        <v>3853</v>
      </c>
      <c r="B13156" t="s">
        <v>4189</v>
      </c>
      <c r="C13156" t="s">
        <v>3940</v>
      </c>
      <c r="D13156">
        <v>1675930</v>
      </c>
      <c r="E13156">
        <v>1563656</v>
      </c>
      <c r="F13156">
        <v>1562540</v>
      </c>
      <c r="G13156">
        <v>1530680</v>
      </c>
    </row>
    <row r="13157" spans="1:7">
      <c r="A13157" t="s">
        <v>3853</v>
      </c>
      <c r="B13157" t="s">
        <v>4189</v>
      </c>
      <c r="C13157" t="s">
        <v>3941</v>
      </c>
      <c r="D13157">
        <v>0</v>
      </c>
      <c r="E13157">
        <v>0</v>
      </c>
      <c r="F13157">
        <v>0</v>
      </c>
      <c r="G13157">
        <v>0</v>
      </c>
    </row>
    <row r="13158" spans="1:7">
      <c r="A13158" t="s">
        <v>3853</v>
      </c>
      <c r="B13158" t="s">
        <v>4189</v>
      </c>
      <c r="C13158" t="s">
        <v>3942</v>
      </c>
      <c r="D13158">
        <v>0</v>
      </c>
      <c r="E13158">
        <v>0</v>
      </c>
      <c r="F13158">
        <v>0</v>
      </c>
      <c r="G13158">
        <v>0</v>
      </c>
    </row>
    <row r="13159" spans="1:7">
      <c r="A13159" t="s">
        <v>3853</v>
      </c>
      <c r="B13159" t="s">
        <v>4189</v>
      </c>
      <c r="C13159" t="s">
        <v>3943</v>
      </c>
      <c r="D13159">
        <v>0</v>
      </c>
      <c r="E13159">
        <v>0</v>
      </c>
      <c r="F13159">
        <v>0</v>
      </c>
      <c r="G13159">
        <v>0</v>
      </c>
    </row>
    <row r="13160" spans="1:7">
      <c r="A13160" t="s">
        <v>3853</v>
      </c>
      <c r="B13160" t="s">
        <v>4189</v>
      </c>
      <c r="C13160" t="s">
        <v>3944</v>
      </c>
      <c r="D13160">
        <v>561989.6</v>
      </c>
      <c r="E13160">
        <v>565063.1</v>
      </c>
      <c r="F13160">
        <v>613920.30000000005</v>
      </c>
      <c r="G13160">
        <v>663105.5</v>
      </c>
    </row>
    <row r="13161" spans="1:7">
      <c r="A13161" t="s">
        <v>3853</v>
      </c>
      <c r="B13161" t="s">
        <v>4189</v>
      </c>
      <c r="C13161" t="s">
        <v>3945</v>
      </c>
      <c r="D13161">
        <v>541070.19999999995</v>
      </c>
      <c r="E13161">
        <v>533828.30000000005</v>
      </c>
      <c r="F13161">
        <v>562888</v>
      </c>
      <c r="G13161">
        <v>576964.30000000005</v>
      </c>
    </row>
    <row r="13162" spans="1:7">
      <c r="A13162" t="s">
        <v>3853</v>
      </c>
      <c r="B13162" t="s">
        <v>4189</v>
      </c>
      <c r="C13162" t="s">
        <v>3946</v>
      </c>
      <c r="D13162">
        <v>0</v>
      </c>
      <c r="E13162">
        <v>0</v>
      </c>
      <c r="F13162">
        <v>0</v>
      </c>
      <c r="G13162">
        <v>0</v>
      </c>
    </row>
    <row r="13163" spans="1:7">
      <c r="A13163" t="s">
        <v>3853</v>
      </c>
      <c r="B13163" t="s">
        <v>4189</v>
      </c>
      <c r="C13163" t="s">
        <v>3947</v>
      </c>
      <c r="D13163">
        <v>885</v>
      </c>
      <c r="E13163">
        <v>885</v>
      </c>
      <c r="F13163">
        <v>885</v>
      </c>
      <c r="G13163">
        <v>885</v>
      </c>
    </row>
    <row r="13164" spans="1:7">
      <c r="A13164" t="s">
        <v>3853</v>
      </c>
      <c r="B13164" t="s">
        <v>4189</v>
      </c>
      <c r="C13164" t="s">
        <v>3948</v>
      </c>
      <c r="D13164">
        <v>0</v>
      </c>
      <c r="E13164">
        <v>0</v>
      </c>
      <c r="F13164">
        <v>0</v>
      </c>
      <c r="G13164">
        <v>0</v>
      </c>
    </row>
    <row r="13165" spans="1:7">
      <c r="A13165" t="s">
        <v>3853</v>
      </c>
      <c r="B13165" t="s">
        <v>4189</v>
      </c>
      <c r="C13165" t="s">
        <v>3949</v>
      </c>
      <c r="D13165">
        <v>0</v>
      </c>
      <c r="E13165">
        <v>0</v>
      </c>
      <c r="F13165">
        <v>0</v>
      </c>
      <c r="G13165">
        <v>0</v>
      </c>
    </row>
    <row r="13166" spans="1:7">
      <c r="A13166" t="s">
        <v>3853</v>
      </c>
      <c r="B13166" t="s">
        <v>4189</v>
      </c>
      <c r="C13166" t="s">
        <v>3950</v>
      </c>
      <c r="D13166">
        <v>0</v>
      </c>
      <c r="E13166">
        <v>0</v>
      </c>
      <c r="F13166">
        <v>0</v>
      </c>
      <c r="G13166">
        <v>0</v>
      </c>
    </row>
    <row r="13167" spans="1:7">
      <c r="A13167" t="s">
        <v>3853</v>
      </c>
      <c r="B13167" t="s">
        <v>4189</v>
      </c>
      <c r="C13167" t="s">
        <v>3951</v>
      </c>
      <c r="D13167">
        <v>816</v>
      </c>
      <c r="E13167">
        <v>816</v>
      </c>
      <c r="F13167">
        <v>816</v>
      </c>
      <c r="G13167">
        <v>816</v>
      </c>
    </row>
    <row r="13168" spans="1:7">
      <c r="A13168" t="s">
        <v>3853</v>
      </c>
      <c r="B13168" t="s">
        <v>4189</v>
      </c>
      <c r="C13168" t="s">
        <v>3952</v>
      </c>
      <c r="D13168">
        <v>1701</v>
      </c>
      <c r="E13168">
        <v>1701</v>
      </c>
      <c r="F13168">
        <v>1701</v>
      </c>
      <c r="G13168">
        <v>1701</v>
      </c>
    </row>
    <row r="13169" spans="1:7">
      <c r="A13169" t="s">
        <v>3853</v>
      </c>
      <c r="B13169" t="s">
        <v>4189</v>
      </c>
      <c r="C13169" t="s">
        <v>3953</v>
      </c>
      <c r="D13169">
        <v>1701</v>
      </c>
      <c r="E13169">
        <v>1701</v>
      </c>
      <c r="F13169">
        <v>1701</v>
      </c>
      <c r="G13169">
        <v>1701</v>
      </c>
    </row>
    <row r="13170" spans="1:7">
      <c r="A13170" t="s">
        <v>3853</v>
      </c>
      <c r="B13170" t="s">
        <v>4189</v>
      </c>
      <c r="C13170" t="s">
        <v>3954</v>
      </c>
      <c r="D13170">
        <v>163</v>
      </c>
      <c r="E13170">
        <v>104</v>
      </c>
      <c r="F13170">
        <v>125</v>
      </c>
      <c r="G13170">
        <v>200</v>
      </c>
    </row>
    <row r="13171" spans="1:7">
      <c r="A13171" t="s">
        <v>3853</v>
      </c>
      <c r="B13171" t="s">
        <v>4189</v>
      </c>
      <c r="C13171" t="s">
        <v>3955</v>
      </c>
      <c r="D13171">
        <v>7026</v>
      </c>
      <c r="E13171">
        <v>6571</v>
      </c>
      <c r="F13171">
        <v>7838</v>
      </c>
      <c r="G13171">
        <v>7828</v>
      </c>
    </row>
    <row r="13172" spans="1:7">
      <c r="A13172" t="s">
        <v>3853</v>
      </c>
      <c r="B13172" t="s">
        <v>4189</v>
      </c>
      <c r="C13172" t="s">
        <v>3956</v>
      </c>
      <c r="D13172">
        <v>2512</v>
      </c>
      <c r="E13172">
        <v>2350</v>
      </c>
      <c r="F13172">
        <v>3932</v>
      </c>
      <c r="G13172">
        <v>4952</v>
      </c>
    </row>
    <row r="13173" spans="1:7">
      <c r="A13173" t="s">
        <v>3853</v>
      </c>
      <c r="B13173" t="s">
        <v>4189</v>
      </c>
      <c r="C13173" t="s">
        <v>3957</v>
      </c>
      <c r="D13173">
        <v>12726</v>
      </c>
      <c r="E13173">
        <v>13188</v>
      </c>
      <c r="F13173">
        <v>11737</v>
      </c>
      <c r="G13173">
        <v>11550</v>
      </c>
    </row>
    <row r="13174" spans="1:7">
      <c r="A13174" t="s">
        <v>3853</v>
      </c>
      <c r="B13174" t="s">
        <v>4189</v>
      </c>
      <c r="C13174" t="s">
        <v>3958</v>
      </c>
      <c r="D13174">
        <v>22426</v>
      </c>
      <c r="E13174">
        <v>22213</v>
      </c>
      <c r="F13174">
        <v>23632</v>
      </c>
      <c r="G13174">
        <v>24531</v>
      </c>
    </row>
    <row r="13175" spans="1:7">
      <c r="A13175" t="s">
        <v>3853</v>
      </c>
      <c r="B13175" t="s">
        <v>4189</v>
      </c>
      <c r="C13175" t="s">
        <v>3959</v>
      </c>
      <c r="D13175">
        <v>22426</v>
      </c>
      <c r="E13175">
        <v>22213</v>
      </c>
      <c r="F13175">
        <v>23632</v>
      </c>
      <c r="G13175">
        <v>24531</v>
      </c>
    </row>
    <row r="13176" spans="1:7">
      <c r="A13176" t="s">
        <v>3853</v>
      </c>
      <c r="B13176" t="s">
        <v>4189</v>
      </c>
      <c r="C13176" t="s">
        <v>3960</v>
      </c>
      <c r="D13176">
        <v>11.8</v>
      </c>
      <c r="E13176">
        <v>12.4</v>
      </c>
      <c r="F13176">
        <v>11.5</v>
      </c>
      <c r="G13176">
        <v>16.7</v>
      </c>
    </row>
    <row r="13177" spans="1:7">
      <c r="A13177" t="s">
        <v>3853</v>
      </c>
      <c r="B13177" t="s">
        <v>4189</v>
      </c>
      <c r="C13177" t="s">
        <v>3961</v>
      </c>
      <c r="D13177">
        <v>3241</v>
      </c>
      <c r="E13177">
        <v>3241</v>
      </c>
      <c r="F13177">
        <v>3241</v>
      </c>
      <c r="G13177">
        <v>3241</v>
      </c>
    </row>
    <row r="13178" spans="1:7">
      <c r="A13178" t="s">
        <v>3853</v>
      </c>
      <c r="B13178" t="s">
        <v>4189</v>
      </c>
      <c r="C13178" t="s">
        <v>3962</v>
      </c>
      <c r="D13178">
        <v>20</v>
      </c>
      <c r="E13178">
        <v>26.7</v>
      </c>
      <c r="F13178">
        <v>17.2</v>
      </c>
      <c r="G13178">
        <v>15</v>
      </c>
    </row>
    <row r="13179" spans="1:7">
      <c r="A13179" t="s">
        <v>3853</v>
      </c>
      <c r="B13179" t="s">
        <v>4189</v>
      </c>
      <c r="C13179" t="s">
        <v>3963</v>
      </c>
      <c r="D13179">
        <v>866</v>
      </c>
      <c r="E13179">
        <v>866</v>
      </c>
      <c r="F13179">
        <v>866</v>
      </c>
      <c r="G13179">
        <v>867</v>
      </c>
    </row>
    <row r="13180" spans="1:7">
      <c r="A13180" t="s">
        <v>3853</v>
      </c>
      <c r="B13180" t="s">
        <v>4189</v>
      </c>
      <c r="C13180" t="s">
        <v>3964</v>
      </c>
      <c r="D13180">
        <v>0</v>
      </c>
      <c r="E13180">
        <v>0</v>
      </c>
      <c r="F13180">
        <v>0</v>
      </c>
      <c r="G13180">
        <v>0</v>
      </c>
    </row>
    <row r="13181" spans="1:7">
      <c r="A13181" t="s">
        <v>3853</v>
      </c>
      <c r="B13181" t="s">
        <v>4189</v>
      </c>
      <c r="C13181" t="s">
        <v>3965</v>
      </c>
      <c r="D13181">
        <v>5183</v>
      </c>
      <c r="E13181">
        <v>6926</v>
      </c>
      <c r="F13181">
        <v>4454</v>
      </c>
      <c r="G13181">
        <v>3878</v>
      </c>
    </row>
    <row r="13182" spans="1:7">
      <c r="A13182" t="s">
        <v>3853</v>
      </c>
      <c r="B13182" t="s">
        <v>4189</v>
      </c>
      <c r="C13182" t="s">
        <v>3966</v>
      </c>
      <c r="D13182">
        <v>0</v>
      </c>
      <c r="E13182">
        <v>1</v>
      </c>
      <c r="F13182">
        <v>1</v>
      </c>
      <c r="G13182">
        <v>1</v>
      </c>
    </row>
    <row r="13183" spans="1:7">
      <c r="A13183" t="s">
        <v>3853</v>
      </c>
      <c r="B13183" t="s">
        <v>4189</v>
      </c>
      <c r="C13183" t="s">
        <v>3967</v>
      </c>
      <c r="D13183">
        <v>5184</v>
      </c>
      <c r="E13183">
        <v>6927</v>
      </c>
      <c r="F13183">
        <v>4455</v>
      </c>
      <c r="G13183">
        <v>3880</v>
      </c>
    </row>
    <row r="13184" spans="1:7">
      <c r="A13184" t="s">
        <v>3853</v>
      </c>
      <c r="B13184" t="s">
        <v>4189</v>
      </c>
      <c r="C13184" t="s">
        <v>3968</v>
      </c>
      <c r="D13184">
        <v>0</v>
      </c>
      <c r="E13184">
        <v>1</v>
      </c>
      <c r="F13184">
        <v>1</v>
      </c>
      <c r="G13184">
        <v>1</v>
      </c>
    </row>
    <row r="13185" spans="1:7">
      <c r="A13185" t="s">
        <v>3853</v>
      </c>
      <c r="B13185" t="s">
        <v>4189</v>
      </c>
      <c r="C13185" t="s">
        <v>3969</v>
      </c>
      <c r="D13185">
        <v>0</v>
      </c>
      <c r="E13185">
        <v>0</v>
      </c>
      <c r="F13185">
        <v>0</v>
      </c>
      <c r="G13185">
        <v>0</v>
      </c>
    </row>
    <row r="13186" spans="1:7">
      <c r="A13186" t="s">
        <v>3853</v>
      </c>
      <c r="B13186" t="s">
        <v>4189</v>
      </c>
      <c r="C13186" t="s">
        <v>3970</v>
      </c>
      <c r="D13186">
        <v>0</v>
      </c>
      <c r="E13186">
        <v>0</v>
      </c>
      <c r="F13186">
        <v>0</v>
      </c>
      <c r="G13186">
        <v>0</v>
      </c>
    </row>
    <row r="13187" spans="1:7">
      <c r="A13187" t="s">
        <v>3853</v>
      </c>
      <c r="B13187" t="s">
        <v>4189</v>
      </c>
      <c r="C13187" t="s">
        <v>3971</v>
      </c>
      <c r="D13187">
        <v>0</v>
      </c>
      <c r="E13187">
        <v>0</v>
      </c>
      <c r="F13187">
        <v>0</v>
      </c>
      <c r="G13187">
        <v>0</v>
      </c>
    </row>
    <row r="13188" spans="1:7">
      <c r="A13188" t="s">
        <v>3853</v>
      </c>
      <c r="B13188" t="s">
        <v>4189</v>
      </c>
      <c r="C13188" t="s">
        <v>3972</v>
      </c>
      <c r="D13188">
        <v>0</v>
      </c>
      <c r="E13188">
        <v>0</v>
      </c>
      <c r="F13188">
        <v>0</v>
      </c>
      <c r="G13188">
        <v>0</v>
      </c>
    </row>
    <row r="13189" spans="1:7">
      <c r="A13189" t="s">
        <v>3853</v>
      </c>
      <c r="B13189" t="s">
        <v>4189</v>
      </c>
      <c r="C13189" t="s">
        <v>3973</v>
      </c>
      <c r="D13189">
        <v>154377</v>
      </c>
      <c r="E13189">
        <v>88482</v>
      </c>
      <c r="F13189">
        <v>97754</v>
      </c>
      <c r="G13189">
        <v>122570</v>
      </c>
    </row>
    <row r="13190" spans="1:7">
      <c r="A13190" t="s">
        <v>3853</v>
      </c>
      <c r="B13190" t="s">
        <v>4189</v>
      </c>
      <c r="C13190" t="s">
        <v>3974</v>
      </c>
      <c r="D13190">
        <v>154377</v>
      </c>
      <c r="E13190">
        <v>88482</v>
      </c>
      <c r="F13190">
        <v>97754</v>
      </c>
      <c r="G13190">
        <v>122570</v>
      </c>
    </row>
    <row r="13191" spans="1:7">
      <c r="A13191" t="s">
        <v>3853</v>
      </c>
      <c r="B13191" t="s">
        <v>4189</v>
      </c>
      <c r="C13191" t="s">
        <v>3975</v>
      </c>
      <c r="D13191">
        <v>154377</v>
      </c>
      <c r="E13191">
        <v>88482</v>
      </c>
      <c r="F13191">
        <v>97754</v>
      </c>
      <c r="G13191">
        <v>122570</v>
      </c>
    </row>
    <row r="13192" spans="1:7">
      <c r="A13192" t="s">
        <v>3853</v>
      </c>
      <c r="B13192" t="s">
        <v>4189</v>
      </c>
      <c r="C13192" t="s">
        <v>3976</v>
      </c>
      <c r="D13192">
        <v>74</v>
      </c>
      <c r="E13192">
        <v>86</v>
      </c>
      <c r="F13192">
        <v>78</v>
      </c>
      <c r="G13192">
        <v>71</v>
      </c>
    </row>
    <row r="13193" spans="1:7">
      <c r="A13193" t="s">
        <v>3853</v>
      </c>
      <c r="B13193" t="s">
        <v>4189</v>
      </c>
      <c r="C13193" t="s">
        <v>3977</v>
      </c>
      <c r="D13193">
        <v>13</v>
      </c>
      <c r="E13193">
        <v>9</v>
      </c>
      <c r="F13193">
        <v>14</v>
      </c>
      <c r="G13193">
        <v>10</v>
      </c>
    </row>
    <row r="13194" spans="1:7">
      <c r="A13194" t="s">
        <v>3853</v>
      </c>
      <c r="B13194" t="s">
        <v>4189</v>
      </c>
      <c r="C13194" t="s">
        <v>3978</v>
      </c>
      <c r="D13194">
        <v>418</v>
      </c>
      <c r="E13194">
        <v>473</v>
      </c>
      <c r="F13194">
        <v>431</v>
      </c>
      <c r="G13194">
        <v>393</v>
      </c>
    </row>
    <row r="13195" spans="1:7">
      <c r="A13195" t="s">
        <v>3853</v>
      </c>
      <c r="B13195" t="s">
        <v>4189</v>
      </c>
      <c r="C13195" t="s">
        <v>3979</v>
      </c>
      <c r="D13195">
        <v>505</v>
      </c>
      <c r="E13195">
        <v>568</v>
      </c>
      <c r="F13195">
        <v>522</v>
      </c>
      <c r="G13195">
        <v>474</v>
      </c>
    </row>
    <row r="13196" spans="1:7">
      <c r="A13196" t="s">
        <v>3853</v>
      </c>
      <c r="B13196" t="s">
        <v>4189</v>
      </c>
      <c r="C13196" t="s">
        <v>3980</v>
      </c>
      <c r="D13196">
        <v>505</v>
      </c>
      <c r="E13196">
        <v>568</v>
      </c>
      <c r="F13196">
        <v>522</v>
      </c>
      <c r="G13196">
        <v>474</v>
      </c>
    </row>
    <row r="13197" spans="1:7">
      <c r="A13197" t="s">
        <v>3853</v>
      </c>
      <c r="B13197" t="s">
        <v>4189</v>
      </c>
      <c r="C13197" t="s">
        <v>3981</v>
      </c>
      <c r="D13197">
        <v>7351.5</v>
      </c>
      <c r="E13197">
        <v>7190.4</v>
      </c>
      <c r="F13197">
        <v>7133</v>
      </c>
      <c r="G13197">
        <v>7109.9</v>
      </c>
    </row>
    <row r="13198" spans="1:7">
      <c r="A13198" t="s">
        <v>3853</v>
      </c>
      <c r="B13198" t="s">
        <v>4189</v>
      </c>
      <c r="C13198" t="s">
        <v>3982</v>
      </c>
      <c r="D13198">
        <v>1115</v>
      </c>
      <c r="E13198">
        <v>928</v>
      </c>
      <c r="F13198">
        <v>983</v>
      </c>
      <c r="G13198">
        <v>720</v>
      </c>
    </row>
    <row r="13199" spans="1:7">
      <c r="A13199" t="s">
        <v>3853</v>
      </c>
      <c r="B13199" t="s">
        <v>4189</v>
      </c>
      <c r="C13199" t="s">
        <v>3983</v>
      </c>
      <c r="D13199">
        <v>317018</v>
      </c>
      <c r="E13199">
        <v>301887</v>
      </c>
      <c r="F13199">
        <v>330717</v>
      </c>
      <c r="G13199">
        <v>380162</v>
      </c>
    </row>
    <row r="13200" spans="1:7">
      <c r="A13200" t="s">
        <v>3853</v>
      </c>
      <c r="B13200" t="s">
        <v>4189</v>
      </c>
      <c r="C13200" t="s">
        <v>3984</v>
      </c>
      <c r="D13200">
        <v>103350</v>
      </c>
      <c r="E13200">
        <v>98553</v>
      </c>
      <c r="F13200">
        <v>111014</v>
      </c>
      <c r="G13200">
        <v>93500</v>
      </c>
    </row>
    <row r="13201" spans="1:7">
      <c r="A13201" t="s">
        <v>3853</v>
      </c>
      <c r="B13201" t="s">
        <v>4189</v>
      </c>
      <c r="C13201" t="s">
        <v>3985</v>
      </c>
      <c r="D13201">
        <v>274059</v>
      </c>
      <c r="E13201">
        <v>259937</v>
      </c>
      <c r="F13201">
        <v>262632</v>
      </c>
      <c r="G13201">
        <v>259062</v>
      </c>
    </row>
    <row r="13202" spans="1:7">
      <c r="A13202" t="s">
        <v>3853</v>
      </c>
      <c r="B13202" t="s">
        <v>4189</v>
      </c>
      <c r="C13202" t="s">
        <v>3986</v>
      </c>
      <c r="D13202">
        <v>695542</v>
      </c>
      <c r="E13202">
        <v>661305</v>
      </c>
      <c r="F13202">
        <v>705346</v>
      </c>
      <c r="G13202">
        <v>733443</v>
      </c>
    </row>
    <row r="13203" spans="1:7">
      <c r="A13203" t="s">
        <v>3853</v>
      </c>
      <c r="B13203" t="s">
        <v>4189</v>
      </c>
      <c r="C13203" t="s">
        <v>3987</v>
      </c>
      <c r="D13203">
        <v>695542</v>
      </c>
      <c r="E13203">
        <v>661305</v>
      </c>
      <c r="F13203">
        <v>705346</v>
      </c>
      <c r="G13203">
        <v>733443</v>
      </c>
    </row>
    <row r="13204" spans="1:7">
      <c r="A13204" t="s">
        <v>3853</v>
      </c>
      <c r="B13204" t="s">
        <v>4189</v>
      </c>
      <c r="C13204" t="s">
        <v>3988</v>
      </c>
      <c r="D13204">
        <v>3526</v>
      </c>
      <c r="E13204">
        <v>3172</v>
      </c>
      <c r="F13204">
        <v>3280</v>
      </c>
      <c r="G13204">
        <v>3290</v>
      </c>
    </row>
    <row r="13205" spans="1:7">
      <c r="A13205" t="s">
        <v>3853</v>
      </c>
      <c r="B13205" t="s">
        <v>4189</v>
      </c>
      <c r="C13205" t="s">
        <v>3989</v>
      </c>
      <c r="D13205">
        <v>2087</v>
      </c>
      <c r="E13205">
        <v>2058</v>
      </c>
      <c r="F13205">
        <v>2034</v>
      </c>
      <c r="G13205">
        <v>2171</v>
      </c>
    </row>
    <row r="13206" spans="1:7">
      <c r="A13206" t="s">
        <v>3853</v>
      </c>
      <c r="B13206" t="s">
        <v>4189</v>
      </c>
      <c r="C13206" t="s">
        <v>3990</v>
      </c>
      <c r="D13206">
        <v>5613</v>
      </c>
      <c r="E13206">
        <v>5230</v>
      </c>
      <c r="F13206">
        <v>5314</v>
      </c>
      <c r="G13206">
        <v>5461</v>
      </c>
    </row>
    <row r="13207" spans="1:7">
      <c r="A13207" t="s">
        <v>3853</v>
      </c>
      <c r="B13207" t="s">
        <v>4189</v>
      </c>
      <c r="C13207" t="s">
        <v>3991</v>
      </c>
      <c r="D13207">
        <v>5613</v>
      </c>
      <c r="E13207">
        <v>5230</v>
      </c>
      <c r="F13207">
        <v>5314</v>
      </c>
      <c r="G13207">
        <v>5461</v>
      </c>
    </row>
    <row r="13208" spans="1:7">
      <c r="A13208" t="s">
        <v>3853</v>
      </c>
      <c r="B13208" t="s">
        <v>4189</v>
      </c>
      <c r="C13208" t="s">
        <v>3992</v>
      </c>
      <c r="D13208">
        <v>0</v>
      </c>
      <c r="E13208">
        <v>0</v>
      </c>
      <c r="F13208">
        <v>0</v>
      </c>
      <c r="G13208">
        <v>0</v>
      </c>
    </row>
    <row r="13209" spans="1:7">
      <c r="A13209" t="s">
        <v>3853</v>
      </c>
      <c r="B13209" t="s">
        <v>4189</v>
      </c>
      <c r="C13209" t="s">
        <v>3993</v>
      </c>
      <c r="D13209">
        <v>473132</v>
      </c>
      <c r="E13209">
        <v>421177</v>
      </c>
      <c r="F13209">
        <v>458671</v>
      </c>
      <c r="G13209">
        <v>436914</v>
      </c>
    </row>
    <row r="13210" spans="1:7">
      <c r="A13210" t="s">
        <v>3853</v>
      </c>
      <c r="B13210" t="s">
        <v>4189</v>
      </c>
      <c r="C13210" t="s">
        <v>3994</v>
      </c>
      <c r="D13210">
        <v>11705</v>
      </c>
      <c r="E13210">
        <v>11785</v>
      </c>
      <c r="F13210">
        <v>11875</v>
      </c>
      <c r="G13210">
        <v>12312</v>
      </c>
    </row>
    <row r="13211" spans="1:7">
      <c r="A13211" t="s">
        <v>3853</v>
      </c>
      <c r="B13211" t="s">
        <v>4189</v>
      </c>
      <c r="C13211" t="s">
        <v>3995</v>
      </c>
      <c r="D13211">
        <v>3830</v>
      </c>
      <c r="E13211">
        <v>3856</v>
      </c>
      <c r="F13211">
        <v>3835</v>
      </c>
      <c r="G13211">
        <v>3956</v>
      </c>
    </row>
    <row r="13212" spans="1:7">
      <c r="A13212" t="s">
        <v>3853</v>
      </c>
      <c r="B13212" t="s">
        <v>4189</v>
      </c>
      <c r="C13212" t="s">
        <v>3996</v>
      </c>
      <c r="D13212">
        <v>488667</v>
      </c>
      <c r="E13212">
        <v>436818</v>
      </c>
      <c r="F13212">
        <v>474381</v>
      </c>
      <c r="G13212">
        <v>453182</v>
      </c>
    </row>
    <row r="13213" spans="1:7">
      <c r="A13213" t="s">
        <v>3853</v>
      </c>
      <c r="B13213" t="s">
        <v>4189</v>
      </c>
      <c r="C13213" t="s">
        <v>3997</v>
      </c>
      <c r="D13213">
        <v>488667</v>
      </c>
      <c r="E13213">
        <v>436818</v>
      </c>
      <c r="F13213">
        <v>474381</v>
      </c>
      <c r="G13213">
        <v>453182</v>
      </c>
    </row>
    <row r="13214" spans="1:7">
      <c r="A13214" t="s">
        <v>3853</v>
      </c>
      <c r="B13214" t="s">
        <v>4189</v>
      </c>
      <c r="C13214" t="s">
        <v>3998</v>
      </c>
      <c r="D13214">
        <v>439749</v>
      </c>
      <c r="E13214">
        <v>391452</v>
      </c>
      <c r="F13214">
        <v>425986</v>
      </c>
      <c r="G13214">
        <v>405407</v>
      </c>
    </row>
    <row r="13215" spans="1:7">
      <c r="A13215" t="s">
        <v>3853</v>
      </c>
      <c r="B13215" t="s">
        <v>4189</v>
      </c>
      <c r="C13215" t="s">
        <v>3999</v>
      </c>
      <c r="D13215">
        <v>10879</v>
      </c>
      <c r="E13215">
        <v>10954</v>
      </c>
      <c r="F13215">
        <v>11029</v>
      </c>
      <c r="G13215">
        <v>11424</v>
      </c>
    </row>
    <row r="13216" spans="1:7">
      <c r="A13216" t="s">
        <v>3853</v>
      </c>
      <c r="B13216" t="s">
        <v>4189</v>
      </c>
      <c r="C13216" t="s">
        <v>4000</v>
      </c>
      <c r="D13216">
        <v>3559</v>
      </c>
      <c r="E13216">
        <v>3584</v>
      </c>
      <c r="F13216">
        <v>3562</v>
      </c>
      <c r="G13216">
        <v>3671</v>
      </c>
    </row>
    <row r="13217" spans="1:7">
      <c r="A13217" t="s">
        <v>3853</v>
      </c>
      <c r="B13217" t="s">
        <v>4189</v>
      </c>
      <c r="C13217" t="s">
        <v>4001</v>
      </c>
      <c r="D13217">
        <v>454187</v>
      </c>
      <c r="E13217">
        <v>405990</v>
      </c>
      <c r="F13217">
        <v>440577</v>
      </c>
      <c r="G13217">
        <v>420502</v>
      </c>
    </row>
    <row r="13218" spans="1:7">
      <c r="A13218" t="s">
        <v>3853</v>
      </c>
      <c r="B13218" t="s">
        <v>4189</v>
      </c>
      <c r="C13218" t="s">
        <v>4002</v>
      </c>
      <c r="D13218">
        <v>2457</v>
      </c>
      <c r="E13218">
        <v>2327</v>
      </c>
      <c r="F13218">
        <v>2329</v>
      </c>
      <c r="G13218">
        <v>2501</v>
      </c>
    </row>
    <row r="13219" spans="1:7">
      <c r="A13219" t="s">
        <v>3853</v>
      </c>
      <c r="B13219" t="s">
        <v>4189</v>
      </c>
      <c r="C13219" t="s">
        <v>4003</v>
      </c>
      <c r="D13219">
        <v>0</v>
      </c>
      <c r="E13219">
        <v>0</v>
      </c>
      <c r="F13219">
        <v>0</v>
      </c>
      <c r="G13219">
        <v>0</v>
      </c>
    </row>
    <row r="13220" spans="1:7">
      <c r="A13220" t="s">
        <v>3853</v>
      </c>
      <c r="B13220" t="s">
        <v>4189</v>
      </c>
      <c r="C13220" t="s">
        <v>4004</v>
      </c>
      <c r="D13220">
        <v>14675</v>
      </c>
      <c r="E13220">
        <v>11557</v>
      </c>
      <c r="F13220">
        <v>14551</v>
      </c>
      <c r="G13220">
        <v>15417</v>
      </c>
    </row>
    <row r="13221" spans="1:7">
      <c r="A13221" t="s">
        <v>3853</v>
      </c>
      <c r="B13221" t="s">
        <v>4189</v>
      </c>
      <c r="C13221" t="s">
        <v>4005</v>
      </c>
      <c r="D13221">
        <v>75324</v>
      </c>
      <c r="E13221">
        <v>71528</v>
      </c>
      <c r="F13221">
        <v>75724</v>
      </c>
      <c r="G13221">
        <v>78597</v>
      </c>
    </row>
    <row r="13222" spans="1:7">
      <c r="A13222" t="s">
        <v>3853</v>
      </c>
      <c r="B13222" t="s">
        <v>4189</v>
      </c>
      <c r="C13222" t="s">
        <v>4006</v>
      </c>
      <c r="D13222">
        <v>428593</v>
      </c>
      <c r="E13222">
        <v>468957</v>
      </c>
      <c r="F13222">
        <v>398374</v>
      </c>
      <c r="G13222">
        <v>363201</v>
      </c>
    </row>
    <row r="13223" spans="1:7">
      <c r="A13223" t="s">
        <v>3853</v>
      </c>
      <c r="B13223" t="s">
        <v>4189</v>
      </c>
      <c r="C13223" t="s">
        <v>4007</v>
      </c>
      <c r="D13223">
        <v>13693</v>
      </c>
      <c r="E13223">
        <v>14492</v>
      </c>
      <c r="F13223">
        <v>13706</v>
      </c>
      <c r="G13223">
        <v>13804</v>
      </c>
    </row>
    <row r="13224" spans="1:7">
      <c r="A13224" t="s">
        <v>3853</v>
      </c>
      <c r="B13224" t="s">
        <v>4189</v>
      </c>
      <c r="C13224" t="s">
        <v>4008</v>
      </c>
      <c r="D13224">
        <v>112778</v>
      </c>
      <c r="E13224">
        <v>116638</v>
      </c>
      <c r="F13224">
        <v>125103</v>
      </c>
      <c r="G13224">
        <v>119790</v>
      </c>
    </row>
    <row r="13225" spans="1:7">
      <c r="A13225" t="s">
        <v>3853</v>
      </c>
      <c r="B13225" t="s">
        <v>4189</v>
      </c>
      <c r="C13225" t="s">
        <v>4009</v>
      </c>
      <c r="D13225">
        <v>86516</v>
      </c>
      <c r="E13225">
        <v>79721</v>
      </c>
      <c r="F13225">
        <v>86265</v>
      </c>
      <c r="G13225">
        <v>89020</v>
      </c>
    </row>
    <row r="13226" spans="1:7">
      <c r="A13226" t="s">
        <v>3853</v>
      </c>
      <c r="B13226" t="s">
        <v>4189</v>
      </c>
      <c r="C13226" t="s">
        <v>4010</v>
      </c>
      <c r="D13226">
        <v>717885</v>
      </c>
      <c r="E13226">
        <v>748401</v>
      </c>
      <c r="F13226">
        <v>700018</v>
      </c>
      <c r="G13226">
        <v>666026</v>
      </c>
    </row>
    <row r="13227" spans="1:7">
      <c r="A13227" t="s">
        <v>3853</v>
      </c>
      <c r="B13227" t="s">
        <v>4189</v>
      </c>
      <c r="C13227" t="s">
        <v>4011</v>
      </c>
      <c r="D13227">
        <v>83.9</v>
      </c>
      <c r="E13227">
        <v>86.6</v>
      </c>
      <c r="F13227">
        <v>80.900000000000006</v>
      </c>
      <c r="G13227">
        <v>76.7</v>
      </c>
    </row>
    <row r="13228" spans="1:7">
      <c r="A13228" t="s">
        <v>3853</v>
      </c>
      <c r="B13228" t="s">
        <v>4189</v>
      </c>
      <c r="C13228" t="s">
        <v>4012</v>
      </c>
      <c r="D13228">
        <v>289292</v>
      </c>
      <c r="E13228">
        <v>279444</v>
      </c>
      <c r="F13228">
        <v>301643</v>
      </c>
      <c r="G13228">
        <v>302823</v>
      </c>
    </row>
    <row r="13229" spans="1:7">
      <c r="A13229" t="s">
        <v>3853</v>
      </c>
      <c r="B13229" t="s">
        <v>4189</v>
      </c>
      <c r="C13229" t="s">
        <v>4013</v>
      </c>
      <c r="D13229">
        <v>717725</v>
      </c>
      <c r="E13229">
        <v>748376</v>
      </c>
      <c r="F13229">
        <v>699927</v>
      </c>
      <c r="G13229">
        <v>665904</v>
      </c>
    </row>
    <row r="13230" spans="1:7">
      <c r="A13230" t="s">
        <v>3853</v>
      </c>
      <c r="B13230" t="s">
        <v>4189</v>
      </c>
      <c r="C13230" t="s">
        <v>4014</v>
      </c>
      <c r="D13230">
        <v>10.5</v>
      </c>
      <c r="E13230">
        <v>12.8</v>
      </c>
      <c r="F13230">
        <v>9.9</v>
      </c>
      <c r="G13230">
        <v>9.9</v>
      </c>
    </row>
    <row r="13231" spans="1:7">
      <c r="A13231" t="s">
        <v>3853</v>
      </c>
      <c r="B13231" t="s">
        <v>4189</v>
      </c>
      <c r="C13231" t="s">
        <v>4015</v>
      </c>
      <c r="D13231">
        <v>94.4</v>
      </c>
      <c r="E13231">
        <v>96.2</v>
      </c>
      <c r="F13231">
        <v>91.4</v>
      </c>
      <c r="G13231">
        <v>90.2</v>
      </c>
    </row>
    <row r="13232" spans="1:7">
      <c r="A13232" t="s">
        <v>3853</v>
      </c>
      <c r="B13232" t="s">
        <v>4189</v>
      </c>
      <c r="C13232" t="s">
        <v>4016</v>
      </c>
      <c r="D13232">
        <v>308013</v>
      </c>
      <c r="E13232">
        <v>314843</v>
      </c>
      <c r="F13232">
        <v>297972</v>
      </c>
      <c r="G13232">
        <v>294070</v>
      </c>
    </row>
    <row r="13233" spans="1:7">
      <c r="A13233" t="s">
        <v>3853</v>
      </c>
      <c r="B13233" t="s">
        <v>4189</v>
      </c>
      <c r="C13233" t="s">
        <v>4017</v>
      </c>
      <c r="D13233">
        <v>308013</v>
      </c>
      <c r="E13233">
        <v>314843</v>
      </c>
      <c r="F13233">
        <v>297972</v>
      </c>
      <c r="G13233">
        <v>294070</v>
      </c>
    </row>
    <row r="13234" spans="1:7">
      <c r="A13234" t="s">
        <v>3853</v>
      </c>
      <c r="B13234" t="s">
        <v>4189</v>
      </c>
      <c r="C13234" t="s">
        <v>4018</v>
      </c>
      <c r="D13234">
        <v>3568</v>
      </c>
      <c r="E13234">
        <v>3568</v>
      </c>
      <c r="F13234">
        <v>3568</v>
      </c>
      <c r="G13234">
        <v>3568</v>
      </c>
    </row>
    <row r="13235" spans="1:7">
      <c r="A13235" t="s">
        <v>3853</v>
      </c>
      <c r="B13235" t="s">
        <v>4189</v>
      </c>
      <c r="C13235" t="s">
        <v>4019</v>
      </c>
      <c r="D13235">
        <v>10.3</v>
      </c>
      <c r="E13235">
        <v>5.3</v>
      </c>
      <c r="F13235">
        <v>8.1999999999999993</v>
      </c>
      <c r="G13235">
        <v>7.8</v>
      </c>
    </row>
    <row r="13236" spans="1:7">
      <c r="A13236" t="s">
        <v>3853</v>
      </c>
      <c r="B13236" t="s">
        <v>4189</v>
      </c>
      <c r="C13236" t="s">
        <v>4020</v>
      </c>
      <c r="D13236">
        <v>0</v>
      </c>
      <c r="E13236">
        <v>0</v>
      </c>
      <c r="F13236">
        <v>0</v>
      </c>
      <c r="G13236">
        <v>0</v>
      </c>
    </row>
    <row r="13237" spans="1:7">
      <c r="A13237" t="s">
        <v>3853</v>
      </c>
      <c r="B13237" t="s">
        <v>4189</v>
      </c>
      <c r="C13237" t="s">
        <v>4021</v>
      </c>
      <c r="D13237">
        <v>0</v>
      </c>
      <c r="E13237">
        <v>0</v>
      </c>
      <c r="F13237">
        <v>0</v>
      </c>
      <c r="G13237">
        <v>0</v>
      </c>
    </row>
    <row r="13238" spans="1:7">
      <c r="A13238" t="s">
        <v>3853</v>
      </c>
      <c r="B13238" t="s">
        <v>4189</v>
      </c>
      <c r="C13238" t="s">
        <v>4022</v>
      </c>
      <c r="D13238">
        <v>6045</v>
      </c>
      <c r="E13238">
        <v>5573</v>
      </c>
      <c r="F13238">
        <v>5409</v>
      </c>
      <c r="G13238">
        <v>5882</v>
      </c>
    </row>
    <row r="13239" spans="1:7">
      <c r="A13239" t="s">
        <v>3853</v>
      </c>
      <c r="B13239" t="s">
        <v>4189</v>
      </c>
      <c r="C13239" t="s">
        <v>4023</v>
      </c>
      <c r="D13239">
        <v>0</v>
      </c>
      <c r="E13239">
        <v>0</v>
      </c>
      <c r="F13239">
        <v>1040</v>
      </c>
      <c r="G13239">
        <v>842</v>
      </c>
    </row>
    <row r="13240" spans="1:7">
      <c r="A13240" t="s">
        <v>3853</v>
      </c>
      <c r="B13240" t="s">
        <v>4189</v>
      </c>
      <c r="C13240" t="s">
        <v>4024</v>
      </c>
      <c r="D13240">
        <v>6045</v>
      </c>
      <c r="E13240">
        <v>5573</v>
      </c>
      <c r="F13240">
        <v>5409</v>
      </c>
      <c r="G13240">
        <v>5882</v>
      </c>
    </row>
    <row r="13241" spans="1:7">
      <c r="A13241" t="s">
        <v>3853</v>
      </c>
      <c r="B13241" t="s">
        <v>4189</v>
      </c>
      <c r="C13241" t="s">
        <v>4025</v>
      </c>
      <c r="D13241">
        <v>6045</v>
      </c>
      <c r="E13241">
        <v>5573</v>
      </c>
      <c r="F13241">
        <v>6449</v>
      </c>
      <c r="G13241">
        <v>6724</v>
      </c>
    </row>
    <row r="13242" spans="1:7">
      <c r="A13242" t="s">
        <v>3853</v>
      </c>
      <c r="B13242" t="s">
        <v>4189</v>
      </c>
      <c r="C13242" t="s">
        <v>4026</v>
      </c>
      <c r="D13242">
        <v>6045</v>
      </c>
      <c r="E13242">
        <v>5573</v>
      </c>
      <c r="F13242">
        <v>6449</v>
      </c>
      <c r="G13242">
        <v>6724</v>
      </c>
    </row>
    <row r="13243" spans="1:7">
      <c r="A13243" t="s">
        <v>3853</v>
      </c>
      <c r="B13243" t="s">
        <v>4189</v>
      </c>
      <c r="C13243" t="s">
        <v>4027</v>
      </c>
      <c r="D13243">
        <v>96</v>
      </c>
      <c r="E13243">
        <v>96</v>
      </c>
      <c r="F13243">
        <v>96</v>
      </c>
      <c r="G13243">
        <v>0</v>
      </c>
    </row>
    <row r="13244" spans="1:7">
      <c r="A13244" t="s">
        <v>3853</v>
      </c>
      <c r="B13244" t="s">
        <v>4189</v>
      </c>
      <c r="C13244" t="s">
        <v>4028</v>
      </c>
      <c r="D13244">
        <v>30032</v>
      </c>
      <c r="E13244">
        <v>26657</v>
      </c>
      <c r="F13244">
        <v>28802</v>
      </c>
      <c r="G13244">
        <v>30800</v>
      </c>
    </row>
    <row r="13245" spans="1:7">
      <c r="A13245" t="s">
        <v>3853</v>
      </c>
      <c r="B13245" t="s">
        <v>4189</v>
      </c>
      <c r="C13245" t="s">
        <v>4029</v>
      </c>
      <c r="D13245">
        <v>34482</v>
      </c>
      <c r="E13245">
        <v>30734</v>
      </c>
      <c r="F13245">
        <v>34027</v>
      </c>
      <c r="G13245">
        <v>35805</v>
      </c>
    </row>
    <row r="13246" spans="1:7">
      <c r="A13246" t="s">
        <v>3853</v>
      </c>
      <c r="B13246" t="s">
        <v>4189</v>
      </c>
      <c r="C13246" t="s">
        <v>4030</v>
      </c>
      <c r="D13246">
        <v>34482</v>
      </c>
      <c r="E13246">
        <v>30734</v>
      </c>
      <c r="F13246">
        <v>34027</v>
      </c>
      <c r="G13246">
        <v>35805</v>
      </c>
    </row>
    <row r="13247" spans="1:7">
      <c r="A13247" t="s">
        <v>3853</v>
      </c>
      <c r="B13247" t="s">
        <v>4189</v>
      </c>
      <c r="C13247" t="s">
        <v>4031</v>
      </c>
      <c r="D13247">
        <v>805961</v>
      </c>
      <c r="E13247">
        <v>679737</v>
      </c>
      <c r="F13247">
        <v>723395</v>
      </c>
      <c r="G13247">
        <v>717592</v>
      </c>
    </row>
    <row r="13248" spans="1:7">
      <c r="A13248" t="s">
        <v>3853</v>
      </c>
      <c r="B13248" t="s">
        <v>4189</v>
      </c>
      <c r="C13248" t="s">
        <v>4032</v>
      </c>
      <c r="D13248">
        <v>0.6</v>
      </c>
      <c r="E13248">
        <v>0.6</v>
      </c>
      <c r="F13248">
        <v>0.8</v>
      </c>
      <c r="G13248">
        <v>1</v>
      </c>
    </row>
    <row r="13249" spans="1:7">
      <c r="A13249" t="s">
        <v>3853</v>
      </c>
      <c r="B13249" t="s">
        <v>4189</v>
      </c>
      <c r="C13249" t="s">
        <v>4033</v>
      </c>
      <c r="D13249">
        <v>29629</v>
      </c>
      <c r="E13249">
        <v>27068</v>
      </c>
      <c r="F13249">
        <v>28347</v>
      </c>
      <c r="G13249">
        <v>28898</v>
      </c>
    </row>
    <row r="13250" spans="1:7">
      <c r="A13250" t="s">
        <v>3853</v>
      </c>
      <c r="B13250" t="s">
        <v>4189</v>
      </c>
      <c r="C13250" t="s">
        <v>4034</v>
      </c>
      <c r="D13250">
        <v>2395</v>
      </c>
      <c r="E13250">
        <v>2175</v>
      </c>
      <c r="F13250">
        <v>3089</v>
      </c>
      <c r="G13250">
        <v>6393</v>
      </c>
    </row>
    <row r="13251" spans="1:7">
      <c r="A13251" t="s">
        <v>3853</v>
      </c>
      <c r="B13251" t="s">
        <v>4189</v>
      </c>
      <c r="C13251" t="s">
        <v>4035</v>
      </c>
      <c r="D13251">
        <v>2341</v>
      </c>
      <c r="E13251">
        <v>761</v>
      </c>
      <c r="F13251">
        <v>1550</v>
      </c>
      <c r="G13251">
        <v>1536</v>
      </c>
    </row>
    <row r="13252" spans="1:7">
      <c r="A13252" t="s">
        <v>3853</v>
      </c>
      <c r="B13252" t="s">
        <v>4189</v>
      </c>
      <c r="C13252" t="s">
        <v>4036</v>
      </c>
      <c r="D13252">
        <v>53597</v>
      </c>
      <c r="E13252">
        <v>45660</v>
      </c>
      <c r="F13252">
        <v>52654</v>
      </c>
      <c r="G13252">
        <v>55979</v>
      </c>
    </row>
    <row r="13253" spans="1:7">
      <c r="A13253" t="s">
        <v>3853</v>
      </c>
      <c r="B13253" t="s">
        <v>4189</v>
      </c>
      <c r="C13253" t="s">
        <v>4037</v>
      </c>
      <c r="D13253">
        <v>22575</v>
      </c>
      <c r="E13253">
        <v>22830</v>
      </c>
      <c r="F13253">
        <v>24245</v>
      </c>
      <c r="G13253">
        <v>24366</v>
      </c>
    </row>
    <row r="13254" spans="1:7">
      <c r="A13254" t="s">
        <v>3853</v>
      </c>
      <c r="B13254" t="s">
        <v>4189</v>
      </c>
      <c r="C13254" t="s">
        <v>4038</v>
      </c>
      <c r="D13254">
        <v>914157</v>
      </c>
      <c r="E13254">
        <v>777470</v>
      </c>
      <c r="F13254">
        <v>831730</v>
      </c>
      <c r="G13254">
        <v>833229</v>
      </c>
    </row>
    <row r="13255" spans="1:7">
      <c r="A13255" t="s">
        <v>3853</v>
      </c>
      <c r="B13255" t="s">
        <v>4189</v>
      </c>
      <c r="C13255" t="s">
        <v>4039</v>
      </c>
      <c r="D13255">
        <v>106.8</v>
      </c>
      <c r="E13255">
        <v>90</v>
      </c>
      <c r="F13255">
        <v>96.1</v>
      </c>
      <c r="G13255">
        <v>96</v>
      </c>
    </row>
    <row r="13256" spans="1:7">
      <c r="A13256" t="s">
        <v>3853</v>
      </c>
      <c r="B13256" t="s">
        <v>4189</v>
      </c>
      <c r="C13256" t="s">
        <v>4040</v>
      </c>
      <c r="D13256">
        <v>911761</v>
      </c>
      <c r="E13256">
        <v>775295</v>
      </c>
      <c r="F13256">
        <v>828641</v>
      </c>
      <c r="G13256">
        <v>826836</v>
      </c>
    </row>
    <row r="13257" spans="1:7">
      <c r="A13257" t="s">
        <v>3853</v>
      </c>
      <c r="B13257" t="s">
        <v>4189</v>
      </c>
      <c r="C13257" t="s">
        <v>4041</v>
      </c>
      <c r="D13257">
        <v>0</v>
      </c>
      <c r="E13257">
        <v>0</v>
      </c>
      <c r="F13257">
        <v>0</v>
      </c>
      <c r="G13257">
        <v>0</v>
      </c>
    </row>
    <row r="13258" spans="1:7">
      <c r="A13258" t="s">
        <v>3853</v>
      </c>
      <c r="B13258" t="s">
        <v>4189</v>
      </c>
      <c r="C13258" t="s">
        <v>4042</v>
      </c>
      <c r="D13258">
        <v>0</v>
      </c>
      <c r="E13258">
        <v>0</v>
      </c>
      <c r="F13258">
        <v>0</v>
      </c>
      <c r="G13258">
        <v>0</v>
      </c>
    </row>
    <row r="13259" spans="1:7">
      <c r="A13259" t="s">
        <v>3853</v>
      </c>
      <c r="B13259" t="s">
        <v>4189</v>
      </c>
      <c r="C13259" t="s">
        <v>4043</v>
      </c>
      <c r="D13259">
        <v>0</v>
      </c>
      <c r="E13259">
        <v>0</v>
      </c>
      <c r="F13259">
        <v>0</v>
      </c>
      <c r="G13259">
        <v>0</v>
      </c>
    </row>
    <row r="13260" spans="1:7">
      <c r="A13260" t="s">
        <v>3853</v>
      </c>
      <c r="B13260" t="s">
        <v>4189</v>
      </c>
      <c r="C13260" t="s">
        <v>4044</v>
      </c>
      <c r="D13260">
        <v>0</v>
      </c>
      <c r="E13260">
        <v>0</v>
      </c>
      <c r="F13260">
        <v>0</v>
      </c>
      <c r="G13260">
        <v>0</v>
      </c>
    </row>
    <row r="13261" spans="1:7">
      <c r="A13261" t="s">
        <v>3853</v>
      </c>
      <c r="B13261" t="s">
        <v>4189</v>
      </c>
      <c r="C13261" t="s">
        <v>4045</v>
      </c>
      <c r="D13261">
        <v>0</v>
      </c>
      <c r="E13261">
        <v>0</v>
      </c>
      <c r="F13261">
        <v>0</v>
      </c>
      <c r="G13261">
        <v>0</v>
      </c>
    </row>
    <row r="13262" spans="1:7">
      <c r="A13262" t="s">
        <v>3853</v>
      </c>
      <c r="B13262" t="s">
        <v>4189</v>
      </c>
      <c r="C13262" t="s">
        <v>4046</v>
      </c>
      <c r="D13262">
        <v>10.199999999999999</v>
      </c>
      <c r="E13262">
        <v>11.6</v>
      </c>
      <c r="F13262">
        <v>15.6</v>
      </c>
      <c r="G13262">
        <v>20.100000000000001</v>
      </c>
    </row>
    <row r="13263" spans="1:7">
      <c r="A13263" t="s">
        <v>3853</v>
      </c>
      <c r="B13263" t="s">
        <v>4189</v>
      </c>
      <c r="C13263" t="s">
        <v>4047</v>
      </c>
      <c r="D13263">
        <v>14</v>
      </c>
      <c r="E13263">
        <v>18</v>
      </c>
      <c r="F13263">
        <v>23</v>
      </c>
      <c r="G13263">
        <v>34</v>
      </c>
    </row>
    <row r="13264" spans="1:7">
      <c r="A13264" t="s">
        <v>3853</v>
      </c>
      <c r="B13264" t="s">
        <v>4189</v>
      </c>
      <c r="C13264" t="s">
        <v>4048</v>
      </c>
      <c r="D13264">
        <v>0</v>
      </c>
      <c r="E13264">
        <v>0</v>
      </c>
      <c r="F13264">
        <v>0</v>
      </c>
      <c r="G13264">
        <v>0</v>
      </c>
    </row>
    <row r="13265" spans="1:7">
      <c r="A13265" t="s">
        <v>3853</v>
      </c>
      <c r="B13265" t="s">
        <v>4189</v>
      </c>
      <c r="C13265" t="s">
        <v>4049</v>
      </c>
      <c r="D13265">
        <v>765907</v>
      </c>
      <c r="E13265">
        <v>643139</v>
      </c>
      <c r="F13265">
        <v>686754</v>
      </c>
      <c r="G13265">
        <v>682537</v>
      </c>
    </row>
    <row r="13266" spans="1:7">
      <c r="A13266" t="s">
        <v>3853</v>
      </c>
      <c r="B13266" t="s">
        <v>4189</v>
      </c>
      <c r="C13266" t="s">
        <v>4050</v>
      </c>
      <c r="D13266">
        <v>28803</v>
      </c>
      <c r="E13266">
        <v>26237</v>
      </c>
      <c r="F13266">
        <v>27501</v>
      </c>
      <c r="G13266">
        <v>28011</v>
      </c>
    </row>
    <row r="13267" spans="1:7">
      <c r="A13267" t="s">
        <v>3853</v>
      </c>
      <c r="B13267" t="s">
        <v>4189</v>
      </c>
      <c r="C13267" t="s">
        <v>4051</v>
      </c>
      <c r="D13267">
        <v>53326</v>
      </c>
      <c r="E13267">
        <v>45388</v>
      </c>
      <c r="F13267">
        <v>52380</v>
      </c>
      <c r="G13267">
        <v>55694</v>
      </c>
    </row>
    <row r="13268" spans="1:7">
      <c r="A13268" t="s">
        <v>3853</v>
      </c>
      <c r="B13268" t="s">
        <v>4189</v>
      </c>
      <c r="C13268" t="s">
        <v>4052</v>
      </c>
      <c r="D13268">
        <v>873085</v>
      </c>
      <c r="E13268">
        <v>739845</v>
      </c>
      <c r="F13268">
        <v>794010</v>
      </c>
      <c r="G13268">
        <v>797038</v>
      </c>
    </row>
    <row r="13269" spans="1:7">
      <c r="A13269" t="s">
        <v>3853</v>
      </c>
      <c r="B13269" t="s">
        <v>4189</v>
      </c>
      <c r="C13269" t="s">
        <v>4053</v>
      </c>
      <c r="D13269">
        <v>0</v>
      </c>
      <c r="E13269">
        <v>0</v>
      </c>
      <c r="F13269">
        <v>0</v>
      </c>
      <c r="G13269">
        <v>0</v>
      </c>
    </row>
    <row r="13270" spans="1:7">
      <c r="A13270" t="s">
        <v>3853</v>
      </c>
      <c r="B13270" t="s">
        <v>4189</v>
      </c>
      <c r="C13270" t="s">
        <v>4054</v>
      </c>
      <c r="D13270">
        <v>0</v>
      </c>
      <c r="E13270">
        <v>0</v>
      </c>
      <c r="F13270">
        <v>0</v>
      </c>
      <c r="G13270">
        <v>0</v>
      </c>
    </row>
    <row r="13271" spans="1:7">
      <c r="A13271" t="s">
        <v>3853</v>
      </c>
      <c r="B13271" t="s">
        <v>4189</v>
      </c>
      <c r="C13271" t="s">
        <v>4055</v>
      </c>
      <c r="D13271">
        <v>163</v>
      </c>
      <c r="E13271">
        <v>104</v>
      </c>
      <c r="F13271">
        <v>125</v>
      </c>
      <c r="G13271">
        <v>200</v>
      </c>
    </row>
    <row r="13272" spans="1:7">
      <c r="A13272" t="s">
        <v>3853</v>
      </c>
      <c r="B13272" t="s">
        <v>4189</v>
      </c>
      <c r="C13272" t="s">
        <v>4056</v>
      </c>
      <c r="D13272">
        <v>7026</v>
      </c>
      <c r="E13272">
        <v>6571</v>
      </c>
      <c r="F13272">
        <v>7838</v>
      </c>
      <c r="G13272">
        <v>7828</v>
      </c>
    </row>
    <row r="13273" spans="1:7">
      <c r="A13273" t="s">
        <v>3853</v>
      </c>
      <c r="B13273" t="s">
        <v>4189</v>
      </c>
      <c r="C13273" t="s">
        <v>4057</v>
      </c>
      <c r="D13273">
        <v>2512</v>
      </c>
      <c r="E13273">
        <v>2350</v>
      </c>
      <c r="F13273">
        <v>3932</v>
      </c>
      <c r="G13273">
        <v>4952</v>
      </c>
    </row>
    <row r="13274" spans="1:7">
      <c r="A13274" t="s">
        <v>3853</v>
      </c>
      <c r="B13274" t="s">
        <v>4189</v>
      </c>
      <c r="C13274" t="s">
        <v>4058</v>
      </c>
      <c r="D13274">
        <v>12726</v>
      </c>
      <c r="E13274">
        <v>13188</v>
      </c>
      <c r="F13274">
        <v>11737</v>
      </c>
      <c r="G13274">
        <v>11550</v>
      </c>
    </row>
    <row r="13275" spans="1:7">
      <c r="A13275" t="s">
        <v>3853</v>
      </c>
      <c r="B13275" t="s">
        <v>4189</v>
      </c>
      <c r="C13275" t="s">
        <v>4059</v>
      </c>
      <c r="D13275">
        <v>22426</v>
      </c>
      <c r="E13275">
        <v>22213</v>
      </c>
      <c r="F13275">
        <v>23632</v>
      </c>
      <c r="G13275">
        <v>24531</v>
      </c>
    </row>
    <row r="13276" spans="1:7">
      <c r="A13276" t="s">
        <v>3853</v>
      </c>
      <c r="B13276" t="s">
        <v>4189</v>
      </c>
      <c r="C13276" t="s">
        <v>4060</v>
      </c>
      <c r="D13276">
        <v>22426</v>
      </c>
      <c r="E13276">
        <v>22213</v>
      </c>
      <c r="F13276">
        <v>23632</v>
      </c>
      <c r="G13276">
        <v>24531</v>
      </c>
    </row>
    <row r="13277" spans="1:7">
      <c r="A13277" t="s">
        <v>3853</v>
      </c>
      <c r="B13277" t="s">
        <v>4189</v>
      </c>
      <c r="C13277" t="s">
        <v>4061</v>
      </c>
      <c r="D13277">
        <v>0</v>
      </c>
      <c r="E13277">
        <v>0</v>
      </c>
      <c r="F13277">
        <v>0</v>
      </c>
      <c r="G13277">
        <v>0</v>
      </c>
    </row>
    <row r="13278" spans="1:7">
      <c r="A13278" t="s">
        <v>3853</v>
      </c>
      <c r="B13278" t="s">
        <v>4189</v>
      </c>
      <c r="C13278" t="s">
        <v>4062</v>
      </c>
      <c r="D13278">
        <v>0</v>
      </c>
      <c r="E13278">
        <v>0</v>
      </c>
      <c r="F13278">
        <v>0</v>
      </c>
      <c r="G13278">
        <v>0</v>
      </c>
    </row>
    <row r="13279" spans="1:7">
      <c r="A13279" t="s">
        <v>3853</v>
      </c>
      <c r="B13279" t="s">
        <v>4189</v>
      </c>
      <c r="C13279" t="s">
        <v>4063</v>
      </c>
      <c r="D13279">
        <v>35537</v>
      </c>
      <c r="E13279">
        <v>31977</v>
      </c>
      <c r="F13279">
        <v>34491</v>
      </c>
      <c r="G13279">
        <v>32940</v>
      </c>
    </row>
    <row r="13280" spans="1:7">
      <c r="A13280" t="s">
        <v>3853</v>
      </c>
      <c r="B13280" t="s">
        <v>4189</v>
      </c>
      <c r="C13280" t="s">
        <v>4064</v>
      </c>
      <c r="D13280">
        <v>7694</v>
      </c>
      <c r="E13280">
        <v>8105</v>
      </c>
      <c r="F13280">
        <v>7956</v>
      </c>
      <c r="G13280">
        <v>13172</v>
      </c>
    </row>
    <row r="13281" spans="1:7">
      <c r="A13281" t="s">
        <v>3853</v>
      </c>
      <c r="B13281" t="s">
        <v>4189</v>
      </c>
      <c r="C13281" t="s">
        <v>4065</v>
      </c>
      <c r="D13281">
        <v>39592</v>
      </c>
      <c r="E13281">
        <v>39541</v>
      </c>
      <c r="F13281">
        <v>48893</v>
      </c>
      <c r="G13281">
        <v>49690</v>
      </c>
    </row>
    <row r="13282" spans="1:7">
      <c r="A13282" t="s">
        <v>3853</v>
      </c>
      <c r="B13282" t="s">
        <v>4189</v>
      </c>
      <c r="C13282" t="s">
        <v>4066</v>
      </c>
      <c r="D13282">
        <v>2227</v>
      </c>
      <c r="E13282">
        <v>2906</v>
      </c>
      <c r="F13282">
        <v>3819</v>
      </c>
      <c r="G13282">
        <v>4474</v>
      </c>
    </row>
    <row r="13283" spans="1:7">
      <c r="A13283" t="s">
        <v>3853</v>
      </c>
      <c r="B13283" t="s">
        <v>4189</v>
      </c>
      <c r="C13283" t="s">
        <v>4067</v>
      </c>
      <c r="D13283">
        <v>58927</v>
      </c>
      <c r="E13283">
        <v>58851</v>
      </c>
      <c r="F13283">
        <v>58370</v>
      </c>
      <c r="G13283">
        <v>57212</v>
      </c>
    </row>
    <row r="13284" spans="1:7">
      <c r="A13284" t="s">
        <v>3853</v>
      </c>
      <c r="B13284" t="s">
        <v>4189</v>
      </c>
      <c r="C13284" t="s">
        <v>4068</v>
      </c>
      <c r="D13284">
        <v>13912</v>
      </c>
      <c r="E13284">
        <v>10299</v>
      </c>
      <c r="F13284">
        <v>10409</v>
      </c>
      <c r="G13284">
        <v>12452</v>
      </c>
    </row>
    <row r="13285" spans="1:7">
      <c r="A13285" t="s">
        <v>3853</v>
      </c>
      <c r="B13285" t="s">
        <v>4189</v>
      </c>
      <c r="C13285" t="s">
        <v>4069</v>
      </c>
      <c r="D13285">
        <v>155662</v>
      </c>
      <c r="E13285">
        <v>148773</v>
      </c>
      <c r="F13285">
        <v>160119</v>
      </c>
      <c r="G13285">
        <v>165465</v>
      </c>
    </row>
    <row r="13286" spans="1:7">
      <c r="A13286" t="s">
        <v>3853</v>
      </c>
      <c r="B13286" t="s">
        <v>4189</v>
      </c>
      <c r="C13286" t="s">
        <v>4070</v>
      </c>
      <c r="D13286">
        <v>1338</v>
      </c>
      <c r="E13286">
        <v>2311</v>
      </c>
      <c r="F13286">
        <v>2632</v>
      </c>
      <c r="G13286">
        <v>2697</v>
      </c>
    </row>
    <row r="13287" spans="1:7">
      <c r="A13287" t="s">
        <v>3853</v>
      </c>
      <c r="B13287" t="s">
        <v>4189</v>
      </c>
      <c r="C13287" t="s">
        <v>4071</v>
      </c>
      <c r="D13287">
        <v>0</v>
      </c>
      <c r="E13287">
        <v>2</v>
      </c>
      <c r="F13287">
        <v>2</v>
      </c>
      <c r="G13287">
        <v>2</v>
      </c>
    </row>
    <row r="13288" spans="1:7">
      <c r="A13288" t="s">
        <v>3853</v>
      </c>
      <c r="B13288" t="s">
        <v>4189</v>
      </c>
      <c r="C13288" t="s">
        <v>4072</v>
      </c>
      <c r="D13288">
        <v>879</v>
      </c>
      <c r="E13288">
        <v>627</v>
      </c>
      <c r="F13288">
        <v>349</v>
      </c>
      <c r="G13288">
        <v>210</v>
      </c>
    </row>
    <row r="13289" spans="1:7">
      <c r="A13289" t="s">
        <v>3853</v>
      </c>
      <c r="B13289" t="s">
        <v>4189</v>
      </c>
      <c r="C13289" t="s">
        <v>4073</v>
      </c>
      <c r="D13289">
        <v>1593</v>
      </c>
      <c r="E13289">
        <v>357</v>
      </c>
      <c r="F13289">
        <v>847</v>
      </c>
      <c r="G13289">
        <v>868</v>
      </c>
    </row>
    <row r="13290" spans="1:7">
      <c r="A13290" t="s">
        <v>3853</v>
      </c>
      <c r="B13290" t="s">
        <v>4189</v>
      </c>
      <c r="C13290" t="s">
        <v>4074</v>
      </c>
      <c r="D13290">
        <v>3811</v>
      </c>
      <c r="E13290">
        <v>3297</v>
      </c>
      <c r="F13290">
        <v>3830</v>
      </c>
      <c r="G13290">
        <v>3777</v>
      </c>
    </row>
    <row r="13291" spans="1:7">
      <c r="A13291" t="s">
        <v>3853</v>
      </c>
      <c r="B13291" t="s">
        <v>4189</v>
      </c>
      <c r="C13291" t="s">
        <v>4075</v>
      </c>
      <c r="D13291">
        <v>2931</v>
      </c>
      <c r="E13291">
        <v>2670</v>
      </c>
      <c r="F13291">
        <v>3481</v>
      </c>
      <c r="G13291">
        <v>3567</v>
      </c>
    </row>
    <row r="13292" spans="1:7">
      <c r="A13292" t="s">
        <v>3853</v>
      </c>
      <c r="B13292" t="s">
        <v>4189</v>
      </c>
      <c r="C13292" t="s">
        <v>4076</v>
      </c>
      <c r="D13292">
        <v>17</v>
      </c>
      <c r="E13292">
        <v>2</v>
      </c>
      <c r="F13292">
        <v>10</v>
      </c>
      <c r="G13292">
        <v>15</v>
      </c>
    </row>
    <row r="13293" spans="1:7">
      <c r="A13293" t="s">
        <v>3853</v>
      </c>
      <c r="B13293" t="s">
        <v>4189</v>
      </c>
      <c r="C13293" t="s">
        <v>4077</v>
      </c>
      <c r="D13293">
        <v>98</v>
      </c>
      <c r="E13293">
        <v>16</v>
      </c>
      <c r="F13293">
        <v>53</v>
      </c>
      <c r="G13293">
        <v>69</v>
      </c>
    </row>
    <row r="13294" spans="1:7">
      <c r="A13294" t="s">
        <v>3853</v>
      </c>
      <c r="B13294" t="s">
        <v>4189</v>
      </c>
      <c r="C13294" t="s">
        <v>4078</v>
      </c>
      <c r="D13294">
        <v>24</v>
      </c>
      <c r="E13294">
        <v>4</v>
      </c>
      <c r="F13294">
        <v>16</v>
      </c>
      <c r="G13294">
        <v>22</v>
      </c>
    </row>
    <row r="13295" spans="1:7">
      <c r="A13295" t="s">
        <v>3853</v>
      </c>
      <c r="B13295" t="s">
        <v>4189</v>
      </c>
      <c r="C13295" t="s">
        <v>4079</v>
      </c>
      <c r="D13295">
        <v>20</v>
      </c>
      <c r="E13295">
        <v>3</v>
      </c>
      <c r="F13295">
        <v>12</v>
      </c>
      <c r="G13295">
        <v>17</v>
      </c>
    </row>
    <row r="13296" spans="1:7">
      <c r="A13296" t="s">
        <v>3853</v>
      </c>
      <c r="B13296" t="s">
        <v>4189</v>
      </c>
      <c r="C13296" t="s">
        <v>4080</v>
      </c>
      <c r="D13296">
        <v>160</v>
      </c>
      <c r="E13296">
        <v>25</v>
      </c>
      <c r="F13296">
        <v>91</v>
      </c>
      <c r="G13296">
        <v>123</v>
      </c>
    </row>
    <row r="13297" spans="1:7">
      <c r="A13297" t="s">
        <v>3853</v>
      </c>
      <c r="B13297" t="s">
        <v>4189</v>
      </c>
      <c r="C13297" t="s">
        <v>4081</v>
      </c>
      <c r="D13297">
        <v>0</v>
      </c>
      <c r="E13297">
        <v>0</v>
      </c>
      <c r="F13297">
        <v>0</v>
      </c>
      <c r="G13297">
        <v>0</v>
      </c>
    </row>
    <row r="13298" spans="1:7">
      <c r="A13298" t="s">
        <v>3853</v>
      </c>
      <c r="B13298" t="s">
        <v>4189</v>
      </c>
      <c r="C13298" t="s">
        <v>4082</v>
      </c>
      <c r="D13298">
        <v>0</v>
      </c>
      <c r="E13298">
        <v>0</v>
      </c>
      <c r="F13298">
        <v>0</v>
      </c>
      <c r="G13298">
        <v>0</v>
      </c>
    </row>
    <row r="13299" spans="1:7">
      <c r="A13299" t="s">
        <v>3853</v>
      </c>
      <c r="B13299" t="s">
        <v>4189</v>
      </c>
      <c r="C13299" t="s">
        <v>4083</v>
      </c>
      <c r="D13299">
        <v>3477</v>
      </c>
      <c r="E13299">
        <v>3148</v>
      </c>
      <c r="F13299">
        <v>2954</v>
      </c>
      <c r="G13299">
        <v>3242</v>
      </c>
    </row>
    <row r="13300" spans="1:7">
      <c r="A13300" t="s">
        <v>3853</v>
      </c>
      <c r="B13300" t="s">
        <v>4189</v>
      </c>
      <c r="C13300" t="s">
        <v>4084</v>
      </c>
      <c r="D13300">
        <v>131</v>
      </c>
      <c r="E13300">
        <v>220</v>
      </c>
      <c r="F13300">
        <v>282</v>
      </c>
      <c r="G13300">
        <v>294</v>
      </c>
    </row>
    <row r="13301" spans="1:7">
      <c r="A13301" t="s">
        <v>3853</v>
      </c>
      <c r="B13301" t="s">
        <v>4189</v>
      </c>
      <c r="C13301" t="s">
        <v>4085</v>
      </c>
      <c r="D13301">
        <v>3233</v>
      </c>
      <c r="E13301">
        <v>4672</v>
      </c>
      <c r="F13301">
        <v>11143</v>
      </c>
      <c r="G13301">
        <v>15778</v>
      </c>
    </row>
    <row r="13302" spans="1:7">
      <c r="A13302" t="s">
        <v>3853</v>
      </c>
      <c r="B13302" t="s">
        <v>4189</v>
      </c>
      <c r="C13302" t="s">
        <v>4086</v>
      </c>
      <c r="D13302">
        <v>556</v>
      </c>
      <c r="E13302">
        <v>1235</v>
      </c>
      <c r="F13302">
        <v>2137</v>
      </c>
      <c r="G13302">
        <v>2793</v>
      </c>
    </row>
    <row r="13303" spans="1:7">
      <c r="A13303" t="s">
        <v>3853</v>
      </c>
      <c r="B13303" t="s">
        <v>4189</v>
      </c>
      <c r="C13303" t="s">
        <v>4087</v>
      </c>
      <c r="D13303">
        <v>6</v>
      </c>
      <c r="E13303">
        <v>9</v>
      </c>
      <c r="F13303">
        <v>11</v>
      </c>
      <c r="G13303">
        <v>17</v>
      </c>
    </row>
    <row r="13304" spans="1:7">
      <c r="A13304" t="s">
        <v>3853</v>
      </c>
      <c r="B13304" t="s">
        <v>4189</v>
      </c>
      <c r="C13304" t="s">
        <v>4088</v>
      </c>
      <c r="D13304">
        <v>860</v>
      </c>
      <c r="E13304">
        <v>1051</v>
      </c>
      <c r="F13304">
        <v>1356</v>
      </c>
      <c r="G13304">
        <v>1564</v>
      </c>
    </row>
    <row r="13305" spans="1:7">
      <c r="A13305" t="s">
        <v>3853</v>
      </c>
      <c r="B13305" t="s">
        <v>4189</v>
      </c>
      <c r="C13305" t="s">
        <v>4089</v>
      </c>
      <c r="D13305">
        <v>4230</v>
      </c>
      <c r="E13305">
        <v>5953</v>
      </c>
      <c r="F13305">
        <v>12792</v>
      </c>
      <c r="G13305">
        <v>17653</v>
      </c>
    </row>
    <row r="13306" spans="1:7">
      <c r="A13306" t="s">
        <v>3853</v>
      </c>
      <c r="B13306" t="s">
        <v>4189</v>
      </c>
      <c r="C13306" t="s">
        <v>4090</v>
      </c>
      <c r="D13306">
        <v>998</v>
      </c>
      <c r="E13306">
        <v>1280</v>
      </c>
      <c r="F13306">
        <v>1649</v>
      </c>
      <c r="G13306">
        <v>1875</v>
      </c>
    </row>
    <row r="13307" spans="1:7">
      <c r="A13307" t="s">
        <v>3853</v>
      </c>
      <c r="B13307" t="s">
        <v>4189</v>
      </c>
      <c r="C13307" t="s">
        <v>4091</v>
      </c>
      <c r="D13307">
        <v>26.3</v>
      </c>
      <c r="E13307">
        <v>22.6</v>
      </c>
      <c r="F13307">
        <v>22.5</v>
      </c>
      <c r="G13307">
        <v>21.5</v>
      </c>
    </row>
    <row r="13308" spans="1:7">
      <c r="A13308" t="s">
        <v>3853</v>
      </c>
      <c r="B13308" t="s">
        <v>4189</v>
      </c>
      <c r="C13308" t="s">
        <v>4092</v>
      </c>
      <c r="D13308">
        <v>822398</v>
      </c>
      <c r="E13308">
        <v>692783</v>
      </c>
      <c r="F13308">
        <v>739525</v>
      </c>
      <c r="G13308">
        <v>734172</v>
      </c>
    </row>
    <row r="13309" spans="1:7">
      <c r="A13309" t="s">
        <v>3853</v>
      </c>
      <c r="B13309" t="s">
        <v>4189</v>
      </c>
      <c r="C13309" t="s">
        <v>4093</v>
      </c>
      <c r="D13309">
        <v>96.1</v>
      </c>
      <c r="E13309">
        <v>80.2</v>
      </c>
      <c r="F13309">
        <v>85.4</v>
      </c>
      <c r="G13309">
        <v>84.6</v>
      </c>
    </row>
    <row r="13310" spans="1:7">
      <c r="A13310" t="s">
        <v>3853</v>
      </c>
      <c r="B13310" t="s">
        <v>4189</v>
      </c>
      <c r="C13310" t="s">
        <v>4094</v>
      </c>
      <c r="D13310">
        <v>613597</v>
      </c>
      <c r="E13310">
        <v>590649</v>
      </c>
      <c r="F13310">
        <v>642485</v>
      </c>
      <c r="G13310">
        <v>734076</v>
      </c>
    </row>
    <row r="13311" spans="1:7">
      <c r="A13311" t="s">
        <v>3853</v>
      </c>
      <c r="B13311" t="s">
        <v>4189</v>
      </c>
      <c r="C13311" t="s">
        <v>4095</v>
      </c>
      <c r="D13311">
        <v>71.7</v>
      </c>
      <c r="E13311">
        <v>68.400000000000006</v>
      </c>
      <c r="F13311">
        <v>74.2</v>
      </c>
      <c r="G13311">
        <v>84.6</v>
      </c>
    </row>
    <row r="13312" spans="1:7">
      <c r="A13312" t="s">
        <v>3853</v>
      </c>
      <c r="B13312" t="s">
        <v>4189</v>
      </c>
      <c r="C13312" t="s">
        <v>4096</v>
      </c>
      <c r="D13312">
        <v>820969</v>
      </c>
      <c r="E13312">
        <v>865382</v>
      </c>
      <c r="F13312">
        <v>780108</v>
      </c>
      <c r="G13312">
        <v>747097</v>
      </c>
    </row>
    <row r="13313" spans="1:7">
      <c r="A13313" t="s">
        <v>3853</v>
      </c>
      <c r="B13313" t="s">
        <v>4189</v>
      </c>
      <c r="C13313" t="s">
        <v>4097</v>
      </c>
      <c r="D13313">
        <v>430456</v>
      </c>
      <c r="E13313">
        <v>414340</v>
      </c>
      <c r="F13313">
        <v>450649</v>
      </c>
      <c r="G13313">
        <v>417395</v>
      </c>
    </row>
    <row r="13314" spans="1:7">
      <c r="A13314" t="s">
        <v>3853</v>
      </c>
      <c r="B13314" t="s">
        <v>4189</v>
      </c>
      <c r="C13314" t="s">
        <v>4098</v>
      </c>
      <c r="D13314">
        <v>50.3</v>
      </c>
      <c r="E13314">
        <v>48</v>
      </c>
      <c r="F13314">
        <v>52.1</v>
      </c>
      <c r="G13314">
        <v>48.1</v>
      </c>
    </row>
    <row r="13315" spans="1:7">
      <c r="A13315" t="s">
        <v>3853</v>
      </c>
      <c r="B13315" t="s">
        <v>4189</v>
      </c>
      <c r="C13315" t="s">
        <v>4099</v>
      </c>
      <c r="D13315">
        <v>556267</v>
      </c>
      <c r="E13315">
        <v>530040</v>
      </c>
      <c r="F13315">
        <v>542656</v>
      </c>
      <c r="G13315">
        <v>544282</v>
      </c>
    </row>
    <row r="13316" spans="1:7">
      <c r="A13316" t="s">
        <v>3853</v>
      </c>
      <c r="B13316" t="s">
        <v>4189</v>
      </c>
      <c r="C13316" t="s">
        <v>4100</v>
      </c>
      <c r="D13316">
        <v>65</v>
      </c>
      <c r="E13316">
        <v>61.4</v>
      </c>
      <c r="F13316">
        <v>62.7</v>
      </c>
      <c r="G13316">
        <v>62.7</v>
      </c>
    </row>
    <row r="13317" spans="1:7">
      <c r="A13317" t="s">
        <v>3853</v>
      </c>
      <c r="B13317" t="s">
        <v>4189</v>
      </c>
      <c r="C13317" t="s">
        <v>4101</v>
      </c>
      <c r="D13317">
        <v>2418279</v>
      </c>
      <c r="E13317">
        <v>2223267</v>
      </c>
      <c r="F13317">
        <v>2373207</v>
      </c>
      <c r="G13317">
        <v>2427849</v>
      </c>
    </row>
    <row r="13318" spans="1:7">
      <c r="A13318" t="s">
        <v>3853</v>
      </c>
      <c r="B13318" t="s">
        <v>4189</v>
      </c>
      <c r="C13318" t="s">
        <v>4102</v>
      </c>
      <c r="D13318">
        <v>4.47</v>
      </c>
      <c r="E13318">
        <v>4.16</v>
      </c>
      <c r="F13318">
        <v>4.22</v>
      </c>
      <c r="G13318">
        <v>4.21</v>
      </c>
    </row>
    <row r="13319" spans="1:7">
      <c r="A13319" t="s">
        <v>3853</v>
      </c>
      <c r="B13319" t="s">
        <v>4189</v>
      </c>
      <c r="C13319" t="s">
        <v>4103</v>
      </c>
      <c r="D13319">
        <v>282.60000000000002</v>
      </c>
      <c r="E13319">
        <v>257.39999999999998</v>
      </c>
      <c r="F13319">
        <v>274.10000000000002</v>
      </c>
      <c r="G13319">
        <v>279.7</v>
      </c>
    </row>
    <row r="13320" spans="1:7">
      <c r="A13320" t="s">
        <v>3853</v>
      </c>
      <c r="B13320" t="s">
        <v>4189</v>
      </c>
      <c r="C13320" t="s">
        <v>4104</v>
      </c>
      <c r="D13320">
        <v>2422718</v>
      </c>
      <c r="E13320">
        <v>2227812</v>
      </c>
      <c r="F13320">
        <v>2375315</v>
      </c>
      <c r="G13320">
        <v>2429926</v>
      </c>
    </row>
    <row r="13321" spans="1:7">
      <c r="A13321" t="s">
        <v>3853</v>
      </c>
      <c r="B13321" t="s">
        <v>4189</v>
      </c>
      <c r="C13321" t="s">
        <v>4105</v>
      </c>
      <c r="D13321">
        <v>821283</v>
      </c>
      <c r="E13321">
        <v>691855</v>
      </c>
      <c r="F13321">
        <v>738542</v>
      </c>
      <c r="G13321">
        <v>733453</v>
      </c>
    </row>
    <row r="13322" spans="1:7">
      <c r="A13322" t="s">
        <v>3853</v>
      </c>
      <c r="B13322" t="s">
        <v>4189</v>
      </c>
      <c r="C13322" t="s">
        <v>4106</v>
      </c>
      <c r="D13322">
        <v>296579</v>
      </c>
      <c r="E13322">
        <v>288762</v>
      </c>
      <c r="F13322">
        <v>311767</v>
      </c>
      <c r="G13322">
        <v>353913</v>
      </c>
    </row>
    <row r="13323" spans="1:7">
      <c r="A13323" t="s">
        <v>3853</v>
      </c>
      <c r="B13323" t="s">
        <v>4189</v>
      </c>
      <c r="C13323" t="s">
        <v>4107</v>
      </c>
      <c r="D13323">
        <v>327105</v>
      </c>
      <c r="E13323">
        <v>315787</v>
      </c>
      <c r="F13323">
        <v>339635</v>
      </c>
      <c r="G13323">
        <v>323895</v>
      </c>
    </row>
    <row r="13324" spans="1:7">
      <c r="A13324" t="s">
        <v>3853</v>
      </c>
      <c r="B13324" t="s">
        <v>4189</v>
      </c>
      <c r="C13324" t="s">
        <v>4108</v>
      </c>
      <c r="D13324">
        <v>282208</v>
      </c>
      <c r="E13324">
        <v>270103</v>
      </c>
      <c r="F13324">
        <v>280024</v>
      </c>
      <c r="G13324">
        <v>285221</v>
      </c>
    </row>
    <row r="13325" spans="1:7">
      <c r="A13325" t="s">
        <v>3853</v>
      </c>
      <c r="B13325" t="s">
        <v>4189</v>
      </c>
      <c r="C13325" t="s">
        <v>4109</v>
      </c>
      <c r="D13325">
        <v>1727176</v>
      </c>
      <c r="E13325">
        <v>1566507</v>
      </c>
      <c r="F13325">
        <v>1669969</v>
      </c>
      <c r="G13325">
        <v>1696482</v>
      </c>
    </row>
    <row r="13326" spans="1:7">
      <c r="A13326" t="s">
        <v>3853</v>
      </c>
      <c r="B13326" t="s">
        <v>4189</v>
      </c>
      <c r="C13326" t="s">
        <v>4110</v>
      </c>
      <c r="D13326">
        <v>8557</v>
      </c>
      <c r="E13326">
        <v>8637</v>
      </c>
      <c r="F13326">
        <v>8657</v>
      </c>
      <c r="G13326">
        <v>8679</v>
      </c>
    </row>
    <row r="13327" spans="1:7">
      <c r="A13327" t="s">
        <v>3853</v>
      </c>
      <c r="B13327" t="s">
        <v>4189</v>
      </c>
      <c r="C13327" t="s">
        <v>4111</v>
      </c>
      <c r="D13327">
        <v>0</v>
      </c>
      <c r="E13327">
        <v>0</v>
      </c>
      <c r="F13327">
        <v>0</v>
      </c>
      <c r="G13327">
        <v>0</v>
      </c>
    </row>
    <row r="13328" spans="1:7">
      <c r="A13328" t="s">
        <v>3853</v>
      </c>
      <c r="B13328" t="s">
        <v>4189</v>
      </c>
      <c r="C13328" t="s">
        <v>4112</v>
      </c>
      <c r="D13328">
        <v>0</v>
      </c>
      <c r="E13328">
        <v>0</v>
      </c>
      <c r="F13328">
        <v>0</v>
      </c>
      <c r="G13328">
        <v>0</v>
      </c>
    </row>
    <row r="13329" spans="1:7">
      <c r="A13329" t="s">
        <v>3853</v>
      </c>
      <c r="B13329" t="s">
        <v>4189</v>
      </c>
      <c r="C13329" t="s">
        <v>4113</v>
      </c>
      <c r="D13329">
        <v>1766</v>
      </c>
      <c r="E13329">
        <v>1924</v>
      </c>
      <c r="F13329">
        <v>1885</v>
      </c>
      <c r="G13329">
        <v>1877</v>
      </c>
    </row>
    <row r="13330" spans="1:7">
      <c r="A13330" t="s">
        <v>3853</v>
      </c>
      <c r="B13330" t="s">
        <v>4189</v>
      </c>
      <c r="C13330" t="s">
        <v>4114</v>
      </c>
      <c r="D13330">
        <v>18295</v>
      </c>
      <c r="E13330">
        <v>15244</v>
      </c>
      <c r="F13330">
        <v>21030</v>
      </c>
      <c r="G13330">
        <v>23569</v>
      </c>
    </row>
    <row r="13331" spans="1:7">
      <c r="A13331" t="s">
        <v>3853</v>
      </c>
      <c r="B13331" t="s">
        <v>4189</v>
      </c>
      <c r="C13331" t="s">
        <v>4115</v>
      </c>
      <c r="D13331">
        <v>496</v>
      </c>
      <c r="E13331">
        <v>496</v>
      </c>
      <c r="F13331">
        <v>496</v>
      </c>
      <c r="G13331">
        <v>497</v>
      </c>
    </row>
    <row r="13332" spans="1:7">
      <c r="A13332" t="s">
        <v>3853</v>
      </c>
      <c r="B13332" t="s">
        <v>4189</v>
      </c>
      <c r="C13332" t="s">
        <v>4116</v>
      </c>
      <c r="D13332">
        <v>56973</v>
      </c>
      <c r="E13332">
        <v>56924</v>
      </c>
      <c r="F13332">
        <v>56594</v>
      </c>
      <c r="G13332">
        <v>54546</v>
      </c>
    </row>
    <row r="13333" spans="1:7">
      <c r="A13333" t="s">
        <v>3853</v>
      </c>
      <c r="B13333" t="s">
        <v>4189</v>
      </c>
      <c r="C13333" t="s">
        <v>4117</v>
      </c>
      <c r="D13333">
        <v>12235</v>
      </c>
      <c r="E13333">
        <v>8432</v>
      </c>
      <c r="F13333">
        <v>8237</v>
      </c>
      <c r="G13333">
        <v>10071</v>
      </c>
    </row>
    <row r="13334" spans="1:7">
      <c r="A13334" t="s">
        <v>3853</v>
      </c>
      <c r="B13334" t="s">
        <v>4189</v>
      </c>
      <c r="C13334" t="s">
        <v>4118</v>
      </c>
      <c r="D13334">
        <v>89270</v>
      </c>
      <c r="E13334">
        <v>82524</v>
      </c>
      <c r="F13334">
        <v>87746</v>
      </c>
      <c r="G13334">
        <v>90063</v>
      </c>
    </row>
    <row r="13335" spans="1:7">
      <c r="A13335" t="s">
        <v>3853</v>
      </c>
      <c r="B13335" t="s">
        <v>4189</v>
      </c>
      <c r="C13335" t="s">
        <v>4119</v>
      </c>
      <c r="D13335">
        <v>4085</v>
      </c>
      <c r="E13335">
        <v>4244</v>
      </c>
      <c r="F13335">
        <v>4057</v>
      </c>
      <c r="G13335">
        <v>9228</v>
      </c>
    </row>
    <row r="13336" spans="1:7">
      <c r="A13336" t="s">
        <v>3853</v>
      </c>
      <c r="B13336" t="s">
        <v>4189</v>
      </c>
      <c r="C13336" t="s">
        <v>4120</v>
      </c>
      <c r="D13336">
        <v>12881</v>
      </c>
      <c r="E13336">
        <v>12699</v>
      </c>
      <c r="F13336">
        <v>12097</v>
      </c>
      <c r="G13336">
        <v>6291</v>
      </c>
    </row>
    <row r="13337" spans="1:7">
      <c r="A13337" t="s">
        <v>3853</v>
      </c>
      <c r="B13337" t="s">
        <v>4189</v>
      </c>
      <c r="C13337" t="s">
        <v>4121</v>
      </c>
      <c r="D13337">
        <v>309</v>
      </c>
      <c r="E13337">
        <v>309</v>
      </c>
      <c r="F13337">
        <v>308</v>
      </c>
      <c r="G13337">
        <v>306</v>
      </c>
    </row>
    <row r="13338" spans="1:7">
      <c r="A13338" t="s">
        <v>3853</v>
      </c>
      <c r="B13338" t="s">
        <v>4189</v>
      </c>
      <c r="C13338" t="s">
        <v>4122</v>
      </c>
      <c r="D13338">
        <v>1467</v>
      </c>
      <c r="E13338">
        <v>1569</v>
      </c>
      <c r="F13338">
        <v>1487</v>
      </c>
      <c r="G13338">
        <v>2361</v>
      </c>
    </row>
    <row r="13339" spans="1:7">
      <c r="A13339" t="s">
        <v>3853</v>
      </c>
      <c r="B13339" t="s">
        <v>4189</v>
      </c>
      <c r="C13339" t="s">
        <v>4123</v>
      </c>
      <c r="D13339">
        <v>18433</v>
      </c>
      <c r="E13339">
        <v>18512</v>
      </c>
      <c r="F13339">
        <v>17642</v>
      </c>
      <c r="G13339">
        <v>17880</v>
      </c>
    </row>
    <row r="13340" spans="1:7">
      <c r="A13340" t="s">
        <v>3853</v>
      </c>
      <c r="B13340" t="s">
        <v>4189</v>
      </c>
      <c r="C13340" t="s">
        <v>4124</v>
      </c>
      <c r="D13340">
        <v>5852</v>
      </c>
      <c r="E13340">
        <v>6168</v>
      </c>
      <c r="F13340">
        <v>5942</v>
      </c>
      <c r="G13340">
        <v>11105</v>
      </c>
    </row>
    <row r="13341" spans="1:7">
      <c r="A13341" t="s">
        <v>3853</v>
      </c>
      <c r="B13341" t="s">
        <v>4189</v>
      </c>
      <c r="C13341" t="s">
        <v>4125</v>
      </c>
      <c r="D13341">
        <v>31176</v>
      </c>
      <c r="E13341">
        <v>27943</v>
      </c>
      <c r="F13341">
        <v>33127</v>
      </c>
      <c r="G13341">
        <v>29860</v>
      </c>
    </row>
    <row r="13342" spans="1:7">
      <c r="A13342" t="s">
        <v>3853</v>
      </c>
      <c r="B13342" t="s">
        <v>4189</v>
      </c>
      <c r="C13342" t="s">
        <v>4126</v>
      </c>
      <c r="D13342">
        <v>58440</v>
      </c>
      <c r="E13342">
        <v>58493</v>
      </c>
      <c r="F13342">
        <v>58081</v>
      </c>
      <c r="G13342">
        <v>56907</v>
      </c>
    </row>
    <row r="13343" spans="1:7">
      <c r="A13343" t="s">
        <v>3853</v>
      </c>
      <c r="B13343" t="s">
        <v>4189</v>
      </c>
      <c r="C13343" t="s">
        <v>4127</v>
      </c>
      <c r="D13343">
        <v>107703</v>
      </c>
      <c r="E13343">
        <v>101036</v>
      </c>
      <c r="F13343">
        <v>105387</v>
      </c>
      <c r="G13343">
        <v>107943</v>
      </c>
    </row>
    <row r="13344" spans="1:7">
      <c r="A13344" t="s">
        <v>3853</v>
      </c>
      <c r="B13344" t="s">
        <v>4189</v>
      </c>
      <c r="C13344" t="s">
        <v>4128</v>
      </c>
      <c r="D13344">
        <v>76527</v>
      </c>
      <c r="E13344">
        <v>73093</v>
      </c>
      <c r="F13344">
        <v>72260</v>
      </c>
      <c r="G13344">
        <v>78083</v>
      </c>
    </row>
    <row r="13345" spans="1:7">
      <c r="A13345" t="s">
        <v>3853</v>
      </c>
      <c r="B13345" t="s">
        <v>4189</v>
      </c>
      <c r="C13345" t="s">
        <v>4129</v>
      </c>
      <c r="D13345">
        <v>111</v>
      </c>
      <c r="E13345">
        <v>98</v>
      </c>
      <c r="F13345">
        <v>125</v>
      </c>
      <c r="G13345">
        <v>139</v>
      </c>
    </row>
    <row r="13346" spans="1:7">
      <c r="A13346" t="s">
        <v>3853</v>
      </c>
      <c r="B13346" t="s">
        <v>4189</v>
      </c>
      <c r="C13346" t="s">
        <v>4130</v>
      </c>
      <c r="D13346">
        <v>0</v>
      </c>
      <c r="E13346">
        <v>0</v>
      </c>
      <c r="F13346">
        <v>47.1</v>
      </c>
      <c r="G13346">
        <v>48.4</v>
      </c>
    </row>
    <row r="13347" spans="1:7">
      <c r="A13347" t="s">
        <v>3853</v>
      </c>
      <c r="B13347" t="s">
        <v>4189</v>
      </c>
      <c r="C13347" t="s">
        <v>4131</v>
      </c>
      <c r="D13347">
        <v>0</v>
      </c>
      <c r="E13347">
        <v>0</v>
      </c>
      <c r="F13347">
        <v>0</v>
      </c>
      <c r="G13347">
        <v>0</v>
      </c>
    </row>
    <row r="13348" spans="1:7">
      <c r="A13348" t="s">
        <v>3853</v>
      </c>
      <c r="B13348" t="s">
        <v>4189</v>
      </c>
      <c r="C13348" t="s">
        <v>4132</v>
      </c>
      <c r="D13348">
        <v>0</v>
      </c>
      <c r="E13348">
        <v>0</v>
      </c>
      <c r="F13348">
        <v>169</v>
      </c>
      <c r="G13348">
        <v>174</v>
      </c>
    </row>
    <row r="13349" spans="1:7">
      <c r="A13349" t="s">
        <v>3853</v>
      </c>
      <c r="B13349" t="s">
        <v>4189</v>
      </c>
      <c r="C13349" t="s">
        <v>4133</v>
      </c>
      <c r="D13349">
        <v>0</v>
      </c>
      <c r="E13349">
        <v>0</v>
      </c>
      <c r="F13349">
        <v>12</v>
      </c>
      <c r="G13349">
        <v>12</v>
      </c>
    </row>
    <row r="13350" spans="1:7">
      <c r="A13350" t="s">
        <v>3853</v>
      </c>
      <c r="B13350" t="s">
        <v>4189</v>
      </c>
      <c r="C13350" t="s">
        <v>4134</v>
      </c>
      <c r="D13350">
        <v>0</v>
      </c>
      <c r="E13350">
        <v>0</v>
      </c>
      <c r="F13350">
        <v>0</v>
      </c>
      <c r="G13350">
        <v>0</v>
      </c>
    </row>
    <row r="13351" spans="1:7">
      <c r="A13351" t="s">
        <v>3853</v>
      </c>
      <c r="B13351" t="s">
        <v>4189</v>
      </c>
      <c r="C13351" t="s">
        <v>4135</v>
      </c>
      <c r="D13351">
        <v>0</v>
      </c>
      <c r="E13351">
        <v>0</v>
      </c>
      <c r="F13351">
        <v>169</v>
      </c>
      <c r="G13351">
        <v>174</v>
      </c>
    </row>
    <row r="13352" spans="1:7">
      <c r="A13352" t="s">
        <v>3853</v>
      </c>
      <c r="B13352" t="s">
        <v>4189</v>
      </c>
      <c r="C13352" t="s">
        <v>4136</v>
      </c>
      <c r="D13352">
        <v>0</v>
      </c>
      <c r="E13352">
        <v>0</v>
      </c>
      <c r="F13352">
        <v>0</v>
      </c>
      <c r="G13352">
        <v>0</v>
      </c>
    </row>
    <row r="13353" spans="1:7">
      <c r="A13353" t="s">
        <v>3853</v>
      </c>
      <c r="B13353" t="s">
        <v>4189</v>
      </c>
      <c r="C13353" t="s">
        <v>4137</v>
      </c>
      <c r="D13353">
        <v>1410</v>
      </c>
      <c r="E13353">
        <v>1204</v>
      </c>
      <c r="F13353">
        <v>1253</v>
      </c>
      <c r="G13353">
        <v>1188</v>
      </c>
    </row>
    <row r="13354" spans="1:7">
      <c r="A13354" t="s">
        <v>3853</v>
      </c>
      <c r="B13354" t="s">
        <v>4189</v>
      </c>
      <c r="C13354" t="s">
        <v>4138</v>
      </c>
      <c r="D13354">
        <v>3992</v>
      </c>
      <c r="E13354">
        <v>3763</v>
      </c>
      <c r="F13354">
        <v>3927</v>
      </c>
      <c r="G13354">
        <v>4233</v>
      </c>
    </row>
    <row r="13355" spans="1:7">
      <c r="A13355" t="s">
        <v>3853</v>
      </c>
      <c r="B13355" t="s">
        <v>4190</v>
      </c>
      <c r="C13355" t="s">
        <v>3855</v>
      </c>
      <c r="D13355">
        <v>0</v>
      </c>
      <c r="E13355">
        <v>0</v>
      </c>
      <c r="F13355">
        <v>0</v>
      </c>
      <c r="G13355">
        <v>0</v>
      </c>
    </row>
    <row r="13356" spans="1:7">
      <c r="A13356" t="s">
        <v>3853</v>
      </c>
      <c r="B13356" t="s">
        <v>4190</v>
      </c>
      <c r="C13356" t="s">
        <v>3856</v>
      </c>
      <c r="D13356">
        <v>3300</v>
      </c>
      <c r="E13356">
        <v>4136</v>
      </c>
      <c r="F13356">
        <v>3945</v>
      </c>
      <c r="G13356">
        <v>3968</v>
      </c>
    </row>
    <row r="13357" spans="1:7">
      <c r="A13357" t="s">
        <v>3853</v>
      </c>
      <c r="B13357" t="s">
        <v>4190</v>
      </c>
      <c r="C13357" t="s">
        <v>3857</v>
      </c>
      <c r="D13357">
        <v>3300</v>
      </c>
      <c r="E13357">
        <v>4136</v>
      </c>
      <c r="F13357">
        <v>3945</v>
      </c>
      <c r="G13357">
        <v>3968</v>
      </c>
    </row>
    <row r="13358" spans="1:7">
      <c r="A13358" t="s">
        <v>3853</v>
      </c>
      <c r="B13358" t="s">
        <v>4190</v>
      </c>
      <c r="C13358" t="s">
        <v>3858</v>
      </c>
      <c r="D13358">
        <v>3300</v>
      </c>
      <c r="E13358">
        <v>4136</v>
      </c>
      <c r="F13358">
        <v>3945</v>
      </c>
      <c r="G13358">
        <v>3968</v>
      </c>
    </row>
    <row r="13359" spans="1:7">
      <c r="A13359" t="s">
        <v>3853</v>
      </c>
      <c r="B13359" t="s">
        <v>4190</v>
      </c>
      <c r="C13359" t="s">
        <v>3859</v>
      </c>
      <c r="D13359">
        <v>44</v>
      </c>
      <c r="E13359">
        <v>35</v>
      </c>
      <c r="F13359">
        <v>46</v>
      </c>
      <c r="G13359">
        <v>47</v>
      </c>
    </row>
    <row r="13360" spans="1:7">
      <c r="A13360" t="s">
        <v>3853</v>
      </c>
      <c r="B13360" t="s">
        <v>4190</v>
      </c>
      <c r="C13360" t="s">
        <v>3860</v>
      </c>
      <c r="D13360">
        <v>44</v>
      </c>
      <c r="E13360">
        <v>35</v>
      </c>
      <c r="F13360">
        <v>46</v>
      </c>
      <c r="G13360">
        <v>47</v>
      </c>
    </row>
    <row r="13361" spans="1:7">
      <c r="A13361" t="s">
        <v>3853</v>
      </c>
      <c r="B13361" t="s">
        <v>4190</v>
      </c>
      <c r="C13361" t="s">
        <v>3861</v>
      </c>
      <c r="D13361">
        <v>44</v>
      </c>
      <c r="E13361">
        <v>35</v>
      </c>
      <c r="F13361">
        <v>46</v>
      </c>
      <c r="G13361">
        <v>47</v>
      </c>
    </row>
    <row r="13362" spans="1:7">
      <c r="A13362" t="s">
        <v>3853</v>
      </c>
      <c r="B13362" t="s">
        <v>4190</v>
      </c>
      <c r="C13362" t="s">
        <v>3862</v>
      </c>
      <c r="D13362">
        <v>0</v>
      </c>
      <c r="E13362">
        <v>0</v>
      </c>
      <c r="F13362">
        <v>0</v>
      </c>
      <c r="G13362">
        <v>0</v>
      </c>
    </row>
    <row r="13363" spans="1:7">
      <c r="A13363" t="s">
        <v>3853</v>
      </c>
      <c r="B13363" t="s">
        <v>4190</v>
      </c>
      <c r="C13363" t="s">
        <v>3863</v>
      </c>
      <c r="D13363">
        <v>0</v>
      </c>
      <c r="E13363">
        <v>0</v>
      </c>
      <c r="F13363">
        <v>0</v>
      </c>
      <c r="G13363">
        <v>0</v>
      </c>
    </row>
    <row r="13364" spans="1:7">
      <c r="A13364" t="s">
        <v>3853</v>
      </c>
      <c r="B13364" t="s">
        <v>4190</v>
      </c>
      <c r="C13364" t="s">
        <v>3864</v>
      </c>
      <c r="D13364">
        <v>285</v>
      </c>
      <c r="E13364">
        <v>305</v>
      </c>
      <c r="F13364">
        <v>228</v>
      </c>
      <c r="G13364">
        <v>183</v>
      </c>
    </row>
    <row r="13365" spans="1:7">
      <c r="A13365" t="s">
        <v>3853</v>
      </c>
      <c r="B13365" t="s">
        <v>4190</v>
      </c>
      <c r="C13365" t="s">
        <v>3865</v>
      </c>
      <c r="D13365">
        <v>0</v>
      </c>
      <c r="E13365">
        <v>0</v>
      </c>
      <c r="F13365">
        <v>0</v>
      </c>
      <c r="G13365">
        <v>0</v>
      </c>
    </row>
    <row r="13366" spans="1:7">
      <c r="A13366" t="s">
        <v>3853</v>
      </c>
      <c r="B13366" t="s">
        <v>4190</v>
      </c>
      <c r="C13366" t="s">
        <v>3866</v>
      </c>
      <c r="D13366">
        <v>285</v>
      </c>
      <c r="E13366">
        <v>305</v>
      </c>
      <c r="F13366">
        <v>228</v>
      </c>
      <c r="G13366">
        <v>183</v>
      </c>
    </row>
    <row r="13367" spans="1:7">
      <c r="A13367" t="s">
        <v>3853</v>
      </c>
      <c r="B13367" t="s">
        <v>4190</v>
      </c>
      <c r="C13367" t="s">
        <v>3867</v>
      </c>
      <c r="D13367">
        <v>0</v>
      </c>
      <c r="E13367">
        <v>0</v>
      </c>
      <c r="F13367">
        <v>0</v>
      </c>
      <c r="G13367">
        <v>0</v>
      </c>
    </row>
    <row r="13368" spans="1:7">
      <c r="A13368" t="s">
        <v>3853</v>
      </c>
      <c r="B13368" t="s">
        <v>4190</v>
      </c>
      <c r="C13368" t="s">
        <v>3868</v>
      </c>
      <c r="D13368">
        <v>2788</v>
      </c>
      <c r="E13368">
        <v>2369</v>
      </c>
      <c r="F13368">
        <v>2524</v>
      </c>
      <c r="G13368">
        <v>2495</v>
      </c>
    </row>
    <row r="13369" spans="1:7">
      <c r="A13369" t="s">
        <v>3853</v>
      </c>
      <c r="B13369" t="s">
        <v>4190</v>
      </c>
      <c r="C13369" t="s">
        <v>3869</v>
      </c>
      <c r="D13369">
        <v>59.7</v>
      </c>
      <c r="E13369">
        <v>64.2</v>
      </c>
      <c r="F13369">
        <v>69.5</v>
      </c>
      <c r="G13369">
        <v>59.1</v>
      </c>
    </row>
    <row r="13370" spans="1:7">
      <c r="A13370" t="s">
        <v>3853</v>
      </c>
      <c r="B13370" t="s">
        <v>4190</v>
      </c>
      <c r="C13370" t="s">
        <v>3870</v>
      </c>
      <c r="D13370">
        <v>25990</v>
      </c>
      <c r="E13370">
        <v>20863</v>
      </c>
      <c r="F13370">
        <v>21831</v>
      </c>
      <c r="G13370">
        <v>23824</v>
      </c>
    </row>
    <row r="13371" spans="1:7">
      <c r="A13371" t="s">
        <v>3853</v>
      </c>
      <c r="B13371" t="s">
        <v>4190</v>
      </c>
      <c r="C13371" t="s">
        <v>3871</v>
      </c>
      <c r="D13371">
        <v>0</v>
      </c>
      <c r="E13371">
        <v>0</v>
      </c>
      <c r="F13371">
        <v>0</v>
      </c>
      <c r="G13371">
        <v>0</v>
      </c>
    </row>
    <row r="13372" spans="1:7">
      <c r="A13372" t="s">
        <v>3853</v>
      </c>
      <c r="B13372" t="s">
        <v>4190</v>
      </c>
      <c r="C13372" t="s">
        <v>3872</v>
      </c>
      <c r="D13372">
        <v>0</v>
      </c>
      <c r="E13372">
        <v>0</v>
      </c>
      <c r="F13372">
        <v>0</v>
      </c>
      <c r="G13372">
        <v>0</v>
      </c>
    </row>
    <row r="13373" spans="1:7">
      <c r="A13373" t="s">
        <v>3853</v>
      </c>
      <c r="B13373" t="s">
        <v>4190</v>
      </c>
      <c r="C13373" t="s">
        <v>3873</v>
      </c>
      <c r="D13373">
        <v>6</v>
      </c>
      <c r="E13373">
        <v>10.1</v>
      </c>
      <c r="F13373">
        <v>9.6999999999999993</v>
      </c>
      <c r="G13373">
        <v>7.1</v>
      </c>
    </row>
    <row r="13374" spans="1:7">
      <c r="A13374" t="s">
        <v>3853</v>
      </c>
      <c r="B13374" t="s">
        <v>4190</v>
      </c>
      <c r="C13374" t="s">
        <v>3874</v>
      </c>
      <c r="D13374">
        <v>11</v>
      </c>
      <c r="E13374">
        <v>11</v>
      </c>
      <c r="F13374">
        <v>11</v>
      </c>
      <c r="G13374">
        <v>11</v>
      </c>
    </row>
    <row r="13375" spans="1:7">
      <c r="A13375" t="s">
        <v>3853</v>
      </c>
      <c r="B13375" t="s">
        <v>4190</v>
      </c>
      <c r="C13375" t="s">
        <v>3875</v>
      </c>
      <c r="D13375">
        <v>1.6</v>
      </c>
      <c r="E13375">
        <v>2.1</v>
      </c>
      <c r="F13375">
        <v>3.3</v>
      </c>
      <c r="G13375">
        <v>4.5999999999999996</v>
      </c>
    </row>
    <row r="13376" spans="1:7">
      <c r="A13376" t="s">
        <v>3853</v>
      </c>
      <c r="B13376" t="s">
        <v>4190</v>
      </c>
      <c r="C13376" t="s">
        <v>3876</v>
      </c>
      <c r="D13376">
        <v>3</v>
      </c>
      <c r="E13376">
        <v>4</v>
      </c>
      <c r="F13376">
        <v>5</v>
      </c>
      <c r="G13376">
        <v>9</v>
      </c>
    </row>
    <row r="13377" spans="1:7">
      <c r="A13377" t="s">
        <v>3853</v>
      </c>
      <c r="B13377" t="s">
        <v>4190</v>
      </c>
      <c r="C13377" t="s">
        <v>3877</v>
      </c>
      <c r="D13377">
        <v>0</v>
      </c>
      <c r="E13377">
        <v>0</v>
      </c>
      <c r="F13377">
        <v>0</v>
      </c>
      <c r="G13377">
        <v>0</v>
      </c>
    </row>
    <row r="13378" spans="1:7">
      <c r="A13378" t="s">
        <v>3853</v>
      </c>
      <c r="B13378" t="s">
        <v>4190</v>
      </c>
      <c r="C13378" t="s">
        <v>3878</v>
      </c>
      <c r="D13378">
        <v>0</v>
      </c>
      <c r="E13378">
        <v>0</v>
      </c>
      <c r="F13378">
        <v>0</v>
      </c>
      <c r="G13378">
        <v>0</v>
      </c>
    </row>
    <row r="13379" spans="1:7">
      <c r="A13379" t="s">
        <v>3853</v>
      </c>
      <c r="B13379" t="s">
        <v>4190</v>
      </c>
      <c r="C13379" t="s">
        <v>3879</v>
      </c>
      <c r="D13379">
        <v>0</v>
      </c>
      <c r="E13379">
        <v>0</v>
      </c>
      <c r="F13379">
        <v>0</v>
      </c>
      <c r="G13379">
        <v>0</v>
      </c>
    </row>
    <row r="13380" spans="1:7">
      <c r="A13380" t="s">
        <v>3853</v>
      </c>
      <c r="B13380" t="s">
        <v>4190</v>
      </c>
      <c r="C13380" t="s">
        <v>3880</v>
      </c>
      <c r="D13380">
        <v>0</v>
      </c>
      <c r="E13380">
        <v>0</v>
      </c>
      <c r="F13380">
        <v>0</v>
      </c>
      <c r="G13380">
        <v>0</v>
      </c>
    </row>
    <row r="13381" spans="1:7">
      <c r="A13381" t="s">
        <v>3853</v>
      </c>
      <c r="B13381" t="s">
        <v>4190</v>
      </c>
      <c r="C13381" t="s">
        <v>3881</v>
      </c>
      <c r="D13381">
        <v>0</v>
      </c>
      <c r="E13381">
        <v>0</v>
      </c>
      <c r="F13381">
        <v>0</v>
      </c>
      <c r="G13381">
        <v>0</v>
      </c>
    </row>
    <row r="13382" spans="1:7">
      <c r="A13382" t="s">
        <v>3853</v>
      </c>
      <c r="B13382" t="s">
        <v>4190</v>
      </c>
      <c r="C13382" t="s">
        <v>3882</v>
      </c>
      <c r="D13382">
        <v>0</v>
      </c>
      <c r="E13382">
        <v>0</v>
      </c>
      <c r="F13382">
        <v>0</v>
      </c>
      <c r="G13382">
        <v>0</v>
      </c>
    </row>
    <row r="13383" spans="1:7">
      <c r="A13383" t="s">
        <v>3853</v>
      </c>
      <c r="B13383" t="s">
        <v>4190</v>
      </c>
      <c r="C13383" t="s">
        <v>3883</v>
      </c>
      <c r="D13383">
        <v>0</v>
      </c>
      <c r="E13383">
        <v>0</v>
      </c>
      <c r="F13383">
        <v>0</v>
      </c>
      <c r="G13383">
        <v>0</v>
      </c>
    </row>
    <row r="13384" spans="1:7">
      <c r="A13384" t="s">
        <v>3853</v>
      </c>
      <c r="B13384" t="s">
        <v>4190</v>
      </c>
      <c r="C13384" t="s">
        <v>3884</v>
      </c>
      <c r="D13384">
        <v>0</v>
      </c>
      <c r="E13384">
        <v>0</v>
      </c>
      <c r="F13384">
        <v>0</v>
      </c>
      <c r="G13384">
        <v>0</v>
      </c>
    </row>
    <row r="13385" spans="1:7">
      <c r="A13385" t="s">
        <v>3853</v>
      </c>
      <c r="B13385" t="s">
        <v>4190</v>
      </c>
      <c r="C13385" t="s">
        <v>3885</v>
      </c>
      <c r="D13385">
        <v>0</v>
      </c>
      <c r="E13385">
        <v>0</v>
      </c>
      <c r="F13385">
        <v>0</v>
      </c>
      <c r="G13385">
        <v>0</v>
      </c>
    </row>
    <row r="13386" spans="1:7">
      <c r="A13386" t="s">
        <v>3853</v>
      </c>
      <c r="B13386" t="s">
        <v>4190</v>
      </c>
      <c r="C13386" t="s">
        <v>3886</v>
      </c>
      <c r="D13386">
        <v>0</v>
      </c>
      <c r="E13386">
        <v>0</v>
      </c>
      <c r="F13386">
        <v>0</v>
      </c>
      <c r="G13386">
        <v>0</v>
      </c>
    </row>
    <row r="13387" spans="1:7">
      <c r="A13387" t="s">
        <v>3853</v>
      </c>
      <c r="B13387" t="s">
        <v>4190</v>
      </c>
      <c r="C13387" t="s">
        <v>3887</v>
      </c>
      <c r="D13387">
        <v>0</v>
      </c>
      <c r="E13387">
        <v>0</v>
      </c>
      <c r="F13387">
        <v>0</v>
      </c>
      <c r="G13387">
        <v>0</v>
      </c>
    </row>
    <row r="13388" spans="1:7">
      <c r="A13388" t="s">
        <v>3853</v>
      </c>
      <c r="B13388" t="s">
        <v>4190</v>
      </c>
      <c r="C13388" t="s">
        <v>3888</v>
      </c>
      <c r="D13388">
        <v>0</v>
      </c>
      <c r="E13388">
        <v>0</v>
      </c>
      <c r="F13388">
        <v>0</v>
      </c>
      <c r="G13388">
        <v>0</v>
      </c>
    </row>
    <row r="13389" spans="1:7">
      <c r="A13389" t="s">
        <v>3853</v>
      </c>
      <c r="B13389" t="s">
        <v>4190</v>
      </c>
      <c r="C13389" t="s">
        <v>3889</v>
      </c>
      <c r="D13389">
        <v>0</v>
      </c>
      <c r="E13389">
        <v>0</v>
      </c>
      <c r="F13389">
        <v>0</v>
      </c>
      <c r="G13389">
        <v>0</v>
      </c>
    </row>
    <row r="13390" spans="1:7">
      <c r="A13390" t="s">
        <v>3853</v>
      </c>
      <c r="B13390" t="s">
        <v>4190</v>
      </c>
      <c r="C13390" t="s">
        <v>3890</v>
      </c>
      <c r="D13390">
        <v>0</v>
      </c>
      <c r="E13390">
        <v>0</v>
      </c>
      <c r="F13390">
        <v>0</v>
      </c>
      <c r="G13390">
        <v>0</v>
      </c>
    </row>
    <row r="13391" spans="1:7">
      <c r="A13391" t="s">
        <v>3853</v>
      </c>
      <c r="B13391" t="s">
        <v>4190</v>
      </c>
      <c r="C13391" t="s">
        <v>3891</v>
      </c>
      <c r="D13391">
        <v>0</v>
      </c>
      <c r="E13391">
        <v>0</v>
      </c>
      <c r="F13391">
        <v>0</v>
      </c>
      <c r="G13391">
        <v>0</v>
      </c>
    </row>
    <row r="13392" spans="1:7">
      <c r="A13392" t="s">
        <v>3853</v>
      </c>
      <c r="B13392" t="s">
        <v>4190</v>
      </c>
      <c r="C13392" t="s">
        <v>3892</v>
      </c>
      <c r="D13392">
        <v>9568</v>
      </c>
      <c r="E13392">
        <v>8744</v>
      </c>
      <c r="F13392">
        <v>8667</v>
      </c>
      <c r="G13392">
        <v>8356</v>
      </c>
    </row>
    <row r="13393" spans="1:7">
      <c r="A13393" t="s">
        <v>3853</v>
      </c>
      <c r="B13393" t="s">
        <v>4190</v>
      </c>
      <c r="C13393" t="s">
        <v>3893</v>
      </c>
      <c r="D13393">
        <v>3215</v>
      </c>
      <c r="E13393">
        <v>3022</v>
      </c>
      <c r="F13393">
        <v>3354</v>
      </c>
      <c r="G13393">
        <v>3295</v>
      </c>
    </row>
    <row r="13394" spans="1:7">
      <c r="A13394" t="s">
        <v>3853</v>
      </c>
      <c r="B13394" t="s">
        <v>4190</v>
      </c>
      <c r="C13394" t="s">
        <v>3894</v>
      </c>
      <c r="D13394">
        <v>17</v>
      </c>
      <c r="E13394">
        <v>28</v>
      </c>
      <c r="F13394">
        <v>34</v>
      </c>
      <c r="G13394">
        <v>66</v>
      </c>
    </row>
    <row r="13395" spans="1:7">
      <c r="A13395" t="s">
        <v>3853</v>
      </c>
      <c r="B13395" t="s">
        <v>4190</v>
      </c>
      <c r="C13395" t="s">
        <v>3895</v>
      </c>
      <c r="D13395">
        <v>3567</v>
      </c>
      <c r="E13395">
        <v>4004</v>
      </c>
      <c r="F13395">
        <v>3294</v>
      </c>
      <c r="G13395">
        <v>3329</v>
      </c>
    </row>
    <row r="13396" spans="1:7">
      <c r="A13396" t="s">
        <v>3853</v>
      </c>
      <c r="B13396" t="s">
        <v>4190</v>
      </c>
      <c r="C13396" t="s">
        <v>3896</v>
      </c>
      <c r="D13396">
        <v>11496</v>
      </c>
      <c r="E13396">
        <v>10763</v>
      </c>
      <c r="F13396">
        <v>9665</v>
      </c>
      <c r="G13396">
        <v>9619</v>
      </c>
    </row>
    <row r="13397" spans="1:7">
      <c r="A13397" t="s">
        <v>3853</v>
      </c>
      <c r="B13397" t="s">
        <v>4190</v>
      </c>
      <c r="C13397" t="s">
        <v>3897</v>
      </c>
      <c r="D13397">
        <v>27863</v>
      </c>
      <c r="E13397">
        <v>26561</v>
      </c>
      <c r="F13397">
        <v>25013</v>
      </c>
      <c r="G13397">
        <v>24665</v>
      </c>
    </row>
    <row r="13398" spans="1:7">
      <c r="A13398" t="s">
        <v>3853</v>
      </c>
      <c r="B13398" t="s">
        <v>4190</v>
      </c>
      <c r="C13398" t="s">
        <v>3898</v>
      </c>
      <c r="D13398">
        <v>27846</v>
      </c>
      <c r="E13398">
        <v>26533</v>
      </c>
      <c r="F13398">
        <v>24979</v>
      </c>
      <c r="G13398">
        <v>24599</v>
      </c>
    </row>
    <row r="13399" spans="1:7">
      <c r="A13399" t="s">
        <v>3853</v>
      </c>
      <c r="B13399" t="s">
        <v>4190</v>
      </c>
      <c r="C13399" t="s">
        <v>3899</v>
      </c>
      <c r="D13399">
        <v>17</v>
      </c>
      <c r="E13399">
        <v>28</v>
      </c>
      <c r="F13399">
        <v>34</v>
      </c>
      <c r="G13399">
        <v>66</v>
      </c>
    </row>
    <row r="13400" spans="1:7">
      <c r="A13400" t="s">
        <v>3853</v>
      </c>
      <c r="B13400" t="s">
        <v>4190</v>
      </c>
      <c r="C13400" t="s">
        <v>3900</v>
      </c>
      <c r="D13400">
        <v>9199</v>
      </c>
      <c r="E13400">
        <v>8378</v>
      </c>
      <c r="F13400">
        <v>8509</v>
      </c>
      <c r="G13400">
        <v>8205</v>
      </c>
    </row>
    <row r="13401" spans="1:7">
      <c r="A13401" t="s">
        <v>3853</v>
      </c>
      <c r="B13401" t="s">
        <v>4190</v>
      </c>
      <c r="C13401" t="s">
        <v>3901</v>
      </c>
      <c r="D13401">
        <v>27532</v>
      </c>
      <c r="E13401">
        <v>26238</v>
      </c>
      <c r="F13401">
        <v>24872</v>
      </c>
      <c r="G13401">
        <v>24529</v>
      </c>
    </row>
    <row r="13402" spans="1:7">
      <c r="A13402" t="s">
        <v>3853</v>
      </c>
      <c r="B13402" t="s">
        <v>4190</v>
      </c>
      <c r="C13402" t="s">
        <v>3902</v>
      </c>
      <c r="D13402">
        <v>1</v>
      </c>
      <c r="E13402">
        <v>1</v>
      </c>
      <c r="F13402">
        <v>6</v>
      </c>
      <c r="G13402">
        <v>38</v>
      </c>
    </row>
    <row r="13403" spans="1:7">
      <c r="A13403" t="s">
        <v>3853</v>
      </c>
      <c r="B13403" t="s">
        <v>4190</v>
      </c>
      <c r="C13403" t="s">
        <v>3903</v>
      </c>
      <c r="D13403">
        <v>841</v>
      </c>
      <c r="E13403">
        <v>829</v>
      </c>
      <c r="F13403">
        <v>834</v>
      </c>
      <c r="G13403">
        <v>839</v>
      </c>
    </row>
    <row r="13404" spans="1:7">
      <c r="A13404" t="s">
        <v>3853</v>
      </c>
      <c r="B13404" t="s">
        <v>4190</v>
      </c>
      <c r="C13404" t="s">
        <v>3904</v>
      </c>
      <c r="D13404">
        <v>48224</v>
      </c>
      <c r="E13404">
        <v>47990</v>
      </c>
      <c r="F13404">
        <v>47448</v>
      </c>
      <c r="G13404">
        <v>46794</v>
      </c>
    </row>
    <row r="13405" spans="1:7">
      <c r="A13405" t="s">
        <v>3853</v>
      </c>
      <c r="B13405" t="s">
        <v>4190</v>
      </c>
      <c r="C13405" t="s">
        <v>3905</v>
      </c>
      <c r="D13405">
        <v>-40109</v>
      </c>
      <c r="E13405">
        <v>-40036</v>
      </c>
      <c r="F13405">
        <v>-39396</v>
      </c>
      <c r="G13405">
        <v>-38178</v>
      </c>
    </row>
    <row r="13406" spans="1:7">
      <c r="A13406" t="s">
        <v>3853</v>
      </c>
      <c r="B13406" t="s">
        <v>4190</v>
      </c>
      <c r="C13406" t="s">
        <v>3906</v>
      </c>
      <c r="D13406">
        <v>48223</v>
      </c>
      <c r="E13406">
        <v>47989</v>
      </c>
      <c r="F13406">
        <v>47442</v>
      </c>
      <c r="G13406">
        <v>46756</v>
      </c>
    </row>
    <row r="13407" spans="1:7">
      <c r="A13407" t="s">
        <v>3853</v>
      </c>
      <c r="B13407" t="s">
        <v>4190</v>
      </c>
      <c r="C13407" t="s">
        <v>3907</v>
      </c>
      <c r="D13407">
        <v>3.7</v>
      </c>
      <c r="E13407">
        <v>4.5</v>
      </c>
      <c r="F13407">
        <v>6.5</v>
      </c>
      <c r="G13407">
        <v>8.5</v>
      </c>
    </row>
    <row r="13408" spans="1:7">
      <c r="A13408" t="s">
        <v>3853</v>
      </c>
      <c r="B13408" t="s">
        <v>4190</v>
      </c>
      <c r="C13408" t="s">
        <v>3908</v>
      </c>
      <c r="D13408">
        <v>0.6</v>
      </c>
      <c r="E13408">
        <v>0.8</v>
      </c>
      <c r="F13408">
        <v>1.2</v>
      </c>
      <c r="G13408">
        <v>1.5</v>
      </c>
    </row>
    <row r="13409" spans="1:7">
      <c r="A13409" t="s">
        <v>3853</v>
      </c>
      <c r="B13409" t="s">
        <v>4190</v>
      </c>
      <c r="C13409" t="s">
        <v>3909</v>
      </c>
      <c r="D13409">
        <v>2423</v>
      </c>
      <c r="E13409">
        <v>1984</v>
      </c>
      <c r="F13409">
        <v>2215</v>
      </c>
      <c r="G13409">
        <v>2228</v>
      </c>
    </row>
    <row r="13410" spans="1:7">
      <c r="A13410" t="s">
        <v>3853</v>
      </c>
      <c r="B13410" t="s">
        <v>4190</v>
      </c>
      <c r="C13410" t="s">
        <v>3910</v>
      </c>
      <c r="D13410">
        <v>49</v>
      </c>
      <c r="E13410">
        <v>49</v>
      </c>
      <c r="F13410">
        <v>50</v>
      </c>
      <c r="G13410">
        <v>51</v>
      </c>
    </row>
    <row r="13411" spans="1:7">
      <c r="A13411" t="s">
        <v>3853</v>
      </c>
      <c r="B13411" t="s">
        <v>4190</v>
      </c>
      <c r="C13411" t="s">
        <v>3911</v>
      </c>
      <c r="D13411">
        <v>31</v>
      </c>
      <c r="E13411">
        <v>31</v>
      </c>
      <c r="F13411">
        <v>31</v>
      </c>
      <c r="G13411">
        <v>33</v>
      </c>
    </row>
    <row r="13412" spans="1:7">
      <c r="A13412" t="s">
        <v>3853</v>
      </c>
      <c r="B13412" t="s">
        <v>4190</v>
      </c>
      <c r="C13412" t="s">
        <v>3912</v>
      </c>
      <c r="D13412">
        <v>0</v>
      </c>
      <c r="E13412">
        <v>0</v>
      </c>
      <c r="F13412">
        <v>0</v>
      </c>
      <c r="G13412">
        <v>0</v>
      </c>
    </row>
    <row r="13413" spans="1:7">
      <c r="A13413" t="s">
        <v>3853</v>
      </c>
      <c r="B13413" t="s">
        <v>4190</v>
      </c>
      <c r="C13413" t="s">
        <v>3913</v>
      </c>
      <c r="D13413">
        <v>2503</v>
      </c>
      <c r="E13413">
        <v>2064</v>
      </c>
      <c r="F13413">
        <v>2296</v>
      </c>
      <c r="G13413">
        <v>2312</v>
      </c>
    </row>
    <row r="13414" spans="1:7">
      <c r="A13414" t="s">
        <v>3853</v>
      </c>
      <c r="B13414" t="s">
        <v>4190</v>
      </c>
      <c r="C13414" t="s">
        <v>3914</v>
      </c>
      <c r="D13414">
        <v>0</v>
      </c>
      <c r="E13414">
        <v>0</v>
      </c>
      <c r="F13414">
        <v>0</v>
      </c>
      <c r="G13414">
        <v>0</v>
      </c>
    </row>
    <row r="13415" spans="1:7">
      <c r="A13415" t="s">
        <v>3853</v>
      </c>
      <c r="B13415" t="s">
        <v>4190</v>
      </c>
      <c r="C13415" t="s">
        <v>3915</v>
      </c>
      <c r="D13415">
        <v>0</v>
      </c>
      <c r="E13415">
        <v>0</v>
      </c>
      <c r="F13415">
        <v>0</v>
      </c>
      <c r="G13415">
        <v>0</v>
      </c>
    </row>
    <row r="13416" spans="1:7">
      <c r="A13416" t="s">
        <v>3853</v>
      </c>
      <c r="B13416" t="s">
        <v>4190</v>
      </c>
      <c r="C13416" t="s">
        <v>3916</v>
      </c>
      <c r="D13416">
        <v>0</v>
      </c>
      <c r="E13416">
        <v>0</v>
      </c>
      <c r="F13416">
        <v>0</v>
      </c>
      <c r="G13416">
        <v>0</v>
      </c>
    </row>
    <row r="13417" spans="1:7">
      <c r="A13417" t="s">
        <v>3853</v>
      </c>
      <c r="B13417" t="s">
        <v>4190</v>
      </c>
      <c r="C13417" t="s">
        <v>3917</v>
      </c>
      <c r="D13417">
        <v>6600</v>
      </c>
      <c r="E13417">
        <v>6161</v>
      </c>
      <c r="F13417">
        <v>6371</v>
      </c>
      <c r="G13417">
        <v>6539</v>
      </c>
    </row>
    <row r="13418" spans="1:7">
      <c r="A13418" t="s">
        <v>3853</v>
      </c>
      <c r="B13418" t="s">
        <v>4190</v>
      </c>
      <c r="C13418" t="s">
        <v>3918</v>
      </c>
      <c r="D13418">
        <v>4817</v>
      </c>
      <c r="E13418">
        <v>4670</v>
      </c>
      <c r="F13418">
        <v>4678</v>
      </c>
      <c r="G13418">
        <v>4666</v>
      </c>
    </row>
    <row r="13419" spans="1:7">
      <c r="A13419" t="s">
        <v>3853</v>
      </c>
      <c r="B13419" t="s">
        <v>4190</v>
      </c>
      <c r="C13419" t="s">
        <v>3919</v>
      </c>
      <c r="D13419">
        <v>7102</v>
      </c>
      <c r="E13419">
        <v>7360</v>
      </c>
      <c r="F13419">
        <v>7419</v>
      </c>
      <c r="G13419">
        <v>7461</v>
      </c>
    </row>
    <row r="13420" spans="1:7">
      <c r="A13420" t="s">
        <v>3853</v>
      </c>
      <c r="B13420" t="s">
        <v>4190</v>
      </c>
      <c r="C13420" t="s">
        <v>3920</v>
      </c>
      <c r="D13420">
        <v>18519</v>
      </c>
      <c r="E13420">
        <v>18191</v>
      </c>
      <c r="F13420">
        <v>18468</v>
      </c>
      <c r="G13420">
        <v>18665</v>
      </c>
    </row>
    <row r="13421" spans="1:7">
      <c r="A13421" t="s">
        <v>3853</v>
      </c>
      <c r="B13421" t="s">
        <v>4190</v>
      </c>
      <c r="C13421" t="s">
        <v>3921</v>
      </c>
      <c r="D13421">
        <v>18519</v>
      </c>
      <c r="E13421">
        <v>18191</v>
      </c>
      <c r="F13421">
        <v>18468</v>
      </c>
      <c r="G13421">
        <v>18665</v>
      </c>
    </row>
    <row r="13422" spans="1:7">
      <c r="A13422" t="s">
        <v>3853</v>
      </c>
      <c r="B13422" t="s">
        <v>4190</v>
      </c>
      <c r="C13422" t="s">
        <v>3922</v>
      </c>
      <c r="D13422">
        <v>6</v>
      </c>
      <c r="E13422">
        <v>8</v>
      </c>
      <c r="F13422">
        <v>10</v>
      </c>
      <c r="G13422">
        <v>16</v>
      </c>
    </row>
    <row r="13423" spans="1:7">
      <c r="A13423" t="s">
        <v>3853</v>
      </c>
      <c r="B13423" t="s">
        <v>4190</v>
      </c>
      <c r="C13423" t="s">
        <v>3923</v>
      </c>
      <c r="D13423">
        <v>0</v>
      </c>
      <c r="E13423">
        <v>0</v>
      </c>
      <c r="F13423">
        <v>0</v>
      </c>
      <c r="G13423">
        <v>0</v>
      </c>
    </row>
    <row r="13424" spans="1:7">
      <c r="A13424" t="s">
        <v>3853</v>
      </c>
      <c r="B13424" t="s">
        <v>4190</v>
      </c>
      <c r="C13424" t="s">
        <v>3924</v>
      </c>
      <c r="D13424">
        <v>77</v>
      </c>
      <c r="E13424">
        <v>75</v>
      </c>
      <c r="F13424">
        <v>73</v>
      </c>
      <c r="G13424">
        <v>37</v>
      </c>
    </row>
    <row r="13425" spans="1:7">
      <c r="A13425" t="s">
        <v>3853</v>
      </c>
      <c r="B13425" t="s">
        <v>4190</v>
      </c>
      <c r="C13425" t="s">
        <v>3925</v>
      </c>
      <c r="D13425">
        <v>754</v>
      </c>
      <c r="E13425">
        <v>789</v>
      </c>
      <c r="F13425">
        <v>871</v>
      </c>
      <c r="G13425">
        <v>930</v>
      </c>
    </row>
    <row r="13426" spans="1:7">
      <c r="A13426" t="s">
        <v>3853</v>
      </c>
      <c r="B13426" t="s">
        <v>4190</v>
      </c>
      <c r="C13426" t="s">
        <v>3926</v>
      </c>
      <c r="D13426">
        <v>3.43</v>
      </c>
      <c r="E13426">
        <v>3.46</v>
      </c>
      <c r="F13426">
        <v>2.98</v>
      </c>
      <c r="G13426">
        <v>2.92</v>
      </c>
    </row>
    <row r="13427" spans="1:7">
      <c r="A13427" t="s">
        <v>3853</v>
      </c>
      <c r="B13427" t="s">
        <v>4190</v>
      </c>
      <c r="C13427" t="s">
        <v>3927</v>
      </c>
      <c r="D13427">
        <v>891</v>
      </c>
      <c r="E13427">
        <v>942</v>
      </c>
      <c r="F13427">
        <v>1039</v>
      </c>
      <c r="G13427">
        <v>1085</v>
      </c>
    </row>
    <row r="13428" spans="1:7">
      <c r="A13428" t="s">
        <v>3853</v>
      </c>
      <c r="B13428" t="s">
        <v>4190</v>
      </c>
      <c r="C13428" t="s">
        <v>3928</v>
      </c>
      <c r="D13428">
        <v>250</v>
      </c>
      <c r="E13428">
        <v>261</v>
      </c>
      <c r="F13428">
        <v>329</v>
      </c>
      <c r="G13428">
        <v>363</v>
      </c>
    </row>
    <row r="13429" spans="1:7">
      <c r="A13429" t="s">
        <v>3853</v>
      </c>
      <c r="B13429" t="s">
        <v>4190</v>
      </c>
      <c r="C13429" t="s">
        <v>3929</v>
      </c>
      <c r="D13429">
        <v>60</v>
      </c>
      <c r="E13429">
        <v>78</v>
      </c>
      <c r="F13429">
        <v>95</v>
      </c>
      <c r="G13429">
        <v>118</v>
      </c>
    </row>
    <row r="13430" spans="1:7">
      <c r="A13430" t="s">
        <v>3853</v>
      </c>
      <c r="B13430" t="s">
        <v>4190</v>
      </c>
      <c r="C13430" t="s">
        <v>3930</v>
      </c>
      <c r="D13430">
        <v>2.2200000000000002</v>
      </c>
      <c r="E13430">
        <v>2.52</v>
      </c>
      <c r="F13430">
        <v>2.71</v>
      </c>
      <c r="G13430">
        <v>2.46</v>
      </c>
    </row>
    <row r="13431" spans="1:7">
      <c r="A13431" t="s">
        <v>3853</v>
      </c>
      <c r="B13431" t="s">
        <v>4190</v>
      </c>
      <c r="C13431" t="s">
        <v>3931</v>
      </c>
      <c r="D13431">
        <v>21</v>
      </c>
      <c r="E13431">
        <v>24</v>
      </c>
      <c r="F13431">
        <v>27</v>
      </c>
      <c r="G13431">
        <v>7</v>
      </c>
    </row>
    <row r="13432" spans="1:7">
      <c r="A13432" t="s">
        <v>3853</v>
      </c>
      <c r="B13432" t="s">
        <v>4190</v>
      </c>
      <c r="C13432" t="s">
        <v>3932</v>
      </c>
      <c r="D13432">
        <v>82</v>
      </c>
      <c r="E13432">
        <v>77</v>
      </c>
      <c r="F13432">
        <v>80</v>
      </c>
      <c r="G13432">
        <v>78</v>
      </c>
    </row>
    <row r="13433" spans="1:7">
      <c r="A13433" t="s">
        <v>3853</v>
      </c>
      <c r="B13433" t="s">
        <v>4190</v>
      </c>
      <c r="C13433" t="s">
        <v>3933</v>
      </c>
      <c r="D13433">
        <v>147</v>
      </c>
      <c r="E13433">
        <v>160</v>
      </c>
      <c r="F13433">
        <v>222</v>
      </c>
      <c r="G13433">
        <v>278</v>
      </c>
    </row>
    <row r="13434" spans="1:7">
      <c r="A13434" t="s">
        <v>3853</v>
      </c>
      <c r="B13434" t="s">
        <v>4190</v>
      </c>
      <c r="C13434" t="s">
        <v>3934</v>
      </c>
      <c r="D13434">
        <v>9</v>
      </c>
      <c r="E13434">
        <v>8</v>
      </c>
      <c r="F13434">
        <v>7</v>
      </c>
      <c r="G13434">
        <v>6</v>
      </c>
    </row>
    <row r="13435" spans="1:7">
      <c r="A13435" t="s">
        <v>3853</v>
      </c>
      <c r="B13435" t="s">
        <v>4190</v>
      </c>
      <c r="C13435" t="s">
        <v>3935</v>
      </c>
      <c r="D13435">
        <v>237</v>
      </c>
      <c r="E13435">
        <v>249</v>
      </c>
      <c r="F13435">
        <v>317</v>
      </c>
      <c r="G13435">
        <v>345</v>
      </c>
    </row>
    <row r="13436" spans="1:7">
      <c r="A13436" t="s">
        <v>3853</v>
      </c>
      <c r="B13436" t="s">
        <v>4190</v>
      </c>
      <c r="C13436" t="s">
        <v>3936</v>
      </c>
      <c r="D13436">
        <v>4</v>
      </c>
      <c r="E13436">
        <v>4</v>
      </c>
      <c r="F13436">
        <v>5</v>
      </c>
      <c r="G13436">
        <v>12</v>
      </c>
    </row>
    <row r="13437" spans="1:7">
      <c r="A13437" t="s">
        <v>3853</v>
      </c>
      <c r="B13437" t="s">
        <v>4190</v>
      </c>
      <c r="C13437" t="s">
        <v>3937</v>
      </c>
      <c r="D13437">
        <v>0</v>
      </c>
      <c r="E13437">
        <v>0</v>
      </c>
      <c r="F13437">
        <v>0</v>
      </c>
      <c r="G13437">
        <v>0</v>
      </c>
    </row>
    <row r="13438" spans="1:7">
      <c r="A13438" t="s">
        <v>3853</v>
      </c>
      <c r="B13438" t="s">
        <v>4190</v>
      </c>
      <c r="C13438" t="s">
        <v>3938</v>
      </c>
      <c r="D13438">
        <v>0</v>
      </c>
      <c r="E13438">
        <v>0</v>
      </c>
      <c r="F13438">
        <v>0</v>
      </c>
      <c r="G13438">
        <v>0</v>
      </c>
    </row>
    <row r="13439" spans="1:7">
      <c r="A13439" t="s">
        <v>3853</v>
      </c>
      <c r="B13439" t="s">
        <v>4190</v>
      </c>
      <c r="C13439" t="s">
        <v>3939</v>
      </c>
      <c r="D13439">
        <v>146</v>
      </c>
      <c r="E13439">
        <v>131</v>
      </c>
      <c r="F13439">
        <v>126</v>
      </c>
      <c r="G13439">
        <v>126</v>
      </c>
    </row>
    <row r="13440" spans="1:7">
      <c r="A13440" t="s">
        <v>3853</v>
      </c>
      <c r="B13440" t="s">
        <v>4190</v>
      </c>
      <c r="C13440" t="s">
        <v>3940</v>
      </c>
      <c r="D13440">
        <v>91766</v>
      </c>
      <c r="E13440">
        <v>83991</v>
      </c>
      <c r="F13440">
        <v>85984</v>
      </c>
      <c r="G13440">
        <v>85556</v>
      </c>
    </row>
    <row r="13441" spans="1:7">
      <c r="A13441" t="s">
        <v>3853</v>
      </c>
      <c r="B13441" t="s">
        <v>4190</v>
      </c>
      <c r="C13441" t="s">
        <v>3941</v>
      </c>
      <c r="D13441">
        <v>0</v>
      </c>
      <c r="E13441">
        <v>0</v>
      </c>
      <c r="F13441">
        <v>0</v>
      </c>
      <c r="G13441">
        <v>0</v>
      </c>
    </row>
    <row r="13442" spans="1:7">
      <c r="A13442" t="s">
        <v>3853</v>
      </c>
      <c r="B13442" t="s">
        <v>4190</v>
      </c>
      <c r="C13442" t="s">
        <v>3942</v>
      </c>
      <c r="D13442">
        <v>0</v>
      </c>
      <c r="E13442">
        <v>0</v>
      </c>
      <c r="F13442">
        <v>0</v>
      </c>
      <c r="G13442">
        <v>0</v>
      </c>
    </row>
    <row r="13443" spans="1:7">
      <c r="A13443" t="s">
        <v>3853</v>
      </c>
      <c r="B13443" t="s">
        <v>4190</v>
      </c>
      <c r="C13443" t="s">
        <v>3943</v>
      </c>
      <c r="D13443">
        <v>0</v>
      </c>
      <c r="E13443">
        <v>0</v>
      </c>
      <c r="F13443">
        <v>0</v>
      </c>
      <c r="G13443">
        <v>0</v>
      </c>
    </row>
    <row r="13444" spans="1:7">
      <c r="A13444" t="s">
        <v>3853</v>
      </c>
      <c r="B13444" t="s">
        <v>4190</v>
      </c>
      <c r="C13444" t="s">
        <v>3944</v>
      </c>
      <c r="D13444">
        <v>34628.1</v>
      </c>
      <c r="E13444">
        <v>34470.800000000003</v>
      </c>
      <c r="F13444">
        <v>37593.5</v>
      </c>
      <c r="G13444">
        <v>40830.800000000003</v>
      </c>
    </row>
    <row r="13445" spans="1:7">
      <c r="A13445" t="s">
        <v>3853</v>
      </c>
      <c r="B13445" t="s">
        <v>4190</v>
      </c>
      <c r="C13445" t="s">
        <v>3945</v>
      </c>
      <c r="D13445">
        <v>33207.599999999999</v>
      </c>
      <c r="E13445">
        <v>32307.1</v>
      </c>
      <c r="F13445">
        <v>33860.800000000003</v>
      </c>
      <c r="G13445">
        <v>34609.4</v>
      </c>
    </row>
    <row r="13446" spans="1:7">
      <c r="A13446" t="s">
        <v>3853</v>
      </c>
      <c r="B13446" t="s">
        <v>4190</v>
      </c>
      <c r="C13446" t="s">
        <v>3946</v>
      </c>
      <c r="D13446">
        <v>0</v>
      </c>
      <c r="E13446">
        <v>0</v>
      </c>
      <c r="F13446">
        <v>0</v>
      </c>
      <c r="G13446">
        <v>0</v>
      </c>
    </row>
    <row r="13447" spans="1:7">
      <c r="A13447" t="s">
        <v>3853</v>
      </c>
      <c r="B13447" t="s">
        <v>4190</v>
      </c>
      <c r="C13447" t="s">
        <v>3947</v>
      </c>
      <c r="D13447">
        <v>0</v>
      </c>
      <c r="E13447">
        <v>0</v>
      </c>
      <c r="F13447">
        <v>0</v>
      </c>
      <c r="G13447">
        <v>0</v>
      </c>
    </row>
    <row r="13448" spans="1:7">
      <c r="A13448" t="s">
        <v>3853</v>
      </c>
      <c r="B13448" t="s">
        <v>4190</v>
      </c>
      <c r="C13448" t="s">
        <v>3948</v>
      </c>
      <c r="D13448">
        <v>0</v>
      </c>
      <c r="E13448">
        <v>0</v>
      </c>
      <c r="F13448">
        <v>0</v>
      </c>
      <c r="G13448">
        <v>0</v>
      </c>
    </row>
    <row r="13449" spans="1:7">
      <c r="A13449" t="s">
        <v>3853</v>
      </c>
      <c r="B13449" t="s">
        <v>4190</v>
      </c>
      <c r="C13449" t="s">
        <v>3949</v>
      </c>
      <c r="D13449">
        <v>0</v>
      </c>
      <c r="E13449">
        <v>0</v>
      </c>
      <c r="F13449">
        <v>0</v>
      </c>
      <c r="G13449">
        <v>0</v>
      </c>
    </row>
    <row r="13450" spans="1:7">
      <c r="A13450" t="s">
        <v>3853</v>
      </c>
      <c r="B13450" t="s">
        <v>4190</v>
      </c>
      <c r="C13450" t="s">
        <v>3950</v>
      </c>
      <c r="D13450">
        <v>0</v>
      </c>
      <c r="E13450">
        <v>0</v>
      </c>
      <c r="F13450">
        <v>0</v>
      </c>
      <c r="G13450">
        <v>0</v>
      </c>
    </row>
    <row r="13451" spans="1:7">
      <c r="A13451" t="s">
        <v>3853</v>
      </c>
      <c r="B13451" t="s">
        <v>4190</v>
      </c>
      <c r="C13451" t="s">
        <v>3951</v>
      </c>
      <c r="D13451">
        <v>29</v>
      </c>
      <c r="E13451">
        <v>29</v>
      </c>
      <c r="F13451">
        <v>29</v>
      </c>
      <c r="G13451">
        <v>29</v>
      </c>
    </row>
    <row r="13452" spans="1:7">
      <c r="A13452" t="s">
        <v>3853</v>
      </c>
      <c r="B13452" t="s">
        <v>4190</v>
      </c>
      <c r="C13452" t="s">
        <v>3952</v>
      </c>
      <c r="D13452">
        <v>29</v>
      </c>
      <c r="E13452">
        <v>29</v>
      </c>
      <c r="F13452">
        <v>29</v>
      </c>
      <c r="G13452">
        <v>29</v>
      </c>
    </row>
    <row r="13453" spans="1:7">
      <c r="A13453" t="s">
        <v>3853</v>
      </c>
      <c r="B13453" t="s">
        <v>4190</v>
      </c>
      <c r="C13453" t="s">
        <v>3953</v>
      </c>
      <c r="D13453">
        <v>29</v>
      </c>
      <c r="E13453">
        <v>29</v>
      </c>
      <c r="F13453">
        <v>29</v>
      </c>
      <c r="G13453">
        <v>29</v>
      </c>
    </row>
    <row r="13454" spans="1:7">
      <c r="A13454" t="s">
        <v>3853</v>
      </c>
      <c r="B13454" t="s">
        <v>4190</v>
      </c>
      <c r="C13454" t="s">
        <v>3954</v>
      </c>
      <c r="D13454">
        <v>13</v>
      </c>
      <c r="E13454">
        <v>9</v>
      </c>
      <c r="F13454">
        <v>5</v>
      </c>
      <c r="G13454">
        <v>5</v>
      </c>
    </row>
    <row r="13455" spans="1:7">
      <c r="A13455" t="s">
        <v>3853</v>
      </c>
      <c r="B13455" t="s">
        <v>4190</v>
      </c>
      <c r="C13455" t="s">
        <v>3955</v>
      </c>
      <c r="D13455">
        <v>3056</v>
      </c>
      <c r="E13455">
        <v>3477</v>
      </c>
      <c r="F13455">
        <v>3295</v>
      </c>
      <c r="G13455">
        <v>3497</v>
      </c>
    </row>
    <row r="13456" spans="1:7">
      <c r="A13456" t="s">
        <v>3853</v>
      </c>
      <c r="B13456" t="s">
        <v>4190</v>
      </c>
      <c r="C13456" t="s">
        <v>3956</v>
      </c>
      <c r="D13456">
        <v>158</v>
      </c>
      <c r="E13456">
        <v>248</v>
      </c>
      <c r="F13456">
        <v>193</v>
      </c>
      <c r="G13456">
        <v>190</v>
      </c>
    </row>
    <row r="13457" spans="1:7">
      <c r="A13457" t="s">
        <v>3853</v>
      </c>
      <c r="B13457" t="s">
        <v>4190</v>
      </c>
      <c r="C13457" t="s">
        <v>3957</v>
      </c>
      <c r="D13457">
        <v>7063</v>
      </c>
      <c r="E13457">
        <v>6054</v>
      </c>
      <c r="F13457">
        <v>6500</v>
      </c>
      <c r="G13457">
        <v>5934</v>
      </c>
    </row>
    <row r="13458" spans="1:7">
      <c r="A13458" t="s">
        <v>3853</v>
      </c>
      <c r="B13458" t="s">
        <v>4190</v>
      </c>
      <c r="C13458" t="s">
        <v>3958</v>
      </c>
      <c r="D13458">
        <v>10290</v>
      </c>
      <c r="E13458">
        <v>9789</v>
      </c>
      <c r="F13458">
        <v>9993</v>
      </c>
      <c r="G13458">
        <v>9625</v>
      </c>
    </row>
    <row r="13459" spans="1:7">
      <c r="A13459" t="s">
        <v>3853</v>
      </c>
      <c r="B13459" t="s">
        <v>4190</v>
      </c>
      <c r="C13459" t="s">
        <v>3959</v>
      </c>
      <c r="D13459">
        <v>10290</v>
      </c>
      <c r="E13459">
        <v>9789</v>
      </c>
      <c r="F13459">
        <v>9993</v>
      </c>
      <c r="G13459">
        <v>9625</v>
      </c>
    </row>
    <row r="13460" spans="1:7">
      <c r="A13460" t="s">
        <v>3853</v>
      </c>
      <c r="B13460" t="s">
        <v>4190</v>
      </c>
      <c r="C13460" t="s">
        <v>3960</v>
      </c>
      <c r="D13460">
        <v>0</v>
      </c>
      <c r="E13460">
        <v>0</v>
      </c>
      <c r="F13460">
        <v>0</v>
      </c>
      <c r="G13460">
        <v>0</v>
      </c>
    </row>
    <row r="13461" spans="1:7">
      <c r="A13461" t="s">
        <v>3853</v>
      </c>
      <c r="B13461" t="s">
        <v>4190</v>
      </c>
      <c r="C13461" t="s">
        <v>3961</v>
      </c>
      <c r="D13461">
        <v>0</v>
      </c>
      <c r="E13461">
        <v>0</v>
      </c>
      <c r="F13461">
        <v>0</v>
      </c>
      <c r="G13461">
        <v>0</v>
      </c>
    </row>
    <row r="13462" spans="1:7">
      <c r="A13462" t="s">
        <v>3853</v>
      </c>
      <c r="B13462" t="s">
        <v>4190</v>
      </c>
      <c r="C13462" t="s">
        <v>3962</v>
      </c>
      <c r="D13462">
        <v>46.1</v>
      </c>
      <c r="E13462">
        <v>38.799999999999997</v>
      </c>
      <c r="F13462">
        <v>37.700000000000003</v>
      </c>
      <c r="G13462">
        <v>39.299999999999997</v>
      </c>
    </row>
    <row r="13463" spans="1:7">
      <c r="A13463" t="s">
        <v>3853</v>
      </c>
      <c r="B13463" t="s">
        <v>4190</v>
      </c>
      <c r="C13463" t="s">
        <v>3963</v>
      </c>
      <c r="D13463">
        <v>331</v>
      </c>
      <c r="E13463">
        <v>331</v>
      </c>
      <c r="F13463">
        <v>331</v>
      </c>
      <c r="G13463">
        <v>331</v>
      </c>
    </row>
    <row r="13464" spans="1:7">
      <c r="A13464" t="s">
        <v>3853</v>
      </c>
      <c r="B13464" t="s">
        <v>4190</v>
      </c>
      <c r="C13464" t="s">
        <v>3964</v>
      </c>
      <c r="D13464">
        <v>0</v>
      </c>
      <c r="E13464">
        <v>0</v>
      </c>
      <c r="F13464">
        <v>0</v>
      </c>
      <c r="G13464">
        <v>0</v>
      </c>
    </row>
    <row r="13465" spans="1:7">
      <c r="A13465" t="s">
        <v>3853</v>
      </c>
      <c r="B13465" t="s">
        <v>4190</v>
      </c>
      <c r="C13465" t="s">
        <v>3965</v>
      </c>
      <c r="D13465">
        <v>4562</v>
      </c>
      <c r="E13465">
        <v>3854</v>
      </c>
      <c r="F13465">
        <v>3729</v>
      </c>
      <c r="G13465">
        <v>3892</v>
      </c>
    </row>
    <row r="13466" spans="1:7">
      <c r="A13466" t="s">
        <v>3853</v>
      </c>
      <c r="B13466" t="s">
        <v>4190</v>
      </c>
      <c r="C13466" t="s">
        <v>3966</v>
      </c>
      <c r="D13466">
        <v>0</v>
      </c>
      <c r="E13466">
        <v>0</v>
      </c>
      <c r="F13466">
        <v>0</v>
      </c>
      <c r="G13466">
        <v>0</v>
      </c>
    </row>
    <row r="13467" spans="1:7">
      <c r="A13467" t="s">
        <v>3853</v>
      </c>
      <c r="B13467" t="s">
        <v>4190</v>
      </c>
      <c r="C13467" t="s">
        <v>3967</v>
      </c>
      <c r="D13467">
        <v>4562</v>
      </c>
      <c r="E13467">
        <v>3854</v>
      </c>
      <c r="F13467">
        <v>3729</v>
      </c>
      <c r="G13467">
        <v>3892</v>
      </c>
    </row>
    <row r="13468" spans="1:7">
      <c r="A13468" t="s">
        <v>3853</v>
      </c>
      <c r="B13468" t="s">
        <v>4190</v>
      </c>
      <c r="C13468" t="s">
        <v>3968</v>
      </c>
      <c r="D13468">
        <v>0</v>
      </c>
      <c r="E13468">
        <v>0</v>
      </c>
      <c r="F13468">
        <v>0</v>
      </c>
      <c r="G13468">
        <v>0</v>
      </c>
    </row>
    <row r="13469" spans="1:7">
      <c r="A13469" t="s">
        <v>3853</v>
      </c>
      <c r="B13469" t="s">
        <v>4190</v>
      </c>
      <c r="C13469" t="s">
        <v>3969</v>
      </c>
      <c r="D13469">
        <v>0</v>
      </c>
      <c r="E13469">
        <v>0</v>
      </c>
      <c r="F13469">
        <v>0</v>
      </c>
      <c r="G13469">
        <v>0</v>
      </c>
    </row>
    <row r="13470" spans="1:7">
      <c r="A13470" t="s">
        <v>3853</v>
      </c>
      <c r="B13470" t="s">
        <v>4190</v>
      </c>
      <c r="C13470" t="s">
        <v>3970</v>
      </c>
      <c r="D13470">
        <v>0</v>
      </c>
      <c r="E13470">
        <v>0</v>
      </c>
      <c r="F13470">
        <v>0</v>
      </c>
      <c r="G13470">
        <v>0</v>
      </c>
    </row>
    <row r="13471" spans="1:7">
      <c r="A13471" t="s">
        <v>3853</v>
      </c>
      <c r="B13471" t="s">
        <v>4190</v>
      </c>
      <c r="C13471" t="s">
        <v>3971</v>
      </c>
      <c r="D13471">
        <v>0</v>
      </c>
      <c r="E13471">
        <v>0</v>
      </c>
      <c r="F13471">
        <v>0</v>
      </c>
      <c r="G13471">
        <v>0</v>
      </c>
    </row>
    <row r="13472" spans="1:7">
      <c r="A13472" t="s">
        <v>3853</v>
      </c>
      <c r="B13472" t="s">
        <v>4190</v>
      </c>
      <c r="C13472" t="s">
        <v>3972</v>
      </c>
      <c r="D13472">
        <v>0</v>
      </c>
      <c r="E13472">
        <v>0</v>
      </c>
      <c r="F13472">
        <v>0</v>
      </c>
      <c r="G13472">
        <v>0</v>
      </c>
    </row>
    <row r="13473" spans="1:7">
      <c r="A13473" t="s">
        <v>3853</v>
      </c>
      <c r="B13473" t="s">
        <v>4190</v>
      </c>
      <c r="C13473" t="s">
        <v>3973</v>
      </c>
      <c r="D13473">
        <v>962</v>
      </c>
      <c r="E13473">
        <v>866</v>
      </c>
      <c r="F13473">
        <v>1177</v>
      </c>
      <c r="G13473">
        <v>1303</v>
      </c>
    </row>
    <row r="13474" spans="1:7">
      <c r="A13474" t="s">
        <v>3853</v>
      </c>
      <c r="B13474" t="s">
        <v>4190</v>
      </c>
      <c r="C13474" t="s">
        <v>3974</v>
      </c>
      <c r="D13474">
        <v>962</v>
      </c>
      <c r="E13474">
        <v>866</v>
      </c>
      <c r="F13474">
        <v>1177</v>
      </c>
      <c r="G13474">
        <v>1303</v>
      </c>
    </row>
    <row r="13475" spans="1:7">
      <c r="A13475" t="s">
        <v>3853</v>
      </c>
      <c r="B13475" t="s">
        <v>4190</v>
      </c>
      <c r="C13475" t="s">
        <v>3975</v>
      </c>
      <c r="D13475">
        <v>962</v>
      </c>
      <c r="E13475">
        <v>866</v>
      </c>
      <c r="F13475">
        <v>1177</v>
      </c>
      <c r="G13475">
        <v>1303</v>
      </c>
    </row>
    <row r="13476" spans="1:7">
      <c r="A13476" t="s">
        <v>3853</v>
      </c>
      <c r="B13476" t="s">
        <v>4190</v>
      </c>
      <c r="C13476" t="s">
        <v>3976</v>
      </c>
      <c r="D13476">
        <v>33</v>
      </c>
      <c r="E13476">
        <v>42</v>
      </c>
      <c r="F13476">
        <v>24</v>
      </c>
      <c r="G13476">
        <v>21</v>
      </c>
    </row>
    <row r="13477" spans="1:7">
      <c r="A13477" t="s">
        <v>3853</v>
      </c>
      <c r="B13477" t="s">
        <v>4190</v>
      </c>
      <c r="C13477" t="s">
        <v>3977</v>
      </c>
      <c r="D13477">
        <v>20</v>
      </c>
      <c r="E13477">
        <v>32</v>
      </c>
      <c r="F13477">
        <v>19</v>
      </c>
      <c r="G13477">
        <v>14</v>
      </c>
    </row>
    <row r="13478" spans="1:7">
      <c r="A13478" t="s">
        <v>3853</v>
      </c>
      <c r="B13478" t="s">
        <v>4190</v>
      </c>
      <c r="C13478" t="s">
        <v>3978</v>
      </c>
      <c r="D13478">
        <v>378</v>
      </c>
      <c r="E13478">
        <v>408</v>
      </c>
      <c r="F13478">
        <v>343</v>
      </c>
      <c r="G13478">
        <v>302</v>
      </c>
    </row>
    <row r="13479" spans="1:7">
      <c r="A13479" t="s">
        <v>3853</v>
      </c>
      <c r="B13479" t="s">
        <v>4190</v>
      </c>
      <c r="C13479" t="s">
        <v>3979</v>
      </c>
      <c r="D13479">
        <v>431</v>
      </c>
      <c r="E13479">
        <v>481</v>
      </c>
      <c r="F13479">
        <v>386</v>
      </c>
      <c r="G13479">
        <v>338</v>
      </c>
    </row>
    <row r="13480" spans="1:7">
      <c r="A13480" t="s">
        <v>3853</v>
      </c>
      <c r="B13480" t="s">
        <v>4190</v>
      </c>
      <c r="C13480" t="s">
        <v>3980</v>
      </c>
      <c r="D13480">
        <v>431</v>
      </c>
      <c r="E13480">
        <v>481</v>
      </c>
      <c r="F13480">
        <v>386</v>
      </c>
      <c r="G13480">
        <v>338</v>
      </c>
    </row>
    <row r="13481" spans="1:7">
      <c r="A13481" t="s">
        <v>3853</v>
      </c>
      <c r="B13481" t="s">
        <v>4190</v>
      </c>
      <c r="C13481" t="s">
        <v>3981</v>
      </c>
      <c r="D13481">
        <v>579.29999999999995</v>
      </c>
      <c r="E13481">
        <v>565.4</v>
      </c>
      <c r="F13481">
        <v>564.4</v>
      </c>
      <c r="G13481">
        <v>553.6</v>
      </c>
    </row>
    <row r="13482" spans="1:7">
      <c r="A13482" t="s">
        <v>3853</v>
      </c>
      <c r="B13482" t="s">
        <v>4190</v>
      </c>
      <c r="C13482" t="s">
        <v>3982</v>
      </c>
      <c r="D13482">
        <v>0</v>
      </c>
      <c r="E13482">
        <v>0</v>
      </c>
      <c r="F13482">
        <v>0</v>
      </c>
      <c r="G13482">
        <v>0</v>
      </c>
    </row>
    <row r="13483" spans="1:7">
      <c r="A13483" t="s">
        <v>3853</v>
      </c>
      <c r="B13483" t="s">
        <v>4190</v>
      </c>
      <c r="C13483" t="s">
        <v>3983</v>
      </c>
      <c r="D13483">
        <v>663</v>
      </c>
      <c r="E13483">
        <v>664</v>
      </c>
      <c r="F13483">
        <v>769</v>
      </c>
      <c r="G13483">
        <v>686</v>
      </c>
    </row>
    <row r="13484" spans="1:7">
      <c r="A13484" t="s">
        <v>3853</v>
      </c>
      <c r="B13484" t="s">
        <v>4190</v>
      </c>
      <c r="C13484" t="s">
        <v>3984</v>
      </c>
      <c r="D13484">
        <v>484</v>
      </c>
      <c r="E13484">
        <v>503</v>
      </c>
      <c r="F13484">
        <v>565</v>
      </c>
      <c r="G13484">
        <v>489</v>
      </c>
    </row>
    <row r="13485" spans="1:7">
      <c r="A13485" t="s">
        <v>3853</v>
      </c>
      <c r="B13485" t="s">
        <v>4190</v>
      </c>
      <c r="C13485" t="s">
        <v>3985</v>
      </c>
      <c r="D13485">
        <v>713</v>
      </c>
      <c r="E13485">
        <v>793</v>
      </c>
      <c r="F13485">
        <v>896</v>
      </c>
      <c r="G13485">
        <v>783</v>
      </c>
    </row>
    <row r="13486" spans="1:7">
      <c r="A13486" t="s">
        <v>3853</v>
      </c>
      <c r="B13486" t="s">
        <v>4190</v>
      </c>
      <c r="C13486" t="s">
        <v>3986</v>
      </c>
      <c r="D13486">
        <v>1859</v>
      </c>
      <c r="E13486">
        <v>1959</v>
      </c>
      <c r="F13486">
        <v>2229</v>
      </c>
      <c r="G13486">
        <v>1958</v>
      </c>
    </row>
    <row r="13487" spans="1:7">
      <c r="A13487" t="s">
        <v>3853</v>
      </c>
      <c r="B13487" t="s">
        <v>4190</v>
      </c>
      <c r="C13487" t="s">
        <v>3987</v>
      </c>
      <c r="D13487">
        <v>1859</v>
      </c>
      <c r="E13487">
        <v>1959</v>
      </c>
      <c r="F13487">
        <v>2229</v>
      </c>
      <c r="G13487">
        <v>1958</v>
      </c>
    </row>
    <row r="13488" spans="1:7">
      <c r="A13488" t="s">
        <v>3853</v>
      </c>
      <c r="B13488" t="s">
        <v>4190</v>
      </c>
      <c r="C13488" t="s">
        <v>3988</v>
      </c>
      <c r="D13488">
        <v>233</v>
      </c>
      <c r="E13488">
        <v>194</v>
      </c>
      <c r="F13488">
        <v>205</v>
      </c>
      <c r="G13488">
        <v>213</v>
      </c>
    </row>
    <row r="13489" spans="1:7">
      <c r="A13489" t="s">
        <v>3853</v>
      </c>
      <c r="B13489" t="s">
        <v>4190</v>
      </c>
      <c r="C13489" t="s">
        <v>3989</v>
      </c>
      <c r="D13489">
        <v>126</v>
      </c>
      <c r="E13489">
        <v>128</v>
      </c>
      <c r="F13489">
        <v>124</v>
      </c>
      <c r="G13489">
        <v>125</v>
      </c>
    </row>
    <row r="13490" spans="1:7">
      <c r="A13490" t="s">
        <v>3853</v>
      </c>
      <c r="B13490" t="s">
        <v>4190</v>
      </c>
      <c r="C13490" t="s">
        <v>3990</v>
      </c>
      <c r="D13490">
        <v>359</v>
      </c>
      <c r="E13490">
        <v>322</v>
      </c>
      <c r="F13490">
        <v>329</v>
      </c>
      <c r="G13490">
        <v>338</v>
      </c>
    </row>
    <row r="13491" spans="1:7">
      <c r="A13491" t="s">
        <v>3853</v>
      </c>
      <c r="B13491" t="s">
        <v>4190</v>
      </c>
      <c r="C13491" t="s">
        <v>3991</v>
      </c>
      <c r="D13491">
        <v>359</v>
      </c>
      <c r="E13491">
        <v>322</v>
      </c>
      <c r="F13491">
        <v>329</v>
      </c>
      <c r="G13491">
        <v>338</v>
      </c>
    </row>
    <row r="13492" spans="1:7">
      <c r="A13492" t="s">
        <v>3853</v>
      </c>
      <c r="B13492" t="s">
        <v>4190</v>
      </c>
      <c r="C13492" t="s">
        <v>3992</v>
      </c>
      <c r="D13492">
        <v>0</v>
      </c>
      <c r="E13492">
        <v>0</v>
      </c>
      <c r="F13492">
        <v>0</v>
      </c>
      <c r="G13492">
        <v>0</v>
      </c>
    </row>
    <row r="13493" spans="1:7">
      <c r="A13493" t="s">
        <v>3853</v>
      </c>
      <c r="B13493" t="s">
        <v>4190</v>
      </c>
      <c r="C13493" t="s">
        <v>3993</v>
      </c>
      <c r="D13493">
        <v>35476</v>
      </c>
      <c r="E13493">
        <v>29165</v>
      </c>
      <c r="F13493">
        <v>32186</v>
      </c>
      <c r="G13493">
        <v>32071</v>
      </c>
    </row>
    <row r="13494" spans="1:7">
      <c r="A13494" t="s">
        <v>3853</v>
      </c>
      <c r="B13494" t="s">
        <v>4190</v>
      </c>
      <c r="C13494" t="s">
        <v>3994</v>
      </c>
      <c r="D13494">
        <v>712</v>
      </c>
      <c r="E13494">
        <v>714</v>
      </c>
      <c r="F13494">
        <v>720</v>
      </c>
      <c r="G13494">
        <v>740</v>
      </c>
    </row>
    <row r="13495" spans="1:7">
      <c r="A13495" t="s">
        <v>3853</v>
      </c>
      <c r="B13495" t="s">
        <v>4190</v>
      </c>
      <c r="C13495" t="s">
        <v>3995</v>
      </c>
      <c r="D13495">
        <v>456</v>
      </c>
      <c r="E13495">
        <v>460</v>
      </c>
      <c r="F13495">
        <v>455</v>
      </c>
      <c r="G13495">
        <v>472</v>
      </c>
    </row>
    <row r="13496" spans="1:7">
      <c r="A13496" t="s">
        <v>3853</v>
      </c>
      <c r="B13496" t="s">
        <v>4190</v>
      </c>
      <c r="C13496" t="s">
        <v>3996</v>
      </c>
      <c r="D13496">
        <v>36644</v>
      </c>
      <c r="E13496">
        <v>30339</v>
      </c>
      <c r="F13496">
        <v>33360</v>
      </c>
      <c r="G13496">
        <v>33282</v>
      </c>
    </row>
    <row r="13497" spans="1:7">
      <c r="A13497" t="s">
        <v>3853</v>
      </c>
      <c r="B13497" t="s">
        <v>4190</v>
      </c>
      <c r="C13497" t="s">
        <v>3997</v>
      </c>
      <c r="D13497">
        <v>36644</v>
      </c>
      <c r="E13497">
        <v>30339</v>
      </c>
      <c r="F13497">
        <v>33360</v>
      </c>
      <c r="G13497">
        <v>33282</v>
      </c>
    </row>
    <row r="13498" spans="1:7">
      <c r="A13498" t="s">
        <v>3853</v>
      </c>
      <c r="B13498" t="s">
        <v>4190</v>
      </c>
      <c r="C13498" t="s">
        <v>3998</v>
      </c>
      <c r="D13498">
        <v>33053</v>
      </c>
      <c r="E13498">
        <v>27181</v>
      </c>
      <c r="F13498">
        <v>29971</v>
      </c>
      <c r="G13498">
        <v>29843</v>
      </c>
    </row>
    <row r="13499" spans="1:7">
      <c r="A13499" t="s">
        <v>3853</v>
      </c>
      <c r="B13499" t="s">
        <v>4190</v>
      </c>
      <c r="C13499" t="s">
        <v>3999</v>
      </c>
      <c r="D13499">
        <v>663</v>
      </c>
      <c r="E13499">
        <v>665</v>
      </c>
      <c r="F13499">
        <v>671</v>
      </c>
      <c r="G13499">
        <v>689</v>
      </c>
    </row>
    <row r="13500" spans="1:7">
      <c r="A13500" t="s">
        <v>3853</v>
      </c>
      <c r="B13500" t="s">
        <v>4190</v>
      </c>
      <c r="C13500" t="s">
        <v>4000</v>
      </c>
      <c r="D13500">
        <v>425</v>
      </c>
      <c r="E13500">
        <v>429</v>
      </c>
      <c r="F13500">
        <v>423</v>
      </c>
      <c r="G13500">
        <v>439</v>
      </c>
    </row>
    <row r="13501" spans="1:7">
      <c r="A13501" t="s">
        <v>3853</v>
      </c>
      <c r="B13501" t="s">
        <v>4190</v>
      </c>
      <c r="C13501" t="s">
        <v>4001</v>
      </c>
      <c r="D13501">
        <v>34141</v>
      </c>
      <c r="E13501">
        <v>28275</v>
      </c>
      <c r="F13501">
        <v>31065</v>
      </c>
      <c r="G13501">
        <v>30970</v>
      </c>
    </row>
    <row r="13502" spans="1:7">
      <c r="A13502" t="s">
        <v>3853</v>
      </c>
      <c r="B13502" t="s">
        <v>4190</v>
      </c>
      <c r="C13502" t="s">
        <v>4002</v>
      </c>
      <c r="D13502">
        <v>0</v>
      </c>
      <c r="E13502">
        <v>0</v>
      </c>
      <c r="F13502">
        <v>0</v>
      </c>
      <c r="G13502">
        <v>0</v>
      </c>
    </row>
    <row r="13503" spans="1:7">
      <c r="A13503" t="s">
        <v>3853</v>
      </c>
      <c r="B13503" t="s">
        <v>4190</v>
      </c>
      <c r="C13503" t="s">
        <v>4003</v>
      </c>
      <c r="D13503">
        <v>0</v>
      </c>
      <c r="E13503">
        <v>0</v>
      </c>
      <c r="F13503">
        <v>0</v>
      </c>
      <c r="G13503">
        <v>0</v>
      </c>
    </row>
    <row r="13504" spans="1:7">
      <c r="A13504" t="s">
        <v>3853</v>
      </c>
      <c r="B13504" t="s">
        <v>4190</v>
      </c>
      <c r="C13504" t="s">
        <v>4004</v>
      </c>
      <c r="D13504">
        <v>23</v>
      </c>
      <c r="E13504">
        <v>33</v>
      </c>
      <c r="F13504">
        <v>36</v>
      </c>
      <c r="G13504">
        <v>37</v>
      </c>
    </row>
    <row r="13505" spans="1:7">
      <c r="A13505" t="s">
        <v>3853</v>
      </c>
      <c r="B13505" t="s">
        <v>4190</v>
      </c>
      <c r="C13505" t="s">
        <v>4005</v>
      </c>
      <c r="D13505">
        <v>7605</v>
      </c>
      <c r="E13505">
        <v>7260</v>
      </c>
      <c r="F13505">
        <v>7778</v>
      </c>
      <c r="G13505">
        <v>7662</v>
      </c>
    </row>
    <row r="13506" spans="1:7">
      <c r="A13506" t="s">
        <v>3853</v>
      </c>
      <c r="B13506" t="s">
        <v>4190</v>
      </c>
      <c r="C13506" t="s">
        <v>4006</v>
      </c>
      <c r="D13506">
        <v>13</v>
      </c>
      <c r="E13506">
        <v>15</v>
      </c>
      <c r="F13506">
        <v>8</v>
      </c>
      <c r="G13506">
        <v>8</v>
      </c>
    </row>
    <row r="13507" spans="1:7">
      <c r="A13507" t="s">
        <v>3853</v>
      </c>
      <c r="B13507" t="s">
        <v>4190</v>
      </c>
      <c r="C13507" t="s">
        <v>4007</v>
      </c>
      <c r="D13507">
        <v>0</v>
      </c>
      <c r="E13507">
        <v>0</v>
      </c>
      <c r="F13507">
        <v>0</v>
      </c>
      <c r="G13507">
        <v>0</v>
      </c>
    </row>
    <row r="13508" spans="1:7">
      <c r="A13508" t="s">
        <v>3853</v>
      </c>
      <c r="B13508" t="s">
        <v>4190</v>
      </c>
      <c r="C13508" t="s">
        <v>4008</v>
      </c>
      <c r="D13508">
        <v>2455</v>
      </c>
      <c r="E13508">
        <v>2319</v>
      </c>
      <c r="F13508">
        <v>2099</v>
      </c>
      <c r="G13508">
        <v>2261</v>
      </c>
    </row>
    <row r="13509" spans="1:7">
      <c r="A13509" t="s">
        <v>3853</v>
      </c>
      <c r="B13509" t="s">
        <v>4190</v>
      </c>
      <c r="C13509" t="s">
        <v>4009</v>
      </c>
      <c r="D13509">
        <v>4288</v>
      </c>
      <c r="E13509">
        <v>3964</v>
      </c>
      <c r="F13509">
        <v>3881</v>
      </c>
      <c r="G13509">
        <v>4079</v>
      </c>
    </row>
    <row r="13510" spans="1:7">
      <c r="A13510" t="s">
        <v>3853</v>
      </c>
      <c r="B13510" t="s">
        <v>4190</v>
      </c>
      <c r="C13510" t="s">
        <v>4010</v>
      </c>
      <c r="D13510">
        <v>14384</v>
      </c>
      <c r="E13510">
        <v>13591</v>
      </c>
      <c r="F13510">
        <v>13803</v>
      </c>
      <c r="G13510">
        <v>14048</v>
      </c>
    </row>
    <row r="13511" spans="1:7">
      <c r="A13511" t="s">
        <v>3853</v>
      </c>
      <c r="B13511" t="s">
        <v>4190</v>
      </c>
      <c r="C13511" t="s">
        <v>4011</v>
      </c>
      <c r="D13511">
        <v>23</v>
      </c>
      <c r="E13511">
        <v>21.1</v>
      </c>
      <c r="F13511">
        <v>21.3</v>
      </c>
      <c r="G13511">
        <v>21.7</v>
      </c>
    </row>
    <row r="13512" spans="1:7">
      <c r="A13512" t="s">
        <v>3853</v>
      </c>
      <c r="B13512" t="s">
        <v>4190</v>
      </c>
      <c r="C13512" t="s">
        <v>4012</v>
      </c>
      <c r="D13512">
        <v>14371</v>
      </c>
      <c r="E13512">
        <v>13577</v>
      </c>
      <c r="F13512">
        <v>13794</v>
      </c>
      <c r="G13512">
        <v>14039</v>
      </c>
    </row>
    <row r="13513" spans="1:7">
      <c r="A13513" t="s">
        <v>3853</v>
      </c>
      <c r="B13513" t="s">
        <v>4190</v>
      </c>
      <c r="C13513" t="s">
        <v>4013</v>
      </c>
      <c r="D13513">
        <v>14381</v>
      </c>
      <c r="E13513">
        <v>13589</v>
      </c>
      <c r="F13513">
        <v>13801</v>
      </c>
      <c r="G13513">
        <v>14046</v>
      </c>
    </row>
    <row r="13514" spans="1:7">
      <c r="A13514" t="s">
        <v>3853</v>
      </c>
      <c r="B13514" t="s">
        <v>4190</v>
      </c>
      <c r="C13514" t="s">
        <v>4014</v>
      </c>
      <c r="D13514">
        <v>0</v>
      </c>
      <c r="E13514">
        <v>0</v>
      </c>
      <c r="F13514">
        <v>0</v>
      </c>
      <c r="G13514">
        <v>0</v>
      </c>
    </row>
    <row r="13515" spans="1:7">
      <c r="A13515" t="s">
        <v>3853</v>
      </c>
      <c r="B13515" t="s">
        <v>4190</v>
      </c>
      <c r="C13515" t="s">
        <v>4015</v>
      </c>
      <c r="D13515">
        <v>0</v>
      </c>
      <c r="E13515">
        <v>0</v>
      </c>
      <c r="F13515">
        <v>0</v>
      </c>
      <c r="G13515">
        <v>0</v>
      </c>
    </row>
    <row r="13516" spans="1:7">
      <c r="A13516" t="s">
        <v>3853</v>
      </c>
      <c r="B13516" t="s">
        <v>4190</v>
      </c>
      <c r="C13516" t="s">
        <v>4016</v>
      </c>
      <c r="D13516">
        <v>0</v>
      </c>
      <c r="E13516">
        <v>0</v>
      </c>
      <c r="F13516">
        <v>0</v>
      </c>
      <c r="G13516">
        <v>0</v>
      </c>
    </row>
    <row r="13517" spans="1:7">
      <c r="A13517" t="s">
        <v>3853</v>
      </c>
      <c r="B13517" t="s">
        <v>4190</v>
      </c>
      <c r="C13517" t="s">
        <v>4017</v>
      </c>
      <c r="D13517">
        <v>0</v>
      </c>
      <c r="E13517">
        <v>0</v>
      </c>
      <c r="F13517">
        <v>0</v>
      </c>
      <c r="G13517">
        <v>0</v>
      </c>
    </row>
    <row r="13518" spans="1:7">
      <c r="A13518" t="s">
        <v>3853</v>
      </c>
      <c r="B13518" t="s">
        <v>4190</v>
      </c>
      <c r="C13518" t="s">
        <v>4018</v>
      </c>
      <c r="D13518">
        <v>0</v>
      </c>
      <c r="E13518">
        <v>0</v>
      </c>
      <c r="F13518">
        <v>0</v>
      </c>
      <c r="G13518">
        <v>0</v>
      </c>
    </row>
    <row r="13519" spans="1:7">
      <c r="A13519" t="s">
        <v>3853</v>
      </c>
      <c r="B13519" t="s">
        <v>4190</v>
      </c>
      <c r="C13519" t="s">
        <v>4019</v>
      </c>
      <c r="D13519">
        <v>0</v>
      </c>
      <c r="E13519">
        <v>0</v>
      </c>
      <c r="F13519">
        <v>0</v>
      </c>
      <c r="G13519">
        <v>0</v>
      </c>
    </row>
    <row r="13520" spans="1:7">
      <c r="A13520" t="s">
        <v>3853</v>
      </c>
      <c r="B13520" t="s">
        <v>4190</v>
      </c>
      <c r="C13520" t="s">
        <v>4020</v>
      </c>
      <c r="D13520">
        <v>0</v>
      </c>
      <c r="E13520">
        <v>0</v>
      </c>
      <c r="F13520">
        <v>0</v>
      </c>
      <c r="G13520">
        <v>0</v>
      </c>
    </row>
    <row r="13521" spans="1:7">
      <c r="A13521" t="s">
        <v>3853</v>
      </c>
      <c r="B13521" t="s">
        <v>4190</v>
      </c>
      <c r="C13521" t="s">
        <v>4021</v>
      </c>
      <c r="D13521">
        <v>0</v>
      </c>
      <c r="E13521">
        <v>0</v>
      </c>
      <c r="F13521">
        <v>0</v>
      </c>
      <c r="G13521">
        <v>0</v>
      </c>
    </row>
    <row r="13522" spans="1:7">
      <c r="A13522" t="s">
        <v>3853</v>
      </c>
      <c r="B13522" t="s">
        <v>4190</v>
      </c>
      <c r="C13522" t="s">
        <v>4022</v>
      </c>
      <c r="D13522">
        <v>184</v>
      </c>
      <c r="E13522">
        <v>166</v>
      </c>
      <c r="F13522">
        <v>156</v>
      </c>
      <c r="G13522">
        <v>171</v>
      </c>
    </row>
    <row r="13523" spans="1:7">
      <c r="A13523" t="s">
        <v>3853</v>
      </c>
      <c r="B13523" t="s">
        <v>4190</v>
      </c>
      <c r="C13523" t="s">
        <v>4023</v>
      </c>
      <c r="D13523">
        <v>0</v>
      </c>
      <c r="E13523">
        <v>0</v>
      </c>
      <c r="F13523">
        <v>131</v>
      </c>
      <c r="G13523">
        <v>107</v>
      </c>
    </row>
    <row r="13524" spans="1:7">
      <c r="A13524" t="s">
        <v>3853</v>
      </c>
      <c r="B13524" t="s">
        <v>4190</v>
      </c>
      <c r="C13524" t="s">
        <v>4024</v>
      </c>
      <c r="D13524">
        <v>184</v>
      </c>
      <c r="E13524">
        <v>166</v>
      </c>
      <c r="F13524">
        <v>156</v>
      </c>
      <c r="G13524">
        <v>171</v>
      </c>
    </row>
    <row r="13525" spans="1:7">
      <c r="A13525" t="s">
        <v>3853</v>
      </c>
      <c r="B13525" t="s">
        <v>4190</v>
      </c>
      <c r="C13525" t="s">
        <v>4025</v>
      </c>
      <c r="D13525">
        <v>184</v>
      </c>
      <c r="E13525">
        <v>166</v>
      </c>
      <c r="F13525">
        <v>287</v>
      </c>
      <c r="G13525">
        <v>279</v>
      </c>
    </row>
    <row r="13526" spans="1:7">
      <c r="A13526" t="s">
        <v>3853</v>
      </c>
      <c r="B13526" t="s">
        <v>4190</v>
      </c>
      <c r="C13526" t="s">
        <v>4026</v>
      </c>
      <c r="D13526">
        <v>184</v>
      </c>
      <c r="E13526">
        <v>166</v>
      </c>
      <c r="F13526">
        <v>287</v>
      </c>
      <c r="G13526">
        <v>279</v>
      </c>
    </row>
    <row r="13527" spans="1:7">
      <c r="A13527" t="s">
        <v>3853</v>
      </c>
      <c r="B13527" t="s">
        <v>4190</v>
      </c>
      <c r="C13527" t="s">
        <v>4027</v>
      </c>
      <c r="D13527">
        <v>0</v>
      </c>
      <c r="E13527">
        <v>0</v>
      </c>
      <c r="F13527">
        <v>0</v>
      </c>
      <c r="G13527">
        <v>0</v>
      </c>
    </row>
    <row r="13528" spans="1:7">
      <c r="A13528" t="s">
        <v>3853</v>
      </c>
      <c r="B13528" t="s">
        <v>4190</v>
      </c>
      <c r="C13528" t="s">
        <v>4028</v>
      </c>
      <c r="D13528">
        <v>3629</v>
      </c>
      <c r="E13528">
        <v>4463</v>
      </c>
      <c r="F13528">
        <v>4244</v>
      </c>
      <c r="G13528">
        <v>4278</v>
      </c>
    </row>
    <row r="13529" spans="1:7">
      <c r="A13529" t="s">
        <v>3853</v>
      </c>
      <c r="B13529" t="s">
        <v>4190</v>
      </c>
      <c r="C13529" t="s">
        <v>4029</v>
      </c>
      <c r="D13529">
        <v>4317</v>
      </c>
      <c r="E13529">
        <v>5141</v>
      </c>
      <c r="F13529">
        <v>4993</v>
      </c>
      <c r="G13529">
        <v>4970</v>
      </c>
    </row>
    <row r="13530" spans="1:7">
      <c r="A13530" t="s">
        <v>3853</v>
      </c>
      <c r="B13530" t="s">
        <v>4190</v>
      </c>
      <c r="C13530" t="s">
        <v>4030</v>
      </c>
      <c r="D13530">
        <v>4317</v>
      </c>
      <c r="E13530">
        <v>5141</v>
      </c>
      <c r="F13530">
        <v>4993</v>
      </c>
      <c r="G13530">
        <v>4970</v>
      </c>
    </row>
    <row r="13531" spans="1:7">
      <c r="A13531" t="s">
        <v>3853</v>
      </c>
      <c r="B13531" t="s">
        <v>4190</v>
      </c>
      <c r="C13531" t="s">
        <v>4031</v>
      </c>
      <c r="D13531">
        <v>46295</v>
      </c>
      <c r="E13531">
        <v>39013</v>
      </c>
      <c r="F13531">
        <v>42431</v>
      </c>
      <c r="G13531">
        <v>42116</v>
      </c>
    </row>
    <row r="13532" spans="1:7">
      <c r="A13532" t="s">
        <v>3853</v>
      </c>
      <c r="B13532" t="s">
        <v>4190</v>
      </c>
      <c r="C13532" t="s">
        <v>4032</v>
      </c>
      <c r="D13532">
        <v>0.1</v>
      </c>
      <c r="E13532">
        <v>0.2</v>
      </c>
      <c r="F13532">
        <v>0.3</v>
      </c>
      <c r="G13532">
        <v>0.5</v>
      </c>
    </row>
    <row r="13533" spans="1:7">
      <c r="A13533" t="s">
        <v>3853</v>
      </c>
      <c r="B13533" t="s">
        <v>4190</v>
      </c>
      <c r="C13533" t="s">
        <v>4033</v>
      </c>
      <c r="D13533">
        <v>7056</v>
      </c>
      <c r="E13533">
        <v>7305</v>
      </c>
      <c r="F13533">
        <v>7486</v>
      </c>
      <c r="G13533">
        <v>7648</v>
      </c>
    </row>
    <row r="13534" spans="1:7">
      <c r="A13534" t="s">
        <v>3853</v>
      </c>
      <c r="B13534" t="s">
        <v>4190</v>
      </c>
      <c r="C13534" t="s">
        <v>4034</v>
      </c>
      <c r="D13534">
        <v>17</v>
      </c>
      <c r="E13534">
        <v>28</v>
      </c>
      <c r="F13534">
        <v>34</v>
      </c>
      <c r="G13534">
        <v>66</v>
      </c>
    </row>
    <row r="13535" spans="1:7">
      <c r="A13535" t="s">
        <v>3853</v>
      </c>
      <c r="B13535" t="s">
        <v>4190</v>
      </c>
      <c r="C13535" t="s">
        <v>4035</v>
      </c>
      <c r="D13535">
        <v>146</v>
      </c>
      <c r="E13535">
        <v>131</v>
      </c>
      <c r="F13535">
        <v>126</v>
      </c>
      <c r="G13535">
        <v>126</v>
      </c>
    </row>
    <row r="13536" spans="1:7">
      <c r="A13536" t="s">
        <v>3853</v>
      </c>
      <c r="B13536" t="s">
        <v>4190</v>
      </c>
      <c r="C13536" t="s">
        <v>4036</v>
      </c>
      <c r="D13536">
        <v>7914</v>
      </c>
      <c r="E13536">
        <v>9216</v>
      </c>
      <c r="F13536">
        <v>8293</v>
      </c>
      <c r="G13536">
        <v>8380</v>
      </c>
    </row>
    <row r="13537" spans="1:7">
      <c r="A13537" t="s">
        <v>3853</v>
      </c>
      <c r="B13537" t="s">
        <v>4190</v>
      </c>
      <c r="C13537" t="s">
        <v>4037</v>
      </c>
      <c r="D13537">
        <v>18936</v>
      </c>
      <c r="E13537">
        <v>17226</v>
      </c>
      <c r="F13537">
        <v>16507</v>
      </c>
      <c r="G13537">
        <v>15855</v>
      </c>
    </row>
    <row r="13538" spans="1:7">
      <c r="A13538" t="s">
        <v>3853</v>
      </c>
      <c r="B13538" t="s">
        <v>4190</v>
      </c>
      <c r="C13538" t="s">
        <v>4038</v>
      </c>
      <c r="D13538">
        <v>80219</v>
      </c>
      <c r="E13538">
        <v>72789</v>
      </c>
      <c r="F13538">
        <v>74751</v>
      </c>
      <c r="G13538">
        <v>74065</v>
      </c>
    </row>
    <row r="13539" spans="1:7">
      <c r="A13539" t="s">
        <v>3853</v>
      </c>
      <c r="B13539" t="s">
        <v>4190</v>
      </c>
      <c r="C13539" t="s">
        <v>4039</v>
      </c>
      <c r="D13539">
        <v>128.5</v>
      </c>
      <c r="E13539">
        <v>113.2</v>
      </c>
      <c r="F13539">
        <v>115.5</v>
      </c>
      <c r="G13539">
        <v>114.5</v>
      </c>
    </row>
    <row r="13540" spans="1:7">
      <c r="A13540" t="s">
        <v>3853</v>
      </c>
      <c r="B13540" t="s">
        <v>4190</v>
      </c>
      <c r="C13540" t="s">
        <v>4040</v>
      </c>
      <c r="D13540">
        <v>80202</v>
      </c>
      <c r="E13540">
        <v>72760</v>
      </c>
      <c r="F13540">
        <v>74717</v>
      </c>
      <c r="G13540">
        <v>73999</v>
      </c>
    </row>
    <row r="13541" spans="1:7">
      <c r="A13541" t="s">
        <v>3853</v>
      </c>
      <c r="B13541" t="s">
        <v>4190</v>
      </c>
      <c r="C13541" t="s">
        <v>4041</v>
      </c>
      <c r="D13541">
        <v>0</v>
      </c>
      <c r="E13541">
        <v>0</v>
      </c>
      <c r="F13541">
        <v>0</v>
      </c>
      <c r="G13541">
        <v>0</v>
      </c>
    </row>
    <row r="13542" spans="1:7">
      <c r="A13542" t="s">
        <v>3853</v>
      </c>
      <c r="B13542" t="s">
        <v>4190</v>
      </c>
      <c r="C13542" t="s">
        <v>4042</v>
      </c>
      <c r="D13542">
        <v>0</v>
      </c>
      <c r="E13542">
        <v>0</v>
      </c>
      <c r="F13542">
        <v>0</v>
      </c>
      <c r="G13542">
        <v>0</v>
      </c>
    </row>
    <row r="13543" spans="1:7">
      <c r="A13543" t="s">
        <v>3853</v>
      </c>
      <c r="B13543" t="s">
        <v>4190</v>
      </c>
      <c r="C13543" t="s">
        <v>4043</v>
      </c>
      <c r="D13543">
        <v>0</v>
      </c>
      <c r="E13543">
        <v>0</v>
      </c>
      <c r="F13543">
        <v>0</v>
      </c>
      <c r="G13543">
        <v>0</v>
      </c>
    </row>
    <row r="13544" spans="1:7">
      <c r="A13544" t="s">
        <v>3853</v>
      </c>
      <c r="B13544" t="s">
        <v>4190</v>
      </c>
      <c r="C13544" t="s">
        <v>4044</v>
      </c>
      <c r="D13544">
        <v>0</v>
      </c>
      <c r="E13544">
        <v>0</v>
      </c>
      <c r="F13544">
        <v>0</v>
      </c>
      <c r="G13544">
        <v>0</v>
      </c>
    </row>
    <row r="13545" spans="1:7">
      <c r="A13545" t="s">
        <v>3853</v>
      </c>
      <c r="B13545" t="s">
        <v>4190</v>
      </c>
      <c r="C13545" t="s">
        <v>4045</v>
      </c>
      <c r="D13545">
        <v>0</v>
      </c>
      <c r="E13545">
        <v>0</v>
      </c>
      <c r="F13545">
        <v>0</v>
      </c>
      <c r="G13545">
        <v>0</v>
      </c>
    </row>
    <row r="13546" spans="1:7">
      <c r="A13546" t="s">
        <v>3853</v>
      </c>
      <c r="B13546" t="s">
        <v>4190</v>
      </c>
      <c r="C13546" t="s">
        <v>4046</v>
      </c>
      <c r="D13546">
        <v>2.1</v>
      </c>
      <c r="E13546">
        <v>2.4</v>
      </c>
      <c r="F13546">
        <v>3.2</v>
      </c>
      <c r="G13546">
        <v>3.9</v>
      </c>
    </row>
    <row r="13547" spans="1:7">
      <c r="A13547" t="s">
        <v>3853</v>
      </c>
      <c r="B13547" t="s">
        <v>4190</v>
      </c>
      <c r="C13547" t="s">
        <v>4047</v>
      </c>
      <c r="D13547">
        <v>4</v>
      </c>
      <c r="E13547">
        <v>4</v>
      </c>
      <c r="F13547">
        <v>5</v>
      </c>
      <c r="G13547">
        <v>7</v>
      </c>
    </row>
    <row r="13548" spans="1:7">
      <c r="A13548" t="s">
        <v>3853</v>
      </c>
      <c r="B13548" t="s">
        <v>4190</v>
      </c>
      <c r="C13548" t="s">
        <v>4048</v>
      </c>
      <c r="D13548">
        <v>0</v>
      </c>
      <c r="E13548">
        <v>0</v>
      </c>
      <c r="F13548">
        <v>0</v>
      </c>
      <c r="G13548">
        <v>0</v>
      </c>
    </row>
    <row r="13549" spans="1:7">
      <c r="A13549" t="s">
        <v>3853</v>
      </c>
      <c r="B13549" t="s">
        <v>4190</v>
      </c>
      <c r="C13549" t="s">
        <v>4049</v>
      </c>
      <c r="D13549">
        <v>43503</v>
      </c>
      <c r="E13549">
        <v>36663</v>
      </c>
      <c r="F13549">
        <v>39926</v>
      </c>
      <c r="G13549">
        <v>39631</v>
      </c>
    </row>
    <row r="13550" spans="1:7">
      <c r="A13550" t="s">
        <v>3853</v>
      </c>
      <c r="B13550" t="s">
        <v>4190</v>
      </c>
      <c r="C13550" t="s">
        <v>4050</v>
      </c>
      <c r="D13550">
        <v>7007</v>
      </c>
      <c r="E13550">
        <v>7257</v>
      </c>
      <c r="F13550">
        <v>7437</v>
      </c>
      <c r="G13550">
        <v>7597</v>
      </c>
    </row>
    <row r="13551" spans="1:7">
      <c r="A13551" t="s">
        <v>3853</v>
      </c>
      <c r="B13551" t="s">
        <v>4190</v>
      </c>
      <c r="C13551" t="s">
        <v>4051</v>
      </c>
      <c r="D13551">
        <v>7883</v>
      </c>
      <c r="E13551">
        <v>9185</v>
      </c>
      <c r="F13551">
        <v>8261</v>
      </c>
      <c r="G13551">
        <v>8347</v>
      </c>
    </row>
    <row r="13552" spans="1:7">
      <c r="A13552" t="s">
        <v>3853</v>
      </c>
      <c r="B13552" t="s">
        <v>4190</v>
      </c>
      <c r="C13552" t="s">
        <v>4052</v>
      </c>
      <c r="D13552">
        <v>77385</v>
      </c>
      <c r="E13552">
        <v>70402</v>
      </c>
      <c r="F13552">
        <v>72183</v>
      </c>
      <c r="G13552">
        <v>71510</v>
      </c>
    </row>
    <row r="13553" spans="1:7">
      <c r="A13553" t="s">
        <v>3853</v>
      </c>
      <c r="B13553" t="s">
        <v>4190</v>
      </c>
      <c r="C13553" t="s">
        <v>4053</v>
      </c>
      <c r="D13553">
        <v>0</v>
      </c>
      <c r="E13553">
        <v>0</v>
      </c>
      <c r="F13553">
        <v>0</v>
      </c>
      <c r="G13553">
        <v>0</v>
      </c>
    </row>
    <row r="13554" spans="1:7">
      <c r="A13554" t="s">
        <v>3853</v>
      </c>
      <c r="B13554" t="s">
        <v>4190</v>
      </c>
      <c r="C13554" t="s">
        <v>4054</v>
      </c>
      <c r="D13554">
        <v>0</v>
      </c>
      <c r="E13554">
        <v>0</v>
      </c>
      <c r="F13554">
        <v>0</v>
      </c>
      <c r="G13554">
        <v>0</v>
      </c>
    </row>
    <row r="13555" spans="1:7">
      <c r="A13555" t="s">
        <v>3853</v>
      </c>
      <c r="B13555" t="s">
        <v>4190</v>
      </c>
      <c r="C13555" t="s">
        <v>4055</v>
      </c>
      <c r="D13555">
        <v>13</v>
      </c>
      <c r="E13555">
        <v>9</v>
      </c>
      <c r="F13555">
        <v>5</v>
      </c>
      <c r="G13555">
        <v>5</v>
      </c>
    </row>
    <row r="13556" spans="1:7">
      <c r="A13556" t="s">
        <v>3853</v>
      </c>
      <c r="B13556" t="s">
        <v>4190</v>
      </c>
      <c r="C13556" t="s">
        <v>4056</v>
      </c>
      <c r="D13556">
        <v>3056</v>
      </c>
      <c r="E13556">
        <v>3477</v>
      </c>
      <c r="F13556">
        <v>3295</v>
      </c>
      <c r="G13556">
        <v>3497</v>
      </c>
    </row>
    <row r="13557" spans="1:7">
      <c r="A13557" t="s">
        <v>3853</v>
      </c>
      <c r="B13557" t="s">
        <v>4190</v>
      </c>
      <c r="C13557" t="s">
        <v>4057</v>
      </c>
      <c r="D13557">
        <v>158</v>
      </c>
      <c r="E13557">
        <v>248</v>
      </c>
      <c r="F13557">
        <v>193</v>
      </c>
      <c r="G13557">
        <v>190</v>
      </c>
    </row>
    <row r="13558" spans="1:7">
      <c r="A13558" t="s">
        <v>3853</v>
      </c>
      <c r="B13558" t="s">
        <v>4190</v>
      </c>
      <c r="C13558" t="s">
        <v>4058</v>
      </c>
      <c r="D13558">
        <v>7063</v>
      </c>
      <c r="E13558">
        <v>6054</v>
      </c>
      <c r="F13558">
        <v>6500</v>
      </c>
      <c r="G13558">
        <v>5934</v>
      </c>
    </row>
    <row r="13559" spans="1:7">
      <c r="A13559" t="s">
        <v>3853</v>
      </c>
      <c r="B13559" t="s">
        <v>4190</v>
      </c>
      <c r="C13559" t="s">
        <v>4059</v>
      </c>
      <c r="D13559">
        <v>10290</v>
      </c>
      <c r="E13559">
        <v>9789</v>
      </c>
      <c r="F13559">
        <v>9993</v>
      </c>
      <c r="G13559">
        <v>9625</v>
      </c>
    </row>
    <row r="13560" spans="1:7">
      <c r="A13560" t="s">
        <v>3853</v>
      </c>
      <c r="B13560" t="s">
        <v>4190</v>
      </c>
      <c r="C13560" t="s">
        <v>4060</v>
      </c>
      <c r="D13560">
        <v>10290</v>
      </c>
      <c r="E13560">
        <v>9789</v>
      </c>
      <c r="F13560">
        <v>9993</v>
      </c>
      <c r="G13560">
        <v>9625</v>
      </c>
    </row>
    <row r="13561" spans="1:7">
      <c r="A13561" t="s">
        <v>3853</v>
      </c>
      <c r="B13561" t="s">
        <v>4190</v>
      </c>
      <c r="C13561" t="s">
        <v>4061</v>
      </c>
      <c r="D13561">
        <v>0</v>
      </c>
      <c r="E13561">
        <v>0</v>
      </c>
      <c r="F13561">
        <v>0</v>
      </c>
      <c r="G13561">
        <v>0</v>
      </c>
    </row>
    <row r="13562" spans="1:7">
      <c r="A13562" t="s">
        <v>3853</v>
      </c>
      <c r="B13562" t="s">
        <v>4190</v>
      </c>
      <c r="C13562" t="s">
        <v>4062</v>
      </c>
      <c r="D13562">
        <v>0</v>
      </c>
      <c r="E13562">
        <v>0</v>
      </c>
      <c r="F13562">
        <v>0</v>
      </c>
      <c r="G13562">
        <v>0</v>
      </c>
    </row>
    <row r="13563" spans="1:7">
      <c r="A13563" t="s">
        <v>3853</v>
      </c>
      <c r="B13563" t="s">
        <v>4190</v>
      </c>
      <c r="C13563" t="s">
        <v>4063</v>
      </c>
      <c r="D13563">
        <v>2709</v>
      </c>
      <c r="E13563">
        <v>2289</v>
      </c>
      <c r="F13563">
        <v>2443</v>
      </c>
      <c r="G13563">
        <v>2411</v>
      </c>
    </row>
    <row r="13564" spans="1:7">
      <c r="A13564" t="s">
        <v>3853</v>
      </c>
      <c r="B13564" t="s">
        <v>4190</v>
      </c>
      <c r="C13564" t="s">
        <v>4064</v>
      </c>
      <c r="D13564">
        <v>2558</v>
      </c>
      <c r="E13564">
        <v>2589</v>
      </c>
      <c r="F13564">
        <v>2619</v>
      </c>
      <c r="G13564">
        <v>2839</v>
      </c>
    </row>
    <row r="13565" spans="1:7">
      <c r="A13565" t="s">
        <v>3853</v>
      </c>
      <c r="B13565" t="s">
        <v>4190</v>
      </c>
      <c r="C13565" t="s">
        <v>4065</v>
      </c>
      <c r="D13565">
        <v>12234</v>
      </c>
      <c r="E13565">
        <v>12154</v>
      </c>
      <c r="F13565">
        <v>12610</v>
      </c>
      <c r="G13565">
        <v>11971</v>
      </c>
    </row>
    <row r="13566" spans="1:7">
      <c r="A13566" t="s">
        <v>3853</v>
      </c>
      <c r="B13566" t="s">
        <v>4190</v>
      </c>
      <c r="C13566" t="s">
        <v>4066</v>
      </c>
      <c r="D13566">
        <v>685</v>
      </c>
      <c r="E13566">
        <v>687</v>
      </c>
      <c r="F13566">
        <v>697</v>
      </c>
      <c r="G13566">
        <v>703</v>
      </c>
    </row>
    <row r="13567" spans="1:7">
      <c r="A13567" t="s">
        <v>3853</v>
      </c>
      <c r="B13567" t="s">
        <v>4190</v>
      </c>
      <c r="C13567" t="s">
        <v>4067</v>
      </c>
      <c r="D13567">
        <v>245</v>
      </c>
      <c r="E13567">
        <v>244</v>
      </c>
      <c r="F13567">
        <v>244</v>
      </c>
      <c r="G13567">
        <v>246</v>
      </c>
    </row>
    <row r="13568" spans="1:7">
      <c r="A13568" t="s">
        <v>3853</v>
      </c>
      <c r="B13568" t="s">
        <v>4190</v>
      </c>
      <c r="C13568" t="s">
        <v>4068</v>
      </c>
      <c r="D13568">
        <v>15241</v>
      </c>
      <c r="E13568">
        <v>10089</v>
      </c>
      <c r="F13568">
        <v>10149</v>
      </c>
      <c r="G13568">
        <v>13179</v>
      </c>
    </row>
    <row r="13569" spans="1:7">
      <c r="A13569" t="s">
        <v>3853</v>
      </c>
      <c r="B13569" t="s">
        <v>4190</v>
      </c>
      <c r="C13569" t="s">
        <v>4069</v>
      </c>
      <c r="D13569">
        <v>32986</v>
      </c>
      <c r="E13569">
        <v>27366</v>
      </c>
      <c r="F13569">
        <v>28064</v>
      </c>
      <c r="G13569">
        <v>30645</v>
      </c>
    </row>
    <row r="13570" spans="1:7">
      <c r="A13570" t="s">
        <v>3853</v>
      </c>
      <c r="B13570" t="s">
        <v>4190</v>
      </c>
      <c r="C13570" t="s">
        <v>4070</v>
      </c>
      <c r="D13570">
        <v>0</v>
      </c>
      <c r="E13570">
        <v>0</v>
      </c>
      <c r="F13570">
        <v>15</v>
      </c>
      <c r="G13570">
        <v>15</v>
      </c>
    </row>
    <row r="13571" spans="1:7">
      <c r="A13571" t="s">
        <v>3853</v>
      </c>
      <c r="B13571" t="s">
        <v>4190</v>
      </c>
      <c r="C13571" t="s">
        <v>4071</v>
      </c>
      <c r="D13571">
        <v>40</v>
      </c>
      <c r="E13571">
        <v>50</v>
      </c>
      <c r="F13571">
        <v>92</v>
      </c>
      <c r="G13571">
        <v>95</v>
      </c>
    </row>
    <row r="13572" spans="1:7">
      <c r="A13572" t="s">
        <v>3853</v>
      </c>
      <c r="B13572" t="s">
        <v>4190</v>
      </c>
      <c r="C13572" t="s">
        <v>4072</v>
      </c>
      <c r="D13572">
        <v>0</v>
      </c>
      <c r="E13572">
        <v>0</v>
      </c>
      <c r="F13572">
        <v>0</v>
      </c>
      <c r="G13572">
        <v>0</v>
      </c>
    </row>
    <row r="13573" spans="1:7">
      <c r="A13573" t="s">
        <v>3853</v>
      </c>
      <c r="B13573" t="s">
        <v>4190</v>
      </c>
      <c r="C13573" t="s">
        <v>4073</v>
      </c>
      <c r="D13573">
        <v>103</v>
      </c>
      <c r="E13573">
        <v>42</v>
      </c>
      <c r="F13573">
        <v>108</v>
      </c>
      <c r="G13573">
        <v>111</v>
      </c>
    </row>
    <row r="13574" spans="1:7">
      <c r="A13574" t="s">
        <v>3853</v>
      </c>
      <c r="B13574" t="s">
        <v>4190</v>
      </c>
      <c r="C13574" t="s">
        <v>4074</v>
      </c>
      <c r="D13574">
        <v>143</v>
      </c>
      <c r="E13574">
        <v>92</v>
      </c>
      <c r="F13574">
        <v>215</v>
      </c>
      <c r="G13574">
        <v>220</v>
      </c>
    </row>
    <row r="13575" spans="1:7">
      <c r="A13575" t="s">
        <v>3853</v>
      </c>
      <c r="B13575" t="s">
        <v>4190</v>
      </c>
      <c r="C13575" t="s">
        <v>4075</v>
      </c>
      <c r="D13575">
        <v>143</v>
      </c>
      <c r="E13575">
        <v>92</v>
      </c>
      <c r="F13575">
        <v>215</v>
      </c>
      <c r="G13575">
        <v>220</v>
      </c>
    </row>
    <row r="13576" spans="1:7">
      <c r="A13576" t="s">
        <v>3853</v>
      </c>
      <c r="B13576" t="s">
        <v>4190</v>
      </c>
      <c r="C13576" t="s">
        <v>4076</v>
      </c>
      <c r="D13576">
        <v>2</v>
      </c>
      <c r="E13576">
        <v>1</v>
      </c>
      <c r="F13576">
        <v>1</v>
      </c>
      <c r="G13576">
        <v>1</v>
      </c>
    </row>
    <row r="13577" spans="1:7">
      <c r="A13577" t="s">
        <v>3853</v>
      </c>
      <c r="B13577" t="s">
        <v>4190</v>
      </c>
      <c r="C13577" t="s">
        <v>4077</v>
      </c>
      <c r="D13577">
        <v>0</v>
      </c>
      <c r="E13577">
        <v>0</v>
      </c>
      <c r="F13577">
        <v>0</v>
      </c>
      <c r="G13577">
        <v>0</v>
      </c>
    </row>
    <row r="13578" spans="1:7">
      <c r="A13578" t="s">
        <v>3853</v>
      </c>
      <c r="B13578" t="s">
        <v>4190</v>
      </c>
      <c r="C13578" t="s">
        <v>4078</v>
      </c>
      <c r="D13578">
        <v>1</v>
      </c>
      <c r="E13578">
        <v>0</v>
      </c>
      <c r="F13578">
        <v>0</v>
      </c>
      <c r="G13578">
        <v>0</v>
      </c>
    </row>
    <row r="13579" spans="1:7">
      <c r="A13579" t="s">
        <v>3853</v>
      </c>
      <c r="B13579" t="s">
        <v>4190</v>
      </c>
      <c r="C13579" t="s">
        <v>4079</v>
      </c>
      <c r="D13579">
        <v>1</v>
      </c>
      <c r="E13579">
        <v>1</v>
      </c>
      <c r="F13579">
        <v>0</v>
      </c>
      <c r="G13579">
        <v>0</v>
      </c>
    </row>
    <row r="13580" spans="1:7">
      <c r="A13580" t="s">
        <v>3853</v>
      </c>
      <c r="B13580" t="s">
        <v>4190</v>
      </c>
      <c r="C13580" t="s">
        <v>4080</v>
      </c>
      <c r="D13580">
        <v>3</v>
      </c>
      <c r="E13580">
        <v>2</v>
      </c>
      <c r="F13580">
        <v>1</v>
      </c>
      <c r="G13580">
        <v>1</v>
      </c>
    </row>
    <row r="13581" spans="1:7">
      <c r="A13581" t="s">
        <v>3853</v>
      </c>
      <c r="B13581" t="s">
        <v>4190</v>
      </c>
      <c r="C13581" t="s">
        <v>4081</v>
      </c>
      <c r="D13581">
        <v>0</v>
      </c>
      <c r="E13581">
        <v>0</v>
      </c>
      <c r="F13581">
        <v>0</v>
      </c>
      <c r="G13581">
        <v>0</v>
      </c>
    </row>
    <row r="13582" spans="1:7">
      <c r="A13582" t="s">
        <v>3853</v>
      </c>
      <c r="B13582" t="s">
        <v>4190</v>
      </c>
      <c r="C13582" t="s">
        <v>4082</v>
      </c>
      <c r="D13582">
        <v>0</v>
      </c>
      <c r="E13582">
        <v>0</v>
      </c>
      <c r="F13582">
        <v>0</v>
      </c>
      <c r="G13582">
        <v>0</v>
      </c>
    </row>
    <row r="13583" spans="1:7">
      <c r="A13583" t="s">
        <v>3853</v>
      </c>
      <c r="B13583" t="s">
        <v>4190</v>
      </c>
      <c r="C13583" t="s">
        <v>4083</v>
      </c>
      <c r="D13583">
        <v>184</v>
      </c>
      <c r="E13583">
        <v>166</v>
      </c>
      <c r="F13583">
        <v>156</v>
      </c>
      <c r="G13583">
        <v>171</v>
      </c>
    </row>
    <row r="13584" spans="1:7">
      <c r="A13584" t="s">
        <v>3853</v>
      </c>
      <c r="B13584" t="s">
        <v>4190</v>
      </c>
      <c r="C13584" t="s">
        <v>4084</v>
      </c>
      <c r="D13584">
        <v>195</v>
      </c>
      <c r="E13584">
        <v>227</v>
      </c>
      <c r="F13584">
        <v>239</v>
      </c>
      <c r="G13584">
        <v>270</v>
      </c>
    </row>
    <row r="13585" spans="1:7">
      <c r="A13585" t="s">
        <v>3853</v>
      </c>
      <c r="B13585" t="s">
        <v>4190</v>
      </c>
      <c r="C13585" t="s">
        <v>4085</v>
      </c>
      <c r="D13585">
        <v>503</v>
      </c>
      <c r="E13585">
        <v>624</v>
      </c>
      <c r="F13585">
        <v>591</v>
      </c>
      <c r="G13585">
        <v>690</v>
      </c>
    </row>
    <row r="13586" spans="1:7">
      <c r="A13586" t="s">
        <v>3853</v>
      </c>
      <c r="B13586" t="s">
        <v>4190</v>
      </c>
      <c r="C13586" t="s">
        <v>4086</v>
      </c>
      <c r="D13586">
        <v>122</v>
      </c>
      <c r="E13586">
        <v>124</v>
      </c>
      <c r="F13586">
        <v>134</v>
      </c>
      <c r="G13586">
        <v>139</v>
      </c>
    </row>
    <row r="13587" spans="1:7">
      <c r="A13587" t="s">
        <v>3853</v>
      </c>
      <c r="B13587" t="s">
        <v>4190</v>
      </c>
      <c r="C13587" t="s">
        <v>4087</v>
      </c>
      <c r="D13587">
        <v>8</v>
      </c>
      <c r="E13587">
        <v>6</v>
      </c>
      <c r="F13587">
        <v>7</v>
      </c>
      <c r="G13587">
        <v>7</v>
      </c>
    </row>
    <row r="13588" spans="1:7">
      <c r="A13588" t="s">
        <v>3853</v>
      </c>
      <c r="B13588" t="s">
        <v>4190</v>
      </c>
      <c r="C13588" t="s">
        <v>4088</v>
      </c>
      <c r="D13588">
        <v>413</v>
      </c>
      <c r="E13588">
        <v>454</v>
      </c>
      <c r="F13588">
        <v>485</v>
      </c>
      <c r="G13588">
        <v>538</v>
      </c>
    </row>
    <row r="13589" spans="1:7">
      <c r="A13589" t="s">
        <v>3853</v>
      </c>
      <c r="B13589" t="s">
        <v>4190</v>
      </c>
      <c r="C13589" t="s">
        <v>4089</v>
      </c>
      <c r="D13589">
        <v>1118</v>
      </c>
      <c r="E13589">
        <v>1311</v>
      </c>
      <c r="F13589">
        <v>1322</v>
      </c>
      <c r="G13589">
        <v>1504</v>
      </c>
    </row>
    <row r="13590" spans="1:7">
      <c r="A13590" t="s">
        <v>3853</v>
      </c>
      <c r="B13590" t="s">
        <v>4190</v>
      </c>
      <c r="C13590" t="s">
        <v>4090</v>
      </c>
      <c r="D13590">
        <v>615</v>
      </c>
      <c r="E13590">
        <v>687</v>
      </c>
      <c r="F13590">
        <v>731</v>
      </c>
      <c r="G13590">
        <v>814</v>
      </c>
    </row>
    <row r="13591" spans="1:7">
      <c r="A13591" t="s">
        <v>3853</v>
      </c>
      <c r="B13591" t="s">
        <v>4190</v>
      </c>
      <c r="C13591" t="s">
        <v>4091</v>
      </c>
      <c r="D13591">
        <v>15.3</v>
      </c>
      <c r="E13591">
        <v>17.100000000000001</v>
      </c>
      <c r="F13591">
        <v>15.6</v>
      </c>
      <c r="G13591">
        <v>17</v>
      </c>
    </row>
    <row r="13592" spans="1:7">
      <c r="A13592" t="s">
        <v>3853</v>
      </c>
      <c r="B13592" t="s">
        <v>4190</v>
      </c>
      <c r="C13592" t="s">
        <v>4092</v>
      </c>
      <c r="D13592">
        <v>46318</v>
      </c>
      <c r="E13592">
        <v>39047</v>
      </c>
      <c r="F13592">
        <v>42467</v>
      </c>
      <c r="G13592">
        <v>42153</v>
      </c>
    </row>
    <row r="13593" spans="1:7">
      <c r="A13593" t="s">
        <v>3853</v>
      </c>
      <c r="B13593" t="s">
        <v>4190</v>
      </c>
      <c r="C13593" t="s">
        <v>4093</v>
      </c>
      <c r="D13593">
        <v>74.2</v>
      </c>
      <c r="E13593">
        <v>60.7</v>
      </c>
      <c r="F13593">
        <v>65.599999999999994</v>
      </c>
      <c r="G13593">
        <v>65.099999999999994</v>
      </c>
    </row>
    <row r="13594" spans="1:7">
      <c r="A13594" t="s">
        <v>3853</v>
      </c>
      <c r="B13594" t="s">
        <v>4190</v>
      </c>
      <c r="C13594" t="s">
        <v>4094</v>
      </c>
      <c r="D13594">
        <v>24432</v>
      </c>
      <c r="E13594">
        <v>23930</v>
      </c>
      <c r="F13594">
        <v>24972</v>
      </c>
      <c r="G13594">
        <v>25321</v>
      </c>
    </row>
    <row r="13595" spans="1:7">
      <c r="A13595" t="s">
        <v>3853</v>
      </c>
      <c r="B13595" t="s">
        <v>4190</v>
      </c>
      <c r="C13595" t="s">
        <v>4095</v>
      </c>
      <c r="D13595">
        <v>39.200000000000003</v>
      </c>
      <c r="E13595">
        <v>37.200000000000003</v>
      </c>
      <c r="F13595">
        <v>38.6</v>
      </c>
      <c r="G13595">
        <v>39.1</v>
      </c>
    </row>
    <row r="13596" spans="1:7">
      <c r="A13596" t="s">
        <v>3853</v>
      </c>
      <c r="B13596" t="s">
        <v>4190</v>
      </c>
      <c r="C13596" t="s">
        <v>4096</v>
      </c>
      <c r="D13596">
        <v>60487</v>
      </c>
      <c r="E13596">
        <v>60186</v>
      </c>
      <c r="F13596">
        <v>60094</v>
      </c>
      <c r="G13596">
        <v>58802</v>
      </c>
    </row>
    <row r="13597" spans="1:7">
      <c r="A13597" t="s">
        <v>3853</v>
      </c>
      <c r="B13597" t="s">
        <v>4190</v>
      </c>
      <c r="C13597" t="s">
        <v>4097</v>
      </c>
      <c r="D13597">
        <v>15883</v>
      </c>
      <c r="E13597">
        <v>16921</v>
      </c>
      <c r="F13597">
        <v>15847</v>
      </c>
      <c r="G13597">
        <v>16009</v>
      </c>
    </row>
    <row r="13598" spans="1:7">
      <c r="A13598" t="s">
        <v>3853</v>
      </c>
      <c r="B13598" t="s">
        <v>4190</v>
      </c>
      <c r="C13598" t="s">
        <v>4098</v>
      </c>
      <c r="D13598">
        <v>25.5</v>
      </c>
      <c r="E13598">
        <v>26.3</v>
      </c>
      <c r="F13598">
        <v>24.5</v>
      </c>
      <c r="G13598">
        <v>24.7</v>
      </c>
    </row>
    <row r="13599" spans="1:7">
      <c r="A13599" t="s">
        <v>3853</v>
      </c>
      <c r="B13599" t="s">
        <v>4190</v>
      </c>
      <c r="C13599" t="s">
        <v>4099</v>
      </c>
      <c r="D13599">
        <v>46279</v>
      </c>
      <c r="E13599">
        <v>39431</v>
      </c>
      <c r="F13599">
        <v>38852</v>
      </c>
      <c r="G13599">
        <v>41357</v>
      </c>
    </row>
    <row r="13600" spans="1:7">
      <c r="A13600" t="s">
        <v>3853</v>
      </c>
      <c r="B13600" t="s">
        <v>4190</v>
      </c>
      <c r="C13600" t="s">
        <v>4100</v>
      </c>
      <c r="D13600">
        <v>74.2</v>
      </c>
      <c r="E13600">
        <v>61.3</v>
      </c>
      <c r="F13600">
        <v>60</v>
      </c>
      <c r="G13600">
        <v>63.9</v>
      </c>
    </row>
    <row r="13601" spans="1:7">
      <c r="A13601" t="s">
        <v>3853</v>
      </c>
      <c r="B13601" t="s">
        <v>4190</v>
      </c>
      <c r="C13601" t="s">
        <v>4101</v>
      </c>
      <c r="D13601">
        <v>132867</v>
      </c>
      <c r="E13601">
        <v>119310</v>
      </c>
      <c r="F13601">
        <v>122094</v>
      </c>
      <c r="G13601">
        <v>124779</v>
      </c>
    </row>
    <row r="13602" spans="1:7">
      <c r="A13602" t="s">
        <v>3853</v>
      </c>
      <c r="B13602" t="s">
        <v>4190</v>
      </c>
      <c r="C13602" t="s">
        <v>4102</v>
      </c>
      <c r="D13602">
        <v>4</v>
      </c>
      <c r="E13602">
        <v>3.69</v>
      </c>
      <c r="F13602">
        <v>3.61</v>
      </c>
      <c r="G13602">
        <v>3.61</v>
      </c>
    </row>
    <row r="13603" spans="1:7">
      <c r="A13603" t="s">
        <v>3853</v>
      </c>
      <c r="B13603" t="s">
        <v>4190</v>
      </c>
      <c r="C13603" t="s">
        <v>4103</v>
      </c>
      <c r="D13603">
        <v>212.9</v>
      </c>
      <c r="E13603">
        <v>185.6</v>
      </c>
      <c r="F13603">
        <v>188.7</v>
      </c>
      <c r="G13603">
        <v>192.8</v>
      </c>
    </row>
    <row r="13604" spans="1:7">
      <c r="A13604" t="s">
        <v>3853</v>
      </c>
      <c r="B13604" t="s">
        <v>4190</v>
      </c>
      <c r="C13604" t="s">
        <v>4104</v>
      </c>
      <c r="D13604">
        <v>132913</v>
      </c>
      <c r="E13604">
        <v>119328</v>
      </c>
      <c r="F13604">
        <v>122138</v>
      </c>
      <c r="G13604">
        <v>124840</v>
      </c>
    </row>
    <row r="13605" spans="1:7">
      <c r="A13605" t="s">
        <v>3853</v>
      </c>
      <c r="B13605" t="s">
        <v>4190</v>
      </c>
      <c r="C13605" t="s">
        <v>4105</v>
      </c>
      <c r="D13605">
        <v>46318</v>
      </c>
      <c r="E13605">
        <v>39047</v>
      </c>
      <c r="F13605">
        <v>42467</v>
      </c>
      <c r="G13605">
        <v>42153</v>
      </c>
    </row>
    <row r="13606" spans="1:7">
      <c r="A13606" t="s">
        <v>3853</v>
      </c>
      <c r="B13606" t="s">
        <v>4190</v>
      </c>
      <c r="C13606" t="s">
        <v>4106</v>
      </c>
      <c r="D13606">
        <v>23769</v>
      </c>
      <c r="E13606">
        <v>23266</v>
      </c>
      <c r="F13606">
        <v>24203</v>
      </c>
      <c r="G13606">
        <v>24635</v>
      </c>
    </row>
    <row r="13607" spans="1:7">
      <c r="A13607" t="s">
        <v>3853</v>
      </c>
      <c r="B13607" t="s">
        <v>4190</v>
      </c>
      <c r="C13607" t="s">
        <v>4107</v>
      </c>
      <c r="D13607">
        <v>15399</v>
      </c>
      <c r="E13607">
        <v>16418</v>
      </c>
      <c r="F13607">
        <v>15282</v>
      </c>
      <c r="G13607">
        <v>15519</v>
      </c>
    </row>
    <row r="13608" spans="1:7">
      <c r="A13608" t="s">
        <v>3853</v>
      </c>
      <c r="B13608" t="s">
        <v>4190</v>
      </c>
      <c r="C13608" t="s">
        <v>4108</v>
      </c>
      <c r="D13608">
        <v>45566</v>
      </c>
      <c r="E13608">
        <v>38638</v>
      </c>
      <c r="F13608">
        <v>37956</v>
      </c>
      <c r="G13608">
        <v>40574</v>
      </c>
    </row>
    <row r="13609" spans="1:7">
      <c r="A13609" t="s">
        <v>3853</v>
      </c>
      <c r="B13609" t="s">
        <v>4190</v>
      </c>
      <c r="C13609" t="s">
        <v>4109</v>
      </c>
      <c r="D13609">
        <v>131053</v>
      </c>
      <c r="E13609">
        <v>117369</v>
      </c>
      <c r="F13609">
        <v>119909</v>
      </c>
      <c r="G13609">
        <v>122882</v>
      </c>
    </row>
    <row r="13610" spans="1:7">
      <c r="A13610" t="s">
        <v>3853</v>
      </c>
      <c r="B13610" t="s">
        <v>4190</v>
      </c>
      <c r="C13610" t="s">
        <v>4110</v>
      </c>
      <c r="D13610">
        <v>624</v>
      </c>
      <c r="E13610">
        <v>643</v>
      </c>
      <c r="F13610">
        <v>647</v>
      </c>
      <c r="G13610">
        <v>647</v>
      </c>
    </row>
    <row r="13611" spans="1:7">
      <c r="A13611" t="s">
        <v>3853</v>
      </c>
      <c r="B13611" t="s">
        <v>4190</v>
      </c>
      <c r="C13611" t="s">
        <v>4111</v>
      </c>
      <c r="D13611">
        <v>0</v>
      </c>
      <c r="E13611">
        <v>0</v>
      </c>
      <c r="F13611">
        <v>0</v>
      </c>
      <c r="G13611">
        <v>0</v>
      </c>
    </row>
    <row r="13612" spans="1:7">
      <c r="A13612" t="s">
        <v>3853</v>
      </c>
      <c r="B13612" t="s">
        <v>4190</v>
      </c>
      <c r="C13612" t="s">
        <v>4112</v>
      </c>
      <c r="D13612">
        <v>0</v>
      </c>
      <c r="E13612">
        <v>0</v>
      </c>
      <c r="F13612">
        <v>0</v>
      </c>
      <c r="G13612">
        <v>0</v>
      </c>
    </row>
    <row r="13613" spans="1:7">
      <c r="A13613" t="s">
        <v>3853</v>
      </c>
      <c r="B13613" t="s">
        <v>4190</v>
      </c>
      <c r="C13613" t="s">
        <v>4113</v>
      </c>
      <c r="D13613">
        <v>2315</v>
      </c>
      <c r="E13613">
        <v>2314</v>
      </c>
      <c r="F13613">
        <v>2330</v>
      </c>
      <c r="G13613">
        <v>2518</v>
      </c>
    </row>
    <row r="13614" spans="1:7">
      <c r="A13614" t="s">
        <v>3853</v>
      </c>
      <c r="B13614" t="s">
        <v>4190</v>
      </c>
      <c r="C13614" t="s">
        <v>4114</v>
      </c>
      <c r="D13614">
        <v>5251</v>
      </c>
      <c r="E13614">
        <v>5667</v>
      </c>
      <c r="F13614">
        <v>6492</v>
      </c>
      <c r="G13614">
        <v>5419</v>
      </c>
    </row>
    <row r="13615" spans="1:7">
      <c r="A13615" t="s">
        <v>3853</v>
      </c>
      <c r="B13615" t="s">
        <v>4190</v>
      </c>
      <c r="C13615" t="s">
        <v>4115</v>
      </c>
      <c r="D13615">
        <v>73</v>
      </c>
      <c r="E13615">
        <v>73</v>
      </c>
      <c r="F13615">
        <v>73</v>
      </c>
      <c r="G13615">
        <v>73</v>
      </c>
    </row>
    <row r="13616" spans="1:7">
      <c r="A13616" t="s">
        <v>3853</v>
      </c>
      <c r="B13616" t="s">
        <v>4190</v>
      </c>
      <c r="C13616" t="s">
        <v>4116</v>
      </c>
      <c r="D13616">
        <v>191</v>
      </c>
      <c r="E13616">
        <v>191</v>
      </c>
      <c r="F13616">
        <v>191</v>
      </c>
      <c r="G13616">
        <v>191</v>
      </c>
    </row>
    <row r="13617" spans="1:7">
      <c r="A13617" t="s">
        <v>3853</v>
      </c>
      <c r="B13617" t="s">
        <v>4190</v>
      </c>
      <c r="C13617" t="s">
        <v>4117</v>
      </c>
      <c r="D13617">
        <v>14799</v>
      </c>
      <c r="E13617">
        <v>9606</v>
      </c>
      <c r="F13617">
        <v>9635</v>
      </c>
      <c r="G13617">
        <v>12612</v>
      </c>
    </row>
    <row r="13618" spans="1:7">
      <c r="A13618" t="s">
        <v>3853</v>
      </c>
      <c r="B13618" t="s">
        <v>4190</v>
      </c>
      <c r="C13618" t="s">
        <v>4118</v>
      </c>
      <c r="D13618">
        <v>22556</v>
      </c>
      <c r="E13618">
        <v>17778</v>
      </c>
      <c r="F13618">
        <v>18647</v>
      </c>
      <c r="G13618">
        <v>20739</v>
      </c>
    </row>
    <row r="13619" spans="1:7">
      <c r="A13619" t="s">
        <v>3853</v>
      </c>
      <c r="B13619" t="s">
        <v>4190</v>
      </c>
      <c r="C13619" t="s">
        <v>4119</v>
      </c>
      <c r="D13619">
        <v>0</v>
      </c>
      <c r="E13619">
        <v>0</v>
      </c>
      <c r="F13619">
        <v>0</v>
      </c>
      <c r="G13619">
        <v>0</v>
      </c>
    </row>
    <row r="13620" spans="1:7">
      <c r="A13620" t="s">
        <v>3853</v>
      </c>
      <c r="B13620" t="s">
        <v>4190</v>
      </c>
      <c r="C13620" t="s">
        <v>4120</v>
      </c>
      <c r="D13620">
        <v>630</v>
      </c>
      <c r="E13620">
        <v>700</v>
      </c>
      <c r="F13620">
        <v>644</v>
      </c>
      <c r="G13620">
        <v>574</v>
      </c>
    </row>
    <row r="13621" spans="1:7">
      <c r="A13621" t="s">
        <v>3853</v>
      </c>
      <c r="B13621" t="s">
        <v>4190</v>
      </c>
      <c r="C13621" t="s">
        <v>4121</v>
      </c>
      <c r="D13621">
        <v>9</v>
      </c>
      <c r="E13621">
        <v>9</v>
      </c>
      <c r="F13621">
        <v>9</v>
      </c>
      <c r="G13621">
        <v>9</v>
      </c>
    </row>
    <row r="13622" spans="1:7">
      <c r="A13622" t="s">
        <v>3853</v>
      </c>
      <c r="B13622" t="s">
        <v>4190</v>
      </c>
      <c r="C13622" t="s">
        <v>4122</v>
      </c>
      <c r="D13622">
        <v>16</v>
      </c>
      <c r="E13622">
        <v>16</v>
      </c>
      <c r="F13622">
        <v>16</v>
      </c>
      <c r="G13622">
        <v>16</v>
      </c>
    </row>
    <row r="13623" spans="1:7">
      <c r="A13623" t="s">
        <v>3853</v>
      </c>
      <c r="B13623" t="s">
        <v>4190</v>
      </c>
      <c r="C13623" t="s">
        <v>4123</v>
      </c>
      <c r="D13623">
        <v>646</v>
      </c>
      <c r="E13623">
        <v>716</v>
      </c>
      <c r="F13623">
        <v>660</v>
      </c>
      <c r="G13623">
        <v>590</v>
      </c>
    </row>
    <row r="13624" spans="1:7">
      <c r="A13624" t="s">
        <v>3853</v>
      </c>
      <c r="B13624" t="s">
        <v>4190</v>
      </c>
      <c r="C13624" t="s">
        <v>4124</v>
      </c>
      <c r="D13624">
        <v>2315</v>
      </c>
      <c r="E13624">
        <v>2314</v>
      </c>
      <c r="F13624">
        <v>2330</v>
      </c>
      <c r="G13624">
        <v>2518</v>
      </c>
    </row>
    <row r="13625" spans="1:7">
      <c r="A13625" t="s">
        <v>3853</v>
      </c>
      <c r="B13625" t="s">
        <v>4190</v>
      </c>
      <c r="C13625" t="s">
        <v>4125</v>
      </c>
      <c r="D13625">
        <v>5881</v>
      </c>
      <c r="E13625">
        <v>6367</v>
      </c>
      <c r="F13625">
        <v>7136</v>
      </c>
      <c r="G13625">
        <v>5993</v>
      </c>
    </row>
    <row r="13626" spans="1:7">
      <c r="A13626" t="s">
        <v>3853</v>
      </c>
      <c r="B13626" t="s">
        <v>4190</v>
      </c>
      <c r="C13626" t="s">
        <v>4126</v>
      </c>
      <c r="D13626">
        <v>206</v>
      </c>
      <c r="E13626">
        <v>206</v>
      </c>
      <c r="F13626">
        <v>206</v>
      </c>
      <c r="G13626">
        <v>206</v>
      </c>
    </row>
    <row r="13627" spans="1:7">
      <c r="A13627" t="s">
        <v>3853</v>
      </c>
      <c r="B13627" t="s">
        <v>4190</v>
      </c>
      <c r="C13627" t="s">
        <v>4127</v>
      </c>
      <c r="D13627">
        <v>23202</v>
      </c>
      <c r="E13627">
        <v>18494</v>
      </c>
      <c r="F13627">
        <v>19307</v>
      </c>
      <c r="G13627">
        <v>21329</v>
      </c>
    </row>
    <row r="13628" spans="1:7">
      <c r="A13628" t="s">
        <v>3853</v>
      </c>
      <c r="B13628" t="s">
        <v>4190</v>
      </c>
      <c r="C13628" t="s">
        <v>4128</v>
      </c>
      <c r="D13628">
        <v>17320</v>
      </c>
      <c r="E13628">
        <v>12127</v>
      </c>
      <c r="F13628">
        <v>12172</v>
      </c>
      <c r="G13628">
        <v>15336</v>
      </c>
    </row>
    <row r="13629" spans="1:7">
      <c r="A13629" t="s">
        <v>3853</v>
      </c>
      <c r="B13629" t="s">
        <v>4190</v>
      </c>
      <c r="C13629" t="s">
        <v>4129</v>
      </c>
      <c r="D13629">
        <v>0</v>
      </c>
      <c r="E13629">
        <v>0</v>
      </c>
      <c r="F13629">
        <v>0</v>
      </c>
      <c r="G13629">
        <v>0</v>
      </c>
    </row>
    <row r="13630" spans="1:7">
      <c r="A13630" t="s">
        <v>3853</v>
      </c>
      <c r="B13630" t="s">
        <v>4190</v>
      </c>
      <c r="C13630" t="s">
        <v>4130</v>
      </c>
      <c r="D13630">
        <v>28.7</v>
      </c>
      <c r="E13630">
        <v>29.1</v>
      </c>
      <c r="F13630">
        <v>25.7</v>
      </c>
      <c r="G13630">
        <v>31.1</v>
      </c>
    </row>
    <row r="13631" spans="1:7">
      <c r="A13631" t="s">
        <v>3853</v>
      </c>
      <c r="B13631" t="s">
        <v>4190</v>
      </c>
      <c r="C13631" t="s">
        <v>4131</v>
      </c>
      <c r="D13631">
        <v>0</v>
      </c>
      <c r="E13631">
        <v>0</v>
      </c>
      <c r="F13631">
        <v>0</v>
      </c>
      <c r="G13631">
        <v>0</v>
      </c>
    </row>
    <row r="13632" spans="1:7">
      <c r="A13632" t="s">
        <v>3853</v>
      </c>
      <c r="B13632" t="s">
        <v>4190</v>
      </c>
      <c r="C13632" t="s">
        <v>4132</v>
      </c>
      <c r="D13632">
        <v>1288</v>
      </c>
      <c r="E13632">
        <v>1309</v>
      </c>
      <c r="F13632">
        <v>1154</v>
      </c>
      <c r="G13632">
        <v>1396</v>
      </c>
    </row>
    <row r="13633" spans="1:7">
      <c r="A13633" t="s">
        <v>3853</v>
      </c>
      <c r="B13633" t="s">
        <v>4190</v>
      </c>
      <c r="C13633" t="s">
        <v>4133</v>
      </c>
      <c r="D13633">
        <v>150</v>
      </c>
      <c r="E13633">
        <v>150</v>
      </c>
      <c r="F13633">
        <v>150</v>
      </c>
      <c r="G13633">
        <v>150</v>
      </c>
    </row>
    <row r="13634" spans="1:7">
      <c r="A13634" t="s">
        <v>3853</v>
      </c>
      <c r="B13634" t="s">
        <v>4190</v>
      </c>
      <c r="C13634" t="s">
        <v>4134</v>
      </c>
      <c r="D13634">
        <v>0</v>
      </c>
      <c r="E13634">
        <v>0</v>
      </c>
      <c r="F13634">
        <v>0</v>
      </c>
      <c r="G13634">
        <v>0</v>
      </c>
    </row>
    <row r="13635" spans="1:7">
      <c r="A13635" t="s">
        <v>3853</v>
      </c>
      <c r="B13635" t="s">
        <v>4190</v>
      </c>
      <c r="C13635" t="s">
        <v>4135</v>
      </c>
      <c r="D13635">
        <v>1288</v>
      </c>
      <c r="E13635">
        <v>1309</v>
      </c>
      <c r="F13635">
        <v>1154</v>
      </c>
      <c r="G13635">
        <v>1396</v>
      </c>
    </row>
    <row r="13636" spans="1:7">
      <c r="A13636" t="s">
        <v>3853</v>
      </c>
      <c r="B13636" t="s">
        <v>4190</v>
      </c>
      <c r="C13636" t="s">
        <v>4136</v>
      </c>
      <c r="D13636">
        <v>0</v>
      </c>
      <c r="E13636">
        <v>0</v>
      </c>
      <c r="F13636">
        <v>0</v>
      </c>
      <c r="G13636">
        <v>0</v>
      </c>
    </row>
    <row r="13637" spans="1:7">
      <c r="A13637" t="s">
        <v>3853</v>
      </c>
      <c r="B13637" t="s">
        <v>4190</v>
      </c>
      <c r="C13637" t="s">
        <v>4137</v>
      </c>
      <c r="D13637">
        <v>233</v>
      </c>
      <c r="E13637">
        <v>319</v>
      </c>
      <c r="F13637">
        <v>298</v>
      </c>
      <c r="G13637">
        <v>294</v>
      </c>
    </row>
    <row r="13638" spans="1:7">
      <c r="A13638" t="s">
        <v>3853</v>
      </c>
      <c r="B13638" t="s">
        <v>4190</v>
      </c>
      <c r="C13638" t="s">
        <v>4138</v>
      </c>
      <c r="D13638">
        <v>8471</v>
      </c>
      <c r="E13638">
        <v>7481</v>
      </c>
      <c r="F13638">
        <v>7426</v>
      </c>
      <c r="G13638">
        <v>7715</v>
      </c>
    </row>
    <row r="13639" spans="1:7">
      <c r="A13639" t="s">
        <v>3853</v>
      </c>
      <c r="B13639" t="s">
        <v>4191</v>
      </c>
      <c r="C13639" t="s">
        <v>3855</v>
      </c>
      <c r="D13639">
        <v>-41</v>
      </c>
      <c r="E13639">
        <v>-29</v>
      </c>
      <c r="F13639">
        <v>-31</v>
      </c>
      <c r="G13639">
        <v>-24</v>
      </c>
    </row>
    <row r="13640" spans="1:7">
      <c r="A13640" t="s">
        <v>3853</v>
      </c>
      <c r="B13640" t="s">
        <v>4191</v>
      </c>
      <c r="C13640" t="s">
        <v>3856</v>
      </c>
      <c r="D13640">
        <v>12470</v>
      </c>
      <c r="E13640">
        <v>10420</v>
      </c>
      <c r="F13640">
        <v>12807</v>
      </c>
      <c r="G13640">
        <v>12572</v>
      </c>
    </row>
    <row r="13641" spans="1:7">
      <c r="A13641" t="s">
        <v>3853</v>
      </c>
      <c r="B13641" t="s">
        <v>4191</v>
      </c>
      <c r="C13641" t="s">
        <v>3857</v>
      </c>
      <c r="D13641">
        <v>12470</v>
      </c>
      <c r="E13641">
        <v>10420</v>
      </c>
      <c r="F13641">
        <v>12807</v>
      </c>
      <c r="G13641">
        <v>12572</v>
      </c>
    </row>
    <row r="13642" spans="1:7">
      <c r="A13642" t="s">
        <v>3853</v>
      </c>
      <c r="B13642" t="s">
        <v>4191</v>
      </c>
      <c r="C13642" t="s">
        <v>3858</v>
      </c>
      <c r="D13642">
        <v>12470</v>
      </c>
      <c r="E13642">
        <v>10420</v>
      </c>
      <c r="F13642">
        <v>12807</v>
      </c>
      <c r="G13642">
        <v>12572</v>
      </c>
    </row>
    <row r="13643" spans="1:7">
      <c r="A13643" t="s">
        <v>3853</v>
      </c>
      <c r="B13643" t="s">
        <v>4191</v>
      </c>
      <c r="C13643" t="s">
        <v>3859</v>
      </c>
      <c r="D13643">
        <v>573</v>
      </c>
      <c r="E13643">
        <v>495</v>
      </c>
      <c r="F13643">
        <v>563</v>
      </c>
      <c r="G13643">
        <v>582</v>
      </c>
    </row>
    <row r="13644" spans="1:7">
      <c r="A13644" t="s">
        <v>3853</v>
      </c>
      <c r="B13644" t="s">
        <v>4191</v>
      </c>
      <c r="C13644" t="s">
        <v>3860</v>
      </c>
      <c r="D13644">
        <v>573</v>
      </c>
      <c r="E13644">
        <v>495</v>
      </c>
      <c r="F13644">
        <v>563</v>
      </c>
      <c r="G13644">
        <v>582</v>
      </c>
    </row>
    <row r="13645" spans="1:7">
      <c r="A13645" t="s">
        <v>3853</v>
      </c>
      <c r="B13645" t="s">
        <v>4191</v>
      </c>
      <c r="C13645" t="s">
        <v>3861</v>
      </c>
      <c r="D13645">
        <v>573</v>
      </c>
      <c r="E13645">
        <v>495</v>
      </c>
      <c r="F13645">
        <v>563</v>
      </c>
      <c r="G13645">
        <v>582</v>
      </c>
    </row>
    <row r="13646" spans="1:7">
      <c r="A13646" t="s">
        <v>3853</v>
      </c>
      <c r="B13646" t="s">
        <v>4191</v>
      </c>
      <c r="C13646" t="s">
        <v>3862</v>
      </c>
      <c r="D13646">
        <v>0</v>
      </c>
      <c r="E13646">
        <v>0</v>
      </c>
      <c r="F13646">
        <v>0</v>
      </c>
      <c r="G13646">
        <v>0</v>
      </c>
    </row>
    <row r="13647" spans="1:7">
      <c r="A13647" t="s">
        <v>3853</v>
      </c>
      <c r="B13647" t="s">
        <v>4191</v>
      </c>
      <c r="C13647" t="s">
        <v>3863</v>
      </c>
      <c r="D13647">
        <v>0</v>
      </c>
      <c r="E13647">
        <v>0</v>
      </c>
      <c r="F13647">
        <v>0</v>
      </c>
      <c r="G13647">
        <v>0</v>
      </c>
    </row>
    <row r="13648" spans="1:7">
      <c r="A13648" t="s">
        <v>3853</v>
      </c>
      <c r="B13648" t="s">
        <v>4191</v>
      </c>
      <c r="C13648" t="s">
        <v>3864</v>
      </c>
      <c r="D13648">
        <v>3040</v>
      </c>
      <c r="E13648">
        <v>2847</v>
      </c>
      <c r="F13648">
        <v>2836</v>
      </c>
      <c r="G13648">
        <v>2861</v>
      </c>
    </row>
    <row r="13649" spans="1:7">
      <c r="A13649" t="s">
        <v>3853</v>
      </c>
      <c r="B13649" t="s">
        <v>4191</v>
      </c>
      <c r="C13649" t="s">
        <v>3865</v>
      </c>
      <c r="D13649">
        <v>134</v>
      </c>
      <c r="E13649">
        <v>131</v>
      </c>
      <c r="F13649">
        <v>125</v>
      </c>
      <c r="G13649">
        <v>144</v>
      </c>
    </row>
    <row r="13650" spans="1:7">
      <c r="A13650" t="s">
        <v>3853</v>
      </c>
      <c r="B13650" t="s">
        <v>4191</v>
      </c>
      <c r="C13650" t="s">
        <v>3866</v>
      </c>
      <c r="D13650">
        <v>3040</v>
      </c>
      <c r="E13650">
        <v>2847</v>
      </c>
      <c r="F13650">
        <v>2836</v>
      </c>
      <c r="G13650">
        <v>2861</v>
      </c>
    </row>
    <row r="13651" spans="1:7">
      <c r="A13651" t="s">
        <v>3853</v>
      </c>
      <c r="B13651" t="s">
        <v>4191</v>
      </c>
      <c r="C13651" t="s">
        <v>3867</v>
      </c>
      <c r="D13651">
        <v>134</v>
      </c>
      <c r="E13651">
        <v>131</v>
      </c>
      <c r="F13651">
        <v>125</v>
      </c>
      <c r="G13651">
        <v>144</v>
      </c>
    </row>
    <row r="13652" spans="1:7">
      <c r="A13652" t="s">
        <v>3853</v>
      </c>
      <c r="B13652" t="s">
        <v>4191</v>
      </c>
      <c r="C13652" t="s">
        <v>3868</v>
      </c>
      <c r="D13652">
        <v>28775</v>
      </c>
      <c r="E13652">
        <v>23309</v>
      </c>
      <c r="F13652">
        <v>25405</v>
      </c>
      <c r="G13652">
        <v>25634</v>
      </c>
    </row>
    <row r="13653" spans="1:7">
      <c r="A13653" t="s">
        <v>3853</v>
      </c>
      <c r="B13653" t="s">
        <v>4191</v>
      </c>
      <c r="C13653" t="s">
        <v>3869</v>
      </c>
      <c r="D13653">
        <v>51.3</v>
      </c>
      <c r="E13653">
        <v>47.7</v>
      </c>
      <c r="F13653">
        <v>60.5</v>
      </c>
      <c r="G13653">
        <v>53.1</v>
      </c>
    </row>
    <row r="13654" spans="1:7">
      <c r="A13654" t="s">
        <v>3853</v>
      </c>
      <c r="B13654" t="s">
        <v>4191</v>
      </c>
      <c r="C13654" t="s">
        <v>3870</v>
      </c>
      <c r="D13654">
        <v>147156</v>
      </c>
      <c r="E13654">
        <v>123932</v>
      </c>
      <c r="F13654">
        <v>127277</v>
      </c>
      <c r="G13654">
        <v>126418</v>
      </c>
    </row>
    <row r="13655" spans="1:7">
      <c r="A13655" t="s">
        <v>3853</v>
      </c>
      <c r="B13655" t="s">
        <v>4191</v>
      </c>
      <c r="C13655" t="s">
        <v>3871</v>
      </c>
      <c r="D13655">
        <v>0</v>
      </c>
      <c r="E13655">
        <v>0</v>
      </c>
      <c r="F13655">
        <v>0</v>
      </c>
      <c r="G13655">
        <v>0</v>
      </c>
    </row>
    <row r="13656" spans="1:7">
      <c r="A13656" t="s">
        <v>3853</v>
      </c>
      <c r="B13656" t="s">
        <v>4191</v>
      </c>
      <c r="C13656" t="s">
        <v>3872</v>
      </c>
      <c r="D13656">
        <v>0</v>
      </c>
      <c r="E13656">
        <v>0</v>
      </c>
      <c r="F13656">
        <v>0</v>
      </c>
      <c r="G13656">
        <v>0</v>
      </c>
    </row>
    <row r="13657" spans="1:7">
      <c r="A13657" t="s">
        <v>3853</v>
      </c>
      <c r="B13657" t="s">
        <v>4191</v>
      </c>
      <c r="C13657" t="s">
        <v>3873</v>
      </c>
      <c r="D13657">
        <v>3.2</v>
      </c>
      <c r="E13657">
        <v>0.1</v>
      </c>
      <c r="F13657">
        <v>1.2</v>
      </c>
      <c r="G13657">
        <v>1.8</v>
      </c>
    </row>
    <row r="13658" spans="1:7">
      <c r="A13658" t="s">
        <v>3853</v>
      </c>
      <c r="B13658" t="s">
        <v>4191</v>
      </c>
      <c r="C13658" t="s">
        <v>3874</v>
      </c>
      <c r="D13658">
        <v>6</v>
      </c>
      <c r="E13658">
        <v>5</v>
      </c>
      <c r="F13658">
        <v>6</v>
      </c>
      <c r="G13658">
        <v>6</v>
      </c>
    </row>
    <row r="13659" spans="1:7">
      <c r="A13659" t="s">
        <v>3853</v>
      </c>
      <c r="B13659" t="s">
        <v>4191</v>
      </c>
      <c r="C13659" t="s">
        <v>3875</v>
      </c>
      <c r="D13659">
        <v>39</v>
      </c>
      <c r="E13659">
        <v>48.2</v>
      </c>
      <c r="F13659">
        <v>65.3</v>
      </c>
      <c r="G13659">
        <v>90.2</v>
      </c>
    </row>
    <row r="13660" spans="1:7">
      <c r="A13660" t="s">
        <v>3853</v>
      </c>
      <c r="B13660" t="s">
        <v>4191</v>
      </c>
      <c r="C13660" t="s">
        <v>3876</v>
      </c>
      <c r="D13660">
        <v>65</v>
      </c>
      <c r="E13660">
        <v>96</v>
      </c>
      <c r="F13660">
        <v>110</v>
      </c>
      <c r="G13660">
        <v>162</v>
      </c>
    </row>
    <row r="13661" spans="1:7">
      <c r="A13661" t="s">
        <v>3853</v>
      </c>
      <c r="B13661" t="s">
        <v>4191</v>
      </c>
      <c r="C13661" t="s">
        <v>3877</v>
      </c>
      <c r="D13661">
        <v>0</v>
      </c>
      <c r="E13661">
        <v>0</v>
      </c>
      <c r="F13661">
        <v>0</v>
      </c>
      <c r="G13661">
        <v>0</v>
      </c>
    </row>
    <row r="13662" spans="1:7">
      <c r="A13662" t="s">
        <v>3853</v>
      </c>
      <c r="B13662" t="s">
        <v>4191</v>
      </c>
      <c r="C13662" t="s">
        <v>3878</v>
      </c>
      <c r="D13662">
        <v>0</v>
      </c>
      <c r="E13662">
        <v>0</v>
      </c>
      <c r="F13662">
        <v>0</v>
      </c>
      <c r="G13662">
        <v>0</v>
      </c>
    </row>
    <row r="13663" spans="1:7">
      <c r="A13663" t="s">
        <v>3853</v>
      </c>
      <c r="B13663" t="s">
        <v>4191</v>
      </c>
      <c r="C13663" t="s">
        <v>3879</v>
      </c>
      <c r="D13663">
        <v>0</v>
      </c>
      <c r="E13663">
        <v>0</v>
      </c>
      <c r="F13663">
        <v>0</v>
      </c>
      <c r="G13663">
        <v>0</v>
      </c>
    </row>
    <row r="13664" spans="1:7">
      <c r="A13664" t="s">
        <v>3853</v>
      </c>
      <c r="B13664" t="s">
        <v>4191</v>
      </c>
      <c r="C13664" t="s">
        <v>3880</v>
      </c>
      <c r="D13664">
        <v>61</v>
      </c>
      <c r="E13664">
        <v>41.9</v>
      </c>
      <c r="F13664">
        <v>53.1</v>
      </c>
      <c r="G13664">
        <v>60.6</v>
      </c>
    </row>
    <row r="13665" spans="1:7">
      <c r="A13665" t="s">
        <v>3853</v>
      </c>
      <c r="B13665" t="s">
        <v>4191</v>
      </c>
      <c r="C13665" t="s">
        <v>3881</v>
      </c>
      <c r="D13665">
        <v>0</v>
      </c>
      <c r="E13665">
        <v>0</v>
      </c>
      <c r="F13665">
        <v>0</v>
      </c>
      <c r="G13665">
        <v>0</v>
      </c>
    </row>
    <row r="13666" spans="1:7">
      <c r="A13666" t="s">
        <v>3853</v>
      </c>
      <c r="B13666" t="s">
        <v>4191</v>
      </c>
      <c r="C13666" t="s">
        <v>3882</v>
      </c>
      <c r="D13666">
        <v>79356</v>
      </c>
      <c r="E13666">
        <v>57895</v>
      </c>
      <c r="F13666">
        <v>35465</v>
      </c>
      <c r="G13666">
        <v>40778</v>
      </c>
    </row>
    <row r="13667" spans="1:7">
      <c r="A13667" t="s">
        <v>3853</v>
      </c>
      <c r="B13667" t="s">
        <v>4191</v>
      </c>
      <c r="C13667" t="s">
        <v>3883</v>
      </c>
      <c r="D13667">
        <v>1340</v>
      </c>
      <c r="E13667">
        <v>670</v>
      </c>
      <c r="F13667">
        <v>670</v>
      </c>
      <c r="G13667">
        <v>670</v>
      </c>
    </row>
    <row r="13668" spans="1:7">
      <c r="A13668" t="s">
        <v>3853</v>
      </c>
      <c r="B13668" t="s">
        <v>4191</v>
      </c>
      <c r="C13668" t="s">
        <v>3884</v>
      </c>
      <c r="D13668">
        <v>1482</v>
      </c>
      <c r="E13668">
        <v>1548</v>
      </c>
      <c r="F13668">
        <v>1478</v>
      </c>
      <c r="G13668">
        <v>1460</v>
      </c>
    </row>
    <row r="13669" spans="1:7">
      <c r="A13669" t="s">
        <v>3853</v>
      </c>
      <c r="B13669" t="s">
        <v>4191</v>
      </c>
      <c r="C13669" t="s">
        <v>3885</v>
      </c>
      <c r="D13669">
        <v>0</v>
      </c>
      <c r="E13669">
        <v>0</v>
      </c>
      <c r="F13669">
        <v>0</v>
      </c>
      <c r="G13669">
        <v>0</v>
      </c>
    </row>
    <row r="13670" spans="1:7">
      <c r="A13670" t="s">
        <v>3853</v>
      </c>
      <c r="B13670" t="s">
        <v>4191</v>
      </c>
      <c r="C13670" t="s">
        <v>3886</v>
      </c>
      <c r="D13670">
        <v>1482</v>
      </c>
      <c r="E13670">
        <v>1548</v>
      </c>
      <c r="F13670">
        <v>1478</v>
      </c>
      <c r="G13670">
        <v>1460</v>
      </c>
    </row>
    <row r="13671" spans="1:7">
      <c r="A13671" t="s">
        <v>3853</v>
      </c>
      <c r="B13671" t="s">
        <v>4191</v>
      </c>
      <c r="C13671" t="s">
        <v>3887</v>
      </c>
      <c r="D13671">
        <v>0</v>
      </c>
      <c r="E13671">
        <v>0</v>
      </c>
      <c r="F13671">
        <v>0</v>
      </c>
      <c r="G13671">
        <v>0</v>
      </c>
    </row>
    <row r="13672" spans="1:7">
      <c r="A13672" t="s">
        <v>3853</v>
      </c>
      <c r="B13672" t="s">
        <v>4191</v>
      </c>
      <c r="C13672" t="s">
        <v>3888</v>
      </c>
      <c r="D13672">
        <v>80837</v>
      </c>
      <c r="E13672">
        <v>59443</v>
      </c>
      <c r="F13672">
        <v>36943</v>
      </c>
      <c r="G13672">
        <v>42238</v>
      </c>
    </row>
    <row r="13673" spans="1:7">
      <c r="A13673" t="s">
        <v>3853</v>
      </c>
      <c r="B13673" t="s">
        <v>4191</v>
      </c>
      <c r="C13673" t="s">
        <v>3889</v>
      </c>
      <c r="D13673">
        <v>1482</v>
      </c>
      <c r="E13673">
        <v>1548</v>
      </c>
      <c r="F13673">
        <v>1478</v>
      </c>
      <c r="G13673">
        <v>1460</v>
      </c>
    </row>
    <row r="13674" spans="1:7">
      <c r="A13674" t="s">
        <v>3853</v>
      </c>
      <c r="B13674" t="s">
        <v>4191</v>
      </c>
      <c r="C13674" t="s">
        <v>3890</v>
      </c>
      <c r="D13674">
        <v>0</v>
      </c>
      <c r="E13674">
        <v>0</v>
      </c>
      <c r="F13674">
        <v>0</v>
      </c>
      <c r="G13674">
        <v>0</v>
      </c>
    </row>
    <row r="13675" spans="1:7">
      <c r="A13675" t="s">
        <v>3853</v>
      </c>
      <c r="B13675" t="s">
        <v>4191</v>
      </c>
      <c r="C13675" t="s">
        <v>3891</v>
      </c>
      <c r="D13675">
        <v>63.4</v>
      </c>
      <c r="E13675">
        <v>56.2</v>
      </c>
      <c r="F13675">
        <v>66.2</v>
      </c>
      <c r="G13675">
        <v>57.9</v>
      </c>
    </row>
    <row r="13676" spans="1:7">
      <c r="A13676" t="s">
        <v>3853</v>
      </c>
      <c r="B13676" t="s">
        <v>4191</v>
      </c>
      <c r="C13676" t="s">
        <v>3892</v>
      </c>
      <c r="D13676">
        <v>130322</v>
      </c>
      <c r="E13676">
        <v>115714</v>
      </c>
      <c r="F13676">
        <v>121280</v>
      </c>
      <c r="G13676">
        <v>122433</v>
      </c>
    </row>
    <row r="13677" spans="1:7">
      <c r="A13677" t="s">
        <v>3853</v>
      </c>
      <c r="B13677" t="s">
        <v>4191</v>
      </c>
      <c r="C13677" t="s">
        <v>3893</v>
      </c>
      <c r="D13677">
        <v>4295</v>
      </c>
      <c r="E13677">
        <v>7718</v>
      </c>
      <c r="F13677">
        <v>6819</v>
      </c>
      <c r="G13677">
        <v>6673</v>
      </c>
    </row>
    <row r="13678" spans="1:7">
      <c r="A13678" t="s">
        <v>3853</v>
      </c>
      <c r="B13678" t="s">
        <v>4191</v>
      </c>
      <c r="C13678" t="s">
        <v>3894</v>
      </c>
      <c r="D13678">
        <v>130</v>
      </c>
      <c r="E13678">
        <v>130</v>
      </c>
      <c r="F13678">
        <v>128</v>
      </c>
      <c r="G13678">
        <v>267</v>
      </c>
    </row>
    <row r="13679" spans="1:7">
      <c r="A13679" t="s">
        <v>3853</v>
      </c>
      <c r="B13679" t="s">
        <v>4191</v>
      </c>
      <c r="C13679" t="s">
        <v>3895</v>
      </c>
      <c r="D13679">
        <v>24973</v>
      </c>
      <c r="E13679">
        <v>25815</v>
      </c>
      <c r="F13679">
        <v>20216</v>
      </c>
      <c r="G13679">
        <v>20436</v>
      </c>
    </row>
    <row r="13680" spans="1:7">
      <c r="A13680" t="s">
        <v>3853</v>
      </c>
      <c r="B13680" t="s">
        <v>4191</v>
      </c>
      <c r="C13680" t="s">
        <v>3896</v>
      </c>
      <c r="D13680">
        <v>3624</v>
      </c>
      <c r="E13680">
        <v>3499</v>
      </c>
      <c r="F13680">
        <v>4098</v>
      </c>
      <c r="G13680">
        <v>4062</v>
      </c>
    </row>
    <row r="13681" spans="1:7">
      <c r="A13681" t="s">
        <v>3853</v>
      </c>
      <c r="B13681" t="s">
        <v>4191</v>
      </c>
      <c r="C13681" t="s">
        <v>3897</v>
      </c>
      <c r="D13681">
        <v>163343</v>
      </c>
      <c r="E13681">
        <v>152876</v>
      </c>
      <c r="F13681">
        <v>152541</v>
      </c>
      <c r="G13681">
        <v>153870</v>
      </c>
    </row>
    <row r="13682" spans="1:7">
      <c r="A13682" t="s">
        <v>3853</v>
      </c>
      <c r="B13682" t="s">
        <v>4191</v>
      </c>
      <c r="C13682" t="s">
        <v>3898</v>
      </c>
      <c r="D13682">
        <v>163213</v>
      </c>
      <c r="E13682">
        <v>152747</v>
      </c>
      <c r="F13682">
        <v>152413</v>
      </c>
      <c r="G13682">
        <v>153603</v>
      </c>
    </row>
    <row r="13683" spans="1:7">
      <c r="A13683" t="s">
        <v>3853</v>
      </c>
      <c r="B13683" t="s">
        <v>4191</v>
      </c>
      <c r="C13683" t="s">
        <v>3899</v>
      </c>
      <c r="D13683">
        <v>130</v>
      </c>
      <c r="E13683">
        <v>130</v>
      </c>
      <c r="F13683">
        <v>128</v>
      </c>
      <c r="G13683">
        <v>267</v>
      </c>
    </row>
    <row r="13684" spans="1:7">
      <c r="A13684" t="s">
        <v>3853</v>
      </c>
      <c r="B13684" t="s">
        <v>4191</v>
      </c>
      <c r="C13684" t="s">
        <v>3900</v>
      </c>
      <c r="D13684">
        <v>125297</v>
      </c>
      <c r="E13684">
        <v>110869</v>
      </c>
      <c r="F13684">
        <v>119063</v>
      </c>
      <c r="G13684">
        <v>120234</v>
      </c>
    </row>
    <row r="13685" spans="1:7">
      <c r="A13685" t="s">
        <v>3853</v>
      </c>
      <c r="B13685" t="s">
        <v>4191</v>
      </c>
      <c r="C13685" t="s">
        <v>3901</v>
      </c>
      <c r="D13685">
        <v>158387</v>
      </c>
      <c r="E13685">
        <v>148121</v>
      </c>
      <c r="F13685">
        <v>150356</v>
      </c>
      <c r="G13685">
        <v>151698</v>
      </c>
    </row>
    <row r="13686" spans="1:7">
      <c r="A13686" t="s">
        <v>3853</v>
      </c>
      <c r="B13686" t="s">
        <v>4191</v>
      </c>
      <c r="C13686" t="s">
        <v>3902</v>
      </c>
      <c r="D13686">
        <v>21461</v>
      </c>
      <c r="E13686">
        <v>6417</v>
      </c>
      <c r="F13686">
        <v>4823</v>
      </c>
      <c r="G13686">
        <v>7228</v>
      </c>
    </row>
    <row r="13687" spans="1:7">
      <c r="A13687" t="s">
        <v>3853</v>
      </c>
      <c r="B13687" t="s">
        <v>4191</v>
      </c>
      <c r="C13687" t="s">
        <v>3903</v>
      </c>
      <c r="D13687">
        <v>30927</v>
      </c>
      <c r="E13687">
        <v>30669</v>
      </c>
      <c r="F13687">
        <v>30609</v>
      </c>
      <c r="G13687">
        <v>30853</v>
      </c>
    </row>
    <row r="13688" spans="1:7">
      <c r="A13688" t="s">
        <v>3853</v>
      </c>
      <c r="B13688" t="s">
        <v>4191</v>
      </c>
      <c r="C13688" t="s">
        <v>3904</v>
      </c>
      <c r="D13688">
        <v>8220</v>
      </c>
      <c r="E13688">
        <v>23309</v>
      </c>
      <c r="F13688">
        <v>18199</v>
      </c>
      <c r="G13688">
        <v>19743</v>
      </c>
    </row>
    <row r="13689" spans="1:7">
      <c r="A13689" t="s">
        <v>3853</v>
      </c>
      <c r="B13689" t="s">
        <v>4191</v>
      </c>
      <c r="C13689" t="s">
        <v>3905</v>
      </c>
      <c r="D13689">
        <v>-29970</v>
      </c>
      <c r="E13689">
        <v>-143273</v>
      </c>
      <c r="F13689">
        <v>-103922</v>
      </c>
      <c r="G13689">
        <v>-117687</v>
      </c>
    </row>
    <row r="13690" spans="1:7">
      <c r="A13690" t="s">
        <v>3853</v>
      </c>
      <c r="B13690" t="s">
        <v>4191</v>
      </c>
      <c r="C13690" t="s">
        <v>3906</v>
      </c>
      <c r="D13690">
        <v>-13241</v>
      </c>
      <c r="E13690">
        <v>16892</v>
      </c>
      <c r="F13690">
        <v>13376</v>
      </c>
      <c r="G13690">
        <v>12515</v>
      </c>
    </row>
    <row r="13691" spans="1:7">
      <c r="A13691" t="s">
        <v>3853</v>
      </c>
      <c r="B13691" t="s">
        <v>4191</v>
      </c>
      <c r="C13691" t="s">
        <v>3907</v>
      </c>
      <c r="D13691">
        <v>55.8</v>
      </c>
      <c r="E13691">
        <v>67.2</v>
      </c>
      <c r="F13691">
        <v>89.2</v>
      </c>
      <c r="G13691">
        <v>119.3</v>
      </c>
    </row>
    <row r="13692" spans="1:7">
      <c r="A13692" t="s">
        <v>3853</v>
      </c>
      <c r="B13692" t="s">
        <v>4191</v>
      </c>
      <c r="C13692" t="s">
        <v>3908</v>
      </c>
      <c r="D13692">
        <v>0.9</v>
      </c>
      <c r="E13692">
        <v>1.1000000000000001</v>
      </c>
      <c r="F13692">
        <v>1.4</v>
      </c>
      <c r="G13692">
        <v>1.9</v>
      </c>
    </row>
    <row r="13693" spans="1:7">
      <c r="A13693" t="s">
        <v>3853</v>
      </c>
      <c r="B13693" t="s">
        <v>4191</v>
      </c>
      <c r="C13693" t="s">
        <v>3909</v>
      </c>
      <c r="D13693">
        <v>24648</v>
      </c>
      <c r="E13693">
        <v>19364</v>
      </c>
      <c r="F13693">
        <v>21472</v>
      </c>
      <c r="G13693">
        <v>21611</v>
      </c>
    </row>
    <row r="13694" spans="1:7">
      <c r="A13694" t="s">
        <v>3853</v>
      </c>
      <c r="B13694" t="s">
        <v>4191</v>
      </c>
      <c r="C13694" t="s">
        <v>3910</v>
      </c>
      <c r="D13694">
        <v>584</v>
      </c>
      <c r="E13694">
        <v>592</v>
      </c>
      <c r="F13694">
        <v>599</v>
      </c>
      <c r="G13694">
        <v>631</v>
      </c>
    </row>
    <row r="13695" spans="1:7">
      <c r="A13695" t="s">
        <v>3853</v>
      </c>
      <c r="B13695" t="s">
        <v>4191</v>
      </c>
      <c r="C13695" t="s">
        <v>3911</v>
      </c>
      <c r="D13695">
        <v>369</v>
      </c>
      <c r="E13695">
        <v>375</v>
      </c>
      <c r="F13695">
        <v>371</v>
      </c>
      <c r="G13695">
        <v>387</v>
      </c>
    </row>
    <row r="13696" spans="1:7">
      <c r="A13696" t="s">
        <v>3853</v>
      </c>
      <c r="B13696" t="s">
        <v>4191</v>
      </c>
      <c r="C13696" t="s">
        <v>3912</v>
      </c>
      <c r="D13696">
        <v>0</v>
      </c>
      <c r="E13696">
        <v>0</v>
      </c>
      <c r="F13696">
        <v>0</v>
      </c>
      <c r="G13696">
        <v>0</v>
      </c>
    </row>
    <row r="13697" spans="1:7">
      <c r="A13697" t="s">
        <v>3853</v>
      </c>
      <c r="B13697" t="s">
        <v>4191</v>
      </c>
      <c r="C13697" t="s">
        <v>3913</v>
      </c>
      <c r="D13697">
        <v>25601</v>
      </c>
      <c r="E13697">
        <v>20331</v>
      </c>
      <c r="F13697">
        <v>22443</v>
      </c>
      <c r="G13697">
        <v>22629</v>
      </c>
    </row>
    <row r="13698" spans="1:7">
      <c r="A13698" t="s">
        <v>3853</v>
      </c>
      <c r="B13698" t="s">
        <v>4191</v>
      </c>
      <c r="C13698" t="s">
        <v>3914</v>
      </c>
      <c r="D13698">
        <v>0</v>
      </c>
      <c r="E13698">
        <v>0</v>
      </c>
      <c r="F13698">
        <v>0</v>
      </c>
      <c r="G13698">
        <v>0</v>
      </c>
    </row>
    <row r="13699" spans="1:7">
      <c r="A13699" t="s">
        <v>3853</v>
      </c>
      <c r="B13699" t="s">
        <v>4191</v>
      </c>
      <c r="C13699" t="s">
        <v>3915</v>
      </c>
      <c r="D13699">
        <v>0</v>
      </c>
      <c r="E13699">
        <v>0</v>
      </c>
      <c r="F13699">
        <v>0</v>
      </c>
      <c r="G13699">
        <v>0</v>
      </c>
    </row>
    <row r="13700" spans="1:7">
      <c r="A13700" t="s">
        <v>3853</v>
      </c>
      <c r="B13700" t="s">
        <v>4191</v>
      </c>
      <c r="C13700" t="s">
        <v>3916</v>
      </c>
      <c r="D13700">
        <v>337</v>
      </c>
      <c r="E13700">
        <v>334</v>
      </c>
      <c r="F13700">
        <v>353</v>
      </c>
      <c r="G13700">
        <v>389</v>
      </c>
    </row>
    <row r="13701" spans="1:7">
      <c r="A13701" t="s">
        <v>3853</v>
      </c>
      <c r="B13701" t="s">
        <v>4191</v>
      </c>
      <c r="C13701" t="s">
        <v>3917</v>
      </c>
      <c r="D13701">
        <v>99868</v>
      </c>
      <c r="E13701">
        <v>93173</v>
      </c>
      <c r="F13701">
        <v>97711</v>
      </c>
      <c r="G13701">
        <v>101611</v>
      </c>
    </row>
    <row r="13702" spans="1:7">
      <c r="A13702" t="s">
        <v>3853</v>
      </c>
      <c r="B13702" t="s">
        <v>4191</v>
      </c>
      <c r="C13702" t="s">
        <v>3918</v>
      </c>
      <c r="D13702">
        <v>85886</v>
      </c>
      <c r="E13702">
        <v>76573</v>
      </c>
      <c r="F13702">
        <v>73141</v>
      </c>
      <c r="G13702">
        <v>72427</v>
      </c>
    </row>
    <row r="13703" spans="1:7">
      <c r="A13703" t="s">
        <v>3853</v>
      </c>
      <c r="B13703" t="s">
        <v>4191</v>
      </c>
      <c r="C13703" t="s">
        <v>3919</v>
      </c>
      <c r="D13703">
        <v>124580</v>
      </c>
      <c r="E13703">
        <v>125762</v>
      </c>
      <c r="F13703">
        <v>129728</v>
      </c>
      <c r="G13703">
        <v>135715</v>
      </c>
    </row>
    <row r="13704" spans="1:7">
      <c r="A13704" t="s">
        <v>3853</v>
      </c>
      <c r="B13704" t="s">
        <v>4191</v>
      </c>
      <c r="C13704" t="s">
        <v>3920</v>
      </c>
      <c r="D13704">
        <v>310672</v>
      </c>
      <c r="E13704">
        <v>295841</v>
      </c>
      <c r="F13704">
        <v>300934</v>
      </c>
      <c r="G13704">
        <v>310142</v>
      </c>
    </row>
    <row r="13705" spans="1:7">
      <c r="A13705" t="s">
        <v>3853</v>
      </c>
      <c r="B13705" t="s">
        <v>4191</v>
      </c>
      <c r="C13705" t="s">
        <v>3921</v>
      </c>
      <c r="D13705">
        <v>310672</v>
      </c>
      <c r="E13705">
        <v>295841</v>
      </c>
      <c r="F13705">
        <v>300934</v>
      </c>
      <c r="G13705">
        <v>310142</v>
      </c>
    </row>
    <row r="13706" spans="1:7">
      <c r="A13706" t="s">
        <v>3853</v>
      </c>
      <c r="B13706" t="s">
        <v>4191</v>
      </c>
      <c r="C13706" t="s">
        <v>3922</v>
      </c>
      <c r="D13706">
        <v>93</v>
      </c>
      <c r="E13706">
        <v>133</v>
      </c>
      <c r="F13706">
        <v>150</v>
      </c>
      <c r="G13706">
        <v>216</v>
      </c>
    </row>
    <row r="13707" spans="1:7">
      <c r="A13707" t="s">
        <v>3853</v>
      </c>
      <c r="B13707" t="s">
        <v>4191</v>
      </c>
      <c r="C13707" t="s">
        <v>3923</v>
      </c>
      <c r="D13707">
        <v>0</v>
      </c>
      <c r="E13707">
        <v>0</v>
      </c>
      <c r="F13707">
        <v>0</v>
      </c>
      <c r="G13707">
        <v>0</v>
      </c>
    </row>
    <row r="13708" spans="1:7">
      <c r="A13708" t="s">
        <v>3853</v>
      </c>
      <c r="B13708" t="s">
        <v>4191</v>
      </c>
      <c r="C13708" t="s">
        <v>3924</v>
      </c>
      <c r="D13708">
        <v>189</v>
      </c>
      <c r="E13708">
        <v>167</v>
      </c>
      <c r="F13708">
        <v>218</v>
      </c>
      <c r="G13708">
        <v>211</v>
      </c>
    </row>
    <row r="13709" spans="1:7">
      <c r="A13709" t="s">
        <v>3853</v>
      </c>
      <c r="B13709" t="s">
        <v>4191</v>
      </c>
      <c r="C13709" t="s">
        <v>3925</v>
      </c>
      <c r="D13709">
        <v>3628</v>
      </c>
      <c r="E13709">
        <v>4072</v>
      </c>
      <c r="F13709">
        <v>4463</v>
      </c>
      <c r="G13709">
        <v>4737</v>
      </c>
    </row>
    <row r="13710" spans="1:7">
      <c r="A13710" t="s">
        <v>3853</v>
      </c>
      <c r="B13710" t="s">
        <v>4191</v>
      </c>
      <c r="C13710" t="s">
        <v>3926</v>
      </c>
      <c r="D13710">
        <v>3.56</v>
      </c>
      <c r="E13710">
        <v>3.68</v>
      </c>
      <c r="F13710">
        <v>2.84</v>
      </c>
      <c r="G13710">
        <v>2.86</v>
      </c>
    </row>
    <row r="13711" spans="1:7">
      <c r="A13711" t="s">
        <v>3853</v>
      </c>
      <c r="B13711" t="s">
        <v>4191</v>
      </c>
      <c r="C13711" t="s">
        <v>3927</v>
      </c>
      <c r="D13711">
        <v>4380</v>
      </c>
      <c r="E13711">
        <v>4901</v>
      </c>
      <c r="F13711">
        <v>5477</v>
      </c>
      <c r="G13711">
        <v>5803</v>
      </c>
    </row>
    <row r="13712" spans="1:7">
      <c r="A13712" t="s">
        <v>3853</v>
      </c>
      <c r="B13712" t="s">
        <v>4191</v>
      </c>
      <c r="C13712" t="s">
        <v>3928</v>
      </c>
      <c r="D13712">
        <v>1103</v>
      </c>
      <c r="E13712">
        <v>1202</v>
      </c>
      <c r="F13712">
        <v>1721</v>
      </c>
      <c r="G13712">
        <v>1842</v>
      </c>
    </row>
    <row r="13713" spans="1:7">
      <c r="A13713" t="s">
        <v>3853</v>
      </c>
      <c r="B13713" t="s">
        <v>4191</v>
      </c>
      <c r="C13713" t="s">
        <v>3929</v>
      </c>
      <c r="D13713">
        <v>563</v>
      </c>
      <c r="E13713">
        <v>662</v>
      </c>
      <c r="F13713">
        <v>796</v>
      </c>
      <c r="G13713">
        <v>855</v>
      </c>
    </row>
    <row r="13714" spans="1:7">
      <c r="A13714" t="s">
        <v>3853</v>
      </c>
      <c r="B13714" t="s">
        <v>4191</v>
      </c>
      <c r="C13714" t="s">
        <v>3930</v>
      </c>
      <c r="D13714">
        <v>3.56</v>
      </c>
      <c r="E13714">
        <v>3.78</v>
      </c>
      <c r="F13714">
        <v>3.69</v>
      </c>
      <c r="G13714">
        <v>3.49</v>
      </c>
    </row>
    <row r="13715" spans="1:7">
      <c r="A13715" t="s">
        <v>3853</v>
      </c>
      <c r="B13715" t="s">
        <v>4191</v>
      </c>
      <c r="C13715" t="s">
        <v>3931</v>
      </c>
      <c r="D13715">
        <v>77</v>
      </c>
      <c r="E13715">
        <v>65</v>
      </c>
      <c r="F13715">
        <v>64</v>
      </c>
      <c r="G13715">
        <v>7</v>
      </c>
    </row>
    <row r="13716" spans="1:7">
      <c r="A13716" t="s">
        <v>3853</v>
      </c>
      <c r="B13716" t="s">
        <v>4191</v>
      </c>
      <c r="C13716" t="s">
        <v>3932</v>
      </c>
      <c r="D13716">
        <v>173</v>
      </c>
      <c r="E13716">
        <v>196</v>
      </c>
      <c r="F13716">
        <v>236</v>
      </c>
      <c r="G13716">
        <v>245</v>
      </c>
    </row>
    <row r="13717" spans="1:7">
      <c r="A13717" t="s">
        <v>3853</v>
      </c>
      <c r="B13717" t="s">
        <v>4191</v>
      </c>
      <c r="C13717" t="s">
        <v>3933</v>
      </c>
      <c r="D13717">
        <v>853</v>
      </c>
      <c r="E13717">
        <v>941</v>
      </c>
      <c r="F13717">
        <v>1421</v>
      </c>
      <c r="G13717">
        <v>1590</v>
      </c>
    </row>
    <row r="13718" spans="1:7">
      <c r="A13718" t="s">
        <v>3853</v>
      </c>
      <c r="B13718" t="s">
        <v>4191</v>
      </c>
      <c r="C13718" t="s">
        <v>3934</v>
      </c>
      <c r="D13718">
        <v>36</v>
      </c>
      <c r="E13718">
        <v>29</v>
      </c>
      <c r="F13718">
        <v>33</v>
      </c>
      <c r="G13718">
        <v>29</v>
      </c>
    </row>
    <row r="13719" spans="1:7">
      <c r="A13719" t="s">
        <v>3853</v>
      </c>
      <c r="B13719" t="s">
        <v>4191</v>
      </c>
      <c r="C13719" t="s">
        <v>3935</v>
      </c>
      <c r="D13719">
        <v>1001</v>
      </c>
      <c r="E13719">
        <v>1117</v>
      </c>
      <c r="F13719">
        <v>1589</v>
      </c>
      <c r="G13719">
        <v>1722</v>
      </c>
    </row>
    <row r="13720" spans="1:7">
      <c r="A13720" t="s">
        <v>3853</v>
      </c>
      <c r="B13720" t="s">
        <v>4191</v>
      </c>
      <c r="C13720" t="s">
        <v>3936</v>
      </c>
      <c r="D13720">
        <v>66</v>
      </c>
      <c r="E13720">
        <v>56</v>
      </c>
      <c r="F13720">
        <v>99</v>
      </c>
      <c r="G13720">
        <v>91</v>
      </c>
    </row>
    <row r="13721" spans="1:7">
      <c r="A13721" t="s">
        <v>3853</v>
      </c>
      <c r="B13721" t="s">
        <v>4191</v>
      </c>
      <c r="C13721" t="s">
        <v>3937</v>
      </c>
      <c r="D13721">
        <v>0</v>
      </c>
      <c r="E13721">
        <v>0</v>
      </c>
      <c r="F13721">
        <v>0</v>
      </c>
      <c r="G13721">
        <v>0</v>
      </c>
    </row>
    <row r="13722" spans="1:7">
      <c r="A13722" t="s">
        <v>3853</v>
      </c>
      <c r="B13722" t="s">
        <v>4191</v>
      </c>
      <c r="C13722" t="s">
        <v>3938</v>
      </c>
      <c r="D13722">
        <v>0</v>
      </c>
      <c r="E13722">
        <v>0</v>
      </c>
      <c r="F13722">
        <v>0</v>
      </c>
      <c r="G13722">
        <v>0</v>
      </c>
    </row>
    <row r="13723" spans="1:7">
      <c r="A13723" t="s">
        <v>3853</v>
      </c>
      <c r="B13723" t="s">
        <v>4191</v>
      </c>
      <c r="C13723" t="s">
        <v>3939</v>
      </c>
      <c r="D13723">
        <v>4742</v>
      </c>
      <c r="E13723">
        <v>4072</v>
      </c>
      <c r="F13723">
        <v>4063</v>
      </c>
      <c r="G13723">
        <v>4060</v>
      </c>
    </row>
    <row r="13724" spans="1:7">
      <c r="A13724" t="s">
        <v>3853</v>
      </c>
      <c r="B13724" t="s">
        <v>4191</v>
      </c>
      <c r="C13724" t="s">
        <v>3940</v>
      </c>
      <c r="D13724">
        <v>1253883</v>
      </c>
      <c r="E13724">
        <v>1038172</v>
      </c>
      <c r="F13724">
        <v>1132078</v>
      </c>
      <c r="G13724">
        <v>1147804</v>
      </c>
    </row>
    <row r="13725" spans="1:7">
      <c r="A13725" t="s">
        <v>3853</v>
      </c>
      <c r="B13725" t="s">
        <v>4191</v>
      </c>
      <c r="C13725" t="s">
        <v>3941</v>
      </c>
      <c r="D13725">
        <v>0</v>
      </c>
      <c r="E13725">
        <v>0</v>
      </c>
      <c r="F13725">
        <v>0</v>
      </c>
      <c r="G13725">
        <v>0</v>
      </c>
    </row>
    <row r="13726" spans="1:7">
      <c r="A13726" t="s">
        <v>3853</v>
      </c>
      <c r="B13726" t="s">
        <v>4191</v>
      </c>
      <c r="C13726" t="s">
        <v>3942</v>
      </c>
      <c r="D13726">
        <v>0</v>
      </c>
      <c r="E13726">
        <v>0</v>
      </c>
      <c r="F13726">
        <v>0</v>
      </c>
      <c r="G13726">
        <v>0</v>
      </c>
    </row>
    <row r="13727" spans="1:7">
      <c r="A13727" t="s">
        <v>3853</v>
      </c>
      <c r="B13727" t="s">
        <v>4191</v>
      </c>
      <c r="C13727" t="s">
        <v>3943</v>
      </c>
      <c r="D13727">
        <v>0</v>
      </c>
      <c r="E13727">
        <v>0</v>
      </c>
      <c r="F13727">
        <v>0</v>
      </c>
      <c r="G13727">
        <v>0</v>
      </c>
    </row>
    <row r="13728" spans="1:7">
      <c r="A13728" t="s">
        <v>3853</v>
      </c>
      <c r="B13728" t="s">
        <v>4191</v>
      </c>
      <c r="C13728" t="s">
        <v>3944</v>
      </c>
      <c r="D13728">
        <v>608966.40000000002</v>
      </c>
      <c r="E13728">
        <v>621493.19999999995</v>
      </c>
      <c r="F13728">
        <v>688631.9</v>
      </c>
      <c r="G13728">
        <v>738101.4</v>
      </c>
    </row>
    <row r="13729" spans="1:7">
      <c r="A13729" t="s">
        <v>3853</v>
      </c>
      <c r="B13729" t="s">
        <v>4191</v>
      </c>
      <c r="C13729" t="s">
        <v>3945</v>
      </c>
      <c r="D13729">
        <v>588930.4</v>
      </c>
      <c r="E13729">
        <v>590401</v>
      </c>
      <c r="F13729">
        <v>630819.80000000005</v>
      </c>
      <c r="G13729">
        <v>641143.6</v>
      </c>
    </row>
    <row r="13730" spans="1:7">
      <c r="A13730" t="s">
        <v>3853</v>
      </c>
      <c r="B13730" t="s">
        <v>4191</v>
      </c>
      <c r="C13730" t="s">
        <v>3946</v>
      </c>
      <c r="D13730">
        <v>0</v>
      </c>
      <c r="E13730">
        <v>0</v>
      </c>
      <c r="F13730">
        <v>0</v>
      </c>
      <c r="G13730">
        <v>0</v>
      </c>
    </row>
    <row r="13731" spans="1:7">
      <c r="A13731" t="s">
        <v>3853</v>
      </c>
      <c r="B13731" t="s">
        <v>4191</v>
      </c>
      <c r="C13731" t="s">
        <v>3947</v>
      </c>
      <c r="D13731">
        <v>778</v>
      </c>
      <c r="E13731">
        <v>778</v>
      </c>
      <c r="F13731">
        <v>778</v>
      </c>
      <c r="G13731">
        <v>778</v>
      </c>
    </row>
    <row r="13732" spans="1:7">
      <c r="A13732" t="s">
        <v>3853</v>
      </c>
      <c r="B13732" t="s">
        <v>4191</v>
      </c>
      <c r="C13732" t="s">
        <v>3948</v>
      </c>
      <c r="D13732">
        <v>0</v>
      </c>
      <c r="E13732">
        <v>0</v>
      </c>
      <c r="F13732">
        <v>0</v>
      </c>
      <c r="G13732">
        <v>0</v>
      </c>
    </row>
    <row r="13733" spans="1:7">
      <c r="A13733" t="s">
        <v>3853</v>
      </c>
      <c r="B13733" t="s">
        <v>4191</v>
      </c>
      <c r="C13733" t="s">
        <v>3949</v>
      </c>
      <c r="D13733">
        <v>0</v>
      </c>
      <c r="E13733">
        <v>0</v>
      </c>
      <c r="F13733">
        <v>0</v>
      </c>
      <c r="G13733">
        <v>0</v>
      </c>
    </row>
    <row r="13734" spans="1:7">
      <c r="A13734" t="s">
        <v>3853</v>
      </c>
      <c r="B13734" t="s">
        <v>4191</v>
      </c>
      <c r="C13734" t="s">
        <v>3950</v>
      </c>
      <c r="D13734">
        <v>0</v>
      </c>
      <c r="E13734">
        <v>0</v>
      </c>
      <c r="F13734">
        <v>0</v>
      </c>
      <c r="G13734">
        <v>0</v>
      </c>
    </row>
    <row r="13735" spans="1:7">
      <c r="A13735" t="s">
        <v>3853</v>
      </c>
      <c r="B13735" t="s">
        <v>4191</v>
      </c>
      <c r="C13735" t="s">
        <v>3951</v>
      </c>
      <c r="D13735">
        <v>358</v>
      </c>
      <c r="E13735">
        <v>358</v>
      </c>
      <c r="F13735">
        <v>358</v>
      </c>
      <c r="G13735">
        <v>358</v>
      </c>
    </row>
    <row r="13736" spans="1:7">
      <c r="A13736" t="s">
        <v>3853</v>
      </c>
      <c r="B13736" t="s">
        <v>4191</v>
      </c>
      <c r="C13736" t="s">
        <v>3952</v>
      </c>
      <c r="D13736">
        <v>1136</v>
      </c>
      <c r="E13736">
        <v>1136</v>
      </c>
      <c r="F13736">
        <v>1136</v>
      </c>
      <c r="G13736">
        <v>1136</v>
      </c>
    </row>
    <row r="13737" spans="1:7">
      <c r="A13737" t="s">
        <v>3853</v>
      </c>
      <c r="B13737" t="s">
        <v>4191</v>
      </c>
      <c r="C13737" t="s">
        <v>3953</v>
      </c>
      <c r="D13737">
        <v>1136</v>
      </c>
      <c r="E13737">
        <v>1136</v>
      </c>
      <c r="F13737">
        <v>1136</v>
      </c>
      <c r="G13737">
        <v>1136</v>
      </c>
    </row>
    <row r="13738" spans="1:7">
      <c r="A13738" t="s">
        <v>3853</v>
      </c>
      <c r="B13738" t="s">
        <v>4191</v>
      </c>
      <c r="C13738" t="s">
        <v>3954</v>
      </c>
      <c r="D13738">
        <v>470</v>
      </c>
      <c r="E13738">
        <v>379</v>
      </c>
      <c r="F13738">
        <v>763</v>
      </c>
      <c r="G13738">
        <v>375</v>
      </c>
    </row>
    <row r="13739" spans="1:7">
      <c r="A13739" t="s">
        <v>3853</v>
      </c>
      <c r="B13739" t="s">
        <v>4191</v>
      </c>
      <c r="C13739" t="s">
        <v>3955</v>
      </c>
      <c r="D13739">
        <v>4749</v>
      </c>
      <c r="E13739">
        <v>4854</v>
      </c>
      <c r="F13739">
        <v>5268</v>
      </c>
      <c r="G13739">
        <v>4873</v>
      </c>
    </row>
    <row r="13740" spans="1:7">
      <c r="A13740" t="s">
        <v>3853</v>
      </c>
      <c r="B13740" t="s">
        <v>4191</v>
      </c>
      <c r="C13740" t="s">
        <v>3956</v>
      </c>
      <c r="D13740">
        <v>2316</v>
      </c>
      <c r="E13740">
        <v>2760</v>
      </c>
      <c r="F13740">
        <v>3577</v>
      </c>
      <c r="G13740">
        <v>5657</v>
      </c>
    </row>
    <row r="13741" spans="1:7">
      <c r="A13741" t="s">
        <v>3853</v>
      </c>
      <c r="B13741" t="s">
        <v>4191</v>
      </c>
      <c r="C13741" t="s">
        <v>3957</v>
      </c>
      <c r="D13741">
        <v>10895</v>
      </c>
      <c r="E13741">
        <v>9196</v>
      </c>
      <c r="F13741">
        <v>9359</v>
      </c>
      <c r="G13741">
        <v>8137</v>
      </c>
    </row>
    <row r="13742" spans="1:7">
      <c r="A13742" t="s">
        <v>3853</v>
      </c>
      <c r="B13742" t="s">
        <v>4191</v>
      </c>
      <c r="C13742" t="s">
        <v>3958</v>
      </c>
      <c r="D13742">
        <v>18430</v>
      </c>
      <c r="E13742">
        <v>17189</v>
      </c>
      <c r="F13742">
        <v>18968</v>
      </c>
      <c r="G13742">
        <v>19043</v>
      </c>
    </row>
    <row r="13743" spans="1:7">
      <c r="A13743" t="s">
        <v>3853</v>
      </c>
      <c r="B13743" t="s">
        <v>4191</v>
      </c>
      <c r="C13743" t="s">
        <v>3959</v>
      </c>
      <c r="D13743">
        <v>18430</v>
      </c>
      <c r="E13743">
        <v>17189</v>
      </c>
      <c r="F13743">
        <v>18968</v>
      </c>
      <c r="G13743">
        <v>19043</v>
      </c>
    </row>
    <row r="13744" spans="1:7">
      <c r="A13744" t="s">
        <v>3853</v>
      </c>
      <c r="B13744" t="s">
        <v>4191</v>
      </c>
      <c r="C13744" t="s">
        <v>3960</v>
      </c>
      <c r="D13744">
        <v>0.5</v>
      </c>
      <c r="E13744">
        <v>0.7</v>
      </c>
      <c r="F13744">
        <v>0.3</v>
      </c>
      <c r="G13744">
        <v>0.6</v>
      </c>
    </row>
    <row r="13745" spans="1:7">
      <c r="A13745" t="s">
        <v>3853</v>
      </c>
      <c r="B13745" t="s">
        <v>4191</v>
      </c>
      <c r="C13745" t="s">
        <v>3961</v>
      </c>
      <c r="D13745">
        <v>314</v>
      </c>
      <c r="E13745">
        <v>314</v>
      </c>
      <c r="F13745">
        <v>314</v>
      </c>
      <c r="G13745">
        <v>314</v>
      </c>
    </row>
    <row r="13746" spans="1:7">
      <c r="A13746" t="s">
        <v>3853</v>
      </c>
      <c r="B13746" t="s">
        <v>4191</v>
      </c>
      <c r="C13746" t="s">
        <v>3962</v>
      </c>
      <c r="D13746">
        <v>35.4</v>
      </c>
      <c r="E13746">
        <v>40.9</v>
      </c>
      <c r="F13746">
        <v>38.200000000000003</v>
      </c>
      <c r="G13746">
        <v>42</v>
      </c>
    </row>
    <row r="13747" spans="1:7">
      <c r="A13747" t="s">
        <v>3853</v>
      </c>
      <c r="B13747" t="s">
        <v>4191</v>
      </c>
      <c r="C13747" t="s">
        <v>3963</v>
      </c>
      <c r="D13747">
        <v>21225</v>
      </c>
      <c r="E13747">
        <v>21345</v>
      </c>
      <c r="F13747">
        <v>21359</v>
      </c>
      <c r="G13747">
        <v>21429</v>
      </c>
    </row>
    <row r="13748" spans="1:7">
      <c r="A13748" t="s">
        <v>3853</v>
      </c>
      <c r="B13748" t="s">
        <v>4191</v>
      </c>
      <c r="C13748" t="s">
        <v>3964</v>
      </c>
      <c r="D13748">
        <v>0</v>
      </c>
      <c r="E13748">
        <v>0</v>
      </c>
      <c r="F13748">
        <v>0</v>
      </c>
      <c r="G13748">
        <v>0</v>
      </c>
    </row>
    <row r="13749" spans="1:7">
      <c r="A13749" t="s">
        <v>3853</v>
      </c>
      <c r="B13749" t="s">
        <v>4191</v>
      </c>
      <c r="C13749" t="s">
        <v>3965</v>
      </c>
      <c r="D13749">
        <v>225255</v>
      </c>
      <c r="E13749">
        <v>260710</v>
      </c>
      <c r="F13749">
        <v>243546</v>
      </c>
      <c r="G13749">
        <v>269263</v>
      </c>
    </row>
    <row r="13750" spans="1:7">
      <c r="A13750" t="s">
        <v>3853</v>
      </c>
      <c r="B13750" t="s">
        <v>4191</v>
      </c>
      <c r="C13750" t="s">
        <v>3966</v>
      </c>
      <c r="D13750">
        <v>0</v>
      </c>
      <c r="E13750">
        <v>0</v>
      </c>
      <c r="F13750">
        <v>0</v>
      </c>
      <c r="G13750">
        <v>0</v>
      </c>
    </row>
    <row r="13751" spans="1:7">
      <c r="A13751" t="s">
        <v>3853</v>
      </c>
      <c r="B13751" t="s">
        <v>4191</v>
      </c>
      <c r="C13751" t="s">
        <v>3967</v>
      </c>
      <c r="D13751">
        <v>225255</v>
      </c>
      <c r="E13751">
        <v>260710</v>
      </c>
      <c r="F13751">
        <v>243546</v>
      </c>
      <c r="G13751">
        <v>269263</v>
      </c>
    </row>
    <row r="13752" spans="1:7">
      <c r="A13752" t="s">
        <v>3853</v>
      </c>
      <c r="B13752" t="s">
        <v>4191</v>
      </c>
      <c r="C13752" t="s">
        <v>3968</v>
      </c>
      <c r="D13752">
        <v>0</v>
      </c>
      <c r="E13752">
        <v>0</v>
      </c>
      <c r="F13752">
        <v>0</v>
      </c>
      <c r="G13752">
        <v>0</v>
      </c>
    </row>
    <row r="13753" spans="1:7">
      <c r="A13753" t="s">
        <v>3853</v>
      </c>
      <c r="B13753" t="s">
        <v>4191</v>
      </c>
      <c r="C13753" t="s">
        <v>3969</v>
      </c>
      <c r="D13753">
        <v>0</v>
      </c>
      <c r="E13753">
        <v>0</v>
      </c>
      <c r="F13753">
        <v>0</v>
      </c>
      <c r="G13753">
        <v>0</v>
      </c>
    </row>
    <row r="13754" spans="1:7">
      <c r="A13754" t="s">
        <v>3853</v>
      </c>
      <c r="B13754" t="s">
        <v>4191</v>
      </c>
      <c r="C13754" t="s">
        <v>3970</v>
      </c>
      <c r="D13754">
        <v>0</v>
      </c>
      <c r="E13754">
        <v>0</v>
      </c>
      <c r="F13754">
        <v>0</v>
      </c>
      <c r="G13754">
        <v>0</v>
      </c>
    </row>
    <row r="13755" spans="1:7">
      <c r="A13755" t="s">
        <v>3853</v>
      </c>
      <c r="B13755" t="s">
        <v>4191</v>
      </c>
      <c r="C13755" t="s">
        <v>3971</v>
      </c>
      <c r="D13755">
        <v>0</v>
      </c>
      <c r="E13755">
        <v>0</v>
      </c>
      <c r="F13755">
        <v>0</v>
      </c>
      <c r="G13755">
        <v>0</v>
      </c>
    </row>
    <row r="13756" spans="1:7">
      <c r="A13756" t="s">
        <v>3853</v>
      </c>
      <c r="B13756" t="s">
        <v>4191</v>
      </c>
      <c r="C13756" t="s">
        <v>3972</v>
      </c>
      <c r="D13756">
        <v>0</v>
      </c>
      <c r="E13756">
        <v>0</v>
      </c>
      <c r="F13756">
        <v>0</v>
      </c>
      <c r="G13756">
        <v>0</v>
      </c>
    </row>
    <row r="13757" spans="1:7">
      <c r="A13757" t="s">
        <v>3853</v>
      </c>
      <c r="B13757" t="s">
        <v>4191</v>
      </c>
      <c r="C13757" t="s">
        <v>3973</v>
      </c>
      <c r="D13757">
        <v>111120</v>
      </c>
      <c r="E13757">
        <v>70079</v>
      </c>
      <c r="F13757">
        <v>90840</v>
      </c>
      <c r="G13757">
        <v>101554</v>
      </c>
    </row>
    <row r="13758" spans="1:7">
      <c r="A13758" t="s">
        <v>3853</v>
      </c>
      <c r="B13758" t="s">
        <v>4191</v>
      </c>
      <c r="C13758" t="s">
        <v>3974</v>
      </c>
      <c r="D13758">
        <v>111120</v>
      </c>
      <c r="E13758">
        <v>70079</v>
      </c>
      <c r="F13758">
        <v>90840</v>
      </c>
      <c r="G13758">
        <v>101554</v>
      </c>
    </row>
    <row r="13759" spans="1:7">
      <c r="A13759" t="s">
        <v>3853</v>
      </c>
      <c r="B13759" t="s">
        <v>4191</v>
      </c>
      <c r="C13759" t="s">
        <v>3975</v>
      </c>
      <c r="D13759">
        <v>111120</v>
      </c>
      <c r="E13759">
        <v>70079</v>
      </c>
      <c r="F13759">
        <v>90840</v>
      </c>
      <c r="G13759">
        <v>101554</v>
      </c>
    </row>
    <row r="13760" spans="1:7">
      <c r="A13760" t="s">
        <v>3853</v>
      </c>
      <c r="B13760" t="s">
        <v>4191</v>
      </c>
      <c r="C13760" t="s">
        <v>3976</v>
      </c>
      <c r="D13760">
        <v>17</v>
      </c>
      <c r="E13760">
        <v>20</v>
      </c>
      <c r="F13760">
        <v>13</v>
      </c>
      <c r="G13760">
        <v>12</v>
      </c>
    </row>
    <row r="13761" spans="1:7">
      <c r="A13761" t="s">
        <v>3853</v>
      </c>
      <c r="B13761" t="s">
        <v>4191</v>
      </c>
      <c r="C13761" t="s">
        <v>3977</v>
      </c>
      <c r="D13761">
        <v>1</v>
      </c>
      <c r="E13761">
        <v>2</v>
      </c>
      <c r="F13761">
        <v>1</v>
      </c>
      <c r="G13761">
        <v>1</v>
      </c>
    </row>
    <row r="13762" spans="1:7">
      <c r="A13762" t="s">
        <v>3853</v>
      </c>
      <c r="B13762" t="s">
        <v>4191</v>
      </c>
      <c r="C13762" t="s">
        <v>3978</v>
      </c>
      <c r="D13762">
        <v>31</v>
      </c>
      <c r="E13762">
        <v>21</v>
      </c>
      <c r="F13762">
        <v>28</v>
      </c>
      <c r="G13762">
        <v>24</v>
      </c>
    </row>
    <row r="13763" spans="1:7">
      <c r="A13763" t="s">
        <v>3853</v>
      </c>
      <c r="B13763" t="s">
        <v>4191</v>
      </c>
      <c r="C13763" t="s">
        <v>3979</v>
      </c>
      <c r="D13763">
        <v>49</v>
      </c>
      <c r="E13763">
        <v>43</v>
      </c>
      <c r="F13763">
        <v>42</v>
      </c>
      <c r="G13763">
        <v>37</v>
      </c>
    </row>
    <row r="13764" spans="1:7">
      <c r="A13764" t="s">
        <v>3853</v>
      </c>
      <c r="B13764" t="s">
        <v>4191</v>
      </c>
      <c r="C13764" t="s">
        <v>3980</v>
      </c>
      <c r="D13764">
        <v>49</v>
      </c>
      <c r="E13764">
        <v>43</v>
      </c>
      <c r="F13764">
        <v>42</v>
      </c>
      <c r="G13764">
        <v>37</v>
      </c>
    </row>
    <row r="13765" spans="1:7">
      <c r="A13765" t="s">
        <v>3853</v>
      </c>
      <c r="B13765" t="s">
        <v>4191</v>
      </c>
      <c r="C13765" t="s">
        <v>3981</v>
      </c>
      <c r="D13765">
        <v>6335.7</v>
      </c>
      <c r="E13765">
        <v>6382.3</v>
      </c>
      <c r="F13765">
        <v>6455.6</v>
      </c>
      <c r="G13765">
        <v>6328.7</v>
      </c>
    </row>
    <row r="13766" spans="1:7">
      <c r="A13766" t="s">
        <v>3853</v>
      </c>
      <c r="B13766" t="s">
        <v>4191</v>
      </c>
      <c r="C13766" t="s">
        <v>3982</v>
      </c>
      <c r="D13766">
        <v>204</v>
      </c>
      <c r="E13766">
        <v>152</v>
      </c>
      <c r="F13766">
        <v>160</v>
      </c>
      <c r="G13766">
        <v>171</v>
      </c>
    </row>
    <row r="13767" spans="1:7">
      <c r="A13767" t="s">
        <v>3853</v>
      </c>
      <c r="B13767" t="s">
        <v>4191</v>
      </c>
      <c r="C13767" t="s">
        <v>3983</v>
      </c>
      <c r="D13767">
        <v>60326</v>
      </c>
      <c r="E13767">
        <v>42586</v>
      </c>
      <c r="F13767">
        <v>44225</v>
      </c>
      <c r="G13767">
        <v>44678</v>
      </c>
    </row>
    <row r="13768" spans="1:7">
      <c r="A13768" t="s">
        <v>3853</v>
      </c>
      <c r="B13768" t="s">
        <v>4191</v>
      </c>
      <c r="C13768" t="s">
        <v>3984</v>
      </c>
      <c r="D13768">
        <v>51880</v>
      </c>
      <c r="E13768">
        <v>34998</v>
      </c>
      <c r="F13768">
        <v>33105</v>
      </c>
      <c r="G13768">
        <v>31846</v>
      </c>
    </row>
    <row r="13769" spans="1:7">
      <c r="A13769" t="s">
        <v>3853</v>
      </c>
      <c r="B13769" t="s">
        <v>4191</v>
      </c>
      <c r="C13769" t="s">
        <v>3985</v>
      </c>
      <c r="D13769">
        <v>75254</v>
      </c>
      <c r="E13769">
        <v>57481</v>
      </c>
      <c r="F13769">
        <v>58717</v>
      </c>
      <c r="G13769">
        <v>59673</v>
      </c>
    </row>
    <row r="13770" spans="1:7">
      <c r="A13770" t="s">
        <v>3853</v>
      </c>
      <c r="B13770" t="s">
        <v>4191</v>
      </c>
      <c r="C13770" t="s">
        <v>3986</v>
      </c>
      <c r="D13770">
        <v>187664</v>
      </c>
      <c r="E13770">
        <v>135217</v>
      </c>
      <c r="F13770">
        <v>136207</v>
      </c>
      <c r="G13770">
        <v>136368</v>
      </c>
    </row>
    <row r="13771" spans="1:7">
      <c r="A13771" t="s">
        <v>3853</v>
      </c>
      <c r="B13771" t="s">
        <v>4191</v>
      </c>
      <c r="C13771" t="s">
        <v>3987</v>
      </c>
      <c r="D13771">
        <v>187664</v>
      </c>
      <c r="E13771">
        <v>135217</v>
      </c>
      <c r="F13771">
        <v>136207</v>
      </c>
      <c r="G13771">
        <v>136368</v>
      </c>
    </row>
    <row r="13772" spans="1:7">
      <c r="A13772" t="s">
        <v>3853</v>
      </c>
      <c r="B13772" t="s">
        <v>4191</v>
      </c>
      <c r="C13772" t="s">
        <v>3988</v>
      </c>
      <c r="D13772">
        <v>3115</v>
      </c>
      <c r="E13772">
        <v>2317</v>
      </c>
      <c r="F13772">
        <v>2748</v>
      </c>
      <c r="G13772">
        <v>2822</v>
      </c>
    </row>
    <row r="13773" spans="1:7">
      <c r="A13773" t="s">
        <v>3853</v>
      </c>
      <c r="B13773" t="s">
        <v>4191</v>
      </c>
      <c r="C13773" t="s">
        <v>3989</v>
      </c>
      <c r="D13773">
        <v>2017</v>
      </c>
      <c r="E13773">
        <v>2050</v>
      </c>
      <c r="F13773">
        <v>1964</v>
      </c>
      <c r="G13773">
        <v>1985</v>
      </c>
    </row>
    <row r="13774" spans="1:7">
      <c r="A13774" t="s">
        <v>3853</v>
      </c>
      <c r="B13774" t="s">
        <v>4191</v>
      </c>
      <c r="C13774" t="s">
        <v>3990</v>
      </c>
      <c r="D13774">
        <v>5132</v>
      </c>
      <c r="E13774">
        <v>4367</v>
      </c>
      <c r="F13774">
        <v>4711</v>
      </c>
      <c r="G13774">
        <v>4807</v>
      </c>
    </row>
    <row r="13775" spans="1:7">
      <c r="A13775" t="s">
        <v>3853</v>
      </c>
      <c r="B13775" t="s">
        <v>4191</v>
      </c>
      <c r="C13775" t="s">
        <v>3991</v>
      </c>
      <c r="D13775">
        <v>5132</v>
      </c>
      <c r="E13775">
        <v>4367</v>
      </c>
      <c r="F13775">
        <v>4711</v>
      </c>
      <c r="G13775">
        <v>4807</v>
      </c>
    </row>
    <row r="13776" spans="1:7">
      <c r="A13776" t="s">
        <v>3853</v>
      </c>
      <c r="B13776" t="s">
        <v>4191</v>
      </c>
      <c r="C13776" t="s">
        <v>3992</v>
      </c>
      <c r="D13776">
        <v>0</v>
      </c>
      <c r="E13776">
        <v>0</v>
      </c>
      <c r="F13776">
        <v>0</v>
      </c>
      <c r="G13776">
        <v>0</v>
      </c>
    </row>
    <row r="13777" spans="1:7">
      <c r="A13777" t="s">
        <v>3853</v>
      </c>
      <c r="B13777" t="s">
        <v>4191</v>
      </c>
      <c r="C13777" t="s">
        <v>3993</v>
      </c>
      <c r="D13777">
        <v>340348</v>
      </c>
      <c r="E13777">
        <v>265321</v>
      </c>
      <c r="F13777">
        <v>291963</v>
      </c>
      <c r="G13777">
        <v>292795</v>
      </c>
    </row>
    <row r="13778" spans="1:7">
      <c r="A13778" t="s">
        <v>3853</v>
      </c>
      <c r="B13778" t="s">
        <v>4191</v>
      </c>
      <c r="C13778" t="s">
        <v>3994</v>
      </c>
      <c r="D13778">
        <v>8063</v>
      </c>
      <c r="E13778">
        <v>8107</v>
      </c>
      <c r="F13778">
        <v>8150</v>
      </c>
      <c r="G13778">
        <v>8545</v>
      </c>
    </row>
    <row r="13779" spans="1:7">
      <c r="A13779" t="s">
        <v>3853</v>
      </c>
      <c r="B13779" t="s">
        <v>4191</v>
      </c>
      <c r="C13779" t="s">
        <v>3995</v>
      </c>
      <c r="D13779">
        <v>5098</v>
      </c>
      <c r="E13779">
        <v>5140</v>
      </c>
      <c r="F13779">
        <v>5047</v>
      </c>
      <c r="G13779">
        <v>5245</v>
      </c>
    </row>
    <row r="13780" spans="1:7">
      <c r="A13780" t="s">
        <v>3853</v>
      </c>
      <c r="B13780" t="s">
        <v>4191</v>
      </c>
      <c r="C13780" t="s">
        <v>3996</v>
      </c>
      <c r="D13780">
        <v>353509</v>
      </c>
      <c r="E13780">
        <v>278567</v>
      </c>
      <c r="F13780">
        <v>305160</v>
      </c>
      <c r="G13780">
        <v>306585</v>
      </c>
    </row>
    <row r="13781" spans="1:7">
      <c r="A13781" t="s">
        <v>3853</v>
      </c>
      <c r="B13781" t="s">
        <v>4191</v>
      </c>
      <c r="C13781" t="s">
        <v>3997</v>
      </c>
      <c r="D13781">
        <v>353509</v>
      </c>
      <c r="E13781">
        <v>278567</v>
      </c>
      <c r="F13781">
        <v>305160</v>
      </c>
      <c r="G13781">
        <v>306585</v>
      </c>
    </row>
    <row r="13782" spans="1:7">
      <c r="A13782" t="s">
        <v>3853</v>
      </c>
      <c r="B13782" t="s">
        <v>4191</v>
      </c>
      <c r="C13782" t="s">
        <v>3998</v>
      </c>
      <c r="D13782">
        <v>315699</v>
      </c>
      <c r="E13782">
        <v>245957</v>
      </c>
      <c r="F13782">
        <v>270491</v>
      </c>
      <c r="G13782">
        <v>271184</v>
      </c>
    </row>
    <row r="13783" spans="1:7">
      <c r="A13783" t="s">
        <v>3853</v>
      </c>
      <c r="B13783" t="s">
        <v>4191</v>
      </c>
      <c r="C13783" t="s">
        <v>3999</v>
      </c>
      <c r="D13783">
        <v>7479</v>
      </c>
      <c r="E13783">
        <v>7515</v>
      </c>
      <c r="F13783">
        <v>7550</v>
      </c>
      <c r="G13783">
        <v>7914</v>
      </c>
    </row>
    <row r="13784" spans="1:7">
      <c r="A13784" t="s">
        <v>3853</v>
      </c>
      <c r="B13784" t="s">
        <v>4191</v>
      </c>
      <c r="C13784" t="s">
        <v>4000</v>
      </c>
      <c r="D13784">
        <v>4729</v>
      </c>
      <c r="E13784">
        <v>4765</v>
      </c>
      <c r="F13784">
        <v>4676</v>
      </c>
      <c r="G13784">
        <v>4858</v>
      </c>
    </row>
    <row r="13785" spans="1:7">
      <c r="A13785" t="s">
        <v>3853</v>
      </c>
      <c r="B13785" t="s">
        <v>4191</v>
      </c>
      <c r="C13785" t="s">
        <v>4001</v>
      </c>
      <c r="D13785">
        <v>327907</v>
      </c>
      <c r="E13785">
        <v>258236</v>
      </c>
      <c r="F13785">
        <v>282717</v>
      </c>
      <c r="G13785">
        <v>283957</v>
      </c>
    </row>
    <row r="13786" spans="1:7">
      <c r="A13786" t="s">
        <v>3853</v>
      </c>
      <c r="B13786" t="s">
        <v>4191</v>
      </c>
      <c r="C13786" t="s">
        <v>4002</v>
      </c>
      <c r="D13786">
        <v>1090</v>
      </c>
      <c r="E13786">
        <v>1032</v>
      </c>
      <c r="F13786">
        <v>1033</v>
      </c>
      <c r="G13786">
        <v>1109</v>
      </c>
    </row>
    <row r="13787" spans="1:7">
      <c r="A13787" t="s">
        <v>3853</v>
      </c>
      <c r="B13787" t="s">
        <v>4191</v>
      </c>
      <c r="C13787" t="s">
        <v>4003</v>
      </c>
      <c r="D13787">
        <v>0</v>
      </c>
      <c r="E13787">
        <v>0</v>
      </c>
      <c r="F13787">
        <v>0</v>
      </c>
      <c r="G13787">
        <v>0</v>
      </c>
    </row>
    <row r="13788" spans="1:7">
      <c r="A13788" t="s">
        <v>3853</v>
      </c>
      <c r="B13788" t="s">
        <v>4191</v>
      </c>
      <c r="C13788" t="s">
        <v>4004</v>
      </c>
      <c r="D13788">
        <v>14069</v>
      </c>
      <c r="E13788">
        <v>14660</v>
      </c>
      <c r="F13788">
        <v>15549</v>
      </c>
      <c r="G13788">
        <v>18926</v>
      </c>
    </row>
    <row r="13789" spans="1:7">
      <c r="A13789" t="s">
        <v>3853</v>
      </c>
      <c r="B13789" t="s">
        <v>4191</v>
      </c>
      <c r="C13789" t="s">
        <v>4005</v>
      </c>
      <c r="D13789">
        <v>66198</v>
      </c>
      <c r="E13789">
        <v>60246</v>
      </c>
      <c r="F13789">
        <v>62542</v>
      </c>
      <c r="G13789">
        <v>68712</v>
      </c>
    </row>
    <row r="13790" spans="1:7">
      <c r="A13790" t="s">
        <v>3853</v>
      </c>
      <c r="B13790" t="s">
        <v>4191</v>
      </c>
      <c r="C13790" t="s">
        <v>4006</v>
      </c>
      <c r="D13790">
        <v>115167</v>
      </c>
      <c r="E13790">
        <v>102712</v>
      </c>
      <c r="F13790">
        <v>121752</v>
      </c>
      <c r="G13790">
        <v>104783</v>
      </c>
    </row>
    <row r="13791" spans="1:7">
      <c r="A13791" t="s">
        <v>3853</v>
      </c>
      <c r="B13791" t="s">
        <v>4191</v>
      </c>
      <c r="C13791" t="s">
        <v>4007</v>
      </c>
      <c r="D13791">
        <v>3386</v>
      </c>
      <c r="E13791">
        <v>3386</v>
      </c>
      <c r="F13791">
        <v>3377</v>
      </c>
      <c r="G13791">
        <v>3372</v>
      </c>
    </row>
    <row r="13792" spans="1:7">
      <c r="A13792" t="s">
        <v>3853</v>
      </c>
      <c r="B13792" t="s">
        <v>4191</v>
      </c>
      <c r="C13792" t="s">
        <v>4008</v>
      </c>
      <c r="D13792">
        <v>85165</v>
      </c>
      <c r="E13792">
        <v>84738</v>
      </c>
      <c r="F13792">
        <v>87684</v>
      </c>
      <c r="G13792">
        <v>87168</v>
      </c>
    </row>
    <row r="13793" spans="1:7">
      <c r="A13793" t="s">
        <v>3853</v>
      </c>
      <c r="B13793" t="s">
        <v>4191</v>
      </c>
      <c r="C13793" t="s">
        <v>4009</v>
      </c>
      <c r="D13793">
        <v>97618</v>
      </c>
      <c r="E13793">
        <v>94569</v>
      </c>
      <c r="F13793">
        <v>97242</v>
      </c>
      <c r="G13793">
        <v>102295</v>
      </c>
    </row>
    <row r="13794" spans="1:7">
      <c r="A13794" t="s">
        <v>3853</v>
      </c>
      <c r="B13794" t="s">
        <v>4191</v>
      </c>
      <c r="C13794" t="s">
        <v>4010</v>
      </c>
      <c r="D13794">
        <v>378216</v>
      </c>
      <c r="E13794">
        <v>356925</v>
      </c>
      <c r="F13794">
        <v>384769</v>
      </c>
      <c r="G13794">
        <v>381886</v>
      </c>
    </row>
    <row r="13795" spans="1:7">
      <c r="A13795" t="s">
        <v>3853</v>
      </c>
      <c r="B13795" t="s">
        <v>4191</v>
      </c>
      <c r="C13795" t="s">
        <v>4011</v>
      </c>
      <c r="D13795">
        <v>49.7</v>
      </c>
      <c r="E13795">
        <v>46.2</v>
      </c>
      <c r="F13795">
        <v>49.7</v>
      </c>
      <c r="G13795">
        <v>49.1</v>
      </c>
    </row>
    <row r="13796" spans="1:7">
      <c r="A13796" t="s">
        <v>3853</v>
      </c>
      <c r="B13796" t="s">
        <v>4191</v>
      </c>
      <c r="C13796" t="s">
        <v>4012</v>
      </c>
      <c r="D13796">
        <v>263050</v>
      </c>
      <c r="E13796">
        <v>254214</v>
      </c>
      <c r="F13796">
        <v>263017</v>
      </c>
      <c r="G13796">
        <v>277102</v>
      </c>
    </row>
    <row r="13797" spans="1:7">
      <c r="A13797" t="s">
        <v>3853</v>
      </c>
      <c r="B13797" t="s">
        <v>4191</v>
      </c>
      <c r="C13797" t="s">
        <v>4013</v>
      </c>
      <c r="D13797">
        <v>378216</v>
      </c>
      <c r="E13797">
        <v>356925</v>
      </c>
      <c r="F13797">
        <v>384769</v>
      </c>
      <c r="G13797">
        <v>381886</v>
      </c>
    </row>
    <row r="13798" spans="1:7">
      <c r="A13798" t="s">
        <v>3853</v>
      </c>
      <c r="B13798" t="s">
        <v>4191</v>
      </c>
      <c r="C13798" t="s">
        <v>4014</v>
      </c>
      <c r="D13798">
        <v>20</v>
      </c>
      <c r="E13798">
        <v>17.899999999999999</v>
      </c>
      <c r="F13798">
        <v>22.4</v>
      </c>
      <c r="G13798">
        <v>20.5</v>
      </c>
    </row>
    <row r="13799" spans="1:7">
      <c r="A13799" t="s">
        <v>3853</v>
      </c>
      <c r="B13799" t="s">
        <v>4191</v>
      </c>
      <c r="C13799" t="s">
        <v>4015</v>
      </c>
      <c r="D13799">
        <v>87</v>
      </c>
      <c r="E13799">
        <v>93.2</v>
      </c>
      <c r="F13799">
        <v>84.4</v>
      </c>
      <c r="G13799">
        <v>97.7</v>
      </c>
    </row>
    <row r="13800" spans="1:7">
      <c r="A13800" t="s">
        <v>3853</v>
      </c>
      <c r="B13800" t="s">
        <v>4191</v>
      </c>
      <c r="C13800" t="s">
        <v>4016</v>
      </c>
      <c r="D13800">
        <v>92584</v>
      </c>
      <c r="E13800">
        <v>98475</v>
      </c>
      <c r="F13800">
        <v>88764</v>
      </c>
      <c r="G13800">
        <v>102742</v>
      </c>
    </row>
    <row r="13801" spans="1:7">
      <c r="A13801" t="s">
        <v>3853</v>
      </c>
      <c r="B13801" t="s">
        <v>4191</v>
      </c>
      <c r="C13801" t="s">
        <v>4017</v>
      </c>
      <c r="D13801">
        <v>92584</v>
      </c>
      <c r="E13801">
        <v>98475</v>
      </c>
      <c r="F13801">
        <v>88764</v>
      </c>
      <c r="G13801">
        <v>102742</v>
      </c>
    </row>
    <row r="13802" spans="1:7">
      <c r="A13802" t="s">
        <v>3853</v>
      </c>
      <c r="B13802" t="s">
        <v>4191</v>
      </c>
      <c r="C13802" t="s">
        <v>4018</v>
      </c>
      <c r="D13802">
        <v>1163</v>
      </c>
      <c r="E13802">
        <v>1151</v>
      </c>
      <c r="F13802">
        <v>1151</v>
      </c>
      <c r="G13802">
        <v>1151</v>
      </c>
    </row>
    <row r="13803" spans="1:7">
      <c r="A13803" t="s">
        <v>3853</v>
      </c>
      <c r="B13803" t="s">
        <v>4191</v>
      </c>
      <c r="C13803" t="s">
        <v>4019</v>
      </c>
      <c r="D13803">
        <v>15.8</v>
      </c>
      <c r="E13803">
        <v>24.1</v>
      </c>
      <c r="F13803">
        <v>28.8</v>
      </c>
      <c r="G13803">
        <v>34</v>
      </c>
    </row>
    <row r="13804" spans="1:7">
      <c r="A13804" t="s">
        <v>3853</v>
      </c>
      <c r="B13804" t="s">
        <v>4191</v>
      </c>
      <c r="C13804" t="s">
        <v>4020</v>
      </c>
      <c r="D13804">
        <v>0</v>
      </c>
      <c r="E13804">
        <v>0</v>
      </c>
      <c r="F13804">
        <v>0</v>
      </c>
      <c r="G13804">
        <v>0</v>
      </c>
    </row>
    <row r="13805" spans="1:7">
      <c r="A13805" t="s">
        <v>3853</v>
      </c>
      <c r="B13805" t="s">
        <v>4191</v>
      </c>
      <c r="C13805" t="s">
        <v>4021</v>
      </c>
      <c r="D13805">
        <v>0</v>
      </c>
      <c r="E13805">
        <v>0</v>
      </c>
      <c r="F13805">
        <v>0</v>
      </c>
      <c r="G13805">
        <v>0</v>
      </c>
    </row>
    <row r="13806" spans="1:7">
      <c r="A13806" t="s">
        <v>3853</v>
      </c>
      <c r="B13806" t="s">
        <v>4191</v>
      </c>
      <c r="C13806" t="s">
        <v>4022</v>
      </c>
      <c r="D13806">
        <v>59458</v>
      </c>
      <c r="E13806">
        <v>59164</v>
      </c>
      <c r="F13806">
        <v>58519</v>
      </c>
      <c r="G13806">
        <v>56603</v>
      </c>
    </row>
    <row r="13807" spans="1:7">
      <c r="A13807" t="s">
        <v>3853</v>
      </c>
      <c r="B13807" t="s">
        <v>4191</v>
      </c>
      <c r="C13807" t="s">
        <v>4023</v>
      </c>
      <c r="D13807">
        <v>0</v>
      </c>
      <c r="E13807">
        <v>0</v>
      </c>
      <c r="F13807">
        <v>1633</v>
      </c>
      <c r="G13807">
        <v>1680</v>
      </c>
    </row>
    <row r="13808" spans="1:7">
      <c r="A13808" t="s">
        <v>3853</v>
      </c>
      <c r="B13808" t="s">
        <v>4191</v>
      </c>
      <c r="C13808" t="s">
        <v>4024</v>
      </c>
      <c r="D13808">
        <v>59458</v>
      </c>
      <c r="E13808">
        <v>59164</v>
      </c>
      <c r="F13808">
        <v>58519</v>
      </c>
      <c r="G13808">
        <v>56603</v>
      </c>
    </row>
    <row r="13809" spans="1:7">
      <c r="A13809" t="s">
        <v>3853</v>
      </c>
      <c r="B13809" t="s">
        <v>4191</v>
      </c>
      <c r="C13809" t="s">
        <v>4025</v>
      </c>
      <c r="D13809">
        <v>59458</v>
      </c>
      <c r="E13809">
        <v>59164</v>
      </c>
      <c r="F13809">
        <v>60152</v>
      </c>
      <c r="G13809">
        <v>58283</v>
      </c>
    </row>
    <row r="13810" spans="1:7">
      <c r="A13810" t="s">
        <v>3853</v>
      </c>
      <c r="B13810" t="s">
        <v>4191</v>
      </c>
      <c r="C13810" t="s">
        <v>4026</v>
      </c>
      <c r="D13810">
        <v>59458</v>
      </c>
      <c r="E13810">
        <v>59164</v>
      </c>
      <c r="F13810">
        <v>60152</v>
      </c>
      <c r="G13810">
        <v>58283</v>
      </c>
    </row>
    <row r="13811" spans="1:7">
      <c r="A13811" t="s">
        <v>3853</v>
      </c>
      <c r="B13811" t="s">
        <v>4191</v>
      </c>
      <c r="C13811" t="s">
        <v>4027</v>
      </c>
      <c r="D13811">
        <v>0</v>
      </c>
      <c r="E13811">
        <v>0</v>
      </c>
      <c r="F13811">
        <v>0</v>
      </c>
      <c r="G13811">
        <v>0</v>
      </c>
    </row>
    <row r="13812" spans="1:7">
      <c r="A13812" t="s">
        <v>3853</v>
      </c>
      <c r="B13812" t="s">
        <v>4191</v>
      </c>
      <c r="C13812" t="s">
        <v>4028</v>
      </c>
      <c r="D13812">
        <v>98667</v>
      </c>
      <c r="E13812">
        <v>88122</v>
      </c>
      <c r="F13812">
        <v>86683</v>
      </c>
      <c r="G13812">
        <v>84622</v>
      </c>
    </row>
    <row r="13813" spans="1:7">
      <c r="A13813" t="s">
        <v>3853</v>
      </c>
      <c r="B13813" t="s">
        <v>4191</v>
      </c>
      <c r="C13813" t="s">
        <v>4029</v>
      </c>
      <c r="D13813">
        <v>102403</v>
      </c>
      <c r="E13813">
        <v>90974</v>
      </c>
      <c r="F13813">
        <v>91667</v>
      </c>
      <c r="G13813">
        <v>89742</v>
      </c>
    </row>
    <row r="13814" spans="1:7">
      <c r="A13814" t="s">
        <v>3853</v>
      </c>
      <c r="B13814" t="s">
        <v>4191</v>
      </c>
      <c r="C13814" t="s">
        <v>4030</v>
      </c>
      <c r="D13814">
        <v>102403</v>
      </c>
      <c r="E13814">
        <v>90974</v>
      </c>
      <c r="F13814">
        <v>91667</v>
      </c>
      <c r="G13814">
        <v>89742</v>
      </c>
    </row>
    <row r="13815" spans="1:7">
      <c r="A13815" t="s">
        <v>3853</v>
      </c>
      <c r="B13815" t="s">
        <v>4191</v>
      </c>
      <c r="C13815" t="s">
        <v>4031</v>
      </c>
      <c r="D13815">
        <v>662529</v>
      </c>
      <c r="E13815">
        <v>491510</v>
      </c>
      <c r="F13815">
        <v>587210</v>
      </c>
      <c r="G13815">
        <v>601576</v>
      </c>
    </row>
    <row r="13816" spans="1:7">
      <c r="A13816" t="s">
        <v>3853</v>
      </c>
      <c r="B13816" t="s">
        <v>4191</v>
      </c>
      <c r="C13816" t="s">
        <v>4032</v>
      </c>
      <c r="D13816">
        <v>0.4</v>
      </c>
      <c r="E13816">
        <v>0.6</v>
      </c>
      <c r="F13816">
        <v>0.6</v>
      </c>
      <c r="G13816">
        <v>0.7</v>
      </c>
    </row>
    <row r="13817" spans="1:7">
      <c r="A13817" t="s">
        <v>3853</v>
      </c>
      <c r="B13817" t="s">
        <v>4191</v>
      </c>
      <c r="C13817" t="s">
        <v>4033</v>
      </c>
      <c r="D13817">
        <v>17124</v>
      </c>
      <c r="E13817">
        <v>20699</v>
      </c>
      <c r="F13817">
        <v>20250</v>
      </c>
      <c r="G13817">
        <v>20103</v>
      </c>
    </row>
    <row r="13818" spans="1:7">
      <c r="A13818" t="s">
        <v>3853</v>
      </c>
      <c r="B13818" t="s">
        <v>4191</v>
      </c>
      <c r="C13818" t="s">
        <v>4034</v>
      </c>
      <c r="D13818">
        <v>130</v>
      </c>
      <c r="E13818">
        <v>130</v>
      </c>
      <c r="F13818">
        <v>128</v>
      </c>
      <c r="G13818">
        <v>267</v>
      </c>
    </row>
    <row r="13819" spans="1:7">
      <c r="A13819" t="s">
        <v>3853</v>
      </c>
      <c r="B13819" t="s">
        <v>4191</v>
      </c>
      <c r="C13819" t="s">
        <v>4035</v>
      </c>
      <c r="D13819">
        <v>15</v>
      </c>
      <c r="E13819">
        <v>15</v>
      </c>
      <c r="F13819">
        <v>15</v>
      </c>
      <c r="G13819">
        <v>17</v>
      </c>
    </row>
    <row r="13820" spans="1:7">
      <c r="A13820" t="s">
        <v>3853</v>
      </c>
      <c r="B13820" t="s">
        <v>4191</v>
      </c>
      <c r="C13820" t="s">
        <v>4036</v>
      </c>
      <c r="D13820">
        <v>131055</v>
      </c>
      <c r="E13820">
        <v>121837</v>
      </c>
      <c r="F13820">
        <v>115554</v>
      </c>
      <c r="G13820">
        <v>115992</v>
      </c>
    </row>
    <row r="13821" spans="1:7">
      <c r="A13821" t="s">
        <v>3853</v>
      </c>
      <c r="B13821" t="s">
        <v>4191</v>
      </c>
      <c r="C13821" t="s">
        <v>4037</v>
      </c>
      <c r="D13821">
        <v>14550</v>
      </c>
      <c r="E13821">
        <v>12715</v>
      </c>
      <c r="F13821">
        <v>13485</v>
      </c>
      <c r="G13821">
        <v>12224</v>
      </c>
    </row>
    <row r="13822" spans="1:7">
      <c r="A13822" t="s">
        <v>3853</v>
      </c>
      <c r="B13822" t="s">
        <v>4191</v>
      </c>
      <c r="C13822" t="s">
        <v>4038</v>
      </c>
      <c r="D13822">
        <v>825387</v>
      </c>
      <c r="E13822">
        <v>646891</v>
      </c>
      <c r="F13822">
        <v>736627</v>
      </c>
      <c r="G13822">
        <v>750161</v>
      </c>
    </row>
    <row r="13823" spans="1:7">
      <c r="A13823" t="s">
        <v>3853</v>
      </c>
      <c r="B13823" t="s">
        <v>4191</v>
      </c>
      <c r="C13823" t="s">
        <v>4039</v>
      </c>
      <c r="D13823">
        <v>108.4</v>
      </c>
      <c r="E13823">
        <v>83.7</v>
      </c>
      <c r="F13823">
        <v>95.2</v>
      </c>
      <c r="G13823">
        <v>96.4</v>
      </c>
    </row>
    <row r="13824" spans="1:7">
      <c r="A13824" t="s">
        <v>3853</v>
      </c>
      <c r="B13824" t="s">
        <v>4191</v>
      </c>
      <c r="C13824" t="s">
        <v>4040</v>
      </c>
      <c r="D13824">
        <v>825258</v>
      </c>
      <c r="E13824">
        <v>646761</v>
      </c>
      <c r="F13824">
        <v>736499</v>
      </c>
      <c r="G13824">
        <v>749895</v>
      </c>
    </row>
    <row r="13825" spans="1:7">
      <c r="A13825" t="s">
        <v>3853</v>
      </c>
      <c r="B13825" t="s">
        <v>4191</v>
      </c>
      <c r="C13825" t="s">
        <v>4041</v>
      </c>
      <c r="D13825">
        <v>0</v>
      </c>
      <c r="E13825">
        <v>0</v>
      </c>
      <c r="F13825">
        <v>0</v>
      </c>
      <c r="G13825">
        <v>0</v>
      </c>
    </row>
    <row r="13826" spans="1:7">
      <c r="A13826" t="s">
        <v>3853</v>
      </c>
      <c r="B13826" t="s">
        <v>4191</v>
      </c>
      <c r="C13826" t="s">
        <v>4042</v>
      </c>
      <c r="D13826">
        <v>0</v>
      </c>
      <c r="E13826">
        <v>0</v>
      </c>
      <c r="F13826">
        <v>0</v>
      </c>
      <c r="G13826">
        <v>0</v>
      </c>
    </row>
    <row r="13827" spans="1:7">
      <c r="A13827" t="s">
        <v>3853</v>
      </c>
      <c r="B13827" t="s">
        <v>4191</v>
      </c>
      <c r="C13827" t="s">
        <v>4043</v>
      </c>
      <c r="D13827">
        <v>24721</v>
      </c>
      <c r="E13827">
        <v>16485</v>
      </c>
      <c r="F13827">
        <v>13391</v>
      </c>
      <c r="G13827">
        <v>13460</v>
      </c>
    </row>
    <row r="13828" spans="1:7">
      <c r="A13828" t="s">
        <v>3853</v>
      </c>
      <c r="B13828" t="s">
        <v>4191</v>
      </c>
      <c r="C13828" t="s">
        <v>4044</v>
      </c>
      <c r="D13828">
        <v>24721</v>
      </c>
      <c r="E13828">
        <v>16485</v>
      </c>
      <c r="F13828">
        <v>13391</v>
      </c>
      <c r="G13828">
        <v>13460</v>
      </c>
    </row>
    <row r="13829" spans="1:7">
      <c r="A13829" t="s">
        <v>3853</v>
      </c>
      <c r="B13829" t="s">
        <v>4191</v>
      </c>
      <c r="C13829" t="s">
        <v>4045</v>
      </c>
      <c r="D13829">
        <v>24721</v>
      </c>
      <c r="E13829">
        <v>16485</v>
      </c>
      <c r="F13829">
        <v>13391</v>
      </c>
      <c r="G13829">
        <v>13460</v>
      </c>
    </row>
    <row r="13830" spans="1:7">
      <c r="A13830" t="s">
        <v>3853</v>
      </c>
      <c r="B13830" t="s">
        <v>4191</v>
      </c>
      <c r="C13830" t="s">
        <v>4046</v>
      </c>
      <c r="D13830">
        <v>16.8</v>
      </c>
      <c r="E13830">
        <v>19</v>
      </c>
      <c r="F13830">
        <v>23.9</v>
      </c>
      <c r="G13830">
        <v>29.1</v>
      </c>
    </row>
    <row r="13831" spans="1:7">
      <c r="A13831" t="s">
        <v>3853</v>
      </c>
      <c r="B13831" t="s">
        <v>4191</v>
      </c>
      <c r="C13831" t="s">
        <v>4047</v>
      </c>
      <c r="D13831">
        <v>29</v>
      </c>
      <c r="E13831">
        <v>36</v>
      </c>
      <c r="F13831">
        <v>40</v>
      </c>
      <c r="G13831">
        <v>54</v>
      </c>
    </row>
    <row r="13832" spans="1:7">
      <c r="A13832" t="s">
        <v>3853</v>
      </c>
      <c r="B13832" t="s">
        <v>4191</v>
      </c>
      <c r="C13832" t="s">
        <v>4048</v>
      </c>
      <c r="D13832">
        <v>0</v>
      </c>
      <c r="E13832">
        <v>0</v>
      </c>
      <c r="F13832">
        <v>0</v>
      </c>
      <c r="G13832">
        <v>0</v>
      </c>
    </row>
    <row r="13833" spans="1:7">
      <c r="A13833" t="s">
        <v>3853</v>
      </c>
      <c r="B13833" t="s">
        <v>4191</v>
      </c>
      <c r="C13833" t="s">
        <v>4049</v>
      </c>
      <c r="D13833">
        <v>632856</v>
      </c>
      <c r="E13833">
        <v>467299</v>
      </c>
      <c r="F13833">
        <v>561887</v>
      </c>
      <c r="G13833">
        <v>576085</v>
      </c>
    </row>
    <row r="13834" spans="1:7">
      <c r="A13834" t="s">
        <v>3853</v>
      </c>
      <c r="B13834" t="s">
        <v>4191</v>
      </c>
      <c r="C13834" t="s">
        <v>4050</v>
      </c>
      <c r="D13834">
        <v>16540</v>
      </c>
      <c r="E13834">
        <v>20107</v>
      </c>
      <c r="F13834">
        <v>19651</v>
      </c>
      <c r="G13834">
        <v>19472</v>
      </c>
    </row>
    <row r="13835" spans="1:7">
      <c r="A13835" t="s">
        <v>3853</v>
      </c>
      <c r="B13835" t="s">
        <v>4191</v>
      </c>
      <c r="C13835" t="s">
        <v>4051</v>
      </c>
      <c r="D13835">
        <v>130686</v>
      </c>
      <c r="E13835">
        <v>121462</v>
      </c>
      <c r="F13835">
        <v>115183</v>
      </c>
      <c r="G13835">
        <v>115605</v>
      </c>
    </row>
    <row r="13836" spans="1:7">
      <c r="A13836" t="s">
        <v>3853</v>
      </c>
      <c r="B13836" t="s">
        <v>4191</v>
      </c>
      <c r="C13836" t="s">
        <v>4052</v>
      </c>
      <c r="D13836">
        <v>794830</v>
      </c>
      <c r="E13836">
        <v>621804</v>
      </c>
      <c r="F13836">
        <v>710366</v>
      </c>
      <c r="G13836">
        <v>723680</v>
      </c>
    </row>
    <row r="13837" spans="1:7">
      <c r="A13837" t="s">
        <v>3853</v>
      </c>
      <c r="B13837" t="s">
        <v>4191</v>
      </c>
      <c r="C13837" t="s">
        <v>4053</v>
      </c>
      <c r="D13837">
        <v>0</v>
      </c>
      <c r="E13837">
        <v>0</v>
      </c>
      <c r="F13837">
        <v>0</v>
      </c>
      <c r="G13837">
        <v>0</v>
      </c>
    </row>
    <row r="13838" spans="1:7">
      <c r="A13838" t="s">
        <v>3853</v>
      </c>
      <c r="B13838" t="s">
        <v>4191</v>
      </c>
      <c r="C13838" t="s">
        <v>4054</v>
      </c>
      <c r="D13838">
        <v>0</v>
      </c>
      <c r="E13838">
        <v>0</v>
      </c>
      <c r="F13838">
        <v>0</v>
      </c>
      <c r="G13838">
        <v>0</v>
      </c>
    </row>
    <row r="13839" spans="1:7">
      <c r="A13839" t="s">
        <v>3853</v>
      </c>
      <c r="B13839" t="s">
        <v>4191</v>
      </c>
      <c r="C13839" t="s">
        <v>4055</v>
      </c>
      <c r="D13839">
        <v>470</v>
      </c>
      <c r="E13839">
        <v>379</v>
      </c>
      <c r="F13839">
        <v>763</v>
      </c>
      <c r="G13839">
        <v>375</v>
      </c>
    </row>
    <row r="13840" spans="1:7">
      <c r="A13840" t="s">
        <v>3853</v>
      </c>
      <c r="B13840" t="s">
        <v>4191</v>
      </c>
      <c r="C13840" t="s">
        <v>4056</v>
      </c>
      <c r="D13840">
        <v>4749</v>
      </c>
      <c r="E13840">
        <v>4854</v>
      </c>
      <c r="F13840">
        <v>5268</v>
      </c>
      <c r="G13840">
        <v>4873</v>
      </c>
    </row>
    <row r="13841" spans="1:7">
      <c r="A13841" t="s">
        <v>3853</v>
      </c>
      <c r="B13841" t="s">
        <v>4191</v>
      </c>
      <c r="C13841" t="s">
        <v>4057</v>
      </c>
      <c r="D13841">
        <v>2316</v>
      </c>
      <c r="E13841">
        <v>2760</v>
      </c>
      <c r="F13841">
        <v>3577</v>
      </c>
      <c r="G13841">
        <v>5657</v>
      </c>
    </row>
    <row r="13842" spans="1:7">
      <c r="A13842" t="s">
        <v>3853</v>
      </c>
      <c r="B13842" t="s">
        <v>4191</v>
      </c>
      <c r="C13842" t="s">
        <v>4058</v>
      </c>
      <c r="D13842">
        <v>10895</v>
      </c>
      <c r="E13842">
        <v>9196</v>
      </c>
      <c r="F13842">
        <v>9359</v>
      </c>
      <c r="G13842">
        <v>8137</v>
      </c>
    </row>
    <row r="13843" spans="1:7">
      <c r="A13843" t="s">
        <v>3853</v>
      </c>
      <c r="B13843" t="s">
        <v>4191</v>
      </c>
      <c r="C13843" t="s">
        <v>4059</v>
      </c>
      <c r="D13843">
        <v>18430</v>
      </c>
      <c r="E13843">
        <v>17189</v>
      </c>
      <c r="F13843">
        <v>18968</v>
      </c>
      <c r="G13843">
        <v>19043</v>
      </c>
    </row>
    <row r="13844" spans="1:7">
      <c r="A13844" t="s">
        <v>3853</v>
      </c>
      <c r="B13844" t="s">
        <v>4191</v>
      </c>
      <c r="C13844" t="s">
        <v>4060</v>
      </c>
      <c r="D13844">
        <v>18430</v>
      </c>
      <c r="E13844">
        <v>17189</v>
      </c>
      <c r="F13844">
        <v>18968</v>
      </c>
      <c r="G13844">
        <v>19043</v>
      </c>
    </row>
    <row r="13845" spans="1:7">
      <c r="A13845" t="s">
        <v>3853</v>
      </c>
      <c r="B13845" t="s">
        <v>4191</v>
      </c>
      <c r="C13845" t="s">
        <v>4061</v>
      </c>
      <c r="D13845">
        <v>0</v>
      </c>
      <c r="E13845">
        <v>0</v>
      </c>
      <c r="F13845">
        <v>0</v>
      </c>
      <c r="G13845">
        <v>0</v>
      </c>
    </row>
    <row r="13846" spans="1:7">
      <c r="A13846" t="s">
        <v>3853</v>
      </c>
      <c r="B13846" t="s">
        <v>4191</v>
      </c>
      <c r="C13846" t="s">
        <v>4062</v>
      </c>
      <c r="D13846">
        <v>0</v>
      </c>
      <c r="E13846">
        <v>0</v>
      </c>
      <c r="F13846">
        <v>0</v>
      </c>
      <c r="G13846">
        <v>0</v>
      </c>
    </row>
    <row r="13847" spans="1:7">
      <c r="A13847" t="s">
        <v>3853</v>
      </c>
      <c r="B13847" t="s">
        <v>4191</v>
      </c>
      <c r="C13847" t="s">
        <v>4063</v>
      </c>
      <c r="D13847">
        <v>27688</v>
      </c>
      <c r="E13847">
        <v>22211</v>
      </c>
      <c r="F13847">
        <v>24309</v>
      </c>
      <c r="G13847">
        <v>24472</v>
      </c>
    </row>
    <row r="13848" spans="1:7">
      <c r="A13848" t="s">
        <v>3853</v>
      </c>
      <c r="B13848" t="s">
        <v>4191</v>
      </c>
      <c r="C13848" t="s">
        <v>4064</v>
      </c>
      <c r="D13848">
        <v>6195</v>
      </c>
      <c r="E13848">
        <v>6146</v>
      </c>
      <c r="F13848">
        <v>6018</v>
      </c>
      <c r="G13848">
        <v>6037</v>
      </c>
    </row>
    <row r="13849" spans="1:7">
      <c r="A13849" t="s">
        <v>3853</v>
      </c>
      <c r="B13849" t="s">
        <v>4191</v>
      </c>
      <c r="C13849" t="s">
        <v>4065</v>
      </c>
      <c r="D13849">
        <v>254310</v>
      </c>
      <c r="E13849">
        <v>298228</v>
      </c>
      <c r="F13849">
        <v>281579</v>
      </c>
      <c r="G13849">
        <v>303111</v>
      </c>
    </row>
    <row r="13850" spans="1:7">
      <c r="A13850" t="s">
        <v>3853</v>
      </c>
      <c r="B13850" t="s">
        <v>4191</v>
      </c>
      <c r="C13850" t="s">
        <v>4066</v>
      </c>
      <c r="D13850">
        <v>24703</v>
      </c>
      <c r="E13850">
        <v>25127</v>
      </c>
      <c r="F13850">
        <v>25075</v>
      </c>
      <c r="G13850">
        <v>25322</v>
      </c>
    </row>
    <row r="13851" spans="1:7">
      <c r="A13851" t="s">
        <v>3853</v>
      </c>
      <c r="B13851" t="s">
        <v>4191</v>
      </c>
      <c r="C13851" t="s">
        <v>4067</v>
      </c>
      <c r="D13851">
        <v>76321</v>
      </c>
      <c r="E13851">
        <v>70944</v>
      </c>
      <c r="F13851">
        <v>72640</v>
      </c>
      <c r="G13851">
        <v>67737</v>
      </c>
    </row>
    <row r="13852" spans="1:7">
      <c r="A13852" t="s">
        <v>3853</v>
      </c>
      <c r="B13852" t="s">
        <v>4191</v>
      </c>
      <c r="C13852" t="s">
        <v>4068</v>
      </c>
      <c r="D13852">
        <v>32791</v>
      </c>
      <c r="E13852">
        <v>21002</v>
      </c>
      <c r="F13852">
        <v>20492</v>
      </c>
      <c r="G13852">
        <v>24718</v>
      </c>
    </row>
    <row r="13853" spans="1:7">
      <c r="A13853" t="s">
        <v>3853</v>
      </c>
      <c r="B13853" t="s">
        <v>4191</v>
      </c>
      <c r="C13853" t="s">
        <v>4069</v>
      </c>
      <c r="D13853">
        <v>397305</v>
      </c>
      <c r="E13853">
        <v>418531</v>
      </c>
      <c r="F13853">
        <v>405037</v>
      </c>
      <c r="G13853">
        <v>426074</v>
      </c>
    </row>
    <row r="13854" spans="1:7">
      <c r="A13854" t="s">
        <v>3853</v>
      </c>
      <c r="B13854" t="s">
        <v>4191</v>
      </c>
      <c r="C13854" t="s">
        <v>4070</v>
      </c>
      <c r="D13854">
        <v>76582</v>
      </c>
      <c r="E13854">
        <v>37204</v>
      </c>
      <c r="F13854">
        <v>77420</v>
      </c>
      <c r="G13854">
        <v>79334</v>
      </c>
    </row>
    <row r="13855" spans="1:7">
      <c r="A13855" t="s">
        <v>3853</v>
      </c>
      <c r="B13855" t="s">
        <v>4191</v>
      </c>
      <c r="C13855" t="s">
        <v>4071</v>
      </c>
      <c r="D13855">
        <v>0</v>
      </c>
      <c r="E13855">
        <v>0</v>
      </c>
      <c r="F13855">
        <v>0</v>
      </c>
      <c r="G13855">
        <v>0</v>
      </c>
    </row>
    <row r="13856" spans="1:7">
      <c r="A13856" t="s">
        <v>3853</v>
      </c>
      <c r="B13856" t="s">
        <v>4191</v>
      </c>
      <c r="C13856" t="s">
        <v>4072</v>
      </c>
      <c r="D13856">
        <v>0</v>
      </c>
      <c r="E13856">
        <v>0</v>
      </c>
      <c r="F13856">
        <v>0</v>
      </c>
      <c r="G13856">
        <v>0</v>
      </c>
    </row>
    <row r="13857" spans="1:7">
      <c r="A13857" t="s">
        <v>3853</v>
      </c>
      <c r="B13857" t="s">
        <v>4191</v>
      </c>
      <c r="C13857" t="s">
        <v>4073</v>
      </c>
      <c r="D13857">
        <v>0</v>
      </c>
      <c r="E13857">
        <v>0</v>
      </c>
      <c r="F13857">
        <v>33</v>
      </c>
      <c r="G13857">
        <v>33</v>
      </c>
    </row>
    <row r="13858" spans="1:7">
      <c r="A13858" t="s">
        <v>3853</v>
      </c>
      <c r="B13858" t="s">
        <v>4191</v>
      </c>
      <c r="C13858" t="s">
        <v>4074</v>
      </c>
      <c r="D13858">
        <v>76582</v>
      </c>
      <c r="E13858">
        <v>37204</v>
      </c>
      <c r="F13858">
        <v>77453</v>
      </c>
      <c r="G13858">
        <v>79367</v>
      </c>
    </row>
    <row r="13859" spans="1:7">
      <c r="A13859" t="s">
        <v>3853</v>
      </c>
      <c r="B13859" t="s">
        <v>4191</v>
      </c>
      <c r="C13859" t="s">
        <v>4075</v>
      </c>
      <c r="D13859">
        <v>76582</v>
      </c>
      <c r="E13859">
        <v>37204</v>
      </c>
      <c r="F13859">
        <v>77453</v>
      </c>
      <c r="G13859">
        <v>79367</v>
      </c>
    </row>
    <row r="13860" spans="1:7">
      <c r="A13860" t="s">
        <v>3853</v>
      </c>
      <c r="B13860" t="s">
        <v>4191</v>
      </c>
      <c r="C13860" t="s">
        <v>4076</v>
      </c>
      <c r="D13860">
        <v>0</v>
      </c>
      <c r="E13860">
        <v>0</v>
      </c>
      <c r="F13860">
        <v>0</v>
      </c>
      <c r="G13860">
        <v>0</v>
      </c>
    </row>
    <row r="13861" spans="1:7">
      <c r="A13861" t="s">
        <v>3853</v>
      </c>
      <c r="B13861" t="s">
        <v>4191</v>
      </c>
      <c r="C13861" t="s">
        <v>4077</v>
      </c>
      <c r="D13861">
        <v>0</v>
      </c>
      <c r="E13861">
        <v>0</v>
      </c>
      <c r="F13861">
        <v>0</v>
      </c>
      <c r="G13861">
        <v>0</v>
      </c>
    </row>
    <row r="13862" spans="1:7">
      <c r="A13862" t="s">
        <v>3853</v>
      </c>
      <c r="B13862" t="s">
        <v>4191</v>
      </c>
      <c r="C13862" t="s">
        <v>4078</v>
      </c>
      <c r="D13862">
        <v>0</v>
      </c>
      <c r="E13862">
        <v>0</v>
      </c>
      <c r="F13862">
        <v>0</v>
      </c>
      <c r="G13862">
        <v>0</v>
      </c>
    </row>
    <row r="13863" spans="1:7">
      <c r="A13863" t="s">
        <v>3853</v>
      </c>
      <c r="B13863" t="s">
        <v>4191</v>
      </c>
      <c r="C13863" t="s">
        <v>4079</v>
      </c>
      <c r="D13863">
        <v>0</v>
      </c>
      <c r="E13863">
        <v>0</v>
      </c>
      <c r="F13863">
        <v>0</v>
      </c>
      <c r="G13863">
        <v>0</v>
      </c>
    </row>
    <row r="13864" spans="1:7">
      <c r="A13864" t="s">
        <v>3853</v>
      </c>
      <c r="B13864" t="s">
        <v>4191</v>
      </c>
      <c r="C13864" t="s">
        <v>4080</v>
      </c>
      <c r="D13864">
        <v>0</v>
      </c>
      <c r="E13864">
        <v>0</v>
      </c>
      <c r="F13864">
        <v>0</v>
      </c>
      <c r="G13864">
        <v>0</v>
      </c>
    </row>
    <row r="13865" spans="1:7">
      <c r="A13865" t="s">
        <v>3853</v>
      </c>
      <c r="B13865" t="s">
        <v>4191</v>
      </c>
      <c r="C13865" t="s">
        <v>4081</v>
      </c>
      <c r="D13865">
        <v>53301</v>
      </c>
      <c r="E13865">
        <v>50913</v>
      </c>
      <c r="F13865">
        <v>55287</v>
      </c>
      <c r="G13865">
        <v>55083</v>
      </c>
    </row>
    <row r="13866" spans="1:7">
      <c r="A13866" t="s">
        <v>3853</v>
      </c>
      <c r="B13866" t="s">
        <v>4191</v>
      </c>
      <c r="C13866" t="s">
        <v>4082</v>
      </c>
      <c r="D13866">
        <v>0</v>
      </c>
      <c r="E13866">
        <v>0</v>
      </c>
      <c r="F13866">
        <v>0</v>
      </c>
      <c r="G13866">
        <v>0</v>
      </c>
    </row>
    <row r="13867" spans="1:7">
      <c r="A13867" t="s">
        <v>3853</v>
      </c>
      <c r="B13867" t="s">
        <v>4191</v>
      </c>
      <c r="C13867" t="s">
        <v>4083</v>
      </c>
      <c r="D13867">
        <v>144</v>
      </c>
      <c r="E13867">
        <v>130</v>
      </c>
      <c r="F13867">
        <v>122</v>
      </c>
      <c r="G13867">
        <v>134</v>
      </c>
    </row>
    <row r="13868" spans="1:7">
      <c r="A13868" t="s">
        <v>3853</v>
      </c>
      <c r="B13868" t="s">
        <v>4191</v>
      </c>
      <c r="C13868" t="s">
        <v>4084</v>
      </c>
      <c r="D13868">
        <v>101</v>
      </c>
      <c r="E13868">
        <v>123</v>
      </c>
      <c r="F13868">
        <v>151</v>
      </c>
      <c r="G13868">
        <v>210</v>
      </c>
    </row>
    <row r="13869" spans="1:7">
      <c r="A13869" t="s">
        <v>3853</v>
      </c>
      <c r="B13869" t="s">
        <v>4191</v>
      </c>
      <c r="C13869" t="s">
        <v>4085</v>
      </c>
      <c r="D13869">
        <v>149</v>
      </c>
      <c r="E13869">
        <v>157</v>
      </c>
      <c r="F13869">
        <v>171</v>
      </c>
      <c r="G13869">
        <v>284</v>
      </c>
    </row>
    <row r="13870" spans="1:7">
      <c r="A13870" t="s">
        <v>3853</v>
      </c>
      <c r="B13870" t="s">
        <v>4191</v>
      </c>
      <c r="C13870" t="s">
        <v>4086</v>
      </c>
      <c r="D13870">
        <v>20</v>
      </c>
      <c r="E13870">
        <v>23</v>
      </c>
      <c r="F13870">
        <v>23</v>
      </c>
      <c r="G13870">
        <v>188</v>
      </c>
    </row>
    <row r="13871" spans="1:7">
      <c r="A13871" t="s">
        <v>3853</v>
      </c>
      <c r="B13871" t="s">
        <v>4191</v>
      </c>
      <c r="C13871" t="s">
        <v>4087</v>
      </c>
      <c r="D13871">
        <v>2</v>
      </c>
      <c r="E13871">
        <v>2</v>
      </c>
      <c r="F13871">
        <v>2</v>
      </c>
      <c r="G13871">
        <v>3</v>
      </c>
    </row>
    <row r="13872" spans="1:7">
      <c r="A13872" t="s">
        <v>3853</v>
      </c>
      <c r="B13872" t="s">
        <v>4191</v>
      </c>
      <c r="C13872" t="s">
        <v>4088</v>
      </c>
      <c r="D13872">
        <v>724</v>
      </c>
      <c r="E13872">
        <v>857</v>
      </c>
      <c r="F13872">
        <v>1030</v>
      </c>
      <c r="G13872">
        <v>1257</v>
      </c>
    </row>
    <row r="13873" spans="1:7">
      <c r="A13873" t="s">
        <v>3853</v>
      </c>
      <c r="B13873" t="s">
        <v>4191</v>
      </c>
      <c r="C13873" t="s">
        <v>4089</v>
      </c>
      <c r="D13873">
        <v>976</v>
      </c>
      <c r="E13873">
        <v>1138</v>
      </c>
      <c r="F13873">
        <v>1354</v>
      </c>
      <c r="G13873">
        <v>1754</v>
      </c>
    </row>
    <row r="13874" spans="1:7">
      <c r="A13874" t="s">
        <v>3853</v>
      </c>
      <c r="B13874" t="s">
        <v>4191</v>
      </c>
      <c r="C13874" t="s">
        <v>4090</v>
      </c>
      <c r="D13874">
        <v>827</v>
      </c>
      <c r="E13874">
        <v>982</v>
      </c>
      <c r="F13874">
        <v>1182</v>
      </c>
      <c r="G13874">
        <v>1470</v>
      </c>
    </row>
    <row r="13875" spans="1:7">
      <c r="A13875" t="s">
        <v>3853</v>
      </c>
      <c r="B13875" t="s">
        <v>4191</v>
      </c>
      <c r="C13875" t="s">
        <v>4091</v>
      </c>
      <c r="D13875">
        <v>25.3</v>
      </c>
      <c r="E13875">
        <v>25.1</v>
      </c>
      <c r="F13875">
        <v>24.5</v>
      </c>
      <c r="G13875">
        <v>14.8</v>
      </c>
    </row>
    <row r="13876" spans="1:7">
      <c r="A13876" t="s">
        <v>3853</v>
      </c>
      <c r="B13876" t="s">
        <v>4191</v>
      </c>
      <c r="C13876" t="s">
        <v>4092</v>
      </c>
      <c r="D13876">
        <v>677139</v>
      </c>
      <c r="E13876">
        <v>506656</v>
      </c>
      <c r="F13876">
        <v>603272</v>
      </c>
      <c r="G13876">
        <v>621062</v>
      </c>
    </row>
    <row r="13877" spans="1:7">
      <c r="A13877" t="s">
        <v>3853</v>
      </c>
      <c r="B13877" t="s">
        <v>4191</v>
      </c>
      <c r="C13877" t="s">
        <v>4093</v>
      </c>
      <c r="D13877">
        <v>88.9</v>
      </c>
      <c r="E13877">
        <v>65.599999999999994</v>
      </c>
      <c r="F13877">
        <v>77.900000000000006</v>
      </c>
      <c r="G13877">
        <v>79.8</v>
      </c>
    </row>
    <row r="13878" spans="1:7">
      <c r="A13878" t="s">
        <v>3853</v>
      </c>
      <c r="B13878" t="s">
        <v>4191</v>
      </c>
      <c r="C13878" t="s">
        <v>4094</v>
      </c>
      <c r="D13878">
        <v>249127</v>
      </c>
      <c r="E13878">
        <v>222258</v>
      </c>
      <c r="F13878">
        <v>230147</v>
      </c>
      <c r="G13878">
        <v>240510</v>
      </c>
    </row>
    <row r="13879" spans="1:7">
      <c r="A13879" t="s">
        <v>3853</v>
      </c>
      <c r="B13879" t="s">
        <v>4191</v>
      </c>
      <c r="C13879" t="s">
        <v>4095</v>
      </c>
      <c r="D13879">
        <v>32.700000000000003</v>
      </c>
      <c r="E13879">
        <v>28.8</v>
      </c>
      <c r="F13879">
        <v>29.7</v>
      </c>
      <c r="G13879">
        <v>30.9</v>
      </c>
    </row>
    <row r="13880" spans="1:7">
      <c r="A13880" t="s">
        <v>3853</v>
      </c>
      <c r="B13880" t="s">
        <v>4191</v>
      </c>
      <c r="C13880" t="s">
        <v>4096</v>
      </c>
      <c r="D13880">
        <v>528306</v>
      </c>
      <c r="E13880">
        <v>574332</v>
      </c>
      <c r="F13880">
        <v>541064</v>
      </c>
      <c r="G13880">
        <v>564196</v>
      </c>
    </row>
    <row r="13881" spans="1:7">
      <c r="A13881" t="s">
        <v>3853</v>
      </c>
      <c r="B13881" t="s">
        <v>4191</v>
      </c>
      <c r="C13881" t="s">
        <v>4097</v>
      </c>
      <c r="D13881">
        <v>431420</v>
      </c>
      <c r="E13881">
        <v>390262</v>
      </c>
      <c r="F13881">
        <v>383232</v>
      </c>
      <c r="G13881">
        <v>376242</v>
      </c>
    </row>
    <row r="13882" spans="1:7">
      <c r="A13882" t="s">
        <v>3853</v>
      </c>
      <c r="B13882" t="s">
        <v>4191</v>
      </c>
      <c r="C13882" t="s">
        <v>4098</v>
      </c>
      <c r="D13882">
        <v>56.7</v>
      </c>
      <c r="E13882">
        <v>50.5</v>
      </c>
      <c r="F13882">
        <v>49.5</v>
      </c>
      <c r="G13882">
        <v>48.3</v>
      </c>
    </row>
    <row r="13883" spans="1:7">
      <c r="A13883" t="s">
        <v>3853</v>
      </c>
      <c r="B13883" t="s">
        <v>4191</v>
      </c>
      <c r="C13883" t="s">
        <v>4099</v>
      </c>
      <c r="D13883">
        <v>344793</v>
      </c>
      <c r="E13883">
        <v>311529</v>
      </c>
      <c r="F13883">
        <v>319664</v>
      </c>
      <c r="G13883">
        <v>334625</v>
      </c>
    </row>
    <row r="13884" spans="1:7">
      <c r="A13884" t="s">
        <v>3853</v>
      </c>
      <c r="B13884" t="s">
        <v>4191</v>
      </c>
      <c r="C13884" t="s">
        <v>4100</v>
      </c>
      <c r="D13884">
        <v>45.3</v>
      </c>
      <c r="E13884">
        <v>40.299999999999997</v>
      </c>
      <c r="F13884">
        <v>41.3</v>
      </c>
      <c r="G13884">
        <v>43</v>
      </c>
    </row>
    <row r="13885" spans="1:7">
      <c r="A13885" t="s">
        <v>3853</v>
      </c>
      <c r="B13885" t="s">
        <v>4191</v>
      </c>
      <c r="C13885" t="s">
        <v>4101</v>
      </c>
      <c r="D13885">
        <v>1700562</v>
      </c>
      <c r="E13885">
        <v>1428797</v>
      </c>
      <c r="F13885">
        <v>1535333</v>
      </c>
      <c r="G13885">
        <v>1571449</v>
      </c>
    </row>
    <row r="13886" spans="1:7">
      <c r="A13886" t="s">
        <v>3853</v>
      </c>
      <c r="B13886" t="s">
        <v>4191</v>
      </c>
      <c r="C13886" t="s">
        <v>4102</v>
      </c>
      <c r="D13886">
        <v>2.89</v>
      </c>
      <c r="E13886">
        <v>2.42</v>
      </c>
      <c r="F13886">
        <v>2.4300000000000002</v>
      </c>
      <c r="G13886">
        <v>2.4500000000000002</v>
      </c>
    </row>
    <row r="13887" spans="1:7">
      <c r="A13887" t="s">
        <v>3853</v>
      </c>
      <c r="B13887" t="s">
        <v>4191</v>
      </c>
      <c r="C13887" t="s">
        <v>4103</v>
      </c>
      <c r="D13887">
        <v>223.3</v>
      </c>
      <c r="E13887">
        <v>185</v>
      </c>
      <c r="F13887">
        <v>198.3</v>
      </c>
      <c r="G13887">
        <v>201.9</v>
      </c>
    </row>
    <row r="13888" spans="1:7">
      <c r="A13888" t="s">
        <v>3853</v>
      </c>
      <c r="B13888" t="s">
        <v>4191</v>
      </c>
      <c r="C13888" t="s">
        <v>4104</v>
      </c>
      <c r="D13888">
        <v>1702479</v>
      </c>
      <c r="E13888">
        <v>1430706</v>
      </c>
      <c r="F13888">
        <v>1536315</v>
      </c>
      <c r="G13888">
        <v>1572440</v>
      </c>
    </row>
    <row r="13889" spans="1:7">
      <c r="A13889" t="s">
        <v>3853</v>
      </c>
      <c r="B13889" t="s">
        <v>4191</v>
      </c>
      <c r="C13889" t="s">
        <v>4105</v>
      </c>
      <c r="D13889">
        <v>676935</v>
      </c>
      <c r="E13889">
        <v>506503</v>
      </c>
      <c r="F13889">
        <v>603112</v>
      </c>
      <c r="G13889">
        <v>620891</v>
      </c>
    </row>
    <row r="13890" spans="1:7">
      <c r="A13890" t="s">
        <v>3853</v>
      </c>
      <c r="B13890" t="s">
        <v>4191</v>
      </c>
      <c r="C13890" t="s">
        <v>4106</v>
      </c>
      <c r="D13890">
        <v>188801</v>
      </c>
      <c r="E13890">
        <v>179673</v>
      </c>
      <c r="F13890">
        <v>185921</v>
      </c>
      <c r="G13890">
        <v>195832</v>
      </c>
    </row>
    <row r="13891" spans="1:7">
      <c r="A13891" t="s">
        <v>3853</v>
      </c>
      <c r="B13891" t="s">
        <v>4191</v>
      </c>
      <c r="C13891" t="s">
        <v>4107</v>
      </c>
      <c r="D13891">
        <v>379539</v>
      </c>
      <c r="E13891">
        <v>355264</v>
      </c>
      <c r="F13891">
        <v>350127</v>
      </c>
      <c r="G13891">
        <v>344397</v>
      </c>
    </row>
    <row r="13892" spans="1:7">
      <c r="A13892" t="s">
        <v>3853</v>
      </c>
      <c r="B13892" t="s">
        <v>4191</v>
      </c>
      <c r="C13892" t="s">
        <v>4108</v>
      </c>
      <c r="D13892">
        <v>269539</v>
      </c>
      <c r="E13892">
        <v>254048</v>
      </c>
      <c r="F13892">
        <v>260947</v>
      </c>
      <c r="G13892">
        <v>274952</v>
      </c>
    </row>
    <row r="13893" spans="1:7">
      <c r="A13893" t="s">
        <v>3853</v>
      </c>
      <c r="B13893" t="s">
        <v>4191</v>
      </c>
      <c r="C13893" t="s">
        <v>4109</v>
      </c>
      <c r="D13893">
        <v>1514815</v>
      </c>
      <c r="E13893">
        <v>1295488</v>
      </c>
      <c r="F13893">
        <v>1400107</v>
      </c>
      <c r="G13893">
        <v>1436072</v>
      </c>
    </row>
    <row r="13894" spans="1:7">
      <c r="A13894" t="s">
        <v>3853</v>
      </c>
      <c r="B13894" t="s">
        <v>4191</v>
      </c>
      <c r="C13894" t="s">
        <v>4110</v>
      </c>
      <c r="D13894">
        <v>7614</v>
      </c>
      <c r="E13894">
        <v>7725</v>
      </c>
      <c r="F13894">
        <v>7741</v>
      </c>
      <c r="G13894">
        <v>7784</v>
      </c>
    </row>
    <row r="13895" spans="1:7">
      <c r="A13895" t="s">
        <v>3853</v>
      </c>
      <c r="B13895" t="s">
        <v>4191</v>
      </c>
      <c r="C13895" t="s">
        <v>4111</v>
      </c>
      <c r="D13895">
        <v>4724</v>
      </c>
      <c r="E13895">
        <v>6905</v>
      </c>
      <c r="F13895">
        <v>1836</v>
      </c>
      <c r="G13895">
        <v>0</v>
      </c>
    </row>
    <row r="13896" spans="1:7">
      <c r="A13896" t="s">
        <v>3853</v>
      </c>
      <c r="B13896" t="s">
        <v>4191</v>
      </c>
      <c r="C13896" t="s">
        <v>4112</v>
      </c>
      <c r="D13896">
        <v>0</v>
      </c>
      <c r="E13896">
        <v>0</v>
      </c>
      <c r="F13896">
        <v>0</v>
      </c>
      <c r="G13896">
        <v>0</v>
      </c>
    </row>
    <row r="13897" spans="1:7">
      <c r="A13897" t="s">
        <v>3853</v>
      </c>
      <c r="B13897" t="s">
        <v>4191</v>
      </c>
      <c r="C13897" t="s">
        <v>4113</v>
      </c>
      <c r="D13897">
        <v>4577</v>
      </c>
      <c r="E13897">
        <v>4515</v>
      </c>
      <c r="F13897">
        <v>4372</v>
      </c>
      <c r="G13897">
        <v>4306</v>
      </c>
    </row>
    <row r="13898" spans="1:7">
      <c r="A13898" t="s">
        <v>3853</v>
      </c>
      <c r="B13898" t="s">
        <v>4191</v>
      </c>
      <c r="C13898" t="s">
        <v>4114</v>
      </c>
      <c r="D13898">
        <v>4464</v>
      </c>
      <c r="E13898">
        <v>4095</v>
      </c>
      <c r="F13898">
        <v>4551</v>
      </c>
      <c r="G13898">
        <v>4525</v>
      </c>
    </row>
    <row r="13899" spans="1:7">
      <c r="A13899" t="s">
        <v>3853</v>
      </c>
      <c r="B13899" t="s">
        <v>4191</v>
      </c>
      <c r="C13899" t="s">
        <v>4115</v>
      </c>
      <c r="D13899">
        <v>311</v>
      </c>
      <c r="E13899">
        <v>311</v>
      </c>
      <c r="F13899">
        <v>281</v>
      </c>
      <c r="G13899">
        <v>293</v>
      </c>
    </row>
    <row r="13900" spans="1:7">
      <c r="A13900" t="s">
        <v>3853</v>
      </c>
      <c r="B13900" t="s">
        <v>4191</v>
      </c>
      <c r="C13900" t="s">
        <v>4116</v>
      </c>
      <c r="D13900">
        <v>69711</v>
      </c>
      <c r="E13900">
        <v>64453</v>
      </c>
      <c r="F13900">
        <v>66157</v>
      </c>
      <c r="G13900">
        <v>62203</v>
      </c>
    </row>
    <row r="13901" spans="1:7">
      <c r="A13901" t="s">
        <v>3853</v>
      </c>
      <c r="B13901" t="s">
        <v>4191</v>
      </c>
      <c r="C13901" t="s">
        <v>4117</v>
      </c>
      <c r="D13901">
        <v>31709</v>
      </c>
      <c r="E13901">
        <v>19786</v>
      </c>
      <c r="F13901">
        <v>19104</v>
      </c>
      <c r="G13901">
        <v>23103</v>
      </c>
    </row>
    <row r="13902" spans="1:7">
      <c r="A13902" t="s">
        <v>3853</v>
      </c>
      <c r="B13902" t="s">
        <v>4191</v>
      </c>
      <c r="C13902" t="s">
        <v>4118</v>
      </c>
      <c r="D13902">
        <v>110462</v>
      </c>
      <c r="E13902">
        <v>92849</v>
      </c>
      <c r="F13902">
        <v>94184</v>
      </c>
      <c r="G13902">
        <v>94137</v>
      </c>
    </row>
    <row r="13903" spans="1:7">
      <c r="A13903" t="s">
        <v>3853</v>
      </c>
      <c r="B13903" t="s">
        <v>4191</v>
      </c>
      <c r="C13903" t="s">
        <v>4119</v>
      </c>
      <c r="D13903">
        <v>155</v>
      </c>
      <c r="E13903">
        <v>139</v>
      </c>
      <c r="F13903">
        <v>118</v>
      </c>
      <c r="G13903">
        <v>113</v>
      </c>
    </row>
    <row r="13904" spans="1:7">
      <c r="A13904" t="s">
        <v>3853</v>
      </c>
      <c r="B13904" t="s">
        <v>4191</v>
      </c>
      <c r="C13904" t="s">
        <v>4120</v>
      </c>
      <c r="D13904">
        <v>1659</v>
      </c>
      <c r="E13904">
        <v>1653</v>
      </c>
      <c r="F13904">
        <v>1586</v>
      </c>
      <c r="G13904">
        <v>1535</v>
      </c>
    </row>
    <row r="13905" spans="1:7">
      <c r="A13905" t="s">
        <v>3853</v>
      </c>
      <c r="B13905" t="s">
        <v>4191</v>
      </c>
      <c r="C13905" t="s">
        <v>4121</v>
      </c>
      <c r="D13905">
        <v>74</v>
      </c>
      <c r="E13905">
        <v>74</v>
      </c>
      <c r="F13905">
        <v>37</v>
      </c>
      <c r="G13905">
        <v>37</v>
      </c>
    </row>
    <row r="13906" spans="1:7">
      <c r="A13906" t="s">
        <v>3853</v>
      </c>
      <c r="B13906" t="s">
        <v>4191</v>
      </c>
      <c r="C13906" t="s">
        <v>4122</v>
      </c>
      <c r="D13906">
        <v>6105</v>
      </c>
      <c r="E13906">
        <v>5983</v>
      </c>
      <c r="F13906">
        <v>5985</v>
      </c>
      <c r="G13906">
        <v>4999</v>
      </c>
    </row>
    <row r="13907" spans="1:7">
      <c r="A13907" t="s">
        <v>3853</v>
      </c>
      <c r="B13907" t="s">
        <v>4191</v>
      </c>
      <c r="C13907" t="s">
        <v>4123</v>
      </c>
      <c r="D13907">
        <v>7919</v>
      </c>
      <c r="E13907">
        <v>7774</v>
      </c>
      <c r="F13907">
        <v>7689</v>
      </c>
      <c r="G13907">
        <v>6647</v>
      </c>
    </row>
    <row r="13908" spans="1:7">
      <c r="A13908" t="s">
        <v>3853</v>
      </c>
      <c r="B13908" t="s">
        <v>4191</v>
      </c>
      <c r="C13908" t="s">
        <v>4124</v>
      </c>
      <c r="D13908">
        <v>4732</v>
      </c>
      <c r="E13908">
        <v>4654</v>
      </c>
      <c r="F13908">
        <v>4490</v>
      </c>
      <c r="G13908">
        <v>4419</v>
      </c>
    </row>
    <row r="13909" spans="1:7">
      <c r="A13909" t="s">
        <v>3853</v>
      </c>
      <c r="B13909" t="s">
        <v>4191</v>
      </c>
      <c r="C13909" t="s">
        <v>4125</v>
      </c>
      <c r="D13909">
        <v>6124</v>
      </c>
      <c r="E13909">
        <v>5748</v>
      </c>
      <c r="F13909">
        <v>6137</v>
      </c>
      <c r="G13909">
        <v>6060</v>
      </c>
    </row>
    <row r="13910" spans="1:7">
      <c r="A13910" t="s">
        <v>3853</v>
      </c>
      <c r="B13910" t="s">
        <v>4191</v>
      </c>
      <c r="C13910" t="s">
        <v>4126</v>
      </c>
      <c r="D13910">
        <v>75816</v>
      </c>
      <c r="E13910">
        <v>70436</v>
      </c>
      <c r="F13910">
        <v>72142</v>
      </c>
      <c r="G13910">
        <v>67202</v>
      </c>
    </row>
    <row r="13911" spans="1:7">
      <c r="A13911" t="s">
        <v>3853</v>
      </c>
      <c r="B13911" t="s">
        <v>4191</v>
      </c>
      <c r="C13911" t="s">
        <v>4127</v>
      </c>
      <c r="D13911">
        <v>118381</v>
      </c>
      <c r="E13911">
        <v>100624</v>
      </c>
      <c r="F13911">
        <v>101873</v>
      </c>
      <c r="G13911">
        <v>100784</v>
      </c>
    </row>
    <row r="13912" spans="1:7">
      <c r="A13912" t="s">
        <v>3853</v>
      </c>
      <c r="B13912" t="s">
        <v>4191</v>
      </c>
      <c r="C13912" t="s">
        <v>4128</v>
      </c>
      <c r="D13912">
        <v>112257</v>
      </c>
      <c r="E13912">
        <v>94876</v>
      </c>
      <c r="F13912">
        <v>95736</v>
      </c>
      <c r="G13912">
        <v>94724</v>
      </c>
    </row>
    <row r="13913" spans="1:7">
      <c r="A13913" t="s">
        <v>3853</v>
      </c>
      <c r="B13913" t="s">
        <v>4191</v>
      </c>
      <c r="C13913" t="s">
        <v>4129</v>
      </c>
      <c r="D13913">
        <v>241</v>
      </c>
      <c r="E13913">
        <v>213</v>
      </c>
      <c r="F13913">
        <v>272</v>
      </c>
      <c r="G13913">
        <v>301</v>
      </c>
    </row>
    <row r="13914" spans="1:7">
      <c r="A13914" t="s">
        <v>3853</v>
      </c>
      <c r="B13914" t="s">
        <v>4191</v>
      </c>
      <c r="C13914" t="s">
        <v>4130</v>
      </c>
      <c r="D13914">
        <v>24.8</v>
      </c>
      <c r="E13914">
        <v>33.9</v>
      </c>
      <c r="F13914">
        <v>31.4</v>
      </c>
      <c r="G13914">
        <v>27.3</v>
      </c>
    </row>
    <row r="13915" spans="1:7">
      <c r="A13915" t="s">
        <v>3853</v>
      </c>
      <c r="B13915" t="s">
        <v>4191</v>
      </c>
      <c r="C13915" t="s">
        <v>4131</v>
      </c>
      <c r="D13915">
        <v>0</v>
      </c>
      <c r="E13915">
        <v>0</v>
      </c>
      <c r="F13915">
        <v>0</v>
      </c>
      <c r="G13915">
        <v>0</v>
      </c>
    </row>
    <row r="13916" spans="1:7">
      <c r="A13916" t="s">
        <v>3853</v>
      </c>
      <c r="B13916" t="s">
        <v>4191</v>
      </c>
      <c r="C13916" t="s">
        <v>4132</v>
      </c>
      <c r="D13916">
        <v>22783</v>
      </c>
      <c r="E13916">
        <v>31614</v>
      </c>
      <c r="F13916">
        <v>31724</v>
      </c>
      <c r="G13916">
        <v>27504</v>
      </c>
    </row>
    <row r="13917" spans="1:7">
      <c r="A13917" t="s">
        <v>3853</v>
      </c>
      <c r="B13917" t="s">
        <v>4191</v>
      </c>
      <c r="C13917" t="s">
        <v>4133</v>
      </c>
      <c r="D13917">
        <v>3073</v>
      </c>
      <c r="E13917">
        <v>3375</v>
      </c>
      <c r="F13917">
        <v>3375</v>
      </c>
      <c r="G13917">
        <v>3375</v>
      </c>
    </row>
    <row r="13918" spans="1:7">
      <c r="A13918" t="s">
        <v>3853</v>
      </c>
      <c r="B13918" t="s">
        <v>4191</v>
      </c>
      <c r="C13918" t="s">
        <v>4134</v>
      </c>
      <c r="D13918">
        <v>0</v>
      </c>
      <c r="E13918">
        <v>0</v>
      </c>
      <c r="F13918">
        <v>0</v>
      </c>
      <c r="G13918">
        <v>0</v>
      </c>
    </row>
    <row r="13919" spans="1:7">
      <c r="A13919" t="s">
        <v>3853</v>
      </c>
      <c r="B13919" t="s">
        <v>4191</v>
      </c>
      <c r="C13919" t="s">
        <v>4135</v>
      </c>
      <c r="D13919">
        <v>22783</v>
      </c>
      <c r="E13919">
        <v>31614</v>
      </c>
      <c r="F13919">
        <v>31724</v>
      </c>
      <c r="G13919">
        <v>27504</v>
      </c>
    </row>
    <row r="13920" spans="1:7">
      <c r="A13920" t="s">
        <v>3853</v>
      </c>
      <c r="B13920" t="s">
        <v>4191</v>
      </c>
      <c r="C13920" t="s">
        <v>4136</v>
      </c>
      <c r="D13920">
        <v>0</v>
      </c>
      <c r="E13920">
        <v>0</v>
      </c>
      <c r="F13920">
        <v>0</v>
      </c>
      <c r="G13920">
        <v>0</v>
      </c>
    </row>
    <row r="13921" spans="1:7">
      <c r="A13921" t="s">
        <v>3853</v>
      </c>
      <c r="B13921" t="s">
        <v>4191</v>
      </c>
      <c r="C13921" t="s">
        <v>4137</v>
      </c>
      <c r="D13921">
        <v>185</v>
      </c>
      <c r="E13921">
        <v>183</v>
      </c>
      <c r="F13921">
        <v>278</v>
      </c>
      <c r="G13921">
        <v>305</v>
      </c>
    </row>
    <row r="13922" spans="1:7">
      <c r="A13922" t="s">
        <v>3853</v>
      </c>
      <c r="B13922" t="s">
        <v>4191</v>
      </c>
      <c r="C13922" t="s">
        <v>4138</v>
      </c>
      <c r="D13922">
        <v>5750</v>
      </c>
      <c r="E13922">
        <v>5416</v>
      </c>
      <c r="F13922">
        <v>5562</v>
      </c>
      <c r="G13922">
        <v>5788</v>
      </c>
    </row>
    <row r="13923" spans="1:7">
      <c r="A13923" t="s">
        <v>3853</v>
      </c>
      <c r="B13923" t="s">
        <v>4192</v>
      </c>
      <c r="C13923" t="s">
        <v>3855</v>
      </c>
      <c r="D13923">
        <v>0</v>
      </c>
      <c r="E13923">
        <v>0</v>
      </c>
      <c r="F13923">
        <v>0</v>
      </c>
      <c r="G13923">
        <v>0</v>
      </c>
    </row>
    <row r="13924" spans="1:7">
      <c r="A13924" t="s">
        <v>3853</v>
      </c>
      <c r="B13924" t="s">
        <v>4192</v>
      </c>
      <c r="C13924" t="s">
        <v>3856</v>
      </c>
      <c r="D13924">
        <v>24177</v>
      </c>
      <c r="E13924">
        <v>24748</v>
      </c>
      <c r="F13924">
        <v>27483</v>
      </c>
      <c r="G13924">
        <v>24342</v>
      </c>
    </row>
    <row r="13925" spans="1:7">
      <c r="A13925" t="s">
        <v>3853</v>
      </c>
      <c r="B13925" t="s">
        <v>4192</v>
      </c>
      <c r="C13925" t="s">
        <v>3857</v>
      </c>
      <c r="D13925">
        <v>24177</v>
      </c>
      <c r="E13925">
        <v>24748</v>
      </c>
      <c r="F13925">
        <v>27483</v>
      </c>
      <c r="G13925">
        <v>24342</v>
      </c>
    </row>
    <row r="13926" spans="1:7">
      <c r="A13926" t="s">
        <v>3853</v>
      </c>
      <c r="B13926" t="s">
        <v>4192</v>
      </c>
      <c r="C13926" t="s">
        <v>3858</v>
      </c>
      <c r="D13926">
        <v>24177</v>
      </c>
      <c r="E13926">
        <v>24748</v>
      </c>
      <c r="F13926">
        <v>27483</v>
      </c>
      <c r="G13926">
        <v>24342</v>
      </c>
    </row>
    <row r="13927" spans="1:7">
      <c r="A13927" t="s">
        <v>3853</v>
      </c>
      <c r="B13927" t="s">
        <v>4192</v>
      </c>
      <c r="C13927" t="s">
        <v>3859</v>
      </c>
      <c r="D13927">
        <v>332</v>
      </c>
      <c r="E13927">
        <v>284</v>
      </c>
      <c r="F13927">
        <v>320</v>
      </c>
      <c r="G13927">
        <v>332</v>
      </c>
    </row>
    <row r="13928" spans="1:7">
      <c r="A13928" t="s">
        <v>3853</v>
      </c>
      <c r="B13928" t="s">
        <v>4192</v>
      </c>
      <c r="C13928" t="s">
        <v>3860</v>
      </c>
      <c r="D13928">
        <v>332</v>
      </c>
      <c r="E13928">
        <v>284</v>
      </c>
      <c r="F13928">
        <v>320</v>
      </c>
      <c r="G13928">
        <v>332</v>
      </c>
    </row>
    <row r="13929" spans="1:7">
      <c r="A13929" t="s">
        <v>3853</v>
      </c>
      <c r="B13929" t="s">
        <v>4192</v>
      </c>
      <c r="C13929" t="s">
        <v>3861</v>
      </c>
      <c r="D13929">
        <v>332</v>
      </c>
      <c r="E13929">
        <v>284</v>
      </c>
      <c r="F13929">
        <v>320</v>
      </c>
      <c r="G13929">
        <v>332</v>
      </c>
    </row>
    <row r="13930" spans="1:7">
      <c r="A13930" t="s">
        <v>3853</v>
      </c>
      <c r="B13930" t="s">
        <v>4192</v>
      </c>
      <c r="C13930" t="s">
        <v>3862</v>
      </c>
      <c r="D13930">
        <v>0</v>
      </c>
      <c r="E13930">
        <v>0</v>
      </c>
      <c r="F13930">
        <v>0</v>
      </c>
      <c r="G13930">
        <v>0</v>
      </c>
    </row>
    <row r="13931" spans="1:7">
      <c r="A13931" t="s">
        <v>3853</v>
      </c>
      <c r="B13931" t="s">
        <v>4192</v>
      </c>
      <c r="C13931" t="s">
        <v>3863</v>
      </c>
      <c r="D13931">
        <v>0</v>
      </c>
      <c r="E13931">
        <v>0</v>
      </c>
      <c r="F13931">
        <v>0</v>
      </c>
      <c r="G13931">
        <v>0</v>
      </c>
    </row>
    <row r="13932" spans="1:7">
      <c r="A13932" t="s">
        <v>3853</v>
      </c>
      <c r="B13932" t="s">
        <v>4192</v>
      </c>
      <c r="C13932" t="s">
        <v>3864</v>
      </c>
      <c r="D13932">
        <v>3061</v>
      </c>
      <c r="E13932">
        <v>3881</v>
      </c>
      <c r="F13932">
        <v>3445</v>
      </c>
      <c r="G13932">
        <v>3449</v>
      </c>
    </row>
    <row r="13933" spans="1:7">
      <c r="A13933" t="s">
        <v>3853</v>
      </c>
      <c r="B13933" t="s">
        <v>4192</v>
      </c>
      <c r="C13933" t="s">
        <v>3865</v>
      </c>
      <c r="D13933">
        <v>48</v>
      </c>
      <c r="E13933">
        <v>55</v>
      </c>
      <c r="F13933">
        <v>52</v>
      </c>
      <c r="G13933">
        <v>47</v>
      </c>
    </row>
    <row r="13934" spans="1:7">
      <c r="A13934" t="s">
        <v>3853</v>
      </c>
      <c r="B13934" t="s">
        <v>4192</v>
      </c>
      <c r="C13934" t="s">
        <v>3866</v>
      </c>
      <c r="D13934">
        <v>3061</v>
      </c>
      <c r="E13934">
        <v>3881</v>
      </c>
      <c r="F13934">
        <v>3445</v>
      </c>
      <c r="G13934">
        <v>3449</v>
      </c>
    </row>
    <row r="13935" spans="1:7">
      <c r="A13935" t="s">
        <v>3853</v>
      </c>
      <c r="B13935" t="s">
        <v>4192</v>
      </c>
      <c r="C13935" t="s">
        <v>3867</v>
      </c>
      <c r="D13935">
        <v>33265</v>
      </c>
      <c r="E13935">
        <v>24289</v>
      </c>
      <c r="F13935">
        <v>27770</v>
      </c>
      <c r="G13935">
        <v>28120</v>
      </c>
    </row>
    <row r="13936" spans="1:7">
      <c r="A13936" t="s">
        <v>3853</v>
      </c>
      <c r="B13936" t="s">
        <v>4192</v>
      </c>
      <c r="C13936" t="s">
        <v>3868</v>
      </c>
      <c r="D13936">
        <v>59399</v>
      </c>
      <c r="E13936">
        <v>48651</v>
      </c>
      <c r="F13936">
        <v>53442</v>
      </c>
      <c r="G13936">
        <v>54286</v>
      </c>
    </row>
    <row r="13937" spans="1:7">
      <c r="A13937" t="s">
        <v>3853</v>
      </c>
      <c r="B13937" t="s">
        <v>4192</v>
      </c>
      <c r="C13937" t="s">
        <v>3869</v>
      </c>
      <c r="D13937">
        <v>42</v>
      </c>
      <c r="E13937">
        <v>39.799999999999997</v>
      </c>
      <c r="F13937">
        <v>39.4</v>
      </c>
      <c r="G13937">
        <v>37.9</v>
      </c>
    </row>
    <row r="13938" spans="1:7">
      <c r="A13938" t="s">
        <v>3853</v>
      </c>
      <c r="B13938" t="s">
        <v>4192</v>
      </c>
      <c r="C13938" t="s">
        <v>3870</v>
      </c>
      <c r="D13938">
        <v>160601</v>
      </c>
      <c r="E13938">
        <v>135067</v>
      </c>
      <c r="F13938">
        <v>134901</v>
      </c>
      <c r="G13938">
        <v>142307</v>
      </c>
    </row>
    <row r="13939" spans="1:7">
      <c r="A13939" t="s">
        <v>3853</v>
      </c>
      <c r="B13939" t="s">
        <v>4192</v>
      </c>
      <c r="C13939" t="s">
        <v>3871</v>
      </c>
      <c r="D13939">
        <v>0</v>
      </c>
      <c r="E13939">
        <v>0</v>
      </c>
      <c r="F13939">
        <v>0</v>
      </c>
      <c r="G13939">
        <v>0</v>
      </c>
    </row>
    <row r="13940" spans="1:7">
      <c r="A13940" t="s">
        <v>3853</v>
      </c>
      <c r="B13940" t="s">
        <v>4192</v>
      </c>
      <c r="C13940" t="s">
        <v>3872</v>
      </c>
      <c r="D13940">
        <v>0</v>
      </c>
      <c r="E13940">
        <v>0</v>
      </c>
      <c r="F13940">
        <v>0</v>
      </c>
      <c r="G13940">
        <v>0</v>
      </c>
    </row>
    <row r="13941" spans="1:7">
      <c r="A13941" t="s">
        <v>3853</v>
      </c>
      <c r="B13941" t="s">
        <v>4192</v>
      </c>
      <c r="C13941" t="s">
        <v>3873</v>
      </c>
      <c r="D13941">
        <v>0</v>
      </c>
      <c r="E13941">
        <v>0</v>
      </c>
      <c r="F13941">
        <v>0</v>
      </c>
      <c r="G13941">
        <v>0</v>
      </c>
    </row>
    <row r="13942" spans="1:7">
      <c r="A13942" t="s">
        <v>3853</v>
      </c>
      <c r="B13942" t="s">
        <v>4192</v>
      </c>
      <c r="C13942" t="s">
        <v>3874</v>
      </c>
      <c r="D13942">
        <v>0</v>
      </c>
      <c r="E13942">
        <v>0</v>
      </c>
      <c r="F13942">
        <v>0</v>
      </c>
      <c r="G13942">
        <v>5</v>
      </c>
    </row>
    <row r="13943" spans="1:7">
      <c r="A13943" t="s">
        <v>3853</v>
      </c>
      <c r="B13943" t="s">
        <v>4192</v>
      </c>
      <c r="C13943" t="s">
        <v>3875</v>
      </c>
      <c r="D13943">
        <v>4.5</v>
      </c>
      <c r="E13943">
        <v>6</v>
      </c>
      <c r="F13943">
        <v>9.1</v>
      </c>
      <c r="G13943">
        <v>13.6</v>
      </c>
    </row>
    <row r="13944" spans="1:7">
      <c r="A13944" t="s">
        <v>3853</v>
      </c>
      <c r="B13944" t="s">
        <v>4192</v>
      </c>
      <c r="C13944" t="s">
        <v>3876</v>
      </c>
      <c r="D13944">
        <v>9</v>
      </c>
      <c r="E13944">
        <v>12</v>
      </c>
      <c r="F13944">
        <v>15</v>
      </c>
      <c r="G13944">
        <v>26</v>
      </c>
    </row>
    <row r="13945" spans="1:7">
      <c r="A13945" t="s">
        <v>3853</v>
      </c>
      <c r="B13945" t="s">
        <v>4192</v>
      </c>
      <c r="C13945" t="s">
        <v>3877</v>
      </c>
      <c r="D13945">
        <v>0</v>
      </c>
      <c r="E13945">
        <v>0</v>
      </c>
      <c r="F13945">
        <v>0</v>
      </c>
      <c r="G13945">
        <v>0</v>
      </c>
    </row>
    <row r="13946" spans="1:7">
      <c r="A13946" t="s">
        <v>3853</v>
      </c>
      <c r="B13946" t="s">
        <v>4192</v>
      </c>
      <c r="C13946" t="s">
        <v>3878</v>
      </c>
      <c r="D13946">
        <v>0</v>
      </c>
      <c r="E13946">
        <v>0</v>
      </c>
      <c r="F13946">
        <v>0</v>
      </c>
      <c r="G13946">
        <v>0</v>
      </c>
    </row>
    <row r="13947" spans="1:7">
      <c r="A13947" t="s">
        <v>3853</v>
      </c>
      <c r="B13947" t="s">
        <v>4192</v>
      </c>
      <c r="C13947" t="s">
        <v>3879</v>
      </c>
      <c r="D13947">
        <v>0</v>
      </c>
      <c r="E13947">
        <v>0</v>
      </c>
      <c r="F13947">
        <v>0</v>
      </c>
      <c r="G13947">
        <v>0</v>
      </c>
    </row>
    <row r="13948" spans="1:7">
      <c r="A13948" t="s">
        <v>3853</v>
      </c>
      <c r="B13948" t="s">
        <v>4192</v>
      </c>
      <c r="C13948" t="s">
        <v>3880</v>
      </c>
      <c r="D13948">
        <v>54</v>
      </c>
      <c r="E13948">
        <v>48.3</v>
      </c>
      <c r="F13948">
        <v>58.1</v>
      </c>
      <c r="G13948">
        <v>47.6</v>
      </c>
    </row>
    <row r="13949" spans="1:7">
      <c r="A13949" t="s">
        <v>3853</v>
      </c>
      <c r="B13949" t="s">
        <v>4192</v>
      </c>
      <c r="C13949" t="s">
        <v>3881</v>
      </c>
      <c r="D13949">
        <v>535</v>
      </c>
      <c r="E13949">
        <v>408</v>
      </c>
      <c r="F13949">
        <v>0</v>
      </c>
      <c r="G13949">
        <v>0</v>
      </c>
    </row>
    <row r="13950" spans="1:7">
      <c r="A13950" t="s">
        <v>3853</v>
      </c>
      <c r="B13950" t="s">
        <v>4192</v>
      </c>
      <c r="C13950" t="s">
        <v>3882</v>
      </c>
      <c r="D13950">
        <v>262276</v>
      </c>
      <c r="E13950">
        <v>236337</v>
      </c>
      <c r="F13950">
        <v>275456</v>
      </c>
      <c r="G13950">
        <v>222523</v>
      </c>
    </row>
    <row r="13951" spans="1:7">
      <c r="A13951" t="s">
        <v>3853</v>
      </c>
      <c r="B13951" t="s">
        <v>4192</v>
      </c>
      <c r="C13951" t="s">
        <v>3883</v>
      </c>
      <c r="D13951">
        <v>5541</v>
      </c>
      <c r="E13951">
        <v>5587</v>
      </c>
      <c r="F13951">
        <v>5270</v>
      </c>
      <c r="G13951">
        <v>5268</v>
      </c>
    </row>
    <row r="13952" spans="1:7">
      <c r="A13952" t="s">
        <v>3853</v>
      </c>
      <c r="B13952" t="s">
        <v>4192</v>
      </c>
      <c r="C13952" t="s">
        <v>3884</v>
      </c>
      <c r="D13952">
        <v>17296</v>
      </c>
      <c r="E13952">
        <v>12571</v>
      </c>
      <c r="F13952">
        <v>11304</v>
      </c>
      <c r="G13952">
        <v>9977</v>
      </c>
    </row>
    <row r="13953" spans="1:7">
      <c r="A13953" t="s">
        <v>3853</v>
      </c>
      <c r="B13953" t="s">
        <v>4192</v>
      </c>
      <c r="C13953" t="s">
        <v>3885</v>
      </c>
      <c r="D13953">
        <v>0</v>
      </c>
      <c r="E13953">
        <v>0</v>
      </c>
      <c r="F13953">
        <v>0</v>
      </c>
      <c r="G13953">
        <v>0</v>
      </c>
    </row>
    <row r="13954" spans="1:7">
      <c r="A13954" t="s">
        <v>3853</v>
      </c>
      <c r="B13954" t="s">
        <v>4192</v>
      </c>
      <c r="C13954" t="s">
        <v>3886</v>
      </c>
      <c r="D13954">
        <v>17296</v>
      </c>
      <c r="E13954">
        <v>12571</v>
      </c>
      <c r="F13954">
        <v>11304</v>
      </c>
      <c r="G13954">
        <v>9977</v>
      </c>
    </row>
    <row r="13955" spans="1:7">
      <c r="A13955" t="s">
        <v>3853</v>
      </c>
      <c r="B13955" t="s">
        <v>4192</v>
      </c>
      <c r="C13955" t="s">
        <v>3887</v>
      </c>
      <c r="D13955">
        <v>0</v>
      </c>
      <c r="E13955">
        <v>0</v>
      </c>
      <c r="F13955">
        <v>0</v>
      </c>
      <c r="G13955">
        <v>0</v>
      </c>
    </row>
    <row r="13956" spans="1:7">
      <c r="A13956" t="s">
        <v>3853</v>
      </c>
      <c r="B13956" t="s">
        <v>4192</v>
      </c>
      <c r="C13956" t="s">
        <v>3888</v>
      </c>
      <c r="D13956">
        <v>280108</v>
      </c>
      <c r="E13956">
        <v>249316</v>
      </c>
      <c r="F13956">
        <v>286760</v>
      </c>
      <c r="G13956">
        <v>232501</v>
      </c>
    </row>
    <row r="13957" spans="1:7">
      <c r="A13957" t="s">
        <v>3853</v>
      </c>
      <c r="B13957" t="s">
        <v>4192</v>
      </c>
      <c r="C13957" t="s">
        <v>3889</v>
      </c>
      <c r="D13957">
        <v>17832</v>
      </c>
      <c r="E13957">
        <v>12979</v>
      </c>
      <c r="F13957">
        <v>11304</v>
      </c>
      <c r="G13957">
        <v>9977</v>
      </c>
    </row>
    <row r="13958" spans="1:7">
      <c r="A13958" t="s">
        <v>3853</v>
      </c>
      <c r="B13958" t="s">
        <v>4192</v>
      </c>
      <c r="C13958" t="s">
        <v>3890</v>
      </c>
      <c r="D13958">
        <v>0</v>
      </c>
      <c r="E13958">
        <v>0</v>
      </c>
      <c r="F13958">
        <v>0</v>
      </c>
      <c r="G13958">
        <v>0</v>
      </c>
    </row>
    <row r="13959" spans="1:7">
      <c r="A13959" t="s">
        <v>3853</v>
      </c>
      <c r="B13959" t="s">
        <v>4192</v>
      </c>
      <c r="C13959" t="s">
        <v>3891</v>
      </c>
      <c r="D13959">
        <v>73</v>
      </c>
      <c r="E13959">
        <v>64.900000000000006</v>
      </c>
      <c r="F13959">
        <v>58.5</v>
      </c>
      <c r="G13959">
        <v>63.2</v>
      </c>
    </row>
    <row r="13960" spans="1:7">
      <c r="A13960" t="s">
        <v>3853</v>
      </c>
      <c r="B13960" t="s">
        <v>4192</v>
      </c>
      <c r="C13960" t="s">
        <v>3892</v>
      </c>
      <c r="D13960">
        <v>120909</v>
      </c>
      <c r="E13960">
        <v>117024</v>
      </c>
      <c r="F13960">
        <v>118627</v>
      </c>
      <c r="G13960">
        <v>120355</v>
      </c>
    </row>
    <row r="13961" spans="1:7">
      <c r="A13961" t="s">
        <v>3853</v>
      </c>
      <c r="B13961" t="s">
        <v>4192</v>
      </c>
      <c r="C13961" t="s">
        <v>3893</v>
      </c>
      <c r="D13961">
        <v>3589</v>
      </c>
      <c r="E13961">
        <v>2563</v>
      </c>
      <c r="F13961">
        <v>3782</v>
      </c>
      <c r="G13961">
        <v>3994</v>
      </c>
    </row>
    <row r="13962" spans="1:7">
      <c r="A13962" t="s">
        <v>3853</v>
      </c>
      <c r="B13962" t="s">
        <v>4192</v>
      </c>
      <c r="C13962" t="s">
        <v>3894</v>
      </c>
      <c r="D13962">
        <v>655</v>
      </c>
      <c r="E13962">
        <v>297</v>
      </c>
      <c r="F13962">
        <v>2655</v>
      </c>
      <c r="G13962">
        <v>392</v>
      </c>
    </row>
    <row r="13963" spans="1:7">
      <c r="A13963" t="s">
        <v>3853</v>
      </c>
      <c r="B13963" t="s">
        <v>4192</v>
      </c>
      <c r="C13963" t="s">
        <v>3895</v>
      </c>
      <c r="D13963">
        <v>25624</v>
      </c>
      <c r="E13963">
        <v>23879</v>
      </c>
      <c r="F13963">
        <v>24817</v>
      </c>
      <c r="G13963">
        <v>25088</v>
      </c>
    </row>
    <row r="13964" spans="1:7">
      <c r="A13964" t="s">
        <v>3853</v>
      </c>
      <c r="B13964" t="s">
        <v>4192</v>
      </c>
      <c r="C13964" t="s">
        <v>3896</v>
      </c>
      <c r="D13964">
        <v>4879</v>
      </c>
      <c r="E13964">
        <v>3765</v>
      </c>
      <c r="F13964">
        <v>4512</v>
      </c>
      <c r="G13964">
        <v>4826</v>
      </c>
    </row>
    <row r="13965" spans="1:7">
      <c r="A13965" t="s">
        <v>3853</v>
      </c>
      <c r="B13965" t="s">
        <v>4192</v>
      </c>
      <c r="C13965" t="s">
        <v>3897</v>
      </c>
      <c r="D13965">
        <v>155657</v>
      </c>
      <c r="E13965">
        <v>147527</v>
      </c>
      <c r="F13965">
        <v>154393</v>
      </c>
      <c r="G13965">
        <v>154654</v>
      </c>
    </row>
    <row r="13966" spans="1:7">
      <c r="A13966" t="s">
        <v>3853</v>
      </c>
      <c r="B13966" t="s">
        <v>4192</v>
      </c>
      <c r="C13966" t="s">
        <v>3898</v>
      </c>
      <c r="D13966">
        <v>155001</v>
      </c>
      <c r="E13966">
        <v>147231</v>
      </c>
      <c r="F13966">
        <v>151738</v>
      </c>
      <c r="G13966">
        <v>154262</v>
      </c>
    </row>
    <row r="13967" spans="1:7">
      <c r="A13967" t="s">
        <v>3853</v>
      </c>
      <c r="B13967" t="s">
        <v>4192</v>
      </c>
      <c r="C13967" t="s">
        <v>3899</v>
      </c>
      <c r="D13967">
        <v>655</v>
      </c>
      <c r="E13967">
        <v>297</v>
      </c>
      <c r="F13967">
        <v>2655</v>
      </c>
      <c r="G13967">
        <v>392</v>
      </c>
    </row>
    <row r="13968" spans="1:7">
      <c r="A13968" t="s">
        <v>3853</v>
      </c>
      <c r="B13968" t="s">
        <v>4192</v>
      </c>
      <c r="C13968" t="s">
        <v>3900</v>
      </c>
      <c r="D13968">
        <v>116247</v>
      </c>
      <c r="E13968">
        <v>112124</v>
      </c>
      <c r="F13968">
        <v>116458</v>
      </c>
      <c r="G13968">
        <v>118193</v>
      </c>
    </row>
    <row r="13969" spans="1:7">
      <c r="A13969" t="s">
        <v>3853</v>
      </c>
      <c r="B13969" t="s">
        <v>4192</v>
      </c>
      <c r="C13969" t="s">
        <v>3901</v>
      </c>
      <c r="D13969">
        <v>151067</v>
      </c>
      <c r="E13969">
        <v>142701</v>
      </c>
      <c r="F13969">
        <v>152262</v>
      </c>
      <c r="G13969">
        <v>152522</v>
      </c>
    </row>
    <row r="13970" spans="1:7">
      <c r="A13970" t="s">
        <v>3853</v>
      </c>
      <c r="B13970" t="s">
        <v>4192</v>
      </c>
      <c r="C13970" t="s">
        <v>3902</v>
      </c>
      <c r="D13970">
        <v>0</v>
      </c>
      <c r="E13970">
        <v>0</v>
      </c>
      <c r="F13970">
        <v>0</v>
      </c>
      <c r="G13970">
        <v>0</v>
      </c>
    </row>
    <row r="13971" spans="1:7">
      <c r="A13971" t="s">
        <v>3853</v>
      </c>
      <c r="B13971" t="s">
        <v>4192</v>
      </c>
      <c r="C13971" t="s">
        <v>3903</v>
      </c>
      <c r="D13971">
        <v>15312</v>
      </c>
      <c r="E13971">
        <v>16544</v>
      </c>
      <c r="F13971">
        <v>16428</v>
      </c>
      <c r="G13971">
        <v>16724</v>
      </c>
    </row>
    <row r="13972" spans="1:7">
      <c r="A13972" t="s">
        <v>3853</v>
      </c>
      <c r="B13972" t="s">
        <v>4192</v>
      </c>
      <c r="C13972" t="s">
        <v>3904</v>
      </c>
      <c r="D13972">
        <v>0</v>
      </c>
      <c r="E13972">
        <v>0</v>
      </c>
      <c r="F13972">
        <v>0</v>
      </c>
      <c r="G13972">
        <v>0</v>
      </c>
    </row>
    <row r="13973" spans="1:7">
      <c r="A13973" t="s">
        <v>3853</v>
      </c>
      <c r="B13973" t="s">
        <v>4192</v>
      </c>
      <c r="C13973" t="s">
        <v>3905</v>
      </c>
      <c r="D13973">
        <v>109111</v>
      </c>
      <c r="E13973">
        <v>96049</v>
      </c>
      <c r="F13973">
        <v>90067</v>
      </c>
      <c r="G13973">
        <v>115825</v>
      </c>
    </row>
    <row r="13974" spans="1:7">
      <c r="A13974" t="s">
        <v>3853</v>
      </c>
      <c r="B13974" t="s">
        <v>4192</v>
      </c>
      <c r="C13974" t="s">
        <v>3906</v>
      </c>
      <c r="D13974">
        <v>0</v>
      </c>
      <c r="E13974">
        <v>0</v>
      </c>
      <c r="F13974">
        <v>0</v>
      </c>
      <c r="G13974">
        <v>0</v>
      </c>
    </row>
    <row r="13975" spans="1:7">
      <c r="A13975" t="s">
        <v>3853</v>
      </c>
      <c r="B13975" t="s">
        <v>4192</v>
      </c>
      <c r="C13975" t="s">
        <v>3907</v>
      </c>
      <c r="D13975">
        <v>10</v>
      </c>
      <c r="E13975">
        <v>12.1</v>
      </c>
      <c r="F13975">
        <v>16.7</v>
      </c>
      <c r="G13975">
        <v>22.9</v>
      </c>
    </row>
    <row r="13976" spans="1:7">
      <c r="A13976" t="s">
        <v>3853</v>
      </c>
      <c r="B13976" t="s">
        <v>4192</v>
      </c>
      <c r="C13976" t="s">
        <v>3908</v>
      </c>
      <c r="D13976">
        <v>0.2</v>
      </c>
      <c r="E13976">
        <v>0.2</v>
      </c>
      <c r="F13976">
        <v>0.3</v>
      </c>
      <c r="G13976">
        <v>0.4</v>
      </c>
    </row>
    <row r="13977" spans="1:7">
      <c r="A13977" t="s">
        <v>3853</v>
      </c>
      <c r="B13977" t="s">
        <v>4192</v>
      </c>
      <c r="C13977" t="s">
        <v>3909</v>
      </c>
      <c r="D13977">
        <v>22264</v>
      </c>
      <c r="E13977">
        <v>19662</v>
      </c>
      <c r="F13977">
        <v>21419</v>
      </c>
      <c r="G13977">
        <v>21868</v>
      </c>
    </row>
    <row r="13978" spans="1:7">
      <c r="A13978" t="s">
        <v>3853</v>
      </c>
      <c r="B13978" t="s">
        <v>4192</v>
      </c>
      <c r="C13978" t="s">
        <v>3910</v>
      </c>
      <c r="D13978">
        <v>432</v>
      </c>
      <c r="E13978">
        <v>438</v>
      </c>
      <c r="F13978">
        <v>441</v>
      </c>
      <c r="G13978">
        <v>457</v>
      </c>
    </row>
    <row r="13979" spans="1:7">
      <c r="A13979" t="s">
        <v>3853</v>
      </c>
      <c r="B13979" t="s">
        <v>4192</v>
      </c>
      <c r="C13979" t="s">
        <v>3911</v>
      </c>
      <c r="D13979">
        <v>377</v>
      </c>
      <c r="E13979">
        <v>381</v>
      </c>
      <c r="F13979">
        <v>366</v>
      </c>
      <c r="G13979">
        <v>393</v>
      </c>
    </row>
    <row r="13980" spans="1:7">
      <c r="A13980" t="s">
        <v>3853</v>
      </c>
      <c r="B13980" t="s">
        <v>4192</v>
      </c>
      <c r="C13980" t="s">
        <v>3912</v>
      </c>
      <c r="D13980">
        <v>33218</v>
      </c>
      <c r="E13980">
        <v>24234</v>
      </c>
      <c r="F13980">
        <v>27718</v>
      </c>
      <c r="G13980">
        <v>28073</v>
      </c>
    </row>
    <row r="13981" spans="1:7">
      <c r="A13981" t="s">
        <v>3853</v>
      </c>
      <c r="B13981" t="s">
        <v>4192</v>
      </c>
      <c r="C13981" t="s">
        <v>3913</v>
      </c>
      <c r="D13981">
        <v>23073</v>
      </c>
      <c r="E13981">
        <v>20481</v>
      </c>
      <c r="F13981">
        <v>22227</v>
      </c>
      <c r="G13981">
        <v>22718</v>
      </c>
    </row>
    <row r="13982" spans="1:7">
      <c r="A13982" t="s">
        <v>3853</v>
      </c>
      <c r="B13982" t="s">
        <v>4192</v>
      </c>
      <c r="C13982" t="s">
        <v>3914</v>
      </c>
      <c r="D13982">
        <v>0</v>
      </c>
      <c r="E13982">
        <v>0</v>
      </c>
      <c r="F13982">
        <v>0</v>
      </c>
      <c r="G13982">
        <v>0</v>
      </c>
    </row>
    <row r="13983" spans="1:7">
      <c r="A13983" t="s">
        <v>3853</v>
      </c>
      <c r="B13983" t="s">
        <v>4192</v>
      </c>
      <c r="C13983" t="s">
        <v>3915</v>
      </c>
      <c r="D13983">
        <v>0</v>
      </c>
      <c r="E13983">
        <v>0</v>
      </c>
      <c r="F13983">
        <v>0</v>
      </c>
      <c r="G13983">
        <v>0</v>
      </c>
    </row>
    <row r="13984" spans="1:7">
      <c r="A13984" t="s">
        <v>3853</v>
      </c>
      <c r="B13984" t="s">
        <v>4192</v>
      </c>
      <c r="C13984" t="s">
        <v>3916</v>
      </c>
      <c r="D13984">
        <v>4</v>
      </c>
      <c r="E13984">
        <v>3</v>
      </c>
      <c r="F13984">
        <v>4</v>
      </c>
      <c r="G13984">
        <v>4</v>
      </c>
    </row>
    <row r="13985" spans="1:7">
      <c r="A13985" t="s">
        <v>3853</v>
      </c>
      <c r="B13985" t="s">
        <v>4192</v>
      </c>
      <c r="C13985" t="s">
        <v>3917</v>
      </c>
      <c r="D13985">
        <v>80339</v>
      </c>
      <c r="E13985">
        <v>76553</v>
      </c>
      <c r="F13985">
        <v>79384</v>
      </c>
      <c r="G13985">
        <v>79932</v>
      </c>
    </row>
    <row r="13986" spans="1:7">
      <c r="A13986" t="s">
        <v>3853</v>
      </c>
      <c r="B13986" t="s">
        <v>4192</v>
      </c>
      <c r="C13986" t="s">
        <v>3918</v>
      </c>
      <c r="D13986">
        <v>80574</v>
      </c>
      <c r="E13986">
        <v>75625</v>
      </c>
      <c r="F13986">
        <v>79484</v>
      </c>
      <c r="G13986">
        <v>80387</v>
      </c>
    </row>
    <row r="13987" spans="1:7">
      <c r="A13987" t="s">
        <v>3853</v>
      </c>
      <c r="B13987" t="s">
        <v>4192</v>
      </c>
      <c r="C13987" t="s">
        <v>3919</v>
      </c>
      <c r="D13987">
        <v>75048</v>
      </c>
      <c r="E13987">
        <v>77953</v>
      </c>
      <c r="F13987">
        <v>78012</v>
      </c>
      <c r="G13987">
        <v>78094</v>
      </c>
    </row>
    <row r="13988" spans="1:7">
      <c r="A13988" t="s">
        <v>3853</v>
      </c>
      <c r="B13988" t="s">
        <v>4192</v>
      </c>
      <c r="C13988" t="s">
        <v>3920</v>
      </c>
      <c r="D13988">
        <v>235966</v>
      </c>
      <c r="E13988">
        <v>230134</v>
      </c>
      <c r="F13988">
        <v>236884</v>
      </c>
      <c r="G13988">
        <v>238416</v>
      </c>
    </row>
    <row r="13989" spans="1:7">
      <c r="A13989" t="s">
        <v>3853</v>
      </c>
      <c r="B13989" t="s">
        <v>4192</v>
      </c>
      <c r="C13989" t="s">
        <v>3921</v>
      </c>
      <c r="D13989">
        <v>235966</v>
      </c>
      <c r="E13989">
        <v>230134</v>
      </c>
      <c r="F13989">
        <v>236884</v>
      </c>
      <c r="G13989">
        <v>238416</v>
      </c>
    </row>
    <row r="13990" spans="1:7">
      <c r="A13990" t="s">
        <v>3853</v>
      </c>
      <c r="B13990" t="s">
        <v>4192</v>
      </c>
      <c r="C13990" t="s">
        <v>3922</v>
      </c>
      <c r="D13990">
        <v>19</v>
      </c>
      <c r="E13990">
        <v>25</v>
      </c>
      <c r="F13990">
        <v>29</v>
      </c>
      <c r="G13990">
        <v>45</v>
      </c>
    </row>
    <row r="13991" spans="1:7">
      <c r="A13991" t="s">
        <v>3853</v>
      </c>
      <c r="B13991" t="s">
        <v>4192</v>
      </c>
      <c r="C13991" t="s">
        <v>3923</v>
      </c>
      <c r="D13991">
        <v>0</v>
      </c>
      <c r="E13991">
        <v>0</v>
      </c>
      <c r="F13991">
        <v>0</v>
      </c>
      <c r="G13991">
        <v>0</v>
      </c>
    </row>
    <row r="13992" spans="1:7">
      <c r="A13992" t="s">
        <v>3853</v>
      </c>
      <c r="B13992" t="s">
        <v>4192</v>
      </c>
      <c r="C13992" t="s">
        <v>3924</v>
      </c>
      <c r="D13992">
        <v>78</v>
      </c>
      <c r="E13992">
        <v>77</v>
      </c>
      <c r="F13992">
        <v>80</v>
      </c>
      <c r="G13992">
        <v>7</v>
      </c>
    </row>
    <row r="13993" spans="1:7">
      <c r="A13993" t="s">
        <v>3853</v>
      </c>
      <c r="B13993" t="s">
        <v>4192</v>
      </c>
      <c r="C13993" t="s">
        <v>3925</v>
      </c>
      <c r="D13993">
        <v>580</v>
      </c>
      <c r="E13993">
        <v>646</v>
      </c>
      <c r="F13993">
        <v>757</v>
      </c>
      <c r="G13993">
        <v>953</v>
      </c>
    </row>
    <row r="13994" spans="1:7">
      <c r="A13994" t="s">
        <v>3853</v>
      </c>
      <c r="B13994" t="s">
        <v>4192</v>
      </c>
      <c r="C13994" t="s">
        <v>3926</v>
      </c>
      <c r="D13994">
        <v>2.54</v>
      </c>
      <c r="E13994">
        <v>2.58</v>
      </c>
      <c r="F13994">
        <v>2.23</v>
      </c>
      <c r="G13994">
        <v>2.23</v>
      </c>
    </row>
    <row r="13995" spans="1:7">
      <c r="A13995" t="s">
        <v>3853</v>
      </c>
      <c r="B13995" t="s">
        <v>4192</v>
      </c>
      <c r="C13995" t="s">
        <v>3927</v>
      </c>
      <c r="D13995">
        <v>815</v>
      </c>
      <c r="E13995">
        <v>872</v>
      </c>
      <c r="F13995">
        <v>1045</v>
      </c>
      <c r="G13995">
        <v>1235</v>
      </c>
    </row>
    <row r="13996" spans="1:7">
      <c r="A13996" t="s">
        <v>3853</v>
      </c>
      <c r="B13996" t="s">
        <v>4192</v>
      </c>
      <c r="C13996" t="s">
        <v>3928</v>
      </c>
      <c r="D13996">
        <v>339</v>
      </c>
      <c r="E13996">
        <v>363</v>
      </c>
      <c r="F13996">
        <v>469</v>
      </c>
      <c r="G13996">
        <v>491</v>
      </c>
    </row>
    <row r="13997" spans="1:7">
      <c r="A13997" t="s">
        <v>3853</v>
      </c>
      <c r="B13997" t="s">
        <v>4192</v>
      </c>
      <c r="C13997" t="s">
        <v>3929</v>
      </c>
      <c r="D13997">
        <v>157</v>
      </c>
      <c r="E13997">
        <v>149</v>
      </c>
      <c r="F13997">
        <v>208</v>
      </c>
      <c r="G13997">
        <v>275</v>
      </c>
    </row>
    <row r="13998" spans="1:7">
      <c r="A13998" t="s">
        <v>3853</v>
      </c>
      <c r="B13998" t="s">
        <v>4192</v>
      </c>
      <c r="C13998" t="s">
        <v>3930</v>
      </c>
      <c r="D13998">
        <v>3.57</v>
      </c>
      <c r="E13998">
        <v>3.31</v>
      </c>
      <c r="F13998">
        <v>3.53</v>
      </c>
      <c r="G13998">
        <v>4.0999999999999996</v>
      </c>
    </row>
    <row r="13999" spans="1:7">
      <c r="A13999" t="s">
        <v>3853</v>
      </c>
      <c r="B13999" t="s">
        <v>4192</v>
      </c>
      <c r="C13999" t="s">
        <v>3931</v>
      </c>
      <c r="D13999">
        <v>28</v>
      </c>
      <c r="E13999">
        <v>26</v>
      </c>
      <c r="F13999">
        <v>27</v>
      </c>
      <c r="G13999">
        <v>5</v>
      </c>
    </row>
    <row r="14000" spans="1:7">
      <c r="A14000" t="s">
        <v>3853</v>
      </c>
      <c r="B14000" t="s">
        <v>4192</v>
      </c>
      <c r="C14000" t="s">
        <v>3932</v>
      </c>
      <c r="D14000">
        <v>112</v>
      </c>
      <c r="E14000">
        <v>119</v>
      </c>
      <c r="F14000">
        <v>136</v>
      </c>
      <c r="G14000">
        <v>63</v>
      </c>
    </row>
    <row r="14001" spans="1:7">
      <c r="A14001" t="s">
        <v>3853</v>
      </c>
      <c r="B14001" t="s">
        <v>4192</v>
      </c>
      <c r="C14001" t="s">
        <v>3933</v>
      </c>
      <c r="D14001">
        <v>199</v>
      </c>
      <c r="E14001">
        <v>218</v>
      </c>
      <c r="F14001">
        <v>306</v>
      </c>
      <c r="G14001">
        <v>423</v>
      </c>
    </row>
    <row r="14002" spans="1:7">
      <c r="A14002" t="s">
        <v>3853</v>
      </c>
      <c r="B14002" t="s">
        <v>4192</v>
      </c>
      <c r="C14002" t="s">
        <v>3934</v>
      </c>
      <c r="D14002">
        <v>14</v>
      </c>
      <c r="E14002">
        <v>15</v>
      </c>
      <c r="F14002">
        <v>14</v>
      </c>
      <c r="G14002">
        <v>13</v>
      </c>
    </row>
    <row r="14003" spans="1:7">
      <c r="A14003" t="s">
        <v>3853</v>
      </c>
      <c r="B14003" t="s">
        <v>4192</v>
      </c>
      <c r="C14003" t="s">
        <v>3935</v>
      </c>
      <c r="D14003">
        <v>306</v>
      </c>
      <c r="E14003">
        <v>339</v>
      </c>
      <c r="F14003">
        <v>442</v>
      </c>
      <c r="G14003">
        <v>460</v>
      </c>
    </row>
    <row r="14004" spans="1:7">
      <c r="A14004" t="s">
        <v>3853</v>
      </c>
      <c r="B14004" t="s">
        <v>4192</v>
      </c>
      <c r="C14004" t="s">
        <v>3936</v>
      </c>
      <c r="D14004">
        <v>19</v>
      </c>
      <c r="E14004">
        <v>9</v>
      </c>
      <c r="F14004">
        <v>13</v>
      </c>
      <c r="G14004">
        <v>18</v>
      </c>
    </row>
    <row r="14005" spans="1:7">
      <c r="A14005" t="s">
        <v>3853</v>
      </c>
      <c r="B14005" t="s">
        <v>4192</v>
      </c>
      <c r="C14005" t="s">
        <v>3937</v>
      </c>
      <c r="D14005">
        <v>0</v>
      </c>
      <c r="E14005">
        <v>0</v>
      </c>
      <c r="F14005">
        <v>0</v>
      </c>
      <c r="G14005">
        <v>0</v>
      </c>
    </row>
    <row r="14006" spans="1:7">
      <c r="A14006" t="s">
        <v>3853</v>
      </c>
      <c r="B14006" t="s">
        <v>4192</v>
      </c>
      <c r="C14006" t="s">
        <v>3938</v>
      </c>
      <c r="D14006">
        <v>0</v>
      </c>
      <c r="E14006">
        <v>0</v>
      </c>
      <c r="F14006">
        <v>0</v>
      </c>
      <c r="G14006">
        <v>0</v>
      </c>
    </row>
    <row r="14007" spans="1:7">
      <c r="A14007" t="s">
        <v>3853</v>
      </c>
      <c r="B14007" t="s">
        <v>4192</v>
      </c>
      <c r="C14007" t="s">
        <v>3939</v>
      </c>
      <c r="D14007">
        <v>12962</v>
      </c>
      <c r="E14007">
        <v>13645</v>
      </c>
      <c r="F14007">
        <v>13252</v>
      </c>
      <c r="G14007">
        <v>13262</v>
      </c>
    </row>
    <row r="14008" spans="1:7">
      <c r="A14008" t="s">
        <v>3853</v>
      </c>
      <c r="B14008" t="s">
        <v>4192</v>
      </c>
      <c r="C14008" t="s">
        <v>3940</v>
      </c>
      <c r="D14008">
        <v>1420136</v>
      </c>
      <c r="E14008">
        <v>1314320</v>
      </c>
      <c r="F14008">
        <v>1380326</v>
      </c>
      <c r="G14008">
        <v>1388021</v>
      </c>
    </row>
    <row r="14009" spans="1:7">
      <c r="A14009" t="s">
        <v>3853</v>
      </c>
      <c r="B14009" t="s">
        <v>4192</v>
      </c>
      <c r="C14009" t="s">
        <v>3941</v>
      </c>
      <c r="D14009">
        <v>0</v>
      </c>
      <c r="E14009">
        <v>0</v>
      </c>
      <c r="F14009">
        <v>0</v>
      </c>
      <c r="G14009">
        <v>0</v>
      </c>
    </row>
    <row r="14010" spans="1:7">
      <c r="A14010" t="s">
        <v>3853</v>
      </c>
      <c r="B14010" t="s">
        <v>4192</v>
      </c>
      <c r="C14010" t="s">
        <v>3942</v>
      </c>
      <c r="D14010">
        <v>0</v>
      </c>
      <c r="E14010">
        <v>0</v>
      </c>
      <c r="F14010">
        <v>0</v>
      </c>
      <c r="G14010">
        <v>0</v>
      </c>
    </row>
    <row r="14011" spans="1:7">
      <c r="A14011" t="s">
        <v>3853</v>
      </c>
      <c r="B14011" t="s">
        <v>4192</v>
      </c>
      <c r="C14011" t="s">
        <v>3943</v>
      </c>
      <c r="D14011">
        <v>0</v>
      </c>
      <c r="E14011">
        <v>0</v>
      </c>
      <c r="F14011">
        <v>0</v>
      </c>
      <c r="G14011">
        <v>0</v>
      </c>
    </row>
    <row r="14012" spans="1:7">
      <c r="A14012" t="s">
        <v>3853</v>
      </c>
      <c r="B14012" t="s">
        <v>4192</v>
      </c>
      <c r="C14012" t="s">
        <v>3944</v>
      </c>
      <c r="D14012">
        <v>347398.6</v>
      </c>
      <c r="E14012">
        <v>343783</v>
      </c>
      <c r="F14012">
        <v>369032.4</v>
      </c>
      <c r="G14012">
        <v>396209.3</v>
      </c>
    </row>
    <row r="14013" spans="1:7">
      <c r="A14013" t="s">
        <v>3853</v>
      </c>
      <c r="B14013" t="s">
        <v>4192</v>
      </c>
      <c r="C14013" t="s">
        <v>3945</v>
      </c>
      <c r="D14013">
        <v>333698.59999999998</v>
      </c>
      <c r="E14013">
        <v>322972.7</v>
      </c>
      <c r="F14013">
        <v>334517.3</v>
      </c>
      <c r="G14013">
        <v>335688.5</v>
      </c>
    </row>
    <row r="14014" spans="1:7">
      <c r="A14014" t="s">
        <v>3853</v>
      </c>
      <c r="B14014" t="s">
        <v>4192</v>
      </c>
      <c r="C14014" t="s">
        <v>3946</v>
      </c>
      <c r="D14014">
        <v>0</v>
      </c>
      <c r="E14014">
        <v>0</v>
      </c>
      <c r="F14014">
        <v>0</v>
      </c>
      <c r="G14014">
        <v>0</v>
      </c>
    </row>
    <row r="14015" spans="1:7">
      <c r="A14015" t="s">
        <v>3853</v>
      </c>
      <c r="B14015" t="s">
        <v>4192</v>
      </c>
      <c r="C14015" t="s">
        <v>3947</v>
      </c>
      <c r="D14015">
        <v>0</v>
      </c>
      <c r="E14015">
        <v>0</v>
      </c>
      <c r="F14015">
        <v>0</v>
      </c>
      <c r="G14015">
        <v>0</v>
      </c>
    </row>
    <row r="14016" spans="1:7">
      <c r="A14016" t="s">
        <v>3853</v>
      </c>
      <c r="B14016" t="s">
        <v>4192</v>
      </c>
      <c r="C14016" t="s">
        <v>3948</v>
      </c>
      <c r="D14016">
        <v>0</v>
      </c>
      <c r="E14016">
        <v>0</v>
      </c>
      <c r="F14016">
        <v>0</v>
      </c>
      <c r="G14016">
        <v>0</v>
      </c>
    </row>
    <row r="14017" spans="1:7">
      <c r="A14017" t="s">
        <v>3853</v>
      </c>
      <c r="B14017" t="s">
        <v>4192</v>
      </c>
      <c r="C14017" t="s">
        <v>3949</v>
      </c>
      <c r="D14017">
        <v>0</v>
      </c>
      <c r="E14017">
        <v>0</v>
      </c>
      <c r="F14017">
        <v>0</v>
      </c>
      <c r="G14017">
        <v>0</v>
      </c>
    </row>
    <row r="14018" spans="1:7">
      <c r="A14018" t="s">
        <v>3853</v>
      </c>
      <c r="B14018" t="s">
        <v>4192</v>
      </c>
      <c r="C14018" t="s">
        <v>3950</v>
      </c>
      <c r="D14018">
        <v>0</v>
      </c>
      <c r="E14018">
        <v>0</v>
      </c>
      <c r="F14018">
        <v>0</v>
      </c>
      <c r="G14018">
        <v>0</v>
      </c>
    </row>
    <row r="14019" spans="1:7">
      <c r="A14019" t="s">
        <v>3853</v>
      </c>
      <c r="B14019" t="s">
        <v>4192</v>
      </c>
      <c r="C14019" t="s">
        <v>3951</v>
      </c>
      <c r="D14019">
        <v>615</v>
      </c>
      <c r="E14019">
        <v>615</v>
      </c>
      <c r="F14019">
        <v>615</v>
      </c>
      <c r="G14019">
        <v>615</v>
      </c>
    </row>
    <row r="14020" spans="1:7">
      <c r="A14020" t="s">
        <v>3853</v>
      </c>
      <c r="B14020" t="s">
        <v>4192</v>
      </c>
      <c r="C14020" t="s">
        <v>3952</v>
      </c>
      <c r="D14020">
        <v>615</v>
      </c>
      <c r="E14020">
        <v>615</v>
      </c>
      <c r="F14020">
        <v>615</v>
      </c>
      <c r="G14020">
        <v>615</v>
      </c>
    </row>
    <row r="14021" spans="1:7">
      <c r="A14021" t="s">
        <v>3853</v>
      </c>
      <c r="B14021" t="s">
        <v>4192</v>
      </c>
      <c r="C14021" t="s">
        <v>3953</v>
      </c>
      <c r="D14021">
        <v>615</v>
      </c>
      <c r="E14021">
        <v>615</v>
      </c>
      <c r="F14021">
        <v>615</v>
      </c>
      <c r="G14021">
        <v>615</v>
      </c>
    </row>
    <row r="14022" spans="1:7">
      <c r="A14022" t="s">
        <v>3853</v>
      </c>
      <c r="B14022" t="s">
        <v>4192</v>
      </c>
      <c r="C14022" t="s">
        <v>3954</v>
      </c>
      <c r="D14022">
        <v>457</v>
      </c>
      <c r="E14022">
        <v>402</v>
      </c>
      <c r="F14022">
        <v>256</v>
      </c>
      <c r="G14022">
        <v>311</v>
      </c>
    </row>
    <row r="14023" spans="1:7">
      <c r="A14023" t="s">
        <v>3853</v>
      </c>
      <c r="B14023" t="s">
        <v>4192</v>
      </c>
      <c r="C14023" t="s">
        <v>3955</v>
      </c>
      <c r="D14023">
        <v>5247</v>
      </c>
      <c r="E14023">
        <v>5634</v>
      </c>
      <c r="F14023">
        <v>5870</v>
      </c>
      <c r="G14023">
        <v>5550</v>
      </c>
    </row>
    <row r="14024" spans="1:7">
      <c r="A14024" t="s">
        <v>3853</v>
      </c>
      <c r="B14024" t="s">
        <v>4192</v>
      </c>
      <c r="C14024" t="s">
        <v>3956</v>
      </c>
      <c r="D14024">
        <v>6357</v>
      </c>
      <c r="E14024">
        <v>5154</v>
      </c>
      <c r="F14024">
        <v>5568</v>
      </c>
      <c r="G14024">
        <v>5513</v>
      </c>
    </row>
    <row r="14025" spans="1:7">
      <c r="A14025" t="s">
        <v>3853</v>
      </c>
      <c r="B14025" t="s">
        <v>4192</v>
      </c>
      <c r="C14025" t="s">
        <v>3957</v>
      </c>
      <c r="D14025">
        <v>32568</v>
      </c>
      <c r="E14025">
        <v>28564</v>
      </c>
      <c r="F14025">
        <v>29614</v>
      </c>
      <c r="G14025">
        <v>30006</v>
      </c>
    </row>
    <row r="14026" spans="1:7">
      <c r="A14026" t="s">
        <v>3853</v>
      </c>
      <c r="B14026" t="s">
        <v>4192</v>
      </c>
      <c r="C14026" t="s">
        <v>3958</v>
      </c>
      <c r="D14026">
        <v>44629</v>
      </c>
      <c r="E14026">
        <v>39753</v>
      </c>
      <c r="F14026">
        <v>41308</v>
      </c>
      <c r="G14026">
        <v>41380</v>
      </c>
    </row>
    <row r="14027" spans="1:7">
      <c r="A14027" t="s">
        <v>3853</v>
      </c>
      <c r="B14027" t="s">
        <v>4192</v>
      </c>
      <c r="C14027" t="s">
        <v>3959</v>
      </c>
      <c r="D14027">
        <v>44629</v>
      </c>
      <c r="E14027">
        <v>39753</v>
      </c>
      <c r="F14027">
        <v>41308</v>
      </c>
      <c r="G14027">
        <v>41380</v>
      </c>
    </row>
    <row r="14028" spans="1:7">
      <c r="A14028" t="s">
        <v>3853</v>
      </c>
      <c r="B14028" t="s">
        <v>4192</v>
      </c>
      <c r="C14028" t="s">
        <v>3960</v>
      </c>
      <c r="D14028">
        <v>0</v>
      </c>
      <c r="E14028">
        <v>0</v>
      </c>
      <c r="F14028">
        <v>0</v>
      </c>
      <c r="G14028">
        <v>0</v>
      </c>
    </row>
    <row r="14029" spans="1:7">
      <c r="A14029" t="s">
        <v>3853</v>
      </c>
      <c r="B14029" t="s">
        <v>4192</v>
      </c>
      <c r="C14029" t="s">
        <v>3961</v>
      </c>
      <c r="D14029">
        <v>0</v>
      </c>
      <c r="E14029">
        <v>0</v>
      </c>
      <c r="F14029">
        <v>0</v>
      </c>
      <c r="G14029">
        <v>0</v>
      </c>
    </row>
    <row r="14030" spans="1:7">
      <c r="A14030" t="s">
        <v>3853</v>
      </c>
      <c r="B14030" t="s">
        <v>4192</v>
      </c>
      <c r="C14030" t="s">
        <v>3962</v>
      </c>
      <c r="D14030">
        <v>73.7</v>
      </c>
      <c r="E14030">
        <v>77.5</v>
      </c>
      <c r="F14030">
        <v>59.8</v>
      </c>
      <c r="G14030">
        <v>55.9</v>
      </c>
    </row>
    <row r="14031" spans="1:7">
      <c r="A14031" t="s">
        <v>3853</v>
      </c>
      <c r="B14031" t="s">
        <v>4192</v>
      </c>
      <c r="C14031" t="s">
        <v>3963</v>
      </c>
      <c r="D14031">
        <v>409</v>
      </c>
      <c r="E14031">
        <v>411</v>
      </c>
      <c r="F14031">
        <v>410</v>
      </c>
      <c r="G14031">
        <v>406</v>
      </c>
    </row>
    <row r="14032" spans="1:7">
      <c r="A14032" t="s">
        <v>3853</v>
      </c>
      <c r="B14032" t="s">
        <v>4192</v>
      </c>
      <c r="C14032" t="s">
        <v>3964</v>
      </c>
      <c r="D14032">
        <v>0</v>
      </c>
      <c r="E14032">
        <v>0</v>
      </c>
      <c r="F14032">
        <v>0</v>
      </c>
      <c r="G14032">
        <v>0</v>
      </c>
    </row>
    <row r="14033" spans="1:7">
      <c r="A14033" t="s">
        <v>3853</v>
      </c>
      <c r="B14033" t="s">
        <v>4192</v>
      </c>
      <c r="C14033" t="s">
        <v>3965</v>
      </c>
      <c r="D14033">
        <v>8621</v>
      </c>
      <c r="E14033">
        <v>9079</v>
      </c>
      <c r="F14033">
        <v>6903</v>
      </c>
      <c r="G14033">
        <v>6464</v>
      </c>
    </row>
    <row r="14034" spans="1:7">
      <c r="A14034" t="s">
        <v>3853</v>
      </c>
      <c r="B14034" t="s">
        <v>4192</v>
      </c>
      <c r="C14034" t="s">
        <v>3966</v>
      </c>
      <c r="D14034">
        <v>390</v>
      </c>
      <c r="E14034">
        <v>433</v>
      </c>
      <c r="F14034">
        <v>415</v>
      </c>
      <c r="G14034">
        <v>330</v>
      </c>
    </row>
    <row r="14035" spans="1:7">
      <c r="A14035" t="s">
        <v>3853</v>
      </c>
      <c r="B14035" t="s">
        <v>4192</v>
      </c>
      <c r="C14035" t="s">
        <v>3967</v>
      </c>
      <c r="D14035">
        <v>9011</v>
      </c>
      <c r="E14035">
        <v>9512</v>
      </c>
      <c r="F14035">
        <v>7318</v>
      </c>
      <c r="G14035">
        <v>6793</v>
      </c>
    </row>
    <row r="14036" spans="1:7">
      <c r="A14036" t="s">
        <v>3853</v>
      </c>
      <c r="B14036" t="s">
        <v>4192</v>
      </c>
      <c r="C14036" t="s">
        <v>3968</v>
      </c>
      <c r="D14036">
        <v>390</v>
      </c>
      <c r="E14036">
        <v>433</v>
      </c>
      <c r="F14036">
        <v>415</v>
      </c>
      <c r="G14036">
        <v>330</v>
      </c>
    </row>
    <row r="14037" spans="1:7">
      <c r="A14037" t="s">
        <v>3853</v>
      </c>
      <c r="B14037" t="s">
        <v>4192</v>
      </c>
      <c r="C14037" t="s">
        <v>3969</v>
      </c>
      <c r="D14037">
        <v>0</v>
      </c>
      <c r="E14037">
        <v>0</v>
      </c>
      <c r="F14037">
        <v>0</v>
      </c>
      <c r="G14037">
        <v>0</v>
      </c>
    </row>
    <row r="14038" spans="1:7">
      <c r="A14038" t="s">
        <v>3853</v>
      </c>
      <c r="B14038" t="s">
        <v>4192</v>
      </c>
      <c r="C14038" t="s">
        <v>3970</v>
      </c>
      <c r="D14038">
        <v>0</v>
      </c>
      <c r="E14038">
        <v>0</v>
      </c>
      <c r="F14038">
        <v>0</v>
      </c>
      <c r="G14038">
        <v>0</v>
      </c>
    </row>
    <row r="14039" spans="1:7">
      <c r="A14039" t="s">
        <v>3853</v>
      </c>
      <c r="B14039" t="s">
        <v>4192</v>
      </c>
      <c r="C14039" t="s">
        <v>3971</v>
      </c>
      <c r="D14039">
        <v>0</v>
      </c>
      <c r="E14039">
        <v>0</v>
      </c>
      <c r="F14039">
        <v>0</v>
      </c>
      <c r="G14039">
        <v>0</v>
      </c>
    </row>
    <row r="14040" spans="1:7">
      <c r="A14040" t="s">
        <v>3853</v>
      </c>
      <c r="B14040" t="s">
        <v>4192</v>
      </c>
      <c r="C14040" t="s">
        <v>3972</v>
      </c>
      <c r="D14040">
        <v>0</v>
      </c>
      <c r="E14040">
        <v>0</v>
      </c>
      <c r="F14040">
        <v>0</v>
      </c>
      <c r="G14040">
        <v>0</v>
      </c>
    </row>
    <row r="14041" spans="1:7">
      <c r="A14041" t="s">
        <v>3853</v>
      </c>
      <c r="B14041" t="s">
        <v>4192</v>
      </c>
      <c r="C14041" t="s">
        <v>3973</v>
      </c>
      <c r="D14041">
        <v>16027</v>
      </c>
      <c r="E14041">
        <v>9997</v>
      </c>
      <c r="F14041">
        <v>11603</v>
      </c>
      <c r="G14041">
        <v>11418</v>
      </c>
    </row>
    <row r="14042" spans="1:7">
      <c r="A14042" t="s">
        <v>3853</v>
      </c>
      <c r="B14042" t="s">
        <v>4192</v>
      </c>
      <c r="C14042" t="s">
        <v>3974</v>
      </c>
      <c r="D14042">
        <v>16027</v>
      </c>
      <c r="E14042">
        <v>9997</v>
      </c>
      <c r="F14042">
        <v>11603</v>
      </c>
      <c r="G14042">
        <v>11418</v>
      </c>
    </row>
    <row r="14043" spans="1:7">
      <c r="A14043" t="s">
        <v>3853</v>
      </c>
      <c r="B14043" t="s">
        <v>4192</v>
      </c>
      <c r="C14043" t="s">
        <v>3975</v>
      </c>
      <c r="D14043">
        <v>16027</v>
      </c>
      <c r="E14043">
        <v>9997</v>
      </c>
      <c r="F14043">
        <v>11603</v>
      </c>
      <c r="G14043">
        <v>11418</v>
      </c>
    </row>
    <row r="14044" spans="1:7">
      <c r="A14044" t="s">
        <v>3853</v>
      </c>
      <c r="B14044" t="s">
        <v>4192</v>
      </c>
      <c r="C14044" t="s">
        <v>3976</v>
      </c>
      <c r="D14044">
        <v>10</v>
      </c>
      <c r="E14044">
        <v>11</v>
      </c>
      <c r="F14044">
        <v>15</v>
      </c>
      <c r="G14044">
        <v>14</v>
      </c>
    </row>
    <row r="14045" spans="1:7">
      <c r="A14045" t="s">
        <v>3853</v>
      </c>
      <c r="B14045" t="s">
        <v>4192</v>
      </c>
      <c r="C14045" t="s">
        <v>3977</v>
      </c>
      <c r="D14045">
        <v>27</v>
      </c>
      <c r="E14045">
        <v>18</v>
      </c>
      <c r="F14045">
        <v>19</v>
      </c>
      <c r="G14045">
        <v>15</v>
      </c>
    </row>
    <row r="14046" spans="1:7">
      <c r="A14046" t="s">
        <v>3853</v>
      </c>
      <c r="B14046" t="s">
        <v>4192</v>
      </c>
      <c r="C14046" t="s">
        <v>3978</v>
      </c>
      <c r="D14046">
        <v>78</v>
      </c>
      <c r="E14046">
        <v>68</v>
      </c>
      <c r="F14046">
        <v>57</v>
      </c>
      <c r="G14046">
        <v>55</v>
      </c>
    </row>
    <row r="14047" spans="1:7">
      <c r="A14047" t="s">
        <v>3853</v>
      </c>
      <c r="B14047" t="s">
        <v>4192</v>
      </c>
      <c r="C14047" t="s">
        <v>3979</v>
      </c>
      <c r="D14047">
        <v>115</v>
      </c>
      <c r="E14047">
        <v>97</v>
      </c>
      <c r="F14047">
        <v>92</v>
      </c>
      <c r="G14047">
        <v>84</v>
      </c>
    </row>
    <row r="14048" spans="1:7">
      <c r="A14048" t="s">
        <v>3853</v>
      </c>
      <c r="B14048" t="s">
        <v>4192</v>
      </c>
      <c r="C14048" t="s">
        <v>3980</v>
      </c>
      <c r="D14048">
        <v>115</v>
      </c>
      <c r="E14048">
        <v>97</v>
      </c>
      <c r="F14048">
        <v>92</v>
      </c>
      <c r="G14048">
        <v>84</v>
      </c>
    </row>
    <row r="14049" spans="1:7">
      <c r="A14049" t="s">
        <v>3853</v>
      </c>
      <c r="B14049" t="s">
        <v>4192</v>
      </c>
      <c r="C14049" t="s">
        <v>3981</v>
      </c>
      <c r="D14049">
        <v>5261.9</v>
      </c>
      <c r="E14049">
        <v>5204</v>
      </c>
      <c r="F14049">
        <v>5171.5</v>
      </c>
      <c r="G14049">
        <v>5094.8</v>
      </c>
    </row>
    <row r="14050" spans="1:7">
      <c r="A14050" t="s">
        <v>3853</v>
      </c>
      <c r="B14050" t="s">
        <v>4192</v>
      </c>
      <c r="C14050" t="s">
        <v>3982</v>
      </c>
      <c r="D14050">
        <v>8</v>
      </c>
      <c r="E14050">
        <v>6</v>
      </c>
      <c r="F14050">
        <v>6</v>
      </c>
      <c r="G14050">
        <v>7</v>
      </c>
    </row>
    <row r="14051" spans="1:7">
      <c r="A14051" t="s">
        <v>3853</v>
      </c>
      <c r="B14051" t="s">
        <v>4192</v>
      </c>
      <c r="C14051" t="s">
        <v>3983</v>
      </c>
      <c r="D14051">
        <v>143884</v>
      </c>
      <c r="E14051">
        <v>132585</v>
      </c>
      <c r="F14051">
        <v>140423</v>
      </c>
      <c r="G14051">
        <v>140000</v>
      </c>
    </row>
    <row r="14052" spans="1:7">
      <c r="A14052" t="s">
        <v>3853</v>
      </c>
      <c r="B14052" t="s">
        <v>4192</v>
      </c>
      <c r="C14052" t="s">
        <v>3984</v>
      </c>
      <c r="D14052">
        <v>144304</v>
      </c>
      <c r="E14052">
        <v>130978</v>
      </c>
      <c r="F14052">
        <v>140601</v>
      </c>
      <c r="G14052">
        <v>140798</v>
      </c>
    </row>
    <row r="14053" spans="1:7">
      <c r="A14053" t="s">
        <v>3853</v>
      </c>
      <c r="B14053" t="s">
        <v>4192</v>
      </c>
      <c r="C14053" t="s">
        <v>3985</v>
      </c>
      <c r="D14053">
        <v>134407</v>
      </c>
      <c r="E14053">
        <v>135010</v>
      </c>
      <c r="F14053">
        <v>137997</v>
      </c>
      <c r="G14053">
        <v>136781</v>
      </c>
    </row>
    <row r="14054" spans="1:7">
      <c r="A14054" t="s">
        <v>3853</v>
      </c>
      <c r="B14054" t="s">
        <v>4192</v>
      </c>
      <c r="C14054" t="s">
        <v>3986</v>
      </c>
      <c r="D14054">
        <v>422602</v>
      </c>
      <c r="E14054">
        <v>398579</v>
      </c>
      <c r="F14054">
        <v>419027</v>
      </c>
      <c r="G14054">
        <v>417586</v>
      </c>
    </row>
    <row r="14055" spans="1:7">
      <c r="A14055" t="s">
        <v>3853</v>
      </c>
      <c r="B14055" t="s">
        <v>4192</v>
      </c>
      <c r="C14055" t="s">
        <v>3987</v>
      </c>
      <c r="D14055">
        <v>422602</v>
      </c>
      <c r="E14055">
        <v>398579</v>
      </c>
      <c r="F14055">
        <v>419027</v>
      </c>
      <c r="G14055">
        <v>417586</v>
      </c>
    </row>
    <row r="14056" spans="1:7">
      <c r="A14056" t="s">
        <v>3853</v>
      </c>
      <c r="B14056" t="s">
        <v>4192</v>
      </c>
      <c r="C14056" t="s">
        <v>3988</v>
      </c>
      <c r="D14056">
        <v>2370</v>
      </c>
      <c r="E14056">
        <v>2123</v>
      </c>
      <c r="F14056">
        <v>2255</v>
      </c>
      <c r="G14056">
        <v>2423</v>
      </c>
    </row>
    <row r="14057" spans="1:7">
      <c r="A14057" t="s">
        <v>3853</v>
      </c>
      <c r="B14057" t="s">
        <v>4192</v>
      </c>
      <c r="C14057" t="s">
        <v>3989</v>
      </c>
      <c r="D14057">
        <v>2107</v>
      </c>
      <c r="E14057">
        <v>2024</v>
      </c>
      <c r="F14057">
        <v>2001</v>
      </c>
      <c r="G14057">
        <v>2083</v>
      </c>
    </row>
    <row r="14058" spans="1:7">
      <c r="A14058" t="s">
        <v>3853</v>
      </c>
      <c r="B14058" t="s">
        <v>4192</v>
      </c>
      <c r="C14058" t="s">
        <v>3990</v>
      </c>
      <c r="D14058">
        <v>4477</v>
      </c>
      <c r="E14058">
        <v>4148</v>
      </c>
      <c r="F14058">
        <v>4256</v>
      </c>
      <c r="G14058">
        <v>4506</v>
      </c>
    </row>
    <row r="14059" spans="1:7">
      <c r="A14059" t="s">
        <v>3853</v>
      </c>
      <c r="B14059" t="s">
        <v>4192</v>
      </c>
      <c r="C14059" t="s">
        <v>3991</v>
      </c>
      <c r="D14059">
        <v>4477</v>
      </c>
      <c r="E14059">
        <v>4148</v>
      </c>
      <c r="F14059">
        <v>4256</v>
      </c>
      <c r="G14059">
        <v>4506</v>
      </c>
    </row>
    <row r="14060" spans="1:7">
      <c r="A14060" t="s">
        <v>3853</v>
      </c>
      <c r="B14060" t="s">
        <v>4192</v>
      </c>
      <c r="C14060" t="s">
        <v>3992</v>
      </c>
      <c r="D14060">
        <v>0</v>
      </c>
      <c r="E14060">
        <v>0</v>
      </c>
      <c r="F14060">
        <v>0</v>
      </c>
      <c r="G14060">
        <v>0</v>
      </c>
    </row>
    <row r="14061" spans="1:7">
      <c r="A14061" t="s">
        <v>3853</v>
      </c>
      <c r="B14061" t="s">
        <v>4192</v>
      </c>
      <c r="C14061" t="s">
        <v>3993</v>
      </c>
      <c r="D14061">
        <v>307421</v>
      </c>
      <c r="E14061">
        <v>270171</v>
      </c>
      <c r="F14061">
        <v>295003</v>
      </c>
      <c r="G14061">
        <v>298398</v>
      </c>
    </row>
    <row r="14062" spans="1:7">
      <c r="A14062" t="s">
        <v>3853</v>
      </c>
      <c r="B14062" t="s">
        <v>4192</v>
      </c>
      <c r="C14062" t="s">
        <v>3994</v>
      </c>
      <c r="D14062">
        <v>5970</v>
      </c>
      <c r="E14062">
        <v>6012</v>
      </c>
      <c r="F14062">
        <v>6071</v>
      </c>
      <c r="G14062">
        <v>6241</v>
      </c>
    </row>
    <row r="14063" spans="1:7">
      <c r="A14063" t="s">
        <v>3853</v>
      </c>
      <c r="B14063" t="s">
        <v>4192</v>
      </c>
      <c r="C14063" t="s">
        <v>3995</v>
      </c>
      <c r="D14063">
        <v>5207</v>
      </c>
      <c r="E14063">
        <v>5239</v>
      </c>
      <c r="F14063">
        <v>5047</v>
      </c>
      <c r="G14063">
        <v>5357</v>
      </c>
    </row>
    <row r="14064" spans="1:7">
      <c r="A14064" t="s">
        <v>3853</v>
      </c>
      <c r="B14064" t="s">
        <v>4192</v>
      </c>
      <c r="C14064" t="s">
        <v>3996</v>
      </c>
      <c r="D14064">
        <v>318597</v>
      </c>
      <c r="E14064">
        <v>281423</v>
      </c>
      <c r="F14064">
        <v>306121</v>
      </c>
      <c r="G14064">
        <v>309996</v>
      </c>
    </row>
    <row r="14065" spans="1:7">
      <c r="A14065" t="s">
        <v>3853</v>
      </c>
      <c r="B14065" t="s">
        <v>4192</v>
      </c>
      <c r="C14065" t="s">
        <v>3997</v>
      </c>
      <c r="D14065">
        <v>318597</v>
      </c>
      <c r="E14065">
        <v>281423</v>
      </c>
      <c r="F14065">
        <v>306121</v>
      </c>
      <c r="G14065">
        <v>309996</v>
      </c>
    </row>
    <row r="14066" spans="1:7">
      <c r="A14066" t="s">
        <v>3853</v>
      </c>
      <c r="B14066" t="s">
        <v>4192</v>
      </c>
      <c r="C14066" t="s">
        <v>3998</v>
      </c>
      <c r="D14066">
        <v>285157</v>
      </c>
      <c r="E14066">
        <v>250509</v>
      </c>
      <c r="F14066">
        <v>273584</v>
      </c>
      <c r="G14066">
        <v>276530</v>
      </c>
    </row>
    <row r="14067" spans="1:7">
      <c r="A14067" t="s">
        <v>3853</v>
      </c>
      <c r="B14067" t="s">
        <v>4192</v>
      </c>
      <c r="C14067" t="s">
        <v>3999</v>
      </c>
      <c r="D14067">
        <v>5537</v>
      </c>
      <c r="E14067">
        <v>5574</v>
      </c>
      <c r="F14067">
        <v>5630</v>
      </c>
      <c r="G14067">
        <v>5783</v>
      </c>
    </row>
    <row r="14068" spans="1:7">
      <c r="A14068" t="s">
        <v>3853</v>
      </c>
      <c r="B14068" t="s">
        <v>4192</v>
      </c>
      <c r="C14068" t="s">
        <v>4000</v>
      </c>
      <c r="D14068">
        <v>4830</v>
      </c>
      <c r="E14068">
        <v>4858</v>
      </c>
      <c r="F14068">
        <v>4681</v>
      </c>
      <c r="G14068">
        <v>4965</v>
      </c>
    </row>
    <row r="14069" spans="1:7">
      <c r="A14069" t="s">
        <v>3853</v>
      </c>
      <c r="B14069" t="s">
        <v>4192</v>
      </c>
      <c r="C14069" t="s">
        <v>4001</v>
      </c>
      <c r="D14069">
        <v>295524</v>
      </c>
      <c r="E14069">
        <v>260941</v>
      </c>
      <c r="F14069">
        <v>283894</v>
      </c>
      <c r="G14069">
        <v>287279</v>
      </c>
    </row>
    <row r="14070" spans="1:7">
      <c r="A14070" t="s">
        <v>3853</v>
      </c>
      <c r="B14070" t="s">
        <v>4192</v>
      </c>
      <c r="C14070" t="s">
        <v>4002</v>
      </c>
      <c r="D14070">
        <v>2273</v>
      </c>
      <c r="E14070">
        <v>2153</v>
      </c>
      <c r="F14070">
        <v>2155</v>
      </c>
      <c r="G14070">
        <v>2313</v>
      </c>
    </row>
    <row r="14071" spans="1:7">
      <c r="A14071" t="s">
        <v>3853</v>
      </c>
      <c r="B14071" t="s">
        <v>4192</v>
      </c>
      <c r="C14071" t="s">
        <v>4003</v>
      </c>
      <c r="D14071">
        <v>0</v>
      </c>
      <c r="E14071">
        <v>0</v>
      </c>
      <c r="F14071">
        <v>0</v>
      </c>
      <c r="G14071">
        <v>0</v>
      </c>
    </row>
    <row r="14072" spans="1:7">
      <c r="A14072" t="s">
        <v>3853</v>
      </c>
      <c r="B14072" t="s">
        <v>4192</v>
      </c>
      <c r="C14072" t="s">
        <v>4004</v>
      </c>
      <c r="D14072">
        <v>4841</v>
      </c>
      <c r="E14072">
        <v>4359</v>
      </c>
      <c r="F14072">
        <v>4330</v>
      </c>
      <c r="G14072">
        <v>4627</v>
      </c>
    </row>
    <row r="14073" spans="1:7">
      <c r="A14073" t="s">
        <v>3853</v>
      </c>
      <c r="B14073" t="s">
        <v>4192</v>
      </c>
      <c r="C14073" t="s">
        <v>4005</v>
      </c>
      <c r="D14073">
        <v>106619</v>
      </c>
      <c r="E14073">
        <v>96420</v>
      </c>
      <c r="F14073">
        <v>105818</v>
      </c>
      <c r="G14073">
        <v>122537</v>
      </c>
    </row>
    <row r="14074" spans="1:7">
      <c r="A14074" t="s">
        <v>3853</v>
      </c>
      <c r="B14074" t="s">
        <v>4192</v>
      </c>
      <c r="C14074" t="s">
        <v>4006</v>
      </c>
      <c r="D14074">
        <v>151255</v>
      </c>
      <c r="E14074">
        <v>164737</v>
      </c>
      <c r="F14074">
        <v>154984</v>
      </c>
      <c r="G14074">
        <v>180174</v>
      </c>
    </row>
    <row r="14075" spans="1:7">
      <c r="A14075" t="s">
        <v>3853</v>
      </c>
      <c r="B14075" t="s">
        <v>4192</v>
      </c>
      <c r="C14075" t="s">
        <v>4007</v>
      </c>
      <c r="D14075">
        <v>6782</v>
      </c>
      <c r="E14075">
        <v>7418</v>
      </c>
      <c r="F14075">
        <v>7345</v>
      </c>
      <c r="G14075">
        <v>7355</v>
      </c>
    </row>
    <row r="14076" spans="1:7">
      <c r="A14076" t="s">
        <v>3853</v>
      </c>
      <c r="B14076" t="s">
        <v>4192</v>
      </c>
      <c r="C14076" t="s">
        <v>4008</v>
      </c>
      <c r="D14076">
        <v>170696</v>
      </c>
      <c r="E14076">
        <v>161188</v>
      </c>
      <c r="F14076">
        <v>157134</v>
      </c>
      <c r="G14076">
        <v>157816</v>
      </c>
    </row>
    <row r="14077" spans="1:7">
      <c r="A14077" t="s">
        <v>3853</v>
      </c>
      <c r="B14077" t="s">
        <v>4192</v>
      </c>
      <c r="C14077" t="s">
        <v>4009</v>
      </c>
      <c r="D14077">
        <v>159117</v>
      </c>
      <c r="E14077">
        <v>145112</v>
      </c>
      <c r="F14077">
        <v>138811</v>
      </c>
      <c r="G14077">
        <v>156746</v>
      </c>
    </row>
    <row r="14078" spans="1:7">
      <c r="A14078" t="s">
        <v>3853</v>
      </c>
      <c r="B14078" t="s">
        <v>4192</v>
      </c>
      <c r="C14078" t="s">
        <v>4010</v>
      </c>
      <c r="D14078">
        <v>592529</v>
      </c>
      <c r="E14078">
        <v>571817</v>
      </c>
      <c r="F14078">
        <v>561076</v>
      </c>
      <c r="G14078">
        <v>621902</v>
      </c>
    </row>
    <row r="14079" spans="1:7">
      <c r="A14079" t="s">
        <v>3853</v>
      </c>
      <c r="B14079" t="s">
        <v>4192</v>
      </c>
      <c r="C14079" t="s">
        <v>4011</v>
      </c>
      <c r="D14079">
        <v>101.7</v>
      </c>
      <c r="E14079">
        <v>97</v>
      </c>
      <c r="F14079">
        <v>95.4</v>
      </c>
      <c r="G14079">
        <v>105.6</v>
      </c>
    </row>
    <row r="14080" spans="1:7">
      <c r="A14080" t="s">
        <v>3853</v>
      </c>
      <c r="B14080" t="s">
        <v>4192</v>
      </c>
      <c r="C14080" t="s">
        <v>4012</v>
      </c>
      <c r="D14080">
        <v>441274</v>
      </c>
      <c r="E14080">
        <v>407078</v>
      </c>
      <c r="F14080">
        <v>406093</v>
      </c>
      <c r="G14080">
        <v>441726</v>
      </c>
    </row>
    <row r="14081" spans="1:7">
      <c r="A14081" t="s">
        <v>3853</v>
      </c>
      <c r="B14081" t="s">
        <v>4192</v>
      </c>
      <c r="C14081" t="s">
        <v>4013</v>
      </c>
      <c r="D14081">
        <v>592529</v>
      </c>
      <c r="E14081">
        <v>571817</v>
      </c>
      <c r="F14081">
        <v>561076</v>
      </c>
      <c r="G14081">
        <v>621902</v>
      </c>
    </row>
    <row r="14082" spans="1:7">
      <c r="A14082" t="s">
        <v>3853</v>
      </c>
      <c r="B14082" t="s">
        <v>4192</v>
      </c>
      <c r="C14082" t="s">
        <v>4014</v>
      </c>
      <c r="D14082">
        <v>5.7</v>
      </c>
      <c r="E14082">
        <v>6.9</v>
      </c>
      <c r="F14082">
        <v>8.8000000000000007</v>
      </c>
      <c r="G14082">
        <v>9.6</v>
      </c>
    </row>
    <row r="14083" spans="1:7">
      <c r="A14083" t="s">
        <v>3853</v>
      </c>
      <c r="B14083" t="s">
        <v>4192</v>
      </c>
      <c r="C14083" t="s">
        <v>4015</v>
      </c>
      <c r="D14083">
        <v>95.3</v>
      </c>
      <c r="E14083">
        <v>92.9</v>
      </c>
      <c r="F14083">
        <v>95.4</v>
      </c>
      <c r="G14083">
        <v>96.2</v>
      </c>
    </row>
    <row r="14084" spans="1:7">
      <c r="A14084" t="s">
        <v>3853</v>
      </c>
      <c r="B14084" t="s">
        <v>4192</v>
      </c>
      <c r="C14084" t="s">
        <v>4016</v>
      </c>
      <c r="D14084">
        <v>104736</v>
      </c>
      <c r="E14084">
        <v>102071</v>
      </c>
      <c r="F14084">
        <v>103979</v>
      </c>
      <c r="G14084">
        <v>105093</v>
      </c>
    </row>
    <row r="14085" spans="1:7">
      <c r="A14085" t="s">
        <v>3853</v>
      </c>
      <c r="B14085" t="s">
        <v>4192</v>
      </c>
      <c r="C14085" t="s">
        <v>4017</v>
      </c>
      <c r="D14085">
        <v>104736</v>
      </c>
      <c r="E14085">
        <v>102071</v>
      </c>
      <c r="F14085">
        <v>103979</v>
      </c>
      <c r="G14085">
        <v>105093</v>
      </c>
    </row>
    <row r="14086" spans="1:7">
      <c r="A14086" t="s">
        <v>3853</v>
      </c>
      <c r="B14086" t="s">
        <v>4192</v>
      </c>
      <c r="C14086" t="s">
        <v>4018</v>
      </c>
      <c r="D14086">
        <v>1201</v>
      </c>
      <c r="E14086">
        <v>1197</v>
      </c>
      <c r="F14086">
        <v>1193</v>
      </c>
      <c r="G14086">
        <v>1196</v>
      </c>
    </row>
    <row r="14087" spans="1:7">
      <c r="A14087" t="s">
        <v>3853</v>
      </c>
      <c r="B14087" t="s">
        <v>4192</v>
      </c>
      <c r="C14087" t="s">
        <v>4019</v>
      </c>
      <c r="D14087">
        <v>15.9</v>
      </c>
      <c r="E14087">
        <v>17.5</v>
      </c>
      <c r="F14087">
        <v>14.9</v>
      </c>
      <c r="G14087">
        <v>19.2</v>
      </c>
    </row>
    <row r="14088" spans="1:7">
      <c r="A14088" t="s">
        <v>3853</v>
      </c>
      <c r="B14088" t="s">
        <v>4192</v>
      </c>
      <c r="C14088" t="s">
        <v>4020</v>
      </c>
      <c r="D14088">
        <v>0</v>
      </c>
      <c r="E14088">
        <v>0</v>
      </c>
      <c r="F14088">
        <v>0</v>
      </c>
      <c r="G14088">
        <v>0</v>
      </c>
    </row>
    <row r="14089" spans="1:7">
      <c r="A14089" t="s">
        <v>3853</v>
      </c>
      <c r="B14089" t="s">
        <v>4192</v>
      </c>
      <c r="C14089" t="s">
        <v>4021</v>
      </c>
      <c r="D14089">
        <v>0</v>
      </c>
      <c r="E14089">
        <v>0</v>
      </c>
      <c r="F14089">
        <v>0</v>
      </c>
      <c r="G14089">
        <v>0</v>
      </c>
    </row>
    <row r="14090" spans="1:7">
      <c r="A14090" t="s">
        <v>3853</v>
      </c>
      <c r="B14090" t="s">
        <v>4192</v>
      </c>
      <c r="C14090" t="s">
        <v>4022</v>
      </c>
      <c r="D14090">
        <v>8011</v>
      </c>
      <c r="E14090">
        <v>7335</v>
      </c>
      <c r="F14090">
        <v>7187</v>
      </c>
      <c r="G14090">
        <v>7842</v>
      </c>
    </row>
    <row r="14091" spans="1:7">
      <c r="A14091" t="s">
        <v>3853</v>
      </c>
      <c r="B14091" t="s">
        <v>4192</v>
      </c>
      <c r="C14091" t="s">
        <v>4023</v>
      </c>
      <c r="D14091">
        <v>0</v>
      </c>
      <c r="E14091">
        <v>0</v>
      </c>
      <c r="F14091">
        <v>1984</v>
      </c>
      <c r="G14091">
        <v>2026</v>
      </c>
    </row>
    <row r="14092" spans="1:7">
      <c r="A14092" t="s">
        <v>3853</v>
      </c>
      <c r="B14092" t="s">
        <v>4192</v>
      </c>
      <c r="C14092" t="s">
        <v>4024</v>
      </c>
      <c r="D14092">
        <v>8011</v>
      </c>
      <c r="E14092">
        <v>7335</v>
      </c>
      <c r="F14092">
        <v>7187</v>
      </c>
      <c r="G14092">
        <v>7842</v>
      </c>
    </row>
    <row r="14093" spans="1:7">
      <c r="A14093" t="s">
        <v>3853</v>
      </c>
      <c r="B14093" t="s">
        <v>4192</v>
      </c>
      <c r="C14093" t="s">
        <v>4025</v>
      </c>
      <c r="D14093">
        <v>8011</v>
      </c>
      <c r="E14093">
        <v>7335</v>
      </c>
      <c r="F14093">
        <v>9171</v>
      </c>
      <c r="G14093">
        <v>9867</v>
      </c>
    </row>
    <row r="14094" spans="1:7">
      <c r="A14094" t="s">
        <v>3853</v>
      </c>
      <c r="B14094" t="s">
        <v>4192</v>
      </c>
      <c r="C14094" t="s">
        <v>4026</v>
      </c>
      <c r="D14094">
        <v>8011</v>
      </c>
      <c r="E14094">
        <v>7335</v>
      </c>
      <c r="F14094">
        <v>9171</v>
      </c>
      <c r="G14094">
        <v>9867</v>
      </c>
    </row>
    <row r="14095" spans="1:7">
      <c r="A14095" t="s">
        <v>3853</v>
      </c>
      <c r="B14095" t="s">
        <v>4192</v>
      </c>
      <c r="C14095" t="s">
        <v>4027</v>
      </c>
      <c r="D14095">
        <v>21</v>
      </c>
      <c r="E14095">
        <v>9</v>
      </c>
      <c r="F14095">
        <v>0</v>
      </c>
      <c r="G14095">
        <v>0</v>
      </c>
    </row>
    <row r="14096" spans="1:7">
      <c r="A14096" t="s">
        <v>3853</v>
      </c>
      <c r="B14096" t="s">
        <v>4192</v>
      </c>
      <c r="C14096" t="s">
        <v>4028</v>
      </c>
      <c r="D14096">
        <v>35127</v>
      </c>
      <c r="E14096">
        <v>34968</v>
      </c>
      <c r="F14096">
        <v>37633</v>
      </c>
      <c r="G14096">
        <v>35149</v>
      </c>
    </row>
    <row r="14097" spans="1:7">
      <c r="A14097" t="s">
        <v>3853</v>
      </c>
      <c r="B14097" t="s">
        <v>4192</v>
      </c>
      <c r="C14097" t="s">
        <v>4029</v>
      </c>
      <c r="D14097">
        <v>39328</v>
      </c>
      <c r="E14097">
        <v>38797</v>
      </c>
      <c r="F14097">
        <v>44359</v>
      </c>
      <c r="G14097">
        <v>41971</v>
      </c>
    </row>
    <row r="14098" spans="1:7">
      <c r="A14098" t="s">
        <v>3853</v>
      </c>
      <c r="B14098" t="s">
        <v>4192</v>
      </c>
      <c r="C14098" t="s">
        <v>4030</v>
      </c>
      <c r="D14098">
        <v>37917</v>
      </c>
      <c r="E14098">
        <v>37454</v>
      </c>
      <c r="F14098">
        <v>42265</v>
      </c>
      <c r="G14098">
        <v>39999</v>
      </c>
    </row>
    <row r="14099" spans="1:7">
      <c r="A14099" t="s">
        <v>3853</v>
      </c>
      <c r="B14099" t="s">
        <v>4192</v>
      </c>
      <c r="C14099" t="s">
        <v>4031</v>
      </c>
      <c r="D14099">
        <v>447556</v>
      </c>
      <c r="E14099">
        <v>400058</v>
      </c>
      <c r="F14099">
        <v>430069</v>
      </c>
      <c r="G14099">
        <v>435284</v>
      </c>
    </row>
    <row r="14100" spans="1:7">
      <c r="A14100" t="s">
        <v>3853</v>
      </c>
      <c r="B14100" t="s">
        <v>4192</v>
      </c>
      <c r="C14100" t="s">
        <v>4032</v>
      </c>
      <c r="D14100">
        <v>2.6</v>
      </c>
      <c r="E14100">
        <v>2.7</v>
      </c>
      <c r="F14100">
        <v>4.7</v>
      </c>
      <c r="G14100">
        <v>4.8</v>
      </c>
    </row>
    <row r="14101" spans="1:7">
      <c r="A14101" t="s">
        <v>3853</v>
      </c>
      <c r="B14101" t="s">
        <v>4192</v>
      </c>
      <c r="C14101" t="s">
        <v>4033</v>
      </c>
      <c r="D14101">
        <v>14817</v>
      </c>
      <c r="E14101">
        <v>14219</v>
      </c>
      <c r="F14101">
        <v>15738</v>
      </c>
      <c r="G14101">
        <v>15799</v>
      </c>
    </row>
    <row r="14102" spans="1:7">
      <c r="A14102" t="s">
        <v>3853</v>
      </c>
      <c r="B14102" t="s">
        <v>4192</v>
      </c>
      <c r="C14102" t="s">
        <v>4034</v>
      </c>
      <c r="D14102">
        <v>2067</v>
      </c>
      <c r="E14102">
        <v>1640</v>
      </c>
      <c r="F14102">
        <v>4749</v>
      </c>
      <c r="G14102">
        <v>2364</v>
      </c>
    </row>
    <row r="14103" spans="1:7">
      <c r="A14103" t="s">
        <v>3853</v>
      </c>
      <c r="B14103" t="s">
        <v>4192</v>
      </c>
      <c r="C14103" t="s">
        <v>4035</v>
      </c>
      <c r="D14103">
        <v>639</v>
      </c>
      <c r="E14103">
        <v>640</v>
      </c>
      <c r="F14103">
        <v>637</v>
      </c>
      <c r="G14103">
        <v>639</v>
      </c>
    </row>
    <row r="14104" spans="1:7">
      <c r="A14104" t="s">
        <v>3853</v>
      </c>
      <c r="B14104" t="s">
        <v>4192</v>
      </c>
      <c r="C14104" t="s">
        <v>4036</v>
      </c>
      <c r="D14104">
        <v>73198</v>
      </c>
      <c r="E14104">
        <v>70182</v>
      </c>
      <c r="F14104">
        <v>74093</v>
      </c>
      <c r="G14104">
        <v>72159</v>
      </c>
    </row>
    <row r="14105" spans="1:7">
      <c r="A14105" t="s">
        <v>3853</v>
      </c>
      <c r="B14105" t="s">
        <v>4192</v>
      </c>
      <c r="C14105" t="s">
        <v>4037</v>
      </c>
      <c r="D14105">
        <v>37524</v>
      </c>
      <c r="E14105">
        <v>32397</v>
      </c>
      <c r="F14105">
        <v>34184</v>
      </c>
      <c r="G14105">
        <v>34887</v>
      </c>
    </row>
    <row r="14106" spans="1:7">
      <c r="A14106" t="s">
        <v>3853</v>
      </c>
      <c r="B14106" t="s">
        <v>4192</v>
      </c>
      <c r="C14106" t="s">
        <v>4038</v>
      </c>
      <c r="D14106">
        <v>575162</v>
      </c>
      <c r="E14106">
        <v>518496</v>
      </c>
      <c r="F14106">
        <v>558833</v>
      </c>
      <c r="G14106">
        <v>560493</v>
      </c>
    </row>
    <row r="14107" spans="1:7">
      <c r="A14107" t="s">
        <v>3853</v>
      </c>
      <c r="B14107" t="s">
        <v>4192</v>
      </c>
      <c r="C14107" t="s">
        <v>4039</v>
      </c>
      <c r="D14107">
        <v>98.7</v>
      </c>
      <c r="E14107">
        <v>87.9</v>
      </c>
      <c r="F14107">
        <v>95</v>
      </c>
      <c r="G14107">
        <v>95.2</v>
      </c>
    </row>
    <row r="14108" spans="1:7">
      <c r="A14108" t="s">
        <v>3853</v>
      </c>
      <c r="B14108" t="s">
        <v>4192</v>
      </c>
      <c r="C14108" t="s">
        <v>4040</v>
      </c>
      <c r="D14108">
        <v>573095</v>
      </c>
      <c r="E14108">
        <v>516856</v>
      </c>
      <c r="F14108">
        <v>554084</v>
      </c>
      <c r="G14108">
        <v>558129</v>
      </c>
    </row>
    <row r="14109" spans="1:7">
      <c r="A14109" t="s">
        <v>3853</v>
      </c>
      <c r="B14109" t="s">
        <v>4192</v>
      </c>
      <c r="C14109" t="s">
        <v>4041</v>
      </c>
      <c r="D14109">
        <v>0</v>
      </c>
      <c r="E14109">
        <v>0</v>
      </c>
      <c r="F14109">
        <v>0</v>
      </c>
      <c r="G14109">
        <v>0</v>
      </c>
    </row>
    <row r="14110" spans="1:7">
      <c r="A14110" t="s">
        <v>3853</v>
      </c>
      <c r="B14110" t="s">
        <v>4192</v>
      </c>
      <c r="C14110" t="s">
        <v>4042</v>
      </c>
      <c r="D14110">
        <v>1411</v>
      </c>
      <c r="E14110">
        <v>1343</v>
      </c>
      <c r="F14110">
        <v>2094</v>
      </c>
      <c r="G14110">
        <v>1972</v>
      </c>
    </row>
    <row r="14111" spans="1:7">
      <c r="A14111" t="s">
        <v>3853</v>
      </c>
      <c r="B14111" t="s">
        <v>4192</v>
      </c>
      <c r="C14111" t="s">
        <v>4043</v>
      </c>
      <c r="D14111">
        <v>805</v>
      </c>
      <c r="E14111">
        <v>842</v>
      </c>
      <c r="F14111">
        <v>943</v>
      </c>
      <c r="G14111">
        <v>868</v>
      </c>
    </row>
    <row r="14112" spans="1:7">
      <c r="A14112" t="s">
        <v>3853</v>
      </c>
      <c r="B14112" t="s">
        <v>4192</v>
      </c>
      <c r="C14112" t="s">
        <v>4044</v>
      </c>
      <c r="D14112">
        <v>2216</v>
      </c>
      <c r="E14112">
        <v>2186</v>
      </c>
      <c r="F14112">
        <v>3037</v>
      </c>
      <c r="G14112">
        <v>2840</v>
      </c>
    </row>
    <row r="14113" spans="1:7">
      <c r="A14113" t="s">
        <v>3853</v>
      </c>
      <c r="B14113" t="s">
        <v>4192</v>
      </c>
      <c r="C14113" t="s">
        <v>4045</v>
      </c>
      <c r="D14113">
        <v>805</v>
      </c>
      <c r="E14113">
        <v>842</v>
      </c>
      <c r="F14113">
        <v>943</v>
      </c>
      <c r="G14113">
        <v>868</v>
      </c>
    </row>
    <row r="14114" spans="1:7">
      <c r="A14114" t="s">
        <v>3853</v>
      </c>
      <c r="B14114" t="s">
        <v>4192</v>
      </c>
      <c r="C14114" t="s">
        <v>4046</v>
      </c>
      <c r="D14114">
        <v>5.5</v>
      </c>
      <c r="E14114">
        <v>6.1</v>
      </c>
      <c r="F14114">
        <v>7.6</v>
      </c>
      <c r="G14114">
        <v>9.3000000000000007</v>
      </c>
    </row>
    <row r="14115" spans="1:7">
      <c r="A14115" t="s">
        <v>3853</v>
      </c>
      <c r="B14115" t="s">
        <v>4192</v>
      </c>
      <c r="C14115" t="s">
        <v>4047</v>
      </c>
      <c r="D14115">
        <v>10</v>
      </c>
      <c r="E14115">
        <v>13</v>
      </c>
      <c r="F14115">
        <v>14</v>
      </c>
      <c r="G14115">
        <v>19</v>
      </c>
    </row>
    <row r="14116" spans="1:7">
      <c r="A14116" t="s">
        <v>3853</v>
      </c>
      <c r="B14116" t="s">
        <v>4192</v>
      </c>
      <c r="C14116" t="s">
        <v>4048</v>
      </c>
      <c r="D14116">
        <v>0</v>
      </c>
      <c r="E14116">
        <v>0</v>
      </c>
      <c r="F14116">
        <v>0</v>
      </c>
      <c r="G14116">
        <v>0</v>
      </c>
    </row>
    <row r="14117" spans="1:7">
      <c r="A14117" t="s">
        <v>3853</v>
      </c>
      <c r="B14117" t="s">
        <v>4192</v>
      </c>
      <c r="C14117" t="s">
        <v>4049</v>
      </c>
      <c r="D14117">
        <v>420630</v>
      </c>
      <c r="E14117">
        <v>375494</v>
      </c>
      <c r="F14117">
        <v>404497</v>
      </c>
      <c r="G14117">
        <v>409229</v>
      </c>
    </row>
    <row r="14118" spans="1:7">
      <c r="A14118" t="s">
        <v>3853</v>
      </c>
      <c r="B14118" t="s">
        <v>4192</v>
      </c>
      <c r="C14118" t="s">
        <v>4050</v>
      </c>
      <c r="D14118">
        <v>14384</v>
      </c>
      <c r="E14118">
        <v>13782</v>
      </c>
      <c r="F14118">
        <v>15297</v>
      </c>
      <c r="G14118">
        <v>15342</v>
      </c>
    </row>
    <row r="14119" spans="1:7">
      <c r="A14119" t="s">
        <v>3853</v>
      </c>
      <c r="B14119" t="s">
        <v>4192</v>
      </c>
      <c r="C14119" t="s">
        <v>4051</v>
      </c>
      <c r="D14119">
        <v>72821</v>
      </c>
      <c r="E14119">
        <v>69801</v>
      </c>
      <c r="F14119">
        <v>73727</v>
      </c>
      <c r="G14119">
        <v>71767</v>
      </c>
    </row>
    <row r="14120" spans="1:7">
      <c r="A14120" t="s">
        <v>3853</v>
      </c>
      <c r="B14120" t="s">
        <v>4192</v>
      </c>
      <c r="C14120" t="s">
        <v>4052</v>
      </c>
      <c r="D14120">
        <v>547499</v>
      </c>
      <c r="E14120">
        <v>493188</v>
      </c>
      <c r="F14120">
        <v>532491</v>
      </c>
      <c r="G14120">
        <v>533618</v>
      </c>
    </row>
    <row r="14121" spans="1:7">
      <c r="A14121" t="s">
        <v>3853</v>
      </c>
      <c r="B14121" t="s">
        <v>4192</v>
      </c>
      <c r="C14121" t="s">
        <v>4053</v>
      </c>
      <c r="D14121">
        <v>0</v>
      </c>
      <c r="E14121">
        <v>0</v>
      </c>
      <c r="F14121">
        <v>0</v>
      </c>
      <c r="G14121">
        <v>0</v>
      </c>
    </row>
    <row r="14122" spans="1:7">
      <c r="A14122" t="s">
        <v>3853</v>
      </c>
      <c r="B14122" t="s">
        <v>4192</v>
      </c>
      <c r="C14122" t="s">
        <v>4054</v>
      </c>
      <c r="D14122">
        <v>0</v>
      </c>
      <c r="E14122">
        <v>0</v>
      </c>
      <c r="F14122">
        <v>0</v>
      </c>
      <c r="G14122">
        <v>0</v>
      </c>
    </row>
    <row r="14123" spans="1:7">
      <c r="A14123" t="s">
        <v>3853</v>
      </c>
      <c r="B14123" t="s">
        <v>4192</v>
      </c>
      <c r="C14123" t="s">
        <v>4055</v>
      </c>
      <c r="D14123">
        <v>457</v>
      </c>
      <c r="E14123">
        <v>402</v>
      </c>
      <c r="F14123">
        <v>256</v>
      </c>
      <c r="G14123">
        <v>311</v>
      </c>
    </row>
    <row r="14124" spans="1:7">
      <c r="A14124" t="s">
        <v>3853</v>
      </c>
      <c r="B14124" t="s">
        <v>4192</v>
      </c>
      <c r="C14124" t="s">
        <v>4056</v>
      </c>
      <c r="D14124">
        <v>5247</v>
      </c>
      <c r="E14124">
        <v>5634</v>
      </c>
      <c r="F14124">
        <v>5870</v>
      </c>
      <c r="G14124">
        <v>5550</v>
      </c>
    </row>
    <row r="14125" spans="1:7">
      <c r="A14125" t="s">
        <v>3853</v>
      </c>
      <c r="B14125" t="s">
        <v>4192</v>
      </c>
      <c r="C14125" t="s">
        <v>4057</v>
      </c>
      <c r="D14125">
        <v>6357</v>
      </c>
      <c r="E14125">
        <v>5154</v>
      </c>
      <c r="F14125">
        <v>5568</v>
      </c>
      <c r="G14125">
        <v>5513</v>
      </c>
    </row>
    <row r="14126" spans="1:7">
      <c r="A14126" t="s">
        <v>3853</v>
      </c>
      <c r="B14126" t="s">
        <v>4192</v>
      </c>
      <c r="C14126" t="s">
        <v>4058</v>
      </c>
      <c r="D14126">
        <v>32568</v>
      </c>
      <c r="E14126">
        <v>28564</v>
      </c>
      <c r="F14126">
        <v>29614</v>
      </c>
      <c r="G14126">
        <v>30006</v>
      </c>
    </row>
    <row r="14127" spans="1:7">
      <c r="A14127" t="s">
        <v>3853</v>
      </c>
      <c r="B14127" t="s">
        <v>4192</v>
      </c>
      <c r="C14127" t="s">
        <v>4059</v>
      </c>
      <c r="D14127">
        <v>44629</v>
      </c>
      <c r="E14127">
        <v>39753</v>
      </c>
      <c r="F14127">
        <v>41308</v>
      </c>
      <c r="G14127">
        <v>41380</v>
      </c>
    </row>
    <row r="14128" spans="1:7">
      <c r="A14128" t="s">
        <v>3853</v>
      </c>
      <c r="B14128" t="s">
        <v>4192</v>
      </c>
      <c r="C14128" t="s">
        <v>4060</v>
      </c>
      <c r="D14128">
        <v>44629</v>
      </c>
      <c r="E14128">
        <v>39753</v>
      </c>
      <c r="F14128">
        <v>41308</v>
      </c>
      <c r="G14128">
        <v>41380</v>
      </c>
    </row>
    <row r="14129" spans="1:7">
      <c r="A14129" t="s">
        <v>3853</v>
      </c>
      <c r="B14129" t="s">
        <v>4192</v>
      </c>
      <c r="C14129" t="s">
        <v>4061</v>
      </c>
      <c r="D14129">
        <v>0</v>
      </c>
      <c r="E14129">
        <v>0</v>
      </c>
      <c r="F14129">
        <v>0</v>
      </c>
      <c r="G14129">
        <v>0</v>
      </c>
    </row>
    <row r="14130" spans="1:7">
      <c r="A14130" t="s">
        <v>3853</v>
      </c>
      <c r="B14130" t="s">
        <v>4192</v>
      </c>
      <c r="C14130" t="s">
        <v>4062</v>
      </c>
      <c r="D14130">
        <v>0</v>
      </c>
      <c r="E14130">
        <v>0</v>
      </c>
      <c r="F14130">
        <v>0</v>
      </c>
      <c r="G14130">
        <v>0</v>
      </c>
    </row>
    <row r="14131" spans="1:7">
      <c r="A14131" t="s">
        <v>3853</v>
      </c>
      <c r="B14131" t="s">
        <v>4192</v>
      </c>
      <c r="C14131" t="s">
        <v>4063</v>
      </c>
      <c r="D14131">
        <v>25325</v>
      </c>
      <c r="E14131">
        <v>23543</v>
      </c>
      <c r="F14131">
        <v>24865</v>
      </c>
      <c r="G14131">
        <v>25316</v>
      </c>
    </row>
    <row r="14132" spans="1:7">
      <c r="A14132" t="s">
        <v>3853</v>
      </c>
      <c r="B14132" t="s">
        <v>4192</v>
      </c>
      <c r="C14132" t="s">
        <v>4064</v>
      </c>
      <c r="D14132">
        <v>5421</v>
      </c>
      <c r="E14132">
        <v>5586</v>
      </c>
      <c r="F14132">
        <v>5481</v>
      </c>
      <c r="G14132">
        <v>5656</v>
      </c>
    </row>
    <row r="14133" spans="1:7">
      <c r="A14133" t="s">
        <v>3853</v>
      </c>
      <c r="B14133" t="s">
        <v>4192</v>
      </c>
      <c r="C14133" t="s">
        <v>4065</v>
      </c>
      <c r="D14133">
        <v>29123</v>
      </c>
      <c r="E14133">
        <v>27879</v>
      </c>
      <c r="F14133">
        <v>26676</v>
      </c>
      <c r="G14133">
        <v>30023</v>
      </c>
    </row>
    <row r="14134" spans="1:7">
      <c r="A14134" t="s">
        <v>3853</v>
      </c>
      <c r="B14134" t="s">
        <v>4192</v>
      </c>
      <c r="C14134" t="s">
        <v>4066</v>
      </c>
      <c r="D14134">
        <v>1128</v>
      </c>
      <c r="E14134">
        <v>1693</v>
      </c>
      <c r="F14134">
        <v>1984</v>
      </c>
      <c r="G14134">
        <v>2261</v>
      </c>
    </row>
    <row r="14135" spans="1:7">
      <c r="A14135" t="s">
        <v>3853</v>
      </c>
      <c r="B14135" t="s">
        <v>4192</v>
      </c>
      <c r="C14135" t="s">
        <v>4067</v>
      </c>
      <c r="D14135">
        <v>87257</v>
      </c>
      <c r="E14135">
        <v>74942</v>
      </c>
      <c r="F14135">
        <v>73783</v>
      </c>
      <c r="G14135">
        <v>74336</v>
      </c>
    </row>
    <row r="14136" spans="1:7">
      <c r="A14136" t="s">
        <v>3853</v>
      </c>
      <c r="B14136" t="s">
        <v>4192</v>
      </c>
      <c r="C14136" t="s">
        <v>4068</v>
      </c>
      <c r="D14136">
        <v>30226</v>
      </c>
      <c r="E14136">
        <v>20264</v>
      </c>
      <c r="F14136">
        <v>19586</v>
      </c>
      <c r="G14136">
        <v>24346</v>
      </c>
    </row>
    <row r="14137" spans="1:7">
      <c r="A14137" t="s">
        <v>3853</v>
      </c>
      <c r="B14137" t="s">
        <v>4192</v>
      </c>
      <c r="C14137" t="s">
        <v>4069</v>
      </c>
      <c r="D14137">
        <v>177352</v>
      </c>
      <c r="E14137">
        <v>152214</v>
      </c>
      <c r="F14137">
        <v>150391</v>
      </c>
      <c r="G14137">
        <v>159677</v>
      </c>
    </row>
    <row r="14138" spans="1:7">
      <c r="A14138" t="s">
        <v>3853</v>
      </c>
      <c r="B14138" t="s">
        <v>4192</v>
      </c>
      <c r="C14138" t="s">
        <v>4070</v>
      </c>
      <c r="D14138">
        <v>40</v>
      </c>
      <c r="E14138">
        <v>56</v>
      </c>
      <c r="F14138">
        <v>21</v>
      </c>
      <c r="G14138">
        <v>22</v>
      </c>
    </row>
    <row r="14139" spans="1:7">
      <c r="A14139" t="s">
        <v>3853</v>
      </c>
      <c r="B14139" t="s">
        <v>4192</v>
      </c>
      <c r="C14139" t="s">
        <v>4071</v>
      </c>
      <c r="D14139">
        <v>0</v>
      </c>
      <c r="E14139">
        <v>0</v>
      </c>
      <c r="F14139">
        <v>0</v>
      </c>
      <c r="G14139">
        <v>0</v>
      </c>
    </row>
    <row r="14140" spans="1:7">
      <c r="A14140" t="s">
        <v>3853</v>
      </c>
      <c r="B14140" t="s">
        <v>4192</v>
      </c>
      <c r="C14140" t="s">
        <v>4072</v>
      </c>
      <c r="D14140">
        <v>0</v>
      </c>
      <c r="E14140">
        <v>0</v>
      </c>
      <c r="F14140">
        <v>0</v>
      </c>
      <c r="G14140">
        <v>0</v>
      </c>
    </row>
    <row r="14141" spans="1:7">
      <c r="A14141" t="s">
        <v>3853</v>
      </c>
      <c r="B14141" t="s">
        <v>4192</v>
      </c>
      <c r="C14141" t="s">
        <v>4073</v>
      </c>
      <c r="D14141">
        <v>883</v>
      </c>
      <c r="E14141">
        <v>942</v>
      </c>
      <c r="F14141">
        <v>1028</v>
      </c>
      <c r="G14141">
        <v>1053</v>
      </c>
    </row>
    <row r="14142" spans="1:7">
      <c r="A14142" t="s">
        <v>3853</v>
      </c>
      <c r="B14142" t="s">
        <v>4192</v>
      </c>
      <c r="C14142" t="s">
        <v>4074</v>
      </c>
      <c r="D14142">
        <v>923</v>
      </c>
      <c r="E14142">
        <v>998</v>
      </c>
      <c r="F14142">
        <v>1049</v>
      </c>
      <c r="G14142">
        <v>1075</v>
      </c>
    </row>
    <row r="14143" spans="1:7">
      <c r="A14143" t="s">
        <v>3853</v>
      </c>
      <c r="B14143" t="s">
        <v>4192</v>
      </c>
      <c r="C14143" t="s">
        <v>4075</v>
      </c>
      <c r="D14143">
        <v>923</v>
      </c>
      <c r="E14143">
        <v>998</v>
      </c>
      <c r="F14143">
        <v>1049</v>
      </c>
      <c r="G14143">
        <v>1075</v>
      </c>
    </row>
    <row r="14144" spans="1:7">
      <c r="A14144" t="s">
        <v>3853</v>
      </c>
      <c r="B14144" t="s">
        <v>4192</v>
      </c>
      <c r="C14144" t="s">
        <v>4076</v>
      </c>
      <c r="D14144">
        <v>0</v>
      </c>
      <c r="E14144">
        <v>0</v>
      </c>
      <c r="F14144">
        <v>0</v>
      </c>
      <c r="G14144">
        <v>0</v>
      </c>
    </row>
    <row r="14145" spans="1:7">
      <c r="A14145" t="s">
        <v>3853</v>
      </c>
      <c r="B14145" t="s">
        <v>4192</v>
      </c>
      <c r="C14145" t="s">
        <v>4077</v>
      </c>
      <c r="D14145">
        <v>0</v>
      </c>
      <c r="E14145">
        <v>0</v>
      </c>
      <c r="F14145">
        <v>0</v>
      </c>
      <c r="G14145">
        <v>0</v>
      </c>
    </row>
    <row r="14146" spans="1:7">
      <c r="A14146" t="s">
        <v>3853</v>
      </c>
      <c r="B14146" t="s">
        <v>4192</v>
      </c>
      <c r="C14146" t="s">
        <v>4078</v>
      </c>
      <c r="D14146">
        <v>0</v>
      </c>
      <c r="E14146">
        <v>0</v>
      </c>
      <c r="F14146">
        <v>0</v>
      </c>
      <c r="G14146">
        <v>0</v>
      </c>
    </row>
    <row r="14147" spans="1:7">
      <c r="A14147" t="s">
        <v>3853</v>
      </c>
      <c r="B14147" t="s">
        <v>4192</v>
      </c>
      <c r="C14147" t="s">
        <v>4079</v>
      </c>
      <c r="D14147">
        <v>0</v>
      </c>
      <c r="E14147">
        <v>0</v>
      </c>
      <c r="F14147">
        <v>0</v>
      </c>
      <c r="G14147">
        <v>0</v>
      </c>
    </row>
    <row r="14148" spans="1:7">
      <c r="A14148" t="s">
        <v>3853</v>
      </c>
      <c r="B14148" t="s">
        <v>4192</v>
      </c>
      <c r="C14148" t="s">
        <v>4080</v>
      </c>
      <c r="D14148">
        <v>0</v>
      </c>
      <c r="E14148">
        <v>0</v>
      </c>
      <c r="F14148">
        <v>0</v>
      </c>
      <c r="G14148">
        <v>0</v>
      </c>
    </row>
    <row r="14149" spans="1:7">
      <c r="A14149" t="s">
        <v>3853</v>
      </c>
      <c r="B14149" t="s">
        <v>4192</v>
      </c>
      <c r="C14149" t="s">
        <v>4081</v>
      </c>
      <c r="D14149">
        <v>0</v>
      </c>
      <c r="E14149">
        <v>0</v>
      </c>
      <c r="F14149">
        <v>0</v>
      </c>
      <c r="G14149">
        <v>0</v>
      </c>
    </row>
    <row r="14150" spans="1:7">
      <c r="A14150" t="s">
        <v>3853</v>
      </c>
      <c r="B14150" t="s">
        <v>4192</v>
      </c>
      <c r="C14150" t="s">
        <v>4082</v>
      </c>
      <c r="D14150">
        <v>0</v>
      </c>
      <c r="E14150">
        <v>0</v>
      </c>
      <c r="F14150">
        <v>0</v>
      </c>
      <c r="G14150">
        <v>0</v>
      </c>
    </row>
    <row r="14151" spans="1:7">
      <c r="A14151" t="s">
        <v>3853</v>
      </c>
      <c r="B14151" t="s">
        <v>4192</v>
      </c>
      <c r="C14151" t="s">
        <v>4083</v>
      </c>
      <c r="D14151">
        <v>5181</v>
      </c>
      <c r="E14151">
        <v>4689</v>
      </c>
      <c r="F14151">
        <v>4401</v>
      </c>
      <c r="G14151">
        <v>4830</v>
      </c>
    </row>
    <row r="14152" spans="1:7">
      <c r="A14152" t="s">
        <v>3853</v>
      </c>
      <c r="B14152" t="s">
        <v>4192</v>
      </c>
      <c r="C14152" t="s">
        <v>4084</v>
      </c>
      <c r="D14152">
        <v>140</v>
      </c>
      <c r="E14152">
        <v>182</v>
      </c>
      <c r="F14152">
        <v>291</v>
      </c>
      <c r="G14152">
        <v>336</v>
      </c>
    </row>
    <row r="14153" spans="1:7">
      <c r="A14153" t="s">
        <v>3853</v>
      </c>
      <c r="B14153" t="s">
        <v>4192</v>
      </c>
      <c r="C14153" t="s">
        <v>4085</v>
      </c>
      <c r="D14153">
        <v>122</v>
      </c>
      <c r="E14153">
        <v>308</v>
      </c>
      <c r="F14153">
        <v>1239</v>
      </c>
      <c r="G14153">
        <v>2753</v>
      </c>
    </row>
    <row r="14154" spans="1:7">
      <c r="A14154" t="s">
        <v>3853</v>
      </c>
      <c r="B14154" t="s">
        <v>4192</v>
      </c>
      <c r="C14154" t="s">
        <v>4086</v>
      </c>
      <c r="D14154">
        <v>40</v>
      </c>
      <c r="E14154">
        <v>208</v>
      </c>
      <c r="F14154">
        <v>503</v>
      </c>
      <c r="G14154">
        <v>774</v>
      </c>
    </row>
    <row r="14155" spans="1:7">
      <c r="A14155" t="s">
        <v>3853</v>
      </c>
      <c r="B14155" t="s">
        <v>4192</v>
      </c>
      <c r="C14155" t="s">
        <v>4087</v>
      </c>
      <c r="D14155">
        <v>58</v>
      </c>
      <c r="E14155">
        <v>72</v>
      </c>
      <c r="F14155">
        <v>83</v>
      </c>
      <c r="G14155">
        <v>91</v>
      </c>
    </row>
    <row r="14156" spans="1:7">
      <c r="A14156" t="s">
        <v>3853</v>
      </c>
      <c r="B14156" t="s">
        <v>4192</v>
      </c>
      <c r="C14156" t="s">
        <v>4088</v>
      </c>
      <c r="D14156">
        <v>398</v>
      </c>
      <c r="E14156">
        <v>442</v>
      </c>
      <c r="F14156">
        <v>507</v>
      </c>
      <c r="G14156">
        <v>585</v>
      </c>
    </row>
    <row r="14157" spans="1:7">
      <c r="A14157" t="s">
        <v>3853</v>
      </c>
      <c r="B14157" t="s">
        <v>4192</v>
      </c>
      <c r="C14157" t="s">
        <v>4089</v>
      </c>
      <c r="D14157">
        <v>718</v>
      </c>
      <c r="E14157">
        <v>1004</v>
      </c>
      <c r="F14157">
        <v>2119</v>
      </c>
      <c r="G14157">
        <v>3766</v>
      </c>
    </row>
    <row r="14158" spans="1:7">
      <c r="A14158" t="s">
        <v>3853</v>
      </c>
      <c r="B14158" t="s">
        <v>4192</v>
      </c>
      <c r="C14158" t="s">
        <v>4090</v>
      </c>
      <c r="D14158">
        <v>596</v>
      </c>
      <c r="E14158">
        <v>696</v>
      </c>
      <c r="F14158">
        <v>881</v>
      </c>
      <c r="G14158">
        <v>1013</v>
      </c>
    </row>
    <row r="14159" spans="1:7">
      <c r="A14159" t="s">
        <v>3853</v>
      </c>
      <c r="B14159" t="s">
        <v>4192</v>
      </c>
      <c r="C14159" t="s">
        <v>4091</v>
      </c>
      <c r="D14159">
        <v>14.9</v>
      </c>
      <c r="E14159">
        <v>16</v>
      </c>
      <c r="F14159">
        <v>14.7</v>
      </c>
      <c r="G14159">
        <v>16.899999999999999</v>
      </c>
    </row>
    <row r="14160" spans="1:7">
      <c r="A14160" t="s">
        <v>3853</v>
      </c>
      <c r="B14160" t="s">
        <v>4192</v>
      </c>
      <c r="C14160" t="s">
        <v>4092</v>
      </c>
      <c r="D14160">
        <v>452409</v>
      </c>
      <c r="E14160">
        <v>404426</v>
      </c>
      <c r="F14160">
        <v>434408</v>
      </c>
      <c r="G14160">
        <v>439921</v>
      </c>
    </row>
    <row r="14161" spans="1:7">
      <c r="A14161" t="s">
        <v>3853</v>
      </c>
      <c r="B14161" t="s">
        <v>4192</v>
      </c>
      <c r="C14161" t="s">
        <v>4093</v>
      </c>
      <c r="D14161">
        <v>77.7</v>
      </c>
      <c r="E14161">
        <v>68.599999999999994</v>
      </c>
      <c r="F14161">
        <v>73.900000000000006</v>
      </c>
      <c r="G14161">
        <v>74.7</v>
      </c>
    </row>
    <row r="14162" spans="1:7">
      <c r="A14162" t="s">
        <v>3853</v>
      </c>
      <c r="B14162" t="s">
        <v>4192</v>
      </c>
      <c r="C14162" t="s">
        <v>4094</v>
      </c>
      <c r="D14162">
        <v>351183</v>
      </c>
      <c r="E14162">
        <v>325332</v>
      </c>
      <c r="F14162">
        <v>346403</v>
      </c>
      <c r="G14162">
        <v>363467</v>
      </c>
    </row>
    <row r="14163" spans="1:7">
      <c r="A14163" t="s">
        <v>3853</v>
      </c>
      <c r="B14163" t="s">
        <v>4192</v>
      </c>
      <c r="C14163" t="s">
        <v>4095</v>
      </c>
      <c r="D14163">
        <v>60.3</v>
      </c>
      <c r="E14163">
        <v>55.2</v>
      </c>
      <c r="F14163">
        <v>58.9</v>
      </c>
      <c r="G14163">
        <v>61.7</v>
      </c>
    </row>
    <row r="14164" spans="1:7">
      <c r="A14164" t="s">
        <v>3853</v>
      </c>
      <c r="B14164" t="s">
        <v>4192</v>
      </c>
      <c r="C14164" t="s">
        <v>4096</v>
      </c>
      <c r="D14164">
        <v>549457</v>
      </c>
      <c r="E14164">
        <v>532664</v>
      </c>
      <c r="F14164">
        <v>565843</v>
      </c>
      <c r="G14164">
        <v>540177</v>
      </c>
    </row>
    <row r="14165" spans="1:7">
      <c r="A14165" t="s">
        <v>3853</v>
      </c>
      <c r="B14165" t="s">
        <v>4192</v>
      </c>
      <c r="C14165" t="s">
        <v>4097</v>
      </c>
      <c r="D14165">
        <v>572948</v>
      </c>
      <c r="E14165">
        <v>525105</v>
      </c>
      <c r="F14165">
        <v>536033</v>
      </c>
      <c r="G14165">
        <v>535081</v>
      </c>
    </row>
    <row r="14166" spans="1:7">
      <c r="A14166" t="s">
        <v>3853</v>
      </c>
      <c r="B14166" t="s">
        <v>4192</v>
      </c>
      <c r="C14166" t="s">
        <v>4098</v>
      </c>
      <c r="D14166">
        <v>98.4</v>
      </c>
      <c r="E14166">
        <v>89.1</v>
      </c>
      <c r="F14166">
        <v>91.2</v>
      </c>
      <c r="G14166">
        <v>90.8</v>
      </c>
    </row>
    <row r="14167" spans="1:7">
      <c r="A14167" t="s">
        <v>3853</v>
      </c>
      <c r="B14167" t="s">
        <v>4192</v>
      </c>
      <c r="C14167" t="s">
        <v>4099</v>
      </c>
      <c r="D14167">
        <v>436324</v>
      </c>
      <c r="E14167">
        <v>410737</v>
      </c>
      <c r="F14167">
        <v>408590</v>
      </c>
      <c r="G14167">
        <v>430854</v>
      </c>
    </row>
    <row r="14168" spans="1:7">
      <c r="A14168" t="s">
        <v>3853</v>
      </c>
      <c r="B14168" t="s">
        <v>4192</v>
      </c>
      <c r="C14168" t="s">
        <v>4100</v>
      </c>
      <c r="D14168">
        <v>74.900000000000006</v>
      </c>
      <c r="E14168">
        <v>69.7</v>
      </c>
      <c r="F14168">
        <v>69.5</v>
      </c>
      <c r="G14168">
        <v>73.099999999999994</v>
      </c>
    </row>
    <row r="14169" spans="1:7">
      <c r="A14169" t="s">
        <v>3853</v>
      </c>
      <c r="B14169" t="s">
        <v>4192</v>
      </c>
      <c r="C14169" t="s">
        <v>4101</v>
      </c>
      <c r="D14169">
        <v>1811336</v>
      </c>
      <c r="E14169">
        <v>1664655</v>
      </c>
      <c r="F14169">
        <v>1724763</v>
      </c>
      <c r="G14169">
        <v>1768616</v>
      </c>
    </row>
    <row r="14170" spans="1:7">
      <c r="A14170" t="s">
        <v>3853</v>
      </c>
      <c r="B14170" t="s">
        <v>4192</v>
      </c>
      <c r="C14170" t="s">
        <v>4102</v>
      </c>
      <c r="D14170">
        <v>5.43</v>
      </c>
      <c r="E14170">
        <v>5.15</v>
      </c>
      <c r="F14170">
        <v>5.16</v>
      </c>
      <c r="G14170">
        <v>5.27</v>
      </c>
    </row>
    <row r="14171" spans="1:7">
      <c r="A14171" t="s">
        <v>3853</v>
      </c>
      <c r="B14171" t="s">
        <v>4192</v>
      </c>
      <c r="C14171" t="s">
        <v>4103</v>
      </c>
      <c r="D14171">
        <v>311</v>
      </c>
      <c r="E14171">
        <v>282.3</v>
      </c>
      <c r="F14171">
        <v>293.3</v>
      </c>
      <c r="G14171">
        <v>300.2</v>
      </c>
    </row>
    <row r="14172" spans="1:7">
      <c r="A14172" t="s">
        <v>3853</v>
      </c>
      <c r="B14172" t="s">
        <v>4192</v>
      </c>
      <c r="C14172" t="s">
        <v>4104</v>
      </c>
      <c r="D14172">
        <v>1812864</v>
      </c>
      <c r="E14172">
        <v>1665600</v>
      </c>
      <c r="F14172">
        <v>1725435</v>
      </c>
      <c r="G14172">
        <v>1769323</v>
      </c>
    </row>
    <row r="14173" spans="1:7">
      <c r="A14173" t="s">
        <v>3853</v>
      </c>
      <c r="B14173" t="s">
        <v>4192</v>
      </c>
      <c r="C14173" t="s">
        <v>4105</v>
      </c>
      <c r="D14173">
        <v>452401</v>
      </c>
      <c r="E14173">
        <v>404420</v>
      </c>
      <c r="F14173">
        <v>434402</v>
      </c>
      <c r="G14173">
        <v>439914</v>
      </c>
    </row>
    <row r="14174" spans="1:7">
      <c r="A14174" t="s">
        <v>3853</v>
      </c>
      <c r="B14174" t="s">
        <v>4192</v>
      </c>
      <c r="C14174" t="s">
        <v>4106</v>
      </c>
      <c r="D14174">
        <v>207299</v>
      </c>
      <c r="E14174">
        <v>192747</v>
      </c>
      <c r="F14174">
        <v>205980</v>
      </c>
      <c r="G14174">
        <v>223467</v>
      </c>
    </row>
    <row r="14175" spans="1:7">
      <c r="A14175" t="s">
        <v>3853</v>
      </c>
      <c r="B14175" t="s">
        <v>4192</v>
      </c>
      <c r="C14175" t="s">
        <v>4107</v>
      </c>
      <c r="D14175">
        <v>428645</v>
      </c>
      <c r="E14175">
        <v>394127</v>
      </c>
      <c r="F14175">
        <v>395432</v>
      </c>
      <c r="G14175">
        <v>394283</v>
      </c>
    </row>
    <row r="14176" spans="1:7">
      <c r="A14176" t="s">
        <v>3853</v>
      </c>
      <c r="B14176" t="s">
        <v>4192</v>
      </c>
      <c r="C14176" t="s">
        <v>4108</v>
      </c>
      <c r="D14176">
        <v>301917</v>
      </c>
      <c r="E14176">
        <v>275726</v>
      </c>
      <c r="F14176">
        <v>270593</v>
      </c>
      <c r="G14176">
        <v>294073</v>
      </c>
    </row>
    <row r="14177" spans="1:7">
      <c r="A14177" t="s">
        <v>3853</v>
      </c>
      <c r="B14177" t="s">
        <v>4192</v>
      </c>
      <c r="C14177" t="s">
        <v>4109</v>
      </c>
      <c r="D14177">
        <v>1390262</v>
      </c>
      <c r="E14177">
        <v>1267021</v>
      </c>
      <c r="F14177">
        <v>1306408</v>
      </c>
      <c r="G14177">
        <v>1351737</v>
      </c>
    </row>
    <row r="14178" spans="1:7">
      <c r="A14178" t="s">
        <v>3853</v>
      </c>
      <c r="B14178" t="s">
        <v>4192</v>
      </c>
      <c r="C14178" t="s">
        <v>4110</v>
      </c>
      <c r="D14178">
        <v>5825</v>
      </c>
      <c r="E14178">
        <v>5897</v>
      </c>
      <c r="F14178">
        <v>5880</v>
      </c>
      <c r="G14178">
        <v>5891</v>
      </c>
    </row>
    <row r="14179" spans="1:7">
      <c r="A14179" t="s">
        <v>3853</v>
      </c>
      <c r="B14179" t="s">
        <v>4192</v>
      </c>
      <c r="C14179" t="s">
        <v>4111</v>
      </c>
      <c r="D14179">
        <v>0</v>
      </c>
      <c r="E14179">
        <v>0</v>
      </c>
      <c r="F14179">
        <v>0</v>
      </c>
      <c r="G14179">
        <v>0</v>
      </c>
    </row>
    <row r="14180" spans="1:7">
      <c r="A14180" t="s">
        <v>3853</v>
      </c>
      <c r="B14180" t="s">
        <v>4192</v>
      </c>
      <c r="C14180" t="s">
        <v>4112</v>
      </c>
      <c r="D14180">
        <v>0</v>
      </c>
      <c r="E14180">
        <v>0</v>
      </c>
      <c r="F14180">
        <v>0</v>
      </c>
      <c r="G14180">
        <v>0</v>
      </c>
    </row>
    <row r="14181" spans="1:7">
      <c r="A14181" t="s">
        <v>3853</v>
      </c>
      <c r="B14181" t="s">
        <v>4192</v>
      </c>
      <c r="C14181" t="s">
        <v>4113</v>
      </c>
      <c r="D14181">
        <v>4217</v>
      </c>
      <c r="E14181">
        <v>4383</v>
      </c>
      <c r="F14181">
        <v>4225</v>
      </c>
      <c r="G14181">
        <v>4314</v>
      </c>
    </row>
    <row r="14182" spans="1:7">
      <c r="A14182" t="s">
        <v>3853</v>
      </c>
      <c r="B14182" t="s">
        <v>4192</v>
      </c>
      <c r="C14182" t="s">
        <v>4114</v>
      </c>
      <c r="D14182">
        <v>8342</v>
      </c>
      <c r="E14182">
        <v>7250</v>
      </c>
      <c r="F14182">
        <v>8250</v>
      </c>
      <c r="G14182">
        <v>10282</v>
      </c>
    </row>
    <row r="14183" spans="1:7">
      <c r="A14183" t="s">
        <v>3853</v>
      </c>
      <c r="B14183" t="s">
        <v>4192</v>
      </c>
      <c r="C14183" t="s">
        <v>4115</v>
      </c>
      <c r="D14183">
        <v>257</v>
      </c>
      <c r="E14183">
        <v>256</v>
      </c>
      <c r="F14183">
        <v>265</v>
      </c>
      <c r="G14183">
        <v>266</v>
      </c>
    </row>
    <row r="14184" spans="1:7">
      <c r="A14184" t="s">
        <v>3853</v>
      </c>
      <c r="B14184" t="s">
        <v>4192</v>
      </c>
      <c r="C14184" t="s">
        <v>4116</v>
      </c>
      <c r="D14184">
        <v>50598</v>
      </c>
      <c r="E14184">
        <v>47024</v>
      </c>
      <c r="F14184">
        <v>42203</v>
      </c>
      <c r="G14184">
        <v>42440</v>
      </c>
    </row>
    <row r="14185" spans="1:7">
      <c r="A14185" t="s">
        <v>3853</v>
      </c>
      <c r="B14185" t="s">
        <v>4192</v>
      </c>
      <c r="C14185" t="s">
        <v>4117</v>
      </c>
      <c r="D14185">
        <v>29214</v>
      </c>
      <c r="E14185">
        <v>19208</v>
      </c>
      <c r="F14185">
        <v>18464</v>
      </c>
      <c r="G14185">
        <v>23145</v>
      </c>
    </row>
    <row r="14186" spans="1:7">
      <c r="A14186" t="s">
        <v>3853</v>
      </c>
      <c r="B14186" t="s">
        <v>4192</v>
      </c>
      <c r="C14186" t="s">
        <v>4118</v>
      </c>
      <c r="D14186">
        <v>92371</v>
      </c>
      <c r="E14186">
        <v>77865</v>
      </c>
      <c r="F14186">
        <v>73143</v>
      </c>
      <c r="G14186">
        <v>80182</v>
      </c>
    </row>
    <row r="14187" spans="1:7">
      <c r="A14187" t="s">
        <v>3853</v>
      </c>
      <c r="B14187" t="s">
        <v>4192</v>
      </c>
      <c r="C14187" t="s">
        <v>4119</v>
      </c>
      <c r="D14187">
        <v>559</v>
      </c>
      <c r="E14187">
        <v>510</v>
      </c>
      <c r="F14187">
        <v>454</v>
      </c>
      <c r="G14187">
        <v>467</v>
      </c>
    </row>
    <row r="14188" spans="1:7">
      <c r="A14188" t="s">
        <v>3853</v>
      </c>
      <c r="B14188" t="s">
        <v>4192</v>
      </c>
      <c r="C14188" t="s">
        <v>4120</v>
      </c>
      <c r="D14188">
        <v>5729</v>
      </c>
      <c r="E14188">
        <v>5322</v>
      </c>
      <c r="F14188">
        <v>4941</v>
      </c>
      <c r="G14188">
        <v>4437</v>
      </c>
    </row>
    <row r="14189" spans="1:7">
      <c r="A14189" t="s">
        <v>3853</v>
      </c>
      <c r="B14189" t="s">
        <v>4192</v>
      </c>
      <c r="C14189" t="s">
        <v>4121</v>
      </c>
      <c r="D14189">
        <v>102</v>
      </c>
      <c r="E14189">
        <v>93</v>
      </c>
      <c r="F14189">
        <v>83</v>
      </c>
      <c r="G14189">
        <v>80</v>
      </c>
    </row>
    <row r="14190" spans="1:7">
      <c r="A14190" t="s">
        <v>3853</v>
      </c>
      <c r="B14190" t="s">
        <v>4192</v>
      </c>
      <c r="C14190" t="s">
        <v>4122</v>
      </c>
      <c r="D14190">
        <v>2543</v>
      </c>
      <c r="E14190">
        <v>2719</v>
      </c>
      <c r="F14190">
        <v>2922</v>
      </c>
      <c r="G14190">
        <v>2936</v>
      </c>
    </row>
    <row r="14191" spans="1:7">
      <c r="A14191" t="s">
        <v>3853</v>
      </c>
      <c r="B14191" t="s">
        <v>4192</v>
      </c>
      <c r="C14191" t="s">
        <v>4123</v>
      </c>
      <c r="D14191">
        <v>8831</v>
      </c>
      <c r="E14191">
        <v>8551</v>
      </c>
      <c r="F14191">
        <v>8317</v>
      </c>
      <c r="G14191">
        <v>7840</v>
      </c>
    </row>
    <row r="14192" spans="1:7">
      <c r="A14192" t="s">
        <v>3853</v>
      </c>
      <c r="B14192" t="s">
        <v>4192</v>
      </c>
      <c r="C14192" t="s">
        <v>4124</v>
      </c>
      <c r="D14192">
        <v>4776</v>
      </c>
      <c r="E14192">
        <v>4893</v>
      </c>
      <c r="F14192">
        <v>4679</v>
      </c>
      <c r="G14192">
        <v>4781</v>
      </c>
    </row>
    <row r="14193" spans="1:7">
      <c r="A14193" t="s">
        <v>3853</v>
      </c>
      <c r="B14193" t="s">
        <v>4192</v>
      </c>
      <c r="C14193" t="s">
        <v>4125</v>
      </c>
      <c r="D14193">
        <v>14071</v>
      </c>
      <c r="E14193">
        <v>12572</v>
      </c>
      <c r="F14193">
        <v>13191</v>
      </c>
      <c r="G14193">
        <v>14719</v>
      </c>
    </row>
    <row r="14194" spans="1:7">
      <c r="A14194" t="s">
        <v>3853</v>
      </c>
      <c r="B14194" t="s">
        <v>4192</v>
      </c>
      <c r="C14194" t="s">
        <v>4126</v>
      </c>
      <c r="D14194">
        <v>53141</v>
      </c>
      <c r="E14194">
        <v>49743</v>
      </c>
      <c r="F14194">
        <v>45125</v>
      </c>
      <c r="G14194">
        <v>45376</v>
      </c>
    </row>
    <row r="14195" spans="1:7">
      <c r="A14195" t="s">
        <v>3853</v>
      </c>
      <c r="B14195" t="s">
        <v>4192</v>
      </c>
      <c r="C14195" t="s">
        <v>4127</v>
      </c>
      <c r="D14195">
        <v>101202</v>
      </c>
      <c r="E14195">
        <v>86416</v>
      </c>
      <c r="F14195">
        <v>81459</v>
      </c>
      <c r="G14195">
        <v>88022</v>
      </c>
    </row>
    <row r="14196" spans="1:7">
      <c r="A14196" t="s">
        <v>3853</v>
      </c>
      <c r="B14196" t="s">
        <v>4192</v>
      </c>
      <c r="C14196" t="s">
        <v>4128</v>
      </c>
      <c r="D14196">
        <v>87130</v>
      </c>
      <c r="E14196">
        <v>73844</v>
      </c>
      <c r="F14196">
        <v>68268</v>
      </c>
      <c r="G14196">
        <v>73303</v>
      </c>
    </row>
    <row r="14197" spans="1:7">
      <c r="A14197" t="s">
        <v>3853</v>
      </c>
      <c r="B14197" t="s">
        <v>4192</v>
      </c>
      <c r="C14197" t="s">
        <v>4129</v>
      </c>
      <c r="D14197">
        <v>558</v>
      </c>
      <c r="E14197">
        <v>493</v>
      </c>
      <c r="F14197">
        <v>632</v>
      </c>
      <c r="G14197">
        <v>698</v>
      </c>
    </row>
    <row r="14198" spans="1:7">
      <c r="A14198" t="s">
        <v>3853</v>
      </c>
      <c r="B14198" t="s">
        <v>4192</v>
      </c>
      <c r="C14198" t="s">
        <v>4130</v>
      </c>
      <c r="D14198">
        <v>67</v>
      </c>
      <c r="E14198">
        <v>27.7</v>
      </c>
      <c r="F14198">
        <v>25.1</v>
      </c>
      <c r="G14198">
        <v>28.2</v>
      </c>
    </row>
    <row r="14199" spans="1:7">
      <c r="A14199" t="s">
        <v>3853</v>
      </c>
      <c r="B14199" t="s">
        <v>4192</v>
      </c>
      <c r="C14199" t="s">
        <v>4131</v>
      </c>
      <c r="D14199">
        <v>73</v>
      </c>
      <c r="E14199">
        <v>72</v>
      </c>
      <c r="F14199">
        <v>71</v>
      </c>
      <c r="G14199">
        <v>81</v>
      </c>
    </row>
    <row r="14200" spans="1:7">
      <c r="A14200" t="s">
        <v>3853</v>
      </c>
      <c r="B14200" t="s">
        <v>4192</v>
      </c>
      <c r="C14200" t="s">
        <v>4132</v>
      </c>
      <c r="D14200">
        <v>6309</v>
      </c>
      <c r="E14200">
        <v>5920</v>
      </c>
      <c r="F14200">
        <v>5343</v>
      </c>
      <c r="G14200">
        <v>6087</v>
      </c>
    </row>
    <row r="14201" spans="1:7">
      <c r="A14201" t="s">
        <v>3853</v>
      </c>
      <c r="B14201" t="s">
        <v>4192</v>
      </c>
      <c r="C14201" t="s">
        <v>4133</v>
      </c>
      <c r="D14201">
        <v>320</v>
      </c>
      <c r="E14201">
        <v>724</v>
      </c>
      <c r="F14201">
        <v>724</v>
      </c>
      <c r="G14201">
        <v>735</v>
      </c>
    </row>
    <row r="14202" spans="1:7">
      <c r="A14202" t="s">
        <v>3853</v>
      </c>
      <c r="B14202" t="s">
        <v>4192</v>
      </c>
      <c r="C14202" t="s">
        <v>4134</v>
      </c>
      <c r="D14202">
        <v>25</v>
      </c>
      <c r="E14202">
        <v>24</v>
      </c>
      <c r="F14202">
        <v>23</v>
      </c>
      <c r="G14202">
        <v>26</v>
      </c>
    </row>
    <row r="14203" spans="1:7">
      <c r="A14203" t="s">
        <v>3853</v>
      </c>
      <c r="B14203" t="s">
        <v>4192</v>
      </c>
      <c r="C14203" t="s">
        <v>4135</v>
      </c>
      <c r="D14203">
        <v>6407</v>
      </c>
      <c r="E14203">
        <v>6017</v>
      </c>
      <c r="F14203">
        <v>5437</v>
      </c>
      <c r="G14203">
        <v>6195</v>
      </c>
    </row>
    <row r="14204" spans="1:7">
      <c r="A14204" t="s">
        <v>3853</v>
      </c>
      <c r="B14204" t="s">
        <v>4192</v>
      </c>
      <c r="C14204" t="s">
        <v>4136</v>
      </c>
      <c r="D14204">
        <v>98</v>
      </c>
      <c r="E14204">
        <v>97</v>
      </c>
      <c r="F14204">
        <v>94</v>
      </c>
      <c r="G14204">
        <v>108</v>
      </c>
    </row>
    <row r="14205" spans="1:7">
      <c r="A14205" t="s">
        <v>3853</v>
      </c>
      <c r="B14205" t="s">
        <v>4192</v>
      </c>
      <c r="C14205" t="s">
        <v>4137</v>
      </c>
      <c r="D14205">
        <v>516</v>
      </c>
      <c r="E14205">
        <v>605</v>
      </c>
      <c r="F14205">
        <v>670</v>
      </c>
      <c r="G14205">
        <v>536</v>
      </c>
    </row>
    <row r="14206" spans="1:7">
      <c r="A14206" t="s">
        <v>3853</v>
      </c>
      <c r="B14206" t="s">
        <v>4192</v>
      </c>
      <c r="C14206" t="s">
        <v>4138</v>
      </c>
      <c r="D14206">
        <v>8025</v>
      </c>
      <c r="E14206">
        <v>7186</v>
      </c>
      <c r="F14206">
        <v>6934</v>
      </c>
      <c r="G14206">
        <v>7747</v>
      </c>
    </row>
    <row r="14207" spans="1:7">
      <c r="A14207" t="s">
        <v>3853</v>
      </c>
      <c r="B14207" t="s">
        <v>4193</v>
      </c>
      <c r="C14207" t="s">
        <v>3855</v>
      </c>
      <c r="D14207">
        <v>-1</v>
      </c>
      <c r="E14207">
        <v>-1</v>
      </c>
      <c r="F14207">
        <v>-1</v>
      </c>
      <c r="G14207">
        <v>-1</v>
      </c>
    </row>
    <row r="14208" spans="1:7">
      <c r="A14208" t="s">
        <v>3853</v>
      </c>
      <c r="B14208" t="s">
        <v>4193</v>
      </c>
      <c r="C14208" t="s">
        <v>3856</v>
      </c>
      <c r="D14208">
        <v>8907</v>
      </c>
      <c r="E14208">
        <v>8336</v>
      </c>
      <c r="F14208">
        <v>8538</v>
      </c>
      <c r="G14208">
        <v>8292</v>
      </c>
    </row>
    <row r="14209" spans="1:7">
      <c r="A14209" t="s">
        <v>3853</v>
      </c>
      <c r="B14209" t="s">
        <v>4193</v>
      </c>
      <c r="C14209" t="s">
        <v>3857</v>
      </c>
      <c r="D14209">
        <v>8907</v>
      </c>
      <c r="E14209">
        <v>8336</v>
      </c>
      <c r="F14209">
        <v>8538</v>
      </c>
      <c r="G14209">
        <v>8292</v>
      </c>
    </row>
    <row r="14210" spans="1:7">
      <c r="A14210" t="s">
        <v>3853</v>
      </c>
      <c r="B14210" t="s">
        <v>4193</v>
      </c>
      <c r="C14210" t="s">
        <v>3858</v>
      </c>
      <c r="D14210">
        <v>8907</v>
      </c>
      <c r="E14210">
        <v>8336</v>
      </c>
      <c r="F14210">
        <v>8538</v>
      </c>
      <c r="G14210">
        <v>8292</v>
      </c>
    </row>
    <row r="14211" spans="1:7">
      <c r="A14211" t="s">
        <v>3853</v>
      </c>
      <c r="B14211" t="s">
        <v>4193</v>
      </c>
      <c r="C14211" t="s">
        <v>3859</v>
      </c>
      <c r="D14211">
        <v>74</v>
      </c>
      <c r="E14211">
        <v>60</v>
      </c>
      <c r="F14211">
        <v>67</v>
      </c>
      <c r="G14211">
        <v>70</v>
      </c>
    </row>
    <row r="14212" spans="1:7">
      <c r="A14212" t="s">
        <v>3853</v>
      </c>
      <c r="B14212" t="s">
        <v>4193</v>
      </c>
      <c r="C14212" t="s">
        <v>3860</v>
      </c>
      <c r="D14212">
        <v>74</v>
      </c>
      <c r="E14212">
        <v>60</v>
      </c>
      <c r="F14212">
        <v>67</v>
      </c>
      <c r="G14212">
        <v>70</v>
      </c>
    </row>
    <row r="14213" spans="1:7">
      <c r="A14213" t="s">
        <v>3853</v>
      </c>
      <c r="B14213" t="s">
        <v>4193</v>
      </c>
      <c r="C14213" t="s">
        <v>3861</v>
      </c>
      <c r="D14213">
        <v>74</v>
      </c>
      <c r="E14213">
        <v>60</v>
      </c>
      <c r="F14213">
        <v>67</v>
      </c>
      <c r="G14213">
        <v>70</v>
      </c>
    </row>
    <row r="14214" spans="1:7">
      <c r="A14214" t="s">
        <v>3853</v>
      </c>
      <c r="B14214" t="s">
        <v>4193</v>
      </c>
      <c r="C14214" t="s">
        <v>3862</v>
      </c>
      <c r="D14214">
        <v>0</v>
      </c>
      <c r="E14214">
        <v>0</v>
      </c>
      <c r="F14214">
        <v>0</v>
      </c>
      <c r="G14214">
        <v>0</v>
      </c>
    </row>
    <row r="14215" spans="1:7">
      <c r="A14215" t="s">
        <v>3853</v>
      </c>
      <c r="B14215" t="s">
        <v>4193</v>
      </c>
      <c r="C14215" t="s">
        <v>3863</v>
      </c>
      <c r="D14215">
        <v>0</v>
      </c>
      <c r="E14215">
        <v>0</v>
      </c>
      <c r="F14215">
        <v>0</v>
      </c>
      <c r="G14215">
        <v>0</v>
      </c>
    </row>
    <row r="14216" spans="1:7">
      <c r="A14216" t="s">
        <v>3853</v>
      </c>
      <c r="B14216" t="s">
        <v>4193</v>
      </c>
      <c r="C14216" t="s">
        <v>3864</v>
      </c>
      <c r="D14216">
        <v>874</v>
      </c>
      <c r="E14216">
        <v>824</v>
      </c>
      <c r="F14216">
        <v>783</v>
      </c>
      <c r="G14216">
        <v>640</v>
      </c>
    </row>
    <row r="14217" spans="1:7">
      <c r="A14217" t="s">
        <v>3853</v>
      </c>
      <c r="B14217" t="s">
        <v>4193</v>
      </c>
      <c r="C14217" t="s">
        <v>3865</v>
      </c>
      <c r="D14217">
        <v>0</v>
      </c>
      <c r="E14217">
        <v>0</v>
      </c>
      <c r="F14217">
        <v>0</v>
      </c>
      <c r="G14217">
        <v>0</v>
      </c>
    </row>
    <row r="14218" spans="1:7">
      <c r="A14218" t="s">
        <v>3853</v>
      </c>
      <c r="B14218" t="s">
        <v>4193</v>
      </c>
      <c r="C14218" t="s">
        <v>3866</v>
      </c>
      <c r="D14218">
        <v>874</v>
      </c>
      <c r="E14218">
        <v>824</v>
      </c>
      <c r="F14218">
        <v>783</v>
      </c>
      <c r="G14218">
        <v>640</v>
      </c>
    </row>
    <row r="14219" spans="1:7">
      <c r="A14219" t="s">
        <v>3853</v>
      </c>
      <c r="B14219" t="s">
        <v>4193</v>
      </c>
      <c r="C14219" t="s">
        <v>3867</v>
      </c>
      <c r="D14219">
        <v>0</v>
      </c>
      <c r="E14219">
        <v>0</v>
      </c>
      <c r="F14219">
        <v>0</v>
      </c>
      <c r="G14219">
        <v>0</v>
      </c>
    </row>
    <row r="14220" spans="1:7">
      <c r="A14220" t="s">
        <v>3853</v>
      </c>
      <c r="B14220" t="s">
        <v>4193</v>
      </c>
      <c r="C14220" t="s">
        <v>3868</v>
      </c>
      <c r="D14220">
        <v>7728</v>
      </c>
      <c r="E14220">
        <v>6611</v>
      </c>
      <c r="F14220">
        <v>7391</v>
      </c>
      <c r="G14220">
        <v>7066</v>
      </c>
    </row>
    <row r="14221" spans="1:7">
      <c r="A14221" t="s">
        <v>3853</v>
      </c>
      <c r="B14221" t="s">
        <v>4193</v>
      </c>
      <c r="C14221" t="s">
        <v>3869</v>
      </c>
      <c r="D14221">
        <v>0</v>
      </c>
      <c r="E14221">
        <v>23</v>
      </c>
      <c r="F14221">
        <v>36.299999999999997</v>
      </c>
      <c r="G14221">
        <v>36.4</v>
      </c>
    </row>
    <row r="14222" spans="1:7">
      <c r="A14222" t="s">
        <v>3853</v>
      </c>
      <c r="B14222" t="s">
        <v>4193</v>
      </c>
      <c r="C14222" t="s">
        <v>3870</v>
      </c>
      <c r="D14222">
        <v>19797</v>
      </c>
      <c r="E14222">
        <v>15481</v>
      </c>
      <c r="F14222">
        <v>17101</v>
      </c>
      <c r="G14222">
        <v>17830</v>
      </c>
    </row>
    <row r="14223" spans="1:7">
      <c r="A14223" t="s">
        <v>3853</v>
      </c>
      <c r="B14223" t="s">
        <v>4193</v>
      </c>
      <c r="C14223" t="s">
        <v>3871</v>
      </c>
      <c r="D14223">
        <v>0</v>
      </c>
      <c r="E14223">
        <v>0</v>
      </c>
      <c r="F14223">
        <v>0</v>
      </c>
      <c r="G14223">
        <v>0</v>
      </c>
    </row>
    <row r="14224" spans="1:7">
      <c r="A14224" t="s">
        <v>3853</v>
      </c>
      <c r="B14224" t="s">
        <v>4193</v>
      </c>
      <c r="C14224" t="s">
        <v>3872</v>
      </c>
      <c r="D14224">
        <v>0</v>
      </c>
      <c r="E14224">
        <v>0</v>
      </c>
      <c r="F14224">
        <v>0</v>
      </c>
      <c r="G14224">
        <v>0</v>
      </c>
    </row>
    <row r="14225" spans="1:7">
      <c r="A14225" t="s">
        <v>3853</v>
      </c>
      <c r="B14225" t="s">
        <v>4193</v>
      </c>
      <c r="C14225" t="s">
        <v>3873</v>
      </c>
      <c r="D14225">
        <v>3.1</v>
      </c>
      <c r="E14225">
        <v>3.9</v>
      </c>
      <c r="F14225">
        <v>3.5</v>
      </c>
      <c r="G14225">
        <v>3</v>
      </c>
    </row>
    <row r="14226" spans="1:7">
      <c r="A14226" t="s">
        <v>3853</v>
      </c>
      <c r="B14226" t="s">
        <v>4193</v>
      </c>
      <c r="C14226" t="s">
        <v>3874</v>
      </c>
      <c r="D14226">
        <v>50</v>
      </c>
      <c r="E14226">
        <v>50</v>
      </c>
      <c r="F14226">
        <v>48</v>
      </c>
      <c r="G14226">
        <v>48</v>
      </c>
    </row>
    <row r="14227" spans="1:7">
      <c r="A14227" t="s">
        <v>3853</v>
      </c>
      <c r="B14227" t="s">
        <v>4193</v>
      </c>
      <c r="C14227" t="s">
        <v>3875</v>
      </c>
      <c r="D14227">
        <v>0.4</v>
      </c>
      <c r="E14227">
        <v>0.6</v>
      </c>
      <c r="F14227">
        <v>1</v>
      </c>
      <c r="G14227">
        <v>1.6</v>
      </c>
    </row>
    <row r="14228" spans="1:7">
      <c r="A14228" t="s">
        <v>3853</v>
      </c>
      <c r="B14228" t="s">
        <v>4193</v>
      </c>
      <c r="C14228" t="s">
        <v>3876</v>
      </c>
      <c r="D14228">
        <v>1</v>
      </c>
      <c r="E14228">
        <v>1</v>
      </c>
      <c r="F14228">
        <v>1</v>
      </c>
      <c r="G14228">
        <v>3</v>
      </c>
    </row>
    <row r="14229" spans="1:7">
      <c r="A14229" t="s">
        <v>3853</v>
      </c>
      <c r="B14229" t="s">
        <v>4193</v>
      </c>
      <c r="C14229" t="s">
        <v>3877</v>
      </c>
      <c r="D14229">
        <v>0</v>
      </c>
      <c r="E14229">
        <v>0</v>
      </c>
      <c r="F14229">
        <v>0</v>
      </c>
      <c r="G14229">
        <v>0</v>
      </c>
    </row>
    <row r="14230" spans="1:7">
      <c r="A14230" t="s">
        <v>3853</v>
      </c>
      <c r="B14230" t="s">
        <v>4193</v>
      </c>
      <c r="C14230" t="s">
        <v>3878</v>
      </c>
      <c r="D14230">
        <v>0</v>
      </c>
      <c r="E14230">
        <v>0</v>
      </c>
      <c r="F14230">
        <v>0</v>
      </c>
      <c r="G14230">
        <v>0</v>
      </c>
    </row>
    <row r="14231" spans="1:7">
      <c r="A14231" t="s">
        <v>3853</v>
      </c>
      <c r="B14231" t="s">
        <v>4193</v>
      </c>
      <c r="C14231" t="s">
        <v>3879</v>
      </c>
      <c r="D14231">
        <v>0</v>
      </c>
      <c r="E14231">
        <v>0</v>
      </c>
      <c r="F14231">
        <v>0</v>
      </c>
      <c r="G14231">
        <v>0</v>
      </c>
    </row>
    <row r="14232" spans="1:7">
      <c r="A14232" t="s">
        <v>3853</v>
      </c>
      <c r="B14232" t="s">
        <v>4193</v>
      </c>
      <c r="C14232" t="s">
        <v>3880</v>
      </c>
      <c r="D14232">
        <v>53</v>
      </c>
      <c r="E14232">
        <v>45.7</v>
      </c>
      <c r="F14232">
        <v>54.4</v>
      </c>
      <c r="G14232">
        <v>46.3</v>
      </c>
    </row>
    <row r="14233" spans="1:7">
      <c r="A14233" t="s">
        <v>3853</v>
      </c>
      <c r="B14233" t="s">
        <v>4193</v>
      </c>
      <c r="C14233" t="s">
        <v>3881</v>
      </c>
      <c r="D14233">
        <v>0</v>
      </c>
      <c r="E14233">
        <v>0</v>
      </c>
      <c r="F14233">
        <v>0</v>
      </c>
      <c r="G14233">
        <v>0</v>
      </c>
    </row>
    <row r="14234" spans="1:7">
      <c r="A14234" t="s">
        <v>3853</v>
      </c>
      <c r="B14234" t="s">
        <v>4193</v>
      </c>
      <c r="C14234" t="s">
        <v>3882</v>
      </c>
      <c r="D14234">
        <v>593536</v>
      </c>
      <c r="E14234">
        <v>512935</v>
      </c>
      <c r="F14234">
        <v>602541</v>
      </c>
      <c r="G14234">
        <v>525472</v>
      </c>
    </row>
    <row r="14235" spans="1:7">
      <c r="A14235" t="s">
        <v>3853</v>
      </c>
      <c r="B14235" t="s">
        <v>4193</v>
      </c>
      <c r="C14235" t="s">
        <v>3883</v>
      </c>
      <c r="D14235">
        <v>12568</v>
      </c>
      <c r="E14235">
        <v>12568</v>
      </c>
      <c r="F14235">
        <v>12558</v>
      </c>
      <c r="G14235">
        <v>12558</v>
      </c>
    </row>
    <row r="14236" spans="1:7">
      <c r="A14236" t="s">
        <v>3853</v>
      </c>
      <c r="B14236" t="s">
        <v>4193</v>
      </c>
      <c r="C14236" t="s">
        <v>3884</v>
      </c>
      <c r="D14236">
        <v>28186</v>
      </c>
      <c r="E14236">
        <v>26772</v>
      </c>
      <c r="F14236">
        <v>31042</v>
      </c>
      <c r="G14236">
        <v>11170</v>
      </c>
    </row>
    <row r="14237" spans="1:7">
      <c r="A14237" t="s">
        <v>3853</v>
      </c>
      <c r="B14237" t="s">
        <v>4193</v>
      </c>
      <c r="C14237" t="s">
        <v>3885</v>
      </c>
      <c r="D14237">
        <v>18855</v>
      </c>
      <c r="E14237">
        <v>17899</v>
      </c>
      <c r="F14237">
        <v>22717</v>
      </c>
      <c r="G14237">
        <v>4286</v>
      </c>
    </row>
    <row r="14238" spans="1:7">
      <c r="A14238" t="s">
        <v>3853</v>
      </c>
      <c r="B14238" t="s">
        <v>4193</v>
      </c>
      <c r="C14238" t="s">
        <v>3886</v>
      </c>
      <c r="D14238">
        <v>9331</v>
      </c>
      <c r="E14238">
        <v>8873</v>
      </c>
      <c r="F14238">
        <v>8325</v>
      </c>
      <c r="G14238">
        <v>6884</v>
      </c>
    </row>
    <row r="14239" spans="1:7">
      <c r="A14239" t="s">
        <v>3853</v>
      </c>
      <c r="B14239" t="s">
        <v>4193</v>
      </c>
      <c r="C14239" t="s">
        <v>3887</v>
      </c>
      <c r="D14239">
        <v>0</v>
      </c>
      <c r="E14239">
        <v>0</v>
      </c>
      <c r="F14239">
        <v>0</v>
      </c>
      <c r="G14239">
        <v>0</v>
      </c>
    </row>
    <row r="14240" spans="1:7">
      <c r="A14240" t="s">
        <v>3853</v>
      </c>
      <c r="B14240" t="s">
        <v>4193</v>
      </c>
      <c r="C14240" t="s">
        <v>3888</v>
      </c>
      <c r="D14240">
        <v>621722</v>
      </c>
      <c r="E14240">
        <v>539707</v>
      </c>
      <c r="F14240">
        <v>633582</v>
      </c>
      <c r="G14240">
        <v>536642</v>
      </c>
    </row>
    <row r="14241" spans="1:7">
      <c r="A14241" t="s">
        <v>3853</v>
      </c>
      <c r="B14241" t="s">
        <v>4193</v>
      </c>
      <c r="C14241" t="s">
        <v>3889</v>
      </c>
      <c r="D14241">
        <v>28186</v>
      </c>
      <c r="E14241">
        <v>26772</v>
      </c>
      <c r="F14241">
        <v>31042</v>
      </c>
      <c r="G14241">
        <v>11170</v>
      </c>
    </row>
    <row r="14242" spans="1:7">
      <c r="A14242" t="s">
        <v>3853</v>
      </c>
      <c r="B14242" t="s">
        <v>4193</v>
      </c>
      <c r="C14242" t="s">
        <v>3890</v>
      </c>
      <c r="D14242">
        <v>0</v>
      </c>
      <c r="E14242">
        <v>0</v>
      </c>
      <c r="F14242">
        <v>0</v>
      </c>
      <c r="G14242">
        <v>0</v>
      </c>
    </row>
    <row r="14243" spans="1:7">
      <c r="A14243" t="s">
        <v>3853</v>
      </c>
      <c r="B14243" t="s">
        <v>4193</v>
      </c>
      <c r="C14243" t="s">
        <v>3891</v>
      </c>
      <c r="D14243">
        <v>0</v>
      </c>
      <c r="E14243">
        <v>0</v>
      </c>
      <c r="F14243">
        <v>0</v>
      </c>
      <c r="G14243">
        <v>0</v>
      </c>
    </row>
    <row r="14244" spans="1:7">
      <c r="A14244" t="s">
        <v>3853</v>
      </c>
      <c r="B14244" t="s">
        <v>4193</v>
      </c>
      <c r="C14244" t="s">
        <v>3892</v>
      </c>
      <c r="D14244">
        <v>59062</v>
      </c>
      <c r="E14244">
        <v>54349</v>
      </c>
      <c r="F14244">
        <v>63764</v>
      </c>
      <c r="G14244">
        <v>64032</v>
      </c>
    </row>
    <row r="14245" spans="1:7">
      <c r="A14245" t="s">
        <v>3853</v>
      </c>
      <c r="B14245" t="s">
        <v>4193</v>
      </c>
      <c r="C14245" t="s">
        <v>3893</v>
      </c>
      <c r="D14245">
        <v>2600</v>
      </c>
      <c r="E14245">
        <v>2214</v>
      </c>
      <c r="F14245">
        <v>2195</v>
      </c>
      <c r="G14245">
        <v>2258</v>
      </c>
    </row>
    <row r="14246" spans="1:7">
      <c r="A14246" t="s">
        <v>3853</v>
      </c>
      <c r="B14246" t="s">
        <v>4193</v>
      </c>
      <c r="C14246" t="s">
        <v>3894</v>
      </c>
      <c r="D14246">
        <v>1324</v>
      </c>
      <c r="E14246">
        <v>1479</v>
      </c>
      <c r="F14246">
        <v>1735</v>
      </c>
      <c r="G14246">
        <v>1657</v>
      </c>
    </row>
    <row r="14247" spans="1:7">
      <c r="A14247" t="s">
        <v>3853</v>
      </c>
      <c r="B14247" t="s">
        <v>4193</v>
      </c>
      <c r="C14247" t="s">
        <v>3895</v>
      </c>
      <c r="D14247">
        <v>20809</v>
      </c>
      <c r="E14247">
        <v>12216</v>
      </c>
      <c r="F14247">
        <v>16804</v>
      </c>
      <c r="G14247">
        <v>16987</v>
      </c>
    </row>
    <row r="14248" spans="1:7">
      <c r="A14248" t="s">
        <v>3853</v>
      </c>
      <c r="B14248" t="s">
        <v>4193</v>
      </c>
      <c r="C14248" t="s">
        <v>3896</v>
      </c>
      <c r="D14248">
        <v>1590</v>
      </c>
      <c r="E14248">
        <v>1461</v>
      </c>
      <c r="F14248">
        <v>1388</v>
      </c>
      <c r="G14248">
        <v>1446</v>
      </c>
    </row>
    <row r="14249" spans="1:7">
      <c r="A14249" t="s">
        <v>3853</v>
      </c>
      <c r="B14249" t="s">
        <v>4193</v>
      </c>
      <c r="C14249" t="s">
        <v>3897</v>
      </c>
      <c r="D14249">
        <v>85384</v>
      </c>
      <c r="E14249">
        <v>71719</v>
      </c>
      <c r="F14249">
        <v>85886</v>
      </c>
      <c r="G14249">
        <v>86380</v>
      </c>
    </row>
    <row r="14250" spans="1:7">
      <c r="A14250" t="s">
        <v>3853</v>
      </c>
      <c r="B14250" t="s">
        <v>4193</v>
      </c>
      <c r="C14250" t="s">
        <v>3898</v>
      </c>
      <c r="D14250">
        <v>84061</v>
      </c>
      <c r="E14250">
        <v>70240</v>
      </c>
      <c r="F14250">
        <v>84151</v>
      </c>
      <c r="G14250">
        <v>84723</v>
      </c>
    </row>
    <row r="14251" spans="1:7">
      <c r="A14251" t="s">
        <v>3853</v>
      </c>
      <c r="B14251" t="s">
        <v>4193</v>
      </c>
      <c r="C14251" t="s">
        <v>3899</v>
      </c>
      <c r="D14251">
        <v>1324</v>
      </c>
      <c r="E14251">
        <v>1479</v>
      </c>
      <c r="F14251">
        <v>1735</v>
      </c>
      <c r="G14251">
        <v>1657</v>
      </c>
    </row>
    <row r="14252" spans="1:7">
      <c r="A14252" t="s">
        <v>3853</v>
      </c>
      <c r="B14252" t="s">
        <v>4193</v>
      </c>
      <c r="C14252" t="s">
        <v>3900</v>
      </c>
      <c r="D14252">
        <v>56785</v>
      </c>
      <c r="E14252">
        <v>52073</v>
      </c>
      <c r="F14252">
        <v>62599</v>
      </c>
      <c r="G14252">
        <v>62882</v>
      </c>
    </row>
    <row r="14253" spans="1:7">
      <c r="A14253" t="s">
        <v>3853</v>
      </c>
      <c r="B14253" t="s">
        <v>4193</v>
      </c>
      <c r="C14253" t="s">
        <v>3901</v>
      </c>
      <c r="D14253">
        <v>83162</v>
      </c>
      <c r="E14253">
        <v>69486</v>
      </c>
      <c r="F14253">
        <v>84743</v>
      </c>
      <c r="G14253">
        <v>85249</v>
      </c>
    </row>
    <row r="14254" spans="1:7">
      <c r="A14254" t="s">
        <v>3853</v>
      </c>
      <c r="B14254" t="s">
        <v>4193</v>
      </c>
      <c r="C14254" t="s">
        <v>3902</v>
      </c>
      <c r="D14254">
        <v>0</v>
      </c>
      <c r="E14254">
        <v>0</v>
      </c>
      <c r="F14254">
        <v>0</v>
      </c>
      <c r="G14254">
        <v>0</v>
      </c>
    </row>
    <row r="14255" spans="1:7">
      <c r="A14255" t="s">
        <v>3853</v>
      </c>
      <c r="B14255" t="s">
        <v>4193</v>
      </c>
      <c r="C14255" t="s">
        <v>3903</v>
      </c>
      <c r="D14255">
        <v>14868</v>
      </c>
      <c r="E14255">
        <v>14920</v>
      </c>
      <c r="F14255">
        <v>14907</v>
      </c>
      <c r="G14255">
        <v>15021</v>
      </c>
    </row>
    <row r="14256" spans="1:7">
      <c r="A14256" t="s">
        <v>3853</v>
      </c>
      <c r="B14256" t="s">
        <v>4193</v>
      </c>
      <c r="C14256" t="s">
        <v>3904</v>
      </c>
      <c r="D14256">
        <v>0</v>
      </c>
      <c r="E14256">
        <v>0</v>
      </c>
      <c r="F14256">
        <v>0</v>
      </c>
      <c r="G14256">
        <v>0</v>
      </c>
    </row>
    <row r="14257" spans="1:7">
      <c r="A14257" t="s">
        <v>3853</v>
      </c>
      <c r="B14257" t="s">
        <v>4193</v>
      </c>
      <c r="C14257" t="s">
        <v>3905</v>
      </c>
      <c r="D14257">
        <v>-284397</v>
      </c>
      <c r="E14257">
        <v>-222992</v>
      </c>
      <c r="F14257">
        <v>-306143</v>
      </c>
      <c r="G14257">
        <v>-218783</v>
      </c>
    </row>
    <row r="14258" spans="1:7">
      <c r="A14258" t="s">
        <v>3853</v>
      </c>
      <c r="B14258" t="s">
        <v>4193</v>
      </c>
      <c r="C14258" t="s">
        <v>3906</v>
      </c>
      <c r="D14258">
        <v>0</v>
      </c>
      <c r="E14258">
        <v>0</v>
      </c>
      <c r="F14258">
        <v>0</v>
      </c>
      <c r="G14258">
        <v>0</v>
      </c>
    </row>
    <row r="14259" spans="1:7">
      <c r="A14259" t="s">
        <v>3853</v>
      </c>
      <c r="B14259" t="s">
        <v>4193</v>
      </c>
      <c r="C14259" t="s">
        <v>3907</v>
      </c>
      <c r="D14259">
        <v>1</v>
      </c>
      <c r="E14259">
        <v>1.3</v>
      </c>
      <c r="F14259">
        <v>2</v>
      </c>
      <c r="G14259">
        <v>2.9</v>
      </c>
    </row>
    <row r="14260" spans="1:7">
      <c r="A14260" t="s">
        <v>3853</v>
      </c>
      <c r="B14260" t="s">
        <v>4193</v>
      </c>
      <c r="C14260" t="s">
        <v>3908</v>
      </c>
      <c r="D14260">
        <v>0.1</v>
      </c>
      <c r="E14260">
        <v>0.1</v>
      </c>
      <c r="F14260">
        <v>0.1</v>
      </c>
      <c r="G14260">
        <v>0.2</v>
      </c>
    </row>
    <row r="14261" spans="1:7">
      <c r="A14261" t="s">
        <v>3853</v>
      </c>
      <c r="B14261" t="s">
        <v>4193</v>
      </c>
      <c r="C14261" t="s">
        <v>3909</v>
      </c>
      <c r="D14261">
        <v>6627</v>
      </c>
      <c r="E14261">
        <v>5561</v>
      </c>
      <c r="F14261">
        <v>6385</v>
      </c>
      <c r="G14261">
        <v>6195</v>
      </c>
    </row>
    <row r="14262" spans="1:7">
      <c r="A14262" t="s">
        <v>3853</v>
      </c>
      <c r="B14262" t="s">
        <v>4193</v>
      </c>
      <c r="C14262" t="s">
        <v>3910</v>
      </c>
      <c r="D14262">
        <v>129</v>
      </c>
      <c r="E14262">
        <v>129</v>
      </c>
      <c r="F14262">
        <v>131</v>
      </c>
      <c r="G14262">
        <v>137</v>
      </c>
    </row>
    <row r="14263" spans="1:7">
      <c r="A14263" t="s">
        <v>3853</v>
      </c>
      <c r="B14263" t="s">
        <v>4193</v>
      </c>
      <c r="C14263" t="s">
        <v>3911</v>
      </c>
      <c r="D14263">
        <v>98</v>
      </c>
      <c r="E14263">
        <v>97</v>
      </c>
      <c r="F14263">
        <v>91</v>
      </c>
      <c r="G14263">
        <v>94</v>
      </c>
    </row>
    <row r="14264" spans="1:7">
      <c r="A14264" t="s">
        <v>3853</v>
      </c>
      <c r="B14264" t="s">
        <v>4193</v>
      </c>
      <c r="C14264" t="s">
        <v>3912</v>
      </c>
      <c r="D14264">
        <v>0</v>
      </c>
      <c r="E14264">
        <v>0</v>
      </c>
      <c r="F14264">
        <v>0</v>
      </c>
      <c r="G14264">
        <v>0</v>
      </c>
    </row>
    <row r="14265" spans="1:7">
      <c r="A14265" t="s">
        <v>3853</v>
      </c>
      <c r="B14265" t="s">
        <v>4193</v>
      </c>
      <c r="C14265" t="s">
        <v>3913</v>
      </c>
      <c r="D14265">
        <v>6854</v>
      </c>
      <c r="E14265">
        <v>5786</v>
      </c>
      <c r="F14265">
        <v>6608</v>
      </c>
      <c r="G14265">
        <v>6425</v>
      </c>
    </row>
    <row r="14266" spans="1:7">
      <c r="A14266" t="s">
        <v>3853</v>
      </c>
      <c r="B14266" t="s">
        <v>4193</v>
      </c>
      <c r="C14266" t="s">
        <v>3914</v>
      </c>
      <c r="D14266">
        <v>0</v>
      </c>
      <c r="E14266">
        <v>0</v>
      </c>
      <c r="F14266">
        <v>0</v>
      </c>
      <c r="G14266">
        <v>0</v>
      </c>
    </row>
    <row r="14267" spans="1:7">
      <c r="A14267" t="s">
        <v>3853</v>
      </c>
      <c r="B14267" t="s">
        <v>4193</v>
      </c>
      <c r="C14267" t="s">
        <v>3915</v>
      </c>
      <c r="D14267">
        <v>0</v>
      </c>
      <c r="E14267">
        <v>0</v>
      </c>
      <c r="F14267">
        <v>0</v>
      </c>
      <c r="G14267">
        <v>0</v>
      </c>
    </row>
    <row r="14268" spans="1:7">
      <c r="A14268" t="s">
        <v>3853</v>
      </c>
      <c r="B14268" t="s">
        <v>4193</v>
      </c>
      <c r="C14268" t="s">
        <v>3916</v>
      </c>
      <c r="D14268">
        <v>0</v>
      </c>
      <c r="E14268">
        <v>0</v>
      </c>
      <c r="F14268">
        <v>0</v>
      </c>
      <c r="G14268">
        <v>0</v>
      </c>
    </row>
    <row r="14269" spans="1:7">
      <c r="A14269" t="s">
        <v>3853</v>
      </c>
      <c r="B14269" t="s">
        <v>4193</v>
      </c>
      <c r="C14269" t="s">
        <v>3917</v>
      </c>
      <c r="D14269">
        <v>25819</v>
      </c>
      <c r="E14269">
        <v>23733</v>
      </c>
      <c r="F14269">
        <v>24417</v>
      </c>
      <c r="G14269">
        <v>24822</v>
      </c>
    </row>
    <row r="14270" spans="1:7">
      <c r="A14270" t="s">
        <v>3853</v>
      </c>
      <c r="B14270" t="s">
        <v>4193</v>
      </c>
      <c r="C14270" t="s">
        <v>3918</v>
      </c>
      <c r="D14270">
        <v>49565</v>
      </c>
      <c r="E14270">
        <v>48598</v>
      </c>
      <c r="F14270">
        <v>49716</v>
      </c>
      <c r="G14270">
        <v>49727</v>
      </c>
    </row>
    <row r="14271" spans="1:7">
      <c r="A14271" t="s">
        <v>3853</v>
      </c>
      <c r="B14271" t="s">
        <v>4193</v>
      </c>
      <c r="C14271" t="s">
        <v>3919</v>
      </c>
      <c r="D14271">
        <v>38055</v>
      </c>
      <c r="E14271">
        <v>37114</v>
      </c>
      <c r="F14271">
        <v>37705</v>
      </c>
      <c r="G14271">
        <v>37999</v>
      </c>
    </row>
    <row r="14272" spans="1:7">
      <c r="A14272" t="s">
        <v>3853</v>
      </c>
      <c r="B14272" t="s">
        <v>4193</v>
      </c>
      <c r="C14272" t="s">
        <v>3920</v>
      </c>
      <c r="D14272">
        <v>113439</v>
      </c>
      <c r="E14272">
        <v>109445</v>
      </c>
      <c r="F14272">
        <v>111838</v>
      </c>
      <c r="G14272">
        <v>112549</v>
      </c>
    </row>
    <row r="14273" spans="1:7">
      <c r="A14273" t="s">
        <v>3853</v>
      </c>
      <c r="B14273" t="s">
        <v>4193</v>
      </c>
      <c r="C14273" t="s">
        <v>3921</v>
      </c>
      <c r="D14273">
        <v>113439</v>
      </c>
      <c r="E14273">
        <v>109445</v>
      </c>
      <c r="F14273">
        <v>111838</v>
      </c>
      <c r="G14273">
        <v>112549</v>
      </c>
    </row>
    <row r="14274" spans="1:7">
      <c r="A14274" t="s">
        <v>3853</v>
      </c>
      <c r="B14274" t="s">
        <v>4193</v>
      </c>
      <c r="C14274" t="s">
        <v>3922</v>
      </c>
      <c r="D14274">
        <v>2</v>
      </c>
      <c r="E14274">
        <v>2</v>
      </c>
      <c r="F14274">
        <v>3</v>
      </c>
      <c r="G14274">
        <v>5</v>
      </c>
    </row>
    <row r="14275" spans="1:7">
      <c r="A14275" t="s">
        <v>3853</v>
      </c>
      <c r="B14275" t="s">
        <v>4193</v>
      </c>
      <c r="C14275" t="s">
        <v>3923</v>
      </c>
      <c r="D14275">
        <v>0</v>
      </c>
      <c r="E14275">
        <v>0</v>
      </c>
      <c r="F14275">
        <v>0</v>
      </c>
      <c r="G14275">
        <v>0</v>
      </c>
    </row>
    <row r="14276" spans="1:7">
      <c r="A14276" t="s">
        <v>3853</v>
      </c>
      <c r="B14276" t="s">
        <v>4193</v>
      </c>
      <c r="C14276" t="s">
        <v>3924</v>
      </c>
      <c r="D14276">
        <v>9</v>
      </c>
      <c r="E14276">
        <v>9</v>
      </c>
      <c r="F14276">
        <v>18</v>
      </c>
      <c r="G14276">
        <v>18</v>
      </c>
    </row>
    <row r="14277" spans="1:7">
      <c r="A14277" t="s">
        <v>3853</v>
      </c>
      <c r="B14277" t="s">
        <v>4193</v>
      </c>
      <c r="C14277" t="s">
        <v>3925</v>
      </c>
      <c r="D14277">
        <v>197</v>
      </c>
      <c r="E14277">
        <v>194</v>
      </c>
      <c r="F14277">
        <v>216</v>
      </c>
      <c r="G14277">
        <v>279</v>
      </c>
    </row>
    <row r="14278" spans="1:7">
      <c r="A14278" t="s">
        <v>3853</v>
      </c>
      <c r="B14278" t="s">
        <v>4193</v>
      </c>
      <c r="C14278" t="s">
        <v>3926</v>
      </c>
      <c r="D14278">
        <v>2.4900000000000002</v>
      </c>
      <c r="E14278">
        <v>2.5499999999999998</v>
      </c>
      <c r="F14278">
        <v>2.57</v>
      </c>
      <c r="G14278">
        <v>2.66</v>
      </c>
    </row>
    <row r="14279" spans="1:7">
      <c r="A14279" t="s">
        <v>3853</v>
      </c>
      <c r="B14279" t="s">
        <v>4193</v>
      </c>
      <c r="C14279" t="s">
        <v>3927</v>
      </c>
      <c r="D14279">
        <v>269</v>
      </c>
      <c r="E14279">
        <v>265</v>
      </c>
      <c r="F14279">
        <v>314</v>
      </c>
      <c r="G14279">
        <v>407</v>
      </c>
    </row>
    <row r="14280" spans="1:7">
      <c r="A14280" t="s">
        <v>3853</v>
      </c>
      <c r="B14280" t="s">
        <v>4193</v>
      </c>
      <c r="C14280" t="s">
        <v>3928</v>
      </c>
      <c r="D14280">
        <v>89</v>
      </c>
      <c r="E14280">
        <v>86</v>
      </c>
      <c r="F14280">
        <v>105</v>
      </c>
      <c r="G14280">
        <v>134</v>
      </c>
    </row>
    <row r="14281" spans="1:7">
      <c r="A14281" t="s">
        <v>3853</v>
      </c>
      <c r="B14281" t="s">
        <v>4193</v>
      </c>
      <c r="C14281" t="s">
        <v>3929</v>
      </c>
      <c r="D14281">
        <v>63</v>
      </c>
      <c r="E14281">
        <v>62</v>
      </c>
      <c r="F14281">
        <v>80</v>
      </c>
      <c r="G14281">
        <v>110</v>
      </c>
    </row>
    <row r="14282" spans="1:7">
      <c r="A14282" t="s">
        <v>3853</v>
      </c>
      <c r="B14282" t="s">
        <v>4193</v>
      </c>
      <c r="C14282" t="s">
        <v>3930</v>
      </c>
      <c r="D14282">
        <v>5.73</v>
      </c>
      <c r="E14282">
        <v>5.64</v>
      </c>
      <c r="F14282">
        <v>5.33</v>
      </c>
      <c r="G14282">
        <v>4.78</v>
      </c>
    </row>
    <row r="14283" spans="1:7">
      <c r="A14283" t="s">
        <v>3853</v>
      </c>
      <c r="B14283" t="s">
        <v>4193</v>
      </c>
      <c r="C14283" t="s">
        <v>3931</v>
      </c>
      <c r="D14283">
        <v>17</v>
      </c>
      <c r="E14283">
        <v>17</v>
      </c>
      <c r="F14283">
        <v>18</v>
      </c>
      <c r="G14283">
        <v>3</v>
      </c>
    </row>
    <row r="14284" spans="1:7">
      <c r="A14284" t="s">
        <v>3853</v>
      </c>
      <c r="B14284" t="s">
        <v>4193</v>
      </c>
      <c r="C14284" t="s">
        <v>3932</v>
      </c>
      <c r="D14284">
        <v>48</v>
      </c>
      <c r="E14284">
        <v>45</v>
      </c>
      <c r="F14284">
        <v>55</v>
      </c>
      <c r="G14284">
        <v>55</v>
      </c>
    </row>
    <row r="14285" spans="1:7">
      <c r="A14285" t="s">
        <v>3853</v>
      </c>
      <c r="B14285" t="s">
        <v>4193</v>
      </c>
      <c r="C14285" t="s">
        <v>3933</v>
      </c>
      <c r="D14285">
        <v>24</v>
      </c>
      <c r="E14285">
        <v>24</v>
      </c>
      <c r="F14285">
        <v>32</v>
      </c>
      <c r="G14285">
        <v>76</v>
      </c>
    </row>
    <row r="14286" spans="1:7">
      <c r="A14286" t="s">
        <v>3853</v>
      </c>
      <c r="B14286" t="s">
        <v>4193</v>
      </c>
      <c r="C14286" t="s">
        <v>3934</v>
      </c>
      <c r="D14286">
        <v>7</v>
      </c>
      <c r="E14286">
        <v>7</v>
      </c>
      <c r="F14286">
        <v>6</v>
      </c>
      <c r="G14286">
        <v>7</v>
      </c>
    </row>
    <row r="14287" spans="1:7">
      <c r="A14287" t="s">
        <v>3853</v>
      </c>
      <c r="B14287" t="s">
        <v>4193</v>
      </c>
      <c r="C14287" t="s">
        <v>3935</v>
      </c>
      <c r="D14287">
        <v>78</v>
      </c>
      <c r="E14287">
        <v>76</v>
      </c>
      <c r="F14287">
        <v>87</v>
      </c>
      <c r="G14287">
        <v>114</v>
      </c>
    </row>
    <row r="14288" spans="1:7">
      <c r="A14288" t="s">
        <v>3853</v>
      </c>
      <c r="B14288" t="s">
        <v>4193</v>
      </c>
      <c r="C14288" t="s">
        <v>3936</v>
      </c>
      <c r="D14288">
        <v>4</v>
      </c>
      <c r="E14288">
        <v>3</v>
      </c>
      <c r="F14288">
        <v>12</v>
      </c>
      <c r="G14288">
        <v>13</v>
      </c>
    </row>
    <row r="14289" spans="1:7">
      <c r="A14289" t="s">
        <v>3853</v>
      </c>
      <c r="B14289" t="s">
        <v>4193</v>
      </c>
      <c r="C14289" t="s">
        <v>3937</v>
      </c>
      <c r="D14289">
        <v>0</v>
      </c>
      <c r="E14289">
        <v>0</v>
      </c>
      <c r="F14289">
        <v>0</v>
      </c>
      <c r="G14289">
        <v>0</v>
      </c>
    </row>
    <row r="14290" spans="1:7">
      <c r="A14290" t="s">
        <v>3853</v>
      </c>
      <c r="B14290" t="s">
        <v>4193</v>
      </c>
      <c r="C14290" t="s">
        <v>3938</v>
      </c>
      <c r="D14290">
        <v>0</v>
      </c>
      <c r="E14290">
        <v>0</v>
      </c>
      <c r="F14290">
        <v>0</v>
      </c>
      <c r="G14290">
        <v>0</v>
      </c>
    </row>
    <row r="14291" spans="1:7">
      <c r="A14291" t="s">
        <v>3853</v>
      </c>
      <c r="B14291" t="s">
        <v>4193</v>
      </c>
      <c r="C14291" t="s">
        <v>3939</v>
      </c>
      <c r="D14291">
        <v>13788</v>
      </c>
      <c r="E14291">
        <v>13784</v>
      </c>
      <c r="F14291">
        <v>13774</v>
      </c>
      <c r="G14291">
        <v>13774</v>
      </c>
    </row>
    <row r="14292" spans="1:7">
      <c r="A14292" t="s">
        <v>3853</v>
      </c>
      <c r="B14292" t="s">
        <v>4193</v>
      </c>
      <c r="C14292" t="s">
        <v>3940</v>
      </c>
      <c r="D14292">
        <v>1069594</v>
      </c>
      <c r="E14292">
        <v>982721</v>
      </c>
      <c r="F14292">
        <v>1115092</v>
      </c>
      <c r="G14292">
        <v>1023776</v>
      </c>
    </row>
    <row r="14293" spans="1:7">
      <c r="A14293" t="s">
        <v>3853</v>
      </c>
      <c r="B14293" t="s">
        <v>4193</v>
      </c>
      <c r="C14293" t="s">
        <v>3941</v>
      </c>
      <c r="D14293">
        <v>0</v>
      </c>
      <c r="E14293">
        <v>0</v>
      </c>
      <c r="F14293">
        <v>0</v>
      </c>
      <c r="G14293">
        <v>0</v>
      </c>
    </row>
    <row r="14294" spans="1:7">
      <c r="A14294" t="s">
        <v>3853</v>
      </c>
      <c r="B14294" t="s">
        <v>4193</v>
      </c>
      <c r="C14294" t="s">
        <v>3942</v>
      </c>
      <c r="D14294">
        <v>0</v>
      </c>
      <c r="E14294">
        <v>0</v>
      </c>
      <c r="F14294">
        <v>0</v>
      </c>
      <c r="G14294">
        <v>0</v>
      </c>
    </row>
    <row r="14295" spans="1:7">
      <c r="A14295" t="s">
        <v>3853</v>
      </c>
      <c r="B14295" t="s">
        <v>4193</v>
      </c>
      <c r="C14295" t="s">
        <v>3943</v>
      </c>
      <c r="D14295">
        <v>0</v>
      </c>
      <c r="E14295">
        <v>0</v>
      </c>
      <c r="F14295">
        <v>0</v>
      </c>
      <c r="G14295">
        <v>0</v>
      </c>
    </row>
    <row r="14296" spans="1:7">
      <c r="A14296" t="s">
        <v>3853</v>
      </c>
      <c r="B14296" t="s">
        <v>4193</v>
      </c>
      <c r="C14296" t="s">
        <v>3944</v>
      </c>
      <c r="D14296">
        <v>79883.8</v>
      </c>
      <c r="E14296">
        <v>76975.899999999994</v>
      </c>
      <c r="F14296">
        <v>86509.9</v>
      </c>
      <c r="G14296">
        <v>97417.3</v>
      </c>
    </row>
    <row r="14297" spans="1:7">
      <c r="A14297" t="s">
        <v>3853</v>
      </c>
      <c r="B14297" t="s">
        <v>4193</v>
      </c>
      <c r="C14297" t="s">
        <v>3945</v>
      </c>
      <c r="D14297">
        <v>76786.600000000006</v>
      </c>
      <c r="E14297">
        <v>73952.899999999994</v>
      </c>
      <c r="F14297">
        <v>75520.5</v>
      </c>
      <c r="G14297">
        <v>76525.5</v>
      </c>
    </row>
    <row r="14298" spans="1:7">
      <c r="A14298" t="s">
        <v>3853</v>
      </c>
      <c r="B14298" t="s">
        <v>4193</v>
      </c>
      <c r="C14298" t="s">
        <v>3946</v>
      </c>
      <c r="D14298">
        <v>0</v>
      </c>
      <c r="E14298">
        <v>0</v>
      </c>
      <c r="F14298">
        <v>0</v>
      </c>
      <c r="G14298">
        <v>0</v>
      </c>
    </row>
    <row r="14299" spans="1:7">
      <c r="A14299" t="s">
        <v>3853</v>
      </c>
      <c r="B14299" t="s">
        <v>4193</v>
      </c>
      <c r="C14299" t="s">
        <v>3947</v>
      </c>
      <c r="D14299">
        <v>3</v>
      </c>
      <c r="E14299">
        <v>3</v>
      </c>
      <c r="F14299">
        <v>3</v>
      </c>
      <c r="G14299">
        <v>3</v>
      </c>
    </row>
    <row r="14300" spans="1:7">
      <c r="A14300" t="s">
        <v>3853</v>
      </c>
      <c r="B14300" t="s">
        <v>4193</v>
      </c>
      <c r="C14300" t="s">
        <v>3948</v>
      </c>
      <c r="D14300">
        <v>0</v>
      </c>
      <c r="E14300">
        <v>0</v>
      </c>
      <c r="F14300">
        <v>0</v>
      </c>
      <c r="G14300">
        <v>0</v>
      </c>
    </row>
    <row r="14301" spans="1:7">
      <c r="A14301" t="s">
        <v>3853</v>
      </c>
      <c r="B14301" t="s">
        <v>4193</v>
      </c>
      <c r="C14301" t="s">
        <v>3949</v>
      </c>
      <c r="D14301">
        <v>0</v>
      </c>
      <c r="E14301">
        <v>0</v>
      </c>
      <c r="F14301">
        <v>0</v>
      </c>
      <c r="G14301">
        <v>0</v>
      </c>
    </row>
    <row r="14302" spans="1:7">
      <c r="A14302" t="s">
        <v>3853</v>
      </c>
      <c r="B14302" t="s">
        <v>4193</v>
      </c>
      <c r="C14302" t="s">
        <v>3950</v>
      </c>
      <c r="D14302">
        <v>0</v>
      </c>
      <c r="E14302">
        <v>0</v>
      </c>
      <c r="F14302">
        <v>0</v>
      </c>
      <c r="G14302">
        <v>0</v>
      </c>
    </row>
    <row r="14303" spans="1:7">
      <c r="A14303" t="s">
        <v>3853</v>
      </c>
      <c r="B14303" t="s">
        <v>4193</v>
      </c>
      <c r="C14303" t="s">
        <v>3951</v>
      </c>
      <c r="D14303">
        <v>29</v>
      </c>
      <c r="E14303">
        <v>29</v>
      </c>
      <c r="F14303">
        <v>29</v>
      </c>
      <c r="G14303">
        <v>29</v>
      </c>
    </row>
    <row r="14304" spans="1:7">
      <c r="A14304" t="s">
        <v>3853</v>
      </c>
      <c r="B14304" t="s">
        <v>4193</v>
      </c>
      <c r="C14304" t="s">
        <v>3952</v>
      </c>
      <c r="D14304">
        <v>32</v>
      </c>
      <c r="E14304">
        <v>32</v>
      </c>
      <c r="F14304">
        <v>32</v>
      </c>
      <c r="G14304">
        <v>32</v>
      </c>
    </row>
    <row r="14305" spans="1:7">
      <c r="A14305" t="s">
        <v>3853</v>
      </c>
      <c r="B14305" t="s">
        <v>4193</v>
      </c>
      <c r="C14305" t="s">
        <v>3953</v>
      </c>
      <c r="D14305">
        <v>32</v>
      </c>
      <c r="E14305">
        <v>32</v>
      </c>
      <c r="F14305">
        <v>32</v>
      </c>
      <c r="G14305">
        <v>32</v>
      </c>
    </row>
    <row r="14306" spans="1:7">
      <c r="A14306" t="s">
        <v>3853</v>
      </c>
      <c r="B14306" t="s">
        <v>4193</v>
      </c>
      <c r="C14306" t="s">
        <v>3954</v>
      </c>
      <c r="D14306">
        <v>78</v>
      </c>
      <c r="E14306">
        <v>34</v>
      </c>
      <c r="F14306">
        <v>36</v>
      </c>
      <c r="G14306">
        <v>41</v>
      </c>
    </row>
    <row r="14307" spans="1:7">
      <c r="A14307" t="s">
        <v>3853</v>
      </c>
      <c r="B14307" t="s">
        <v>4193</v>
      </c>
      <c r="C14307" t="s">
        <v>3955</v>
      </c>
      <c r="D14307">
        <v>1573</v>
      </c>
      <c r="E14307">
        <v>797</v>
      </c>
      <c r="F14307">
        <v>996</v>
      </c>
      <c r="G14307">
        <v>1144</v>
      </c>
    </row>
    <row r="14308" spans="1:7">
      <c r="A14308" t="s">
        <v>3853</v>
      </c>
      <c r="B14308" t="s">
        <v>4193</v>
      </c>
      <c r="C14308" t="s">
        <v>3956</v>
      </c>
      <c r="D14308">
        <v>10071</v>
      </c>
      <c r="E14308">
        <v>10036</v>
      </c>
      <c r="F14308">
        <v>10512</v>
      </c>
      <c r="G14308">
        <v>10919</v>
      </c>
    </row>
    <row r="14309" spans="1:7">
      <c r="A14309" t="s">
        <v>3853</v>
      </c>
      <c r="B14309" t="s">
        <v>4193</v>
      </c>
      <c r="C14309" t="s">
        <v>3957</v>
      </c>
      <c r="D14309">
        <v>2892</v>
      </c>
      <c r="E14309">
        <v>3612</v>
      </c>
      <c r="F14309">
        <v>2903</v>
      </c>
      <c r="G14309">
        <v>2940</v>
      </c>
    </row>
    <row r="14310" spans="1:7">
      <c r="A14310" t="s">
        <v>3853</v>
      </c>
      <c r="B14310" t="s">
        <v>4193</v>
      </c>
      <c r="C14310" t="s">
        <v>3958</v>
      </c>
      <c r="D14310">
        <v>14614</v>
      </c>
      <c r="E14310">
        <v>14479</v>
      </c>
      <c r="F14310">
        <v>14447</v>
      </c>
      <c r="G14310">
        <v>15043</v>
      </c>
    </row>
    <row r="14311" spans="1:7">
      <c r="A14311" t="s">
        <v>3853</v>
      </c>
      <c r="B14311" t="s">
        <v>4193</v>
      </c>
      <c r="C14311" t="s">
        <v>3959</v>
      </c>
      <c r="D14311">
        <v>14614</v>
      </c>
      <c r="E14311">
        <v>14479</v>
      </c>
      <c r="F14311">
        <v>14447</v>
      </c>
      <c r="G14311">
        <v>15043</v>
      </c>
    </row>
    <row r="14312" spans="1:7">
      <c r="A14312" t="s">
        <v>3853</v>
      </c>
      <c r="B14312" t="s">
        <v>4193</v>
      </c>
      <c r="C14312" t="s">
        <v>3960</v>
      </c>
      <c r="D14312">
        <v>0</v>
      </c>
      <c r="E14312">
        <v>0</v>
      </c>
      <c r="F14312">
        <v>0</v>
      </c>
      <c r="G14312">
        <v>0</v>
      </c>
    </row>
    <row r="14313" spans="1:7">
      <c r="A14313" t="s">
        <v>3853</v>
      </c>
      <c r="B14313" t="s">
        <v>4193</v>
      </c>
      <c r="C14313" t="s">
        <v>3961</v>
      </c>
      <c r="D14313">
        <v>0</v>
      </c>
      <c r="E14313">
        <v>0</v>
      </c>
      <c r="F14313">
        <v>0</v>
      </c>
      <c r="G14313">
        <v>0</v>
      </c>
    </row>
    <row r="14314" spans="1:7">
      <c r="A14314" t="s">
        <v>3853</v>
      </c>
      <c r="B14314" t="s">
        <v>4193</v>
      </c>
      <c r="C14314" t="s">
        <v>3962</v>
      </c>
      <c r="D14314">
        <v>57.1</v>
      </c>
      <c r="E14314">
        <v>53.2</v>
      </c>
      <c r="F14314">
        <v>57.1</v>
      </c>
      <c r="G14314">
        <v>55.2</v>
      </c>
    </row>
    <row r="14315" spans="1:7">
      <c r="A14315" t="s">
        <v>3853</v>
      </c>
      <c r="B14315" t="s">
        <v>4193</v>
      </c>
      <c r="C14315" t="s">
        <v>3963</v>
      </c>
      <c r="D14315">
        <v>341</v>
      </c>
      <c r="E14315">
        <v>341</v>
      </c>
      <c r="F14315">
        <v>341</v>
      </c>
      <c r="G14315">
        <v>341</v>
      </c>
    </row>
    <row r="14316" spans="1:7">
      <c r="A14316" t="s">
        <v>3853</v>
      </c>
      <c r="B14316" t="s">
        <v>4193</v>
      </c>
      <c r="C14316" t="s">
        <v>3964</v>
      </c>
      <c r="D14316">
        <v>0</v>
      </c>
      <c r="E14316">
        <v>0</v>
      </c>
      <c r="F14316">
        <v>0</v>
      </c>
      <c r="G14316">
        <v>0</v>
      </c>
    </row>
    <row r="14317" spans="1:7">
      <c r="A14317" t="s">
        <v>3853</v>
      </c>
      <c r="B14317" t="s">
        <v>4193</v>
      </c>
      <c r="C14317" t="s">
        <v>3965</v>
      </c>
      <c r="D14317">
        <v>3900</v>
      </c>
      <c r="E14317">
        <v>3504</v>
      </c>
      <c r="F14317">
        <v>4055</v>
      </c>
      <c r="G14317">
        <v>3827</v>
      </c>
    </row>
    <row r="14318" spans="1:7">
      <c r="A14318" t="s">
        <v>3853</v>
      </c>
      <c r="B14318" t="s">
        <v>4193</v>
      </c>
      <c r="C14318" t="s">
        <v>3966</v>
      </c>
      <c r="D14318">
        <v>1921</v>
      </c>
      <c r="E14318">
        <v>1928</v>
      </c>
      <c r="F14318">
        <v>1761</v>
      </c>
      <c r="G14318">
        <v>1794</v>
      </c>
    </row>
    <row r="14319" spans="1:7">
      <c r="A14319" t="s">
        <v>3853</v>
      </c>
      <c r="B14319" t="s">
        <v>4193</v>
      </c>
      <c r="C14319" t="s">
        <v>3967</v>
      </c>
      <c r="D14319">
        <v>5821</v>
      </c>
      <c r="E14319">
        <v>5432</v>
      </c>
      <c r="F14319">
        <v>5816</v>
      </c>
      <c r="G14319">
        <v>5620</v>
      </c>
    </row>
    <row r="14320" spans="1:7">
      <c r="A14320" t="s">
        <v>3853</v>
      </c>
      <c r="B14320" t="s">
        <v>4193</v>
      </c>
      <c r="C14320" t="s">
        <v>3968</v>
      </c>
      <c r="D14320">
        <v>1921</v>
      </c>
      <c r="E14320">
        <v>1928</v>
      </c>
      <c r="F14320">
        <v>1761</v>
      </c>
      <c r="G14320">
        <v>1794</v>
      </c>
    </row>
    <row r="14321" spans="1:7">
      <c r="A14321" t="s">
        <v>3853</v>
      </c>
      <c r="B14321" t="s">
        <v>4193</v>
      </c>
      <c r="C14321" t="s">
        <v>3969</v>
      </c>
      <c r="D14321">
        <v>0</v>
      </c>
      <c r="E14321">
        <v>0</v>
      </c>
      <c r="F14321">
        <v>0</v>
      </c>
      <c r="G14321">
        <v>0</v>
      </c>
    </row>
    <row r="14322" spans="1:7">
      <c r="A14322" t="s">
        <v>3853</v>
      </c>
      <c r="B14322" t="s">
        <v>4193</v>
      </c>
      <c r="C14322" t="s">
        <v>3970</v>
      </c>
      <c r="D14322">
        <v>0</v>
      </c>
      <c r="E14322">
        <v>0</v>
      </c>
      <c r="F14322">
        <v>0</v>
      </c>
      <c r="G14322">
        <v>0</v>
      </c>
    </row>
    <row r="14323" spans="1:7">
      <c r="A14323" t="s">
        <v>3853</v>
      </c>
      <c r="B14323" t="s">
        <v>4193</v>
      </c>
      <c r="C14323" t="s">
        <v>3971</v>
      </c>
      <c r="D14323">
        <v>0</v>
      </c>
      <c r="E14323">
        <v>0</v>
      </c>
      <c r="F14323">
        <v>0</v>
      </c>
      <c r="G14323">
        <v>0</v>
      </c>
    </row>
    <row r="14324" spans="1:7">
      <c r="A14324" t="s">
        <v>3853</v>
      </c>
      <c r="B14324" t="s">
        <v>4193</v>
      </c>
      <c r="C14324" t="s">
        <v>3972</v>
      </c>
      <c r="D14324">
        <v>0</v>
      </c>
      <c r="E14324">
        <v>0</v>
      </c>
      <c r="F14324">
        <v>0</v>
      </c>
      <c r="G14324">
        <v>0</v>
      </c>
    </row>
    <row r="14325" spans="1:7">
      <c r="A14325" t="s">
        <v>3853</v>
      </c>
      <c r="B14325" t="s">
        <v>4193</v>
      </c>
      <c r="C14325" t="s">
        <v>3973</v>
      </c>
      <c r="D14325">
        <v>1177</v>
      </c>
      <c r="E14325">
        <v>904</v>
      </c>
      <c r="F14325">
        <v>969</v>
      </c>
      <c r="G14325">
        <v>985</v>
      </c>
    </row>
    <row r="14326" spans="1:7">
      <c r="A14326" t="s">
        <v>3853</v>
      </c>
      <c r="B14326" t="s">
        <v>4193</v>
      </c>
      <c r="C14326" t="s">
        <v>3974</v>
      </c>
      <c r="D14326">
        <v>1177</v>
      </c>
      <c r="E14326">
        <v>904</v>
      </c>
      <c r="F14326">
        <v>969</v>
      </c>
      <c r="G14326">
        <v>985</v>
      </c>
    </row>
    <row r="14327" spans="1:7">
      <c r="A14327" t="s">
        <v>3853</v>
      </c>
      <c r="B14327" t="s">
        <v>4193</v>
      </c>
      <c r="C14327" t="s">
        <v>3975</v>
      </c>
      <c r="D14327">
        <v>1177</v>
      </c>
      <c r="E14327">
        <v>904</v>
      </c>
      <c r="F14327">
        <v>969</v>
      </c>
      <c r="G14327">
        <v>985</v>
      </c>
    </row>
    <row r="14328" spans="1:7">
      <c r="A14328" t="s">
        <v>3853</v>
      </c>
      <c r="B14328" t="s">
        <v>4193</v>
      </c>
      <c r="C14328" t="s">
        <v>3976</v>
      </c>
      <c r="D14328">
        <v>20</v>
      </c>
      <c r="E14328">
        <v>21</v>
      </c>
      <c r="F14328">
        <v>16</v>
      </c>
      <c r="G14328">
        <v>15</v>
      </c>
    </row>
    <row r="14329" spans="1:7">
      <c r="A14329" t="s">
        <v>3853</v>
      </c>
      <c r="B14329" t="s">
        <v>4193</v>
      </c>
      <c r="C14329" t="s">
        <v>3977</v>
      </c>
      <c r="D14329">
        <v>15</v>
      </c>
      <c r="E14329">
        <v>4</v>
      </c>
      <c r="F14329">
        <v>13</v>
      </c>
      <c r="G14329">
        <v>10</v>
      </c>
    </row>
    <row r="14330" spans="1:7">
      <c r="A14330" t="s">
        <v>3853</v>
      </c>
      <c r="B14330" t="s">
        <v>4193</v>
      </c>
      <c r="C14330" t="s">
        <v>3978</v>
      </c>
      <c r="D14330">
        <v>140</v>
      </c>
      <c r="E14330">
        <v>142</v>
      </c>
      <c r="F14330">
        <v>140</v>
      </c>
      <c r="G14330">
        <v>130</v>
      </c>
    </row>
    <row r="14331" spans="1:7">
      <c r="A14331" t="s">
        <v>3853</v>
      </c>
      <c r="B14331" t="s">
        <v>4193</v>
      </c>
      <c r="C14331" t="s">
        <v>3979</v>
      </c>
      <c r="D14331">
        <v>176</v>
      </c>
      <c r="E14331">
        <v>167</v>
      </c>
      <c r="F14331">
        <v>170</v>
      </c>
      <c r="G14331">
        <v>154</v>
      </c>
    </row>
    <row r="14332" spans="1:7">
      <c r="A14332" t="s">
        <v>3853</v>
      </c>
      <c r="B14332" t="s">
        <v>4193</v>
      </c>
      <c r="C14332" t="s">
        <v>3980</v>
      </c>
      <c r="D14332">
        <v>176</v>
      </c>
      <c r="E14332">
        <v>167</v>
      </c>
      <c r="F14332">
        <v>170</v>
      </c>
      <c r="G14332">
        <v>154</v>
      </c>
    </row>
    <row r="14333" spans="1:7">
      <c r="A14333" t="s">
        <v>3853</v>
      </c>
      <c r="B14333" t="s">
        <v>4193</v>
      </c>
      <c r="C14333" t="s">
        <v>3981</v>
      </c>
      <c r="D14333">
        <v>1417</v>
      </c>
      <c r="E14333">
        <v>1385.1</v>
      </c>
      <c r="F14333">
        <v>1391.9</v>
      </c>
      <c r="G14333">
        <v>1385.2</v>
      </c>
    </row>
    <row r="14334" spans="1:7">
      <c r="A14334" t="s">
        <v>3853</v>
      </c>
      <c r="B14334" t="s">
        <v>4193</v>
      </c>
      <c r="C14334" t="s">
        <v>3982</v>
      </c>
      <c r="D14334">
        <v>0</v>
      </c>
      <c r="E14334">
        <v>0</v>
      </c>
      <c r="F14334">
        <v>0</v>
      </c>
      <c r="G14334">
        <v>0</v>
      </c>
    </row>
    <row r="14335" spans="1:7">
      <c r="A14335" t="s">
        <v>3853</v>
      </c>
      <c r="B14335" t="s">
        <v>4193</v>
      </c>
      <c r="C14335" t="s">
        <v>3983</v>
      </c>
      <c r="D14335">
        <v>50991</v>
      </c>
      <c r="E14335">
        <v>46497</v>
      </c>
      <c r="F14335">
        <v>47350</v>
      </c>
      <c r="G14335">
        <v>49504</v>
      </c>
    </row>
    <row r="14336" spans="1:7">
      <c r="A14336" t="s">
        <v>3853</v>
      </c>
      <c r="B14336" t="s">
        <v>4193</v>
      </c>
      <c r="C14336" t="s">
        <v>3984</v>
      </c>
      <c r="D14336">
        <v>97887</v>
      </c>
      <c r="E14336">
        <v>95211</v>
      </c>
      <c r="F14336">
        <v>96409</v>
      </c>
      <c r="G14336">
        <v>99173</v>
      </c>
    </row>
    <row r="14337" spans="1:7">
      <c r="A14337" t="s">
        <v>3853</v>
      </c>
      <c r="B14337" t="s">
        <v>4193</v>
      </c>
      <c r="C14337" t="s">
        <v>3985</v>
      </c>
      <c r="D14337">
        <v>75156</v>
      </c>
      <c r="E14337">
        <v>72712</v>
      </c>
      <c r="F14337">
        <v>73117</v>
      </c>
      <c r="G14337">
        <v>75783</v>
      </c>
    </row>
    <row r="14338" spans="1:7">
      <c r="A14338" t="s">
        <v>3853</v>
      </c>
      <c r="B14338" t="s">
        <v>4193</v>
      </c>
      <c r="C14338" t="s">
        <v>3986</v>
      </c>
      <c r="D14338">
        <v>224034</v>
      </c>
      <c r="E14338">
        <v>214421</v>
      </c>
      <c r="F14338">
        <v>216875</v>
      </c>
      <c r="G14338">
        <v>224460</v>
      </c>
    </row>
    <row r="14339" spans="1:7">
      <c r="A14339" t="s">
        <v>3853</v>
      </c>
      <c r="B14339" t="s">
        <v>4193</v>
      </c>
      <c r="C14339" t="s">
        <v>3987</v>
      </c>
      <c r="D14339">
        <v>224034</v>
      </c>
      <c r="E14339">
        <v>214421</v>
      </c>
      <c r="F14339">
        <v>216875</v>
      </c>
      <c r="G14339">
        <v>224460</v>
      </c>
    </row>
    <row r="14340" spans="1:7">
      <c r="A14340" t="s">
        <v>3853</v>
      </c>
      <c r="B14340" t="s">
        <v>4193</v>
      </c>
      <c r="C14340" t="s">
        <v>3988</v>
      </c>
      <c r="D14340">
        <v>948</v>
      </c>
      <c r="E14340">
        <v>812</v>
      </c>
      <c r="F14340">
        <v>958</v>
      </c>
      <c r="G14340">
        <v>1006</v>
      </c>
    </row>
    <row r="14341" spans="1:7">
      <c r="A14341" t="s">
        <v>3853</v>
      </c>
      <c r="B14341" t="s">
        <v>4193</v>
      </c>
      <c r="C14341" t="s">
        <v>3989</v>
      </c>
      <c r="D14341">
        <v>884</v>
      </c>
      <c r="E14341">
        <v>862</v>
      </c>
      <c r="F14341">
        <v>835</v>
      </c>
      <c r="G14341">
        <v>951</v>
      </c>
    </row>
    <row r="14342" spans="1:7">
      <c r="A14342" t="s">
        <v>3853</v>
      </c>
      <c r="B14342" t="s">
        <v>4193</v>
      </c>
      <c r="C14342" t="s">
        <v>3990</v>
      </c>
      <c r="D14342">
        <v>1832</v>
      </c>
      <c r="E14342">
        <v>1674</v>
      </c>
      <c r="F14342">
        <v>1793</v>
      </c>
      <c r="G14342">
        <v>1956</v>
      </c>
    </row>
    <row r="14343" spans="1:7">
      <c r="A14343" t="s">
        <v>3853</v>
      </c>
      <c r="B14343" t="s">
        <v>4193</v>
      </c>
      <c r="C14343" t="s">
        <v>3991</v>
      </c>
      <c r="D14343">
        <v>1832</v>
      </c>
      <c r="E14343">
        <v>1674</v>
      </c>
      <c r="F14343">
        <v>1793</v>
      </c>
      <c r="G14343">
        <v>1956</v>
      </c>
    </row>
    <row r="14344" spans="1:7">
      <c r="A14344" t="s">
        <v>3853</v>
      </c>
      <c r="B14344" t="s">
        <v>4193</v>
      </c>
      <c r="C14344" t="s">
        <v>3992</v>
      </c>
      <c r="D14344">
        <v>0</v>
      </c>
      <c r="E14344">
        <v>0</v>
      </c>
      <c r="F14344">
        <v>0</v>
      </c>
      <c r="G14344">
        <v>0</v>
      </c>
    </row>
    <row r="14345" spans="1:7">
      <c r="A14345" t="s">
        <v>3853</v>
      </c>
      <c r="B14345" t="s">
        <v>4193</v>
      </c>
      <c r="C14345" t="s">
        <v>3993</v>
      </c>
      <c r="D14345">
        <v>97014</v>
      </c>
      <c r="E14345">
        <v>81745</v>
      </c>
      <c r="F14345">
        <v>92790</v>
      </c>
      <c r="G14345">
        <v>89172</v>
      </c>
    </row>
    <row r="14346" spans="1:7">
      <c r="A14346" t="s">
        <v>3853</v>
      </c>
      <c r="B14346" t="s">
        <v>4193</v>
      </c>
      <c r="C14346" t="s">
        <v>3994</v>
      </c>
      <c r="D14346">
        <v>1892</v>
      </c>
      <c r="E14346">
        <v>1891</v>
      </c>
      <c r="F14346">
        <v>1910</v>
      </c>
      <c r="G14346">
        <v>1966</v>
      </c>
    </row>
    <row r="14347" spans="1:7">
      <c r="A14347" t="s">
        <v>3853</v>
      </c>
      <c r="B14347" t="s">
        <v>4193</v>
      </c>
      <c r="C14347" t="s">
        <v>3995</v>
      </c>
      <c r="D14347">
        <v>1438</v>
      </c>
      <c r="E14347">
        <v>1427</v>
      </c>
      <c r="F14347">
        <v>1326</v>
      </c>
      <c r="G14347">
        <v>1353</v>
      </c>
    </row>
    <row r="14348" spans="1:7">
      <c r="A14348" t="s">
        <v>3853</v>
      </c>
      <c r="B14348" t="s">
        <v>4193</v>
      </c>
      <c r="C14348" t="s">
        <v>3996</v>
      </c>
      <c r="D14348">
        <v>100345</v>
      </c>
      <c r="E14348">
        <v>85064</v>
      </c>
      <c r="F14348">
        <v>96026</v>
      </c>
      <c r="G14348">
        <v>92492</v>
      </c>
    </row>
    <row r="14349" spans="1:7">
      <c r="A14349" t="s">
        <v>3853</v>
      </c>
      <c r="B14349" t="s">
        <v>4193</v>
      </c>
      <c r="C14349" t="s">
        <v>3997</v>
      </c>
      <c r="D14349">
        <v>100345</v>
      </c>
      <c r="E14349">
        <v>85064</v>
      </c>
      <c r="F14349">
        <v>96026</v>
      </c>
      <c r="G14349">
        <v>92492</v>
      </c>
    </row>
    <row r="14350" spans="1:7">
      <c r="A14350" t="s">
        <v>3853</v>
      </c>
      <c r="B14350" t="s">
        <v>4193</v>
      </c>
      <c r="C14350" t="s">
        <v>3998</v>
      </c>
      <c r="D14350">
        <v>90387</v>
      </c>
      <c r="E14350">
        <v>76184</v>
      </c>
      <c r="F14350">
        <v>86405</v>
      </c>
      <c r="G14350">
        <v>82977</v>
      </c>
    </row>
    <row r="14351" spans="1:7">
      <c r="A14351" t="s">
        <v>3853</v>
      </c>
      <c r="B14351" t="s">
        <v>4193</v>
      </c>
      <c r="C14351" t="s">
        <v>3999</v>
      </c>
      <c r="D14351">
        <v>1763</v>
      </c>
      <c r="E14351">
        <v>1763</v>
      </c>
      <c r="F14351">
        <v>1778</v>
      </c>
      <c r="G14351">
        <v>1830</v>
      </c>
    </row>
    <row r="14352" spans="1:7">
      <c r="A14352" t="s">
        <v>3853</v>
      </c>
      <c r="B14352" t="s">
        <v>4193</v>
      </c>
      <c r="C14352" t="s">
        <v>4000</v>
      </c>
      <c r="D14352">
        <v>1340</v>
      </c>
      <c r="E14352">
        <v>1330</v>
      </c>
      <c r="F14352">
        <v>1235</v>
      </c>
      <c r="G14352">
        <v>1259</v>
      </c>
    </row>
    <row r="14353" spans="1:7">
      <c r="A14353" t="s">
        <v>3853</v>
      </c>
      <c r="B14353" t="s">
        <v>4193</v>
      </c>
      <c r="C14353" t="s">
        <v>4001</v>
      </c>
      <c r="D14353">
        <v>93490</v>
      </c>
      <c r="E14353">
        <v>79277</v>
      </c>
      <c r="F14353">
        <v>89418</v>
      </c>
      <c r="G14353">
        <v>86066</v>
      </c>
    </row>
    <row r="14354" spans="1:7">
      <c r="A14354" t="s">
        <v>3853</v>
      </c>
      <c r="B14354" t="s">
        <v>4193</v>
      </c>
      <c r="C14354" t="s">
        <v>4002</v>
      </c>
      <c r="D14354">
        <v>2457</v>
      </c>
      <c r="E14354">
        <v>2327</v>
      </c>
      <c r="F14354">
        <v>2329</v>
      </c>
      <c r="G14354">
        <v>2501</v>
      </c>
    </row>
    <row r="14355" spans="1:7">
      <c r="A14355" t="s">
        <v>3853</v>
      </c>
      <c r="B14355" t="s">
        <v>4193</v>
      </c>
      <c r="C14355" t="s">
        <v>4003</v>
      </c>
      <c r="D14355">
        <v>0</v>
      </c>
      <c r="E14355">
        <v>0</v>
      </c>
      <c r="F14355">
        <v>0</v>
      </c>
      <c r="G14355">
        <v>0</v>
      </c>
    </row>
    <row r="14356" spans="1:7">
      <c r="A14356" t="s">
        <v>3853</v>
      </c>
      <c r="B14356" t="s">
        <v>4193</v>
      </c>
      <c r="C14356" t="s">
        <v>4004</v>
      </c>
      <c r="D14356">
        <v>27079</v>
      </c>
      <c r="E14356">
        <v>32313</v>
      </c>
      <c r="F14356">
        <v>36760</v>
      </c>
      <c r="G14356">
        <v>35989</v>
      </c>
    </row>
    <row r="14357" spans="1:7">
      <c r="A14357" t="s">
        <v>3853</v>
      </c>
      <c r="B14357" t="s">
        <v>4193</v>
      </c>
      <c r="C14357" t="s">
        <v>4005</v>
      </c>
      <c r="D14357">
        <v>25615</v>
      </c>
      <c r="E14357">
        <v>23428</v>
      </c>
      <c r="F14357">
        <v>24671</v>
      </c>
      <c r="G14357">
        <v>25725</v>
      </c>
    </row>
    <row r="14358" spans="1:7">
      <c r="A14358" t="s">
        <v>3853</v>
      </c>
      <c r="B14358" t="s">
        <v>4193</v>
      </c>
      <c r="C14358" t="s">
        <v>4006</v>
      </c>
      <c r="D14358">
        <v>17545</v>
      </c>
      <c r="E14358">
        <v>22435</v>
      </c>
      <c r="F14358">
        <v>20941</v>
      </c>
      <c r="G14358">
        <v>17946</v>
      </c>
    </row>
    <row r="14359" spans="1:7">
      <c r="A14359" t="s">
        <v>3853</v>
      </c>
      <c r="B14359" t="s">
        <v>4193</v>
      </c>
      <c r="C14359" t="s">
        <v>4007</v>
      </c>
      <c r="D14359">
        <v>1209</v>
      </c>
      <c r="E14359">
        <v>1205</v>
      </c>
      <c r="F14359">
        <v>1205</v>
      </c>
      <c r="G14359">
        <v>1205</v>
      </c>
    </row>
    <row r="14360" spans="1:7">
      <c r="A14360" t="s">
        <v>3853</v>
      </c>
      <c r="B14360" t="s">
        <v>4193</v>
      </c>
      <c r="C14360" t="s">
        <v>4008</v>
      </c>
      <c r="D14360">
        <v>143730</v>
      </c>
      <c r="E14360">
        <v>161178</v>
      </c>
      <c r="F14360">
        <v>168736</v>
      </c>
      <c r="G14360">
        <v>177944</v>
      </c>
    </row>
    <row r="14361" spans="1:7">
      <c r="A14361" t="s">
        <v>3853</v>
      </c>
      <c r="B14361" t="s">
        <v>4193</v>
      </c>
      <c r="C14361" t="s">
        <v>4009</v>
      </c>
      <c r="D14361">
        <v>25887</v>
      </c>
      <c r="E14361">
        <v>24913</v>
      </c>
      <c r="F14361">
        <v>25895</v>
      </c>
      <c r="G14361">
        <v>27230</v>
      </c>
    </row>
    <row r="14362" spans="1:7">
      <c r="A14362" t="s">
        <v>3853</v>
      </c>
      <c r="B14362" t="s">
        <v>4193</v>
      </c>
      <c r="C14362" t="s">
        <v>4010</v>
      </c>
      <c r="D14362">
        <v>239854</v>
      </c>
      <c r="E14362">
        <v>264267</v>
      </c>
      <c r="F14362">
        <v>277002</v>
      </c>
      <c r="G14362">
        <v>284834</v>
      </c>
    </row>
    <row r="14363" spans="1:7">
      <c r="A14363" t="s">
        <v>3853</v>
      </c>
      <c r="B14363" t="s">
        <v>4193</v>
      </c>
      <c r="C14363" t="s">
        <v>4011</v>
      </c>
      <c r="D14363">
        <v>133.6</v>
      </c>
      <c r="E14363">
        <v>147.5</v>
      </c>
      <c r="F14363">
        <v>155.19999999999999</v>
      </c>
      <c r="G14363">
        <v>160.6</v>
      </c>
    </row>
    <row r="14364" spans="1:7">
      <c r="A14364" t="s">
        <v>3853</v>
      </c>
      <c r="B14364" t="s">
        <v>4193</v>
      </c>
      <c r="C14364" t="s">
        <v>4012</v>
      </c>
      <c r="D14364">
        <v>222310</v>
      </c>
      <c r="E14364">
        <v>241831</v>
      </c>
      <c r="F14364">
        <v>256061</v>
      </c>
      <c r="G14364">
        <v>266888</v>
      </c>
    </row>
    <row r="14365" spans="1:7">
      <c r="A14365" t="s">
        <v>3853</v>
      </c>
      <c r="B14365" t="s">
        <v>4193</v>
      </c>
      <c r="C14365" t="s">
        <v>4013</v>
      </c>
      <c r="D14365">
        <v>239854</v>
      </c>
      <c r="E14365">
        <v>264267</v>
      </c>
      <c r="F14365">
        <v>277002</v>
      </c>
      <c r="G14365">
        <v>284834</v>
      </c>
    </row>
    <row r="14366" spans="1:7">
      <c r="A14366" t="s">
        <v>3853</v>
      </c>
      <c r="B14366" t="s">
        <v>4193</v>
      </c>
      <c r="C14366" t="s">
        <v>4014</v>
      </c>
      <c r="D14366">
        <v>15.9</v>
      </c>
      <c r="E14366">
        <v>21</v>
      </c>
      <c r="F14366">
        <v>19.600000000000001</v>
      </c>
      <c r="G14366">
        <v>16.399999999999999</v>
      </c>
    </row>
    <row r="14367" spans="1:7">
      <c r="A14367" t="s">
        <v>3853</v>
      </c>
      <c r="B14367" t="s">
        <v>4193</v>
      </c>
      <c r="C14367" t="s">
        <v>4015</v>
      </c>
      <c r="D14367">
        <v>0</v>
      </c>
      <c r="E14367">
        <v>0</v>
      </c>
      <c r="F14367">
        <v>0</v>
      </c>
      <c r="G14367">
        <v>0</v>
      </c>
    </row>
    <row r="14368" spans="1:7">
      <c r="A14368" t="s">
        <v>3853</v>
      </c>
      <c r="B14368" t="s">
        <v>4193</v>
      </c>
      <c r="C14368" t="s">
        <v>4016</v>
      </c>
      <c r="D14368">
        <v>0</v>
      </c>
      <c r="E14368">
        <v>0</v>
      </c>
      <c r="F14368">
        <v>0</v>
      </c>
      <c r="G14368">
        <v>0</v>
      </c>
    </row>
    <row r="14369" spans="1:7">
      <c r="A14369" t="s">
        <v>3853</v>
      </c>
      <c r="B14369" t="s">
        <v>4193</v>
      </c>
      <c r="C14369" t="s">
        <v>4017</v>
      </c>
      <c r="D14369">
        <v>0</v>
      </c>
      <c r="E14369">
        <v>0</v>
      </c>
      <c r="F14369">
        <v>0</v>
      </c>
      <c r="G14369">
        <v>0</v>
      </c>
    </row>
    <row r="14370" spans="1:7">
      <c r="A14370" t="s">
        <v>3853</v>
      </c>
      <c r="B14370" t="s">
        <v>4193</v>
      </c>
      <c r="C14370" t="s">
        <v>4018</v>
      </c>
      <c r="D14370">
        <v>0</v>
      </c>
      <c r="E14370">
        <v>0</v>
      </c>
      <c r="F14370">
        <v>0</v>
      </c>
      <c r="G14370">
        <v>0</v>
      </c>
    </row>
    <row r="14371" spans="1:7">
      <c r="A14371" t="s">
        <v>3853</v>
      </c>
      <c r="B14371" t="s">
        <v>4193</v>
      </c>
      <c r="C14371" t="s">
        <v>4019</v>
      </c>
      <c r="D14371">
        <v>67.5</v>
      </c>
      <c r="E14371">
        <v>70.900000000000006</v>
      </c>
      <c r="F14371">
        <v>74.400000000000006</v>
      </c>
      <c r="G14371">
        <v>50.8</v>
      </c>
    </row>
    <row r="14372" spans="1:7">
      <c r="A14372" t="s">
        <v>3853</v>
      </c>
      <c r="B14372" t="s">
        <v>4193</v>
      </c>
      <c r="C14372" t="s">
        <v>4020</v>
      </c>
      <c r="D14372">
        <v>9723</v>
      </c>
      <c r="E14372">
        <v>9723</v>
      </c>
      <c r="F14372">
        <v>9723</v>
      </c>
      <c r="G14372">
        <v>9723</v>
      </c>
    </row>
    <row r="14373" spans="1:7">
      <c r="A14373" t="s">
        <v>3853</v>
      </c>
      <c r="B14373" t="s">
        <v>4193</v>
      </c>
      <c r="C14373" t="s">
        <v>4021</v>
      </c>
      <c r="D14373">
        <v>0</v>
      </c>
      <c r="E14373">
        <v>0</v>
      </c>
      <c r="F14373">
        <v>0</v>
      </c>
      <c r="G14373">
        <v>0</v>
      </c>
    </row>
    <row r="14374" spans="1:7">
      <c r="A14374" t="s">
        <v>3853</v>
      </c>
      <c r="B14374" t="s">
        <v>4193</v>
      </c>
      <c r="C14374" t="s">
        <v>4022</v>
      </c>
      <c r="D14374">
        <v>4480</v>
      </c>
      <c r="E14374">
        <v>4340</v>
      </c>
      <c r="F14374">
        <v>4316</v>
      </c>
      <c r="G14374">
        <v>4437</v>
      </c>
    </row>
    <row r="14375" spans="1:7">
      <c r="A14375" t="s">
        <v>3853</v>
      </c>
      <c r="B14375" t="s">
        <v>4193</v>
      </c>
      <c r="C14375" t="s">
        <v>4023</v>
      </c>
      <c r="D14375">
        <v>0</v>
      </c>
      <c r="E14375">
        <v>0</v>
      </c>
      <c r="F14375">
        <v>451</v>
      </c>
      <c r="G14375">
        <v>376</v>
      </c>
    </row>
    <row r="14376" spans="1:7">
      <c r="A14376" t="s">
        <v>3853</v>
      </c>
      <c r="B14376" t="s">
        <v>4193</v>
      </c>
      <c r="C14376" t="s">
        <v>4024</v>
      </c>
      <c r="D14376">
        <v>4480</v>
      </c>
      <c r="E14376">
        <v>4340</v>
      </c>
      <c r="F14376">
        <v>4316</v>
      </c>
      <c r="G14376">
        <v>4437</v>
      </c>
    </row>
    <row r="14377" spans="1:7">
      <c r="A14377" t="s">
        <v>3853</v>
      </c>
      <c r="B14377" t="s">
        <v>4193</v>
      </c>
      <c r="C14377" t="s">
        <v>4025</v>
      </c>
      <c r="D14377">
        <v>4480</v>
      </c>
      <c r="E14377">
        <v>4340</v>
      </c>
      <c r="F14377">
        <v>4767</v>
      </c>
      <c r="G14377">
        <v>4813</v>
      </c>
    </row>
    <row r="14378" spans="1:7">
      <c r="A14378" t="s">
        <v>3853</v>
      </c>
      <c r="B14378" t="s">
        <v>4193</v>
      </c>
      <c r="C14378" t="s">
        <v>4026</v>
      </c>
      <c r="D14378">
        <v>4480</v>
      </c>
      <c r="E14378">
        <v>4340</v>
      </c>
      <c r="F14378">
        <v>4767</v>
      </c>
      <c r="G14378">
        <v>4813</v>
      </c>
    </row>
    <row r="14379" spans="1:7">
      <c r="A14379" t="s">
        <v>3853</v>
      </c>
      <c r="B14379" t="s">
        <v>4193</v>
      </c>
      <c r="C14379" t="s">
        <v>4027</v>
      </c>
      <c r="D14379">
        <v>0</v>
      </c>
      <c r="E14379">
        <v>0</v>
      </c>
      <c r="F14379">
        <v>0</v>
      </c>
      <c r="G14379">
        <v>0</v>
      </c>
    </row>
    <row r="14380" spans="1:7">
      <c r="A14380" t="s">
        <v>3853</v>
      </c>
      <c r="B14380" t="s">
        <v>4193</v>
      </c>
      <c r="C14380" t="s">
        <v>4028</v>
      </c>
      <c r="D14380">
        <v>14286</v>
      </c>
      <c r="E14380">
        <v>13542</v>
      </c>
      <c r="F14380">
        <v>13703</v>
      </c>
      <c r="G14380">
        <v>13690</v>
      </c>
    </row>
    <row r="14381" spans="1:7">
      <c r="A14381" t="s">
        <v>3853</v>
      </c>
      <c r="B14381" t="s">
        <v>4193</v>
      </c>
      <c r="C14381" t="s">
        <v>4029</v>
      </c>
      <c r="D14381">
        <v>15469</v>
      </c>
      <c r="E14381">
        <v>14578</v>
      </c>
      <c r="F14381">
        <v>15335</v>
      </c>
      <c r="G14381">
        <v>15286</v>
      </c>
    </row>
    <row r="14382" spans="1:7">
      <c r="A14382" t="s">
        <v>3853</v>
      </c>
      <c r="B14382" t="s">
        <v>4193</v>
      </c>
      <c r="C14382" t="s">
        <v>4030</v>
      </c>
      <c r="D14382">
        <v>15469</v>
      </c>
      <c r="E14382">
        <v>14578</v>
      </c>
      <c r="F14382">
        <v>15335</v>
      </c>
      <c r="G14382">
        <v>15286</v>
      </c>
    </row>
    <row r="14383" spans="1:7">
      <c r="A14383" t="s">
        <v>3853</v>
      </c>
      <c r="B14383" t="s">
        <v>4193</v>
      </c>
      <c r="C14383" t="s">
        <v>4031</v>
      </c>
      <c r="D14383">
        <v>158354</v>
      </c>
      <c r="E14383">
        <v>137904</v>
      </c>
      <c r="F14383">
        <v>159036</v>
      </c>
      <c r="G14383">
        <v>155682</v>
      </c>
    </row>
    <row r="14384" spans="1:7">
      <c r="A14384" t="s">
        <v>3853</v>
      </c>
      <c r="B14384" t="s">
        <v>4193</v>
      </c>
      <c r="C14384" t="s">
        <v>4032</v>
      </c>
      <c r="D14384">
        <v>0.2</v>
      </c>
      <c r="E14384">
        <v>0.1</v>
      </c>
      <c r="F14384">
        <v>0</v>
      </c>
      <c r="G14384">
        <v>0.1</v>
      </c>
    </row>
    <row r="14385" spans="1:7">
      <c r="A14385" t="s">
        <v>3853</v>
      </c>
      <c r="B14385" t="s">
        <v>4193</v>
      </c>
      <c r="C14385" t="s">
        <v>4033</v>
      </c>
      <c r="D14385">
        <v>6085</v>
      </c>
      <c r="E14385">
        <v>4924</v>
      </c>
      <c r="F14385">
        <v>5116</v>
      </c>
      <c r="G14385">
        <v>5383</v>
      </c>
    </row>
    <row r="14386" spans="1:7">
      <c r="A14386" t="s">
        <v>3853</v>
      </c>
      <c r="B14386" t="s">
        <v>4193</v>
      </c>
      <c r="C14386" t="s">
        <v>4034</v>
      </c>
      <c r="D14386">
        <v>1324</v>
      </c>
      <c r="E14386">
        <v>1479</v>
      </c>
      <c r="F14386">
        <v>1735</v>
      </c>
      <c r="G14386">
        <v>1657</v>
      </c>
    </row>
    <row r="14387" spans="1:7">
      <c r="A14387" t="s">
        <v>3853</v>
      </c>
      <c r="B14387" t="s">
        <v>4193</v>
      </c>
      <c r="C14387" t="s">
        <v>4035</v>
      </c>
      <c r="D14387">
        <v>11</v>
      </c>
      <c r="E14387">
        <v>11</v>
      </c>
      <c r="F14387">
        <v>11</v>
      </c>
      <c r="G14387">
        <v>11</v>
      </c>
    </row>
    <row r="14388" spans="1:7">
      <c r="A14388" t="s">
        <v>3853</v>
      </c>
      <c r="B14388" t="s">
        <v>4193</v>
      </c>
      <c r="C14388" t="s">
        <v>4036</v>
      </c>
      <c r="D14388">
        <v>46711</v>
      </c>
      <c r="E14388">
        <v>37244</v>
      </c>
      <c r="F14388">
        <v>42390</v>
      </c>
      <c r="G14388">
        <v>42995</v>
      </c>
    </row>
    <row r="14389" spans="1:7">
      <c r="A14389" t="s">
        <v>3853</v>
      </c>
      <c r="B14389" t="s">
        <v>4193</v>
      </c>
      <c r="C14389" t="s">
        <v>4037</v>
      </c>
      <c r="D14389">
        <v>4622</v>
      </c>
      <c r="E14389">
        <v>5215</v>
      </c>
      <c r="F14389">
        <v>4431</v>
      </c>
      <c r="G14389">
        <v>4516</v>
      </c>
    </row>
    <row r="14390" spans="1:7">
      <c r="A14390" t="s">
        <v>3853</v>
      </c>
      <c r="B14390" t="s">
        <v>4193</v>
      </c>
      <c r="C14390" t="s">
        <v>4038</v>
      </c>
      <c r="D14390">
        <v>217095</v>
      </c>
      <c r="E14390">
        <v>186767</v>
      </c>
      <c r="F14390">
        <v>212709</v>
      </c>
      <c r="G14390">
        <v>210232</v>
      </c>
    </row>
    <row r="14391" spans="1:7">
      <c r="A14391" t="s">
        <v>3853</v>
      </c>
      <c r="B14391" t="s">
        <v>4193</v>
      </c>
      <c r="C14391" t="s">
        <v>4039</v>
      </c>
      <c r="D14391">
        <v>120.9</v>
      </c>
      <c r="E14391">
        <v>104.2</v>
      </c>
      <c r="F14391">
        <v>119.1</v>
      </c>
      <c r="G14391">
        <v>118.5</v>
      </c>
    </row>
    <row r="14392" spans="1:7">
      <c r="A14392" t="s">
        <v>3853</v>
      </c>
      <c r="B14392" t="s">
        <v>4193</v>
      </c>
      <c r="C14392" t="s">
        <v>4040</v>
      </c>
      <c r="D14392">
        <v>215771</v>
      </c>
      <c r="E14392">
        <v>185287</v>
      </c>
      <c r="F14392">
        <v>210974</v>
      </c>
      <c r="G14392">
        <v>208575</v>
      </c>
    </row>
    <row r="14393" spans="1:7">
      <c r="A14393" t="s">
        <v>3853</v>
      </c>
      <c r="B14393" t="s">
        <v>4193</v>
      </c>
      <c r="C14393" t="s">
        <v>4041</v>
      </c>
      <c r="D14393">
        <v>0</v>
      </c>
      <c r="E14393">
        <v>0</v>
      </c>
      <c r="F14393">
        <v>0</v>
      </c>
      <c r="G14393">
        <v>0</v>
      </c>
    </row>
    <row r="14394" spans="1:7">
      <c r="A14394" t="s">
        <v>3853</v>
      </c>
      <c r="B14394" t="s">
        <v>4193</v>
      </c>
      <c r="C14394" t="s">
        <v>4042</v>
      </c>
      <c r="D14394">
        <v>0</v>
      </c>
      <c r="E14394">
        <v>0</v>
      </c>
      <c r="F14394">
        <v>0</v>
      </c>
      <c r="G14394">
        <v>0</v>
      </c>
    </row>
    <row r="14395" spans="1:7">
      <c r="A14395" t="s">
        <v>3853</v>
      </c>
      <c r="B14395" t="s">
        <v>4193</v>
      </c>
      <c r="C14395" t="s">
        <v>4043</v>
      </c>
      <c r="D14395">
        <v>0</v>
      </c>
      <c r="E14395">
        <v>0</v>
      </c>
      <c r="F14395">
        <v>0</v>
      </c>
      <c r="G14395">
        <v>0</v>
      </c>
    </row>
    <row r="14396" spans="1:7">
      <c r="A14396" t="s">
        <v>3853</v>
      </c>
      <c r="B14396" t="s">
        <v>4193</v>
      </c>
      <c r="C14396" t="s">
        <v>4044</v>
      </c>
      <c r="D14396">
        <v>0</v>
      </c>
      <c r="E14396">
        <v>0</v>
      </c>
      <c r="F14396">
        <v>0</v>
      </c>
      <c r="G14396">
        <v>0</v>
      </c>
    </row>
    <row r="14397" spans="1:7">
      <c r="A14397" t="s">
        <v>3853</v>
      </c>
      <c r="B14397" t="s">
        <v>4193</v>
      </c>
      <c r="C14397" t="s">
        <v>4045</v>
      </c>
      <c r="D14397">
        <v>0</v>
      </c>
      <c r="E14397">
        <v>0</v>
      </c>
      <c r="F14397">
        <v>0</v>
      </c>
      <c r="G14397">
        <v>0</v>
      </c>
    </row>
    <row r="14398" spans="1:7">
      <c r="A14398" t="s">
        <v>3853</v>
      </c>
      <c r="B14398" t="s">
        <v>4193</v>
      </c>
      <c r="C14398" t="s">
        <v>4046</v>
      </c>
      <c r="D14398">
        <v>0.6</v>
      </c>
      <c r="E14398">
        <v>0.7</v>
      </c>
      <c r="F14398">
        <v>1</v>
      </c>
      <c r="G14398">
        <v>1.3</v>
      </c>
    </row>
    <row r="14399" spans="1:7">
      <c r="A14399" t="s">
        <v>3853</v>
      </c>
      <c r="B14399" t="s">
        <v>4193</v>
      </c>
      <c r="C14399" t="s">
        <v>4047</v>
      </c>
      <c r="D14399">
        <v>1</v>
      </c>
      <c r="E14399">
        <v>1</v>
      </c>
      <c r="F14399">
        <v>2</v>
      </c>
      <c r="G14399">
        <v>2</v>
      </c>
    </row>
    <row r="14400" spans="1:7">
      <c r="A14400" t="s">
        <v>3853</v>
      </c>
      <c r="B14400" t="s">
        <v>4193</v>
      </c>
      <c r="C14400" t="s">
        <v>4048</v>
      </c>
      <c r="D14400">
        <v>0</v>
      </c>
      <c r="E14400">
        <v>0</v>
      </c>
      <c r="F14400">
        <v>0</v>
      </c>
      <c r="G14400">
        <v>0</v>
      </c>
    </row>
    <row r="14401" spans="1:7">
      <c r="A14401" t="s">
        <v>3853</v>
      </c>
      <c r="B14401" t="s">
        <v>4193</v>
      </c>
      <c r="C14401" t="s">
        <v>4049</v>
      </c>
      <c r="D14401">
        <v>149450</v>
      </c>
      <c r="E14401">
        <v>130068</v>
      </c>
      <c r="F14401">
        <v>151034</v>
      </c>
      <c r="G14401">
        <v>147961</v>
      </c>
    </row>
    <row r="14402" spans="1:7">
      <c r="A14402" t="s">
        <v>3853</v>
      </c>
      <c r="B14402" t="s">
        <v>4193</v>
      </c>
      <c r="C14402" t="s">
        <v>4050</v>
      </c>
      <c r="D14402">
        <v>5955</v>
      </c>
      <c r="E14402">
        <v>4795</v>
      </c>
      <c r="F14402">
        <v>4985</v>
      </c>
      <c r="G14402">
        <v>5246</v>
      </c>
    </row>
    <row r="14403" spans="1:7">
      <c r="A14403" t="s">
        <v>3853</v>
      </c>
      <c r="B14403" t="s">
        <v>4193</v>
      </c>
      <c r="C14403" t="s">
        <v>4051</v>
      </c>
      <c r="D14403">
        <v>46612</v>
      </c>
      <c r="E14403">
        <v>37147</v>
      </c>
      <c r="F14403">
        <v>42299</v>
      </c>
      <c r="G14403">
        <v>42901</v>
      </c>
    </row>
    <row r="14404" spans="1:7">
      <c r="A14404" t="s">
        <v>3853</v>
      </c>
      <c r="B14404" t="s">
        <v>4193</v>
      </c>
      <c r="C14404" t="s">
        <v>4052</v>
      </c>
      <c r="D14404">
        <v>208018</v>
      </c>
      <c r="E14404">
        <v>178747</v>
      </c>
      <c r="F14404">
        <v>204507</v>
      </c>
      <c r="G14404">
        <v>202299</v>
      </c>
    </row>
    <row r="14405" spans="1:7">
      <c r="A14405" t="s">
        <v>3853</v>
      </c>
      <c r="B14405" t="s">
        <v>4193</v>
      </c>
      <c r="C14405" t="s">
        <v>4053</v>
      </c>
      <c r="D14405">
        <v>0</v>
      </c>
      <c r="E14405">
        <v>0</v>
      </c>
      <c r="F14405">
        <v>0</v>
      </c>
      <c r="G14405">
        <v>0</v>
      </c>
    </row>
    <row r="14406" spans="1:7">
      <c r="A14406" t="s">
        <v>3853</v>
      </c>
      <c r="B14406" t="s">
        <v>4193</v>
      </c>
      <c r="C14406" t="s">
        <v>4054</v>
      </c>
      <c r="D14406">
        <v>0</v>
      </c>
      <c r="E14406">
        <v>0</v>
      </c>
      <c r="F14406">
        <v>0</v>
      </c>
      <c r="G14406">
        <v>0</v>
      </c>
    </row>
    <row r="14407" spans="1:7">
      <c r="A14407" t="s">
        <v>3853</v>
      </c>
      <c r="B14407" t="s">
        <v>4193</v>
      </c>
      <c r="C14407" t="s">
        <v>4055</v>
      </c>
      <c r="D14407">
        <v>78</v>
      </c>
      <c r="E14407">
        <v>34</v>
      </c>
      <c r="F14407">
        <v>36</v>
      </c>
      <c r="G14407">
        <v>41</v>
      </c>
    </row>
    <row r="14408" spans="1:7">
      <c r="A14408" t="s">
        <v>3853</v>
      </c>
      <c r="B14408" t="s">
        <v>4193</v>
      </c>
      <c r="C14408" t="s">
        <v>4056</v>
      </c>
      <c r="D14408">
        <v>1573</v>
      </c>
      <c r="E14408">
        <v>797</v>
      </c>
      <c r="F14408">
        <v>996</v>
      </c>
      <c r="G14408">
        <v>1144</v>
      </c>
    </row>
    <row r="14409" spans="1:7">
      <c r="A14409" t="s">
        <v>3853</v>
      </c>
      <c r="B14409" t="s">
        <v>4193</v>
      </c>
      <c r="C14409" t="s">
        <v>4057</v>
      </c>
      <c r="D14409">
        <v>347</v>
      </c>
      <c r="E14409">
        <v>313</v>
      </c>
      <c r="F14409">
        <v>789</v>
      </c>
      <c r="G14409">
        <v>1195</v>
      </c>
    </row>
    <row r="14410" spans="1:7">
      <c r="A14410" t="s">
        <v>3853</v>
      </c>
      <c r="B14410" t="s">
        <v>4193</v>
      </c>
      <c r="C14410" t="s">
        <v>4058</v>
      </c>
      <c r="D14410">
        <v>2892</v>
      </c>
      <c r="E14410">
        <v>3612</v>
      </c>
      <c r="F14410">
        <v>2903</v>
      </c>
      <c r="G14410">
        <v>2940</v>
      </c>
    </row>
    <row r="14411" spans="1:7">
      <c r="A14411" t="s">
        <v>3853</v>
      </c>
      <c r="B14411" t="s">
        <v>4193</v>
      </c>
      <c r="C14411" t="s">
        <v>4059</v>
      </c>
      <c r="D14411">
        <v>4891</v>
      </c>
      <c r="E14411">
        <v>4756</v>
      </c>
      <c r="F14411">
        <v>4724</v>
      </c>
      <c r="G14411">
        <v>5320</v>
      </c>
    </row>
    <row r="14412" spans="1:7">
      <c r="A14412" t="s">
        <v>3853</v>
      </c>
      <c r="B14412" t="s">
        <v>4193</v>
      </c>
      <c r="C14412" t="s">
        <v>4060</v>
      </c>
      <c r="D14412">
        <v>4891</v>
      </c>
      <c r="E14412">
        <v>4756</v>
      </c>
      <c r="F14412">
        <v>4724</v>
      </c>
      <c r="G14412">
        <v>5320</v>
      </c>
    </row>
    <row r="14413" spans="1:7">
      <c r="A14413" t="s">
        <v>3853</v>
      </c>
      <c r="B14413" t="s">
        <v>4193</v>
      </c>
      <c r="C14413" t="s">
        <v>4061</v>
      </c>
      <c r="D14413">
        <v>9723</v>
      </c>
      <c r="E14413">
        <v>9723</v>
      </c>
      <c r="F14413">
        <v>9723</v>
      </c>
      <c r="G14413">
        <v>9723</v>
      </c>
    </row>
    <row r="14414" spans="1:7">
      <c r="A14414" t="s">
        <v>3853</v>
      </c>
      <c r="B14414" t="s">
        <v>4193</v>
      </c>
      <c r="C14414" t="s">
        <v>4062</v>
      </c>
      <c r="D14414">
        <v>9723</v>
      </c>
      <c r="E14414">
        <v>9723</v>
      </c>
      <c r="F14414">
        <v>9723</v>
      </c>
      <c r="G14414">
        <v>9723</v>
      </c>
    </row>
    <row r="14415" spans="1:7">
      <c r="A14415" t="s">
        <v>3853</v>
      </c>
      <c r="B14415" t="s">
        <v>4193</v>
      </c>
      <c r="C14415" t="s">
        <v>4063</v>
      </c>
      <c r="D14415">
        <v>7501</v>
      </c>
      <c r="E14415">
        <v>6385</v>
      </c>
      <c r="F14415">
        <v>7169</v>
      </c>
      <c r="G14415">
        <v>6835</v>
      </c>
    </row>
    <row r="14416" spans="1:7">
      <c r="A14416" t="s">
        <v>3853</v>
      </c>
      <c r="B14416" t="s">
        <v>4193</v>
      </c>
      <c r="C14416" t="s">
        <v>4064</v>
      </c>
      <c r="D14416">
        <v>1524</v>
      </c>
      <c r="E14416">
        <v>1581</v>
      </c>
      <c r="F14416">
        <v>1737</v>
      </c>
      <c r="G14416">
        <v>1679</v>
      </c>
    </row>
    <row r="14417" spans="1:7">
      <c r="A14417" t="s">
        <v>3853</v>
      </c>
      <c r="B14417" t="s">
        <v>4193</v>
      </c>
      <c r="C14417" t="s">
        <v>4065</v>
      </c>
      <c r="D14417">
        <v>9465</v>
      </c>
      <c r="E14417">
        <v>10008</v>
      </c>
      <c r="F14417">
        <v>9641</v>
      </c>
      <c r="G14417">
        <v>10718</v>
      </c>
    </row>
    <row r="14418" spans="1:7">
      <c r="A14418" t="s">
        <v>3853</v>
      </c>
      <c r="B14418" t="s">
        <v>4193</v>
      </c>
      <c r="C14418" t="s">
        <v>4066</v>
      </c>
      <c r="D14418">
        <v>1030</v>
      </c>
      <c r="E14418">
        <v>1087</v>
      </c>
      <c r="F14418">
        <v>1085</v>
      </c>
      <c r="G14418">
        <v>1199</v>
      </c>
    </row>
    <row r="14419" spans="1:7">
      <c r="A14419" t="s">
        <v>3853</v>
      </c>
      <c r="B14419" t="s">
        <v>4193</v>
      </c>
      <c r="C14419" t="s">
        <v>4067</v>
      </c>
      <c r="D14419">
        <v>3158</v>
      </c>
      <c r="E14419">
        <v>3157</v>
      </c>
      <c r="F14419">
        <v>3033</v>
      </c>
      <c r="G14419">
        <v>3000</v>
      </c>
    </row>
    <row r="14420" spans="1:7">
      <c r="A14420" t="s">
        <v>3853</v>
      </c>
      <c r="B14420" t="s">
        <v>4193</v>
      </c>
      <c r="C14420" t="s">
        <v>4068</v>
      </c>
      <c r="D14420">
        <v>9662</v>
      </c>
      <c r="E14420">
        <v>6395</v>
      </c>
      <c r="F14420">
        <v>7040</v>
      </c>
      <c r="G14420">
        <v>8264</v>
      </c>
    </row>
    <row r="14421" spans="1:7">
      <c r="A14421" t="s">
        <v>3853</v>
      </c>
      <c r="B14421" t="s">
        <v>4193</v>
      </c>
      <c r="C14421" t="s">
        <v>4069</v>
      </c>
      <c r="D14421">
        <v>31310</v>
      </c>
      <c r="E14421">
        <v>27526</v>
      </c>
      <c r="F14421">
        <v>28620</v>
      </c>
      <c r="G14421">
        <v>30496</v>
      </c>
    </row>
    <row r="14422" spans="1:7">
      <c r="A14422" t="s">
        <v>3853</v>
      </c>
      <c r="B14422" t="s">
        <v>4193</v>
      </c>
      <c r="C14422" t="s">
        <v>4070</v>
      </c>
      <c r="D14422">
        <v>0</v>
      </c>
      <c r="E14422">
        <v>0</v>
      </c>
      <c r="F14422">
        <v>0</v>
      </c>
      <c r="G14422">
        <v>0</v>
      </c>
    </row>
    <row r="14423" spans="1:7">
      <c r="A14423" t="s">
        <v>3853</v>
      </c>
      <c r="B14423" t="s">
        <v>4193</v>
      </c>
      <c r="C14423" t="s">
        <v>4071</v>
      </c>
      <c r="D14423">
        <v>0</v>
      </c>
      <c r="E14423">
        <v>0</v>
      </c>
      <c r="F14423">
        <v>0</v>
      </c>
      <c r="G14423">
        <v>0</v>
      </c>
    </row>
    <row r="14424" spans="1:7">
      <c r="A14424" t="s">
        <v>3853</v>
      </c>
      <c r="B14424" t="s">
        <v>4193</v>
      </c>
      <c r="C14424" t="s">
        <v>4072</v>
      </c>
      <c r="D14424">
        <v>0</v>
      </c>
      <c r="E14424">
        <v>0</v>
      </c>
      <c r="F14424">
        <v>0</v>
      </c>
      <c r="G14424">
        <v>0</v>
      </c>
    </row>
    <row r="14425" spans="1:7">
      <c r="A14425" t="s">
        <v>3853</v>
      </c>
      <c r="B14425" t="s">
        <v>4193</v>
      </c>
      <c r="C14425" t="s">
        <v>4073</v>
      </c>
      <c r="D14425">
        <v>106</v>
      </c>
      <c r="E14425">
        <v>22</v>
      </c>
      <c r="F14425">
        <v>45</v>
      </c>
      <c r="G14425">
        <v>46</v>
      </c>
    </row>
    <row r="14426" spans="1:7">
      <c r="A14426" t="s">
        <v>3853</v>
      </c>
      <c r="B14426" t="s">
        <v>4193</v>
      </c>
      <c r="C14426" t="s">
        <v>4074</v>
      </c>
      <c r="D14426">
        <v>106</v>
      </c>
      <c r="E14426">
        <v>22</v>
      </c>
      <c r="F14426">
        <v>45</v>
      </c>
      <c r="G14426">
        <v>46</v>
      </c>
    </row>
    <row r="14427" spans="1:7">
      <c r="A14427" t="s">
        <v>3853</v>
      </c>
      <c r="B14427" t="s">
        <v>4193</v>
      </c>
      <c r="C14427" t="s">
        <v>4075</v>
      </c>
      <c r="D14427">
        <v>106</v>
      </c>
      <c r="E14427">
        <v>22</v>
      </c>
      <c r="F14427">
        <v>45</v>
      </c>
      <c r="G14427">
        <v>46</v>
      </c>
    </row>
    <row r="14428" spans="1:7">
      <c r="A14428" t="s">
        <v>3853</v>
      </c>
      <c r="B14428" t="s">
        <v>4193</v>
      </c>
      <c r="C14428" t="s">
        <v>4076</v>
      </c>
      <c r="D14428">
        <v>0</v>
      </c>
      <c r="E14428">
        <v>0</v>
      </c>
      <c r="F14428">
        <v>0</v>
      </c>
      <c r="G14428">
        <v>0</v>
      </c>
    </row>
    <row r="14429" spans="1:7">
      <c r="A14429" t="s">
        <v>3853</v>
      </c>
      <c r="B14429" t="s">
        <v>4193</v>
      </c>
      <c r="C14429" t="s">
        <v>4077</v>
      </c>
      <c r="D14429">
        <v>0</v>
      </c>
      <c r="E14429">
        <v>0</v>
      </c>
      <c r="F14429">
        <v>0</v>
      </c>
      <c r="G14429">
        <v>0</v>
      </c>
    </row>
    <row r="14430" spans="1:7">
      <c r="A14430" t="s">
        <v>3853</v>
      </c>
      <c r="B14430" t="s">
        <v>4193</v>
      </c>
      <c r="C14430" t="s">
        <v>4078</v>
      </c>
      <c r="D14430">
        <v>0</v>
      </c>
      <c r="E14430">
        <v>0</v>
      </c>
      <c r="F14430">
        <v>0</v>
      </c>
      <c r="G14430">
        <v>0</v>
      </c>
    </row>
    <row r="14431" spans="1:7">
      <c r="A14431" t="s">
        <v>3853</v>
      </c>
      <c r="B14431" t="s">
        <v>4193</v>
      </c>
      <c r="C14431" t="s">
        <v>4079</v>
      </c>
      <c r="D14431">
        <v>0</v>
      </c>
      <c r="E14431">
        <v>0</v>
      </c>
      <c r="F14431">
        <v>0</v>
      </c>
      <c r="G14431">
        <v>0</v>
      </c>
    </row>
    <row r="14432" spans="1:7">
      <c r="A14432" t="s">
        <v>3853</v>
      </c>
      <c r="B14432" t="s">
        <v>4193</v>
      </c>
      <c r="C14432" t="s">
        <v>4080</v>
      </c>
      <c r="D14432">
        <v>0</v>
      </c>
      <c r="E14432">
        <v>0</v>
      </c>
      <c r="F14432">
        <v>0</v>
      </c>
      <c r="G14432">
        <v>0</v>
      </c>
    </row>
    <row r="14433" spans="1:7">
      <c r="A14433" t="s">
        <v>3853</v>
      </c>
      <c r="B14433" t="s">
        <v>4193</v>
      </c>
      <c r="C14433" t="s">
        <v>4081</v>
      </c>
      <c r="D14433">
        <v>1824</v>
      </c>
      <c r="E14433">
        <v>1742</v>
      </c>
      <c r="F14433">
        <v>1892</v>
      </c>
      <c r="G14433">
        <v>1901</v>
      </c>
    </row>
    <row r="14434" spans="1:7">
      <c r="A14434" t="s">
        <v>3853</v>
      </c>
      <c r="B14434" t="s">
        <v>4193</v>
      </c>
      <c r="C14434" t="s">
        <v>4082</v>
      </c>
      <c r="D14434">
        <v>0</v>
      </c>
      <c r="E14434">
        <v>0</v>
      </c>
      <c r="F14434">
        <v>0</v>
      </c>
      <c r="G14434">
        <v>0</v>
      </c>
    </row>
    <row r="14435" spans="1:7">
      <c r="A14435" t="s">
        <v>3853</v>
      </c>
      <c r="B14435" t="s">
        <v>4193</v>
      </c>
      <c r="C14435" t="s">
        <v>4083</v>
      </c>
      <c r="D14435">
        <v>39</v>
      </c>
      <c r="E14435">
        <v>35</v>
      </c>
      <c r="F14435">
        <v>33</v>
      </c>
      <c r="G14435">
        <v>36</v>
      </c>
    </row>
    <row r="14436" spans="1:7">
      <c r="A14436" t="s">
        <v>3853</v>
      </c>
      <c r="B14436" t="s">
        <v>4193</v>
      </c>
      <c r="C14436" t="s">
        <v>4084</v>
      </c>
      <c r="D14436">
        <v>13</v>
      </c>
      <c r="E14436">
        <v>16</v>
      </c>
      <c r="F14436">
        <v>21</v>
      </c>
      <c r="G14436">
        <v>29</v>
      </c>
    </row>
    <row r="14437" spans="1:7">
      <c r="A14437" t="s">
        <v>3853</v>
      </c>
      <c r="B14437" t="s">
        <v>4193</v>
      </c>
      <c r="C14437" t="s">
        <v>4085</v>
      </c>
      <c r="D14437">
        <v>0</v>
      </c>
      <c r="E14437">
        <v>0</v>
      </c>
      <c r="F14437">
        <v>0</v>
      </c>
      <c r="G14437">
        <v>0</v>
      </c>
    </row>
    <row r="14438" spans="1:7">
      <c r="A14438" t="s">
        <v>3853</v>
      </c>
      <c r="B14438" t="s">
        <v>4193</v>
      </c>
      <c r="C14438" t="s">
        <v>4086</v>
      </c>
      <c r="D14438">
        <v>0</v>
      </c>
      <c r="E14438">
        <v>0</v>
      </c>
      <c r="F14438">
        <v>0</v>
      </c>
      <c r="G14438">
        <v>0</v>
      </c>
    </row>
    <row r="14439" spans="1:7">
      <c r="A14439" t="s">
        <v>3853</v>
      </c>
      <c r="B14439" t="s">
        <v>4193</v>
      </c>
      <c r="C14439" t="s">
        <v>4087</v>
      </c>
      <c r="D14439">
        <v>0</v>
      </c>
      <c r="E14439">
        <v>0</v>
      </c>
      <c r="F14439">
        <v>2</v>
      </c>
      <c r="G14439">
        <v>4</v>
      </c>
    </row>
    <row r="14440" spans="1:7">
      <c r="A14440" t="s">
        <v>3853</v>
      </c>
      <c r="B14440" t="s">
        <v>4193</v>
      </c>
      <c r="C14440" t="s">
        <v>4088</v>
      </c>
      <c r="D14440">
        <v>82</v>
      </c>
      <c r="E14440">
        <v>89</v>
      </c>
      <c r="F14440">
        <v>106</v>
      </c>
      <c r="G14440">
        <v>133</v>
      </c>
    </row>
    <row r="14441" spans="1:7">
      <c r="A14441" t="s">
        <v>3853</v>
      </c>
      <c r="B14441" t="s">
        <v>4193</v>
      </c>
      <c r="C14441" t="s">
        <v>4089</v>
      </c>
      <c r="D14441">
        <v>95</v>
      </c>
      <c r="E14441">
        <v>106</v>
      </c>
      <c r="F14441">
        <v>129</v>
      </c>
      <c r="G14441">
        <v>166</v>
      </c>
    </row>
    <row r="14442" spans="1:7">
      <c r="A14442" t="s">
        <v>3853</v>
      </c>
      <c r="B14442" t="s">
        <v>4193</v>
      </c>
      <c r="C14442" t="s">
        <v>4090</v>
      </c>
      <c r="D14442">
        <v>95</v>
      </c>
      <c r="E14442">
        <v>106</v>
      </c>
      <c r="F14442">
        <v>129</v>
      </c>
      <c r="G14442">
        <v>166</v>
      </c>
    </row>
    <row r="14443" spans="1:7">
      <c r="A14443" t="s">
        <v>3853</v>
      </c>
      <c r="B14443" t="s">
        <v>4193</v>
      </c>
      <c r="C14443" t="s">
        <v>4091</v>
      </c>
      <c r="D14443">
        <v>0</v>
      </c>
      <c r="E14443">
        <v>0</v>
      </c>
      <c r="F14443">
        <v>0</v>
      </c>
      <c r="G14443">
        <v>0</v>
      </c>
    </row>
    <row r="14444" spans="1:7">
      <c r="A14444" t="s">
        <v>3853</v>
      </c>
      <c r="B14444" t="s">
        <v>4193</v>
      </c>
      <c r="C14444" t="s">
        <v>4092</v>
      </c>
      <c r="D14444">
        <v>185433</v>
      </c>
      <c r="E14444">
        <v>170218</v>
      </c>
      <c r="F14444">
        <v>195796</v>
      </c>
      <c r="G14444">
        <v>191671</v>
      </c>
    </row>
    <row r="14445" spans="1:7">
      <c r="A14445" t="s">
        <v>3853</v>
      </c>
      <c r="B14445" t="s">
        <v>4193</v>
      </c>
      <c r="C14445" t="s">
        <v>4093</v>
      </c>
      <c r="D14445">
        <v>103.3</v>
      </c>
      <c r="E14445">
        <v>95</v>
      </c>
      <c r="F14445">
        <v>109.7</v>
      </c>
      <c r="G14445">
        <v>108</v>
      </c>
    </row>
    <row r="14446" spans="1:7">
      <c r="A14446" t="s">
        <v>3853</v>
      </c>
      <c r="B14446" t="s">
        <v>4193</v>
      </c>
      <c r="C14446" t="s">
        <v>4094</v>
      </c>
      <c r="D14446">
        <v>109904</v>
      </c>
      <c r="E14446">
        <v>100034</v>
      </c>
      <c r="F14446">
        <v>103159</v>
      </c>
      <c r="G14446">
        <v>106977</v>
      </c>
    </row>
    <row r="14447" spans="1:7">
      <c r="A14447" t="s">
        <v>3853</v>
      </c>
      <c r="B14447" t="s">
        <v>4193</v>
      </c>
      <c r="C14447" t="s">
        <v>4095</v>
      </c>
      <c r="D14447">
        <v>61.2</v>
      </c>
      <c r="E14447">
        <v>55.8</v>
      </c>
      <c r="F14447">
        <v>57.8</v>
      </c>
      <c r="G14447">
        <v>60.3</v>
      </c>
    </row>
    <row r="14448" spans="1:7">
      <c r="A14448" t="s">
        <v>3853</v>
      </c>
      <c r="B14448" t="s">
        <v>4193</v>
      </c>
      <c r="C14448" t="s">
        <v>4096</v>
      </c>
      <c r="D14448">
        <v>621869</v>
      </c>
      <c r="E14448">
        <v>546858</v>
      </c>
      <c r="F14448">
        <v>634857</v>
      </c>
      <c r="G14448">
        <v>555792</v>
      </c>
    </row>
    <row r="14449" spans="1:7">
      <c r="A14449" t="s">
        <v>3853</v>
      </c>
      <c r="B14449" t="s">
        <v>4193</v>
      </c>
      <c r="C14449" t="s">
        <v>4097</v>
      </c>
      <c r="D14449">
        <v>369138</v>
      </c>
      <c r="E14449">
        <v>372063</v>
      </c>
      <c r="F14449">
        <v>391234</v>
      </c>
      <c r="G14449">
        <v>383916</v>
      </c>
    </row>
    <row r="14450" spans="1:7">
      <c r="A14450" t="s">
        <v>3853</v>
      </c>
      <c r="B14450" t="s">
        <v>4193</v>
      </c>
      <c r="C14450" t="s">
        <v>4098</v>
      </c>
      <c r="D14450">
        <v>205.6</v>
      </c>
      <c r="E14450">
        <v>207.7</v>
      </c>
      <c r="F14450">
        <v>219.1</v>
      </c>
      <c r="G14450">
        <v>216.4</v>
      </c>
    </row>
    <row r="14451" spans="1:7">
      <c r="A14451" t="s">
        <v>3853</v>
      </c>
      <c r="B14451" t="s">
        <v>4193</v>
      </c>
      <c r="C14451" t="s">
        <v>4099</v>
      </c>
      <c r="D14451">
        <v>153381</v>
      </c>
      <c r="E14451">
        <v>146349</v>
      </c>
      <c r="F14451">
        <v>148188</v>
      </c>
      <c r="G14451">
        <v>153793</v>
      </c>
    </row>
    <row r="14452" spans="1:7">
      <c r="A14452" t="s">
        <v>3853</v>
      </c>
      <c r="B14452" t="s">
        <v>4193</v>
      </c>
      <c r="C14452" t="s">
        <v>4100</v>
      </c>
      <c r="D14452">
        <v>85.4</v>
      </c>
      <c r="E14452">
        <v>81.7</v>
      </c>
      <c r="F14452">
        <v>83</v>
      </c>
      <c r="G14452">
        <v>86.7</v>
      </c>
    </row>
    <row r="14453" spans="1:7">
      <c r="A14453" t="s">
        <v>3853</v>
      </c>
      <c r="B14453" t="s">
        <v>4193</v>
      </c>
      <c r="C14453" t="s">
        <v>4101</v>
      </c>
      <c r="D14453">
        <v>816508</v>
      </c>
      <c r="E14453">
        <v>787255</v>
      </c>
      <c r="F14453">
        <v>837569</v>
      </c>
      <c r="G14453">
        <v>835489</v>
      </c>
    </row>
    <row r="14454" spans="1:7">
      <c r="A14454" t="s">
        <v>3853</v>
      </c>
      <c r="B14454" t="s">
        <v>4193</v>
      </c>
      <c r="C14454" t="s">
        <v>4102</v>
      </c>
      <c r="D14454">
        <v>10.63</v>
      </c>
      <c r="E14454">
        <v>10.65</v>
      </c>
      <c r="F14454">
        <v>11.09</v>
      </c>
      <c r="G14454">
        <v>10.92</v>
      </c>
    </row>
    <row r="14455" spans="1:7">
      <c r="A14455" t="s">
        <v>3853</v>
      </c>
      <c r="B14455" t="s">
        <v>4193</v>
      </c>
      <c r="C14455" t="s">
        <v>4103</v>
      </c>
      <c r="D14455">
        <v>454.8</v>
      </c>
      <c r="E14455">
        <v>439.4</v>
      </c>
      <c r="F14455">
        <v>469.2</v>
      </c>
      <c r="G14455">
        <v>471</v>
      </c>
    </row>
    <row r="14456" spans="1:7">
      <c r="A14456" t="s">
        <v>3853</v>
      </c>
      <c r="B14456" t="s">
        <v>4193</v>
      </c>
      <c r="C14456" t="s">
        <v>4104</v>
      </c>
      <c r="D14456">
        <v>817857</v>
      </c>
      <c r="E14456">
        <v>788663</v>
      </c>
      <c r="F14456">
        <v>838378</v>
      </c>
      <c r="G14456">
        <v>836356</v>
      </c>
    </row>
    <row r="14457" spans="1:7">
      <c r="A14457" t="s">
        <v>3853</v>
      </c>
      <c r="B14457" t="s">
        <v>4193</v>
      </c>
      <c r="C14457" t="s">
        <v>4105</v>
      </c>
      <c r="D14457">
        <v>185433</v>
      </c>
      <c r="E14457">
        <v>170218</v>
      </c>
      <c r="F14457">
        <v>195796</v>
      </c>
      <c r="G14457">
        <v>191671</v>
      </c>
    </row>
    <row r="14458" spans="1:7">
      <c r="A14458" t="s">
        <v>3853</v>
      </c>
      <c r="B14458" t="s">
        <v>4193</v>
      </c>
      <c r="C14458" t="s">
        <v>4106</v>
      </c>
      <c r="D14458">
        <v>58913</v>
      </c>
      <c r="E14458">
        <v>53537</v>
      </c>
      <c r="F14458">
        <v>55810</v>
      </c>
      <c r="G14458">
        <v>57473</v>
      </c>
    </row>
    <row r="14459" spans="1:7">
      <c r="A14459" t="s">
        <v>3853</v>
      </c>
      <c r="B14459" t="s">
        <v>4193</v>
      </c>
      <c r="C14459" t="s">
        <v>4107</v>
      </c>
      <c r="D14459">
        <v>271251</v>
      </c>
      <c r="E14459">
        <v>276851</v>
      </c>
      <c r="F14459">
        <v>294826</v>
      </c>
      <c r="G14459">
        <v>284743</v>
      </c>
    </row>
    <row r="14460" spans="1:7">
      <c r="A14460" t="s">
        <v>3853</v>
      </c>
      <c r="B14460" t="s">
        <v>4193</v>
      </c>
      <c r="C14460" t="s">
        <v>4108</v>
      </c>
      <c r="D14460">
        <v>78226</v>
      </c>
      <c r="E14460">
        <v>73636</v>
      </c>
      <c r="F14460">
        <v>75071</v>
      </c>
      <c r="G14460">
        <v>78009</v>
      </c>
    </row>
    <row r="14461" spans="1:7">
      <c r="A14461" t="s">
        <v>3853</v>
      </c>
      <c r="B14461" t="s">
        <v>4193</v>
      </c>
      <c r="C14461" t="s">
        <v>4109</v>
      </c>
      <c r="D14461">
        <v>593823</v>
      </c>
      <c r="E14461">
        <v>574242</v>
      </c>
      <c r="F14461">
        <v>621502</v>
      </c>
      <c r="G14461">
        <v>611895</v>
      </c>
    </row>
    <row r="14462" spans="1:7">
      <c r="A14462" t="s">
        <v>3853</v>
      </c>
      <c r="B14462" t="s">
        <v>4193</v>
      </c>
      <c r="C14462" t="s">
        <v>4110</v>
      </c>
      <c r="D14462">
        <v>1795</v>
      </c>
      <c r="E14462">
        <v>1792</v>
      </c>
      <c r="F14462">
        <v>1785</v>
      </c>
      <c r="G14462">
        <v>1774</v>
      </c>
    </row>
    <row r="14463" spans="1:7">
      <c r="A14463" t="s">
        <v>3853</v>
      </c>
      <c r="B14463" t="s">
        <v>4193</v>
      </c>
      <c r="C14463" t="s">
        <v>4111</v>
      </c>
      <c r="D14463">
        <v>162</v>
      </c>
      <c r="E14463">
        <v>236</v>
      </c>
      <c r="F14463">
        <v>63</v>
      </c>
      <c r="G14463">
        <v>0</v>
      </c>
    </row>
    <row r="14464" spans="1:7">
      <c r="A14464" t="s">
        <v>3853</v>
      </c>
      <c r="B14464" t="s">
        <v>4193</v>
      </c>
      <c r="C14464" t="s">
        <v>4112</v>
      </c>
      <c r="D14464">
        <v>0</v>
      </c>
      <c r="E14464">
        <v>0</v>
      </c>
      <c r="F14464">
        <v>0</v>
      </c>
      <c r="G14464">
        <v>0</v>
      </c>
    </row>
    <row r="14465" spans="1:7">
      <c r="A14465" t="s">
        <v>3853</v>
      </c>
      <c r="B14465" t="s">
        <v>4193</v>
      </c>
      <c r="C14465" t="s">
        <v>4113</v>
      </c>
      <c r="D14465">
        <v>1379</v>
      </c>
      <c r="E14465">
        <v>1432</v>
      </c>
      <c r="F14465">
        <v>1580</v>
      </c>
      <c r="G14465">
        <v>1510</v>
      </c>
    </row>
    <row r="14466" spans="1:7">
      <c r="A14466" t="s">
        <v>3853</v>
      </c>
      <c r="B14466" t="s">
        <v>4193</v>
      </c>
      <c r="C14466" t="s">
        <v>4114</v>
      </c>
      <c r="D14466">
        <v>0</v>
      </c>
      <c r="E14466">
        <v>0</v>
      </c>
      <c r="F14466">
        <v>0</v>
      </c>
      <c r="G14466">
        <v>0</v>
      </c>
    </row>
    <row r="14467" spans="1:7">
      <c r="A14467" t="s">
        <v>3853</v>
      </c>
      <c r="B14467" t="s">
        <v>4193</v>
      </c>
      <c r="C14467" t="s">
        <v>4115</v>
      </c>
      <c r="D14467">
        <v>0</v>
      </c>
      <c r="E14467">
        <v>0</v>
      </c>
      <c r="F14467">
        <v>0</v>
      </c>
      <c r="G14467">
        <v>0</v>
      </c>
    </row>
    <row r="14468" spans="1:7">
      <c r="A14468" t="s">
        <v>3853</v>
      </c>
      <c r="B14468" t="s">
        <v>4193</v>
      </c>
      <c r="C14468" t="s">
        <v>4116</v>
      </c>
      <c r="D14468">
        <v>911</v>
      </c>
      <c r="E14468">
        <v>911</v>
      </c>
      <c r="F14468">
        <v>911</v>
      </c>
      <c r="G14468">
        <v>911</v>
      </c>
    </row>
    <row r="14469" spans="1:7">
      <c r="A14469" t="s">
        <v>3853</v>
      </c>
      <c r="B14469" t="s">
        <v>4193</v>
      </c>
      <c r="C14469" t="s">
        <v>4117</v>
      </c>
      <c r="D14469">
        <v>9551</v>
      </c>
      <c r="E14469">
        <v>6277</v>
      </c>
      <c r="F14469">
        <v>6906</v>
      </c>
      <c r="G14469">
        <v>8103</v>
      </c>
    </row>
    <row r="14470" spans="1:7">
      <c r="A14470" t="s">
        <v>3853</v>
      </c>
      <c r="B14470" t="s">
        <v>4193</v>
      </c>
      <c r="C14470" t="s">
        <v>4118</v>
      </c>
      <c r="D14470">
        <v>11841</v>
      </c>
      <c r="E14470">
        <v>8620</v>
      </c>
      <c r="F14470">
        <v>9397</v>
      </c>
      <c r="G14470">
        <v>10524</v>
      </c>
    </row>
    <row r="14471" spans="1:7">
      <c r="A14471" t="s">
        <v>3853</v>
      </c>
      <c r="B14471" t="s">
        <v>4193</v>
      </c>
      <c r="C14471" t="s">
        <v>4119</v>
      </c>
      <c r="D14471">
        <v>0</v>
      </c>
      <c r="E14471">
        <v>0</v>
      </c>
      <c r="F14471">
        <v>0</v>
      </c>
      <c r="G14471">
        <v>0</v>
      </c>
    </row>
    <row r="14472" spans="1:7">
      <c r="A14472" t="s">
        <v>3853</v>
      </c>
      <c r="B14472" t="s">
        <v>4193</v>
      </c>
      <c r="C14472" t="s">
        <v>4120</v>
      </c>
      <c r="D14472">
        <v>0</v>
      </c>
      <c r="E14472">
        <v>29</v>
      </c>
      <c r="F14472">
        <v>45</v>
      </c>
      <c r="G14472">
        <v>43</v>
      </c>
    </row>
    <row r="14473" spans="1:7">
      <c r="A14473" t="s">
        <v>3853</v>
      </c>
      <c r="B14473" t="s">
        <v>4193</v>
      </c>
      <c r="C14473" t="s">
        <v>4121</v>
      </c>
      <c r="D14473">
        <v>3</v>
      </c>
      <c r="E14473">
        <v>3</v>
      </c>
      <c r="F14473">
        <v>3</v>
      </c>
      <c r="G14473">
        <v>3</v>
      </c>
    </row>
    <row r="14474" spans="1:7">
      <c r="A14474" t="s">
        <v>3853</v>
      </c>
      <c r="B14474" t="s">
        <v>4193</v>
      </c>
      <c r="C14474" t="s">
        <v>4122</v>
      </c>
      <c r="D14474">
        <v>227</v>
      </c>
      <c r="E14474">
        <v>221</v>
      </c>
      <c r="F14474">
        <v>268</v>
      </c>
      <c r="G14474">
        <v>198</v>
      </c>
    </row>
    <row r="14475" spans="1:7">
      <c r="A14475" t="s">
        <v>3853</v>
      </c>
      <c r="B14475" t="s">
        <v>4193</v>
      </c>
      <c r="C14475" t="s">
        <v>4123</v>
      </c>
      <c r="D14475">
        <v>227</v>
      </c>
      <c r="E14475">
        <v>250</v>
      </c>
      <c r="F14475">
        <v>313</v>
      </c>
      <c r="G14475">
        <v>241</v>
      </c>
    </row>
    <row r="14476" spans="1:7">
      <c r="A14476" t="s">
        <v>3853</v>
      </c>
      <c r="B14476" t="s">
        <v>4193</v>
      </c>
      <c r="C14476" t="s">
        <v>4124</v>
      </c>
      <c r="D14476">
        <v>1379</v>
      </c>
      <c r="E14476">
        <v>1432</v>
      </c>
      <c r="F14476">
        <v>1580</v>
      </c>
      <c r="G14476">
        <v>1510</v>
      </c>
    </row>
    <row r="14477" spans="1:7">
      <c r="A14477" t="s">
        <v>3853</v>
      </c>
      <c r="B14477" t="s">
        <v>4193</v>
      </c>
      <c r="C14477" t="s">
        <v>4125</v>
      </c>
      <c r="D14477">
        <v>0</v>
      </c>
      <c r="E14477">
        <v>29</v>
      </c>
      <c r="F14477">
        <v>45</v>
      </c>
      <c r="G14477">
        <v>43</v>
      </c>
    </row>
    <row r="14478" spans="1:7">
      <c r="A14478" t="s">
        <v>3853</v>
      </c>
      <c r="B14478" t="s">
        <v>4193</v>
      </c>
      <c r="C14478" t="s">
        <v>4126</v>
      </c>
      <c r="D14478">
        <v>1138</v>
      </c>
      <c r="E14478">
        <v>1132</v>
      </c>
      <c r="F14478">
        <v>1179</v>
      </c>
      <c r="G14478">
        <v>1108</v>
      </c>
    </row>
    <row r="14479" spans="1:7">
      <c r="A14479" t="s">
        <v>3853</v>
      </c>
      <c r="B14479" t="s">
        <v>4193</v>
      </c>
      <c r="C14479" t="s">
        <v>4127</v>
      </c>
      <c r="D14479">
        <v>12068</v>
      </c>
      <c r="E14479">
        <v>8870</v>
      </c>
      <c r="F14479">
        <v>9710</v>
      </c>
      <c r="G14479">
        <v>10764</v>
      </c>
    </row>
    <row r="14480" spans="1:7">
      <c r="A14480" t="s">
        <v>3853</v>
      </c>
      <c r="B14480" t="s">
        <v>4193</v>
      </c>
      <c r="C14480" t="s">
        <v>4128</v>
      </c>
      <c r="D14480">
        <v>12068</v>
      </c>
      <c r="E14480">
        <v>8841</v>
      </c>
      <c r="F14480">
        <v>9665</v>
      </c>
      <c r="G14480">
        <v>10721</v>
      </c>
    </row>
    <row r="14481" spans="1:7">
      <c r="A14481" t="s">
        <v>3853</v>
      </c>
      <c r="B14481" t="s">
        <v>4193</v>
      </c>
      <c r="C14481" t="s">
        <v>4129</v>
      </c>
      <c r="D14481">
        <v>0</v>
      </c>
      <c r="E14481">
        <v>0</v>
      </c>
      <c r="F14481">
        <v>0</v>
      </c>
      <c r="G14481">
        <v>0</v>
      </c>
    </row>
    <row r="14482" spans="1:7">
      <c r="A14482" t="s">
        <v>3853</v>
      </c>
      <c r="B14482" t="s">
        <v>4193</v>
      </c>
      <c r="C14482" t="s">
        <v>4130</v>
      </c>
      <c r="D14482">
        <v>27.1</v>
      </c>
      <c r="E14482">
        <v>29.6</v>
      </c>
      <c r="F14482">
        <v>25</v>
      </c>
      <c r="G14482">
        <v>27</v>
      </c>
    </row>
    <row r="14483" spans="1:7">
      <c r="A14483" t="s">
        <v>3853</v>
      </c>
      <c r="B14483" t="s">
        <v>4193</v>
      </c>
      <c r="C14483" t="s">
        <v>4131</v>
      </c>
      <c r="D14483">
        <v>0</v>
      </c>
      <c r="E14483">
        <v>0</v>
      </c>
      <c r="F14483">
        <v>0</v>
      </c>
      <c r="G14483">
        <v>0</v>
      </c>
    </row>
    <row r="14484" spans="1:7">
      <c r="A14484" t="s">
        <v>3853</v>
      </c>
      <c r="B14484" t="s">
        <v>4193</v>
      </c>
      <c r="C14484" t="s">
        <v>4132</v>
      </c>
      <c r="D14484">
        <v>5565</v>
      </c>
      <c r="E14484">
        <v>6475</v>
      </c>
      <c r="F14484">
        <v>5542</v>
      </c>
      <c r="G14484">
        <v>6848</v>
      </c>
    </row>
    <row r="14485" spans="1:7">
      <c r="A14485" t="s">
        <v>3853</v>
      </c>
      <c r="B14485" t="s">
        <v>4193</v>
      </c>
      <c r="C14485" t="s">
        <v>4133</v>
      </c>
      <c r="D14485">
        <v>686</v>
      </c>
      <c r="E14485">
        <v>743</v>
      </c>
      <c r="F14485">
        <v>741</v>
      </c>
      <c r="G14485">
        <v>855</v>
      </c>
    </row>
    <row r="14486" spans="1:7">
      <c r="A14486" t="s">
        <v>3853</v>
      </c>
      <c r="B14486" t="s">
        <v>4193</v>
      </c>
      <c r="C14486" t="s">
        <v>4134</v>
      </c>
      <c r="D14486">
        <v>0</v>
      </c>
      <c r="E14486">
        <v>0</v>
      </c>
      <c r="F14486">
        <v>0</v>
      </c>
      <c r="G14486">
        <v>0</v>
      </c>
    </row>
    <row r="14487" spans="1:7">
      <c r="A14487" t="s">
        <v>3853</v>
      </c>
      <c r="B14487" t="s">
        <v>4193</v>
      </c>
      <c r="C14487" t="s">
        <v>4135</v>
      </c>
      <c r="D14487">
        <v>5565</v>
      </c>
      <c r="E14487">
        <v>6475</v>
      </c>
      <c r="F14487">
        <v>5542</v>
      </c>
      <c r="G14487">
        <v>6848</v>
      </c>
    </row>
    <row r="14488" spans="1:7">
      <c r="A14488" t="s">
        <v>3853</v>
      </c>
      <c r="B14488" t="s">
        <v>4193</v>
      </c>
      <c r="C14488" t="s">
        <v>4136</v>
      </c>
      <c r="D14488">
        <v>0</v>
      </c>
      <c r="E14488">
        <v>0</v>
      </c>
      <c r="F14488">
        <v>0</v>
      </c>
      <c r="G14488">
        <v>0</v>
      </c>
    </row>
    <row r="14489" spans="1:7">
      <c r="A14489" t="s">
        <v>3853</v>
      </c>
      <c r="B14489" t="s">
        <v>4193</v>
      </c>
      <c r="C14489" t="s">
        <v>4137</v>
      </c>
      <c r="D14489">
        <v>995</v>
      </c>
      <c r="E14489">
        <v>873</v>
      </c>
      <c r="F14489">
        <v>880</v>
      </c>
      <c r="G14489">
        <v>815</v>
      </c>
    </row>
    <row r="14490" spans="1:7">
      <c r="A14490" t="s">
        <v>3853</v>
      </c>
      <c r="B14490" t="s">
        <v>4193</v>
      </c>
      <c r="C14490" t="s">
        <v>4138</v>
      </c>
      <c r="D14490">
        <v>4734</v>
      </c>
      <c r="E14490">
        <v>4665</v>
      </c>
      <c r="F14490">
        <v>4759</v>
      </c>
      <c r="G14490">
        <v>5190</v>
      </c>
    </row>
    <row r="14491" spans="1:7">
      <c r="A14491" t="s">
        <v>3853</v>
      </c>
      <c r="B14491" t="s">
        <v>4194</v>
      </c>
      <c r="C14491" t="s">
        <v>3855</v>
      </c>
      <c r="D14491">
        <v>-11</v>
      </c>
      <c r="E14491">
        <v>-7</v>
      </c>
      <c r="F14491">
        <v>-6</v>
      </c>
      <c r="G14491">
        <v>-5</v>
      </c>
    </row>
    <row r="14492" spans="1:7">
      <c r="A14492" t="s">
        <v>3853</v>
      </c>
      <c r="B14492" t="s">
        <v>4194</v>
      </c>
      <c r="C14492" t="s">
        <v>3856</v>
      </c>
      <c r="D14492">
        <v>4849</v>
      </c>
      <c r="E14492">
        <v>5099</v>
      </c>
      <c r="F14492">
        <v>5846</v>
      </c>
      <c r="G14492">
        <v>5656</v>
      </c>
    </row>
    <row r="14493" spans="1:7">
      <c r="A14493" t="s">
        <v>3853</v>
      </c>
      <c r="B14493" t="s">
        <v>4194</v>
      </c>
      <c r="C14493" t="s">
        <v>3857</v>
      </c>
      <c r="D14493">
        <v>4849</v>
      </c>
      <c r="E14493">
        <v>5099</v>
      </c>
      <c r="F14493">
        <v>5846</v>
      </c>
      <c r="G14493">
        <v>5656</v>
      </c>
    </row>
    <row r="14494" spans="1:7">
      <c r="A14494" t="s">
        <v>3853</v>
      </c>
      <c r="B14494" t="s">
        <v>4194</v>
      </c>
      <c r="C14494" t="s">
        <v>3858</v>
      </c>
      <c r="D14494">
        <v>4849</v>
      </c>
      <c r="E14494">
        <v>5099</v>
      </c>
      <c r="F14494">
        <v>5846</v>
      </c>
      <c r="G14494">
        <v>5656</v>
      </c>
    </row>
    <row r="14495" spans="1:7">
      <c r="A14495" t="s">
        <v>3853</v>
      </c>
      <c r="B14495" t="s">
        <v>4194</v>
      </c>
      <c r="C14495" t="s">
        <v>3859</v>
      </c>
      <c r="D14495">
        <v>110</v>
      </c>
      <c r="E14495">
        <v>106</v>
      </c>
      <c r="F14495">
        <v>107</v>
      </c>
      <c r="G14495">
        <v>111</v>
      </c>
    </row>
    <row r="14496" spans="1:7">
      <c r="A14496" t="s">
        <v>3853</v>
      </c>
      <c r="B14496" t="s">
        <v>4194</v>
      </c>
      <c r="C14496" t="s">
        <v>3860</v>
      </c>
      <c r="D14496">
        <v>110</v>
      </c>
      <c r="E14496">
        <v>106</v>
      </c>
      <c r="F14496">
        <v>107</v>
      </c>
      <c r="G14496">
        <v>111</v>
      </c>
    </row>
    <row r="14497" spans="1:7">
      <c r="A14497" t="s">
        <v>3853</v>
      </c>
      <c r="B14497" t="s">
        <v>4194</v>
      </c>
      <c r="C14497" t="s">
        <v>3861</v>
      </c>
      <c r="D14497">
        <v>110</v>
      </c>
      <c r="E14497">
        <v>106</v>
      </c>
      <c r="F14497">
        <v>107</v>
      </c>
      <c r="G14497">
        <v>111</v>
      </c>
    </row>
    <row r="14498" spans="1:7">
      <c r="A14498" t="s">
        <v>3853</v>
      </c>
      <c r="B14498" t="s">
        <v>4194</v>
      </c>
      <c r="C14498" t="s">
        <v>3862</v>
      </c>
      <c r="D14498">
        <v>0</v>
      </c>
      <c r="E14498">
        <v>0</v>
      </c>
      <c r="F14498">
        <v>0</v>
      </c>
      <c r="G14498">
        <v>0</v>
      </c>
    </row>
    <row r="14499" spans="1:7">
      <c r="A14499" t="s">
        <v>3853</v>
      </c>
      <c r="B14499" t="s">
        <v>4194</v>
      </c>
      <c r="C14499" t="s">
        <v>3863</v>
      </c>
      <c r="D14499">
        <v>0</v>
      </c>
      <c r="E14499">
        <v>0</v>
      </c>
      <c r="F14499">
        <v>0</v>
      </c>
      <c r="G14499">
        <v>0</v>
      </c>
    </row>
    <row r="14500" spans="1:7">
      <c r="A14500" t="s">
        <v>3853</v>
      </c>
      <c r="B14500" t="s">
        <v>4194</v>
      </c>
      <c r="C14500" t="s">
        <v>3864</v>
      </c>
      <c r="D14500">
        <v>1023</v>
      </c>
      <c r="E14500">
        <v>867</v>
      </c>
      <c r="F14500">
        <v>551</v>
      </c>
      <c r="G14500">
        <v>327</v>
      </c>
    </row>
    <row r="14501" spans="1:7">
      <c r="A14501" t="s">
        <v>3853</v>
      </c>
      <c r="B14501" t="s">
        <v>4194</v>
      </c>
      <c r="C14501" t="s">
        <v>3865</v>
      </c>
      <c r="D14501">
        <v>0</v>
      </c>
      <c r="E14501">
        <v>0</v>
      </c>
      <c r="F14501">
        <v>0</v>
      </c>
      <c r="G14501">
        <v>0</v>
      </c>
    </row>
    <row r="14502" spans="1:7">
      <c r="A14502" t="s">
        <v>3853</v>
      </c>
      <c r="B14502" t="s">
        <v>4194</v>
      </c>
      <c r="C14502" t="s">
        <v>3866</v>
      </c>
      <c r="D14502">
        <v>1023</v>
      </c>
      <c r="E14502">
        <v>867</v>
      </c>
      <c r="F14502">
        <v>551</v>
      </c>
      <c r="G14502">
        <v>327</v>
      </c>
    </row>
    <row r="14503" spans="1:7">
      <c r="A14503" t="s">
        <v>3853</v>
      </c>
      <c r="B14503" t="s">
        <v>4194</v>
      </c>
      <c r="C14503" t="s">
        <v>3867</v>
      </c>
      <c r="D14503">
        <v>0</v>
      </c>
      <c r="E14503">
        <v>0</v>
      </c>
      <c r="F14503">
        <v>0</v>
      </c>
      <c r="G14503">
        <v>0</v>
      </c>
    </row>
    <row r="14504" spans="1:7">
      <c r="A14504" t="s">
        <v>3853</v>
      </c>
      <c r="B14504" t="s">
        <v>4194</v>
      </c>
      <c r="C14504" t="s">
        <v>3868</v>
      </c>
      <c r="D14504">
        <v>3898</v>
      </c>
      <c r="E14504">
        <v>3576</v>
      </c>
      <c r="F14504">
        <v>3283</v>
      </c>
      <c r="G14504">
        <v>2800</v>
      </c>
    </row>
    <row r="14505" spans="1:7">
      <c r="A14505" t="s">
        <v>3853</v>
      </c>
      <c r="B14505" t="s">
        <v>4194</v>
      </c>
      <c r="C14505" t="s">
        <v>3869</v>
      </c>
      <c r="D14505">
        <v>0</v>
      </c>
      <c r="E14505">
        <v>0</v>
      </c>
      <c r="F14505">
        <v>0</v>
      </c>
      <c r="G14505">
        <v>0</v>
      </c>
    </row>
    <row r="14506" spans="1:7">
      <c r="A14506" t="s">
        <v>3853</v>
      </c>
      <c r="B14506" t="s">
        <v>4194</v>
      </c>
      <c r="C14506" t="s">
        <v>3870</v>
      </c>
      <c r="D14506">
        <v>8865</v>
      </c>
      <c r="E14506">
        <v>7470</v>
      </c>
      <c r="F14506">
        <v>6999</v>
      </c>
      <c r="G14506">
        <v>8105</v>
      </c>
    </row>
    <row r="14507" spans="1:7">
      <c r="A14507" t="s">
        <v>3853</v>
      </c>
      <c r="B14507" t="s">
        <v>4194</v>
      </c>
      <c r="C14507" t="s">
        <v>3871</v>
      </c>
      <c r="D14507">
        <v>0</v>
      </c>
      <c r="E14507">
        <v>0</v>
      </c>
      <c r="F14507">
        <v>0</v>
      </c>
      <c r="G14507">
        <v>0</v>
      </c>
    </row>
    <row r="14508" spans="1:7">
      <c r="A14508" t="s">
        <v>3853</v>
      </c>
      <c r="B14508" t="s">
        <v>4194</v>
      </c>
      <c r="C14508" t="s">
        <v>3872</v>
      </c>
      <c r="D14508">
        <v>0</v>
      </c>
      <c r="E14508">
        <v>0</v>
      </c>
      <c r="F14508">
        <v>0</v>
      </c>
      <c r="G14508">
        <v>0</v>
      </c>
    </row>
    <row r="14509" spans="1:7">
      <c r="A14509" t="s">
        <v>3853</v>
      </c>
      <c r="B14509" t="s">
        <v>4194</v>
      </c>
      <c r="C14509" t="s">
        <v>3873</v>
      </c>
      <c r="D14509">
        <v>0</v>
      </c>
      <c r="E14509">
        <v>0</v>
      </c>
      <c r="F14509">
        <v>0</v>
      </c>
      <c r="G14509">
        <v>0</v>
      </c>
    </row>
    <row r="14510" spans="1:7">
      <c r="A14510" t="s">
        <v>3853</v>
      </c>
      <c r="B14510" t="s">
        <v>4194</v>
      </c>
      <c r="C14510" t="s">
        <v>3874</v>
      </c>
      <c r="D14510">
        <v>0</v>
      </c>
      <c r="E14510">
        <v>0</v>
      </c>
      <c r="F14510">
        <v>0</v>
      </c>
      <c r="G14510">
        <v>0</v>
      </c>
    </row>
    <row r="14511" spans="1:7">
      <c r="A14511" t="s">
        <v>3853</v>
      </c>
      <c r="B14511" t="s">
        <v>4194</v>
      </c>
      <c r="C14511" t="s">
        <v>3875</v>
      </c>
      <c r="D14511">
        <v>0.2</v>
      </c>
      <c r="E14511">
        <v>0.3</v>
      </c>
      <c r="F14511">
        <v>0.5</v>
      </c>
      <c r="G14511">
        <v>0.7</v>
      </c>
    </row>
    <row r="14512" spans="1:7">
      <c r="A14512" t="s">
        <v>3853</v>
      </c>
      <c r="B14512" t="s">
        <v>4194</v>
      </c>
      <c r="C14512" t="s">
        <v>3876</v>
      </c>
      <c r="D14512">
        <v>0</v>
      </c>
      <c r="E14512">
        <v>1</v>
      </c>
      <c r="F14512">
        <v>1</v>
      </c>
      <c r="G14512">
        <v>1</v>
      </c>
    </row>
    <row r="14513" spans="1:7">
      <c r="A14513" t="s">
        <v>3853</v>
      </c>
      <c r="B14513" t="s">
        <v>4194</v>
      </c>
      <c r="C14513" t="s">
        <v>3877</v>
      </c>
      <c r="D14513">
        <v>0</v>
      </c>
      <c r="E14513">
        <v>0</v>
      </c>
      <c r="F14513">
        <v>0</v>
      </c>
      <c r="G14513">
        <v>0</v>
      </c>
    </row>
    <row r="14514" spans="1:7">
      <c r="A14514" t="s">
        <v>3853</v>
      </c>
      <c r="B14514" t="s">
        <v>4194</v>
      </c>
      <c r="C14514" t="s">
        <v>3878</v>
      </c>
      <c r="D14514">
        <v>0</v>
      </c>
      <c r="E14514">
        <v>0</v>
      </c>
      <c r="F14514">
        <v>0</v>
      </c>
      <c r="G14514">
        <v>0</v>
      </c>
    </row>
    <row r="14515" spans="1:7">
      <c r="A14515" t="s">
        <v>3853</v>
      </c>
      <c r="B14515" t="s">
        <v>4194</v>
      </c>
      <c r="C14515" t="s">
        <v>3879</v>
      </c>
      <c r="D14515">
        <v>0</v>
      </c>
      <c r="E14515">
        <v>0</v>
      </c>
      <c r="F14515">
        <v>0</v>
      </c>
      <c r="G14515">
        <v>0</v>
      </c>
    </row>
    <row r="14516" spans="1:7">
      <c r="A14516" t="s">
        <v>3853</v>
      </c>
      <c r="B14516" t="s">
        <v>4194</v>
      </c>
      <c r="C14516" t="s">
        <v>3880</v>
      </c>
      <c r="D14516">
        <v>63.5</v>
      </c>
      <c r="E14516">
        <v>63</v>
      </c>
      <c r="F14516">
        <v>60.7</v>
      </c>
      <c r="G14516">
        <v>63.5</v>
      </c>
    </row>
    <row r="14517" spans="1:7">
      <c r="A14517" t="s">
        <v>3853</v>
      </c>
      <c r="B14517" t="s">
        <v>4194</v>
      </c>
      <c r="C14517" t="s">
        <v>3881</v>
      </c>
      <c r="D14517">
        <v>147</v>
      </c>
      <c r="E14517">
        <v>46</v>
      </c>
      <c r="F14517">
        <v>129</v>
      </c>
      <c r="G14517">
        <v>200</v>
      </c>
    </row>
    <row r="14518" spans="1:7">
      <c r="A14518" t="s">
        <v>3853</v>
      </c>
      <c r="B14518" t="s">
        <v>4194</v>
      </c>
      <c r="C14518" t="s">
        <v>3882</v>
      </c>
      <c r="D14518">
        <v>379251</v>
      </c>
      <c r="E14518">
        <v>364275</v>
      </c>
      <c r="F14518">
        <v>350643</v>
      </c>
      <c r="G14518">
        <v>362817</v>
      </c>
    </row>
    <row r="14519" spans="1:7">
      <c r="A14519" t="s">
        <v>3853</v>
      </c>
      <c r="B14519" t="s">
        <v>4194</v>
      </c>
      <c r="C14519" t="s">
        <v>3883</v>
      </c>
      <c r="D14519">
        <v>6403</v>
      </c>
      <c r="E14519">
        <v>6069</v>
      </c>
      <c r="F14519">
        <v>6069</v>
      </c>
      <c r="G14519">
        <v>6069</v>
      </c>
    </row>
    <row r="14520" spans="1:7">
      <c r="A14520" t="s">
        <v>3853</v>
      </c>
      <c r="B14520" t="s">
        <v>4194</v>
      </c>
      <c r="C14520" t="s">
        <v>3884</v>
      </c>
      <c r="D14520">
        <v>30824</v>
      </c>
      <c r="E14520">
        <v>23931</v>
      </c>
      <c r="F14520">
        <v>26199</v>
      </c>
      <c r="G14520">
        <v>27285</v>
      </c>
    </row>
    <row r="14521" spans="1:7">
      <c r="A14521" t="s">
        <v>3853</v>
      </c>
      <c r="B14521" t="s">
        <v>4194</v>
      </c>
      <c r="C14521" t="s">
        <v>3885</v>
      </c>
      <c r="D14521">
        <v>0</v>
      </c>
      <c r="E14521">
        <v>0</v>
      </c>
      <c r="F14521">
        <v>0</v>
      </c>
      <c r="G14521">
        <v>0</v>
      </c>
    </row>
    <row r="14522" spans="1:7">
      <c r="A14522" t="s">
        <v>3853</v>
      </c>
      <c r="B14522" t="s">
        <v>4194</v>
      </c>
      <c r="C14522" t="s">
        <v>3886</v>
      </c>
      <c r="D14522">
        <v>30824</v>
      </c>
      <c r="E14522">
        <v>23931</v>
      </c>
      <c r="F14522">
        <v>26199</v>
      </c>
      <c r="G14522">
        <v>27285</v>
      </c>
    </row>
    <row r="14523" spans="1:7">
      <c r="A14523" t="s">
        <v>3853</v>
      </c>
      <c r="B14523" t="s">
        <v>4194</v>
      </c>
      <c r="C14523" t="s">
        <v>3887</v>
      </c>
      <c r="D14523">
        <v>0</v>
      </c>
      <c r="E14523">
        <v>0</v>
      </c>
      <c r="F14523">
        <v>0</v>
      </c>
      <c r="G14523">
        <v>0</v>
      </c>
    </row>
    <row r="14524" spans="1:7">
      <c r="A14524" t="s">
        <v>3853</v>
      </c>
      <c r="B14524" t="s">
        <v>4194</v>
      </c>
      <c r="C14524" t="s">
        <v>3888</v>
      </c>
      <c r="D14524">
        <v>410221</v>
      </c>
      <c r="E14524">
        <v>388253</v>
      </c>
      <c r="F14524">
        <v>376971</v>
      </c>
      <c r="G14524">
        <v>390303</v>
      </c>
    </row>
    <row r="14525" spans="1:7">
      <c r="A14525" t="s">
        <v>3853</v>
      </c>
      <c r="B14525" t="s">
        <v>4194</v>
      </c>
      <c r="C14525" t="s">
        <v>3889</v>
      </c>
      <c r="D14525">
        <v>30971</v>
      </c>
      <c r="E14525">
        <v>23978</v>
      </c>
      <c r="F14525">
        <v>26328</v>
      </c>
      <c r="G14525">
        <v>27485</v>
      </c>
    </row>
    <row r="14526" spans="1:7">
      <c r="A14526" t="s">
        <v>3853</v>
      </c>
      <c r="B14526" t="s">
        <v>4194</v>
      </c>
      <c r="C14526" t="s">
        <v>3890</v>
      </c>
      <c r="D14526">
        <v>0</v>
      </c>
      <c r="E14526">
        <v>0</v>
      </c>
      <c r="F14526">
        <v>0</v>
      </c>
      <c r="G14526">
        <v>0</v>
      </c>
    </row>
    <row r="14527" spans="1:7">
      <c r="A14527" t="s">
        <v>3853</v>
      </c>
      <c r="B14527" t="s">
        <v>4194</v>
      </c>
      <c r="C14527" t="s">
        <v>3891</v>
      </c>
      <c r="D14527">
        <v>37.6</v>
      </c>
      <c r="E14527">
        <v>40.4</v>
      </c>
      <c r="F14527">
        <v>42.8</v>
      </c>
      <c r="G14527">
        <v>32.799999999999997</v>
      </c>
    </row>
    <row r="14528" spans="1:7">
      <c r="A14528" t="s">
        <v>3853</v>
      </c>
      <c r="B14528" t="s">
        <v>4194</v>
      </c>
      <c r="C14528" t="s">
        <v>3892</v>
      </c>
      <c r="D14528">
        <v>61096</v>
      </c>
      <c r="E14528">
        <v>54851</v>
      </c>
      <c r="F14528">
        <v>53883</v>
      </c>
      <c r="G14528">
        <v>53316</v>
      </c>
    </row>
    <row r="14529" spans="1:7">
      <c r="A14529" t="s">
        <v>3853</v>
      </c>
      <c r="B14529" t="s">
        <v>4194</v>
      </c>
      <c r="C14529" t="s">
        <v>3893</v>
      </c>
      <c r="D14529">
        <v>1040</v>
      </c>
      <c r="E14529">
        <v>1035</v>
      </c>
      <c r="F14529">
        <v>1616</v>
      </c>
      <c r="G14529">
        <v>1641</v>
      </c>
    </row>
    <row r="14530" spans="1:7">
      <c r="A14530" t="s">
        <v>3853</v>
      </c>
      <c r="B14530" t="s">
        <v>4194</v>
      </c>
      <c r="C14530" t="s">
        <v>3894</v>
      </c>
      <c r="D14530">
        <v>423</v>
      </c>
      <c r="E14530">
        <v>457</v>
      </c>
      <c r="F14530">
        <v>618</v>
      </c>
      <c r="G14530">
        <v>507</v>
      </c>
    </row>
    <row r="14531" spans="1:7">
      <c r="A14531" t="s">
        <v>3853</v>
      </c>
      <c r="B14531" t="s">
        <v>4194</v>
      </c>
      <c r="C14531" t="s">
        <v>3895</v>
      </c>
      <c r="D14531">
        <v>22679</v>
      </c>
      <c r="E14531">
        <v>18104</v>
      </c>
      <c r="F14531">
        <v>24636</v>
      </c>
      <c r="G14531">
        <v>24905</v>
      </c>
    </row>
    <row r="14532" spans="1:7">
      <c r="A14532" t="s">
        <v>3853</v>
      </c>
      <c r="B14532" t="s">
        <v>4194</v>
      </c>
      <c r="C14532" t="s">
        <v>3896</v>
      </c>
      <c r="D14532">
        <v>107</v>
      </c>
      <c r="E14532">
        <v>72</v>
      </c>
      <c r="F14532">
        <v>128</v>
      </c>
      <c r="G14532">
        <v>131</v>
      </c>
    </row>
    <row r="14533" spans="1:7">
      <c r="A14533" t="s">
        <v>3853</v>
      </c>
      <c r="B14533" t="s">
        <v>4194</v>
      </c>
      <c r="C14533" t="s">
        <v>3897</v>
      </c>
      <c r="D14533">
        <v>85344</v>
      </c>
      <c r="E14533">
        <v>74518</v>
      </c>
      <c r="F14533">
        <v>80882</v>
      </c>
      <c r="G14533">
        <v>80499</v>
      </c>
    </row>
    <row r="14534" spans="1:7">
      <c r="A14534" t="s">
        <v>3853</v>
      </c>
      <c r="B14534" t="s">
        <v>4194</v>
      </c>
      <c r="C14534" t="s">
        <v>3898</v>
      </c>
      <c r="D14534">
        <v>84921</v>
      </c>
      <c r="E14534">
        <v>74062</v>
      </c>
      <c r="F14534">
        <v>80263</v>
      </c>
      <c r="G14534">
        <v>79993</v>
      </c>
    </row>
    <row r="14535" spans="1:7">
      <c r="A14535" t="s">
        <v>3853</v>
      </c>
      <c r="B14535" t="s">
        <v>4194</v>
      </c>
      <c r="C14535" t="s">
        <v>3899</v>
      </c>
      <c r="D14535">
        <v>423</v>
      </c>
      <c r="E14535">
        <v>457</v>
      </c>
      <c r="F14535">
        <v>618</v>
      </c>
      <c r="G14535">
        <v>507</v>
      </c>
    </row>
    <row r="14536" spans="1:7">
      <c r="A14536" t="s">
        <v>3853</v>
      </c>
      <c r="B14536" t="s">
        <v>4194</v>
      </c>
      <c r="C14536" t="s">
        <v>3900</v>
      </c>
      <c r="D14536">
        <v>58740</v>
      </c>
      <c r="E14536">
        <v>52554</v>
      </c>
      <c r="F14536">
        <v>52898</v>
      </c>
      <c r="G14536">
        <v>52358</v>
      </c>
    </row>
    <row r="14537" spans="1:7">
      <c r="A14537" t="s">
        <v>3853</v>
      </c>
      <c r="B14537" t="s">
        <v>4194</v>
      </c>
      <c r="C14537" t="s">
        <v>3901</v>
      </c>
      <c r="D14537">
        <v>83039</v>
      </c>
      <c r="E14537">
        <v>72269</v>
      </c>
      <c r="F14537">
        <v>79925</v>
      </c>
      <c r="G14537">
        <v>79565</v>
      </c>
    </row>
    <row r="14538" spans="1:7">
      <c r="A14538" t="s">
        <v>3853</v>
      </c>
      <c r="B14538" t="s">
        <v>4194</v>
      </c>
      <c r="C14538" t="s">
        <v>3902</v>
      </c>
      <c r="D14538">
        <v>0</v>
      </c>
      <c r="E14538">
        <v>0</v>
      </c>
      <c r="F14538">
        <v>0</v>
      </c>
      <c r="G14538">
        <v>0</v>
      </c>
    </row>
    <row r="14539" spans="1:7">
      <c r="A14539" t="s">
        <v>3853</v>
      </c>
      <c r="B14539" t="s">
        <v>4194</v>
      </c>
      <c r="C14539" t="s">
        <v>3903</v>
      </c>
      <c r="D14539">
        <v>8667</v>
      </c>
      <c r="E14539">
        <v>9599</v>
      </c>
      <c r="F14539">
        <v>10096</v>
      </c>
      <c r="G14539">
        <v>10092</v>
      </c>
    </row>
    <row r="14540" spans="1:7">
      <c r="A14540" t="s">
        <v>3853</v>
      </c>
      <c r="B14540" t="s">
        <v>4194</v>
      </c>
      <c r="C14540" t="s">
        <v>3904</v>
      </c>
      <c r="D14540">
        <v>0</v>
      </c>
      <c r="E14540">
        <v>0</v>
      </c>
      <c r="F14540">
        <v>0</v>
      </c>
      <c r="G14540">
        <v>0</v>
      </c>
    </row>
    <row r="14541" spans="1:7">
      <c r="A14541" t="s">
        <v>3853</v>
      </c>
      <c r="B14541" t="s">
        <v>4194</v>
      </c>
      <c r="C14541" t="s">
        <v>3905</v>
      </c>
      <c r="D14541">
        <v>-232375</v>
      </c>
      <c r="E14541">
        <v>-241637</v>
      </c>
      <c r="F14541">
        <v>-241436</v>
      </c>
      <c r="G14541">
        <v>-256535</v>
      </c>
    </row>
    <row r="14542" spans="1:7">
      <c r="A14542" t="s">
        <v>3853</v>
      </c>
      <c r="B14542" t="s">
        <v>4194</v>
      </c>
      <c r="C14542" t="s">
        <v>3906</v>
      </c>
      <c r="D14542">
        <v>0</v>
      </c>
      <c r="E14542">
        <v>0</v>
      </c>
      <c r="F14542">
        <v>0</v>
      </c>
      <c r="G14542">
        <v>0</v>
      </c>
    </row>
    <row r="14543" spans="1:7">
      <c r="A14543" t="s">
        <v>3853</v>
      </c>
      <c r="B14543" t="s">
        <v>4194</v>
      </c>
      <c r="C14543" t="s">
        <v>3907</v>
      </c>
      <c r="D14543">
        <v>0.4</v>
      </c>
      <c r="E14543">
        <v>0.6</v>
      </c>
      <c r="F14543">
        <v>0.9</v>
      </c>
      <c r="G14543">
        <v>1.3</v>
      </c>
    </row>
    <row r="14544" spans="1:7">
      <c r="A14544" t="s">
        <v>3853</v>
      </c>
      <c r="B14544" t="s">
        <v>4194</v>
      </c>
      <c r="C14544" t="s">
        <v>3908</v>
      </c>
      <c r="D14544">
        <v>0.1</v>
      </c>
      <c r="E14544">
        <v>0.1</v>
      </c>
      <c r="F14544">
        <v>0.1</v>
      </c>
      <c r="G14544">
        <v>0.2</v>
      </c>
    </row>
    <row r="14545" spans="1:7">
      <c r="A14545" t="s">
        <v>3853</v>
      </c>
      <c r="B14545" t="s">
        <v>4194</v>
      </c>
      <c r="C14545" t="s">
        <v>3909</v>
      </c>
      <c r="D14545">
        <v>2750</v>
      </c>
      <c r="E14545">
        <v>2584</v>
      </c>
      <c r="F14545">
        <v>2615</v>
      </c>
      <c r="G14545">
        <v>2267</v>
      </c>
    </row>
    <row r="14546" spans="1:7">
      <c r="A14546" t="s">
        <v>3853</v>
      </c>
      <c r="B14546" t="s">
        <v>4194</v>
      </c>
      <c r="C14546" t="s">
        <v>3910</v>
      </c>
      <c r="D14546">
        <v>35</v>
      </c>
      <c r="E14546">
        <v>35</v>
      </c>
      <c r="F14546">
        <v>34</v>
      </c>
      <c r="G14546">
        <v>121</v>
      </c>
    </row>
    <row r="14547" spans="1:7">
      <c r="A14547" t="s">
        <v>3853</v>
      </c>
      <c r="B14547" t="s">
        <v>4194</v>
      </c>
      <c r="C14547" t="s">
        <v>3911</v>
      </c>
      <c r="D14547">
        <v>89</v>
      </c>
      <c r="E14547">
        <v>89</v>
      </c>
      <c r="F14547">
        <v>83</v>
      </c>
      <c r="G14547">
        <v>85</v>
      </c>
    </row>
    <row r="14548" spans="1:7">
      <c r="A14548" t="s">
        <v>3853</v>
      </c>
      <c r="B14548" t="s">
        <v>4194</v>
      </c>
      <c r="C14548" t="s">
        <v>3912</v>
      </c>
      <c r="D14548">
        <v>0</v>
      </c>
      <c r="E14548">
        <v>0</v>
      </c>
      <c r="F14548">
        <v>0</v>
      </c>
      <c r="G14548">
        <v>0</v>
      </c>
    </row>
    <row r="14549" spans="1:7">
      <c r="A14549" t="s">
        <v>3853</v>
      </c>
      <c r="B14549" t="s">
        <v>4194</v>
      </c>
      <c r="C14549" t="s">
        <v>3913</v>
      </c>
      <c r="D14549">
        <v>2875</v>
      </c>
      <c r="E14549">
        <v>2708</v>
      </c>
      <c r="F14549">
        <v>2732</v>
      </c>
      <c r="G14549">
        <v>2473</v>
      </c>
    </row>
    <row r="14550" spans="1:7">
      <c r="A14550" t="s">
        <v>3853</v>
      </c>
      <c r="B14550" t="s">
        <v>4194</v>
      </c>
      <c r="C14550" t="s">
        <v>3914</v>
      </c>
      <c r="D14550">
        <v>0</v>
      </c>
      <c r="E14550">
        <v>0</v>
      </c>
      <c r="F14550">
        <v>0</v>
      </c>
      <c r="G14550">
        <v>0</v>
      </c>
    </row>
    <row r="14551" spans="1:7">
      <c r="A14551" t="s">
        <v>3853</v>
      </c>
      <c r="B14551" t="s">
        <v>4194</v>
      </c>
      <c r="C14551" t="s">
        <v>3915</v>
      </c>
      <c r="D14551">
        <v>0</v>
      </c>
      <c r="E14551">
        <v>0</v>
      </c>
      <c r="F14551">
        <v>0</v>
      </c>
      <c r="G14551">
        <v>0</v>
      </c>
    </row>
    <row r="14552" spans="1:7">
      <c r="A14552" t="s">
        <v>3853</v>
      </c>
      <c r="B14552" t="s">
        <v>4194</v>
      </c>
      <c r="C14552" t="s">
        <v>3916</v>
      </c>
      <c r="D14552">
        <v>0</v>
      </c>
      <c r="E14552">
        <v>0</v>
      </c>
      <c r="F14552">
        <v>0</v>
      </c>
      <c r="G14552">
        <v>0</v>
      </c>
    </row>
    <row r="14553" spans="1:7">
      <c r="A14553" t="s">
        <v>3853</v>
      </c>
      <c r="B14553" t="s">
        <v>4194</v>
      </c>
      <c r="C14553" t="s">
        <v>3917</v>
      </c>
      <c r="D14553">
        <v>12200</v>
      </c>
      <c r="E14553">
        <v>11328</v>
      </c>
      <c r="F14553">
        <v>11749</v>
      </c>
      <c r="G14553">
        <v>12320</v>
      </c>
    </row>
    <row r="14554" spans="1:7">
      <c r="A14554" t="s">
        <v>3853</v>
      </c>
      <c r="B14554" t="s">
        <v>4194</v>
      </c>
      <c r="C14554" t="s">
        <v>3918</v>
      </c>
      <c r="D14554">
        <v>35275</v>
      </c>
      <c r="E14554">
        <v>31157</v>
      </c>
      <c r="F14554">
        <v>32223</v>
      </c>
      <c r="G14554">
        <v>33710</v>
      </c>
    </row>
    <row r="14555" spans="1:7">
      <c r="A14555" t="s">
        <v>3853</v>
      </c>
      <c r="B14555" t="s">
        <v>4194</v>
      </c>
      <c r="C14555" t="s">
        <v>3919</v>
      </c>
      <c r="D14555">
        <v>9722</v>
      </c>
      <c r="E14555">
        <v>9825</v>
      </c>
      <c r="F14555">
        <v>9886</v>
      </c>
      <c r="G14555">
        <v>10266</v>
      </c>
    </row>
    <row r="14556" spans="1:7">
      <c r="A14556" t="s">
        <v>3853</v>
      </c>
      <c r="B14556" t="s">
        <v>4194</v>
      </c>
      <c r="C14556" t="s">
        <v>3920</v>
      </c>
      <c r="D14556">
        <v>57197</v>
      </c>
      <c r="E14556">
        <v>52309</v>
      </c>
      <c r="F14556">
        <v>53857</v>
      </c>
      <c r="G14556">
        <v>56296</v>
      </c>
    </row>
    <row r="14557" spans="1:7">
      <c r="A14557" t="s">
        <v>3853</v>
      </c>
      <c r="B14557" t="s">
        <v>4194</v>
      </c>
      <c r="C14557" t="s">
        <v>3921</v>
      </c>
      <c r="D14557">
        <v>57197</v>
      </c>
      <c r="E14557">
        <v>52309</v>
      </c>
      <c r="F14557">
        <v>53857</v>
      </c>
      <c r="G14557">
        <v>56296</v>
      </c>
    </row>
    <row r="14558" spans="1:7">
      <c r="A14558" t="s">
        <v>3853</v>
      </c>
      <c r="B14558" t="s">
        <v>4194</v>
      </c>
      <c r="C14558" t="s">
        <v>3922</v>
      </c>
      <c r="D14558">
        <v>1</v>
      </c>
      <c r="E14558">
        <v>1</v>
      </c>
      <c r="F14558">
        <v>2</v>
      </c>
      <c r="G14558">
        <v>3</v>
      </c>
    </row>
    <row r="14559" spans="1:7">
      <c r="A14559" t="s">
        <v>3853</v>
      </c>
      <c r="B14559" t="s">
        <v>4194</v>
      </c>
      <c r="C14559" t="s">
        <v>3923</v>
      </c>
      <c r="D14559">
        <v>0</v>
      </c>
      <c r="E14559">
        <v>0</v>
      </c>
      <c r="F14559">
        <v>0</v>
      </c>
      <c r="G14559">
        <v>0</v>
      </c>
    </row>
    <row r="14560" spans="1:7">
      <c r="A14560" t="s">
        <v>3853</v>
      </c>
      <c r="B14560" t="s">
        <v>4194</v>
      </c>
      <c r="C14560" t="s">
        <v>3924</v>
      </c>
      <c r="D14560">
        <v>5</v>
      </c>
      <c r="E14560">
        <v>5</v>
      </c>
      <c r="F14560">
        <v>7</v>
      </c>
      <c r="G14560">
        <v>7</v>
      </c>
    </row>
    <row r="14561" spans="1:7">
      <c r="A14561" t="s">
        <v>3853</v>
      </c>
      <c r="B14561" t="s">
        <v>4194</v>
      </c>
      <c r="C14561" t="s">
        <v>3925</v>
      </c>
      <c r="D14561">
        <v>99</v>
      </c>
      <c r="E14561">
        <v>95</v>
      </c>
      <c r="F14561">
        <v>104</v>
      </c>
      <c r="G14561">
        <v>127</v>
      </c>
    </row>
    <row r="14562" spans="1:7">
      <c r="A14562" t="s">
        <v>3853</v>
      </c>
      <c r="B14562" t="s">
        <v>4194</v>
      </c>
      <c r="C14562" t="s">
        <v>3926</v>
      </c>
      <c r="D14562">
        <v>2.2000000000000002</v>
      </c>
      <c r="E14562">
        <v>2.16</v>
      </c>
      <c r="F14562">
        <v>2</v>
      </c>
      <c r="G14562">
        <v>2.0499999999999998</v>
      </c>
    </row>
    <row r="14563" spans="1:7">
      <c r="A14563" t="s">
        <v>3853</v>
      </c>
      <c r="B14563" t="s">
        <v>4194</v>
      </c>
      <c r="C14563" t="s">
        <v>3927</v>
      </c>
      <c r="D14563">
        <v>169</v>
      </c>
      <c r="E14563">
        <v>177</v>
      </c>
      <c r="F14563">
        <v>188</v>
      </c>
      <c r="G14563">
        <v>229</v>
      </c>
    </row>
    <row r="14564" spans="1:7">
      <c r="A14564" t="s">
        <v>3853</v>
      </c>
      <c r="B14564" t="s">
        <v>4194</v>
      </c>
      <c r="C14564" t="s">
        <v>3928</v>
      </c>
      <c r="D14564">
        <v>57</v>
      </c>
      <c r="E14564">
        <v>59</v>
      </c>
      <c r="F14564">
        <v>69</v>
      </c>
      <c r="G14564">
        <v>85</v>
      </c>
    </row>
    <row r="14565" spans="1:7">
      <c r="A14565" t="s">
        <v>3853</v>
      </c>
      <c r="B14565" t="s">
        <v>4194</v>
      </c>
      <c r="C14565" t="s">
        <v>3929</v>
      </c>
      <c r="D14565">
        <v>65</v>
      </c>
      <c r="E14565">
        <v>77</v>
      </c>
      <c r="F14565">
        <v>77</v>
      </c>
      <c r="G14565">
        <v>95</v>
      </c>
    </row>
    <row r="14566" spans="1:7">
      <c r="A14566" t="s">
        <v>3853</v>
      </c>
      <c r="B14566" t="s">
        <v>4194</v>
      </c>
      <c r="C14566" t="s">
        <v>3930</v>
      </c>
      <c r="D14566">
        <v>5.91</v>
      </c>
      <c r="E14566">
        <v>5.5</v>
      </c>
      <c r="F14566">
        <v>5.13</v>
      </c>
      <c r="G14566">
        <v>4.5199999999999996</v>
      </c>
    </row>
    <row r="14567" spans="1:7">
      <c r="A14567" t="s">
        <v>3853</v>
      </c>
      <c r="B14567" t="s">
        <v>4194</v>
      </c>
      <c r="C14567" t="s">
        <v>3931</v>
      </c>
      <c r="D14567">
        <v>4</v>
      </c>
      <c r="E14567">
        <v>4</v>
      </c>
      <c r="F14567">
        <v>4</v>
      </c>
      <c r="G14567">
        <v>0</v>
      </c>
    </row>
    <row r="14568" spans="1:7">
      <c r="A14568" t="s">
        <v>3853</v>
      </c>
      <c r="B14568" t="s">
        <v>4194</v>
      </c>
      <c r="C14568" t="s">
        <v>3932</v>
      </c>
      <c r="D14568">
        <v>22</v>
      </c>
      <c r="E14568">
        <v>21</v>
      </c>
      <c r="F14568">
        <v>27</v>
      </c>
      <c r="G14568">
        <v>28</v>
      </c>
    </row>
    <row r="14569" spans="1:7">
      <c r="A14569" t="s">
        <v>3853</v>
      </c>
      <c r="B14569" t="s">
        <v>4194</v>
      </c>
      <c r="C14569" t="s">
        <v>3933</v>
      </c>
      <c r="D14569">
        <v>31</v>
      </c>
      <c r="E14569">
        <v>34</v>
      </c>
      <c r="F14569">
        <v>38</v>
      </c>
      <c r="G14569">
        <v>57</v>
      </c>
    </row>
    <row r="14570" spans="1:7">
      <c r="A14570" t="s">
        <v>3853</v>
      </c>
      <c r="B14570" t="s">
        <v>4194</v>
      </c>
      <c r="C14570" t="s">
        <v>3934</v>
      </c>
      <c r="D14570">
        <v>3</v>
      </c>
      <c r="E14570">
        <v>3</v>
      </c>
      <c r="F14570">
        <v>1</v>
      </c>
      <c r="G14570">
        <v>1</v>
      </c>
    </row>
    <row r="14571" spans="1:7">
      <c r="A14571" t="s">
        <v>3853</v>
      </c>
      <c r="B14571" t="s">
        <v>4194</v>
      </c>
      <c r="C14571" t="s">
        <v>3935</v>
      </c>
      <c r="D14571">
        <v>52</v>
      </c>
      <c r="E14571">
        <v>54</v>
      </c>
      <c r="F14571">
        <v>59</v>
      </c>
      <c r="G14571">
        <v>75</v>
      </c>
    </row>
    <row r="14572" spans="1:7">
      <c r="A14572" t="s">
        <v>3853</v>
      </c>
      <c r="B14572" t="s">
        <v>4194</v>
      </c>
      <c r="C14572" t="s">
        <v>3936</v>
      </c>
      <c r="D14572">
        <v>2</v>
      </c>
      <c r="E14572">
        <v>2</v>
      </c>
      <c r="F14572">
        <v>9</v>
      </c>
      <c r="G14572">
        <v>9</v>
      </c>
    </row>
    <row r="14573" spans="1:7">
      <c r="A14573" t="s">
        <v>3853</v>
      </c>
      <c r="B14573" t="s">
        <v>4194</v>
      </c>
      <c r="C14573" t="s">
        <v>3937</v>
      </c>
      <c r="D14573">
        <v>0</v>
      </c>
      <c r="E14573">
        <v>0</v>
      </c>
      <c r="F14573">
        <v>0</v>
      </c>
      <c r="G14573">
        <v>0</v>
      </c>
    </row>
    <row r="14574" spans="1:7">
      <c r="A14574" t="s">
        <v>3853</v>
      </c>
      <c r="B14574" t="s">
        <v>4194</v>
      </c>
      <c r="C14574" t="s">
        <v>3938</v>
      </c>
      <c r="D14574">
        <v>0</v>
      </c>
      <c r="E14574">
        <v>0</v>
      </c>
      <c r="F14574">
        <v>0</v>
      </c>
      <c r="G14574">
        <v>0</v>
      </c>
    </row>
    <row r="14575" spans="1:7">
      <c r="A14575" t="s">
        <v>3853</v>
      </c>
      <c r="B14575" t="s">
        <v>4194</v>
      </c>
      <c r="C14575" t="s">
        <v>3939</v>
      </c>
      <c r="D14575">
        <v>6769</v>
      </c>
      <c r="E14575">
        <v>6682</v>
      </c>
      <c r="F14575">
        <v>6677</v>
      </c>
      <c r="G14575">
        <v>6673</v>
      </c>
    </row>
    <row r="14576" spans="1:7">
      <c r="A14576" t="s">
        <v>3853</v>
      </c>
      <c r="B14576" t="s">
        <v>4194</v>
      </c>
      <c r="C14576" t="s">
        <v>3940</v>
      </c>
      <c r="D14576">
        <v>737560</v>
      </c>
      <c r="E14576">
        <v>694964</v>
      </c>
      <c r="F14576">
        <v>684020</v>
      </c>
      <c r="G14576">
        <v>707303</v>
      </c>
    </row>
    <row r="14577" spans="1:7">
      <c r="A14577" t="s">
        <v>3853</v>
      </c>
      <c r="B14577" t="s">
        <v>4194</v>
      </c>
      <c r="C14577" t="s">
        <v>3941</v>
      </c>
      <c r="D14577">
        <v>0</v>
      </c>
      <c r="E14577">
        <v>0</v>
      </c>
      <c r="F14577">
        <v>0</v>
      </c>
      <c r="G14577">
        <v>0</v>
      </c>
    </row>
    <row r="14578" spans="1:7">
      <c r="A14578" t="s">
        <v>3853</v>
      </c>
      <c r="B14578" t="s">
        <v>4194</v>
      </c>
      <c r="C14578" t="s">
        <v>3942</v>
      </c>
      <c r="D14578">
        <v>0</v>
      </c>
      <c r="E14578">
        <v>0</v>
      </c>
      <c r="F14578">
        <v>0</v>
      </c>
      <c r="G14578">
        <v>0</v>
      </c>
    </row>
    <row r="14579" spans="1:7">
      <c r="A14579" t="s">
        <v>3853</v>
      </c>
      <c r="B14579" t="s">
        <v>4194</v>
      </c>
      <c r="C14579" t="s">
        <v>3943</v>
      </c>
      <c r="D14579">
        <v>0</v>
      </c>
      <c r="E14579">
        <v>0</v>
      </c>
      <c r="F14579">
        <v>0</v>
      </c>
      <c r="G14579">
        <v>0</v>
      </c>
    </row>
    <row r="14580" spans="1:7">
      <c r="A14580" t="s">
        <v>3853</v>
      </c>
      <c r="B14580" t="s">
        <v>4194</v>
      </c>
      <c r="C14580" t="s">
        <v>3944</v>
      </c>
      <c r="D14580">
        <v>39971.4</v>
      </c>
      <c r="E14580">
        <v>36675.5</v>
      </c>
      <c r="F14580">
        <v>42176.2</v>
      </c>
      <c r="G14580">
        <v>49080.6</v>
      </c>
    </row>
    <row r="14581" spans="1:7">
      <c r="A14581" t="s">
        <v>3853</v>
      </c>
      <c r="B14581" t="s">
        <v>4194</v>
      </c>
      <c r="C14581" t="s">
        <v>3945</v>
      </c>
      <c r="D14581">
        <v>38558.199999999997</v>
      </c>
      <c r="E14581">
        <v>36181.300000000003</v>
      </c>
      <c r="F14581">
        <v>36929.5</v>
      </c>
      <c r="G14581">
        <v>37294.199999999997</v>
      </c>
    </row>
    <row r="14582" spans="1:7">
      <c r="A14582" t="s">
        <v>3853</v>
      </c>
      <c r="B14582" t="s">
        <v>4194</v>
      </c>
      <c r="C14582" t="s">
        <v>3946</v>
      </c>
      <c r="D14582">
        <v>0</v>
      </c>
      <c r="E14582">
        <v>0</v>
      </c>
      <c r="F14582">
        <v>0</v>
      </c>
      <c r="G14582">
        <v>0</v>
      </c>
    </row>
    <row r="14583" spans="1:7">
      <c r="A14583" t="s">
        <v>3853</v>
      </c>
      <c r="B14583" t="s">
        <v>4194</v>
      </c>
      <c r="C14583" t="s">
        <v>3947</v>
      </c>
      <c r="D14583">
        <v>528</v>
      </c>
      <c r="E14583">
        <v>528</v>
      </c>
      <c r="F14583">
        <v>528</v>
      </c>
      <c r="G14583">
        <v>528</v>
      </c>
    </row>
    <row r="14584" spans="1:7">
      <c r="A14584" t="s">
        <v>3853</v>
      </c>
      <c r="B14584" t="s">
        <v>4194</v>
      </c>
      <c r="C14584" t="s">
        <v>3948</v>
      </c>
      <c r="D14584">
        <v>0</v>
      </c>
      <c r="E14584">
        <v>0</v>
      </c>
      <c r="F14584">
        <v>0</v>
      </c>
      <c r="G14584">
        <v>0</v>
      </c>
    </row>
    <row r="14585" spans="1:7">
      <c r="A14585" t="s">
        <v>3853</v>
      </c>
      <c r="B14585" t="s">
        <v>4194</v>
      </c>
      <c r="C14585" t="s">
        <v>3949</v>
      </c>
      <c r="D14585">
        <v>0</v>
      </c>
      <c r="E14585">
        <v>0</v>
      </c>
      <c r="F14585">
        <v>0</v>
      </c>
      <c r="G14585">
        <v>0</v>
      </c>
    </row>
    <row r="14586" spans="1:7">
      <c r="A14586" t="s">
        <v>3853</v>
      </c>
      <c r="B14586" t="s">
        <v>4194</v>
      </c>
      <c r="C14586" t="s">
        <v>3950</v>
      </c>
      <c r="D14586">
        <v>65</v>
      </c>
      <c r="E14586">
        <v>65</v>
      </c>
      <c r="F14586">
        <v>65</v>
      </c>
      <c r="G14586">
        <v>65</v>
      </c>
    </row>
    <row r="14587" spans="1:7">
      <c r="A14587" t="s">
        <v>3853</v>
      </c>
      <c r="B14587" t="s">
        <v>4194</v>
      </c>
      <c r="C14587" t="s">
        <v>3951</v>
      </c>
      <c r="D14587">
        <v>70</v>
      </c>
      <c r="E14587">
        <v>70</v>
      </c>
      <c r="F14587">
        <v>70</v>
      </c>
      <c r="G14587">
        <v>70</v>
      </c>
    </row>
    <row r="14588" spans="1:7">
      <c r="A14588" t="s">
        <v>3853</v>
      </c>
      <c r="B14588" t="s">
        <v>4194</v>
      </c>
      <c r="C14588" t="s">
        <v>3952</v>
      </c>
      <c r="D14588">
        <v>663</v>
      </c>
      <c r="E14588">
        <v>663</v>
      </c>
      <c r="F14588">
        <v>663</v>
      </c>
      <c r="G14588">
        <v>663</v>
      </c>
    </row>
    <row r="14589" spans="1:7">
      <c r="A14589" t="s">
        <v>3853</v>
      </c>
      <c r="B14589" t="s">
        <v>4194</v>
      </c>
      <c r="C14589" t="s">
        <v>3953</v>
      </c>
      <c r="D14589">
        <v>663</v>
      </c>
      <c r="E14589">
        <v>663</v>
      </c>
      <c r="F14589">
        <v>663</v>
      </c>
      <c r="G14589">
        <v>663</v>
      </c>
    </row>
    <row r="14590" spans="1:7">
      <c r="A14590" t="s">
        <v>3853</v>
      </c>
      <c r="B14590" t="s">
        <v>4194</v>
      </c>
      <c r="C14590" t="s">
        <v>3954</v>
      </c>
      <c r="D14590">
        <v>28</v>
      </c>
      <c r="E14590">
        <v>16</v>
      </c>
      <c r="F14590">
        <v>6</v>
      </c>
      <c r="G14590">
        <v>20</v>
      </c>
    </row>
    <row r="14591" spans="1:7">
      <c r="A14591" t="s">
        <v>3853</v>
      </c>
      <c r="B14591" t="s">
        <v>4194</v>
      </c>
      <c r="C14591" t="s">
        <v>3955</v>
      </c>
      <c r="D14591">
        <v>1895</v>
      </c>
      <c r="E14591">
        <v>1754</v>
      </c>
      <c r="F14591">
        <v>984</v>
      </c>
      <c r="G14591">
        <v>1249</v>
      </c>
    </row>
    <row r="14592" spans="1:7">
      <c r="A14592" t="s">
        <v>3853</v>
      </c>
      <c r="B14592" t="s">
        <v>4194</v>
      </c>
      <c r="C14592" t="s">
        <v>3956</v>
      </c>
      <c r="D14592">
        <v>528</v>
      </c>
      <c r="E14592">
        <v>670</v>
      </c>
      <c r="F14592">
        <v>1146</v>
      </c>
      <c r="G14592">
        <v>1375</v>
      </c>
    </row>
    <row r="14593" spans="1:7">
      <c r="A14593" t="s">
        <v>3853</v>
      </c>
      <c r="B14593" t="s">
        <v>4194</v>
      </c>
      <c r="C14593" t="s">
        <v>3957</v>
      </c>
      <c r="D14593">
        <v>3513</v>
      </c>
      <c r="E14593">
        <v>2994</v>
      </c>
      <c r="F14593">
        <v>3351</v>
      </c>
      <c r="G14593">
        <v>3332</v>
      </c>
    </row>
    <row r="14594" spans="1:7">
      <c r="A14594" t="s">
        <v>3853</v>
      </c>
      <c r="B14594" t="s">
        <v>4194</v>
      </c>
      <c r="C14594" t="s">
        <v>3958</v>
      </c>
      <c r="D14594">
        <v>5964</v>
      </c>
      <c r="E14594">
        <v>5434</v>
      </c>
      <c r="F14594">
        <v>5487</v>
      </c>
      <c r="G14594">
        <v>5975</v>
      </c>
    </row>
    <row r="14595" spans="1:7">
      <c r="A14595" t="s">
        <v>3853</v>
      </c>
      <c r="B14595" t="s">
        <v>4194</v>
      </c>
      <c r="C14595" t="s">
        <v>3959</v>
      </c>
      <c r="D14595">
        <v>5964</v>
      </c>
      <c r="E14595">
        <v>5434</v>
      </c>
      <c r="F14595">
        <v>5487</v>
      </c>
      <c r="G14595">
        <v>5975</v>
      </c>
    </row>
    <row r="14596" spans="1:7">
      <c r="A14596" t="s">
        <v>3853</v>
      </c>
      <c r="B14596" t="s">
        <v>4194</v>
      </c>
      <c r="C14596" t="s">
        <v>3960</v>
      </c>
      <c r="D14596">
        <v>0</v>
      </c>
      <c r="E14596">
        <v>0</v>
      </c>
      <c r="F14596">
        <v>0</v>
      </c>
      <c r="G14596">
        <v>0</v>
      </c>
    </row>
    <row r="14597" spans="1:7">
      <c r="A14597" t="s">
        <v>3853</v>
      </c>
      <c r="B14597" t="s">
        <v>4194</v>
      </c>
      <c r="C14597" t="s">
        <v>3961</v>
      </c>
      <c r="D14597">
        <v>0</v>
      </c>
      <c r="E14597">
        <v>0</v>
      </c>
      <c r="F14597">
        <v>0</v>
      </c>
      <c r="G14597">
        <v>0</v>
      </c>
    </row>
    <row r="14598" spans="1:7">
      <c r="A14598" t="s">
        <v>3853</v>
      </c>
      <c r="B14598" t="s">
        <v>4194</v>
      </c>
      <c r="C14598" t="s">
        <v>3962</v>
      </c>
      <c r="D14598">
        <v>36.9</v>
      </c>
      <c r="E14598">
        <v>40.299999999999997</v>
      </c>
      <c r="F14598">
        <v>29.4</v>
      </c>
      <c r="G14598">
        <v>27.7</v>
      </c>
    </row>
    <row r="14599" spans="1:7">
      <c r="A14599" t="s">
        <v>3853</v>
      </c>
      <c r="B14599" t="s">
        <v>4194</v>
      </c>
      <c r="C14599" t="s">
        <v>3963</v>
      </c>
      <c r="D14599">
        <v>307</v>
      </c>
      <c r="E14599">
        <v>307</v>
      </c>
      <c r="F14599">
        <v>307</v>
      </c>
      <c r="G14599">
        <v>307</v>
      </c>
    </row>
    <row r="14600" spans="1:7">
      <c r="A14600" t="s">
        <v>3853</v>
      </c>
      <c r="B14600" t="s">
        <v>4194</v>
      </c>
      <c r="C14600" t="s">
        <v>3964</v>
      </c>
      <c r="D14600">
        <v>0</v>
      </c>
      <c r="E14600">
        <v>0</v>
      </c>
      <c r="F14600">
        <v>0</v>
      </c>
      <c r="G14600">
        <v>0</v>
      </c>
    </row>
    <row r="14601" spans="1:7">
      <c r="A14601" t="s">
        <v>3853</v>
      </c>
      <c r="B14601" t="s">
        <v>4194</v>
      </c>
      <c r="C14601" t="s">
        <v>3965</v>
      </c>
      <c r="D14601">
        <v>3386</v>
      </c>
      <c r="E14601">
        <v>3705</v>
      </c>
      <c r="F14601">
        <v>2697</v>
      </c>
      <c r="G14601">
        <v>2541</v>
      </c>
    </row>
    <row r="14602" spans="1:7">
      <c r="A14602" t="s">
        <v>3853</v>
      </c>
      <c r="B14602" t="s">
        <v>4194</v>
      </c>
      <c r="C14602" t="s">
        <v>3966</v>
      </c>
      <c r="D14602">
        <v>0</v>
      </c>
      <c r="E14602">
        <v>0</v>
      </c>
      <c r="F14602">
        <v>0</v>
      </c>
      <c r="G14602">
        <v>0</v>
      </c>
    </row>
    <row r="14603" spans="1:7">
      <c r="A14603" t="s">
        <v>3853</v>
      </c>
      <c r="B14603" t="s">
        <v>4194</v>
      </c>
      <c r="C14603" t="s">
        <v>3967</v>
      </c>
      <c r="D14603">
        <v>3386</v>
      </c>
      <c r="E14603">
        <v>3705</v>
      </c>
      <c r="F14603">
        <v>2697</v>
      </c>
      <c r="G14603">
        <v>2541</v>
      </c>
    </row>
    <row r="14604" spans="1:7">
      <c r="A14604" t="s">
        <v>3853</v>
      </c>
      <c r="B14604" t="s">
        <v>4194</v>
      </c>
      <c r="C14604" t="s">
        <v>3968</v>
      </c>
      <c r="D14604">
        <v>0</v>
      </c>
      <c r="E14604">
        <v>0</v>
      </c>
      <c r="F14604">
        <v>0</v>
      </c>
      <c r="G14604">
        <v>0</v>
      </c>
    </row>
    <row r="14605" spans="1:7">
      <c r="A14605" t="s">
        <v>3853</v>
      </c>
      <c r="B14605" t="s">
        <v>4194</v>
      </c>
      <c r="C14605" t="s">
        <v>3969</v>
      </c>
      <c r="D14605">
        <v>0</v>
      </c>
      <c r="E14605">
        <v>0</v>
      </c>
      <c r="F14605">
        <v>0</v>
      </c>
      <c r="G14605">
        <v>0</v>
      </c>
    </row>
    <row r="14606" spans="1:7">
      <c r="A14606" t="s">
        <v>3853</v>
      </c>
      <c r="B14606" t="s">
        <v>4194</v>
      </c>
      <c r="C14606" t="s">
        <v>3970</v>
      </c>
      <c r="D14606">
        <v>0</v>
      </c>
      <c r="E14606">
        <v>0</v>
      </c>
      <c r="F14606">
        <v>0</v>
      </c>
      <c r="G14606">
        <v>0</v>
      </c>
    </row>
    <row r="14607" spans="1:7">
      <c r="A14607" t="s">
        <v>3853</v>
      </c>
      <c r="B14607" t="s">
        <v>4194</v>
      </c>
      <c r="C14607" t="s">
        <v>3971</v>
      </c>
      <c r="D14607">
        <v>0</v>
      </c>
      <c r="E14607">
        <v>0</v>
      </c>
      <c r="F14607">
        <v>0</v>
      </c>
      <c r="G14607">
        <v>0</v>
      </c>
    </row>
    <row r="14608" spans="1:7">
      <c r="A14608" t="s">
        <v>3853</v>
      </c>
      <c r="B14608" t="s">
        <v>4194</v>
      </c>
      <c r="C14608" t="s">
        <v>3972</v>
      </c>
      <c r="D14608">
        <v>0</v>
      </c>
      <c r="E14608">
        <v>0</v>
      </c>
      <c r="F14608">
        <v>0</v>
      </c>
      <c r="G14608">
        <v>0</v>
      </c>
    </row>
    <row r="14609" spans="1:7">
      <c r="A14609" t="s">
        <v>3853</v>
      </c>
      <c r="B14609" t="s">
        <v>4194</v>
      </c>
      <c r="C14609" t="s">
        <v>3973</v>
      </c>
      <c r="D14609">
        <v>1993</v>
      </c>
      <c r="E14609">
        <v>1757</v>
      </c>
      <c r="F14609">
        <v>2503</v>
      </c>
      <c r="G14609">
        <v>2049</v>
      </c>
    </row>
    <row r="14610" spans="1:7">
      <c r="A14610" t="s">
        <v>3853</v>
      </c>
      <c r="B14610" t="s">
        <v>4194</v>
      </c>
      <c r="C14610" t="s">
        <v>3974</v>
      </c>
      <c r="D14610">
        <v>1993</v>
      </c>
      <c r="E14610">
        <v>1757</v>
      </c>
      <c r="F14610">
        <v>2503</v>
      </c>
      <c r="G14610">
        <v>2049</v>
      </c>
    </row>
    <row r="14611" spans="1:7">
      <c r="A14611" t="s">
        <v>3853</v>
      </c>
      <c r="B14611" t="s">
        <v>4194</v>
      </c>
      <c r="C14611" t="s">
        <v>3975</v>
      </c>
      <c r="D14611">
        <v>1993</v>
      </c>
      <c r="E14611">
        <v>1757</v>
      </c>
      <c r="F14611">
        <v>2503</v>
      </c>
      <c r="G14611">
        <v>2049</v>
      </c>
    </row>
    <row r="14612" spans="1:7">
      <c r="A14612" t="s">
        <v>3853</v>
      </c>
      <c r="B14612" t="s">
        <v>4194</v>
      </c>
      <c r="C14612" t="s">
        <v>3976</v>
      </c>
      <c r="D14612">
        <v>0</v>
      </c>
      <c r="E14612">
        <v>1</v>
      </c>
      <c r="F14612">
        <v>1</v>
      </c>
      <c r="G14612">
        <v>1</v>
      </c>
    </row>
    <row r="14613" spans="1:7">
      <c r="A14613" t="s">
        <v>3853</v>
      </c>
      <c r="B14613" t="s">
        <v>4194</v>
      </c>
      <c r="C14613" t="s">
        <v>3977</v>
      </c>
      <c r="D14613">
        <v>0</v>
      </c>
      <c r="E14613">
        <v>0</v>
      </c>
      <c r="F14613">
        <v>0</v>
      </c>
      <c r="G14613">
        <v>0</v>
      </c>
    </row>
    <row r="14614" spans="1:7">
      <c r="A14614" t="s">
        <v>3853</v>
      </c>
      <c r="B14614" t="s">
        <v>4194</v>
      </c>
      <c r="C14614" t="s">
        <v>3978</v>
      </c>
      <c r="D14614">
        <v>0</v>
      </c>
      <c r="E14614">
        <v>0</v>
      </c>
      <c r="F14614">
        <v>0</v>
      </c>
      <c r="G14614">
        <v>0</v>
      </c>
    </row>
    <row r="14615" spans="1:7">
      <c r="A14615" t="s">
        <v>3853</v>
      </c>
      <c r="B14615" t="s">
        <v>4194</v>
      </c>
      <c r="C14615" t="s">
        <v>3979</v>
      </c>
      <c r="D14615">
        <v>1</v>
      </c>
      <c r="E14615">
        <v>2</v>
      </c>
      <c r="F14615">
        <v>2</v>
      </c>
      <c r="G14615">
        <v>2</v>
      </c>
    </row>
    <row r="14616" spans="1:7">
      <c r="A14616" t="s">
        <v>3853</v>
      </c>
      <c r="B14616" t="s">
        <v>4194</v>
      </c>
      <c r="C14616" t="s">
        <v>3980</v>
      </c>
      <c r="D14616">
        <v>1</v>
      </c>
      <c r="E14616">
        <v>2</v>
      </c>
      <c r="F14616">
        <v>2</v>
      </c>
      <c r="G14616">
        <v>2</v>
      </c>
    </row>
    <row r="14617" spans="1:7">
      <c r="A14617" t="s">
        <v>3853</v>
      </c>
      <c r="B14617" t="s">
        <v>4194</v>
      </c>
      <c r="C14617" t="s">
        <v>3981</v>
      </c>
      <c r="D14617">
        <v>596.6</v>
      </c>
      <c r="E14617">
        <v>596.29999999999995</v>
      </c>
      <c r="F14617">
        <v>602.70000000000005</v>
      </c>
      <c r="G14617">
        <v>599.5</v>
      </c>
    </row>
    <row r="14618" spans="1:7">
      <c r="A14618" t="s">
        <v>3853</v>
      </c>
      <c r="B14618" t="s">
        <v>4194</v>
      </c>
      <c r="C14618" t="s">
        <v>3982</v>
      </c>
      <c r="D14618">
        <v>0</v>
      </c>
      <c r="E14618">
        <v>0</v>
      </c>
      <c r="F14618">
        <v>0</v>
      </c>
      <c r="G14618">
        <v>0</v>
      </c>
    </row>
    <row r="14619" spans="1:7">
      <c r="A14619" t="s">
        <v>3853</v>
      </c>
      <c r="B14619" t="s">
        <v>4194</v>
      </c>
      <c r="C14619" t="s">
        <v>3983</v>
      </c>
      <c r="D14619">
        <v>23836</v>
      </c>
      <c r="E14619">
        <v>21625</v>
      </c>
      <c r="F14619">
        <v>21039</v>
      </c>
      <c r="G14619">
        <v>21375</v>
      </c>
    </row>
    <row r="14620" spans="1:7">
      <c r="A14620" t="s">
        <v>3853</v>
      </c>
      <c r="B14620" t="s">
        <v>4194</v>
      </c>
      <c r="C14620" t="s">
        <v>3984</v>
      </c>
      <c r="D14620">
        <v>68922</v>
      </c>
      <c r="E14620">
        <v>59478</v>
      </c>
      <c r="F14620">
        <v>57705</v>
      </c>
      <c r="G14620">
        <v>58488</v>
      </c>
    </row>
    <row r="14621" spans="1:7">
      <c r="A14621" t="s">
        <v>3853</v>
      </c>
      <c r="B14621" t="s">
        <v>4194</v>
      </c>
      <c r="C14621" t="s">
        <v>3985</v>
      </c>
      <c r="D14621">
        <v>18995</v>
      </c>
      <c r="E14621">
        <v>18756</v>
      </c>
      <c r="F14621">
        <v>17704</v>
      </c>
      <c r="G14621">
        <v>17811</v>
      </c>
    </row>
    <row r="14622" spans="1:7">
      <c r="A14622" t="s">
        <v>3853</v>
      </c>
      <c r="B14622" t="s">
        <v>4194</v>
      </c>
      <c r="C14622" t="s">
        <v>3986</v>
      </c>
      <c r="D14622">
        <v>111754</v>
      </c>
      <c r="E14622">
        <v>99859</v>
      </c>
      <c r="F14622">
        <v>96449</v>
      </c>
      <c r="G14622">
        <v>97674</v>
      </c>
    </row>
    <row r="14623" spans="1:7">
      <c r="A14623" t="s">
        <v>3853</v>
      </c>
      <c r="B14623" t="s">
        <v>4194</v>
      </c>
      <c r="C14623" t="s">
        <v>3987</v>
      </c>
      <c r="D14623">
        <v>111754</v>
      </c>
      <c r="E14623">
        <v>99859</v>
      </c>
      <c r="F14623">
        <v>96449</v>
      </c>
      <c r="G14623">
        <v>97674</v>
      </c>
    </row>
    <row r="14624" spans="1:7">
      <c r="A14624" t="s">
        <v>3853</v>
      </c>
      <c r="B14624" t="s">
        <v>4194</v>
      </c>
      <c r="C14624" t="s">
        <v>3988</v>
      </c>
      <c r="D14624">
        <v>701</v>
      </c>
      <c r="E14624">
        <v>622</v>
      </c>
      <c r="F14624">
        <v>637</v>
      </c>
      <c r="G14624">
        <v>659</v>
      </c>
    </row>
    <row r="14625" spans="1:7">
      <c r="A14625" t="s">
        <v>3853</v>
      </c>
      <c r="B14625" t="s">
        <v>4194</v>
      </c>
      <c r="C14625" t="s">
        <v>3989</v>
      </c>
      <c r="D14625">
        <v>715</v>
      </c>
      <c r="E14625">
        <v>567</v>
      </c>
      <c r="F14625">
        <v>529</v>
      </c>
      <c r="G14625">
        <v>591</v>
      </c>
    </row>
    <row r="14626" spans="1:7">
      <c r="A14626" t="s">
        <v>3853</v>
      </c>
      <c r="B14626" t="s">
        <v>4194</v>
      </c>
      <c r="C14626" t="s">
        <v>3990</v>
      </c>
      <c r="D14626">
        <v>1416</v>
      </c>
      <c r="E14626">
        <v>1189</v>
      </c>
      <c r="F14626">
        <v>1166</v>
      </c>
      <c r="G14626">
        <v>1250</v>
      </c>
    </row>
    <row r="14627" spans="1:7">
      <c r="A14627" t="s">
        <v>3853</v>
      </c>
      <c r="B14627" t="s">
        <v>4194</v>
      </c>
      <c r="C14627" t="s">
        <v>3991</v>
      </c>
      <c r="D14627">
        <v>1416</v>
      </c>
      <c r="E14627">
        <v>1189</v>
      </c>
      <c r="F14627">
        <v>1166</v>
      </c>
      <c r="G14627">
        <v>1250</v>
      </c>
    </row>
    <row r="14628" spans="1:7">
      <c r="A14628" t="s">
        <v>3853</v>
      </c>
      <c r="B14628" t="s">
        <v>4194</v>
      </c>
      <c r="C14628" t="s">
        <v>3992</v>
      </c>
      <c r="D14628">
        <v>0</v>
      </c>
      <c r="E14628">
        <v>0</v>
      </c>
      <c r="F14628">
        <v>0</v>
      </c>
      <c r="G14628">
        <v>0</v>
      </c>
    </row>
    <row r="14629" spans="1:7">
      <c r="A14629" t="s">
        <v>3853</v>
      </c>
      <c r="B14629" t="s">
        <v>4194</v>
      </c>
      <c r="C14629" t="s">
        <v>3993</v>
      </c>
      <c r="D14629">
        <v>37979</v>
      </c>
      <c r="E14629">
        <v>35406</v>
      </c>
      <c r="F14629">
        <v>37660</v>
      </c>
      <c r="G14629">
        <v>34991</v>
      </c>
    </row>
    <row r="14630" spans="1:7">
      <c r="A14630" t="s">
        <v>3853</v>
      </c>
      <c r="B14630" t="s">
        <v>4194</v>
      </c>
      <c r="C14630" t="s">
        <v>3994</v>
      </c>
      <c r="D14630">
        <v>482</v>
      </c>
      <c r="E14630">
        <v>483</v>
      </c>
      <c r="F14630">
        <v>488</v>
      </c>
      <c r="G14630">
        <v>1863</v>
      </c>
    </row>
    <row r="14631" spans="1:7">
      <c r="A14631" t="s">
        <v>3853</v>
      </c>
      <c r="B14631" t="s">
        <v>4194</v>
      </c>
      <c r="C14631" t="s">
        <v>3995</v>
      </c>
      <c r="D14631">
        <v>1236</v>
      </c>
      <c r="E14631">
        <v>1219</v>
      </c>
      <c r="F14631">
        <v>1196</v>
      </c>
      <c r="G14631">
        <v>1309</v>
      </c>
    </row>
    <row r="14632" spans="1:7">
      <c r="A14632" t="s">
        <v>3853</v>
      </c>
      <c r="B14632" t="s">
        <v>4194</v>
      </c>
      <c r="C14632" t="s">
        <v>3996</v>
      </c>
      <c r="D14632">
        <v>39697</v>
      </c>
      <c r="E14632">
        <v>37108</v>
      </c>
      <c r="F14632">
        <v>39344</v>
      </c>
      <c r="G14632">
        <v>38164</v>
      </c>
    </row>
    <row r="14633" spans="1:7">
      <c r="A14633" t="s">
        <v>3853</v>
      </c>
      <c r="B14633" t="s">
        <v>4194</v>
      </c>
      <c r="C14633" t="s">
        <v>3997</v>
      </c>
      <c r="D14633">
        <v>39697</v>
      </c>
      <c r="E14633">
        <v>37108</v>
      </c>
      <c r="F14633">
        <v>39344</v>
      </c>
      <c r="G14633">
        <v>38164</v>
      </c>
    </row>
    <row r="14634" spans="1:7">
      <c r="A14634" t="s">
        <v>3853</v>
      </c>
      <c r="B14634" t="s">
        <v>4194</v>
      </c>
      <c r="C14634" t="s">
        <v>3998</v>
      </c>
      <c r="D14634">
        <v>35229</v>
      </c>
      <c r="E14634">
        <v>32821</v>
      </c>
      <c r="F14634">
        <v>35045</v>
      </c>
      <c r="G14634">
        <v>32723</v>
      </c>
    </row>
    <row r="14635" spans="1:7">
      <c r="A14635" t="s">
        <v>3853</v>
      </c>
      <c r="B14635" t="s">
        <v>4194</v>
      </c>
      <c r="C14635" t="s">
        <v>3999</v>
      </c>
      <c r="D14635">
        <v>447</v>
      </c>
      <c r="E14635">
        <v>448</v>
      </c>
      <c r="F14635">
        <v>454</v>
      </c>
      <c r="G14635">
        <v>1743</v>
      </c>
    </row>
    <row r="14636" spans="1:7">
      <c r="A14636" t="s">
        <v>3853</v>
      </c>
      <c r="B14636" t="s">
        <v>4194</v>
      </c>
      <c r="C14636" t="s">
        <v>4000</v>
      </c>
      <c r="D14636">
        <v>1146</v>
      </c>
      <c r="E14636">
        <v>1130</v>
      </c>
      <c r="F14636">
        <v>1113</v>
      </c>
      <c r="G14636">
        <v>1225</v>
      </c>
    </row>
    <row r="14637" spans="1:7">
      <c r="A14637" t="s">
        <v>3853</v>
      </c>
      <c r="B14637" t="s">
        <v>4194</v>
      </c>
      <c r="C14637" t="s">
        <v>4001</v>
      </c>
      <c r="D14637">
        <v>36822</v>
      </c>
      <c r="E14637">
        <v>34400</v>
      </c>
      <c r="F14637">
        <v>36612</v>
      </c>
      <c r="G14637">
        <v>35691</v>
      </c>
    </row>
    <row r="14638" spans="1:7">
      <c r="A14638" t="s">
        <v>3853</v>
      </c>
      <c r="B14638" t="s">
        <v>4194</v>
      </c>
      <c r="C14638" t="s">
        <v>4002</v>
      </c>
      <c r="D14638">
        <v>278</v>
      </c>
      <c r="E14638">
        <v>263</v>
      </c>
      <c r="F14638">
        <v>264</v>
      </c>
      <c r="G14638">
        <v>283</v>
      </c>
    </row>
    <row r="14639" spans="1:7">
      <c r="A14639" t="s">
        <v>3853</v>
      </c>
      <c r="B14639" t="s">
        <v>4194</v>
      </c>
      <c r="C14639" t="s">
        <v>4003</v>
      </c>
      <c r="D14639">
        <v>0</v>
      </c>
      <c r="E14639">
        <v>0</v>
      </c>
      <c r="F14639">
        <v>0</v>
      </c>
      <c r="G14639">
        <v>0</v>
      </c>
    </row>
    <row r="14640" spans="1:7">
      <c r="A14640" t="s">
        <v>3853</v>
      </c>
      <c r="B14640" t="s">
        <v>4194</v>
      </c>
      <c r="C14640" t="s">
        <v>4004</v>
      </c>
      <c r="D14640">
        <v>14263</v>
      </c>
      <c r="E14640">
        <v>14362</v>
      </c>
      <c r="F14640">
        <v>13758</v>
      </c>
      <c r="G14640">
        <v>13255</v>
      </c>
    </row>
    <row r="14641" spans="1:7">
      <c r="A14641" t="s">
        <v>3853</v>
      </c>
      <c r="B14641" t="s">
        <v>4194</v>
      </c>
      <c r="C14641" t="s">
        <v>4005</v>
      </c>
      <c r="D14641">
        <v>13963</v>
      </c>
      <c r="E14641">
        <v>13190</v>
      </c>
      <c r="F14641">
        <v>12984</v>
      </c>
      <c r="G14641">
        <v>13733</v>
      </c>
    </row>
    <row r="14642" spans="1:7">
      <c r="A14642" t="s">
        <v>3853</v>
      </c>
      <c r="B14642" t="s">
        <v>4194</v>
      </c>
      <c r="C14642" t="s">
        <v>4006</v>
      </c>
      <c r="D14642">
        <v>3448</v>
      </c>
      <c r="E14642">
        <v>5995</v>
      </c>
      <c r="F14642">
        <v>8349</v>
      </c>
      <c r="G14642">
        <v>10636</v>
      </c>
    </row>
    <row r="14643" spans="1:7">
      <c r="A14643" t="s">
        <v>3853</v>
      </c>
      <c r="B14643" t="s">
        <v>4194</v>
      </c>
      <c r="C14643" t="s">
        <v>4007</v>
      </c>
      <c r="D14643">
        <v>259</v>
      </c>
      <c r="E14643">
        <v>604</v>
      </c>
      <c r="F14643">
        <v>599</v>
      </c>
      <c r="G14643">
        <v>595</v>
      </c>
    </row>
    <row r="14644" spans="1:7">
      <c r="A14644" t="s">
        <v>3853</v>
      </c>
      <c r="B14644" t="s">
        <v>4194</v>
      </c>
      <c r="C14644" t="s">
        <v>4008</v>
      </c>
      <c r="D14644">
        <v>125458</v>
      </c>
      <c r="E14644">
        <v>120956</v>
      </c>
      <c r="F14644">
        <v>112925</v>
      </c>
      <c r="G14644">
        <v>120706</v>
      </c>
    </row>
    <row r="14645" spans="1:7">
      <c r="A14645" t="s">
        <v>3853</v>
      </c>
      <c r="B14645" t="s">
        <v>4194</v>
      </c>
      <c r="C14645" t="s">
        <v>4009</v>
      </c>
      <c r="D14645">
        <v>15103</v>
      </c>
      <c r="E14645">
        <v>13941</v>
      </c>
      <c r="F14645">
        <v>13566</v>
      </c>
      <c r="G14645">
        <v>14217</v>
      </c>
    </row>
    <row r="14646" spans="1:7">
      <c r="A14646" t="s">
        <v>3853</v>
      </c>
      <c r="B14646" t="s">
        <v>4194</v>
      </c>
      <c r="C14646" t="s">
        <v>4010</v>
      </c>
      <c r="D14646">
        <v>172235</v>
      </c>
      <c r="E14646">
        <v>168444</v>
      </c>
      <c r="F14646">
        <v>161580</v>
      </c>
      <c r="G14646">
        <v>172547</v>
      </c>
    </row>
    <row r="14647" spans="1:7">
      <c r="A14647" t="s">
        <v>3853</v>
      </c>
      <c r="B14647" t="s">
        <v>4194</v>
      </c>
      <c r="C14647" t="s">
        <v>4011</v>
      </c>
      <c r="D14647">
        <v>296.89999999999998</v>
      </c>
      <c r="E14647">
        <v>291.60000000000002</v>
      </c>
      <c r="F14647">
        <v>278.8</v>
      </c>
      <c r="G14647">
        <v>296.7</v>
      </c>
    </row>
    <row r="14648" spans="1:7">
      <c r="A14648" t="s">
        <v>3853</v>
      </c>
      <c r="B14648" t="s">
        <v>4194</v>
      </c>
      <c r="C14648" t="s">
        <v>4012</v>
      </c>
      <c r="D14648">
        <v>168787</v>
      </c>
      <c r="E14648">
        <v>162449</v>
      </c>
      <c r="F14648">
        <v>153232</v>
      </c>
      <c r="G14648">
        <v>161912</v>
      </c>
    </row>
    <row r="14649" spans="1:7">
      <c r="A14649" t="s">
        <v>3853</v>
      </c>
      <c r="B14649" t="s">
        <v>4194</v>
      </c>
      <c r="C14649" t="s">
        <v>4013</v>
      </c>
      <c r="D14649">
        <v>172235</v>
      </c>
      <c r="E14649">
        <v>168444</v>
      </c>
      <c r="F14649">
        <v>161580</v>
      </c>
      <c r="G14649">
        <v>172547</v>
      </c>
    </row>
    <row r="14650" spans="1:7">
      <c r="A14650" t="s">
        <v>3853</v>
      </c>
      <c r="B14650" t="s">
        <v>4194</v>
      </c>
      <c r="C14650" t="s">
        <v>4014</v>
      </c>
      <c r="D14650">
        <v>7.5</v>
      </c>
      <c r="E14650">
        <v>47.5</v>
      </c>
      <c r="F14650">
        <v>44.4</v>
      </c>
      <c r="G14650">
        <v>42.7</v>
      </c>
    </row>
    <row r="14651" spans="1:7">
      <c r="A14651" t="s">
        <v>3853</v>
      </c>
      <c r="B14651" t="s">
        <v>4194</v>
      </c>
      <c r="C14651" t="s">
        <v>4015</v>
      </c>
      <c r="D14651">
        <v>0</v>
      </c>
      <c r="E14651">
        <v>0</v>
      </c>
      <c r="F14651">
        <v>0</v>
      </c>
      <c r="G14651">
        <v>0</v>
      </c>
    </row>
    <row r="14652" spans="1:7">
      <c r="A14652" t="s">
        <v>3853</v>
      </c>
      <c r="B14652" t="s">
        <v>4194</v>
      </c>
      <c r="C14652" t="s">
        <v>4016</v>
      </c>
      <c r="D14652">
        <v>0</v>
      </c>
      <c r="E14652">
        <v>0</v>
      </c>
      <c r="F14652">
        <v>0</v>
      </c>
      <c r="G14652">
        <v>0</v>
      </c>
    </row>
    <row r="14653" spans="1:7">
      <c r="A14653" t="s">
        <v>3853</v>
      </c>
      <c r="B14653" t="s">
        <v>4194</v>
      </c>
      <c r="C14653" t="s">
        <v>4017</v>
      </c>
      <c r="D14653">
        <v>0</v>
      </c>
      <c r="E14653">
        <v>0</v>
      </c>
      <c r="F14653">
        <v>0</v>
      </c>
      <c r="G14653">
        <v>0</v>
      </c>
    </row>
    <row r="14654" spans="1:7">
      <c r="A14654" t="s">
        <v>3853</v>
      </c>
      <c r="B14654" t="s">
        <v>4194</v>
      </c>
      <c r="C14654" t="s">
        <v>4018</v>
      </c>
      <c r="D14654">
        <v>0</v>
      </c>
      <c r="E14654">
        <v>0</v>
      </c>
      <c r="F14654">
        <v>0</v>
      </c>
      <c r="G14654">
        <v>0</v>
      </c>
    </row>
    <row r="14655" spans="1:7">
      <c r="A14655" t="s">
        <v>3853</v>
      </c>
      <c r="B14655" t="s">
        <v>4194</v>
      </c>
      <c r="C14655" t="s">
        <v>4019</v>
      </c>
      <c r="D14655">
        <v>0</v>
      </c>
      <c r="E14655">
        <v>7.3</v>
      </c>
      <c r="F14655">
        <v>15.1</v>
      </c>
      <c r="G14655">
        <v>26.8</v>
      </c>
    </row>
    <row r="14656" spans="1:7">
      <c r="A14656" t="s">
        <v>3853</v>
      </c>
      <c r="B14656" t="s">
        <v>4194</v>
      </c>
      <c r="C14656" t="s">
        <v>4020</v>
      </c>
      <c r="D14656">
        <v>0</v>
      </c>
      <c r="E14656">
        <v>0</v>
      </c>
      <c r="F14656">
        <v>0</v>
      </c>
      <c r="G14656">
        <v>0</v>
      </c>
    </row>
    <row r="14657" spans="1:7">
      <c r="A14657" t="s">
        <v>3853</v>
      </c>
      <c r="B14657" t="s">
        <v>4194</v>
      </c>
      <c r="C14657" t="s">
        <v>4021</v>
      </c>
      <c r="D14657">
        <v>102</v>
      </c>
      <c r="E14657">
        <v>3</v>
      </c>
      <c r="F14657">
        <v>3</v>
      </c>
      <c r="G14657">
        <v>3</v>
      </c>
    </row>
    <row r="14658" spans="1:7">
      <c r="A14658" t="s">
        <v>3853</v>
      </c>
      <c r="B14658" t="s">
        <v>4194</v>
      </c>
      <c r="C14658" t="s">
        <v>4022</v>
      </c>
      <c r="D14658">
        <v>15270</v>
      </c>
      <c r="E14658">
        <v>13906</v>
      </c>
      <c r="F14658">
        <v>10853</v>
      </c>
      <c r="G14658">
        <v>11004</v>
      </c>
    </row>
    <row r="14659" spans="1:7">
      <c r="A14659" t="s">
        <v>3853</v>
      </c>
      <c r="B14659" t="s">
        <v>4194</v>
      </c>
      <c r="C14659" t="s">
        <v>4023</v>
      </c>
      <c r="D14659">
        <v>0</v>
      </c>
      <c r="E14659">
        <v>0</v>
      </c>
      <c r="F14659">
        <v>317</v>
      </c>
      <c r="G14659">
        <v>192</v>
      </c>
    </row>
    <row r="14660" spans="1:7">
      <c r="A14660" t="s">
        <v>3853</v>
      </c>
      <c r="B14660" t="s">
        <v>4194</v>
      </c>
      <c r="C14660" t="s">
        <v>4024</v>
      </c>
      <c r="D14660">
        <v>15270</v>
      </c>
      <c r="E14660">
        <v>13906</v>
      </c>
      <c r="F14660">
        <v>10853</v>
      </c>
      <c r="G14660">
        <v>11004</v>
      </c>
    </row>
    <row r="14661" spans="1:7">
      <c r="A14661" t="s">
        <v>3853</v>
      </c>
      <c r="B14661" t="s">
        <v>4194</v>
      </c>
      <c r="C14661" t="s">
        <v>4025</v>
      </c>
      <c r="D14661">
        <v>15270</v>
      </c>
      <c r="E14661">
        <v>13906</v>
      </c>
      <c r="F14661">
        <v>11170</v>
      </c>
      <c r="G14661">
        <v>11196</v>
      </c>
    </row>
    <row r="14662" spans="1:7">
      <c r="A14662" t="s">
        <v>3853</v>
      </c>
      <c r="B14662" t="s">
        <v>4194</v>
      </c>
      <c r="C14662" t="s">
        <v>4026</v>
      </c>
      <c r="D14662">
        <v>15270</v>
      </c>
      <c r="E14662">
        <v>13906</v>
      </c>
      <c r="F14662">
        <v>11170</v>
      </c>
      <c r="G14662">
        <v>11196</v>
      </c>
    </row>
    <row r="14663" spans="1:7">
      <c r="A14663" t="s">
        <v>3853</v>
      </c>
      <c r="B14663" t="s">
        <v>4194</v>
      </c>
      <c r="C14663" t="s">
        <v>4027</v>
      </c>
      <c r="D14663">
        <v>12</v>
      </c>
      <c r="E14663">
        <v>12</v>
      </c>
      <c r="F14663">
        <v>12</v>
      </c>
      <c r="G14663">
        <v>12</v>
      </c>
    </row>
    <row r="14664" spans="1:7">
      <c r="A14664" t="s">
        <v>3853</v>
      </c>
      <c r="B14664" t="s">
        <v>4194</v>
      </c>
      <c r="C14664" t="s">
        <v>4028</v>
      </c>
      <c r="D14664">
        <v>26473</v>
      </c>
      <c r="E14664">
        <v>23678</v>
      </c>
      <c r="F14664">
        <v>20195</v>
      </c>
      <c r="G14664">
        <v>20401</v>
      </c>
    </row>
    <row r="14665" spans="1:7">
      <c r="A14665" t="s">
        <v>3853</v>
      </c>
      <c r="B14665" t="s">
        <v>4194</v>
      </c>
      <c r="C14665" t="s">
        <v>4029</v>
      </c>
      <c r="D14665">
        <v>27285</v>
      </c>
      <c r="E14665">
        <v>24407</v>
      </c>
      <c r="F14665">
        <v>21259</v>
      </c>
      <c r="G14665">
        <v>21364</v>
      </c>
    </row>
    <row r="14666" spans="1:7">
      <c r="A14666" t="s">
        <v>3853</v>
      </c>
      <c r="B14666" t="s">
        <v>4194</v>
      </c>
      <c r="C14666" t="s">
        <v>4030</v>
      </c>
      <c r="D14666">
        <v>27285</v>
      </c>
      <c r="E14666">
        <v>24407</v>
      </c>
      <c r="F14666">
        <v>21259</v>
      </c>
      <c r="G14666">
        <v>21364</v>
      </c>
    </row>
    <row r="14667" spans="1:7">
      <c r="A14667" t="s">
        <v>3853</v>
      </c>
      <c r="B14667" t="s">
        <v>4194</v>
      </c>
      <c r="C14667" t="s">
        <v>4031</v>
      </c>
      <c r="D14667">
        <v>101907</v>
      </c>
      <c r="E14667">
        <v>92757</v>
      </c>
      <c r="F14667">
        <v>95114</v>
      </c>
      <c r="G14667">
        <v>91337</v>
      </c>
    </row>
    <row r="14668" spans="1:7">
      <c r="A14668" t="s">
        <v>3853</v>
      </c>
      <c r="B14668" t="s">
        <v>4194</v>
      </c>
      <c r="C14668" t="s">
        <v>4032</v>
      </c>
      <c r="D14668">
        <v>0.7</v>
      </c>
      <c r="E14668">
        <v>0.5</v>
      </c>
      <c r="F14668">
        <v>1.5</v>
      </c>
      <c r="G14668">
        <v>1.2</v>
      </c>
    </row>
    <row r="14669" spans="1:7">
      <c r="A14669" t="s">
        <v>3853</v>
      </c>
      <c r="B14669" t="s">
        <v>4194</v>
      </c>
      <c r="C14669" t="s">
        <v>4033</v>
      </c>
      <c r="D14669">
        <v>3418</v>
      </c>
      <c r="E14669">
        <v>3274</v>
      </c>
      <c r="F14669">
        <v>3089</v>
      </c>
      <c r="G14669">
        <v>4754</v>
      </c>
    </row>
    <row r="14670" spans="1:7">
      <c r="A14670" t="s">
        <v>3853</v>
      </c>
      <c r="B14670" t="s">
        <v>4194</v>
      </c>
      <c r="C14670" t="s">
        <v>4034</v>
      </c>
      <c r="D14670">
        <v>423</v>
      </c>
      <c r="E14670">
        <v>457</v>
      </c>
      <c r="F14670">
        <v>618</v>
      </c>
      <c r="G14670">
        <v>507</v>
      </c>
    </row>
    <row r="14671" spans="1:7">
      <c r="A14671" t="s">
        <v>3853</v>
      </c>
      <c r="B14671" t="s">
        <v>4194</v>
      </c>
      <c r="C14671" t="s">
        <v>4035</v>
      </c>
      <c r="D14671">
        <v>6</v>
      </c>
      <c r="E14671">
        <v>6</v>
      </c>
      <c r="F14671">
        <v>6</v>
      </c>
      <c r="G14671">
        <v>6</v>
      </c>
    </row>
    <row r="14672" spans="1:7">
      <c r="A14672" t="s">
        <v>3853</v>
      </c>
      <c r="B14672" t="s">
        <v>4194</v>
      </c>
      <c r="C14672" t="s">
        <v>4036</v>
      </c>
      <c r="D14672">
        <v>50916</v>
      </c>
      <c r="E14672">
        <v>43671</v>
      </c>
      <c r="F14672">
        <v>47174</v>
      </c>
      <c r="G14672">
        <v>47990</v>
      </c>
    </row>
    <row r="14673" spans="1:7">
      <c r="A14673" t="s">
        <v>3853</v>
      </c>
      <c r="B14673" t="s">
        <v>4194</v>
      </c>
      <c r="C14673" t="s">
        <v>4037</v>
      </c>
      <c r="D14673">
        <v>3620</v>
      </c>
      <c r="E14673">
        <v>3066</v>
      </c>
      <c r="F14673">
        <v>3479</v>
      </c>
      <c r="G14673">
        <v>3464</v>
      </c>
    </row>
    <row r="14674" spans="1:7">
      <c r="A14674" t="s">
        <v>3853</v>
      </c>
      <c r="B14674" t="s">
        <v>4194</v>
      </c>
      <c r="C14674" t="s">
        <v>4038</v>
      </c>
      <c r="D14674">
        <v>160284</v>
      </c>
      <c r="E14674">
        <v>143224</v>
      </c>
      <c r="F14674">
        <v>149474</v>
      </c>
      <c r="G14674">
        <v>148052</v>
      </c>
    </row>
    <row r="14675" spans="1:7">
      <c r="A14675" t="s">
        <v>3853</v>
      </c>
      <c r="B14675" t="s">
        <v>4194</v>
      </c>
      <c r="C14675" t="s">
        <v>4039</v>
      </c>
      <c r="D14675">
        <v>276.3</v>
      </c>
      <c r="E14675">
        <v>247.9</v>
      </c>
      <c r="F14675">
        <v>257.89999999999998</v>
      </c>
      <c r="G14675">
        <v>254.5</v>
      </c>
    </row>
    <row r="14676" spans="1:7">
      <c r="A14676" t="s">
        <v>3853</v>
      </c>
      <c r="B14676" t="s">
        <v>4194</v>
      </c>
      <c r="C14676" t="s">
        <v>4040</v>
      </c>
      <c r="D14676">
        <v>159861</v>
      </c>
      <c r="E14676">
        <v>142768</v>
      </c>
      <c r="F14676">
        <v>148856</v>
      </c>
      <c r="G14676">
        <v>147545</v>
      </c>
    </row>
    <row r="14677" spans="1:7">
      <c r="A14677" t="s">
        <v>3853</v>
      </c>
      <c r="B14677" t="s">
        <v>4194</v>
      </c>
      <c r="C14677" t="s">
        <v>4041</v>
      </c>
      <c r="D14677">
        <v>0</v>
      </c>
      <c r="E14677">
        <v>0</v>
      </c>
      <c r="F14677">
        <v>0</v>
      </c>
      <c r="G14677">
        <v>0</v>
      </c>
    </row>
    <row r="14678" spans="1:7">
      <c r="A14678" t="s">
        <v>3853</v>
      </c>
      <c r="B14678" t="s">
        <v>4194</v>
      </c>
      <c r="C14678" t="s">
        <v>4042</v>
      </c>
      <c r="D14678">
        <v>0</v>
      </c>
      <c r="E14678">
        <v>0</v>
      </c>
      <c r="F14678">
        <v>0</v>
      </c>
      <c r="G14678">
        <v>0</v>
      </c>
    </row>
    <row r="14679" spans="1:7">
      <c r="A14679" t="s">
        <v>3853</v>
      </c>
      <c r="B14679" t="s">
        <v>4194</v>
      </c>
      <c r="C14679" t="s">
        <v>4043</v>
      </c>
      <c r="D14679">
        <v>5639</v>
      </c>
      <c r="E14679">
        <v>4105</v>
      </c>
      <c r="F14679">
        <v>2967</v>
      </c>
      <c r="G14679">
        <v>3150</v>
      </c>
    </row>
    <row r="14680" spans="1:7">
      <c r="A14680" t="s">
        <v>3853</v>
      </c>
      <c r="B14680" t="s">
        <v>4194</v>
      </c>
      <c r="C14680" t="s">
        <v>4044</v>
      </c>
      <c r="D14680">
        <v>5639</v>
      </c>
      <c r="E14680">
        <v>4105</v>
      </c>
      <c r="F14680">
        <v>2967</v>
      </c>
      <c r="G14680">
        <v>3150</v>
      </c>
    </row>
    <row r="14681" spans="1:7">
      <c r="A14681" t="s">
        <v>3853</v>
      </c>
      <c r="B14681" t="s">
        <v>4194</v>
      </c>
      <c r="C14681" t="s">
        <v>4045</v>
      </c>
      <c r="D14681">
        <v>5639</v>
      </c>
      <c r="E14681">
        <v>4105</v>
      </c>
      <c r="F14681">
        <v>2967</v>
      </c>
      <c r="G14681">
        <v>3150</v>
      </c>
    </row>
    <row r="14682" spans="1:7">
      <c r="A14682" t="s">
        <v>3853</v>
      </c>
      <c r="B14682" t="s">
        <v>4194</v>
      </c>
      <c r="C14682" t="s">
        <v>4046</v>
      </c>
      <c r="D14682">
        <v>0.2</v>
      </c>
      <c r="E14682">
        <v>0.3</v>
      </c>
      <c r="F14682">
        <v>0.4</v>
      </c>
      <c r="G14682">
        <v>0.6</v>
      </c>
    </row>
    <row r="14683" spans="1:7">
      <c r="A14683" t="s">
        <v>3853</v>
      </c>
      <c r="B14683" t="s">
        <v>4194</v>
      </c>
      <c r="C14683" t="s">
        <v>4047</v>
      </c>
      <c r="D14683">
        <v>0</v>
      </c>
      <c r="E14683">
        <v>0</v>
      </c>
      <c r="F14683">
        <v>1</v>
      </c>
      <c r="G14683">
        <v>1</v>
      </c>
    </row>
    <row r="14684" spans="1:7">
      <c r="A14684" t="s">
        <v>3853</v>
      </c>
      <c r="B14684" t="s">
        <v>4194</v>
      </c>
      <c r="C14684" t="s">
        <v>4048</v>
      </c>
      <c r="D14684">
        <v>0</v>
      </c>
      <c r="E14684">
        <v>0</v>
      </c>
      <c r="F14684">
        <v>0</v>
      </c>
      <c r="G14684">
        <v>0</v>
      </c>
    </row>
    <row r="14685" spans="1:7">
      <c r="A14685" t="s">
        <v>3853</v>
      </c>
      <c r="B14685" t="s">
        <v>4194</v>
      </c>
      <c r="C14685" t="s">
        <v>4049</v>
      </c>
      <c r="D14685">
        <v>96801</v>
      </c>
      <c r="E14685">
        <v>87876</v>
      </c>
      <c r="F14685">
        <v>91197</v>
      </c>
      <c r="G14685">
        <v>87920</v>
      </c>
    </row>
    <row r="14686" spans="1:7">
      <c r="A14686" t="s">
        <v>3853</v>
      </c>
      <c r="B14686" t="s">
        <v>4194</v>
      </c>
      <c r="C14686" t="s">
        <v>4050</v>
      </c>
      <c r="D14686">
        <v>3383</v>
      </c>
      <c r="E14686">
        <v>3238</v>
      </c>
      <c r="F14686">
        <v>3055</v>
      </c>
      <c r="G14686">
        <v>4634</v>
      </c>
    </row>
    <row r="14687" spans="1:7">
      <c r="A14687" t="s">
        <v>3853</v>
      </c>
      <c r="B14687" t="s">
        <v>4194</v>
      </c>
      <c r="C14687" t="s">
        <v>4051</v>
      </c>
      <c r="D14687">
        <v>50826</v>
      </c>
      <c r="E14687">
        <v>43582</v>
      </c>
      <c r="F14687">
        <v>47091</v>
      </c>
      <c r="G14687">
        <v>47905</v>
      </c>
    </row>
    <row r="14688" spans="1:7">
      <c r="A14688" t="s">
        <v>3853</v>
      </c>
      <c r="B14688" t="s">
        <v>4194</v>
      </c>
      <c r="C14688" t="s">
        <v>4052</v>
      </c>
      <c r="D14688">
        <v>155103</v>
      </c>
      <c r="E14688">
        <v>138267</v>
      </c>
      <c r="F14688">
        <v>145468</v>
      </c>
      <c r="G14688">
        <v>144453</v>
      </c>
    </row>
    <row r="14689" spans="1:7">
      <c r="A14689" t="s">
        <v>3853</v>
      </c>
      <c r="B14689" t="s">
        <v>4194</v>
      </c>
      <c r="C14689" t="s">
        <v>4053</v>
      </c>
      <c r="D14689">
        <v>0</v>
      </c>
      <c r="E14689">
        <v>0</v>
      </c>
      <c r="F14689">
        <v>0</v>
      </c>
      <c r="G14689">
        <v>0</v>
      </c>
    </row>
    <row r="14690" spans="1:7">
      <c r="A14690" t="s">
        <v>3853</v>
      </c>
      <c r="B14690" t="s">
        <v>4194</v>
      </c>
      <c r="C14690" t="s">
        <v>4054</v>
      </c>
      <c r="D14690">
        <v>0</v>
      </c>
      <c r="E14690">
        <v>0</v>
      </c>
      <c r="F14690">
        <v>0</v>
      </c>
      <c r="G14690">
        <v>0</v>
      </c>
    </row>
    <row r="14691" spans="1:7">
      <c r="A14691" t="s">
        <v>3853</v>
      </c>
      <c r="B14691" t="s">
        <v>4194</v>
      </c>
      <c r="C14691" t="s">
        <v>4055</v>
      </c>
      <c r="D14691">
        <v>28</v>
      </c>
      <c r="E14691">
        <v>16</v>
      </c>
      <c r="F14691">
        <v>6</v>
      </c>
      <c r="G14691">
        <v>20</v>
      </c>
    </row>
    <row r="14692" spans="1:7">
      <c r="A14692" t="s">
        <v>3853</v>
      </c>
      <c r="B14692" t="s">
        <v>4194</v>
      </c>
      <c r="C14692" t="s">
        <v>4056</v>
      </c>
      <c r="D14692">
        <v>1895</v>
      </c>
      <c r="E14692">
        <v>1754</v>
      </c>
      <c r="F14692">
        <v>984</v>
      </c>
      <c r="G14692">
        <v>1249</v>
      </c>
    </row>
    <row r="14693" spans="1:7">
      <c r="A14693" t="s">
        <v>3853</v>
      </c>
      <c r="B14693" t="s">
        <v>4194</v>
      </c>
      <c r="C14693" t="s">
        <v>4057</v>
      </c>
      <c r="D14693">
        <v>528</v>
      </c>
      <c r="E14693">
        <v>670</v>
      </c>
      <c r="F14693">
        <v>1146</v>
      </c>
      <c r="G14693">
        <v>1375</v>
      </c>
    </row>
    <row r="14694" spans="1:7">
      <c r="A14694" t="s">
        <v>3853</v>
      </c>
      <c r="B14694" t="s">
        <v>4194</v>
      </c>
      <c r="C14694" t="s">
        <v>4058</v>
      </c>
      <c r="D14694">
        <v>3513</v>
      </c>
      <c r="E14694">
        <v>2994</v>
      </c>
      <c r="F14694">
        <v>3351</v>
      </c>
      <c r="G14694">
        <v>3332</v>
      </c>
    </row>
    <row r="14695" spans="1:7">
      <c r="A14695" t="s">
        <v>3853</v>
      </c>
      <c r="B14695" t="s">
        <v>4194</v>
      </c>
      <c r="C14695" t="s">
        <v>4059</v>
      </c>
      <c r="D14695">
        <v>5964</v>
      </c>
      <c r="E14695">
        <v>5434</v>
      </c>
      <c r="F14695">
        <v>5487</v>
      </c>
      <c r="G14695">
        <v>5975</v>
      </c>
    </row>
    <row r="14696" spans="1:7">
      <c r="A14696" t="s">
        <v>3853</v>
      </c>
      <c r="B14696" t="s">
        <v>4194</v>
      </c>
      <c r="C14696" t="s">
        <v>4060</v>
      </c>
      <c r="D14696">
        <v>5964</v>
      </c>
      <c r="E14696">
        <v>5434</v>
      </c>
      <c r="F14696">
        <v>5487</v>
      </c>
      <c r="G14696">
        <v>5975</v>
      </c>
    </row>
    <row r="14697" spans="1:7">
      <c r="A14697" t="s">
        <v>3853</v>
      </c>
      <c r="B14697" t="s">
        <v>4194</v>
      </c>
      <c r="C14697" t="s">
        <v>4061</v>
      </c>
      <c r="D14697">
        <v>0</v>
      </c>
      <c r="E14697">
        <v>0</v>
      </c>
      <c r="F14697">
        <v>0</v>
      </c>
      <c r="G14697">
        <v>0</v>
      </c>
    </row>
    <row r="14698" spans="1:7">
      <c r="A14698" t="s">
        <v>3853</v>
      </c>
      <c r="B14698" t="s">
        <v>4194</v>
      </c>
      <c r="C14698" t="s">
        <v>4062</v>
      </c>
      <c r="D14698">
        <v>0</v>
      </c>
      <c r="E14698">
        <v>0</v>
      </c>
      <c r="F14698">
        <v>0</v>
      </c>
      <c r="G14698">
        <v>0</v>
      </c>
    </row>
    <row r="14699" spans="1:7">
      <c r="A14699" t="s">
        <v>3853</v>
      </c>
      <c r="B14699" t="s">
        <v>4194</v>
      </c>
      <c r="C14699" t="s">
        <v>4063</v>
      </c>
      <c r="D14699">
        <v>3774</v>
      </c>
      <c r="E14699">
        <v>3451</v>
      </c>
      <c r="F14699">
        <v>3166</v>
      </c>
      <c r="G14699">
        <v>2594</v>
      </c>
    </row>
    <row r="14700" spans="1:7">
      <c r="A14700" t="s">
        <v>3853</v>
      </c>
      <c r="B14700" t="s">
        <v>4194</v>
      </c>
      <c r="C14700" t="s">
        <v>4064</v>
      </c>
      <c r="D14700">
        <v>1186</v>
      </c>
      <c r="E14700">
        <v>1279</v>
      </c>
      <c r="F14700">
        <v>1247</v>
      </c>
      <c r="G14700">
        <v>1479</v>
      </c>
    </row>
    <row r="14701" spans="1:7">
      <c r="A14701" t="s">
        <v>3853</v>
      </c>
      <c r="B14701" t="s">
        <v>4194</v>
      </c>
      <c r="C14701" t="s">
        <v>4065</v>
      </c>
      <c r="D14701">
        <v>18204</v>
      </c>
      <c r="E14701">
        <v>23079</v>
      </c>
      <c r="F14701">
        <v>32132</v>
      </c>
      <c r="G14701">
        <v>36545</v>
      </c>
    </row>
    <row r="14702" spans="1:7">
      <c r="A14702" t="s">
        <v>3853</v>
      </c>
      <c r="B14702" t="s">
        <v>4194</v>
      </c>
      <c r="C14702" t="s">
        <v>4066</v>
      </c>
      <c r="D14702">
        <v>1885</v>
      </c>
      <c r="E14702">
        <v>2904</v>
      </c>
      <c r="F14702">
        <v>3406</v>
      </c>
      <c r="G14702">
        <v>3406</v>
      </c>
    </row>
    <row r="14703" spans="1:7">
      <c r="A14703" t="s">
        <v>3853</v>
      </c>
      <c r="B14703" t="s">
        <v>4194</v>
      </c>
      <c r="C14703" t="s">
        <v>4067</v>
      </c>
      <c r="D14703">
        <v>243</v>
      </c>
      <c r="E14703">
        <v>243</v>
      </c>
      <c r="F14703">
        <v>237</v>
      </c>
      <c r="G14703">
        <v>239</v>
      </c>
    </row>
    <row r="14704" spans="1:7">
      <c r="A14704" t="s">
        <v>3853</v>
      </c>
      <c r="B14704" t="s">
        <v>4194</v>
      </c>
      <c r="C14704" t="s">
        <v>4068</v>
      </c>
      <c r="D14704">
        <v>4358</v>
      </c>
      <c r="E14704">
        <v>3206</v>
      </c>
      <c r="F14704">
        <v>3075</v>
      </c>
      <c r="G14704">
        <v>4537</v>
      </c>
    </row>
    <row r="14705" spans="1:7">
      <c r="A14705" t="s">
        <v>3853</v>
      </c>
      <c r="B14705" t="s">
        <v>4194</v>
      </c>
      <c r="C14705" t="s">
        <v>4069</v>
      </c>
      <c r="D14705">
        <v>27766</v>
      </c>
      <c r="E14705">
        <v>31258</v>
      </c>
      <c r="F14705">
        <v>39857</v>
      </c>
      <c r="G14705">
        <v>45394</v>
      </c>
    </row>
    <row r="14706" spans="1:7">
      <c r="A14706" t="s">
        <v>3853</v>
      </c>
      <c r="B14706" t="s">
        <v>4194</v>
      </c>
      <c r="C14706" t="s">
        <v>4070</v>
      </c>
      <c r="D14706">
        <v>0</v>
      </c>
      <c r="E14706">
        <v>0</v>
      </c>
      <c r="F14706">
        <v>0</v>
      </c>
      <c r="G14706">
        <v>0</v>
      </c>
    </row>
    <row r="14707" spans="1:7">
      <c r="A14707" t="s">
        <v>3853</v>
      </c>
      <c r="B14707" t="s">
        <v>4194</v>
      </c>
      <c r="C14707" t="s">
        <v>4071</v>
      </c>
      <c r="D14707">
        <v>0</v>
      </c>
      <c r="E14707">
        <v>0</v>
      </c>
      <c r="F14707">
        <v>0</v>
      </c>
      <c r="G14707">
        <v>0</v>
      </c>
    </row>
    <row r="14708" spans="1:7">
      <c r="A14708" t="s">
        <v>3853</v>
      </c>
      <c r="B14708" t="s">
        <v>4194</v>
      </c>
      <c r="C14708" t="s">
        <v>4072</v>
      </c>
      <c r="D14708">
        <v>0</v>
      </c>
      <c r="E14708">
        <v>0</v>
      </c>
      <c r="F14708">
        <v>0</v>
      </c>
      <c r="G14708">
        <v>0</v>
      </c>
    </row>
    <row r="14709" spans="1:7">
      <c r="A14709" t="s">
        <v>3853</v>
      </c>
      <c r="B14709" t="s">
        <v>4194</v>
      </c>
      <c r="C14709" t="s">
        <v>4073</v>
      </c>
      <c r="D14709">
        <v>0</v>
      </c>
      <c r="E14709">
        <v>0</v>
      </c>
      <c r="F14709">
        <v>0</v>
      </c>
      <c r="G14709">
        <v>0</v>
      </c>
    </row>
    <row r="14710" spans="1:7">
      <c r="A14710" t="s">
        <v>3853</v>
      </c>
      <c r="B14710" t="s">
        <v>4194</v>
      </c>
      <c r="C14710" t="s">
        <v>4074</v>
      </c>
      <c r="D14710">
        <v>0</v>
      </c>
      <c r="E14710">
        <v>0</v>
      </c>
      <c r="F14710">
        <v>0</v>
      </c>
      <c r="G14710">
        <v>0</v>
      </c>
    </row>
    <row r="14711" spans="1:7">
      <c r="A14711" t="s">
        <v>3853</v>
      </c>
      <c r="B14711" t="s">
        <v>4194</v>
      </c>
      <c r="C14711" t="s">
        <v>4075</v>
      </c>
      <c r="D14711">
        <v>0</v>
      </c>
      <c r="E14711">
        <v>0</v>
      </c>
      <c r="F14711">
        <v>0</v>
      </c>
      <c r="G14711">
        <v>0</v>
      </c>
    </row>
    <row r="14712" spans="1:7">
      <c r="A14712" t="s">
        <v>3853</v>
      </c>
      <c r="B14712" t="s">
        <v>4194</v>
      </c>
      <c r="C14712" t="s">
        <v>4076</v>
      </c>
      <c r="D14712">
        <v>0</v>
      </c>
      <c r="E14712">
        <v>0</v>
      </c>
      <c r="F14712">
        <v>0</v>
      </c>
      <c r="G14712">
        <v>0</v>
      </c>
    </row>
    <row r="14713" spans="1:7">
      <c r="A14713" t="s">
        <v>3853</v>
      </c>
      <c r="B14713" t="s">
        <v>4194</v>
      </c>
      <c r="C14713" t="s">
        <v>4077</v>
      </c>
      <c r="D14713">
        <v>0</v>
      </c>
      <c r="E14713">
        <v>0</v>
      </c>
      <c r="F14713">
        <v>0</v>
      </c>
      <c r="G14713">
        <v>0</v>
      </c>
    </row>
    <row r="14714" spans="1:7">
      <c r="A14714" t="s">
        <v>3853</v>
      </c>
      <c r="B14714" t="s">
        <v>4194</v>
      </c>
      <c r="C14714" t="s">
        <v>4078</v>
      </c>
      <c r="D14714">
        <v>0</v>
      </c>
      <c r="E14714">
        <v>0</v>
      </c>
      <c r="F14714">
        <v>0</v>
      </c>
      <c r="G14714">
        <v>0</v>
      </c>
    </row>
    <row r="14715" spans="1:7">
      <c r="A14715" t="s">
        <v>3853</v>
      </c>
      <c r="B14715" t="s">
        <v>4194</v>
      </c>
      <c r="C14715" t="s">
        <v>4079</v>
      </c>
      <c r="D14715">
        <v>0</v>
      </c>
      <c r="E14715">
        <v>0</v>
      </c>
      <c r="F14715">
        <v>0</v>
      </c>
      <c r="G14715">
        <v>0</v>
      </c>
    </row>
    <row r="14716" spans="1:7">
      <c r="A14716" t="s">
        <v>3853</v>
      </c>
      <c r="B14716" t="s">
        <v>4194</v>
      </c>
      <c r="C14716" t="s">
        <v>4080</v>
      </c>
      <c r="D14716">
        <v>0</v>
      </c>
      <c r="E14716">
        <v>0</v>
      </c>
      <c r="F14716">
        <v>0</v>
      </c>
      <c r="G14716">
        <v>0</v>
      </c>
    </row>
    <row r="14717" spans="1:7">
      <c r="A14717" t="s">
        <v>3853</v>
      </c>
      <c r="B14717" t="s">
        <v>4194</v>
      </c>
      <c r="C14717" t="s">
        <v>4081</v>
      </c>
      <c r="D14717">
        <v>13781</v>
      </c>
      <c r="E14717">
        <v>12019</v>
      </c>
      <c r="F14717">
        <v>10254</v>
      </c>
      <c r="G14717">
        <v>10726</v>
      </c>
    </row>
    <row r="14718" spans="1:7">
      <c r="A14718" t="s">
        <v>3853</v>
      </c>
      <c r="B14718" t="s">
        <v>4194</v>
      </c>
      <c r="C14718" t="s">
        <v>4082</v>
      </c>
      <c r="D14718">
        <v>0</v>
      </c>
      <c r="E14718">
        <v>0</v>
      </c>
      <c r="F14718">
        <v>0</v>
      </c>
      <c r="G14718">
        <v>0</v>
      </c>
    </row>
    <row r="14719" spans="1:7">
      <c r="A14719" t="s">
        <v>3853</v>
      </c>
      <c r="B14719" t="s">
        <v>4194</v>
      </c>
      <c r="C14719" t="s">
        <v>4083</v>
      </c>
      <c r="D14719">
        <v>0</v>
      </c>
      <c r="E14719">
        <v>0</v>
      </c>
      <c r="F14719">
        <v>0</v>
      </c>
      <c r="G14719">
        <v>0</v>
      </c>
    </row>
    <row r="14720" spans="1:7">
      <c r="A14720" t="s">
        <v>3853</v>
      </c>
      <c r="B14720" t="s">
        <v>4194</v>
      </c>
      <c r="C14720" t="s">
        <v>4084</v>
      </c>
      <c r="D14720">
        <v>7</v>
      </c>
      <c r="E14720">
        <v>8</v>
      </c>
      <c r="F14720">
        <v>9</v>
      </c>
      <c r="G14720">
        <v>10</v>
      </c>
    </row>
    <row r="14721" spans="1:7">
      <c r="A14721" t="s">
        <v>3853</v>
      </c>
      <c r="B14721" t="s">
        <v>4194</v>
      </c>
      <c r="C14721" t="s">
        <v>4085</v>
      </c>
      <c r="D14721">
        <v>615</v>
      </c>
      <c r="E14721">
        <v>564</v>
      </c>
      <c r="F14721">
        <v>611</v>
      </c>
      <c r="G14721">
        <v>634</v>
      </c>
    </row>
    <row r="14722" spans="1:7">
      <c r="A14722" t="s">
        <v>3853</v>
      </c>
      <c r="B14722" t="s">
        <v>4194</v>
      </c>
      <c r="C14722" t="s">
        <v>4086</v>
      </c>
      <c r="D14722">
        <v>92</v>
      </c>
      <c r="E14722">
        <v>92</v>
      </c>
      <c r="F14722">
        <v>92</v>
      </c>
      <c r="G14722">
        <v>92</v>
      </c>
    </row>
    <row r="14723" spans="1:7">
      <c r="A14723" t="s">
        <v>3853</v>
      </c>
      <c r="B14723" t="s">
        <v>4194</v>
      </c>
      <c r="C14723" t="s">
        <v>4087</v>
      </c>
      <c r="D14723">
        <v>1</v>
      </c>
      <c r="E14723">
        <v>2</v>
      </c>
      <c r="F14723">
        <v>2</v>
      </c>
      <c r="G14723">
        <v>2</v>
      </c>
    </row>
    <row r="14724" spans="1:7">
      <c r="A14724" t="s">
        <v>3853</v>
      </c>
      <c r="B14724" t="s">
        <v>4194</v>
      </c>
      <c r="C14724" t="s">
        <v>4088</v>
      </c>
      <c r="D14724">
        <v>25</v>
      </c>
      <c r="E14724">
        <v>37</v>
      </c>
      <c r="F14724">
        <v>52</v>
      </c>
      <c r="G14724">
        <v>68</v>
      </c>
    </row>
    <row r="14725" spans="1:7">
      <c r="A14725" t="s">
        <v>3853</v>
      </c>
      <c r="B14725" t="s">
        <v>4194</v>
      </c>
      <c r="C14725" t="s">
        <v>4089</v>
      </c>
      <c r="D14725">
        <v>648</v>
      </c>
      <c r="E14725">
        <v>610</v>
      </c>
      <c r="F14725">
        <v>674</v>
      </c>
      <c r="G14725">
        <v>715</v>
      </c>
    </row>
    <row r="14726" spans="1:7">
      <c r="A14726" t="s">
        <v>3853</v>
      </c>
      <c r="B14726" t="s">
        <v>4194</v>
      </c>
      <c r="C14726" t="s">
        <v>4090</v>
      </c>
      <c r="D14726">
        <v>33</v>
      </c>
      <c r="E14726">
        <v>46</v>
      </c>
      <c r="F14726">
        <v>63</v>
      </c>
      <c r="G14726">
        <v>80</v>
      </c>
    </row>
    <row r="14727" spans="1:7">
      <c r="A14727" t="s">
        <v>3853</v>
      </c>
      <c r="B14727" t="s">
        <v>4194</v>
      </c>
      <c r="C14727" t="s">
        <v>4091</v>
      </c>
      <c r="D14727">
        <v>22.4</v>
      </c>
      <c r="E14727">
        <v>20.5</v>
      </c>
      <c r="F14727">
        <v>22.2</v>
      </c>
      <c r="G14727">
        <v>23.1</v>
      </c>
    </row>
    <row r="14728" spans="1:7">
      <c r="A14728" t="s">
        <v>3853</v>
      </c>
      <c r="B14728" t="s">
        <v>4194</v>
      </c>
      <c r="C14728" t="s">
        <v>4092</v>
      </c>
      <c r="D14728">
        <v>116170</v>
      </c>
      <c r="E14728">
        <v>107119</v>
      </c>
      <c r="F14728">
        <v>108872</v>
      </c>
      <c r="G14728">
        <v>104592</v>
      </c>
    </row>
    <row r="14729" spans="1:7">
      <c r="A14729" t="s">
        <v>3853</v>
      </c>
      <c r="B14729" t="s">
        <v>4194</v>
      </c>
      <c r="C14729" t="s">
        <v>4093</v>
      </c>
      <c r="D14729">
        <v>200.3</v>
      </c>
      <c r="E14729">
        <v>185.4</v>
      </c>
      <c r="F14729">
        <v>187.9</v>
      </c>
      <c r="G14729">
        <v>179.8</v>
      </c>
    </row>
    <row r="14730" spans="1:7">
      <c r="A14730" t="s">
        <v>3853</v>
      </c>
      <c r="B14730" t="s">
        <v>4194</v>
      </c>
      <c r="C14730" t="s">
        <v>4094</v>
      </c>
      <c r="D14730">
        <v>54714</v>
      </c>
      <c r="E14730">
        <v>50706</v>
      </c>
      <c r="F14730">
        <v>50203</v>
      </c>
      <c r="G14730">
        <v>53741</v>
      </c>
    </row>
    <row r="14731" spans="1:7">
      <c r="A14731" t="s">
        <v>3853</v>
      </c>
      <c r="B14731" t="s">
        <v>4194</v>
      </c>
      <c r="C14731" t="s">
        <v>4095</v>
      </c>
      <c r="D14731">
        <v>94.3</v>
      </c>
      <c r="E14731">
        <v>87.8</v>
      </c>
      <c r="F14731">
        <v>86.6</v>
      </c>
      <c r="G14731">
        <v>92.4</v>
      </c>
    </row>
    <row r="14732" spans="1:7">
      <c r="A14732" t="s">
        <v>3853</v>
      </c>
      <c r="B14732" t="s">
        <v>4194</v>
      </c>
      <c r="C14732" t="s">
        <v>4096</v>
      </c>
      <c r="D14732">
        <v>401326</v>
      </c>
      <c r="E14732">
        <v>393806</v>
      </c>
      <c r="F14732">
        <v>391742</v>
      </c>
      <c r="G14732">
        <v>410505</v>
      </c>
    </row>
    <row r="14733" spans="1:7">
      <c r="A14733" t="s">
        <v>3853</v>
      </c>
      <c r="B14733" t="s">
        <v>4194</v>
      </c>
      <c r="C14733" t="s">
        <v>4097</v>
      </c>
      <c r="D14733">
        <v>311549</v>
      </c>
      <c r="E14733">
        <v>279347</v>
      </c>
      <c r="F14733">
        <v>276379</v>
      </c>
      <c r="G14733">
        <v>288335</v>
      </c>
    </row>
    <row r="14734" spans="1:7">
      <c r="A14734" t="s">
        <v>3853</v>
      </c>
      <c r="B14734" t="s">
        <v>4194</v>
      </c>
      <c r="C14734" t="s">
        <v>4098</v>
      </c>
      <c r="D14734">
        <v>537</v>
      </c>
      <c r="E14734">
        <v>483.6</v>
      </c>
      <c r="F14734">
        <v>476.9</v>
      </c>
      <c r="G14734">
        <v>495.7</v>
      </c>
    </row>
    <row r="14735" spans="1:7">
      <c r="A14735" t="s">
        <v>3853</v>
      </c>
      <c r="B14735" t="s">
        <v>4194</v>
      </c>
      <c r="C14735" t="s">
        <v>4099</v>
      </c>
      <c r="D14735">
        <v>51799</v>
      </c>
      <c r="E14735">
        <v>48795</v>
      </c>
      <c r="F14735">
        <v>47711</v>
      </c>
      <c r="G14735">
        <v>50294</v>
      </c>
    </row>
    <row r="14736" spans="1:7">
      <c r="A14736" t="s">
        <v>3853</v>
      </c>
      <c r="B14736" t="s">
        <v>4194</v>
      </c>
      <c r="C14736" t="s">
        <v>4100</v>
      </c>
      <c r="D14736">
        <v>89.3</v>
      </c>
      <c r="E14736">
        <v>84.5</v>
      </c>
      <c r="F14736">
        <v>82.3</v>
      </c>
      <c r="G14736">
        <v>86.5</v>
      </c>
    </row>
    <row r="14737" spans="1:7">
      <c r="A14737" t="s">
        <v>3853</v>
      </c>
      <c r="B14737" t="s">
        <v>4194</v>
      </c>
      <c r="C14737" t="s">
        <v>4101</v>
      </c>
      <c r="D14737">
        <v>532950</v>
      </c>
      <c r="E14737">
        <v>484585</v>
      </c>
      <c r="F14737">
        <v>482441</v>
      </c>
      <c r="G14737">
        <v>496162</v>
      </c>
    </row>
    <row r="14738" spans="1:7">
      <c r="A14738" t="s">
        <v>3853</v>
      </c>
      <c r="B14738" t="s">
        <v>4194</v>
      </c>
      <c r="C14738" t="s">
        <v>4102</v>
      </c>
      <c r="D14738">
        <v>13.82</v>
      </c>
      <c r="E14738">
        <v>13.39</v>
      </c>
      <c r="F14738">
        <v>13.06</v>
      </c>
      <c r="G14738">
        <v>13.3</v>
      </c>
    </row>
    <row r="14739" spans="1:7">
      <c r="A14739" t="s">
        <v>3853</v>
      </c>
      <c r="B14739" t="s">
        <v>4194</v>
      </c>
      <c r="C14739" t="s">
        <v>4103</v>
      </c>
      <c r="D14739">
        <v>918.7</v>
      </c>
      <c r="E14739">
        <v>838.9</v>
      </c>
      <c r="F14739">
        <v>832.4</v>
      </c>
      <c r="G14739">
        <v>853.1</v>
      </c>
    </row>
    <row r="14740" spans="1:7">
      <c r="A14740" t="s">
        <v>3853</v>
      </c>
      <c r="B14740" t="s">
        <v>4194</v>
      </c>
      <c r="C14740" t="s">
        <v>4104</v>
      </c>
      <c r="D14740">
        <v>534232</v>
      </c>
      <c r="E14740">
        <v>485967</v>
      </c>
      <c r="F14740">
        <v>483164</v>
      </c>
      <c r="G14740">
        <v>496962</v>
      </c>
    </row>
    <row r="14741" spans="1:7">
      <c r="A14741" t="s">
        <v>3853</v>
      </c>
      <c r="B14741" t="s">
        <v>4194</v>
      </c>
      <c r="C14741" t="s">
        <v>4105</v>
      </c>
      <c r="D14741">
        <v>116170</v>
      </c>
      <c r="E14741">
        <v>107119</v>
      </c>
      <c r="F14741">
        <v>108872</v>
      </c>
      <c r="G14741">
        <v>104592</v>
      </c>
    </row>
    <row r="14742" spans="1:7">
      <c r="A14742" t="s">
        <v>3853</v>
      </c>
      <c r="B14742" t="s">
        <v>4194</v>
      </c>
      <c r="C14742" t="s">
        <v>4106</v>
      </c>
      <c r="D14742">
        <v>30878</v>
      </c>
      <c r="E14742">
        <v>29081</v>
      </c>
      <c r="F14742">
        <v>29163</v>
      </c>
      <c r="G14742">
        <v>32365</v>
      </c>
    </row>
    <row r="14743" spans="1:7">
      <c r="A14743" t="s">
        <v>3853</v>
      </c>
      <c r="B14743" t="s">
        <v>4194</v>
      </c>
      <c r="C14743" t="s">
        <v>4107</v>
      </c>
      <c r="D14743">
        <v>242627</v>
      </c>
      <c r="E14743">
        <v>219869</v>
      </c>
      <c r="F14743">
        <v>218674</v>
      </c>
      <c r="G14743">
        <v>229847</v>
      </c>
    </row>
    <row r="14744" spans="1:7">
      <c r="A14744" t="s">
        <v>3853</v>
      </c>
      <c r="B14744" t="s">
        <v>4194</v>
      </c>
      <c r="C14744" t="s">
        <v>4108</v>
      </c>
      <c r="D14744">
        <v>32803</v>
      </c>
      <c r="E14744">
        <v>30039</v>
      </c>
      <c r="F14744">
        <v>30007</v>
      </c>
      <c r="G14744">
        <v>32483</v>
      </c>
    </row>
    <row r="14745" spans="1:7">
      <c r="A14745" t="s">
        <v>3853</v>
      </c>
      <c r="B14745" t="s">
        <v>4194</v>
      </c>
      <c r="C14745" t="s">
        <v>4109</v>
      </c>
      <c r="D14745">
        <v>422479</v>
      </c>
      <c r="E14745">
        <v>386108</v>
      </c>
      <c r="F14745">
        <v>386716</v>
      </c>
      <c r="G14745">
        <v>399288</v>
      </c>
    </row>
    <row r="14746" spans="1:7">
      <c r="A14746" t="s">
        <v>3853</v>
      </c>
      <c r="B14746" t="s">
        <v>4194</v>
      </c>
      <c r="C14746" t="s">
        <v>4110</v>
      </c>
      <c r="D14746">
        <v>580</v>
      </c>
      <c r="E14746">
        <v>578</v>
      </c>
      <c r="F14746">
        <v>580</v>
      </c>
      <c r="G14746">
        <v>582</v>
      </c>
    </row>
    <row r="14747" spans="1:7">
      <c r="A14747" t="s">
        <v>3853</v>
      </c>
      <c r="B14747" t="s">
        <v>4194</v>
      </c>
      <c r="C14747" t="s">
        <v>4111</v>
      </c>
      <c r="D14747">
        <v>1221</v>
      </c>
      <c r="E14747">
        <v>1630</v>
      </c>
      <c r="F14747">
        <v>341</v>
      </c>
      <c r="G14747">
        <v>0</v>
      </c>
    </row>
    <row r="14748" spans="1:7">
      <c r="A14748" t="s">
        <v>3853</v>
      </c>
      <c r="B14748" t="s">
        <v>4194</v>
      </c>
      <c r="C14748" t="s">
        <v>4112</v>
      </c>
      <c r="D14748">
        <v>0</v>
      </c>
      <c r="E14748">
        <v>0</v>
      </c>
      <c r="F14748">
        <v>0</v>
      </c>
      <c r="G14748">
        <v>0</v>
      </c>
    </row>
    <row r="14749" spans="1:7">
      <c r="A14749" t="s">
        <v>3853</v>
      </c>
      <c r="B14749" t="s">
        <v>4194</v>
      </c>
      <c r="C14749" t="s">
        <v>4113</v>
      </c>
      <c r="D14749">
        <v>615</v>
      </c>
      <c r="E14749">
        <v>707</v>
      </c>
      <c r="F14749">
        <v>676</v>
      </c>
      <c r="G14749">
        <v>820</v>
      </c>
    </row>
    <row r="14750" spans="1:7">
      <c r="A14750" t="s">
        <v>3853</v>
      </c>
      <c r="B14750" t="s">
        <v>4194</v>
      </c>
      <c r="C14750" t="s">
        <v>4114</v>
      </c>
      <c r="D14750">
        <v>0</v>
      </c>
      <c r="E14750">
        <v>0</v>
      </c>
      <c r="F14750">
        <v>0</v>
      </c>
      <c r="G14750">
        <v>0</v>
      </c>
    </row>
    <row r="14751" spans="1:7">
      <c r="A14751" t="s">
        <v>3853</v>
      </c>
      <c r="B14751" t="s">
        <v>4194</v>
      </c>
      <c r="C14751" t="s">
        <v>4115</v>
      </c>
      <c r="D14751">
        <v>0</v>
      </c>
      <c r="E14751">
        <v>0</v>
      </c>
      <c r="F14751">
        <v>0</v>
      </c>
      <c r="G14751">
        <v>0</v>
      </c>
    </row>
    <row r="14752" spans="1:7">
      <c r="A14752" t="s">
        <v>3853</v>
      </c>
      <c r="B14752" t="s">
        <v>4194</v>
      </c>
      <c r="C14752" t="s">
        <v>4116</v>
      </c>
      <c r="D14752">
        <v>87</v>
      </c>
      <c r="E14752">
        <v>87</v>
      </c>
      <c r="F14752">
        <v>87</v>
      </c>
      <c r="G14752">
        <v>87</v>
      </c>
    </row>
    <row r="14753" spans="1:7">
      <c r="A14753" t="s">
        <v>3853</v>
      </c>
      <c r="B14753" t="s">
        <v>4194</v>
      </c>
      <c r="C14753" t="s">
        <v>4117</v>
      </c>
      <c r="D14753">
        <v>4264</v>
      </c>
      <c r="E14753">
        <v>3100</v>
      </c>
      <c r="F14753">
        <v>2953</v>
      </c>
      <c r="G14753">
        <v>4399</v>
      </c>
    </row>
    <row r="14754" spans="1:7">
      <c r="A14754" t="s">
        <v>3853</v>
      </c>
      <c r="B14754" t="s">
        <v>4194</v>
      </c>
      <c r="C14754" t="s">
        <v>4118</v>
      </c>
      <c r="D14754">
        <v>4966</v>
      </c>
      <c r="E14754">
        <v>3894</v>
      </c>
      <c r="F14754">
        <v>3716</v>
      </c>
      <c r="G14754">
        <v>5306</v>
      </c>
    </row>
    <row r="14755" spans="1:7">
      <c r="A14755" t="s">
        <v>3853</v>
      </c>
      <c r="B14755" t="s">
        <v>4194</v>
      </c>
      <c r="C14755" t="s">
        <v>4119</v>
      </c>
      <c r="D14755">
        <v>0</v>
      </c>
      <c r="E14755">
        <v>0</v>
      </c>
      <c r="F14755">
        <v>0</v>
      </c>
      <c r="G14755">
        <v>0</v>
      </c>
    </row>
    <row r="14756" spans="1:7">
      <c r="A14756" t="s">
        <v>3853</v>
      </c>
      <c r="B14756" t="s">
        <v>4194</v>
      </c>
      <c r="C14756" t="s">
        <v>4120</v>
      </c>
      <c r="D14756">
        <v>0</v>
      </c>
      <c r="E14756">
        <v>0</v>
      </c>
      <c r="F14756">
        <v>0</v>
      </c>
      <c r="G14756">
        <v>0</v>
      </c>
    </row>
    <row r="14757" spans="1:7">
      <c r="A14757" t="s">
        <v>3853</v>
      </c>
      <c r="B14757" t="s">
        <v>4194</v>
      </c>
      <c r="C14757" t="s">
        <v>4121</v>
      </c>
      <c r="D14757">
        <v>0</v>
      </c>
      <c r="E14757">
        <v>0</v>
      </c>
      <c r="F14757">
        <v>0</v>
      </c>
      <c r="G14757">
        <v>0</v>
      </c>
    </row>
    <row r="14758" spans="1:7">
      <c r="A14758" t="s">
        <v>3853</v>
      </c>
      <c r="B14758" t="s">
        <v>4194</v>
      </c>
      <c r="C14758" t="s">
        <v>4122</v>
      </c>
      <c r="D14758">
        <v>0</v>
      </c>
      <c r="E14758">
        <v>0</v>
      </c>
      <c r="F14758">
        <v>0</v>
      </c>
      <c r="G14758">
        <v>0</v>
      </c>
    </row>
    <row r="14759" spans="1:7">
      <c r="A14759" t="s">
        <v>3853</v>
      </c>
      <c r="B14759" t="s">
        <v>4194</v>
      </c>
      <c r="C14759" t="s">
        <v>4123</v>
      </c>
      <c r="D14759">
        <v>0</v>
      </c>
      <c r="E14759">
        <v>0</v>
      </c>
      <c r="F14759">
        <v>0</v>
      </c>
      <c r="G14759">
        <v>0</v>
      </c>
    </row>
    <row r="14760" spans="1:7">
      <c r="A14760" t="s">
        <v>3853</v>
      </c>
      <c r="B14760" t="s">
        <v>4194</v>
      </c>
      <c r="C14760" t="s">
        <v>4124</v>
      </c>
      <c r="D14760">
        <v>615</v>
      </c>
      <c r="E14760">
        <v>707</v>
      </c>
      <c r="F14760">
        <v>676</v>
      </c>
      <c r="G14760">
        <v>820</v>
      </c>
    </row>
    <row r="14761" spans="1:7">
      <c r="A14761" t="s">
        <v>3853</v>
      </c>
      <c r="B14761" t="s">
        <v>4194</v>
      </c>
      <c r="C14761" t="s">
        <v>4125</v>
      </c>
      <c r="D14761">
        <v>0</v>
      </c>
      <c r="E14761">
        <v>0</v>
      </c>
      <c r="F14761">
        <v>0</v>
      </c>
      <c r="G14761">
        <v>0</v>
      </c>
    </row>
    <row r="14762" spans="1:7">
      <c r="A14762" t="s">
        <v>3853</v>
      </c>
      <c r="B14762" t="s">
        <v>4194</v>
      </c>
      <c r="C14762" t="s">
        <v>4126</v>
      </c>
      <c r="D14762">
        <v>87</v>
      </c>
      <c r="E14762">
        <v>87</v>
      </c>
      <c r="F14762">
        <v>87</v>
      </c>
      <c r="G14762">
        <v>87</v>
      </c>
    </row>
    <row r="14763" spans="1:7">
      <c r="A14763" t="s">
        <v>3853</v>
      </c>
      <c r="B14763" t="s">
        <v>4194</v>
      </c>
      <c r="C14763" t="s">
        <v>4127</v>
      </c>
      <c r="D14763">
        <v>4966</v>
      </c>
      <c r="E14763">
        <v>3894</v>
      </c>
      <c r="F14763">
        <v>3716</v>
      </c>
      <c r="G14763">
        <v>5306</v>
      </c>
    </row>
    <row r="14764" spans="1:7">
      <c r="A14764" t="s">
        <v>3853</v>
      </c>
      <c r="B14764" t="s">
        <v>4194</v>
      </c>
      <c r="C14764" t="s">
        <v>4128</v>
      </c>
      <c r="D14764">
        <v>4966</v>
      </c>
      <c r="E14764">
        <v>3894</v>
      </c>
      <c r="F14764">
        <v>3716</v>
      </c>
      <c r="G14764">
        <v>5306</v>
      </c>
    </row>
    <row r="14765" spans="1:7">
      <c r="A14765" t="s">
        <v>3853</v>
      </c>
      <c r="B14765" t="s">
        <v>4194</v>
      </c>
      <c r="C14765" t="s">
        <v>4129</v>
      </c>
      <c r="D14765">
        <v>0</v>
      </c>
      <c r="E14765">
        <v>0</v>
      </c>
      <c r="F14765">
        <v>0</v>
      </c>
      <c r="G14765">
        <v>0</v>
      </c>
    </row>
    <row r="14766" spans="1:7">
      <c r="A14766" t="s">
        <v>3853</v>
      </c>
      <c r="B14766" t="s">
        <v>4194</v>
      </c>
      <c r="C14766" t="s">
        <v>4130</v>
      </c>
      <c r="D14766">
        <v>32</v>
      </c>
      <c r="E14766">
        <v>36.799999999999997</v>
      </c>
      <c r="F14766">
        <v>36.9</v>
      </c>
      <c r="G14766">
        <v>37.1</v>
      </c>
    </row>
    <row r="14767" spans="1:7">
      <c r="A14767" t="s">
        <v>3853</v>
      </c>
      <c r="B14767" t="s">
        <v>4194</v>
      </c>
      <c r="C14767" t="s">
        <v>4131</v>
      </c>
      <c r="D14767">
        <v>0</v>
      </c>
      <c r="E14767">
        <v>0</v>
      </c>
      <c r="F14767">
        <v>0</v>
      </c>
      <c r="G14767">
        <v>0</v>
      </c>
    </row>
    <row r="14768" spans="1:7">
      <c r="A14768" t="s">
        <v>3853</v>
      </c>
      <c r="B14768" t="s">
        <v>4194</v>
      </c>
      <c r="C14768" t="s">
        <v>4132</v>
      </c>
      <c r="D14768">
        <v>14204</v>
      </c>
      <c r="E14768">
        <v>18809</v>
      </c>
      <c r="F14768">
        <v>28824</v>
      </c>
      <c r="G14768">
        <v>33370</v>
      </c>
    </row>
    <row r="14769" spans="1:7">
      <c r="A14769" t="s">
        <v>3853</v>
      </c>
      <c r="B14769" t="s">
        <v>4194</v>
      </c>
      <c r="C14769" t="s">
        <v>4133</v>
      </c>
      <c r="D14769">
        <v>1486</v>
      </c>
      <c r="E14769">
        <v>2505</v>
      </c>
      <c r="F14769">
        <v>3007</v>
      </c>
      <c r="G14769">
        <v>3007</v>
      </c>
    </row>
    <row r="14770" spans="1:7">
      <c r="A14770" t="s">
        <v>3853</v>
      </c>
      <c r="B14770" t="s">
        <v>4194</v>
      </c>
      <c r="C14770" t="s">
        <v>4134</v>
      </c>
      <c r="D14770">
        <v>0</v>
      </c>
      <c r="E14770">
        <v>0</v>
      </c>
      <c r="F14770">
        <v>0</v>
      </c>
      <c r="G14770">
        <v>0</v>
      </c>
    </row>
    <row r="14771" spans="1:7">
      <c r="A14771" t="s">
        <v>3853</v>
      </c>
      <c r="B14771" t="s">
        <v>4194</v>
      </c>
      <c r="C14771" t="s">
        <v>4135</v>
      </c>
      <c r="D14771">
        <v>14204</v>
      </c>
      <c r="E14771">
        <v>18809</v>
      </c>
      <c r="F14771">
        <v>28824</v>
      </c>
      <c r="G14771">
        <v>33370</v>
      </c>
    </row>
    <row r="14772" spans="1:7">
      <c r="A14772" t="s">
        <v>3853</v>
      </c>
      <c r="B14772" t="s">
        <v>4194</v>
      </c>
      <c r="C14772" t="s">
        <v>4136</v>
      </c>
      <c r="D14772">
        <v>0</v>
      </c>
      <c r="E14772">
        <v>0</v>
      </c>
      <c r="F14772">
        <v>0</v>
      </c>
      <c r="G14772">
        <v>0</v>
      </c>
    </row>
    <row r="14773" spans="1:7">
      <c r="A14773" t="s">
        <v>3853</v>
      </c>
      <c r="B14773" t="s">
        <v>4194</v>
      </c>
      <c r="C14773" t="s">
        <v>4137</v>
      </c>
      <c r="D14773">
        <v>246</v>
      </c>
      <c r="E14773">
        <v>356</v>
      </c>
      <c r="F14773">
        <v>413</v>
      </c>
      <c r="G14773">
        <v>393</v>
      </c>
    </row>
    <row r="14774" spans="1:7">
      <c r="A14774" t="s">
        <v>3853</v>
      </c>
      <c r="B14774" t="s">
        <v>4194</v>
      </c>
      <c r="C14774" t="s">
        <v>4138</v>
      </c>
      <c r="D14774">
        <v>8906</v>
      </c>
      <c r="E14774">
        <v>8069</v>
      </c>
      <c r="F14774">
        <v>7865</v>
      </c>
      <c r="G14774">
        <v>8441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7BB05-258D-4B1D-9734-AE4CC6E65F1F}">
  <dimension ref="A1:H12"/>
  <sheetViews>
    <sheetView workbookViewId="0"/>
  </sheetViews>
  <sheetFormatPr defaultRowHeight="15"/>
  <cols>
    <col min="3" max="3" width="23.28515625" bestFit="1" customWidth="1"/>
    <col min="4" max="4" width="25.140625" bestFit="1" customWidth="1"/>
    <col min="5" max="5" width="13.28515625" bestFit="1" customWidth="1"/>
    <col min="6" max="6" width="10.5703125" bestFit="1" customWidth="1"/>
    <col min="7" max="7" width="12" bestFit="1" customWidth="1"/>
  </cols>
  <sheetData>
    <row r="1" spans="1:8">
      <c r="A1" t="str">
        <f>About!B2</f>
        <v>LA</v>
      </c>
    </row>
    <row r="2" spans="1:8">
      <c r="E2">
        <v>2021</v>
      </c>
      <c r="F2">
        <v>2022</v>
      </c>
      <c r="G2" t="s">
        <v>4265</v>
      </c>
      <c r="H2" t="s">
        <v>4266</v>
      </c>
    </row>
    <row r="3" spans="1:8">
      <c r="A3" t="s">
        <v>4105</v>
      </c>
      <c r="C3" t="s">
        <v>4195</v>
      </c>
      <c r="D3" t="s">
        <v>4196</v>
      </c>
      <c r="E3" s="107">
        <f>SUMIFS('SEDS 2022'!F:F,'SEDS 2022'!$C:$C,$A3,'SEDS 2022'!$B:$B,$A$1)</f>
        <v>697925</v>
      </c>
      <c r="F3" s="107">
        <f>SUMIFS('SEDS 2022'!G:G,'SEDS 2022'!$C:$C,$A3,'SEDS 2022'!$B:$B,$A$1)</f>
        <v>755840</v>
      </c>
      <c r="G3" s="82">
        <f>F3/E3</f>
        <v>1.0829816957409464</v>
      </c>
    </row>
    <row r="4" spans="1:8">
      <c r="A4" t="s">
        <v>3864</v>
      </c>
      <c r="C4" t="s">
        <v>4197</v>
      </c>
      <c r="D4" t="s">
        <v>4198</v>
      </c>
      <c r="E4" s="107">
        <f>SUMIFS('SEDS 2022'!F:F,'SEDS 2022'!$C:$C,$A4,'SEDS 2022'!$B:$B,$A$1)</f>
        <v>4496</v>
      </c>
      <c r="F4" s="107">
        <f>SUMIFS('SEDS 2022'!G:G,'SEDS 2022'!$C:$C,$A4,'SEDS 2022'!$B:$B,$A$1)</f>
        <v>4048</v>
      </c>
      <c r="G4" s="82">
        <f t="shared" ref="G4:G12" si="0">F4/E4</f>
        <v>0.90035587188612098</v>
      </c>
    </row>
    <row r="5" spans="1:8">
      <c r="A5" t="s">
        <v>3909</v>
      </c>
      <c r="C5" t="s">
        <v>4199</v>
      </c>
      <c r="D5" t="s">
        <v>4200</v>
      </c>
      <c r="E5" s="107">
        <f>SUMIFS('SEDS 2022'!F:F,'SEDS 2022'!$C:$C,$A5,'SEDS 2022'!$B:$B,$A$1)</f>
        <v>16805</v>
      </c>
      <c r="F5" s="107">
        <f>SUMIFS('SEDS 2022'!G:G,'SEDS 2022'!$C:$C,$A5,'SEDS 2022'!$B:$B,$A$1)</f>
        <v>17757</v>
      </c>
      <c r="G5" s="82">
        <f t="shared" si="0"/>
        <v>1.056649806605177</v>
      </c>
    </row>
    <row r="6" spans="1:8">
      <c r="A6" t="s">
        <v>3916</v>
      </c>
      <c r="C6" t="s">
        <v>4201</v>
      </c>
      <c r="D6" t="s">
        <v>4202</v>
      </c>
      <c r="E6" s="107">
        <f>SUMIFS('SEDS 2022'!F:F,'SEDS 2022'!$C:$C,$A6,'SEDS 2022'!$B:$B,$A$1)</f>
        <v>32</v>
      </c>
      <c r="F6" s="107">
        <f>SUMIFS('SEDS 2022'!G:G,'SEDS 2022'!$C:$C,$A6,'SEDS 2022'!$B:$B,$A$1)</f>
        <v>35</v>
      </c>
      <c r="G6" s="82">
        <f t="shared" si="0"/>
        <v>1.09375</v>
      </c>
    </row>
    <row r="7" spans="1:8">
      <c r="A7" t="s">
        <v>4070</v>
      </c>
      <c r="C7" t="s">
        <v>4203</v>
      </c>
      <c r="D7" t="s">
        <v>4204</v>
      </c>
      <c r="E7" s="107">
        <f>SUMIFS('SEDS 2022'!F:F,'SEDS 2022'!$C:$C,$A7,'SEDS 2022'!$B:$B,$A$1)</f>
        <v>38404</v>
      </c>
      <c r="F7" s="107">
        <f>SUMIFS('SEDS 2022'!G:G,'SEDS 2022'!$C:$C,$A7,'SEDS 2022'!$B:$B,$A$1)</f>
        <v>39353</v>
      </c>
      <c r="G7" s="82">
        <f t="shared" si="0"/>
        <v>1.024710967607541</v>
      </c>
    </row>
    <row r="8" spans="1:8">
      <c r="A8" t="s">
        <v>3973</v>
      </c>
      <c r="B8" t="s">
        <v>3859</v>
      </c>
      <c r="C8" t="s">
        <v>4205</v>
      </c>
      <c r="D8" t="s">
        <v>4206</v>
      </c>
      <c r="E8" s="107">
        <f>SUMIFS('SEDS 2022'!F:F,'SEDS 2022'!$C:$C,$A8,'SEDS 2022'!$B:$B,$A$1)</f>
        <v>16023</v>
      </c>
      <c r="F8" s="107">
        <f>SUMIFS('SEDS 2022'!G:G,'SEDS 2022'!$C:$C,$A8,'SEDS 2022'!$B:$B,$A$1)</f>
        <v>20489</v>
      </c>
      <c r="G8" s="82">
        <f t="shared" si="0"/>
        <v>1.2787243337702052</v>
      </c>
      <c r="H8" t="s">
        <v>122</v>
      </c>
    </row>
    <row r="9" spans="1:8">
      <c r="A9" t="s">
        <v>4055</v>
      </c>
      <c r="C9" t="s">
        <v>4207</v>
      </c>
      <c r="D9" t="s">
        <v>4208</v>
      </c>
      <c r="E9" s="107">
        <f>SUMIFS('SEDS 2022'!F:F,'SEDS 2022'!$C:$C,$A9,'SEDS 2022'!$B:$B,$A$1)</f>
        <v>188</v>
      </c>
      <c r="F9" s="107">
        <f>SUMIFS('SEDS 2022'!G:G,'SEDS 2022'!$C:$C,$A9,'SEDS 2022'!$B:$B,$A$1)</f>
        <v>267</v>
      </c>
      <c r="G9" s="82">
        <f t="shared" si="0"/>
        <v>1.4202127659574468</v>
      </c>
    </row>
    <row r="10" spans="1:8">
      <c r="A10" t="s">
        <v>4004</v>
      </c>
      <c r="C10" t="s">
        <v>4209</v>
      </c>
      <c r="D10" t="s">
        <v>4210</v>
      </c>
      <c r="E10" s="107">
        <f>SUMIFS('SEDS 2022'!F:F,'SEDS 2022'!$C:$C,$A10,'SEDS 2022'!$B:$B,$A$1)</f>
        <v>228773</v>
      </c>
      <c r="F10" s="107">
        <f>SUMIFS('SEDS 2022'!G:G,'SEDS 2022'!$C:$C,$A10,'SEDS 2022'!$B:$B,$A$1)</f>
        <v>286412</v>
      </c>
      <c r="G10" s="82">
        <f t="shared" si="0"/>
        <v>1.251948437971264</v>
      </c>
    </row>
    <row r="11" spans="1:8">
      <c r="A11" t="s">
        <v>3892</v>
      </c>
      <c r="C11" t="s">
        <v>4211</v>
      </c>
      <c r="D11" t="s">
        <v>4212</v>
      </c>
      <c r="E11" s="107">
        <f>SUMIFS('SEDS 2022'!F:F,'SEDS 2022'!$C:$C,$A11,'SEDS 2022'!$B:$B,$A$1)</f>
        <v>154528</v>
      </c>
      <c r="F11" s="107">
        <f>SUMIFS('SEDS 2022'!G:G,'SEDS 2022'!$C:$C,$A11,'SEDS 2022'!$B:$B,$A$1)</f>
        <v>156667</v>
      </c>
      <c r="G11" s="82">
        <f t="shared" si="0"/>
        <v>1.0138421515841789</v>
      </c>
      <c r="H11" t="s">
        <v>124</v>
      </c>
    </row>
    <row r="12" spans="1:8">
      <c r="A12" t="s">
        <v>3993</v>
      </c>
      <c r="C12" t="s">
        <v>4213</v>
      </c>
      <c r="D12" t="s">
        <v>4214</v>
      </c>
      <c r="E12" s="107">
        <f>SUMIFS('SEDS 2022'!F:F,'SEDS 2022'!$C:$C,$A12,'SEDS 2022'!$B:$B,$A$1)</f>
        <v>254356</v>
      </c>
      <c r="F12" s="107">
        <f>SUMIFS('SEDS 2022'!G:G,'SEDS 2022'!$C:$C,$A12,'SEDS 2022'!$B:$B,$A$1)</f>
        <v>247173</v>
      </c>
      <c r="G12" s="82">
        <f t="shared" si="0"/>
        <v>0.97176005283932754</v>
      </c>
      <c r="H12" t="s">
        <v>126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ADC0-A334-4529-985A-9F8BD6507449}">
  <dimension ref="A1:G63"/>
  <sheetViews>
    <sheetView workbookViewId="0"/>
  </sheetViews>
  <sheetFormatPr defaultRowHeight="15"/>
  <cols>
    <col min="1" max="1" width="44.42578125" customWidth="1"/>
    <col min="2" max="2" width="12.5703125" customWidth="1"/>
  </cols>
  <sheetData>
    <row r="1" spans="1:7">
      <c r="A1" t="s">
        <v>3637</v>
      </c>
    </row>
    <row r="3" spans="1:7">
      <c r="A3" t="s">
        <v>3638</v>
      </c>
      <c r="B3">
        <v>2020</v>
      </c>
      <c r="C3">
        <v>2021</v>
      </c>
      <c r="G3" t="s">
        <v>3675</v>
      </c>
    </row>
    <row r="4" spans="1:7">
      <c r="A4" t="s">
        <v>3639</v>
      </c>
      <c r="B4">
        <v>937</v>
      </c>
      <c r="C4" s="73">
        <v>1029</v>
      </c>
      <c r="F4" t="s">
        <v>190</v>
      </c>
      <c r="G4">
        <f>SUM(C8,C15,C35,C41,C45)/SUM(B45,B41,B35,B15,B8)</f>
        <v>1.0416666666666667</v>
      </c>
    </row>
    <row r="5" spans="1:7">
      <c r="A5" t="s">
        <v>3640</v>
      </c>
      <c r="B5">
        <v>328</v>
      </c>
      <c r="C5">
        <v>361</v>
      </c>
    </row>
    <row r="6" spans="1:7">
      <c r="A6" t="s">
        <v>3641</v>
      </c>
      <c r="B6">
        <v>566</v>
      </c>
      <c r="C6">
        <v>620</v>
      </c>
    </row>
    <row r="7" spans="1:7">
      <c r="A7" t="s">
        <v>3642</v>
      </c>
      <c r="B7">
        <v>24</v>
      </c>
      <c r="C7">
        <v>27</v>
      </c>
    </row>
    <row r="8" spans="1:7">
      <c r="A8" s="12" t="s">
        <v>190</v>
      </c>
      <c r="B8">
        <v>3</v>
      </c>
      <c r="C8">
        <v>3</v>
      </c>
    </row>
    <row r="9" spans="1:7">
      <c r="A9" t="s">
        <v>186</v>
      </c>
      <c r="B9">
        <v>7</v>
      </c>
      <c r="C9">
        <v>7</v>
      </c>
    </row>
    <row r="10" spans="1:7">
      <c r="A10" t="s">
        <v>3643</v>
      </c>
      <c r="B10">
        <v>10</v>
      </c>
      <c r="C10">
        <v>11</v>
      </c>
    </row>
    <row r="11" spans="1:7">
      <c r="A11" t="s">
        <v>3644</v>
      </c>
      <c r="B11">
        <v>455</v>
      </c>
      <c r="C11">
        <v>488</v>
      </c>
    </row>
    <row r="12" spans="1:7">
      <c r="A12" t="s">
        <v>3640</v>
      </c>
      <c r="B12">
        <v>3</v>
      </c>
      <c r="C12">
        <v>3</v>
      </c>
    </row>
    <row r="13" spans="1:7">
      <c r="A13" t="s">
        <v>3641</v>
      </c>
      <c r="B13">
        <v>30</v>
      </c>
      <c r="C13">
        <v>33</v>
      </c>
    </row>
    <row r="14" spans="1:7">
      <c r="A14" t="s">
        <v>3642</v>
      </c>
      <c r="B14">
        <v>353</v>
      </c>
      <c r="C14">
        <v>380</v>
      </c>
    </row>
    <row r="15" spans="1:7">
      <c r="A15" s="12" t="s">
        <v>190</v>
      </c>
      <c r="B15">
        <v>20</v>
      </c>
      <c r="C15">
        <v>21</v>
      </c>
    </row>
    <row r="16" spans="1:7">
      <c r="A16" t="s">
        <v>219</v>
      </c>
      <c r="B16">
        <v>31</v>
      </c>
      <c r="C16">
        <v>32</v>
      </c>
    </row>
    <row r="17" spans="1:3">
      <c r="A17" t="s">
        <v>3643</v>
      </c>
      <c r="B17">
        <v>3</v>
      </c>
      <c r="C17">
        <v>3</v>
      </c>
    </row>
    <row r="18" spans="1:3">
      <c r="A18" t="s">
        <v>3645</v>
      </c>
      <c r="B18">
        <v>8</v>
      </c>
      <c r="C18">
        <v>8</v>
      </c>
    </row>
    <row r="19" spans="1:3">
      <c r="A19" t="s">
        <v>3646</v>
      </c>
      <c r="B19">
        <v>8</v>
      </c>
      <c r="C19">
        <v>7</v>
      </c>
    </row>
    <row r="20" spans="1:3">
      <c r="A20" t="s">
        <v>3647</v>
      </c>
      <c r="B20">
        <v>160</v>
      </c>
      <c r="C20">
        <v>203</v>
      </c>
    </row>
    <row r="21" spans="1:3">
      <c r="A21" t="s">
        <v>3648</v>
      </c>
      <c r="B21">
        <v>91</v>
      </c>
      <c r="C21">
        <v>119</v>
      </c>
    </row>
    <row r="22" spans="1:3">
      <c r="A22" t="s">
        <v>3649</v>
      </c>
      <c r="B22">
        <v>12</v>
      </c>
      <c r="C22">
        <v>13</v>
      </c>
    </row>
    <row r="23" spans="1:3">
      <c r="A23" t="s">
        <v>3650</v>
      </c>
      <c r="B23">
        <v>18</v>
      </c>
      <c r="C23">
        <v>21</v>
      </c>
    </row>
    <row r="24" spans="1:3">
      <c r="A24" t="s">
        <v>3646</v>
      </c>
      <c r="B24">
        <v>40</v>
      </c>
      <c r="C24">
        <v>51</v>
      </c>
    </row>
    <row r="25" spans="1:3">
      <c r="A25" t="s">
        <v>3651</v>
      </c>
      <c r="B25">
        <v>37</v>
      </c>
      <c r="C25">
        <v>48</v>
      </c>
    </row>
    <row r="26" spans="1:3">
      <c r="A26" t="s">
        <v>250</v>
      </c>
      <c r="B26">
        <v>1</v>
      </c>
      <c r="C26">
        <v>1</v>
      </c>
    </row>
    <row r="27" spans="1:3">
      <c r="A27" t="s">
        <v>3650</v>
      </c>
      <c r="B27">
        <v>1</v>
      </c>
      <c r="C27">
        <v>1</v>
      </c>
    </row>
    <row r="28" spans="1:3">
      <c r="A28" t="s">
        <v>236</v>
      </c>
      <c r="B28">
        <v>29</v>
      </c>
      <c r="C28">
        <v>46</v>
      </c>
    </row>
    <row r="29" spans="1:3">
      <c r="A29" t="s">
        <v>3652</v>
      </c>
      <c r="B29">
        <v>7</v>
      </c>
      <c r="C29">
        <v>24</v>
      </c>
    </row>
    <row r="30" spans="1:3">
      <c r="A30" t="s">
        <v>3646</v>
      </c>
      <c r="B30">
        <v>22</v>
      </c>
      <c r="C30">
        <v>22</v>
      </c>
    </row>
    <row r="31" spans="1:3">
      <c r="A31" t="s">
        <v>3653</v>
      </c>
      <c r="B31">
        <v>59</v>
      </c>
      <c r="C31">
        <v>65</v>
      </c>
    </row>
    <row r="32" spans="1:3">
      <c r="A32" t="s">
        <v>3640</v>
      </c>
      <c r="B32">
        <v>0</v>
      </c>
      <c r="C32">
        <v>0</v>
      </c>
    </row>
    <row r="33" spans="1:3">
      <c r="A33" t="s">
        <v>3641</v>
      </c>
      <c r="B33">
        <v>0</v>
      </c>
      <c r="C33">
        <v>0</v>
      </c>
    </row>
    <row r="34" spans="1:3">
      <c r="A34" t="s">
        <v>3654</v>
      </c>
      <c r="B34">
        <v>0</v>
      </c>
      <c r="C34">
        <v>0</v>
      </c>
    </row>
    <row r="35" spans="1:3">
      <c r="A35" s="12" t="s">
        <v>190</v>
      </c>
      <c r="B35">
        <v>1</v>
      </c>
      <c r="C35">
        <v>1</v>
      </c>
    </row>
    <row r="36" spans="1:3">
      <c r="A36" t="s">
        <v>3655</v>
      </c>
      <c r="B36">
        <v>58</v>
      </c>
      <c r="C36">
        <v>64</v>
      </c>
    </row>
    <row r="37" spans="1:3">
      <c r="A37" t="s">
        <v>3656</v>
      </c>
      <c r="B37">
        <v>0</v>
      </c>
      <c r="C37">
        <v>0</v>
      </c>
    </row>
    <row r="38" spans="1:3">
      <c r="A38" t="s">
        <v>3640</v>
      </c>
      <c r="B38">
        <v>0</v>
      </c>
      <c r="C38">
        <v>0</v>
      </c>
    </row>
    <row r="39" spans="1:3">
      <c r="A39" t="s">
        <v>3641</v>
      </c>
      <c r="B39">
        <v>0</v>
      </c>
      <c r="C39">
        <v>0</v>
      </c>
    </row>
    <row r="40" spans="1:3">
      <c r="A40" t="s">
        <v>3642</v>
      </c>
      <c r="B40">
        <v>0</v>
      </c>
      <c r="C40">
        <v>0</v>
      </c>
    </row>
    <row r="41" spans="1:3">
      <c r="A41" s="12" t="s">
        <v>190</v>
      </c>
      <c r="B41">
        <v>0</v>
      </c>
      <c r="C41">
        <v>0</v>
      </c>
    </row>
    <row r="42" spans="1:3">
      <c r="A42" t="s">
        <v>3657</v>
      </c>
      <c r="B42">
        <v>4</v>
      </c>
      <c r="C42">
        <v>5</v>
      </c>
    </row>
    <row r="43" spans="1:3">
      <c r="A43" t="s">
        <v>3640</v>
      </c>
      <c r="B43">
        <v>1</v>
      </c>
      <c r="C43">
        <v>2</v>
      </c>
    </row>
    <row r="44" spans="1:3">
      <c r="A44" t="s">
        <v>3641</v>
      </c>
      <c r="B44">
        <v>0</v>
      </c>
      <c r="C44">
        <v>1</v>
      </c>
    </row>
    <row r="45" spans="1:3">
      <c r="A45" s="12" t="s">
        <v>190</v>
      </c>
      <c r="B45">
        <v>0</v>
      </c>
      <c r="C45">
        <v>0</v>
      </c>
    </row>
    <row r="46" spans="1:3">
      <c r="A46" t="s">
        <v>219</v>
      </c>
      <c r="B46">
        <v>2</v>
      </c>
      <c r="C46">
        <v>2</v>
      </c>
    </row>
    <row r="47" spans="1:3">
      <c r="A47" t="s">
        <v>3658</v>
      </c>
      <c r="B47">
        <v>68.099999999999994</v>
      </c>
      <c r="C47">
        <v>75.400000000000006</v>
      </c>
    </row>
    <row r="48" spans="1:3">
      <c r="A48" t="s">
        <v>3659</v>
      </c>
      <c r="B48">
        <v>70</v>
      </c>
      <c r="C48">
        <v>80</v>
      </c>
    </row>
    <row r="49" spans="1:3">
      <c r="A49" t="s">
        <v>3660</v>
      </c>
      <c r="B49">
        <v>68.099999999999994</v>
      </c>
      <c r="C49">
        <v>75.400000000000006</v>
      </c>
    </row>
    <row r="50" spans="1:3">
      <c r="A50" t="s">
        <v>3661</v>
      </c>
      <c r="B50">
        <v>17.7</v>
      </c>
      <c r="C50">
        <v>16.100000000000001</v>
      </c>
    </row>
    <row r="51" spans="1:3">
      <c r="A51" t="s">
        <v>3662</v>
      </c>
    </row>
    <row r="52" spans="1:3">
      <c r="A52" t="s">
        <v>3663</v>
      </c>
    </row>
    <row r="53" spans="1:3">
      <c r="A53" t="s">
        <v>3664</v>
      </c>
    </row>
    <row r="54" spans="1:3">
      <c r="A54" t="s">
        <v>3665</v>
      </c>
    </row>
    <row r="55" spans="1:3">
      <c r="A55" t="s">
        <v>3666</v>
      </c>
    </row>
    <row r="56" spans="1:3">
      <c r="A56" t="s">
        <v>3667</v>
      </c>
    </row>
    <row r="57" spans="1:3">
      <c r="A57" t="s">
        <v>3668</v>
      </c>
    </row>
    <row r="58" spans="1:3">
      <c r="A58" t="s">
        <v>3669</v>
      </c>
    </row>
    <row r="59" spans="1:3">
      <c r="A59" t="s">
        <v>3670</v>
      </c>
    </row>
    <row r="60" spans="1:3">
      <c r="A60" t="s">
        <v>3671</v>
      </c>
    </row>
    <row r="61" spans="1:3">
      <c r="A61" t="s">
        <v>3672</v>
      </c>
    </row>
    <row r="62" spans="1:3">
      <c r="A62" t="s">
        <v>3673</v>
      </c>
    </row>
    <row r="63" spans="1:3">
      <c r="A63" t="s">
        <v>3674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tint="0.79998168889431442"/>
  </sheetPr>
  <dimension ref="A1:AH2837"/>
  <sheetViews>
    <sheetView workbookViewId="0"/>
  </sheetViews>
  <sheetFormatPr defaultRowHeight="15" customHeight="1"/>
  <cols>
    <col min="1" max="1" width="33.5703125" customWidth="1"/>
    <col min="2" max="2" width="49" customWidth="1"/>
  </cols>
  <sheetData>
    <row r="1" spans="1:34" ht="15" customHeight="1" thickBot="1">
      <c r="B1" s="17" t="s">
        <v>159</v>
      </c>
      <c r="C1" s="14">
        <v>2020</v>
      </c>
      <c r="D1" s="14">
        <v>2021</v>
      </c>
      <c r="E1" s="14">
        <v>2022</v>
      </c>
      <c r="F1" s="14">
        <v>2023</v>
      </c>
      <c r="G1" s="14">
        <v>2024</v>
      </c>
      <c r="H1" s="14">
        <v>2025</v>
      </c>
      <c r="I1" s="14">
        <v>2026</v>
      </c>
      <c r="J1" s="14">
        <v>2027</v>
      </c>
      <c r="K1" s="14">
        <v>2028</v>
      </c>
      <c r="L1" s="14">
        <v>2029</v>
      </c>
      <c r="M1" s="14">
        <v>2030</v>
      </c>
      <c r="N1" s="14">
        <v>2031</v>
      </c>
      <c r="O1" s="14">
        <v>2032</v>
      </c>
      <c r="P1" s="14">
        <v>2033</v>
      </c>
      <c r="Q1" s="14">
        <v>2034</v>
      </c>
      <c r="R1" s="14">
        <v>2035</v>
      </c>
      <c r="S1" s="14">
        <v>2036</v>
      </c>
      <c r="T1" s="14">
        <v>2037</v>
      </c>
      <c r="U1" s="14">
        <v>2038</v>
      </c>
      <c r="V1" s="14">
        <v>2039</v>
      </c>
      <c r="W1" s="14">
        <v>2040</v>
      </c>
      <c r="X1" s="14">
        <v>2041</v>
      </c>
      <c r="Y1" s="14">
        <v>2042</v>
      </c>
      <c r="Z1" s="14">
        <v>2043</v>
      </c>
      <c r="AA1" s="14">
        <v>2044</v>
      </c>
      <c r="AB1" s="14">
        <v>2045</v>
      </c>
      <c r="AC1" s="14">
        <v>2046</v>
      </c>
      <c r="AD1" s="14">
        <v>2047</v>
      </c>
      <c r="AE1" s="14">
        <v>2048</v>
      </c>
      <c r="AF1" s="14">
        <v>2049</v>
      </c>
      <c r="AG1" s="14">
        <v>2050</v>
      </c>
    </row>
    <row r="2" spans="1:34" ht="15" customHeight="1" thickTop="1"/>
    <row r="3" spans="1:34" ht="15" customHeight="1">
      <c r="C3" s="18" t="s">
        <v>109</v>
      </c>
      <c r="D3" s="18" t="s">
        <v>160</v>
      </c>
      <c r="E3" s="19"/>
      <c r="F3" s="19"/>
      <c r="G3" s="19"/>
      <c r="H3" s="19"/>
    </row>
    <row r="4" spans="1:34" ht="15" customHeight="1">
      <c r="C4" s="18" t="s">
        <v>108</v>
      </c>
      <c r="D4" s="18" t="s">
        <v>161</v>
      </c>
      <c r="E4" s="19"/>
      <c r="F4" s="19"/>
      <c r="G4" s="18" t="s">
        <v>107</v>
      </c>
      <c r="H4" s="19"/>
    </row>
    <row r="5" spans="1:34" ht="15" customHeight="1">
      <c r="C5" s="18" t="s">
        <v>106</v>
      </c>
      <c r="D5" s="18" t="s">
        <v>162</v>
      </c>
      <c r="E5" s="19"/>
      <c r="F5" s="19"/>
      <c r="G5" s="19"/>
      <c r="H5" s="19"/>
    </row>
    <row r="6" spans="1:34" ht="15" customHeight="1">
      <c r="C6" s="18" t="s">
        <v>105</v>
      </c>
      <c r="D6" s="19"/>
      <c r="E6" s="18" t="s">
        <v>163</v>
      </c>
      <c r="F6" s="19"/>
      <c r="G6" s="19"/>
      <c r="H6" s="19"/>
    </row>
    <row r="7" spans="1:34" ht="15" customHeight="1">
      <c r="C7" s="19"/>
      <c r="D7" s="19"/>
      <c r="E7" s="19"/>
      <c r="F7" s="19"/>
      <c r="G7" s="19"/>
      <c r="H7" s="19"/>
    </row>
    <row r="10" spans="1:34" ht="15" customHeight="1">
      <c r="A10" s="8" t="s">
        <v>104</v>
      </c>
      <c r="B10" s="20" t="s">
        <v>103</v>
      </c>
      <c r="AH10" s="21" t="s">
        <v>164</v>
      </c>
    </row>
    <row r="11" spans="1:34" ht="15" customHeight="1">
      <c r="B11" s="17"/>
      <c r="AH11" s="21" t="s">
        <v>165</v>
      </c>
    </row>
    <row r="12" spans="1:34" ht="15" customHeight="1">
      <c r="B12" s="17"/>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21" t="s">
        <v>166</v>
      </c>
    </row>
    <row r="13" spans="1:34" ht="15" customHeight="1" thickBot="1">
      <c r="B13" s="14" t="s">
        <v>102</v>
      </c>
      <c r="C13" s="14">
        <v>2020</v>
      </c>
      <c r="D13" s="14">
        <v>2021</v>
      </c>
      <c r="E13" s="14">
        <v>2022</v>
      </c>
      <c r="F13" s="14">
        <v>2023</v>
      </c>
      <c r="G13" s="14">
        <v>2024</v>
      </c>
      <c r="H13" s="14">
        <v>2025</v>
      </c>
      <c r="I13" s="14">
        <v>2026</v>
      </c>
      <c r="J13" s="14">
        <v>2027</v>
      </c>
      <c r="K13" s="14">
        <v>2028</v>
      </c>
      <c r="L13" s="14">
        <v>2029</v>
      </c>
      <c r="M13" s="14">
        <v>2030</v>
      </c>
      <c r="N13" s="14">
        <v>2031</v>
      </c>
      <c r="O13" s="14">
        <v>2032</v>
      </c>
      <c r="P13" s="14">
        <v>2033</v>
      </c>
      <c r="Q13" s="14">
        <v>2034</v>
      </c>
      <c r="R13" s="14">
        <v>2035</v>
      </c>
      <c r="S13" s="14">
        <v>2036</v>
      </c>
      <c r="T13" s="14">
        <v>2037</v>
      </c>
      <c r="U13" s="14">
        <v>2038</v>
      </c>
      <c r="V13" s="14">
        <v>2039</v>
      </c>
      <c r="W13" s="14">
        <v>2040</v>
      </c>
      <c r="X13" s="14">
        <v>2041</v>
      </c>
      <c r="Y13" s="14">
        <v>2042</v>
      </c>
      <c r="Z13" s="14">
        <v>2043</v>
      </c>
      <c r="AA13" s="14">
        <v>2044</v>
      </c>
      <c r="AB13" s="14">
        <v>2045</v>
      </c>
      <c r="AC13" s="14">
        <v>2046</v>
      </c>
      <c r="AD13" s="14">
        <v>2047</v>
      </c>
      <c r="AE13" s="14">
        <v>2048</v>
      </c>
      <c r="AF13" s="14">
        <v>2049</v>
      </c>
      <c r="AG13" s="14">
        <v>2050</v>
      </c>
      <c r="AH13" s="22" t="s">
        <v>167</v>
      </c>
    </row>
    <row r="14" spans="1:34" ht="15" customHeight="1" thickTop="1"/>
    <row r="15" spans="1:34" ht="15" customHeight="1">
      <c r="B15" s="23" t="s">
        <v>101</v>
      </c>
    </row>
    <row r="16" spans="1:34" ht="15" customHeight="1">
      <c r="B16" s="23" t="s">
        <v>100</v>
      </c>
    </row>
    <row r="17" spans="1:34" ht="15" customHeight="1">
      <c r="B17" s="23" t="s">
        <v>99</v>
      </c>
    </row>
    <row r="18" spans="1:34" ht="15" customHeight="1">
      <c r="A18" s="8" t="s">
        <v>98</v>
      </c>
      <c r="B18" s="24" t="s">
        <v>97</v>
      </c>
      <c r="C18" s="25">
        <v>2628.821289</v>
      </c>
      <c r="D18" s="25">
        <v>2807.2766109999998</v>
      </c>
      <c r="E18" s="25">
        <v>2862.5334469999998</v>
      </c>
      <c r="F18" s="25">
        <v>2927.623047</v>
      </c>
      <c r="G18" s="25">
        <v>2985.178711</v>
      </c>
      <c r="H18" s="25">
        <v>3035.5583499999998</v>
      </c>
      <c r="I18" s="25">
        <v>3076.6459960000002</v>
      </c>
      <c r="J18" s="25">
        <v>3107.342529</v>
      </c>
      <c r="K18" s="25">
        <v>3133.9348140000002</v>
      </c>
      <c r="L18" s="25">
        <v>3153.696289</v>
      </c>
      <c r="M18" s="25">
        <v>3170.140625</v>
      </c>
      <c r="N18" s="25">
        <v>3182.3603520000001</v>
      </c>
      <c r="O18" s="25">
        <v>3194.3308109999998</v>
      </c>
      <c r="P18" s="25">
        <v>3208.3691410000001</v>
      </c>
      <c r="Q18" s="25">
        <v>3223.0124510000001</v>
      </c>
      <c r="R18" s="25">
        <v>3240.584961</v>
      </c>
      <c r="S18" s="25">
        <v>3258.4960940000001</v>
      </c>
      <c r="T18" s="25">
        <v>3274.8767090000001</v>
      </c>
      <c r="U18" s="25">
        <v>3290.0166020000001</v>
      </c>
      <c r="V18" s="25">
        <v>3306.976807</v>
      </c>
      <c r="W18" s="25">
        <v>3326.3066410000001</v>
      </c>
      <c r="X18" s="25">
        <v>3344.3862300000001</v>
      </c>
      <c r="Y18" s="25">
        <v>3362.8256839999999</v>
      </c>
      <c r="Z18" s="25">
        <v>3380.6958009999998</v>
      </c>
      <c r="AA18" s="25">
        <v>3396.751953</v>
      </c>
      <c r="AB18" s="25">
        <v>3412.030518</v>
      </c>
      <c r="AC18" s="25">
        <v>3428.1083979999999</v>
      </c>
      <c r="AD18" s="25">
        <v>3442.514893</v>
      </c>
      <c r="AE18" s="25">
        <v>3458.3400879999999</v>
      </c>
      <c r="AF18" s="25">
        <v>3474.70874</v>
      </c>
      <c r="AG18" s="25">
        <v>3490.9399410000001</v>
      </c>
      <c r="AH18" s="26">
        <v>9.4990000000000005E-3</v>
      </c>
    </row>
    <row r="19" spans="1:34" ht="15" customHeight="1">
      <c r="A19" s="8" t="s">
        <v>96</v>
      </c>
      <c r="B19" s="24" t="s">
        <v>95</v>
      </c>
      <c r="C19" s="25">
        <v>89.884674000000004</v>
      </c>
      <c r="D19" s="25">
        <v>93.705605000000006</v>
      </c>
      <c r="E19" s="25">
        <v>96.386086000000006</v>
      </c>
      <c r="F19" s="25">
        <v>98.338295000000002</v>
      </c>
      <c r="G19" s="25">
        <v>100.593414</v>
      </c>
      <c r="H19" s="25">
        <v>102.85940600000001</v>
      </c>
      <c r="I19" s="25">
        <v>104.504807</v>
      </c>
      <c r="J19" s="25">
        <v>105.69051399999999</v>
      </c>
      <c r="K19" s="25">
        <v>106.736481</v>
      </c>
      <c r="L19" s="25">
        <v>107.652618</v>
      </c>
      <c r="M19" s="25">
        <v>108.582993</v>
      </c>
      <c r="N19" s="25">
        <v>109.541687</v>
      </c>
      <c r="O19" s="25">
        <v>110.618843</v>
      </c>
      <c r="P19" s="25">
        <v>111.707047</v>
      </c>
      <c r="Q19" s="25">
        <v>112.958611</v>
      </c>
      <c r="R19" s="25">
        <v>114.464401</v>
      </c>
      <c r="S19" s="25">
        <v>115.907135</v>
      </c>
      <c r="T19" s="25">
        <v>117.21489699999999</v>
      </c>
      <c r="U19" s="25">
        <v>118.581619</v>
      </c>
      <c r="V19" s="25">
        <v>120.043655</v>
      </c>
      <c r="W19" s="25">
        <v>121.52813</v>
      </c>
      <c r="X19" s="25">
        <v>123.152664</v>
      </c>
      <c r="Y19" s="25">
        <v>124.795624</v>
      </c>
      <c r="Z19" s="25">
        <v>126.547287</v>
      </c>
      <c r="AA19" s="25">
        <v>128.138092</v>
      </c>
      <c r="AB19" s="25">
        <v>129.78653</v>
      </c>
      <c r="AC19" s="25">
        <v>131.399384</v>
      </c>
      <c r="AD19" s="25">
        <v>132.81887800000001</v>
      </c>
      <c r="AE19" s="25">
        <v>134.41592399999999</v>
      </c>
      <c r="AF19" s="25">
        <v>136.183762</v>
      </c>
      <c r="AG19" s="25">
        <v>138.009995</v>
      </c>
      <c r="AH19" s="26">
        <v>1.4396000000000001E-2</v>
      </c>
    </row>
    <row r="20" spans="1:34" ht="15" customHeight="1">
      <c r="A20" s="8" t="s">
        <v>94</v>
      </c>
      <c r="B20" s="24" t="s">
        <v>93</v>
      </c>
      <c r="C20" s="25">
        <v>274.54937699999999</v>
      </c>
      <c r="D20" s="25">
        <v>282.815247</v>
      </c>
      <c r="E20" s="25">
        <v>293.31253099999998</v>
      </c>
      <c r="F20" s="25">
        <v>299.26825000000002</v>
      </c>
      <c r="G20" s="25">
        <v>306.24056999999999</v>
      </c>
      <c r="H20" s="25">
        <v>313.392517</v>
      </c>
      <c r="I20" s="25">
        <v>318.20425399999999</v>
      </c>
      <c r="J20" s="25">
        <v>321.86676</v>
      </c>
      <c r="K20" s="25">
        <v>325.49911500000002</v>
      </c>
      <c r="L20" s="25">
        <v>328.918182</v>
      </c>
      <c r="M20" s="25">
        <v>332.87759399999999</v>
      </c>
      <c r="N20" s="25">
        <v>337.04803500000003</v>
      </c>
      <c r="O20" s="25">
        <v>341.41943400000002</v>
      </c>
      <c r="P20" s="25">
        <v>345.24298099999999</v>
      </c>
      <c r="Q20" s="25">
        <v>349.75103799999999</v>
      </c>
      <c r="R20" s="25">
        <v>355.34860200000003</v>
      </c>
      <c r="S20" s="25">
        <v>360.47448700000001</v>
      </c>
      <c r="T20" s="25">
        <v>365.307861</v>
      </c>
      <c r="U20" s="25">
        <v>370.46981799999998</v>
      </c>
      <c r="V20" s="25">
        <v>375.98251299999998</v>
      </c>
      <c r="W20" s="25">
        <v>381.01727299999999</v>
      </c>
      <c r="X20" s="25">
        <v>386.70855699999998</v>
      </c>
      <c r="Y20" s="25">
        <v>392.79480000000001</v>
      </c>
      <c r="Z20" s="25">
        <v>399.70086700000002</v>
      </c>
      <c r="AA20" s="25">
        <v>405.64846799999998</v>
      </c>
      <c r="AB20" s="25">
        <v>411.79803500000003</v>
      </c>
      <c r="AC20" s="25">
        <v>417.07052599999997</v>
      </c>
      <c r="AD20" s="25">
        <v>422.22894300000002</v>
      </c>
      <c r="AE20" s="25">
        <v>428.005066</v>
      </c>
      <c r="AF20" s="25">
        <v>434.11798099999999</v>
      </c>
      <c r="AG20" s="25">
        <v>440.79153400000001</v>
      </c>
      <c r="AH20" s="26">
        <v>1.5907000000000001E-2</v>
      </c>
    </row>
    <row r="21" spans="1:34" ht="15" customHeight="1">
      <c r="B21" s="23" t="s">
        <v>142</v>
      </c>
    </row>
    <row r="22" spans="1:34" ht="15" customHeight="1">
      <c r="A22" s="8" t="s">
        <v>138</v>
      </c>
      <c r="B22" s="24" t="s">
        <v>139</v>
      </c>
      <c r="C22" s="25">
        <v>108.32250999999999</v>
      </c>
      <c r="D22" s="25">
        <v>134.82925399999999</v>
      </c>
      <c r="E22" s="25">
        <v>154.717422</v>
      </c>
      <c r="F22" s="25">
        <v>169.65283199999999</v>
      </c>
      <c r="G22" s="25">
        <v>180.920807</v>
      </c>
      <c r="H22" s="25">
        <v>189.44929500000001</v>
      </c>
      <c r="I22" s="25">
        <v>195.917755</v>
      </c>
      <c r="J22" s="25">
        <v>200.87158199999999</v>
      </c>
      <c r="K22" s="25">
        <v>204.42939799999999</v>
      </c>
      <c r="L22" s="25">
        <v>207.178192</v>
      </c>
      <c r="M22" s="25">
        <v>209.42626999999999</v>
      </c>
      <c r="N22" s="25">
        <v>211.01544200000001</v>
      </c>
      <c r="O22" s="25">
        <v>212.35484299999999</v>
      </c>
      <c r="P22" s="25">
        <v>213.36850000000001</v>
      </c>
      <c r="Q22" s="25">
        <v>214.16456600000001</v>
      </c>
      <c r="R22" s="25">
        <v>214.70815999999999</v>
      </c>
      <c r="S22" s="25">
        <v>215.16941800000001</v>
      </c>
      <c r="T22" s="25">
        <v>215.53512599999999</v>
      </c>
      <c r="U22" s="25">
        <v>215.80548099999999</v>
      </c>
      <c r="V22" s="25">
        <v>215.98587000000001</v>
      </c>
      <c r="W22" s="25">
        <v>216.16197199999999</v>
      </c>
      <c r="X22" s="25">
        <v>216.26544200000001</v>
      </c>
      <c r="Y22" s="25">
        <v>216.33122299999999</v>
      </c>
      <c r="Z22" s="25">
        <v>216.37844799999999</v>
      </c>
      <c r="AA22" s="25">
        <v>216.409988</v>
      </c>
      <c r="AB22" s="25">
        <v>216.441574</v>
      </c>
      <c r="AC22" s="25">
        <v>216.45150799999999</v>
      </c>
      <c r="AD22" s="25">
        <v>216.468369</v>
      </c>
      <c r="AE22" s="25">
        <v>216.483002</v>
      </c>
      <c r="AF22" s="25">
        <v>216.552536</v>
      </c>
      <c r="AG22" s="25">
        <v>216.64347799999999</v>
      </c>
      <c r="AH22" s="26">
        <v>2.3373999999999999E-2</v>
      </c>
    </row>
    <row r="23" spans="1:34" ht="15" customHeight="1">
      <c r="A23" s="8" t="s">
        <v>140</v>
      </c>
      <c r="B23" s="24" t="s">
        <v>141</v>
      </c>
      <c r="C23" s="25">
        <v>24.970692</v>
      </c>
      <c r="D23" s="25">
        <v>29.653244000000001</v>
      </c>
      <c r="E23" s="25">
        <v>33.486446000000001</v>
      </c>
      <c r="F23" s="25">
        <v>36.386100999999996</v>
      </c>
      <c r="G23" s="25">
        <v>38.577961000000002</v>
      </c>
      <c r="H23" s="25">
        <v>40.222988000000001</v>
      </c>
      <c r="I23" s="25">
        <v>41.396163999999999</v>
      </c>
      <c r="J23" s="25">
        <v>42.264778</v>
      </c>
      <c r="K23" s="25">
        <v>42.515728000000003</v>
      </c>
      <c r="L23" s="25">
        <v>42.713290999999998</v>
      </c>
      <c r="M23" s="25">
        <v>43.137005000000002</v>
      </c>
      <c r="N23" s="25">
        <v>43.343741999999999</v>
      </c>
      <c r="O23" s="25">
        <v>43.818241</v>
      </c>
      <c r="P23" s="25">
        <v>44.274138999999998</v>
      </c>
      <c r="Q23" s="25">
        <v>44.835864999999998</v>
      </c>
      <c r="R23" s="25">
        <v>45.310886000000004</v>
      </c>
      <c r="S23" s="25">
        <v>45.831733999999997</v>
      </c>
      <c r="T23" s="25">
        <v>46.327930000000002</v>
      </c>
      <c r="U23" s="25">
        <v>46.816153999999997</v>
      </c>
      <c r="V23" s="25">
        <v>47.317447999999999</v>
      </c>
      <c r="W23" s="25">
        <v>47.980491999999998</v>
      </c>
      <c r="X23" s="25">
        <v>48.582149999999999</v>
      </c>
      <c r="Y23" s="25">
        <v>49.164020999999998</v>
      </c>
      <c r="Z23" s="25">
        <v>49.763081</v>
      </c>
      <c r="AA23" s="25">
        <v>50.334721000000002</v>
      </c>
      <c r="AB23" s="25">
        <v>50.978020000000001</v>
      </c>
      <c r="AC23" s="25">
        <v>51.558666000000002</v>
      </c>
      <c r="AD23" s="25">
        <v>52.079247000000002</v>
      </c>
      <c r="AE23" s="25">
        <v>52.647174999999997</v>
      </c>
      <c r="AF23" s="25">
        <v>53.282265000000002</v>
      </c>
      <c r="AG23" s="25">
        <v>53.912506</v>
      </c>
      <c r="AH23" s="26">
        <v>2.5987E-2</v>
      </c>
    </row>
    <row r="24" spans="1:34" ht="15" customHeight="1">
      <c r="B24" s="23" t="s">
        <v>92</v>
      </c>
    </row>
    <row r="25" spans="1:34" ht="15" customHeight="1">
      <c r="A25" s="8" t="s">
        <v>91</v>
      </c>
      <c r="B25" s="24" t="s">
        <v>90</v>
      </c>
      <c r="C25" s="25">
        <v>738.85894800000005</v>
      </c>
      <c r="D25" s="25">
        <v>1081.6602780000001</v>
      </c>
      <c r="E25" s="25">
        <v>1215.7373050000001</v>
      </c>
      <c r="F25" s="25">
        <v>1284.3009030000001</v>
      </c>
      <c r="G25" s="25">
        <v>1340.241943</v>
      </c>
      <c r="H25" s="25">
        <v>1397.2540280000001</v>
      </c>
      <c r="I25" s="25">
        <v>1430.9814449999999</v>
      </c>
      <c r="J25" s="25">
        <v>1455.449707</v>
      </c>
      <c r="K25" s="25">
        <v>1476.532837</v>
      </c>
      <c r="L25" s="25">
        <v>1495.998779</v>
      </c>
      <c r="M25" s="25">
        <v>1516.366577</v>
      </c>
      <c r="N25" s="25">
        <v>1539.9562989999999</v>
      </c>
      <c r="O25" s="25">
        <v>1569.89563</v>
      </c>
      <c r="P25" s="25">
        <v>1600.4498289999999</v>
      </c>
      <c r="Q25" s="25">
        <v>1634.8596190000001</v>
      </c>
      <c r="R25" s="25">
        <v>1672.668457</v>
      </c>
      <c r="S25" s="25">
        <v>1707.1351320000001</v>
      </c>
      <c r="T25" s="25">
        <v>1738.4458010000001</v>
      </c>
      <c r="U25" s="25">
        <v>1770.8867190000001</v>
      </c>
      <c r="V25" s="25">
        <v>1807.5972899999999</v>
      </c>
      <c r="W25" s="25">
        <v>1848.8919679999999</v>
      </c>
      <c r="X25" s="25">
        <v>1889.77063</v>
      </c>
      <c r="Y25" s="25">
        <v>1930.5969239999999</v>
      </c>
      <c r="Z25" s="25">
        <v>1971.0720209999999</v>
      </c>
      <c r="AA25" s="25">
        <v>2010.4888920000001</v>
      </c>
      <c r="AB25" s="25">
        <v>2052.9484859999998</v>
      </c>
      <c r="AC25" s="25">
        <v>2092.6599120000001</v>
      </c>
      <c r="AD25" s="25">
        <v>2129.1379390000002</v>
      </c>
      <c r="AE25" s="25">
        <v>2171.07251</v>
      </c>
      <c r="AF25" s="25">
        <v>2213.2192380000001</v>
      </c>
      <c r="AG25" s="25">
        <v>2256.3168949999999</v>
      </c>
      <c r="AH25" s="26">
        <v>3.7914000000000003E-2</v>
      </c>
    </row>
    <row r="26" spans="1:34" ht="15" customHeight="1">
      <c r="B26" s="23" t="s">
        <v>89</v>
      </c>
    </row>
    <row r="27" spans="1:34" s="12" customFormat="1" ht="15" customHeight="1">
      <c r="A27" s="9" t="s">
        <v>88</v>
      </c>
      <c r="B27" s="36" t="s">
        <v>47</v>
      </c>
      <c r="C27" s="10">
        <v>1508.5570070000001</v>
      </c>
      <c r="D27" s="10">
        <v>1600.7733149999999</v>
      </c>
      <c r="E27" s="10">
        <v>1616.5277100000001</v>
      </c>
      <c r="F27" s="10">
        <v>1618.108643</v>
      </c>
      <c r="G27" s="10">
        <v>1617.9658199999999</v>
      </c>
      <c r="H27" s="10">
        <v>1567.8839109999999</v>
      </c>
      <c r="I27" s="10">
        <v>1587.153687</v>
      </c>
      <c r="J27" s="10">
        <v>1586.3214109999999</v>
      </c>
      <c r="K27" s="10">
        <v>1606.0509030000001</v>
      </c>
      <c r="L27" s="10">
        <v>1623.5897219999999</v>
      </c>
      <c r="M27" s="10">
        <v>1641.5112300000001</v>
      </c>
      <c r="N27" s="10">
        <v>1654.219482</v>
      </c>
      <c r="O27" s="10">
        <v>1664.4609379999999</v>
      </c>
      <c r="P27" s="10">
        <v>1678.1671140000001</v>
      </c>
      <c r="Q27" s="10">
        <v>1686.5092770000001</v>
      </c>
      <c r="R27" s="10">
        <v>1700.822754</v>
      </c>
      <c r="S27" s="10">
        <v>1714.348389</v>
      </c>
      <c r="T27" s="10">
        <v>1725.946533</v>
      </c>
      <c r="U27" s="10">
        <v>1730.0469969999999</v>
      </c>
      <c r="V27" s="10">
        <v>1747.594971</v>
      </c>
      <c r="W27" s="10">
        <v>1753.466919</v>
      </c>
      <c r="X27" s="10">
        <v>1765.8125</v>
      </c>
      <c r="Y27" s="10">
        <v>1783.167725</v>
      </c>
      <c r="Z27" s="10">
        <v>1804.6464840000001</v>
      </c>
      <c r="AA27" s="10">
        <v>1808.417236</v>
      </c>
      <c r="AB27" s="10">
        <v>1822.5867920000001</v>
      </c>
      <c r="AC27" s="10">
        <v>1832.412476</v>
      </c>
      <c r="AD27" s="10">
        <v>1846.727539</v>
      </c>
      <c r="AE27" s="10">
        <v>1860.8991699999999</v>
      </c>
      <c r="AF27" s="10">
        <v>1876.013062</v>
      </c>
      <c r="AG27" s="10">
        <v>1898.7479249999999</v>
      </c>
      <c r="AH27" s="11">
        <v>7.6969999999999998E-3</v>
      </c>
    </row>
    <row r="28" spans="1:34" ht="15" customHeight="1">
      <c r="A28" s="8" t="s">
        <v>87</v>
      </c>
      <c r="B28" s="24" t="s">
        <v>45</v>
      </c>
      <c r="C28" s="25">
        <v>347.68133499999999</v>
      </c>
      <c r="D28" s="25">
        <v>359.32345600000002</v>
      </c>
      <c r="E28" s="25">
        <v>357.10058600000002</v>
      </c>
      <c r="F28" s="25">
        <v>354.906677</v>
      </c>
      <c r="G28" s="25">
        <v>352.695404</v>
      </c>
      <c r="H28" s="25">
        <v>348.07818600000002</v>
      </c>
      <c r="I28" s="25">
        <v>341.28057899999999</v>
      </c>
      <c r="J28" s="25">
        <v>333.10046399999999</v>
      </c>
      <c r="K28" s="25">
        <v>325.25259399999999</v>
      </c>
      <c r="L28" s="25">
        <v>316.86505099999999</v>
      </c>
      <c r="M28" s="25">
        <v>308.73144500000001</v>
      </c>
      <c r="N28" s="25">
        <v>305.11627199999998</v>
      </c>
      <c r="O28" s="25">
        <v>301.85186800000002</v>
      </c>
      <c r="P28" s="25">
        <v>298.30835000000002</v>
      </c>
      <c r="Q28" s="25">
        <v>295.38018799999998</v>
      </c>
      <c r="R28" s="25">
        <v>292.62634300000002</v>
      </c>
      <c r="S28" s="25">
        <v>289.63000499999998</v>
      </c>
      <c r="T28" s="25">
        <v>286.272583</v>
      </c>
      <c r="U28" s="25">
        <v>282.6651</v>
      </c>
      <c r="V28" s="25">
        <v>279.71716300000003</v>
      </c>
      <c r="W28" s="25">
        <v>276.01687600000002</v>
      </c>
      <c r="X28" s="25">
        <v>275.42544600000002</v>
      </c>
      <c r="Y28" s="25">
        <v>275.00784299999998</v>
      </c>
      <c r="Z28" s="25">
        <v>275.36859099999998</v>
      </c>
      <c r="AA28" s="25">
        <v>274.91848800000002</v>
      </c>
      <c r="AB28" s="25">
        <v>274.56326300000001</v>
      </c>
      <c r="AC28" s="25">
        <v>273.54470800000001</v>
      </c>
      <c r="AD28" s="25">
        <v>272.61859099999998</v>
      </c>
      <c r="AE28" s="25">
        <v>271.43493699999999</v>
      </c>
      <c r="AF28" s="25">
        <v>270.55728099999999</v>
      </c>
      <c r="AG28" s="25">
        <v>270.13116500000001</v>
      </c>
      <c r="AH28" s="26">
        <v>-8.3770000000000008E-3</v>
      </c>
    </row>
    <row r="30" spans="1:34" ht="15" customHeight="1">
      <c r="B30" s="23" t="s">
        <v>86</v>
      </c>
    </row>
    <row r="31" spans="1:34">
      <c r="B31" s="23" t="s">
        <v>85</v>
      </c>
    </row>
    <row r="32" spans="1:34">
      <c r="A32" s="8" t="s">
        <v>84</v>
      </c>
      <c r="B32" s="24" t="s">
        <v>83</v>
      </c>
      <c r="C32" s="27">
        <v>34.471164999999999</v>
      </c>
      <c r="D32" s="27">
        <v>35.386477999999997</v>
      </c>
      <c r="E32" s="27">
        <v>36.015510999999996</v>
      </c>
      <c r="F32" s="27">
        <v>36.532134999999997</v>
      </c>
      <c r="G32" s="27">
        <v>36.999755999999998</v>
      </c>
      <c r="H32" s="27">
        <v>37.485560999999997</v>
      </c>
      <c r="I32" s="27">
        <v>38.067946999999997</v>
      </c>
      <c r="J32" s="27">
        <v>38.072563000000002</v>
      </c>
      <c r="K32" s="27">
        <v>38.080813999999997</v>
      </c>
      <c r="L32" s="27">
        <v>38.095244999999998</v>
      </c>
      <c r="M32" s="27">
        <v>38.18074</v>
      </c>
      <c r="N32" s="27">
        <v>38.191764999999997</v>
      </c>
      <c r="O32" s="27">
        <v>38.206318000000003</v>
      </c>
      <c r="P32" s="27">
        <v>38.220623000000003</v>
      </c>
      <c r="Q32" s="27">
        <v>38.249493000000001</v>
      </c>
      <c r="R32" s="27">
        <v>38.230080000000001</v>
      </c>
      <c r="S32" s="27">
        <v>38.209507000000002</v>
      </c>
      <c r="T32" s="27">
        <v>38.204478999999999</v>
      </c>
      <c r="U32" s="27">
        <v>38.204224000000004</v>
      </c>
      <c r="V32" s="27">
        <v>38.187893000000003</v>
      </c>
      <c r="W32" s="27">
        <v>38.180140999999999</v>
      </c>
      <c r="X32" s="27">
        <v>38.173969</v>
      </c>
      <c r="Y32" s="27">
        <v>38.160957000000003</v>
      </c>
      <c r="Z32" s="27">
        <v>38.151767999999997</v>
      </c>
      <c r="AA32" s="27">
        <v>38.148342</v>
      </c>
      <c r="AB32" s="27">
        <v>38.153297000000002</v>
      </c>
      <c r="AC32" s="27">
        <v>38.143864000000001</v>
      </c>
      <c r="AD32" s="27">
        <v>38.134365000000003</v>
      </c>
      <c r="AE32" s="27">
        <v>38.120547999999999</v>
      </c>
      <c r="AF32" s="27">
        <v>38.116928000000001</v>
      </c>
      <c r="AG32" s="27">
        <v>38.114223000000003</v>
      </c>
      <c r="AH32" s="26">
        <v>3.3540000000000002E-3</v>
      </c>
    </row>
    <row r="33" spans="1:34">
      <c r="A33" s="8" t="s">
        <v>82</v>
      </c>
      <c r="B33" s="24" t="s">
        <v>81</v>
      </c>
      <c r="C33" s="27">
        <v>42.096587999999997</v>
      </c>
      <c r="D33" s="27">
        <v>44.275084999999997</v>
      </c>
      <c r="E33" s="27">
        <v>44.804096000000001</v>
      </c>
      <c r="F33" s="27">
        <v>45.431927000000002</v>
      </c>
      <c r="G33" s="27">
        <v>46.163592999999999</v>
      </c>
      <c r="H33" s="27">
        <v>46.832709999999999</v>
      </c>
      <c r="I33" s="27">
        <v>47.617274999999999</v>
      </c>
      <c r="J33" s="27">
        <v>47.640335</v>
      </c>
      <c r="K33" s="27">
        <v>47.640335</v>
      </c>
      <c r="L33" s="27">
        <v>47.644813999999997</v>
      </c>
      <c r="M33" s="27">
        <v>47.681995000000001</v>
      </c>
      <c r="N33" s="27">
        <v>47.681995000000001</v>
      </c>
      <c r="O33" s="27">
        <v>47.681995000000001</v>
      </c>
      <c r="P33" s="27">
        <v>47.681995000000001</v>
      </c>
      <c r="Q33" s="27">
        <v>47.681995000000001</v>
      </c>
      <c r="R33" s="27">
        <v>47.681995000000001</v>
      </c>
      <c r="S33" s="27">
        <v>47.681995000000001</v>
      </c>
      <c r="T33" s="27">
        <v>47.681995000000001</v>
      </c>
      <c r="U33" s="27">
        <v>47.681995000000001</v>
      </c>
      <c r="V33" s="27">
        <v>47.681995000000001</v>
      </c>
      <c r="W33" s="27">
        <v>47.681995000000001</v>
      </c>
      <c r="X33" s="27">
        <v>47.681995000000001</v>
      </c>
      <c r="Y33" s="27">
        <v>47.681995000000001</v>
      </c>
      <c r="Z33" s="27">
        <v>47.683205000000001</v>
      </c>
      <c r="AA33" s="27">
        <v>47.684814000000003</v>
      </c>
      <c r="AB33" s="27">
        <v>47.687137999999997</v>
      </c>
      <c r="AC33" s="27">
        <v>47.687137999999997</v>
      </c>
      <c r="AD33" s="27">
        <v>47.687137999999997</v>
      </c>
      <c r="AE33" s="27">
        <v>47.687137999999997</v>
      </c>
      <c r="AF33" s="27">
        <v>47.689449000000003</v>
      </c>
      <c r="AG33" s="27">
        <v>47.689449000000003</v>
      </c>
      <c r="AH33" s="26">
        <v>4.1669999999999997E-3</v>
      </c>
    </row>
    <row r="34" spans="1:34">
      <c r="A34" s="8" t="s">
        <v>80</v>
      </c>
      <c r="B34" s="24" t="s">
        <v>79</v>
      </c>
      <c r="C34" s="27">
        <v>30.906752000000001</v>
      </c>
      <c r="D34" s="27">
        <v>31.515782999999999</v>
      </c>
      <c r="E34" s="27">
        <v>31.942910999999999</v>
      </c>
      <c r="F34" s="27">
        <v>32.461284999999997</v>
      </c>
      <c r="G34" s="27">
        <v>32.917949999999998</v>
      </c>
      <c r="H34" s="27">
        <v>33.400790999999998</v>
      </c>
      <c r="I34" s="27">
        <v>33.955074000000003</v>
      </c>
      <c r="J34" s="27">
        <v>33.955074000000003</v>
      </c>
      <c r="K34" s="27">
        <v>33.955074000000003</v>
      </c>
      <c r="L34" s="27">
        <v>33.955074000000003</v>
      </c>
      <c r="M34" s="27">
        <v>33.955074000000003</v>
      </c>
      <c r="N34" s="27">
        <v>33.955092999999998</v>
      </c>
      <c r="O34" s="27">
        <v>33.955092999999998</v>
      </c>
      <c r="P34" s="27">
        <v>33.955092999999998</v>
      </c>
      <c r="Q34" s="27">
        <v>33.955092999999998</v>
      </c>
      <c r="R34" s="27">
        <v>33.955128000000002</v>
      </c>
      <c r="S34" s="27">
        <v>33.955128000000002</v>
      </c>
      <c r="T34" s="27">
        <v>33.955128000000002</v>
      </c>
      <c r="U34" s="27">
        <v>33.955128000000002</v>
      </c>
      <c r="V34" s="27">
        <v>33.955128000000002</v>
      </c>
      <c r="W34" s="27">
        <v>33.955128000000002</v>
      </c>
      <c r="X34" s="27">
        <v>33.955128000000002</v>
      </c>
      <c r="Y34" s="27">
        <v>33.955128000000002</v>
      </c>
      <c r="Z34" s="27">
        <v>33.955128000000002</v>
      </c>
      <c r="AA34" s="27">
        <v>33.955128000000002</v>
      </c>
      <c r="AB34" s="27">
        <v>33.955128000000002</v>
      </c>
      <c r="AC34" s="27">
        <v>33.955128000000002</v>
      </c>
      <c r="AD34" s="27">
        <v>33.955128000000002</v>
      </c>
      <c r="AE34" s="27">
        <v>33.955128000000002</v>
      </c>
      <c r="AF34" s="27">
        <v>33.955128000000002</v>
      </c>
      <c r="AG34" s="27">
        <v>33.955128000000002</v>
      </c>
      <c r="AH34" s="26">
        <v>3.14E-3</v>
      </c>
    </row>
    <row r="35" spans="1:34">
      <c r="A35" s="8" t="s">
        <v>78</v>
      </c>
      <c r="B35" s="24" t="s">
        <v>77</v>
      </c>
      <c r="C35" s="27">
        <v>35.428043000000002</v>
      </c>
      <c r="D35" s="27">
        <v>36.588160999999999</v>
      </c>
      <c r="E35" s="27">
        <v>37.27243</v>
      </c>
      <c r="F35" s="27">
        <v>37.693686999999997</v>
      </c>
      <c r="G35" s="27">
        <v>38.000155999999997</v>
      </c>
      <c r="H35" s="27">
        <v>38.414771999999999</v>
      </c>
      <c r="I35" s="27">
        <v>38.930225</v>
      </c>
      <c r="J35" s="27">
        <v>39.067492999999999</v>
      </c>
      <c r="K35" s="27">
        <v>39.131560999999998</v>
      </c>
      <c r="L35" s="27">
        <v>39.187083999999999</v>
      </c>
      <c r="M35" s="27">
        <v>39.367001000000002</v>
      </c>
      <c r="N35" s="27">
        <v>39.458767000000002</v>
      </c>
      <c r="O35" s="27">
        <v>39.570411999999997</v>
      </c>
      <c r="P35" s="27">
        <v>39.688381</v>
      </c>
      <c r="Q35" s="27">
        <v>39.842903</v>
      </c>
      <c r="R35" s="27">
        <v>39.925739</v>
      </c>
      <c r="S35" s="27">
        <v>40.007632999999998</v>
      </c>
      <c r="T35" s="27">
        <v>40.122059</v>
      </c>
      <c r="U35" s="27">
        <v>40.263226000000003</v>
      </c>
      <c r="V35" s="27">
        <v>40.363658999999998</v>
      </c>
      <c r="W35" s="27">
        <v>40.483314999999997</v>
      </c>
      <c r="X35" s="27">
        <v>40.567554000000001</v>
      </c>
      <c r="Y35" s="27">
        <v>40.636898000000002</v>
      </c>
      <c r="Z35" s="27">
        <v>40.715224999999997</v>
      </c>
      <c r="AA35" s="27">
        <v>40.813823999999997</v>
      </c>
      <c r="AB35" s="27">
        <v>40.933928999999999</v>
      </c>
      <c r="AC35" s="27">
        <v>41.032744999999998</v>
      </c>
      <c r="AD35" s="27">
        <v>41.136253000000004</v>
      </c>
      <c r="AE35" s="27">
        <v>41.233733999999998</v>
      </c>
      <c r="AF35" s="27">
        <v>41.366283000000003</v>
      </c>
      <c r="AG35" s="27">
        <v>41.510693000000003</v>
      </c>
      <c r="AH35" s="26">
        <v>5.2960000000000004E-3</v>
      </c>
    </row>
    <row r="36" spans="1:34">
      <c r="A36" s="8" t="s">
        <v>76</v>
      </c>
      <c r="B36" s="24" t="s">
        <v>75</v>
      </c>
      <c r="C36" s="27">
        <v>43.264011000000004</v>
      </c>
      <c r="D36" s="27">
        <v>45.133468999999998</v>
      </c>
      <c r="E36" s="27">
        <v>45.638382</v>
      </c>
      <c r="F36" s="27">
        <v>46.329559000000003</v>
      </c>
      <c r="G36" s="27">
        <v>46.974044999999997</v>
      </c>
      <c r="H36" s="27">
        <v>47.544497999999997</v>
      </c>
      <c r="I36" s="27">
        <v>48.288283999999997</v>
      </c>
      <c r="J36" s="27">
        <v>48.419249999999998</v>
      </c>
      <c r="K36" s="27">
        <v>48.519196000000001</v>
      </c>
      <c r="L36" s="27">
        <v>48.602192000000002</v>
      </c>
      <c r="M36" s="27">
        <v>48.758029999999998</v>
      </c>
      <c r="N36" s="27">
        <v>48.944358999999999</v>
      </c>
      <c r="O36" s="27">
        <v>49.116050999999999</v>
      </c>
      <c r="P36" s="27">
        <v>49.343533000000001</v>
      </c>
      <c r="Q36" s="27">
        <v>49.588878999999999</v>
      </c>
      <c r="R36" s="27">
        <v>49.838386999999997</v>
      </c>
      <c r="S36" s="27">
        <v>50.062164000000003</v>
      </c>
      <c r="T36" s="27">
        <v>50.324268000000004</v>
      </c>
      <c r="U36" s="27">
        <v>50.609341000000001</v>
      </c>
      <c r="V36" s="27">
        <v>50.887779000000002</v>
      </c>
      <c r="W36" s="27">
        <v>51.161552</v>
      </c>
      <c r="X36" s="27">
        <v>51.375084000000001</v>
      </c>
      <c r="Y36" s="27">
        <v>51.577618000000001</v>
      </c>
      <c r="Z36" s="27">
        <v>51.784939000000001</v>
      </c>
      <c r="AA36" s="27">
        <v>52.021469000000003</v>
      </c>
      <c r="AB36" s="27">
        <v>52.278286000000001</v>
      </c>
      <c r="AC36" s="27">
        <v>52.554256000000002</v>
      </c>
      <c r="AD36" s="27">
        <v>52.823684999999998</v>
      </c>
      <c r="AE36" s="27">
        <v>53.105880999999997</v>
      </c>
      <c r="AF36" s="27">
        <v>53.415283000000002</v>
      </c>
      <c r="AG36" s="27">
        <v>53.766708000000001</v>
      </c>
      <c r="AH36" s="26">
        <v>7.2709999999999997E-3</v>
      </c>
    </row>
    <row r="37" spans="1:34">
      <c r="A37" s="8" t="s">
        <v>74</v>
      </c>
      <c r="B37" s="24" t="s">
        <v>73</v>
      </c>
      <c r="C37" s="27">
        <v>31.765070000000001</v>
      </c>
      <c r="D37" s="27">
        <v>32.790131000000002</v>
      </c>
      <c r="E37" s="27">
        <v>33.304336999999997</v>
      </c>
      <c r="F37" s="27">
        <v>33.675227999999997</v>
      </c>
      <c r="G37" s="27">
        <v>33.948895</v>
      </c>
      <c r="H37" s="27">
        <v>34.370635999999998</v>
      </c>
      <c r="I37" s="27">
        <v>34.850887</v>
      </c>
      <c r="J37" s="27">
        <v>34.987330999999998</v>
      </c>
      <c r="K37" s="27">
        <v>35.027724999999997</v>
      </c>
      <c r="L37" s="27">
        <v>35.055889000000001</v>
      </c>
      <c r="M37" s="27">
        <v>35.139995999999996</v>
      </c>
      <c r="N37" s="27">
        <v>35.184066999999999</v>
      </c>
      <c r="O37" s="27">
        <v>35.253815000000003</v>
      </c>
      <c r="P37" s="27">
        <v>35.313755</v>
      </c>
      <c r="Q37" s="27">
        <v>35.395432</v>
      </c>
      <c r="R37" s="27">
        <v>35.447819000000003</v>
      </c>
      <c r="S37" s="27">
        <v>35.509632000000003</v>
      </c>
      <c r="T37" s="27">
        <v>35.580489999999998</v>
      </c>
      <c r="U37" s="27">
        <v>35.672145999999998</v>
      </c>
      <c r="V37" s="27">
        <v>35.736598999999998</v>
      </c>
      <c r="W37" s="27">
        <v>35.815669999999997</v>
      </c>
      <c r="X37" s="27">
        <v>35.866309999999999</v>
      </c>
      <c r="Y37" s="27">
        <v>35.911537000000003</v>
      </c>
      <c r="Z37" s="27">
        <v>35.962077999999998</v>
      </c>
      <c r="AA37" s="27">
        <v>36.021683000000003</v>
      </c>
      <c r="AB37" s="27">
        <v>36.090629999999997</v>
      </c>
      <c r="AC37" s="27">
        <v>36.147751</v>
      </c>
      <c r="AD37" s="27">
        <v>36.213341</v>
      </c>
      <c r="AE37" s="27">
        <v>36.274783999999997</v>
      </c>
      <c r="AF37" s="27">
        <v>36.358317999999997</v>
      </c>
      <c r="AG37" s="27">
        <v>36.442936000000003</v>
      </c>
      <c r="AH37" s="26">
        <v>4.5900000000000003E-3</v>
      </c>
    </row>
    <row r="38" spans="1:34">
      <c r="A38" s="8" t="s">
        <v>72</v>
      </c>
      <c r="B38" s="24" t="s">
        <v>71</v>
      </c>
      <c r="C38" s="27">
        <v>35.306621999999997</v>
      </c>
      <c r="D38" s="27">
        <v>36.467899000000003</v>
      </c>
      <c r="E38" s="27">
        <v>37.145805000000003</v>
      </c>
      <c r="F38" s="27">
        <v>37.564754000000001</v>
      </c>
      <c r="G38" s="27">
        <v>37.869587000000003</v>
      </c>
      <c r="H38" s="27">
        <v>38.261166000000003</v>
      </c>
      <c r="I38" s="27">
        <v>38.678328999999998</v>
      </c>
      <c r="J38" s="27">
        <v>38.782119999999999</v>
      </c>
      <c r="K38" s="27">
        <v>38.833714000000001</v>
      </c>
      <c r="L38" s="27">
        <v>38.876083000000001</v>
      </c>
      <c r="M38" s="27">
        <v>39.031016999999999</v>
      </c>
      <c r="N38" s="27">
        <v>39.097121999999999</v>
      </c>
      <c r="O38" s="27">
        <v>39.178814000000003</v>
      </c>
      <c r="P38" s="27">
        <v>39.263396999999998</v>
      </c>
      <c r="Q38" s="27">
        <v>39.380603999999998</v>
      </c>
      <c r="R38" s="27">
        <v>39.428646000000001</v>
      </c>
      <c r="S38" s="27">
        <v>39.476784000000002</v>
      </c>
      <c r="T38" s="27">
        <v>39.553840999999998</v>
      </c>
      <c r="U38" s="27">
        <v>39.655147999999997</v>
      </c>
      <c r="V38" s="27">
        <v>39.718604999999997</v>
      </c>
      <c r="W38" s="27">
        <v>39.800255</v>
      </c>
      <c r="X38" s="27">
        <v>39.857684999999996</v>
      </c>
      <c r="Y38" s="27">
        <v>39.902507999999997</v>
      </c>
      <c r="Z38" s="27">
        <v>39.954895</v>
      </c>
      <c r="AA38" s="27">
        <v>40.024872000000002</v>
      </c>
      <c r="AB38" s="27">
        <v>40.112934000000003</v>
      </c>
      <c r="AC38" s="27">
        <v>40.181061</v>
      </c>
      <c r="AD38" s="27">
        <v>40.254047</v>
      </c>
      <c r="AE38" s="27">
        <v>40.320404000000003</v>
      </c>
      <c r="AF38" s="27">
        <v>40.416508</v>
      </c>
      <c r="AG38" s="27">
        <v>40.521500000000003</v>
      </c>
      <c r="AH38" s="26">
        <v>4.6030000000000003E-3</v>
      </c>
    </row>
    <row r="39" spans="1:34">
      <c r="A39" s="8" t="s">
        <v>70</v>
      </c>
      <c r="B39" s="24" t="s">
        <v>69</v>
      </c>
      <c r="C39" s="27">
        <v>42.996372000000001</v>
      </c>
      <c r="D39" s="27">
        <v>44.885829999999999</v>
      </c>
      <c r="E39" s="27">
        <v>45.388092</v>
      </c>
      <c r="F39" s="27">
        <v>46.068283000000001</v>
      </c>
      <c r="G39" s="27">
        <v>46.702300999999999</v>
      </c>
      <c r="H39" s="27">
        <v>47.265957</v>
      </c>
      <c r="I39" s="27">
        <v>47.99147</v>
      </c>
      <c r="J39" s="27">
        <v>48.105293000000003</v>
      </c>
      <c r="K39" s="27">
        <v>48.179577000000002</v>
      </c>
      <c r="L39" s="27">
        <v>48.231701000000001</v>
      </c>
      <c r="M39" s="27">
        <v>48.343479000000002</v>
      </c>
      <c r="N39" s="27">
        <v>48.473526</v>
      </c>
      <c r="O39" s="27">
        <v>48.589264</v>
      </c>
      <c r="P39" s="27">
        <v>48.747790999999999</v>
      </c>
      <c r="Q39" s="27">
        <v>48.918312</v>
      </c>
      <c r="R39" s="27">
        <v>49.085320000000003</v>
      </c>
      <c r="S39" s="27">
        <v>49.232787999999999</v>
      </c>
      <c r="T39" s="27">
        <v>49.410697999999996</v>
      </c>
      <c r="U39" s="27">
        <v>49.605431000000003</v>
      </c>
      <c r="V39" s="27">
        <v>49.791992</v>
      </c>
      <c r="W39" s="27">
        <v>49.975594000000001</v>
      </c>
      <c r="X39" s="27">
        <v>50.118858000000003</v>
      </c>
      <c r="Y39" s="27">
        <v>50.253036000000002</v>
      </c>
      <c r="Z39" s="27">
        <v>50.390746999999998</v>
      </c>
      <c r="AA39" s="27">
        <v>50.551330999999998</v>
      </c>
      <c r="AB39" s="27">
        <v>50.726044000000002</v>
      </c>
      <c r="AC39" s="27">
        <v>50.913406000000002</v>
      </c>
      <c r="AD39" s="27">
        <v>51.097149000000002</v>
      </c>
      <c r="AE39" s="27">
        <v>51.287188999999998</v>
      </c>
      <c r="AF39" s="27">
        <v>51.498286999999998</v>
      </c>
      <c r="AG39" s="27">
        <v>51.738174000000001</v>
      </c>
      <c r="AH39" s="26">
        <v>6.1879999999999999E-3</v>
      </c>
    </row>
    <row r="40" spans="1:34">
      <c r="A40" s="8" t="s">
        <v>68</v>
      </c>
      <c r="B40" s="24" t="s">
        <v>67</v>
      </c>
      <c r="C40" s="27">
        <v>31.697340000000001</v>
      </c>
      <c r="D40" s="27">
        <v>32.714511999999999</v>
      </c>
      <c r="E40" s="27">
        <v>33.224262000000003</v>
      </c>
      <c r="F40" s="27">
        <v>33.594929</v>
      </c>
      <c r="G40" s="27">
        <v>33.868374000000003</v>
      </c>
      <c r="H40" s="27">
        <v>34.261592999999998</v>
      </c>
      <c r="I40" s="27">
        <v>34.620468000000002</v>
      </c>
      <c r="J40" s="27">
        <v>34.719250000000002</v>
      </c>
      <c r="K40" s="27">
        <v>34.751755000000003</v>
      </c>
      <c r="L40" s="27">
        <v>34.772854000000002</v>
      </c>
      <c r="M40" s="27">
        <v>34.839573000000001</v>
      </c>
      <c r="N40" s="27">
        <v>34.868819999999999</v>
      </c>
      <c r="O40" s="27">
        <v>34.918171000000001</v>
      </c>
      <c r="P40" s="27">
        <v>34.957504</v>
      </c>
      <c r="Q40" s="27">
        <v>35.015827000000002</v>
      </c>
      <c r="R40" s="27">
        <v>35.049236000000001</v>
      </c>
      <c r="S40" s="27">
        <v>35.091113999999997</v>
      </c>
      <c r="T40" s="27">
        <v>35.140182000000003</v>
      </c>
      <c r="U40" s="27">
        <v>35.208857999999999</v>
      </c>
      <c r="V40" s="27">
        <v>35.253444999999999</v>
      </c>
      <c r="W40" s="27">
        <v>35.311042999999998</v>
      </c>
      <c r="X40" s="27">
        <v>35.348305000000003</v>
      </c>
      <c r="Y40" s="27">
        <v>35.381889000000001</v>
      </c>
      <c r="Z40" s="27">
        <v>35.419429999999998</v>
      </c>
      <c r="AA40" s="27">
        <v>35.464706</v>
      </c>
      <c r="AB40" s="27">
        <v>35.517353</v>
      </c>
      <c r="AC40" s="27">
        <v>35.560341000000001</v>
      </c>
      <c r="AD40" s="27">
        <v>35.610996</v>
      </c>
      <c r="AE40" s="27">
        <v>35.657856000000002</v>
      </c>
      <c r="AF40" s="27">
        <v>35.722625999999998</v>
      </c>
      <c r="AG40" s="27">
        <v>35.788241999999997</v>
      </c>
      <c r="AH40" s="26">
        <v>4.0540000000000003E-3</v>
      </c>
    </row>
    <row r="41" spans="1:34">
      <c r="A41" s="8" t="s">
        <v>66</v>
      </c>
      <c r="B41" s="24" t="s">
        <v>65</v>
      </c>
      <c r="C41" s="27">
        <v>28.801698999999999</v>
      </c>
      <c r="D41" s="27">
        <v>29.748508000000001</v>
      </c>
      <c r="E41" s="27">
        <v>30.302168000000002</v>
      </c>
      <c r="F41" s="27">
        <v>30.643736000000001</v>
      </c>
      <c r="G41" s="27">
        <v>30.892097</v>
      </c>
      <c r="H41" s="27">
        <v>31.211321000000002</v>
      </c>
      <c r="I41" s="27">
        <v>31.551421999999999</v>
      </c>
      <c r="J41" s="27">
        <v>31.636091</v>
      </c>
      <c r="K41" s="27">
        <v>31.678196</v>
      </c>
      <c r="L41" s="27">
        <v>31.712803000000001</v>
      </c>
      <c r="M41" s="27">
        <v>31.839462000000001</v>
      </c>
      <c r="N41" s="27">
        <v>31.893412000000001</v>
      </c>
      <c r="O41" s="27">
        <v>31.960094000000002</v>
      </c>
      <c r="P41" s="27">
        <v>32.029114</v>
      </c>
      <c r="Q41" s="27">
        <v>32.124813000000003</v>
      </c>
      <c r="R41" s="27">
        <v>32.163910000000001</v>
      </c>
      <c r="S41" s="27">
        <v>32.203082999999999</v>
      </c>
      <c r="T41" s="27">
        <v>32.265900000000002</v>
      </c>
      <c r="U41" s="27">
        <v>32.348514999999999</v>
      </c>
      <c r="V41" s="27">
        <v>32.400196000000001</v>
      </c>
      <c r="W41" s="27">
        <v>32.466754999999999</v>
      </c>
      <c r="X41" s="27">
        <v>32.513561000000003</v>
      </c>
      <c r="Y41" s="27">
        <v>32.550055999999998</v>
      </c>
      <c r="Z41" s="27">
        <v>32.592742999999999</v>
      </c>
      <c r="AA41" s="27">
        <v>32.649788000000001</v>
      </c>
      <c r="AB41" s="27">
        <v>32.721618999999997</v>
      </c>
      <c r="AC41" s="27">
        <v>32.77713</v>
      </c>
      <c r="AD41" s="27">
        <v>32.836616999999997</v>
      </c>
      <c r="AE41" s="27">
        <v>32.890667000000001</v>
      </c>
      <c r="AF41" s="27">
        <v>32.969020999999998</v>
      </c>
      <c r="AG41" s="27">
        <v>33.054625999999999</v>
      </c>
      <c r="AH41" s="26">
        <v>4.6010000000000001E-3</v>
      </c>
    </row>
    <row r="42" spans="1:34">
      <c r="A42" s="8" t="s">
        <v>64</v>
      </c>
      <c r="B42" s="24" t="s">
        <v>63</v>
      </c>
      <c r="C42" s="27">
        <v>35.111472999999997</v>
      </c>
      <c r="D42" s="27">
        <v>36.654429999999998</v>
      </c>
      <c r="E42" s="27">
        <v>37.064587000000003</v>
      </c>
      <c r="F42" s="27">
        <v>37.620041000000001</v>
      </c>
      <c r="G42" s="27">
        <v>38.137787000000003</v>
      </c>
      <c r="H42" s="27">
        <v>38.598075999999999</v>
      </c>
      <c r="I42" s="27">
        <v>39.190544000000003</v>
      </c>
      <c r="J42" s="27">
        <v>39.283493</v>
      </c>
      <c r="K42" s="27">
        <v>39.344154000000003</v>
      </c>
      <c r="L42" s="27">
        <v>39.386718999999999</v>
      </c>
      <c r="M42" s="27">
        <v>39.477997000000002</v>
      </c>
      <c r="N42" s="27">
        <v>39.584198000000001</v>
      </c>
      <c r="O42" s="27">
        <v>39.678711</v>
      </c>
      <c r="P42" s="27">
        <v>39.808166999999997</v>
      </c>
      <c r="Q42" s="27">
        <v>39.947414000000002</v>
      </c>
      <c r="R42" s="27">
        <v>40.083796999999997</v>
      </c>
      <c r="S42" s="27">
        <v>40.204219999999999</v>
      </c>
      <c r="T42" s="27">
        <v>40.349505999999998</v>
      </c>
      <c r="U42" s="27">
        <v>40.508526000000003</v>
      </c>
      <c r="V42" s="27">
        <v>40.660873000000002</v>
      </c>
      <c r="W42" s="27">
        <v>40.810805999999999</v>
      </c>
      <c r="X42" s="27">
        <v>40.927799</v>
      </c>
      <c r="Y42" s="27">
        <v>41.037373000000002</v>
      </c>
      <c r="Z42" s="27">
        <v>41.149825999999997</v>
      </c>
      <c r="AA42" s="27">
        <v>41.280963999999997</v>
      </c>
      <c r="AB42" s="27">
        <v>41.423634</v>
      </c>
      <c r="AC42" s="27">
        <v>41.576636999999998</v>
      </c>
      <c r="AD42" s="27">
        <v>41.726685000000003</v>
      </c>
      <c r="AE42" s="27">
        <v>41.881874000000003</v>
      </c>
      <c r="AF42" s="27">
        <v>42.054259999999999</v>
      </c>
      <c r="AG42" s="27">
        <v>42.250155999999997</v>
      </c>
      <c r="AH42" s="26">
        <v>6.1879999999999999E-3</v>
      </c>
    </row>
    <row r="43" spans="1:34">
      <c r="A43" s="8" t="s">
        <v>62</v>
      </c>
      <c r="B43" s="24" t="s">
        <v>61</v>
      </c>
      <c r="C43" s="27">
        <v>25.844681000000001</v>
      </c>
      <c r="D43" s="27">
        <v>26.674040000000002</v>
      </c>
      <c r="E43" s="27">
        <v>27.089670000000002</v>
      </c>
      <c r="F43" s="27">
        <v>27.391895000000002</v>
      </c>
      <c r="G43" s="27">
        <v>27.614851000000002</v>
      </c>
      <c r="H43" s="27">
        <v>27.935465000000001</v>
      </c>
      <c r="I43" s="27">
        <v>28.228076999999999</v>
      </c>
      <c r="J43" s="27">
        <v>28.308620000000001</v>
      </c>
      <c r="K43" s="27">
        <v>28.335122999999999</v>
      </c>
      <c r="L43" s="27">
        <v>28.352325</v>
      </c>
      <c r="M43" s="27">
        <v>28.406727</v>
      </c>
      <c r="N43" s="27">
        <v>28.430572999999999</v>
      </c>
      <c r="O43" s="27">
        <v>28.470811999999999</v>
      </c>
      <c r="P43" s="27">
        <v>28.502882</v>
      </c>
      <c r="Q43" s="27">
        <v>28.550436000000001</v>
      </c>
      <c r="R43" s="27">
        <v>28.577677000000001</v>
      </c>
      <c r="S43" s="27">
        <v>28.611822</v>
      </c>
      <c r="T43" s="27">
        <v>28.651831000000001</v>
      </c>
      <c r="U43" s="27">
        <v>28.707827000000002</v>
      </c>
      <c r="V43" s="27">
        <v>28.744178999999999</v>
      </c>
      <c r="W43" s="27">
        <v>28.791143000000002</v>
      </c>
      <c r="X43" s="27">
        <v>28.821524</v>
      </c>
      <c r="Y43" s="27">
        <v>28.848907000000001</v>
      </c>
      <c r="Z43" s="27">
        <v>28.879517</v>
      </c>
      <c r="AA43" s="27">
        <v>28.916433000000001</v>
      </c>
      <c r="AB43" s="27">
        <v>28.95936</v>
      </c>
      <c r="AC43" s="27">
        <v>28.994409999999998</v>
      </c>
      <c r="AD43" s="27">
        <v>29.035710999999999</v>
      </c>
      <c r="AE43" s="27">
        <v>29.073919</v>
      </c>
      <c r="AF43" s="27">
        <v>29.126729999999998</v>
      </c>
      <c r="AG43" s="27">
        <v>29.180230999999999</v>
      </c>
      <c r="AH43" s="26">
        <v>4.0540000000000003E-3</v>
      </c>
    </row>
    <row r="44" spans="1:34">
      <c r="A44" s="8" t="s">
        <v>60</v>
      </c>
      <c r="B44" s="24" t="s">
        <v>59</v>
      </c>
      <c r="C44" s="27">
        <v>24.007415999999999</v>
      </c>
      <c r="D44" s="27">
        <v>24.486086</v>
      </c>
      <c r="E44" s="27">
        <v>24.981627</v>
      </c>
      <c r="F44" s="27">
        <v>25.485527000000001</v>
      </c>
      <c r="G44" s="27">
        <v>25.988057999999999</v>
      </c>
      <c r="H44" s="27">
        <v>26.474716000000001</v>
      </c>
      <c r="I44" s="27">
        <v>26.937756</v>
      </c>
      <c r="J44" s="27">
        <v>27.360711999999999</v>
      </c>
      <c r="K44" s="27">
        <v>27.755447</v>
      </c>
      <c r="L44" s="27">
        <v>28.123076999999999</v>
      </c>
      <c r="M44" s="27">
        <v>28.466404000000001</v>
      </c>
      <c r="N44" s="27">
        <v>28.784511999999999</v>
      </c>
      <c r="O44" s="27">
        <v>29.082840000000001</v>
      </c>
      <c r="P44" s="27">
        <v>29.358751000000002</v>
      </c>
      <c r="Q44" s="27">
        <v>29.61619</v>
      </c>
      <c r="R44" s="27">
        <v>29.854928999999998</v>
      </c>
      <c r="S44" s="27">
        <v>30.072607000000001</v>
      </c>
      <c r="T44" s="27">
        <v>30.27281</v>
      </c>
      <c r="U44" s="27">
        <v>30.457588000000001</v>
      </c>
      <c r="V44" s="27">
        <v>30.626141000000001</v>
      </c>
      <c r="W44" s="27">
        <v>30.778158000000001</v>
      </c>
      <c r="X44" s="27">
        <v>30.917082000000001</v>
      </c>
      <c r="Y44" s="27">
        <v>31.042815999999998</v>
      </c>
      <c r="Z44" s="27">
        <v>31.156669999999998</v>
      </c>
      <c r="AA44" s="27">
        <v>31.261284</v>
      </c>
      <c r="AB44" s="27">
        <v>31.362148000000001</v>
      </c>
      <c r="AC44" s="27">
        <v>31.456233999999998</v>
      </c>
      <c r="AD44" s="27">
        <v>31.544521</v>
      </c>
      <c r="AE44" s="27">
        <v>31.628166</v>
      </c>
      <c r="AF44" s="27">
        <v>31.708237</v>
      </c>
      <c r="AG44" s="27">
        <v>31.786325000000001</v>
      </c>
      <c r="AH44" s="26">
        <v>9.4000000000000004E-3</v>
      </c>
    </row>
    <row r="45" spans="1:34">
      <c r="A45" s="8" t="s">
        <v>58</v>
      </c>
      <c r="B45" s="24" t="s">
        <v>57</v>
      </c>
      <c r="C45" s="27">
        <v>15.199754</v>
      </c>
      <c r="D45" s="27">
        <v>15.353821</v>
      </c>
      <c r="E45" s="27">
        <v>15.448406</v>
      </c>
      <c r="F45" s="27">
        <v>15.622237999999999</v>
      </c>
      <c r="G45" s="27">
        <v>15.81757</v>
      </c>
      <c r="H45" s="27">
        <v>16.041328</v>
      </c>
      <c r="I45" s="27">
        <v>16.265792999999999</v>
      </c>
      <c r="J45" s="27">
        <v>16.466480000000001</v>
      </c>
      <c r="K45" s="27">
        <v>16.497278000000001</v>
      </c>
      <c r="L45" s="27">
        <v>16.596568999999999</v>
      </c>
      <c r="M45" s="27">
        <v>16.667781999999999</v>
      </c>
      <c r="N45" s="27">
        <v>16.698370000000001</v>
      </c>
      <c r="O45" s="27">
        <v>16.697184</v>
      </c>
      <c r="P45" s="27">
        <v>16.679576999999998</v>
      </c>
      <c r="Q45" s="27">
        <v>16.663025000000001</v>
      </c>
      <c r="R45" s="27">
        <v>16.602713000000001</v>
      </c>
      <c r="S45" s="27">
        <v>16.590809</v>
      </c>
      <c r="T45" s="27">
        <v>16.534374</v>
      </c>
      <c r="U45" s="27">
        <v>16.533842</v>
      </c>
      <c r="V45" s="27">
        <v>16.544965999999999</v>
      </c>
      <c r="W45" s="27">
        <v>16.561909</v>
      </c>
      <c r="X45" s="27">
        <v>16.581676000000002</v>
      </c>
      <c r="Y45" s="27">
        <v>16.602395999999999</v>
      </c>
      <c r="Z45" s="27">
        <v>16.622173</v>
      </c>
      <c r="AA45" s="27">
        <v>16.640326999999999</v>
      </c>
      <c r="AB45" s="27">
        <v>16.654378999999999</v>
      </c>
      <c r="AC45" s="27">
        <v>16.654675999999998</v>
      </c>
      <c r="AD45" s="27">
        <v>16.640571999999999</v>
      </c>
      <c r="AE45" s="27">
        <v>16.624404999999999</v>
      </c>
      <c r="AF45" s="27">
        <v>16.605186</v>
      </c>
      <c r="AG45" s="27">
        <v>16.580959</v>
      </c>
      <c r="AH45" s="26">
        <v>2.9030000000000002E-3</v>
      </c>
    </row>
    <row r="46" spans="1:34">
      <c r="A46" s="8" t="s">
        <v>56</v>
      </c>
      <c r="B46" s="24" t="s">
        <v>55</v>
      </c>
      <c r="C46" s="27">
        <v>14.042013000000001</v>
      </c>
      <c r="D46" s="27">
        <v>14.21312</v>
      </c>
      <c r="E46" s="27">
        <v>14.399702</v>
      </c>
      <c r="F46" s="27">
        <v>14.594484</v>
      </c>
      <c r="G46" s="27">
        <v>14.784065</v>
      </c>
      <c r="H46" s="27">
        <v>14.924958999999999</v>
      </c>
      <c r="I46" s="27">
        <v>15.072552999999999</v>
      </c>
      <c r="J46" s="27">
        <v>15.224613</v>
      </c>
      <c r="K46" s="27">
        <v>15.367048</v>
      </c>
      <c r="L46" s="27">
        <v>15.509262</v>
      </c>
      <c r="M46" s="27">
        <v>15.641028</v>
      </c>
      <c r="N46" s="27">
        <v>15.764213</v>
      </c>
      <c r="O46" s="27">
        <v>15.872323</v>
      </c>
      <c r="P46" s="27">
        <v>15.966248999999999</v>
      </c>
      <c r="Q46" s="27">
        <v>16.044874</v>
      </c>
      <c r="R46" s="27">
        <v>16.111972999999999</v>
      </c>
      <c r="S46" s="27">
        <v>16.168406999999998</v>
      </c>
      <c r="T46" s="27">
        <v>16.206693999999999</v>
      </c>
      <c r="U46" s="27">
        <v>16.243071</v>
      </c>
      <c r="V46" s="27">
        <v>16.277208000000002</v>
      </c>
      <c r="W46" s="27">
        <v>16.308487</v>
      </c>
      <c r="X46" s="27">
        <v>16.336770999999999</v>
      </c>
      <c r="Y46" s="27">
        <v>16.371603</v>
      </c>
      <c r="Z46" s="27">
        <v>16.397507000000001</v>
      </c>
      <c r="AA46" s="27">
        <v>16.420390999999999</v>
      </c>
      <c r="AB46" s="27">
        <v>16.442827000000001</v>
      </c>
      <c r="AC46" s="27">
        <v>16.445042000000001</v>
      </c>
      <c r="AD46" s="27">
        <v>16.467030000000001</v>
      </c>
      <c r="AE46" s="27">
        <v>16.490675</v>
      </c>
      <c r="AF46" s="27">
        <v>16.51276</v>
      </c>
      <c r="AG46" s="27">
        <v>16.532233999999999</v>
      </c>
      <c r="AH46" s="26">
        <v>5.457E-3</v>
      </c>
    </row>
    <row r="47" spans="1:34">
      <c r="A47" s="8" t="s">
        <v>54</v>
      </c>
      <c r="B47" s="24" t="s">
        <v>53</v>
      </c>
      <c r="C47" s="27">
        <v>7.2381820000000001</v>
      </c>
      <c r="D47" s="27">
        <v>7.3106159999999996</v>
      </c>
      <c r="E47" s="27">
        <v>7.3899470000000003</v>
      </c>
      <c r="F47" s="27">
        <v>7.4766839999999997</v>
      </c>
      <c r="G47" s="27">
        <v>7.5747020000000003</v>
      </c>
      <c r="H47" s="27">
        <v>7.6863190000000001</v>
      </c>
      <c r="I47" s="27">
        <v>7.8097300000000001</v>
      </c>
      <c r="J47" s="27">
        <v>7.9445509999999997</v>
      </c>
      <c r="K47" s="27">
        <v>8.0834469999999996</v>
      </c>
      <c r="L47" s="27">
        <v>8.2308409999999999</v>
      </c>
      <c r="M47" s="27">
        <v>8.3825810000000001</v>
      </c>
      <c r="N47" s="27">
        <v>8.5364249999999995</v>
      </c>
      <c r="O47" s="27">
        <v>8.6869969999999999</v>
      </c>
      <c r="P47" s="27">
        <v>8.8273569999999992</v>
      </c>
      <c r="Q47" s="27">
        <v>8.9563369999999995</v>
      </c>
      <c r="R47" s="27">
        <v>9.0734739999999992</v>
      </c>
      <c r="S47" s="27">
        <v>9.1788989999999995</v>
      </c>
      <c r="T47" s="27">
        <v>9.2730540000000001</v>
      </c>
      <c r="U47" s="27">
        <v>9.3587240000000005</v>
      </c>
      <c r="V47" s="27">
        <v>9.4375730000000004</v>
      </c>
      <c r="W47" s="27">
        <v>9.5084759999999999</v>
      </c>
      <c r="X47" s="27">
        <v>9.5729869999999995</v>
      </c>
      <c r="Y47" s="27">
        <v>9.6297499999999996</v>
      </c>
      <c r="Z47" s="27">
        <v>9.6799700000000009</v>
      </c>
      <c r="AA47" s="27">
        <v>9.7249739999999996</v>
      </c>
      <c r="AB47" s="27">
        <v>9.7670279999999998</v>
      </c>
      <c r="AC47" s="27">
        <v>9.8068919999999995</v>
      </c>
      <c r="AD47" s="27">
        <v>9.8463150000000006</v>
      </c>
      <c r="AE47" s="27">
        <v>9.8857769999999991</v>
      </c>
      <c r="AF47" s="27">
        <v>9.9239499999999996</v>
      </c>
      <c r="AG47" s="27">
        <v>9.9616579999999999</v>
      </c>
      <c r="AH47" s="26">
        <v>1.0703000000000001E-2</v>
      </c>
    </row>
    <row r="48" spans="1:34">
      <c r="B48" s="23" t="s">
        <v>52</v>
      </c>
    </row>
    <row r="49" spans="1:34">
      <c r="A49" s="8" t="s">
        <v>51</v>
      </c>
      <c r="B49" s="24" t="s">
        <v>50</v>
      </c>
      <c r="C49" s="27">
        <v>71.028343000000007</v>
      </c>
      <c r="D49" s="27">
        <v>72.220389999999995</v>
      </c>
      <c r="E49" s="27">
        <v>72.564766000000006</v>
      </c>
      <c r="F49" s="27">
        <v>73.078918000000002</v>
      </c>
      <c r="G49" s="27">
        <v>73.855468999999999</v>
      </c>
      <c r="H49" s="27">
        <v>74.440651000000003</v>
      </c>
      <c r="I49" s="27">
        <v>74.946922000000001</v>
      </c>
      <c r="J49" s="27">
        <v>75.432518000000002</v>
      </c>
      <c r="K49" s="27">
        <v>75.920792000000006</v>
      </c>
      <c r="L49" s="27">
        <v>76.399238999999994</v>
      </c>
      <c r="M49" s="27">
        <v>76.903839000000005</v>
      </c>
      <c r="N49" s="27">
        <v>77.42765</v>
      </c>
      <c r="O49" s="27">
        <v>77.983635000000007</v>
      </c>
      <c r="P49" s="27">
        <v>78.569892999999993</v>
      </c>
      <c r="Q49" s="27">
        <v>79.171509</v>
      </c>
      <c r="R49" s="27">
        <v>79.797179999999997</v>
      </c>
      <c r="S49" s="27">
        <v>80.421959000000001</v>
      </c>
      <c r="T49" s="27">
        <v>81.046386999999996</v>
      </c>
      <c r="U49" s="27">
        <v>81.662766000000005</v>
      </c>
      <c r="V49" s="27">
        <v>82.260727000000003</v>
      </c>
      <c r="W49" s="27">
        <v>82.849082999999993</v>
      </c>
      <c r="X49" s="27">
        <v>83.432929999999999</v>
      </c>
      <c r="Y49" s="27">
        <v>84.016846000000001</v>
      </c>
      <c r="Z49" s="27">
        <v>84.607123999999999</v>
      </c>
      <c r="AA49" s="27">
        <v>85.178466999999998</v>
      </c>
      <c r="AB49" s="27">
        <v>85.733245999999994</v>
      </c>
      <c r="AC49" s="27">
        <v>86.278441999999998</v>
      </c>
      <c r="AD49" s="27">
        <v>86.813041999999996</v>
      </c>
      <c r="AE49" s="27">
        <v>87.369904000000005</v>
      </c>
      <c r="AF49" s="27">
        <v>87.921379000000002</v>
      </c>
      <c r="AG49" s="27">
        <v>88.469986000000006</v>
      </c>
      <c r="AH49" s="26">
        <v>7.3460000000000001E-3</v>
      </c>
    </row>
    <row r="50" spans="1:34" ht="15" customHeight="1">
      <c r="B50" s="23" t="s">
        <v>49</v>
      </c>
    </row>
    <row r="51" spans="1:34" ht="15" customHeight="1">
      <c r="A51" s="8" t="s">
        <v>48</v>
      </c>
      <c r="B51" s="24" t="s">
        <v>47</v>
      </c>
      <c r="C51" s="27">
        <v>3.4893709999999998</v>
      </c>
      <c r="D51" s="27">
        <v>3.512003</v>
      </c>
      <c r="E51" s="27">
        <v>3.5347819999999999</v>
      </c>
      <c r="F51" s="27">
        <v>3.5577100000000002</v>
      </c>
      <c r="G51" s="27">
        <v>3.5807850000000001</v>
      </c>
      <c r="H51" s="27">
        <v>3.6040100000000002</v>
      </c>
      <c r="I51" s="27">
        <v>3.627386</v>
      </c>
      <c r="J51" s="27">
        <v>3.6509140000000002</v>
      </c>
      <c r="K51" s="27">
        <v>3.6745939999999999</v>
      </c>
      <c r="L51" s="27">
        <v>3.6984279999999998</v>
      </c>
      <c r="M51" s="27">
        <v>3.7224159999999999</v>
      </c>
      <c r="N51" s="27">
        <v>3.7465600000000001</v>
      </c>
      <c r="O51" s="27">
        <v>3.7708599999999999</v>
      </c>
      <c r="P51" s="27">
        <v>3.795318</v>
      </c>
      <c r="Q51" s="27">
        <v>3.8199350000000001</v>
      </c>
      <c r="R51" s="27">
        <v>3.8447119999999999</v>
      </c>
      <c r="S51" s="27">
        <v>3.8696489999999999</v>
      </c>
      <c r="T51" s="27">
        <v>3.8947479999999999</v>
      </c>
      <c r="U51" s="27">
        <v>3.9200089999999999</v>
      </c>
      <c r="V51" s="27">
        <v>3.9454349999999998</v>
      </c>
      <c r="W51" s="27">
        <v>3.971025</v>
      </c>
      <c r="X51" s="27">
        <v>3.9967820000000001</v>
      </c>
      <c r="Y51" s="27">
        <v>4.0227050000000002</v>
      </c>
      <c r="Z51" s="27">
        <v>4.0487970000000004</v>
      </c>
      <c r="AA51" s="27">
        <v>4.0750580000000003</v>
      </c>
      <c r="AB51" s="27">
        <v>4.1014889999999999</v>
      </c>
      <c r="AC51" s="27">
        <v>4.1280910000000004</v>
      </c>
      <c r="AD51" s="27">
        <v>4.1548660000000002</v>
      </c>
      <c r="AE51" s="27">
        <v>4.1818150000000003</v>
      </c>
      <c r="AF51" s="27">
        <v>4.208939</v>
      </c>
      <c r="AG51" s="27">
        <v>4.2362380000000002</v>
      </c>
      <c r="AH51" s="26">
        <v>6.4859999999999996E-3</v>
      </c>
    </row>
    <row r="52" spans="1:34" ht="15" customHeight="1">
      <c r="A52" s="8" t="s">
        <v>46</v>
      </c>
      <c r="B52" s="24" t="s">
        <v>45</v>
      </c>
      <c r="C52" s="27">
        <v>4.8419600000000003</v>
      </c>
      <c r="D52" s="27">
        <v>4.8707260000000003</v>
      </c>
      <c r="E52" s="27">
        <v>4.8996630000000003</v>
      </c>
      <c r="F52" s="27">
        <v>4.9287720000000004</v>
      </c>
      <c r="G52" s="27">
        <v>4.9580539999999997</v>
      </c>
      <c r="H52" s="27">
        <v>4.9875090000000002</v>
      </c>
      <c r="I52" s="27">
        <v>5.0171400000000004</v>
      </c>
      <c r="J52" s="27">
        <v>5.0469470000000003</v>
      </c>
      <c r="K52" s="27">
        <v>5.0769310000000001</v>
      </c>
      <c r="L52" s="27">
        <v>5.1070919999999997</v>
      </c>
      <c r="M52" s="27">
        <v>5.1374339999999998</v>
      </c>
      <c r="N52" s="27">
        <v>5.1679550000000001</v>
      </c>
      <c r="O52" s="27">
        <v>5.198658</v>
      </c>
      <c r="P52" s="27">
        <v>5.2295429999999996</v>
      </c>
      <c r="Q52" s="27">
        <v>5.2606109999999999</v>
      </c>
      <c r="R52" s="27">
        <v>5.2918640000000003</v>
      </c>
      <c r="S52" s="27">
        <v>5.3233030000000001</v>
      </c>
      <c r="T52" s="27">
        <v>5.3549290000000003</v>
      </c>
      <c r="U52" s="27">
        <v>5.3867419999999999</v>
      </c>
      <c r="V52" s="27">
        <v>5.4187450000000004</v>
      </c>
      <c r="W52" s="27">
        <v>5.4509379999999998</v>
      </c>
      <c r="X52" s="27">
        <v>5.4833220000000003</v>
      </c>
      <c r="Y52" s="27">
        <v>5.515898</v>
      </c>
      <c r="Z52" s="27">
        <v>5.548667</v>
      </c>
      <c r="AA52" s="27">
        <v>5.5816319999999999</v>
      </c>
      <c r="AB52" s="27">
        <v>5.6147919999999996</v>
      </c>
      <c r="AC52" s="27">
        <v>5.6481500000000002</v>
      </c>
      <c r="AD52" s="27">
        <v>5.681705</v>
      </c>
      <c r="AE52" s="27">
        <v>5.7154600000000002</v>
      </c>
      <c r="AF52" s="27">
        <v>5.7494160000000001</v>
      </c>
      <c r="AG52" s="27">
        <v>5.7835729999999996</v>
      </c>
      <c r="AH52" s="26">
        <v>5.9410000000000001E-3</v>
      </c>
    </row>
    <row r="54" spans="1:34" ht="15" customHeight="1">
      <c r="B54" s="23" t="s">
        <v>44</v>
      </c>
    </row>
    <row r="55" spans="1:34" ht="15" customHeight="1">
      <c r="B55" s="23" t="s">
        <v>43</v>
      </c>
    </row>
    <row r="56" spans="1:34" ht="15" customHeight="1">
      <c r="A56" s="8" t="s">
        <v>42</v>
      </c>
      <c r="B56" s="24" t="s">
        <v>26</v>
      </c>
      <c r="C56" s="28">
        <v>13.684958</v>
      </c>
      <c r="D56" s="28">
        <v>14.333231</v>
      </c>
      <c r="E56" s="28">
        <v>14.327021999999999</v>
      </c>
      <c r="F56" s="28">
        <v>14.365352</v>
      </c>
      <c r="G56" s="28">
        <v>14.366455</v>
      </c>
      <c r="H56" s="28">
        <v>14.341867000000001</v>
      </c>
      <c r="I56" s="28">
        <v>14.287132</v>
      </c>
      <c r="J56" s="28">
        <v>14.207239</v>
      </c>
      <c r="K56" s="28">
        <v>14.125375999999999</v>
      </c>
      <c r="L56" s="28">
        <v>14.028779</v>
      </c>
      <c r="M56" s="28">
        <v>13.931946</v>
      </c>
      <c r="N56" s="28">
        <v>13.831037999999999</v>
      </c>
      <c r="O56" s="28">
        <v>13.740598</v>
      </c>
      <c r="P56" s="28">
        <v>13.671222</v>
      </c>
      <c r="Q56" s="28">
        <v>13.614177</v>
      </c>
      <c r="R56" s="28">
        <v>13.578903</v>
      </c>
      <c r="S56" s="28">
        <v>13.555063000000001</v>
      </c>
      <c r="T56" s="28">
        <v>13.533011</v>
      </c>
      <c r="U56" s="28">
        <v>13.512934</v>
      </c>
      <c r="V56" s="28">
        <v>13.507698</v>
      </c>
      <c r="W56" s="28">
        <v>13.519425</v>
      </c>
      <c r="X56" s="28">
        <v>13.531686000000001</v>
      </c>
      <c r="Y56" s="28">
        <v>13.551019999999999</v>
      </c>
      <c r="Z56" s="28">
        <v>13.573046</v>
      </c>
      <c r="AA56" s="28">
        <v>13.591692</v>
      </c>
      <c r="AB56" s="28">
        <v>13.608699</v>
      </c>
      <c r="AC56" s="28">
        <v>13.631719</v>
      </c>
      <c r="AD56" s="28">
        <v>13.650460000000001</v>
      </c>
      <c r="AE56" s="28">
        <v>13.676695</v>
      </c>
      <c r="AF56" s="28">
        <v>13.70651</v>
      </c>
      <c r="AG56" s="28">
        <v>13.736445</v>
      </c>
      <c r="AH56" s="26">
        <v>1.25E-4</v>
      </c>
    </row>
    <row r="57" spans="1:34" ht="15" customHeight="1">
      <c r="A57" s="8" t="s">
        <v>41</v>
      </c>
      <c r="B57" s="24" t="s">
        <v>24</v>
      </c>
      <c r="C57" s="28">
        <v>0.80059800000000003</v>
      </c>
      <c r="D57" s="28">
        <v>0.82458299999999995</v>
      </c>
      <c r="E57" s="28">
        <v>0.83718000000000004</v>
      </c>
      <c r="F57" s="28">
        <v>0.84273699999999996</v>
      </c>
      <c r="G57" s="28">
        <v>0.85100799999999999</v>
      </c>
      <c r="H57" s="28">
        <v>0.86196399999999995</v>
      </c>
      <c r="I57" s="28">
        <v>0.86717699999999998</v>
      </c>
      <c r="J57" s="28">
        <v>0.86825600000000003</v>
      </c>
      <c r="K57" s="28">
        <v>0.86872099999999997</v>
      </c>
      <c r="L57" s="28">
        <v>0.86814400000000003</v>
      </c>
      <c r="M57" s="28">
        <v>0.86826999999999999</v>
      </c>
      <c r="N57" s="28">
        <v>0.86909099999999995</v>
      </c>
      <c r="O57" s="28">
        <v>0.87165899999999996</v>
      </c>
      <c r="P57" s="28">
        <v>0.87505599999999994</v>
      </c>
      <c r="Q57" s="28">
        <v>0.88052399999999997</v>
      </c>
      <c r="R57" s="28">
        <v>0.88854599999999995</v>
      </c>
      <c r="S57" s="28">
        <v>0.89660499999999999</v>
      </c>
      <c r="T57" s="28">
        <v>0.90457900000000002</v>
      </c>
      <c r="U57" s="28">
        <v>0.91307700000000003</v>
      </c>
      <c r="V57" s="28">
        <v>0.92239599999999999</v>
      </c>
      <c r="W57" s="28">
        <v>0.93201100000000003</v>
      </c>
      <c r="X57" s="28">
        <v>0.94283499999999998</v>
      </c>
      <c r="Y57" s="28">
        <v>0.95338000000000001</v>
      </c>
      <c r="Z57" s="28">
        <v>0.96523499999999995</v>
      </c>
      <c r="AA57" s="28">
        <v>0.97600699999999996</v>
      </c>
      <c r="AB57" s="28">
        <v>0.98721400000000004</v>
      </c>
      <c r="AC57" s="28">
        <v>0.99934699999999999</v>
      </c>
      <c r="AD57" s="28">
        <v>1.0087950000000001</v>
      </c>
      <c r="AE57" s="28">
        <v>1.01946</v>
      </c>
      <c r="AF57" s="28">
        <v>1.031487</v>
      </c>
      <c r="AG57" s="28">
        <v>1.0440879999999999</v>
      </c>
      <c r="AH57" s="26">
        <v>8.8909999999999996E-3</v>
      </c>
    </row>
    <row r="58" spans="1:34" ht="15" customHeight="1">
      <c r="A58" s="8" t="s">
        <v>40</v>
      </c>
      <c r="B58" s="24" t="s">
        <v>22</v>
      </c>
      <c r="C58" s="28">
        <v>0.123601</v>
      </c>
      <c r="D58" s="28">
        <v>0.15522900000000001</v>
      </c>
      <c r="E58" s="28">
        <v>0.178087</v>
      </c>
      <c r="F58" s="28">
        <v>0.19479399999999999</v>
      </c>
      <c r="G58" s="28">
        <v>0.20708699999999999</v>
      </c>
      <c r="H58" s="28">
        <v>0.21593300000000001</v>
      </c>
      <c r="I58" s="28">
        <v>0.22244700000000001</v>
      </c>
      <c r="J58" s="28">
        <v>0.22738700000000001</v>
      </c>
      <c r="K58" s="28">
        <v>0.229827</v>
      </c>
      <c r="L58" s="28">
        <v>0.231575</v>
      </c>
      <c r="M58" s="28">
        <v>0.23338500000000001</v>
      </c>
      <c r="N58" s="28">
        <v>0.23390900000000001</v>
      </c>
      <c r="O58" s="28">
        <v>0.23457700000000001</v>
      </c>
      <c r="P58" s="28">
        <v>0.234898</v>
      </c>
      <c r="Q58" s="28">
        <v>0.23511699999999999</v>
      </c>
      <c r="R58" s="28">
        <v>0.234732</v>
      </c>
      <c r="S58" s="28">
        <v>0.23453499999999999</v>
      </c>
      <c r="T58" s="28">
        <v>0.23432900000000001</v>
      </c>
      <c r="U58" s="28">
        <v>0.23397899999999999</v>
      </c>
      <c r="V58" s="28">
        <v>0.23338999999999999</v>
      </c>
      <c r="W58" s="28">
        <v>0.23292199999999999</v>
      </c>
      <c r="X58" s="28">
        <v>0.23225199999999999</v>
      </c>
      <c r="Y58" s="28">
        <v>0.231514</v>
      </c>
      <c r="Z58" s="28">
        <v>0.230767</v>
      </c>
      <c r="AA58" s="28">
        <v>0.23002500000000001</v>
      </c>
      <c r="AB58" s="28">
        <v>0.22927600000000001</v>
      </c>
      <c r="AC58" s="28">
        <v>0.22844200000000001</v>
      </c>
      <c r="AD58" s="28">
        <v>0.22769700000000001</v>
      </c>
      <c r="AE58" s="28">
        <v>0.226858</v>
      </c>
      <c r="AF58" s="28">
        <v>0.22628699999999999</v>
      </c>
      <c r="AG58" s="28">
        <v>0.225795</v>
      </c>
      <c r="AH58" s="26">
        <v>2.0289000000000001E-2</v>
      </c>
    </row>
    <row r="59" spans="1:34" ht="15" customHeight="1">
      <c r="A59" s="8" t="s">
        <v>39</v>
      </c>
      <c r="B59" s="24" t="s">
        <v>20</v>
      </c>
      <c r="C59" s="28">
        <v>5.2159930000000001</v>
      </c>
      <c r="D59" s="28">
        <v>5.3204609999999999</v>
      </c>
      <c r="E59" s="28">
        <v>5.4595950000000002</v>
      </c>
      <c r="F59" s="28">
        <v>5.506526</v>
      </c>
      <c r="G59" s="28">
        <v>5.5626040000000003</v>
      </c>
      <c r="H59" s="28">
        <v>5.6104079999999996</v>
      </c>
      <c r="I59" s="28">
        <v>5.6068360000000004</v>
      </c>
      <c r="J59" s="28">
        <v>5.5751730000000004</v>
      </c>
      <c r="K59" s="28">
        <v>5.5410500000000003</v>
      </c>
      <c r="L59" s="28">
        <v>5.4986579999999998</v>
      </c>
      <c r="M59" s="28">
        <v>5.4636519999999997</v>
      </c>
      <c r="N59" s="28">
        <v>5.4318739999999996</v>
      </c>
      <c r="O59" s="28">
        <v>5.4063179999999997</v>
      </c>
      <c r="P59" s="28">
        <v>5.3792429999999998</v>
      </c>
      <c r="Q59" s="28">
        <v>5.3702110000000003</v>
      </c>
      <c r="R59" s="28">
        <v>5.3847849999999999</v>
      </c>
      <c r="S59" s="28">
        <v>5.3986190000000001</v>
      </c>
      <c r="T59" s="28">
        <v>5.4140240000000004</v>
      </c>
      <c r="U59" s="28">
        <v>5.4384959999999998</v>
      </c>
      <c r="V59" s="28">
        <v>5.4711540000000003</v>
      </c>
      <c r="W59" s="28">
        <v>5.5007599999999996</v>
      </c>
      <c r="X59" s="28">
        <v>5.5429700000000004</v>
      </c>
      <c r="Y59" s="28">
        <v>5.5949099999999996</v>
      </c>
      <c r="Z59" s="28">
        <v>5.6619060000000001</v>
      </c>
      <c r="AA59" s="28">
        <v>5.7180059999999999</v>
      </c>
      <c r="AB59" s="28">
        <v>5.7784620000000002</v>
      </c>
      <c r="AC59" s="28">
        <v>5.8276389999999996</v>
      </c>
      <c r="AD59" s="28">
        <v>5.8751449999999998</v>
      </c>
      <c r="AE59" s="28">
        <v>5.9309279999999998</v>
      </c>
      <c r="AF59" s="28">
        <v>5.9916109999999998</v>
      </c>
      <c r="AG59" s="28">
        <v>6.0597490000000001</v>
      </c>
      <c r="AH59" s="26">
        <v>5.0099999999999997E-3</v>
      </c>
    </row>
    <row r="60" spans="1:34" ht="15" customHeight="1">
      <c r="A60" s="8" t="s">
        <v>38</v>
      </c>
      <c r="B60" s="24" t="s">
        <v>18</v>
      </c>
      <c r="C60" s="28">
        <v>2.9437000000000001E-2</v>
      </c>
      <c r="D60" s="28">
        <v>3.5250999999999998E-2</v>
      </c>
      <c r="E60" s="28">
        <v>3.9933999999999997E-2</v>
      </c>
      <c r="F60" s="28">
        <v>4.3478000000000003E-2</v>
      </c>
      <c r="G60" s="28">
        <v>4.6156000000000003E-2</v>
      </c>
      <c r="H60" s="28">
        <v>4.8166E-2</v>
      </c>
      <c r="I60" s="28">
        <v>4.9614999999999999E-2</v>
      </c>
      <c r="J60" s="28">
        <v>5.0694999999999997E-2</v>
      </c>
      <c r="K60" s="28">
        <v>5.1000999999999998E-2</v>
      </c>
      <c r="L60" s="28">
        <v>5.1249999999999997E-2</v>
      </c>
      <c r="M60" s="28">
        <v>5.1751999999999999E-2</v>
      </c>
      <c r="N60" s="28">
        <v>5.2019000000000003E-2</v>
      </c>
      <c r="O60" s="28">
        <v>5.2574000000000003E-2</v>
      </c>
      <c r="P60" s="28">
        <v>5.3110999999999998E-2</v>
      </c>
      <c r="Q60" s="28">
        <v>5.3765E-2</v>
      </c>
      <c r="R60" s="28">
        <v>5.4330000000000003E-2</v>
      </c>
      <c r="S60" s="28">
        <v>5.4952000000000001E-2</v>
      </c>
      <c r="T60" s="28">
        <v>5.5550000000000002E-2</v>
      </c>
      <c r="U60" s="28">
        <v>5.6141000000000003E-2</v>
      </c>
      <c r="V60" s="28">
        <v>5.6751999999999997E-2</v>
      </c>
      <c r="W60" s="28">
        <v>5.7542000000000003E-2</v>
      </c>
      <c r="X60" s="28">
        <v>5.8268E-2</v>
      </c>
      <c r="Y60" s="28">
        <v>5.8978999999999997E-2</v>
      </c>
      <c r="Z60" s="28">
        <v>5.9712000000000001E-2</v>
      </c>
      <c r="AA60" s="28">
        <v>6.0417999999999999E-2</v>
      </c>
      <c r="AB60" s="28">
        <v>6.1203E-2</v>
      </c>
      <c r="AC60" s="28">
        <v>6.1918000000000001E-2</v>
      </c>
      <c r="AD60" s="28">
        <v>6.2562999999999994E-2</v>
      </c>
      <c r="AE60" s="28">
        <v>6.3254000000000005E-2</v>
      </c>
      <c r="AF60" s="28">
        <v>6.4011999999999999E-2</v>
      </c>
      <c r="AG60" s="28">
        <v>6.4755999999999994E-2</v>
      </c>
      <c r="AH60" s="26">
        <v>2.6627000000000001E-2</v>
      </c>
    </row>
    <row r="61" spans="1:34" ht="15" customHeight="1">
      <c r="A61" s="8" t="s">
        <v>37</v>
      </c>
      <c r="B61" s="24" t="s">
        <v>16</v>
      </c>
      <c r="C61" s="28">
        <v>0.43232900000000002</v>
      </c>
      <c r="D61" s="28">
        <v>0.45580100000000001</v>
      </c>
      <c r="E61" s="28">
        <v>0.45732</v>
      </c>
      <c r="F61" s="28">
        <v>0.454818</v>
      </c>
      <c r="G61" s="28">
        <v>0.451847</v>
      </c>
      <c r="H61" s="28">
        <v>0.43503900000000001</v>
      </c>
      <c r="I61" s="28">
        <v>0.43754799999999999</v>
      </c>
      <c r="J61" s="28">
        <v>0.4345</v>
      </c>
      <c r="K61" s="28">
        <v>0.43706899999999999</v>
      </c>
      <c r="L61" s="28">
        <v>0.43899500000000002</v>
      </c>
      <c r="M61" s="28">
        <v>0.44097999999999998</v>
      </c>
      <c r="N61" s="28">
        <v>0.44152999999999998</v>
      </c>
      <c r="O61" s="28">
        <v>0.44140099999999999</v>
      </c>
      <c r="P61" s="28">
        <v>0.44216800000000001</v>
      </c>
      <c r="Q61" s="28">
        <v>0.44150200000000001</v>
      </c>
      <c r="R61" s="28">
        <v>0.44238</v>
      </c>
      <c r="S61" s="28">
        <v>0.44302399999999997</v>
      </c>
      <c r="T61" s="28">
        <v>0.44314700000000001</v>
      </c>
      <c r="U61" s="28">
        <v>0.44133800000000001</v>
      </c>
      <c r="V61" s="28">
        <v>0.44294099999999997</v>
      </c>
      <c r="W61" s="28">
        <v>0.44156499999999999</v>
      </c>
      <c r="X61" s="28">
        <v>0.44180900000000001</v>
      </c>
      <c r="Y61" s="28">
        <v>0.443276</v>
      </c>
      <c r="Z61" s="28">
        <v>0.44572400000000001</v>
      </c>
      <c r="AA61" s="28">
        <v>0.44377699999999998</v>
      </c>
      <c r="AB61" s="28">
        <v>0.44437199999999999</v>
      </c>
      <c r="AC61" s="28">
        <v>0.44388899999999998</v>
      </c>
      <c r="AD61" s="28">
        <v>0.44447300000000001</v>
      </c>
      <c r="AE61" s="28">
        <v>0.444998</v>
      </c>
      <c r="AF61" s="28">
        <v>0.44572099999999998</v>
      </c>
      <c r="AG61" s="28">
        <v>0.448216</v>
      </c>
      <c r="AH61" s="26">
        <v>1.204E-3</v>
      </c>
    </row>
    <row r="62" spans="1:34" ht="15" customHeight="1">
      <c r="A62" s="8" t="s">
        <v>36</v>
      </c>
      <c r="B62" s="24" t="s">
        <v>14</v>
      </c>
      <c r="C62" s="28">
        <v>7.7342999999999995E-2</v>
      </c>
      <c r="D62" s="28">
        <v>7.9141000000000003E-2</v>
      </c>
      <c r="E62" s="28">
        <v>7.8228000000000006E-2</v>
      </c>
      <c r="F62" s="28">
        <v>7.7350000000000002E-2</v>
      </c>
      <c r="G62" s="28">
        <v>7.6447000000000001E-2</v>
      </c>
      <c r="H62" s="28">
        <v>7.5055999999999998E-2</v>
      </c>
      <c r="I62" s="28">
        <v>7.3205000000000006E-2</v>
      </c>
      <c r="J62" s="28">
        <v>7.1057999999999996E-2</v>
      </c>
      <c r="K62" s="28">
        <v>6.8995000000000001E-2</v>
      </c>
      <c r="L62" s="28">
        <v>6.6834000000000005E-2</v>
      </c>
      <c r="M62" s="28">
        <v>6.4753000000000005E-2</v>
      </c>
      <c r="N62" s="28">
        <v>6.3638E-2</v>
      </c>
      <c r="O62" s="28">
        <v>6.2604999999999994E-2</v>
      </c>
      <c r="P62" s="28">
        <v>6.1511000000000003E-2</v>
      </c>
      <c r="Q62" s="28">
        <v>6.0561999999999998E-2</v>
      </c>
      <c r="R62" s="28">
        <v>5.9665000000000003E-2</v>
      </c>
      <c r="S62" s="28">
        <v>5.8721000000000002E-2</v>
      </c>
      <c r="T62" s="28">
        <v>5.7710999999999998E-2</v>
      </c>
      <c r="U62" s="28">
        <v>5.6659000000000001E-2</v>
      </c>
      <c r="V62" s="28">
        <v>5.5745000000000003E-2</v>
      </c>
      <c r="W62" s="28">
        <v>5.4691999999999998E-2</v>
      </c>
      <c r="X62" s="28">
        <v>5.4265000000000001E-2</v>
      </c>
      <c r="Y62" s="28">
        <v>5.3873999999999998E-2</v>
      </c>
      <c r="Z62" s="28">
        <v>5.3634000000000001E-2</v>
      </c>
      <c r="AA62" s="28">
        <v>5.3240000000000003E-2</v>
      </c>
      <c r="AB62" s="28">
        <v>5.2873000000000003E-2</v>
      </c>
      <c r="AC62" s="28">
        <v>5.2373000000000003E-2</v>
      </c>
      <c r="AD62" s="28">
        <v>5.1891E-2</v>
      </c>
      <c r="AE62" s="28">
        <v>5.1369999999999999E-2</v>
      </c>
      <c r="AF62" s="28">
        <v>5.0909999999999997E-2</v>
      </c>
      <c r="AG62" s="28">
        <v>5.0533000000000002E-2</v>
      </c>
      <c r="AH62" s="26">
        <v>-1.4087000000000001E-2</v>
      </c>
    </row>
    <row r="63" spans="1:34" ht="15" customHeight="1">
      <c r="A63" s="8" t="s">
        <v>35</v>
      </c>
      <c r="B63" s="24" t="s">
        <v>12</v>
      </c>
      <c r="C63" s="28">
        <v>0.85588699999999995</v>
      </c>
      <c r="D63" s="28">
        <v>0.88146500000000005</v>
      </c>
      <c r="E63" s="28">
        <v>0.97399800000000003</v>
      </c>
      <c r="F63" s="28">
        <v>0.99219299999999999</v>
      </c>
      <c r="G63" s="28">
        <v>0.94140199999999996</v>
      </c>
      <c r="H63" s="28">
        <v>0.94455199999999995</v>
      </c>
      <c r="I63" s="28">
        <v>0.95648100000000003</v>
      </c>
      <c r="J63" s="28">
        <v>0.93381199999999998</v>
      </c>
      <c r="K63" s="28">
        <v>0.934805</v>
      </c>
      <c r="L63" s="28">
        <v>0.92679599999999995</v>
      </c>
      <c r="M63" s="28">
        <v>0.92925999999999997</v>
      </c>
      <c r="N63" s="28">
        <v>0.94632799999999995</v>
      </c>
      <c r="O63" s="28">
        <v>0.93156600000000001</v>
      </c>
      <c r="P63" s="28">
        <v>0.93201599999999996</v>
      </c>
      <c r="Q63" s="28">
        <v>0.92967699999999998</v>
      </c>
      <c r="R63" s="28">
        <v>0.94440900000000005</v>
      </c>
      <c r="S63" s="28">
        <v>0.93007300000000004</v>
      </c>
      <c r="T63" s="28">
        <v>0.92956099999999997</v>
      </c>
      <c r="U63" s="28">
        <v>0.93966099999999997</v>
      </c>
      <c r="V63" s="28">
        <v>0.92616299999999996</v>
      </c>
      <c r="W63" s="28">
        <v>0.92442899999999995</v>
      </c>
      <c r="X63" s="28">
        <v>0.93703499999999995</v>
      </c>
      <c r="Y63" s="28">
        <v>0.92113299999999998</v>
      </c>
      <c r="Z63" s="28">
        <v>0.92034000000000005</v>
      </c>
      <c r="AA63" s="28">
        <v>0.913829</v>
      </c>
      <c r="AB63" s="28">
        <v>0.91423299999999996</v>
      </c>
      <c r="AC63" s="28">
        <v>0.91046499999999997</v>
      </c>
      <c r="AD63" s="28">
        <v>0.90820599999999996</v>
      </c>
      <c r="AE63" s="28">
        <v>0.90868899999999997</v>
      </c>
      <c r="AF63" s="28">
        <v>0.90733200000000003</v>
      </c>
      <c r="AG63" s="28">
        <v>0.90486500000000003</v>
      </c>
      <c r="AH63" s="26">
        <v>1.8569999999999999E-3</v>
      </c>
    </row>
    <row r="64" spans="1:34" ht="15" customHeight="1">
      <c r="A64" s="8" t="s">
        <v>34</v>
      </c>
      <c r="B64" s="24" t="s">
        <v>10</v>
      </c>
      <c r="C64" s="28">
        <v>0.195878</v>
      </c>
      <c r="D64" s="28">
        <v>0.196657</v>
      </c>
      <c r="E64" s="28">
        <v>0.199716</v>
      </c>
      <c r="F64" s="28">
        <v>0.201514</v>
      </c>
      <c r="G64" s="28">
        <v>0.20225699999999999</v>
      </c>
      <c r="H64" s="28">
        <v>0.202574</v>
      </c>
      <c r="I64" s="28">
        <v>0.20185400000000001</v>
      </c>
      <c r="J64" s="28">
        <v>0.200378</v>
      </c>
      <c r="K64" s="28">
        <v>0.19867399999999999</v>
      </c>
      <c r="L64" s="28">
        <v>0.19683</v>
      </c>
      <c r="M64" s="28">
        <v>0.19506899999999999</v>
      </c>
      <c r="N64" s="28">
        <v>0.19355600000000001</v>
      </c>
      <c r="O64" s="28">
        <v>0.19248899999999999</v>
      </c>
      <c r="P64" s="28">
        <v>0.191383</v>
      </c>
      <c r="Q64" s="28">
        <v>0.19048399999999999</v>
      </c>
      <c r="R64" s="28">
        <v>0.18981799999999999</v>
      </c>
      <c r="S64" s="28">
        <v>0.18890999999999999</v>
      </c>
      <c r="T64" s="28">
        <v>0.18775900000000001</v>
      </c>
      <c r="U64" s="28">
        <v>0.18665799999999999</v>
      </c>
      <c r="V64" s="28">
        <v>0.18580199999999999</v>
      </c>
      <c r="W64" s="28">
        <v>0.185223</v>
      </c>
      <c r="X64" s="28">
        <v>0.184588</v>
      </c>
      <c r="Y64" s="28">
        <v>0.18388199999999999</v>
      </c>
      <c r="Z64" s="28">
        <v>0.183175</v>
      </c>
      <c r="AA64" s="28">
        <v>0.18232899999999999</v>
      </c>
      <c r="AB64" s="28">
        <v>0.18168000000000001</v>
      </c>
      <c r="AC64" s="28">
        <v>0.18090600000000001</v>
      </c>
      <c r="AD64" s="28">
        <v>0.17988000000000001</v>
      </c>
      <c r="AE64" s="28">
        <v>0.17913999999999999</v>
      </c>
      <c r="AF64" s="28">
        <v>0.178366</v>
      </c>
      <c r="AG64" s="28">
        <v>0.17757200000000001</v>
      </c>
      <c r="AH64" s="26">
        <v>-3.2650000000000001E-3</v>
      </c>
    </row>
    <row r="65" spans="1:34" ht="15" customHeight="1">
      <c r="A65" s="8" t="s">
        <v>33</v>
      </c>
      <c r="B65" s="24" t="s">
        <v>8</v>
      </c>
      <c r="C65" s="28">
        <v>1.8604849999999999</v>
      </c>
      <c r="D65" s="28">
        <v>2.5309840000000001</v>
      </c>
      <c r="E65" s="28">
        <v>2.826346</v>
      </c>
      <c r="F65" s="28">
        <v>2.9633050000000001</v>
      </c>
      <c r="G65" s="28">
        <v>3.051768</v>
      </c>
      <c r="H65" s="28">
        <v>3.1202190000000001</v>
      </c>
      <c r="I65" s="28">
        <v>3.1442420000000002</v>
      </c>
      <c r="J65" s="28">
        <v>3.161629</v>
      </c>
      <c r="K65" s="28">
        <v>3.1827920000000001</v>
      </c>
      <c r="L65" s="28">
        <v>3.201851</v>
      </c>
      <c r="M65" s="28">
        <v>3.2224719999999998</v>
      </c>
      <c r="N65" s="28">
        <v>3.248707</v>
      </c>
      <c r="O65" s="28">
        <v>3.287299</v>
      </c>
      <c r="P65" s="28">
        <v>3.3252969999999999</v>
      </c>
      <c r="Q65" s="28">
        <v>3.3677899999999998</v>
      </c>
      <c r="R65" s="28">
        <v>3.4168150000000002</v>
      </c>
      <c r="S65" s="28">
        <v>3.4574729999999998</v>
      </c>
      <c r="T65" s="28">
        <v>3.4922019999999998</v>
      </c>
      <c r="U65" s="28">
        <v>3.528905</v>
      </c>
      <c r="V65" s="28">
        <v>3.5702959999999999</v>
      </c>
      <c r="W65" s="28">
        <v>3.6220219999999999</v>
      </c>
      <c r="X65" s="28">
        <v>3.6698469999999999</v>
      </c>
      <c r="Y65" s="28">
        <v>3.7189999999999999</v>
      </c>
      <c r="Z65" s="28">
        <v>3.7657590000000001</v>
      </c>
      <c r="AA65" s="28">
        <v>3.8141929999999999</v>
      </c>
      <c r="AB65" s="28">
        <v>3.8668140000000002</v>
      </c>
      <c r="AC65" s="28">
        <v>3.914752</v>
      </c>
      <c r="AD65" s="28">
        <v>3.951365</v>
      </c>
      <c r="AE65" s="28">
        <v>3.9906259999999998</v>
      </c>
      <c r="AF65" s="28">
        <v>4.0264129999999998</v>
      </c>
      <c r="AG65" s="28">
        <v>4.0628089999999997</v>
      </c>
      <c r="AH65" s="26">
        <v>2.6376E-2</v>
      </c>
    </row>
    <row r="66" spans="1:34">
      <c r="A66" s="8" t="s">
        <v>32</v>
      </c>
      <c r="B66" s="24" t="s">
        <v>6</v>
      </c>
      <c r="C66" s="28">
        <v>0.53596600000000005</v>
      </c>
      <c r="D66" s="28">
        <v>0.54501100000000002</v>
      </c>
      <c r="E66" s="28">
        <v>0.54574900000000004</v>
      </c>
      <c r="F66" s="28">
        <v>0.53256999999999999</v>
      </c>
      <c r="G66" s="28">
        <v>0.52388000000000001</v>
      </c>
      <c r="H66" s="28">
        <v>0.52335699999999996</v>
      </c>
      <c r="I66" s="28">
        <v>0.52210000000000001</v>
      </c>
      <c r="J66" s="28">
        <v>0.52193000000000001</v>
      </c>
      <c r="K66" s="28">
        <v>0.52480800000000005</v>
      </c>
      <c r="L66" s="28">
        <v>0.52364999999999995</v>
      </c>
      <c r="M66" s="28">
        <v>0.52166599999999996</v>
      </c>
      <c r="N66" s="28">
        <v>0.52158499999999997</v>
      </c>
      <c r="O66" s="28">
        <v>0.52242</v>
      </c>
      <c r="P66" s="28">
        <v>0.52328699999999995</v>
      </c>
      <c r="Q66" s="28">
        <v>0.52416399999999996</v>
      </c>
      <c r="R66" s="28">
        <v>0.52504200000000001</v>
      </c>
      <c r="S66" s="28">
        <v>0.52595800000000004</v>
      </c>
      <c r="T66" s="28">
        <v>0.52690599999999999</v>
      </c>
      <c r="U66" s="28">
        <v>0.52786699999999998</v>
      </c>
      <c r="V66" s="28">
        <v>0.52883199999999997</v>
      </c>
      <c r="W66" s="28">
        <v>0.52980700000000003</v>
      </c>
      <c r="X66" s="28">
        <v>0.53079100000000001</v>
      </c>
      <c r="Y66" s="28">
        <v>0.531775</v>
      </c>
      <c r="Z66" s="28">
        <v>0.53276599999999996</v>
      </c>
      <c r="AA66" s="28">
        <v>0.53375799999999995</v>
      </c>
      <c r="AB66" s="28">
        <v>0.53475300000000003</v>
      </c>
      <c r="AC66" s="28">
        <v>0.53574900000000003</v>
      </c>
      <c r="AD66" s="28">
        <v>0.53674500000000003</v>
      </c>
      <c r="AE66" s="28">
        <v>0.53774</v>
      </c>
      <c r="AF66" s="28">
        <v>0.53873499999999996</v>
      </c>
      <c r="AG66" s="28">
        <v>0.53972699999999996</v>
      </c>
      <c r="AH66" s="26">
        <v>2.33E-4</v>
      </c>
    </row>
    <row r="67" spans="1:34" ht="15" customHeight="1">
      <c r="A67" s="8" t="s">
        <v>31</v>
      </c>
      <c r="B67" s="24" t="s">
        <v>4</v>
      </c>
      <c r="C67" s="28">
        <v>0.121224</v>
      </c>
      <c r="D67" s="28">
        <v>0.1234</v>
      </c>
      <c r="E67" s="28">
        <v>0.124821</v>
      </c>
      <c r="F67" s="28">
        <v>0.125915</v>
      </c>
      <c r="G67" s="28">
        <v>0.12665599999999999</v>
      </c>
      <c r="H67" s="28">
        <v>0.12704099999999999</v>
      </c>
      <c r="I67" s="28">
        <v>0.12720699999999999</v>
      </c>
      <c r="J67" s="28">
        <v>0.12685399999999999</v>
      </c>
      <c r="K67" s="28">
        <v>0.12659699999999999</v>
      </c>
      <c r="L67" s="28">
        <v>0.12637799999999999</v>
      </c>
      <c r="M67" s="28">
        <v>0.12607399999999999</v>
      </c>
      <c r="N67" s="28">
        <v>0.125802</v>
      </c>
      <c r="O67" s="28">
        <v>0.125585</v>
      </c>
      <c r="P67" s="28">
        <v>0.12540100000000001</v>
      </c>
      <c r="Q67" s="28">
        <v>0.12528900000000001</v>
      </c>
      <c r="R67" s="28">
        <v>0.12520500000000001</v>
      </c>
      <c r="S67" s="28">
        <v>0.125084</v>
      </c>
      <c r="T67" s="28">
        <v>0.124934</v>
      </c>
      <c r="U67" s="28">
        <v>0.12483</v>
      </c>
      <c r="V67" s="28">
        <v>0.12475799999999999</v>
      </c>
      <c r="W67" s="28">
        <v>0.12467300000000001</v>
      </c>
      <c r="X67" s="28">
        <v>0.12458900000000001</v>
      </c>
      <c r="Y67" s="28">
        <v>0.12452199999999999</v>
      </c>
      <c r="Z67" s="28">
        <v>0.12444</v>
      </c>
      <c r="AA67" s="28">
        <v>0.12442300000000001</v>
      </c>
      <c r="AB67" s="28">
        <v>0.124498</v>
      </c>
      <c r="AC67" s="28">
        <v>0.124516</v>
      </c>
      <c r="AD67" s="28">
        <v>0.124474</v>
      </c>
      <c r="AE67" s="28">
        <v>0.124496</v>
      </c>
      <c r="AF67" s="28">
        <v>0.12447</v>
      </c>
      <c r="AG67" s="28">
        <v>0.124386</v>
      </c>
      <c r="AH67" s="26">
        <v>8.5800000000000004E-4</v>
      </c>
    </row>
    <row r="68" spans="1:34" ht="15" customHeight="1">
      <c r="A68" s="8" t="s">
        <v>30</v>
      </c>
      <c r="B68" s="24" t="s">
        <v>143</v>
      </c>
      <c r="C68" s="28">
        <v>0.70625000000000004</v>
      </c>
      <c r="D68" s="28">
        <v>0.76514199999999999</v>
      </c>
      <c r="E68" s="28">
        <v>0.75534999999999997</v>
      </c>
      <c r="F68" s="28">
        <v>0.73163800000000001</v>
      </c>
      <c r="G68" s="28">
        <v>0.72320700000000004</v>
      </c>
      <c r="H68" s="28">
        <v>0.72460599999999997</v>
      </c>
      <c r="I68" s="28">
        <v>0.69105000000000005</v>
      </c>
      <c r="J68" s="28">
        <v>0.70114299999999996</v>
      </c>
      <c r="K68" s="28">
        <v>0.70106599999999997</v>
      </c>
      <c r="L68" s="28">
        <v>0.70103700000000002</v>
      </c>
      <c r="M68" s="28">
        <v>0.69345999999999997</v>
      </c>
      <c r="N68" s="28">
        <v>0.69447499999999995</v>
      </c>
      <c r="O68" s="28">
        <v>0.69711800000000002</v>
      </c>
      <c r="P68" s="28">
        <v>0.697967</v>
      </c>
      <c r="Q68" s="28">
        <v>0.69689400000000001</v>
      </c>
      <c r="R68" s="28">
        <v>0.70055699999999999</v>
      </c>
      <c r="S68" s="28">
        <v>0.70885299999999996</v>
      </c>
      <c r="T68" s="28">
        <v>0.71820200000000001</v>
      </c>
      <c r="U68" s="28">
        <v>0.72597800000000001</v>
      </c>
      <c r="V68" s="28">
        <v>0.73066299999999995</v>
      </c>
      <c r="W68" s="28">
        <v>0.73456100000000002</v>
      </c>
      <c r="X68" s="28">
        <v>0.73710699999999996</v>
      </c>
      <c r="Y68" s="28">
        <v>0.74127100000000001</v>
      </c>
      <c r="Z68" s="28">
        <v>0.74834999999999996</v>
      </c>
      <c r="AA68" s="28">
        <v>0.75938399999999995</v>
      </c>
      <c r="AB68" s="28">
        <v>0.76585899999999996</v>
      </c>
      <c r="AC68" s="28">
        <v>0.77389399999999997</v>
      </c>
      <c r="AD68" s="28">
        <v>0.78306399999999998</v>
      </c>
      <c r="AE68" s="28">
        <v>0.77831700000000004</v>
      </c>
      <c r="AF68" s="28">
        <v>0.77742100000000003</v>
      </c>
      <c r="AG68" s="28">
        <v>0.78483800000000004</v>
      </c>
      <c r="AH68" s="26">
        <v>3.5230000000000001E-3</v>
      </c>
    </row>
    <row r="69" spans="1:34" ht="15" customHeight="1">
      <c r="A69" s="8" t="s">
        <v>29</v>
      </c>
      <c r="B69" s="23" t="s">
        <v>1</v>
      </c>
      <c r="C69" s="29">
        <v>24.639949999999999</v>
      </c>
      <c r="D69" s="29">
        <v>26.246357</v>
      </c>
      <c r="E69" s="29">
        <v>26.803346999999999</v>
      </c>
      <c r="F69" s="29">
        <v>27.032191999999998</v>
      </c>
      <c r="G69" s="29">
        <v>27.130775</v>
      </c>
      <c r="H69" s="29">
        <v>27.230782999999999</v>
      </c>
      <c r="I69" s="29">
        <v>27.186893000000001</v>
      </c>
      <c r="J69" s="29">
        <v>27.080057</v>
      </c>
      <c r="K69" s="29">
        <v>26.990781999999999</v>
      </c>
      <c r="L69" s="29">
        <v>26.860776999999999</v>
      </c>
      <c r="M69" s="29">
        <v>26.742740999999999</v>
      </c>
      <c r="N69" s="29">
        <v>26.653552999999999</v>
      </c>
      <c r="O69" s="29">
        <v>26.566212</v>
      </c>
      <c r="P69" s="29">
        <v>26.512560000000001</v>
      </c>
      <c r="Q69" s="29">
        <v>26.490155999999999</v>
      </c>
      <c r="R69" s="29">
        <v>26.545183000000002</v>
      </c>
      <c r="S69" s="29">
        <v>26.577869</v>
      </c>
      <c r="T69" s="29">
        <v>26.621919999999999</v>
      </c>
      <c r="U69" s="29">
        <v>26.686522</v>
      </c>
      <c r="V69" s="29">
        <v>26.756589999999999</v>
      </c>
      <c r="W69" s="29">
        <v>26.859634</v>
      </c>
      <c r="X69" s="29">
        <v>26.988043000000001</v>
      </c>
      <c r="Y69" s="29">
        <v>27.108532</v>
      </c>
      <c r="Z69" s="29">
        <v>27.264854</v>
      </c>
      <c r="AA69" s="29">
        <v>27.401077000000001</v>
      </c>
      <c r="AB69" s="29">
        <v>27.549935999999999</v>
      </c>
      <c r="AC69" s="29">
        <v>27.685604000000001</v>
      </c>
      <c r="AD69" s="29">
        <v>27.804758</v>
      </c>
      <c r="AE69" s="29">
        <v>27.932570999999999</v>
      </c>
      <c r="AF69" s="29">
        <v>28.069272999999999</v>
      </c>
      <c r="AG69" s="29">
        <v>28.223777999999999</v>
      </c>
      <c r="AH69" s="16">
        <v>4.5370000000000002E-3</v>
      </c>
    </row>
    <row r="71" spans="1:34" ht="15" customHeight="1">
      <c r="B71" s="23" t="s">
        <v>28</v>
      </c>
    </row>
    <row r="72" spans="1:34" ht="15" customHeight="1">
      <c r="A72" s="8" t="s">
        <v>27</v>
      </c>
      <c r="B72" s="24" t="s">
        <v>26</v>
      </c>
      <c r="C72" s="28">
        <v>7.422104</v>
      </c>
      <c r="D72" s="28">
        <v>7.773714</v>
      </c>
      <c r="E72" s="28">
        <v>7.7697630000000002</v>
      </c>
      <c r="F72" s="28">
        <v>7.7905490000000004</v>
      </c>
      <c r="G72" s="28">
        <v>7.7908759999999999</v>
      </c>
      <c r="H72" s="28">
        <v>7.7786350000000004</v>
      </c>
      <c r="I72" s="28">
        <v>7.7499859999999998</v>
      </c>
      <c r="J72" s="28">
        <v>7.7076289999999998</v>
      </c>
      <c r="K72" s="28">
        <v>7.6641500000000002</v>
      </c>
      <c r="L72" s="28">
        <v>7.6126469999999999</v>
      </c>
      <c r="M72" s="28">
        <v>7.5609859999999998</v>
      </c>
      <c r="N72" s="28">
        <v>7.5070259999999998</v>
      </c>
      <c r="O72" s="28">
        <v>7.458717</v>
      </c>
      <c r="P72" s="28">
        <v>7.4217919999999999</v>
      </c>
      <c r="Q72" s="28">
        <v>7.3914980000000003</v>
      </c>
      <c r="R72" s="28">
        <v>7.3730469999999997</v>
      </c>
      <c r="S72" s="28">
        <v>7.3603690000000004</v>
      </c>
      <c r="T72" s="28">
        <v>7.34863</v>
      </c>
      <c r="U72" s="28">
        <v>7.3379159999999999</v>
      </c>
      <c r="V72" s="28">
        <v>7.3352300000000001</v>
      </c>
      <c r="W72" s="28">
        <v>7.3416990000000002</v>
      </c>
      <c r="X72" s="28">
        <v>7.3483140000000002</v>
      </c>
      <c r="Y72" s="28">
        <v>7.3587730000000002</v>
      </c>
      <c r="Z72" s="28">
        <v>7.3706800000000001</v>
      </c>
      <c r="AA72" s="28">
        <v>7.380744</v>
      </c>
      <c r="AB72" s="28">
        <v>7.3899119999999998</v>
      </c>
      <c r="AC72" s="28">
        <v>7.4023599999999998</v>
      </c>
      <c r="AD72" s="28">
        <v>7.4125079999999999</v>
      </c>
      <c r="AE72" s="28">
        <v>7.426698</v>
      </c>
      <c r="AF72" s="28">
        <v>7.4428510000000001</v>
      </c>
      <c r="AG72" s="28">
        <v>7.4590490000000003</v>
      </c>
      <c r="AH72" s="26">
        <v>1.66E-4</v>
      </c>
    </row>
    <row r="73" spans="1:34">
      <c r="A73" s="8" t="s">
        <v>25</v>
      </c>
      <c r="B73" s="24" t="s">
        <v>24</v>
      </c>
      <c r="C73" s="28">
        <v>0.417402</v>
      </c>
      <c r="D73" s="28">
        <v>0.42975200000000002</v>
      </c>
      <c r="E73" s="28">
        <v>0.43609999999999999</v>
      </c>
      <c r="F73" s="28">
        <v>0.438805</v>
      </c>
      <c r="G73" s="28">
        <v>0.44289600000000001</v>
      </c>
      <c r="H73" s="28">
        <v>0.44851400000000002</v>
      </c>
      <c r="I73" s="28">
        <v>0.45119199999999998</v>
      </c>
      <c r="J73" s="28">
        <v>0.45177299999999998</v>
      </c>
      <c r="K73" s="28">
        <v>0.45205600000000001</v>
      </c>
      <c r="L73" s="28">
        <v>0.45185500000000001</v>
      </c>
      <c r="M73" s="28">
        <v>0.452067</v>
      </c>
      <c r="N73" s="28">
        <v>0.452658</v>
      </c>
      <c r="O73" s="28">
        <v>0.454179</v>
      </c>
      <c r="P73" s="28">
        <v>0.45615800000000001</v>
      </c>
      <c r="Q73" s="28">
        <v>0.45923199999999997</v>
      </c>
      <c r="R73" s="28">
        <v>0.46366400000000002</v>
      </c>
      <c r="S73" s="28">
        <v>0.46811000000000003</v>
      </c>
      <c r="T73" s="28">
        <v>0.47255200000000003</v>
      </c>
      <c r="U73" s="28">
        <v>0.47728500000000001</v>
      </c>
      <c r="V73" s="28">
        <v>0.48243999999999998</v>
      </c>
      <c r="W73" s="28">
        <v>0.48775299999999999</v>
      </c>
      <c r="X73" s="28">
        <v>0.49367100000000003</v>
      </c>
      <c r="Y73" s="28">
        <v>0.49945899999999999</v>
      </c>
      <c r="Z73" s="28">
        <v>0.50590100000000005</v>
      </c>
      <c r="AA73" s="28">
        <v>0.51175499999999996</v>
      </c>
      <c r="AB73" s="28">
        <v>0.51780099999999996</v>
      </c>
      <c r="AC73" s="28">
        <v>0.52437599999999995</v>
      </c>
      <c r="AD73" s="28">
        <v>0.52958499999999997</v>
      </c>
      <c r="AE73" s="28">
        <v>0.53547299999999998</v>
      </c>
      <c r="AF73" s="28">
        <v>0.54211100000000001</v>
      </c>
      <c r="AG73" s="28">
        <v>0.54907799999999995</v>
      </c>
      <c r="AH73" s="26">
        <v>9.1809999999999999E-3</v>
      </c>
    </row>
    <row r="74" spans="1:34" ht="15" customHeight="1">
      <c r="A74" s="8" t="s">
        <v>23</v>
      </c>
      <c r="B74" s="24" t="s">
        <v>22</v>
      </c>
      <c r="C74" s="28">
        <v>5.9764999999999999E-2</v>
      </c>
      <c r="D74" s="28">
        <v>7.5079999999999994E-2</v>
      </c>
      <c r="E74" s="28">
        <v>8.616E-2</v>
      </c>
      <c r="F74" s="28">
        <v>9.4232999999999997E-2</v>
      </c>
      <c r="G74" s="28">
        <v>0.100171</v>
      </c>
      <c r="H74" s="28">
        <v>0.104438</v>
      </c>
      <c r="I74" s="28">
        <v>0.107584</v>
      </c>
      <c r="J74" s="28">
        <v>0.10997899999999999</v>
      </c>
      <c r="K74" s="28">
        <v>0.111142</v>
      </c>
      <c r="L74" s="28">
        <v>0.111985</v>
      </c>
      <c r="M74" s="28">
        <v>0.112868</v>
      </c>
      <c r="N74" s="28">
        <v>0.113118</v>
      </c>
      <c r="O74" s="28">
        <v>0.11344799999999999</v>
      </c>
      <c r="P74" s="28">
        <v>0.113605</v>
      </c>
      <c r="Q74" s="28">
        <v>0.113716</v>
      </c>
      <c r="R74" s="28">
        <v>0.11353000000000001</v>
      </c>
      <c r="S74" s="28">
        <v>0.113436</v>
      </c>
      <c r="T74" s="28">
        <v>0.11333600000000001</v>
      </c>
      <c r="U74" s="28">
        <v>0.11317099999999999</v>
      </c>
      <c r="V74" s="28">
        <v>0.112886</v>
      </c>
      <c r="W74" s="28">
        <v>0.112663</v>
      </c>
      <c r="X74" s="28">
        <v>0.11233700000000001</v>
      </c>
      <c r="Y74" s="28">
        <v>0.11198</v>
      </c>
      <c r="Z74" s="28">
        <v>0.11162</v>
      </c>
      <c r="AA74" s="28">
        <v>0.111264</v>
      </c>
      <c r="AB74" s="28">
        <v>0.11088199999999999</v>
      </c>
      <c r="AC74" s="28">
        <v>0.110487</v>
      </c>
      <c r="AD74" s="28">
        <v>0.110127</v>
      </c>
      <c r="AE74" s="28">
        <v>0.109734</v>
      </c>
      <c r="AF74" s="28">
        <v>0.109462</v>
      </c>
      <c r="AG74" s="28">
        <v>0.109221</v>
      </c>
      <c r="AH74" s="26">
        <v>2.0302000000000001E-2</v>
      </c>
    </row>
    <row r="75" spans="1:34" ht="15" customHeight="1">
      <c r="A75" s="8" t="s">
        <v>21</v>
      </c>
      <c r="B75" s="24" t="s">
        <v>20</v>
      </c>
      <c r="C75" s="28">
        <v>2.511301</v>
      </c>
      <c r="D75" s="28">
        <v>2.562341</v>
      </c>
      <c r="E75" s="28">
        <v>2.6297199999999998</v>
      </c>
      <c r="F75" s="28">
        <v>2.6519339999999998</v>
      </c>
      <c r="G75" s="28">
        <v>2.6785030000000001</v>
      </c>
      <c r="H75" s="28">
        <v>2.7010839999999998</v>
      </c>
      <c r="I75" s="28">
        <v>2.6993149999999999</v>
      </c>
      <c r="J75" s="28">
        <v>2.684517</v>
      </c>
      <c r="K75" s="28">
        <v>2.6682670000000002</v>
      </c>
      <c r="L75" s="28">
        <v>2.6485669999999999</v>
      </c>
      <c r="M75" s="28">
        <v>2.6326610000000001</v>
      </c>
      <c r="N75" s="28">
        <v>2.6181239999999999</v>
      </c>
      <c r="O75" s="28">
        <v>2.60683</v>
      </c>
      <c r="P75" s="28">
        <v>2.5946570000000002</v>
      </c>
      <c r="Q75" s="28">
        <v>2.5912009999999999</v>
      </c>
      <c r="R75" s="28">
        <v>2.5990639999999998</v>
      </c>
      <c r="S75" s="28">
        <v>2.6064630000000002</v>
      </c>
      <c r="T75" s="28">
        <v>2.614655</v>
      </c>
      <c r="U75" s="28">
        <v>2.6273339999999998</v>
      </c>
      <c r="V75" s="28">
        <v>2.6439460000000001</v>
      </c>
      <c r="W75" s="28">
        <v>2.65917</v>
      </c>
      <c r="X75" s="28">
        <v>2.6803979999999998</v>
      </c>
      <c r="Y75" s="28">
        <v>2.7063990000000002</v>
      </c>
      <c r="Z75" s="28">
        <v>2.7397800000000001</v>
      </c>
      <c r="AA75" s="28">
        <v>2.7679420000000001</v>
      </c>
      <c r="AB75" s="28">
        <v>2.797641</v>
      </c>
      <c r="AC75" s="28">
        <v>2.8227530000000001</v>
      </c>
      <c r="AD75" s="28">
        <v>2.8469129999999998</v>
      </c>
      <c r="AE75" s="28">
        <v>2.8755120000000001</v>
      </c>
      <c r="AF75" s="28">
        <v>2.9062830000000002</v>
      </c>
      <c r="AG75" s="28">
        <v>2.9404349999999999</v>
      </c>
      <c r="AH75" s="26">
        <v>5.2719999999999998E-3</v>
      </c>
    </row>
    <row r="76" spans="1:34" ht="15" customHeight="1">
      <c r="A76" s="8" t="s">
        <v>19</v>
      </c>
      <c r="B76" s="24" t="s">
        <v>18</v>
      </c>
      <c r="C76" s="28">
        <v>1.3936E-2</v>
      </c>
      <c r="D76" s="28">
        <v>1.6691999999999999E-2</v>
      </c>
      <c r="E76" s="28">
        <v>1.8912000000000002E-2</v>
      </c>
      <c r="F76" s="28">
        <v>2.0590000000000001E-2</v>
      </c>
      <c r="G76" s="28">
        <v>2.1857000000000001E-2</v>
      </c>
      <c r="H76" s="28">
        <v>2.2807000000000001E-2</v>
      </c>
      <c r="I76" s="28">
        <v>2.3493E-2</v>
      </c>
      <c r="J76" s="28">
        <v>2.4004999999999999E-2</v>
      </c>
      <c r="K76" s="28">
        <v>2.4147999999999999E-2</v>
      </c>
      <c r="L76" s="28">
        <v>2.4264999999999998E-2</v>
      </c>
      <c r="M76" s="28">
        <v>2.4503E-2</v>
      </c>
      <c r="N76" s="28">
        <v>2.4629999999999999E-2</v>
      </c>
      <c r="O76" s="28">
        <v>2.4892999999999998E-2</v>
      </c>
      <c r="P76" s="28">
        <v>2.5146999999999999E-2</v>
      </c>
      <c r="Q76" s="28">
        <v>2.5457E-2</v>
      </c>
      <c r="R76" s="28">
        <v>2.5725000000000001E-2</v>
      </c>
      <c r="S76" s="28">
        <v>2.6019E-2</v>
      </c>
      <c r="T76" s="28">
        <v>2.6301999999999999E-2</v>
      </c>
      <c r="U76" s="28">
        <v>2.6582000000000001E-2</v>
      </c>
      <c r="V76" s="28">
        <v>2.6870999999999999E-2</v>
      </c>
      <c r="W76" s="28">
        <v>2.7245999999999999E-2</v>
      </c>
      <c r="X76" s="28">
        <v>2.7588999999999999E-2</v>
      </c>
      <c r="Y76" s="28">
        <v>2.7925999999999999E-2</v>
      </c>
      <c r="Z76" s="28">
        <v>2.8273E-2</v>
      </c>
      <c r="AA76" s="28">
        <v>2.8608000000000001E-2</v>
      </c>
      <c r="AB76" s="28">
        <v>2.8975999999999998E-2</v>
      </c>
      <c r="AC76" s="28">
        <v>2.9315999999999998E-2</v>
      </c>
      <c r="AD76" s="28">
        <v>2.9621999999999999E-2</v>
      </c>
      <c r="AE76" s="28">
        <v>2.9950999999999998E-2</v>
      </c>
      <c r="AF76" s="28">
        <v>3.0311000000000001E-2</v>
      </c>
      <c r="AG76" s="28">
        <v>3.0662999999999999E-2</v>
      </c>
      <c r="AH76" s="26">
        <v>2.6634000000000001E-2</v>
      </c>
    </row>
    <row r="77" spans="1:34" ht="15" customHeight="1">
      <c r="A77" s="8" t="s">
        <v>17</v>
      </c>
      <c r="B77" s="24" t="s">
        <v>16</v>
      </c>
      <c r="C77" s="28">
        <v>0.20519999999999999</v>
      </c>
      <c r="D77" s="28">
        <v>0.21641299999999999</v>
      </c>
      <c r="E77" s="28">
        <v>0.21717900000000001</v>
      </c>
      <c r="F77" s="28">
        <v>0.215971</v>
      </c>
      <c r="G77" s="28">
        <v>0.214533</v>
      </c>
      <c r="H77" s="28">
        <v>0.20651900000000001</v>
      </c>
      <c r="I77" s="28">
        <v>0.20768800000000001</v>
      </c>
      <c r="J77" s="28">
        <v>0.20623900000000001</v>
      </c>
      <c r="K77" s="28">
        <v>0.20741000000000001</v>
      </c>
      <c r="L77" s="28">
        <v>0.20830399999999999</v>
      </c>
      <c r="M77" s="28">
        <v>0.20923700000000001</v>
      </c>
      <c r="N77" s="28">
        <v>0.20947099999999999</v>
      </c>
      <c r="O77" s="28">
        <v>0.2094</v>
      </c>
      <c r="P77" s="28">
        <v>0.20974400000000001</v>
      </c>
      <c r="Q77" s="28">
        <v>0.20941199999999999</v>
      </c>
      <c r="R77" s="28">
        <v>0.20981</v>
      </c>
      <c r="S77" s="28">
        <v>0.210093</v>
      </c>
      <c r="T77" s="28">
        <v>0.21012900000000001</v>
      </c>
      <c r="U77" s="28">
        <v>0.209256</v>
      </c>
      <c r="V77" s="28">
        <v>0.20999599999999999</v>
      </c>
      <c r="W77" s="28">
        <v>0.20933099999999999</v>
      </c>
      <c r="X77" s="28">
        <v>0.209426</v>
      </c>
      <c r="Y77" s="28">
        <v>0.21010400000000001</v>
      </c>
      <c r="Z77" s="28">
        <v>0.21125099999999999</v>
      </c>
      <c r="AA77" s="28">
        <v>0.210315</v>
      </c>
      <c r="AB77" s="28">
        <v>0.21054899999999999</v>
      </c>
      <c r="AC77" s="28">
        <v>0.21032100000000001</v>
      </c>
      <c r="AD77" s="28">
        <v>0.210586</v>
      </c>
      <c r="AE77" s="28">
        <v>0.210842</v>
      </c>
      <c r="AF77" s="28">
        <v>0.21118000000000001</v>
      </c>
      <c r="AG77" s="28">
        <v>0.212342</v>
      </c>
      <c r="AH77" s="26">
        <v>1.1410000000000001E-3</v>
      </c>
    </row>
    <row r="78" spans="1:34" ht="15" customHeight="1">
      <c r="A78" s="8" t="s">
        <v>15</v>
      </c>
      <c r="B78" s="24" t="s">
        <v>14</v>
      </c>
      <c r="C78" s="28">
        <v>3.6641E-2</v>
      </c>
      <c r="D78" s="28">
        <v>3.7508E-2</v>
      </c>
      <c r="E78" s="28">
        <v>3.7086000000000001E-2</v>
      </c>
      <c r="F78" s="28">
        <v>3.6670000000000001E-2</v>
      </c>
      <c r="G78" s="28">
        <v>3.6240000000000001E-2</v>
      </c>
      <c r="H78" s="28">
        <v>3.5579E-2</v>
      </c>
      <c r="I78" s="28">
        <v>3.4701000000000003E-2</v>
      </c>
      <c r="J78" s="28">
        <v>3.3688000000000003E-2</v>
      </c>
      <c r="K78" s="28">
        <v>3.2705999999999999E-2</v>
      </c>
      <c r="L78" s="28">
        <v>3.1683000000000003E-2</v>
      </c>
      <c r="M78" s="28">
        <v>3.0700999999999999E-2</v>
      </c>
      <c r="N78" s="28">
        <v>3.0173999999999999E-2</v>
      </c>
      <c r="O78" s="28">
        <v>2.9687999999999999E-2</v>
      </c>
      <c r="P78" s="28">
        <v>2.9170999999999999E-2</v>
      </c>
      <c r="Q78" s="28">
        <v>2.8722999999999999E-2</v>
      </c>
      <c r="R78" s="28">
        <v>2.8299999999999999E-2</v>
      </c>
      <c r="S78" s="28">
        <v>2.7854E-2</v>
      </c>
      <c r="T78" s="28">
        <v>2.7376000000000001E-2</v>
      </c>
      <c r="U78" s="28">
        <v>2.6879E-2</v>
      </c>
      <c r="V78" s="28">
        <v>2.6446999999999998E-2</v>
      </c>
      <c r="W78" s="28">
        <v>2.5950000000000001E-2</v>
      </c>
      <c r="X78" s="28">
        <v>2.5746999999999999E-2</v>
      </c>
      <c r="Y78" s="28">
        <v>2.5561E-2</v>
      </c>
      <c r="Z78" s="28">
        <v>2.5447999999999998E-2</v>
      </c>
      <c r="AA78" s="28">
        <v>2.5260999999999999E-2</v>
      </c>
      <c r="AB78" s="28">
        <v>2.5080999999999999E-2</v>
      </c>
      <c r="AC78" s="28">
        <v>2.4846E-2</v>
      </c>
      <c r="AD78" s="28">
        <v>2.4618000000000001E-2</v>
      </c>
      <c r="AE78" s="28">
        <v>2.4375000000000001E-2</v>
      </c>
      <c r="AF78" s="28">
        <v>2.4157999999999999E-2</v>
      </c>
      <c r="AG78" s="28">
        <v>2.3977999999999999E-2</v>
      </c>
      <c r="AH78" s="26">
        <v>-1.4035000000000001E-2</v>
      </c>
    </row>
    <row r="79" spans="1:34">
      <c r="A79" s="8" t="s">
        <v>13</v>
      </c>
      <c r="B79" s="24" t="s">
        <v>12</v>
      </c>
      <c r="C79" s="28">
        <v>0.390127</v>
      </c>
      <c r="D79" s="28">
        <v>0.39991399999999999</v>
      </c>
      <c r="E79" s="28">
        <v>0.43495600000000001</v>
      </c>
      <c r="F79" s="28">
        <v>0.441884</v>
      </c>
      <c r="G79" s="28">
        <v>0.42280499999999999</v>
      </c>
      <c r="H79" s="28">
        <v>0.42404599999999998</v>
      </c>
      <c r="I79" s="28">
        <v>0.42859700000000001</v>
      </c>
      <c r="J79" s="28">
        <v>0.42010900000000001</v>
      </c>
      <c r="K79" s="28">
        <v>0.42051500000000003</v>
      </c>
      <c r="L79" s="28">
        <v>0.417549</v>
      </c>
      <c r="M79" s="28">
        <v>0.41855399999999998</v>
      </c>
      <c r="N79" s="28">
        <v>0.425043</v>
      </c>
      <c r="O79" s="28">
        <v>0.41953699999999999</v>
      </c>
      <c r="P79" s="28">
        <v>0.41976000000000002</v>
      </c>
      <c r="Q79" s="28">
        <v>0.41893599999999998</v>
      </c>
      <c r="R79" s="28">
        <v>0.42455599999999999</v>
      </c>
      <c r="S79" s="28">
        <v>0.41920200000000002</v>
      </c>
      <c r="T79" s="28">
        <v>0.41905500000000001</v>
      </c>
      <c r="U79" s="28">
        <v>0.42291600000000001</v>
      </c>
      <c r="V79" s="28">
        <v>0.417875</v>
      </c>
      <c r="W79" s="28">
        <v>0.417271</v>
      </c>
      <c r="X79" s="28">
        <v>0.422074</v>
      </c>
      <c r="Y79" s="28">
        <v>0.41612100000000002</v>
      </c>
      <c r="Z79" s="28">
        <v>0.41587299999999999</v>
      </c>
      <c r="AA79" s="28">
        <v>0.41346300000000002</v>
      </c>
      <c r="AB79" s="28">
        <v>0.41362399999999999</v>
      </c>
      <c r="AC79" s="28">
        <v>0.41226600000000002</v>
      </c>
      <c r="AD79" s="28">
        <v>0.41145999999999999</v>
      </c>
      <c r="AE79" s="28">
        <v>0.41171799999999997</v>
      </c>
      <c r="AF79" s="28">
        <v>0.41126200000000002</v>
      </c>
      <c r="AG79" s="28">
        <v>0.41036499999999998</v>
      </c>
      <c r="AH79" s="26">
        <v>1.6869999999999999E-3</v>
      </c>
    </row>
    <row r="80" spans="1:34" ht="15" customHeight="1">
      <c r="A80" s="8" t="s">
        <v>11</v>
      </c>
      <c r="B80" s="24" t="s">
        <v>10</v>
      </c>
      <c r="C80" s="28">
        <v>0.10620300000000001</v>
      </c>
      <c r="D80" s="28">
        <v>0.106628</v>
      </c>
      <c r="E80" s="28">
        <v>0.108291</v>
      </c>
      <c r="F80" s="28">
        <v>0.10927000000000001</v>
      </c>
      <c r="G80" s="28">
        <v>0.109676</v>
      </c>
      <c r="H80" s="28">
        <v>0.109872</v>
      </c>
      <c r="I80" s="28">
        <v>0.10950500000000001</v>
      </c>
      <c r="J80" s="28">
        <v>0.10872800000000001</v>
      </c>
      <c r="K80" s="28">
        <v>0.10782700000000001</v>
      </c>
      <c r="L80" s="28">
        <v>0.10685</v>
      </c>
      <c r="M80" s="28">
        <v>0.105917</v>
      </c>
      <c r="N80" s="28">
        <v>0.105118</v>
      </c>
      <c r="O80" s="28">
        <v>0.104561</v>
      </c>
      <c r="P80" s="28">
        <v>0.10398300000000001</v>
      </c>
      <c r="Q80" s="28">
        <v>0.103517</v>
      </c>
      <c r="R80" s="28">
        <v>0.10317800000000001</v>
      </c>
      <c r="S80" s="28">
        <v>0.102702</v>
      </c>
      <c r="T80" s="28">
        <v>0.102093</v>
      </c>
      <c r="U80" s="28">
        <v>0.10151200000000001</v>
      </c>
      <c r="V80" s="28">
        <v>0.101063</v>
      </c>
      <c r="W80" s="28">
        <v>0.10076499999999999</v>
      </c>
      <c r="X80" s="28">
        <v>0.100435</v>
      </c>
      <c r="Y80" s="28">
        <v>0.100065</v>
      </c>
      <c r="Z80" s="28">
        <v>9.9694000000000005E-2</v>
      </c>
      <c r="AA80" s="28">
        <v>9.9248000000000003E-2</v>
      </c>
      <c r="AB80" s="28">
        <v>9.8908999999999997E-2</v>
      </c>
      <c r="AC80" s="28">
        <v>9.8502000000000006E-2</v>
      </c>
      <c r="AD80" s="28">
        <v>9.7958000000000003E-2</v>
      </c>
      <c r="AE80" s="28">
        <v>9.7569000000000003E-2</v>
      </c>
      <c r="AF80" s="28">
        <v>9.7160999999999997E-2</v>
      </c>
      <c r="AG80" s="28">
        <v>9.6742999999999996E-2</v>
      </c>
      <c r="AH80" s="26">
        <v>-3.1050000000000001E-3</v>
      </c>
    </row>
    <row r="81" spans="1:34">
      <c r="A81" s="8" t="s">
        <v>9</v>
      </c>
      <c r="B81" s="24" t="s">
        <v>8</v>
      </c>
      <c r="C81" s="28">
        <v>0.90030500000000002</v>
      </c>
      <c r="D81" s="28">
        <v>1.224288</v>
      </c>
      <c r="E81" s="28">
        <v>1.367005</v>
      </c>
      <c r="F81" s="28">
        <v>1.4331830000000001</v>
      </c>
      <c r="G81" s="28">
        <v>1.4759279999999999</v>
      </c>
      <c r="H81" s="28">
        <v>1.5090049999999999</v>
      </c>
      <c r="I81" s="28">
        <v>1.520615</v>
      </c>
      <c r="J81" s="28">
        <v>1.5290189999999999</v>
      </c>
      <c r="K81" s="28">
        <v>1.539247</v>
      </c>
      <c r="L81" s="28">
        <v>1.548459</v>
      </c>
      <c r="M81" s="28">
        <v>1.5584260000000001</v>
      </c>
      <c r="N81" s="28">
        <v>1.571105</v>
      </c>
      <c r="O81" s="28">
        <v>1.589755</v>
      </c>
      <c r="P81" s="28">
        <v>1.608117</v>
      </c>
      <c r="Q81" s="28">
        <v>1.6286529999999999</v>
      </c>
      <c r="R81" s="28">
        <v>1.652344</v>
      </c>
      <c r="S81" s="28">
        <v>1.6719919999999999</v>
      </c>
      <c r="T81" s="28">
        <v>1.6887749999999999</v>
      </c>
      <c r="U81" s="28">
        <v>1.7065109999999999</v>
      </c>
      <c r="V81" s="28">
        <v>1.7265140000000001</v>
      </c>
      <c r="W81" s="28">
        <v>1.7515099999999999</v>
      </c>
      <c r="X81" s="28">
        <v>1.7746200000000001</v>
      </c>
      <c r="Y81" s="28">
        <v>1.798373</v>
      </c>
      <c r="Z81" s="28">
        <v>1.8209679999999999</v>
      </c>
      <c r="AA81" s="28">
        <v>1.844373</v>
      </c>
      <c r="AB81" s="28">
        <v>1.869801</v>
      </c>
      <c r="AC81" s="28">
        <v>1.8929659999999999</v>
      </c>
      <c r="AD81" s="28">
        <v>1.9106590000000001</v>
      </c>
      <c r="AE81" s="28">
        <v>1.929632</v>
      </c>
      <c r="AF81" s="28">
        <v>1.9469259999999999</v>
      </c>
      <c r="AG81" s="28">
        <v>1.9645140000000001</v>
      </c>
      <c r="AH81" s="26">
        <v>2.6349999999999998E-2</v>
      </c>
    </row>
    <row r="82" spans="1:34" ht="15" customHeight="1">
      <c r="A82" s="8" t="s">
        <v>7</v>
      </c>
      <c r="B82" s="24" t="s">
        <v>6</v>
      </c>
      <c r="C82" s="28">
        <v>0.257081</v>
      </c>
      <c r="D82" s="28">
        <v>0.261438</v>
      </c>
      <c r="E82" s="28">
        <v>0.26180300000000001</v>
      </c>
      <c r="F82" s="28">
        <v>0.25547700000000001</v>
      </c>
      <c r="G82" s="28">
        <v>0.251303</v>
      </c>
      <c r="H82" s="28">
        <v>0.25104399999999999</v>
      </c>
      <c r="I82" s="28">
        <v>0.25043799999999999</v>
      </c>
      <c r="J82" s="28">
        <v>0.25036000000000003</v>
      </c>
      <c r="K82" s="28">
        <v>0.25173099999999998</v>
      </c>
      <c r="L82" s="28">
        <v>0.25117600000000001</v>
      </c>
      <c r="M82" s="28">
        <v>0.25022699999999998</v>
      </c>
      <c r="N82" s="28">
        <v>0.25018699999999999</v>
      </c>
      <c r="O82" s="28">
        <v>0.25059100000000001</v>
      </c>
      <c r="P82" s="28">
        <v>0.25100600000000001</v>
      </c>
      <c r="Q82" s="28">
        <v>0.25142799999999998</v>
      </c>
      <c r="R82" s="28">
        <v>0.25185000000000002</v>
      </c>
      <c r="S82" s="28">
        <v>0.25228800000000001</v>
      </c>
      <c r="T82" s="28">
        <v>0.25274200000000002</v>
      </c>
      <c r="U82" s="28">
        <v>0.25320399999999998</v>
      </c>
      <c r="V82" s="28">
        <v>0.253666</v>
      </c>
      <c r="W82" s="28">
        <v>0.25413599999999997</v>
      </c>
      <c r="X82" s="28">
        <v>0.25460700000000003</v>
      </c>
      <c r="Y82" s="28">
        <v>0.25507800000000003</v>
      </c>
      <c r="Z82" s="28">
        <v>0.255554</v>
      </c>
      <c r="AA82" s="28">
        <v>0.25603199999999998</v>
      </c>
      <c r="AB82" s="28">
        <v>0.256496</v>
      </c>
      <c r="AC82" s="28">
        <v>0.25697999999999999</v>
      </c>
      <c r="AD82" s="28">
        <v>0.25745899999999999</v>
      </c>
      <c r="AE82" s="28">
        <v>0.25794699999999998</v>
      </c>
      <c r="AF82" s="28">
        <v>0.25842799999999999</v>
      </c>
      <c r="AG82" s="28">
        <v>0.25890200000000002</v>
      </c>
      <c r="AH82" s="26">
        <v>2.3499999999999999E-4</v>
      </c>
    </row>
    <row r="83" spans="1:34" ht="15" customHeight="1">
      <c r="A83" s="8" t="s">
        <v>5</v>
      </c>
      <c r="B83" s="24" t="s">
        <v>4</v>
      </c>
      <c r="C83" s="28">
        <v>5.7262E-2</v>
      </c>
      <c r="D83" s="28">
        <v>5.8290000000000002E-2</v>
      </c>
      <c r="E83" s="28">
        <v>5.8961E-2</v>
      </c>
      <c r="F83" s="28">
        <v>5.9478000000000003E-2</v>
      </c>
      <c r="G83" s="28">
        <v>5.9827999999999999E-2</v>
      </c>
      <c r="H83" s="28">
        <v>6.0010000000000001E-2</v>
      </c>
      <c r="I83" s="28">
        <v>6.0088000000000003E-2</v>
      </c>
      <c r="J83" s="28">
        <v>5.9921000000000002E-2</v>
      </c>
      <c r="K83" s="28">
        <v>5.9799999999999999E-2</v>
      </c>
      <c r="L83" s="28">
        <v>5.9697E-2</v>
      </c>
      <c r="M83" s="28">
        <v>5.9553000000000002E-2</v>
      </c>
      <c r="N83" s="28">
        <v>5.9423999999999998E-2</v>
      </c>
      <c r="O83" s="28">
        <v>5.9322E-2</v>
      </c>
      <c r="P83" s="28">
        <v>5.9235000000000003E-2</v>
      </c>
      <c r="Q83" s="28">
        <v>5.9182999999999999E-2</v>
      </c>
      <c r="R83" s="28">
        <v>5.9143000000000001E-2</v>
      </c>
      <c r="S83" s="28">
        <v>5.9086E-2</v>
      </c>
      <c r="T83" s="28">
        <v>5.9014999999999998E-2</v>
      </c>
      <c r="U83" s="28">
        <v>5.8965999999999998E-2</v>
      </c>
      <c r="V83" s="28">
        <v>5.8930999999999997E-2</v>
      </c>
      <c r="W83" s="28">
        <v>5.8892E-2</v>
      </c>
      <c r="X83" s="28">
        <v>5.8852000000000002E-2</v>
      </c>
      <c r="Y83" s="28">
        <v>5.8819999999999997E-2</v>
      </c>
      <c r="Z83" s="28">
        <v>5.8781E-2</v>
      </c>
      <c r="AA83" s="28">
        <v>5.8772999999999999E-2</v>
      </c>
      <c r="AB83" s="28">
        <v>5.8809E-2</v>
      </c>
      <c r="AC83" s="28">
        <v>5.8817000000000001E-2</v>
      </c>
      <c r="AD83" s="28">
        <v>5.8797000000000002E-2</v>
      </c>
      <c r="AE83" s="28">
        <v>5.8807999999999999E-2</v>
      </c>
      <c r="AF83" s="28">
        <v>5.8795E-2</v>
      </c>
      <c r="AG83" s="28">
        <v>5.8756000000000003E-2</v>
      </c>
      <c r="AH83" s="26">
        <v>8.5800000000000004E-4</v>
      </c>
    </row>
    <row r="84" spans="1:34" ht="15" customHeight="1">
      <c r="A84" s="8" t="s">
        <v>3</v>
      </c>
      <c r="B84" s="24" t="s">
        <v>143</v>
      </c>
      <c r="C84" s="28">
        <v>0.33360899999999999</v>
      </c>
      <c r="D84" s="28">
        <v>0.361427</v>
      </c>
      <c r="E84" s="28">
        <v>0.35680200000000001</v>
      </c>
      <c r="F84" s="28">
        <v>0.34560099999999999</v>
      </c>
      <c r="G84" s="28">
        <v>0.34161900000000001</v>
      </c>
      <c r="H84" s="28">
        <v>0.34227999999999997</v>
      </c>
      <c r="I84" s="28">
        <v>0.32642900000000002</v>
      </c>
      <c r="J84" s="28">
        <v>0.33119700000000002</v>
      </c>
      <c r="K84" s="28">
        <v>0.33116000000000001</v>
      </c>
      <c r="L84" s="28">
        <v>0.331146</v>
      </c>
      <c r="M84" s="28">
        <v>0.327567</v>
      </c>
      <c r="N84" s="28">
        <v>0.32804699999999998</v>
      </c>
      <c r="O84" s="28">
        <v>0.329295</v>
      </c>
      <c r="P84" s="28">
        <v>0.32969599999999999</v>
      </c>
      <c r="Q84" s="28">
        <v>0.32918999999999998</v>
      </c>
      <c r="R84" s="28">
        <v>0.33091999999999999</v>
      </c>
      <c r="S84" s="28">
        <v>0.33483800000000002</v>
      </c>
      <c r="T84" s="28">
        <v>0.33925499999999997</v>
      </c>
      <c r="U84" s="28">
        <v>0.34292800000000001</v>
      </c>
      <c r="V84" s="28">
        <v>0.34514099999999998</v>
      </c>
      <c r="W84" s="28">
        <v>0.34698200000000001</v>
      </c>
      <c r="X84" s="28">
        <v>0.34818500000000002</v>
      </c>
      <c r="Y84" s="28">
        <v>0.35015200000000002</v>
      </c>
      <c r="Z84" s="28">
        <v>0.35349599999999998</v>
      </c>
      <c r="AA84" s="28">
        <v>0.35870800000000003</v>
      </c>
      <c r="AB84" s="28">
        <v>0.36176599999999998</v>
      </c>
      <c r="AC84" s="28">
        <v>0.365562</v>
      </c>
      <c r="AD84" s="28">
        <v>0.36989300000000003</v>
      </c>
      <c r="AE84" s="28">
        <v>0.36765100000000001</v>
      </c>
      <c r="AF84" s="28">
        <v>0.367228</v>
      </c>
      <c r="AG84" s="28">
        <v>0.37073099999999998</v>
      </c>
      <c r="AH84" s="26">
        <v>3.5230000000000001E-3</v>
      </c>
    </row>
    <row r="85" spans="1:34" ht="15" customHeight="1">
      <c r="A85" s="8" t="s">
        <v>2</v>
      </c>
      <c r="B85" s="23" t="s">
        <v>1</v>
      </c>
      <c r="C85" s="29">
        <v>12.710936999999999</v>
      </c>
      <c r="D85" s="29">
        <v>13.523485000000001</v>
      </c>
      <c r="E85" s="29">
        <v>13.782738</v>
      </c>
      <c r="F85" s="29">
        <v>13.893643000000001</v>
      </c>
      <c r="G85" s="29">
        <v>13.946235</v>
      </c>
      <c r="H85" s="29">
        <v>13.993831999999999</v>
      </c>
      <c r="I85" s="29">
        <v>13.969633</v>
      </c>
      <c r="J85" s="29">
        <v>13.917164</v>
      </c>
      <c r="K85" s="29">
        <v>13.870161</v>
      </c>
      <c r="L85" s="29">
        <v>13.804183999999999</v>
      </c>
      <c r="M85" s="29">
        <v>13.743266</v>
      </c>
      <c r="N85" s="29">
        <v>13.694122999999999</v>
      </c>
      <c r="O85" s="29">
        <v>13.650218000000001</v>
      </c>
      <c r="P85" s="29">
        <v>13.622070000000001</v>
      </c>
      <c r="Q85" s="29">
        <v>13.610144</v>
      </c>
      <c r="R85" s="29">
        <v>13.63513</v>
      </c>
      <c r="S85" s="29">
        <v>13.652452</v>
      </c>
      <c r="T85" s="29">
        <v>13.673914999999999</v>
      </c>
      <c r="U85" s="29">
        <v>13.704461</v>
      </c>
      <c r="V85" s="29">
        <v>13.741007</v>
      </c>
      <c r="W85" s="29">
        <v>13.793367</v>
      </c>
      <c r="X85" s="29">
        <v>13.856253000000001</v>
      </c>
      <c r="Y85" s="29">
        <v>13.918808</v>
      </c>
      <c r="Z85" s="29">
        <v>13.997322</v>
      </c>
      <c r="AA85" s="29">
        <v>14.066484000000001</v>
      </c>
      <c r="AB85" s="29">
        <v>14.140247</v>
      </c>
      <c r="AC85" s="29">
        <v>14.209555</v>
      </c>
      <c r="AD85" s="29">
        <v>14.270186000000001</v>
      </c>
      <c r="AE85" s="29">
        <v>14.335910999999999</v>
      </c>
      <c r="AF85" s="29">
        <v>14.406158</v>
      </c>
      <c r="AG85" s="29">
        <v>14.484776999999999</v>
      </c>
      <c r="AH85" s="16">
        <v>4.3639999999999998E-3</v>
      </c>
    </row>
    <row r="86" spans="1:34" ht="15" customHeight="1" thickBot="1"/>
    <row r="87" spans="1:34" ht="15" customHeight="1">
      <c r="B87" s="110" t="s">
        <v>168</v>
      </c>
      <c r="C87" s="111"/>
      <c r="D87" s="111"/>
      <c r="E87" s="111"/>
      <c r="F87" s="111"/>
      <c r="G87" s="111"/>
      <c r="H87" s="111"/>
      <c r="I87" s="111"/>
      <c r="J87" s="111"/>
      <c r="K87" s="111"/>
      <c r="L87" s="111"/>
      <c r="M87" s="111"/>
      <c r="N87" s="111"/>
      <c r="O87" s="111"/>
      <c r="P87" s="111"/>
      <c r="Q87" s="111"/>
      <c r="R87" s="111"/>
      <c r="S87" s="111"/>
      <c r="T87" s="111"/>
      <c r="U87" s="111"/>
      <c r="V87" s="111"/>
      <c r="W87" s="111"/>
      <c r="X87" s="111"/>
      <c r="Y87" s="111"/>
      <c r="Z87" s="111"/>
      <c r="AA87" s="111"/>
      <c r="AB87" s="111"/>
      <c r="AC87" s="111"/>
      <c r="AD87" s="111"/>
      <c r="AE87" s="111"/>
      <c r="AF87" s="111"/>
      <c r="AG87" s="111"/>
      <c r="AH87" s="30"/>
    </row>
    <row r="88" spans="1:34" ht="15" customHeight="1">
      <c r="B88" s="4" t="s">
        <v>169</v>
      </c>
    </row>
    <row r="89" spans="1:34" ht="15" customHeight="1">
      <c r="B89" s="4" t="s">
        <v>170</v>
      </c>
    </row>
    <row r="90" spans="1:34" ht="15" customHeight="1">
      <c r="B90" s="4" t="s">
        <v>171</v>
      </c>
    </row>
    <row r="91" spans="1:34" ht="15" customHeight="1">
      <c r="B91" s="4" t="s">
        <v>172</v>
      </c>
    </row>
    <row r="92" spans="1:34">
      <c r="B92" s="4" t="s">
        <v>173</v>
      </c>
    </row>
    <row r="93" spans="1:34" ht="15" customHeight="1">
      <c r="B93" s="4" t="s">
        <v>174</v>
      </c>
    </row>
    <row r="94" spans="1:34" ht="15" customHeight="1">
      <c r="B94" s="4" t="s">
        <v>175</v>
      </c>
    </row>
    <row r="95" spans="1:34" ht="15" customHeight="1">
      <c r="B95" s="4" t="s">
        <v>176</v>
      </c>
    </row>
    <row r="96" spans="1:34" ht="15" customHeight="1">
      <c r="B96" s="4" t="s">
        <v>177</v>
      </c>
    </row>
    <row r="97" spans="2:34" ht="15" customHeight="1">
      <c r="B97" s="4" t="s">
        <v>178</v>
      </c>
    </row>
    <row r="112" spans="2:34" ht="15" customHeight="1">
      <c r="B112" s="112"/>
      <c r="C112" s="112"/>
      <c r="D112" s="112"/>
      <c r="E112" s="112"/>
      <c r="F112" s="112"/>
      <c r="G112" s="112"/>
      <c r="H112" s="112"/>
      <c r="I112" s="112"/>
      <c r="J112" s="112"/>
      <c r="K112" s="112"/>
      <c r="L112" s="112"/>
      <c r="M112" s="112"/>
      <c r="N112" s="112"/>
      <c r="O112" s="112"/>
      <c r="P112" s="112"/>
      <c r="Q112" s="112"/>
      <c r="R112" s="112"/>
      <c r="S112" s="112"/>
      <c r="T112" s="112"/>
      <c r="U112" s="112"/>
      <c r="V112" s="112"/>
      <c r="W112" s="112"/>
      <c r="X112" s="112"/>
      <c r="Y112" s="112"/>
      <c r="Z112" s="112"/>
      <c r="AA112" s="112"/>
      <c r="AB112" s="112"/>
      <c r="AC112" s="112"/>
      <c r="AD112" s="112"/>
      <c r="AE112" s="112"/>
      <c r="AF112" s="112"/>
      <c r="AG112" s="112"/>
      <c r="AH112" s="112"/>
    </row>
    <row r="308" spans="2:34" ht="15" customHeight="1">
      <c r="B308" s="112"/>
      <c r="C308" s="112"/>
      <c r="D308" s="112"/>
      <c r="E308" s="112"/>
      <c r="F308" s="112"/>
      <c r="G308" s="112"/>
      <c r="H308" s="112"/>
      <c r="I308" s="112"/>
      <c r="J308" s="112"/>
      <c r="K308" s="112"/>
      <c r="L308" s="112"/>
      <c r="M308" s="112"/>
      <c r="N308" s="112"/>
      <c r="O308" s="112"/>
      <c r="P308" s="112"/>
      <c r="Q308" s="112"/>
      <c r="R308" s="112"/>
      <c r="S308" s="112"/>
      <c r="T308" s="112"/>
      <c r="U308" s="112"/>
      <c r="V308" s="112"/>
      <c r="W308" s="112"/>
      <c r="X308" s="112"/>
      <c r="Y308" s="112"/>
      <c r="Z308" s="112"/>
      <c r="AA308" s="112"/>
      <c r="AB308" s="112"/>
      <c r="AC308" s="112"/>
      <c r="AD308" s="112"/>
      <c r="AE308" s="112"/>
      <c r="AF308" s="112"/>
      <c r="AG308" s="112"/>
      <c r="AH308" s="112"/>
    </row>
    <row r="511" spans="2:34" ht="15" customHeight="1">
      <c r="B511" s="112"/>
      <c r="C511" s="112"/>
      <c r="D511" s="112"/>
      <c r="E511" s="112"/>
      <c r="F511" s="112"/>
      <c r="G511" s="112"/>
      <c r="H511" s="112"/>
      <c r="I511" s="112"/>
      <c r="J511" s="112"/>
      <c r="K511" s="112"/>
      <c r="L511" s="112"/>
      <c r="M511" s="112"/>
      <c r="N511" s="112"/>
      <c r="O511" s="112"/>
      <c r="P511" s="112"/>
      <c r="Q511" s="112"/>
      <c r="R511" s="112"/>
      <c r="S511" s="112"/>
      <c r="T511" s="112"/>
      <c r="U511" s="112"/>
      <c r="V511" s="112"/>
      <c r="W511" s="112"/>
      <c r="X511" s="112"/>
      <c r="Y511" s="112"/>
      <c r="Z511" s="112"/>
      <c r="AA511" s="112"/>
      <c r="AB511" s="112"/>
      <c r="AC511" s="112"/>
      <c r="AD511" s="112"/>
      <c r="AE511" s="112"/>
      <c r="AF511" s="112"/>
      <c r="AG511" s="112"/>
      <c r="AH511" s="112"/>
    </row>
    <row r="712" spans="2:34" ht="15" customHeight="1">
      <c r="B712" s="112"/>
      <c r="C712" s="112"/>
      <c r="D712" s="112"/>
      <c r="E712" s="112"/>
      <c r="F712" s="112"/>
      <c r="G712" s="112"/>
      <c r="H712" s="112"/>
      <c r="I712" s="112"/>
      <c r="J712" s="112"/>
      <c r="K712" s="112"/>
      <c r="L712" s="112"/>
      <c r="M712" s="112"/>
      <c r="N712" s="112"/>
      <c r="O712" s="112"/>
      <c r="P712" s="112"/>
      <c r="Q712" s="112"/>
      <c r="R712" s="112"/>
      <c r="S712" s="112"/>
      <c r="T712" s="112"/>
      <c r="U712" s="112"/>
      <c r="V712" s="112"/>
      <c r="W712" s="112"/>
      <c r="X712" s="112"/>
      <c r="Y712" s="112"/>
      <c r="Z712" s="112"/>
      <c r="AA712" s="112"/>
      <c r="AB712" s="112"/>
      <c r="AC712" s="112"/>
      <c r="AD712" s="112"/>
      <c r="AE712" s="112"/>
      <c r="AF712" s="112"/>
      <c r="AG712" s="112"/>
      <c r="AH712" s="112"/>
    </row>
    <row r="887" spans="2:34" ht="15" customHeight="1">
      <c r="B887" s="112"/>
      <c r="C887" s="112"/>
      <c r="D887" s="112"/>
      <c r="E887" s="112"/>
      <c r="F887" s="112"/>
      <c r="G887" s="112"/>
      <c r="H887" s="112"/>
      <c r="I887" s="112"/>
      <c r="J887" s="112"/>
      <c r="K887" s="112"/>
      <c r="L887" s="112"/>
      <c r="M887" s="112"/>
      <c r="N887" s="112"/>
      <c r="O887" s="112"/>
      <c r="P887" s="112"/>
      <c r="Q887" s="112"/>
      <c r="R887" s="112"/>
      <c r="S887" s="112"/>
      <c r="T887" s="112"/>
      <c r="U887" s="112"/>
      <c r="V887" s="112"/>
      <c r="W887" s="112"/>
      <c r="X887" s="112"/>
      <c r="Y887" s="112"/>
      <c r="Z887" s="112"/>
      <c r="AA887" s="112"/>
      <c r="AB887" s="112"/>
      <c r="AC887" s="112"/>
      <c r="AD887" s="112"/>
      <c r="AE887" s="112"/>
      <c r="AF887" s="112"/>
      <c r="AG887" s="112"/>
      <c r="AH887" s="112"/>
    </row>
    <row r="1100" spans="2:34" ht="15" customHeight="1">
      <c r="B1100" s="112"/>
      <c r="C1100" s="112"/>
      <c r="D1100" s="112"/>
      <c r="E1100" s="112"/>
      <c r="F1100" s="112"/>
      <c r="G1100" s="112"/>
      <c r="H1100" s="112"/>
      <c r="I1100" s="112"/>
      <c r="J1100" s="112"/>
      <c r="K1100" s="112"/>
      <c r="L1100" s="112"/>
      <c r="M1100" s="112"/>
      <c r="N1100" s="112"/>
      <c r="O1100" s="112"/>
      <c r="P1100" s="112"/>
      <c r="Q1100" s="112"/>
      <c r="R1100" s="112"/>
      <c r="S1100" s="112"/>
      <c r="T1100" s="112"/>
      <c r="U1100" s="112"/>
      <c r="V1100" s="112"/>
      <c r="W1100" s="112"/>
      <c r="X1100" s="112"/>
      <c r="Y1100" s="112"/>
      <c r="Z1100" s="112"/>
      <c r="AA1100" s="112"/>
      <c r="AB1100" s="112"/>
      <c r="AC1100" s="112"/>
      <c r="AD1100" s="112"/>
      <c r="AE1100" s="112"/>
      <c r="AF1100" s="112"/>
      <c r="AG1100" s="112"/>
      <c r="AH1100" s="112"/>
    </row>
    <row r="1227" spans="2:34" ht="15" customHeight="1">
      <c r="B1227" s="112"/>
      <c r="C1227" s="112"/>
      <c r="D1227" s="112"/>
      <c r="E1227" s="112"/>
      <c r="F1227" s="112"/>
      <c r="G1227" s="112"/>
      <c r="H1227" s="112"/>
      <c r="I1227" s="112"/>
      <c r="J1227" s="112"/>
      <c r="K1227" s="112"/>
      <c r="L1227" s="112"/>
      <c r="M1227" s="112"/>
      <c r="N1227" s="112"/>
      <c r="O1227" s="112"/>
      <c r="P1227" s="112"/>
      <c r="Q1227" s="112"/>
      <c r="R1227" s="112"/>
      <c r="S1227" s="112"/>
      <c r="T1227" s="112"/>
      <c r="U1227" s="112"/>
      <c r="V1227" s="112"/>
      <c r="W1227" s="112"/>
      <c r="X1227" s="112"/>
      <c r="Y1227" s="112"/>
      <c r="Z1227" s="112"/>
      <c r="AA1227" s="112"/>
      <c r="AB1227" s="112"/>
      <c r="AC1227" s="112"/>
      <c r="AD1227" s="112"/>
      <c r="AE1227" s="112"/>
      <c r="AF1227" s="112"/>
      <c r="AG1227" s="112"/>
      <c r="AH1227" s="112"/>
    </row>
    <row r="1390" spans="2:34" ht="15" customHeight="1">
      <c r="B1390" s="112"/>
      <c r="C1390" s="112"/>
      <c r="D1390" s="112"/>
      <c r="E1390" s="112"/>
      <c r="F1390" s="112"/>
      <c r="G1390" s="112"/>
      <c r="H1390" s="112"/>
      <c r="I1390" s="112"/>
      <c r="J1390" s="112"/>
      <c r="K1390" s="112"/>
      <c r="L1390" s="112"/>
      <c r="M1390" s="112"/>
      <c r="N1390" s="112"/>
      <c r="O1390" s="112"/>
      <c r="P1390" s="112"/>
      <c r="Q1390" s="112"/>
      <c r="R1390" s="112"/>
      <c r="S1390" s="112"/>
      <c r="T1390" s="112"/>
      <c r="U1390" s="112"/>
      <c r="V1390" s="112"/>
      <c r="W1390" s="112"/>
      <c r="X1390" s="112"/>
      <c r="Y1390" s="112"/>
      <c r="Z1390" s="112"/>
      <c r="AA1390" s="112"/>
      <c r="AB1390" s="112"/>
      <c r="AC1390" s="112"/>
      <c r="AD1390" s="112"/>
      <c r="AE1390" s="112"/>
      <c r="AF1390" s="112"/>
      <c r="AG1390" s="112"/>
      <c r="AH1390" s="112"/>
    </row>
    <row r="1502" spans="2:34" ht="15" customHeight="1">
      <c r="B1502" s="112"/>
      <c r="C1502" s="112"/>
      <c r="D1502" s="112"/>
      <c r="E1502" s="112"/>
      <c r="F1502" s="112"/>
      <c r="G1502" s="112"/>
      <c r="H1502" s="112"/>
      <c r="I1502" s="112"/>
      <c r="J1502" s="112"/>
      <c r="K1502" s="112"/>
      <c r="L1502" s="112"/>
      <c r="M1502" s="112"/>
      <c r="N1502" s="112"/>
      <c r="O1502" s="112"/>
      <c r="P1502" s="112"/>
      <c r="Q1502" s="112"/>
      <c r="R1502" s="112"/>
      <c r="S1502" s="112"/>
      <c r="T1502" s="112"/>
      <c r="U1502" s="112"/>
      <c r="V1502" s="112"/>
      <c r="W1502" s="112"/>
      <c r="X1502" s="112"/>
      <c r="Y1502" s="112"/>
      <c r="Z1502" s="112"/>
      <c r="AA1502" s="112"/>
      <c r="AB1502" s="112"/>
      <c r="AC1502" s="112"/>
      <c r="AD1502" s="112"/>
      <c r="AE1502" s="112"/>
      <c r="AF1502" s="112"/>
      <c r="AG1502" s="112"/>
      <c r="AH1502" s="112"/>
    </row>
    <row r="1604" spans="2:34" ht="15" customHeight="1">
      <c r="B1604" s="112"/>
      <c r="C1604" s="112"/>
      <c r="D1604" s="112"/>
      <c r="E1604" s="112"/>
      <c r="F1604" s="112"/>
      <c r="G1604" s="112"/>
      <c r="H1604" s="112"/>
      <c r="I1604" s="112"/>
      <c r="J1604" s="112"/>
      <c r="K1604" s="112"/>
      <c r="L1604" s="112"/>
      <c r="M1604" s="112"/>
      <c r="N1604" s="112"/>
      <c r="O1604" s="112"/>
      <c r="P1604" s="112"/>
      <c r="Q1604" s="112"/>
      <c r="R1604" s="112"/>
      <c r="S1604" s="112"/>
      <c r="T1604" s="112"/>
      <c r="U1604" s="112"/>
      <c r="V1604" s="112"/>
      <c r="W1604" s="112"/>
      <c r="X1604" s="112"/>
      <c r="Y1604" s="112"/>
      <c r="Z1604" s="112"/>
      <c r="AA1604" s="112"/>
      <c r="AB1604" s="112"/>
      <c r="AC1604" s="112"/>
      <c r="AD1604" s="112"/>
      <c r="AE1604" s="112"/>
      <c r="AF1604" s="112"/>
      <c r="AG1604" s="112"/>
      <c r="AH1604" s="112"/>
    </row>
    <row r="1698" spans="2:34" ht="15" customHeight="1">
      <c r="B1698" s="112"/>
      <c r="C1698" s="112"/>
      <c r="D1698" s="112"/>
      <c r="E1698" s="112"/>
      <c r="F1698" s="112"/>
      <c r="G1698" s="112"/>
      <c r="H1698" s="112"/>
      <c r="I1698" s="112"/>
      <c r="J1698" s="112"/>
      <c r="K1698" s="112"/>
      <c r="L1698" s="112"/>
      <c r="M1698" s="112"/>
      <c r="N1698" s="112"/>
      <c r="O1698" s="112"/>
      <c r="P1698" s="112"/>
      <c r="Q1698" s="112"/>
      <c r="R1698" s="112"/>
      <c r="S1698" s="112"/>
      <c r="T1698" s="112"/>
      <c r="U1698" s="112"/>
      <c r="V1698" s="112"/>
      <c r="W1698" s="112"/>
      <c r="X1698" s="112"/>
      <c r="Y1698" s="112"/>
      <c r="Z1698" s="112"/>
      <c r="AA1698" s="112"/>
      <c r="AB1698" s="112"/>
      <c r="AC1698" s="112"/>
      <c r="AD1698" s="112"/>
      <c r="AE1698" s="112"/>
      <c r="AF1698" s="112"/>
      <c r="AG1698" s="112"/>
      <c r="AH1698" s="112"/>
    </row>
    <row r="1945" spans="2:34" ht="15" customHeight="1">
      <c r="B1945" s="112"/>
      <c r="C1945" s="112"/>
      <c r="D1945" s="112"/>
      <c r="E1945" s="112"/>
      <c r="F1945" s="112"/>
      <c r="G1945" s="112"/>
      <c r="H1945" s="112"/>
      <c r="I1945" s="112"/>
      <c r="J1945" s="112"/>
      <c r="K1945" s="112"/>
      <c r="L1945" s="112"/>
      <c r="M1945" s="112"/>
      <c r="N1945" s="112"/>
      <c r="O1945" s="112"/>
      <c r="P1945" s="112"/>
      <c r="Q1945" s="112"/>
      <c r="R1945" s="112"/>
      <c r="S1945" s="112"/>
      <c r="T1945" s="112"/>
      <c r="U1945" s="112"/>
      <c r="V1945" s="112"/>
      <c r="W1945" s="112"/>
      <c r="X1945" s="112"/>
      <c r="Y1945" s="112"/>
      <c r="Z1945" s="112"/>
      <c r="AA1945" s="112"/>
      <c r="AB1945" s="112"/>
      <c r="AC1945" s="112"/>
      <c r="AD1945" s="112"/>
      <c r="AE1945" s="112"/>
      <c r="AF1945" s="112"/>
      <c r="AG1945" s="112"/>
      <c r="AH1945" s="112"/>
    </row>
    <row r="2031" spans="2:34" ht="15" customHeight="1">
      <c r="B2031" s="112"/>
      <c r="C2031" s="112"/>
      <c r="D2031" s="112"/>
      <c r="E2031" s="112"/>
      <c r="F2031" s="112"/>
      <c r="G2031" s="112"/>
      <c r="H2031" s="112"/>
      <c r="I2031" s="112"/>
      <c r="J2031" s="112"/>
      <c r="K2031" s="112"/>
      <c r="L2031" s="112"/>
      <c r="M2031" s="112"/>
      <c r="N2031" s="112"/>
      <c r="O2031" s="112"/>
      <c r="P2031" s="112"/>
      <c r="Q2031" s="112"/>
      <c r="R2031" s="112"/>
      <c r="S2031" s="112"/>
      <c r="T2031" s="112"/>
      <c r="U2031" s="112"/>
      <c r="V2031" s="112"/>
      <c r="W2031" s="112"/>
      <c r="X2031" s="112"/>
      <c r="Y2031" s="112"/>
      <c r="Z2031" s="112"/>
      <c r="AA2031" s="112"/>
      <c r="AB2031" s="112"/>
      <c r="AC2031" s="112"/>
      <c r="AD2031" s="112"/>
      <c r="AE2031" s="112"/>
      <c r="AF2031" s="112"/>
      <c r="AG2031" s="112"/>
      <c r="AH2031" s="112"/>
    </row>
    <row r="2153" spans="2:34" ht="15" customHeight="1">
      <c r="B2153" s="112"/>
      <c r="C2153" s="112"/>
      <c r="D2153" s="112"/>
      <c r="E2153" s="112"/>
      <c r="F2153" s="112"/>
      <c r="G2153" s="112"/>
      <c r="H2153" s="112"/>
      <c r="I2153" s="112"/>
      <c r="J2153" s="112"/>
      <c r="K2153" s="112"/>
      <c r="L2153" s="112"/>
      <c r="M2153" s="112"/>
      <c r="N2153" s="112"/>
      <c r="O2153" s="112"/>
      <c r="P2153" s="112"/>
      <c r="Q2153" s="112"/>
      <c r="R2153" s="112"/>
      <c r="S2153" s="112"/>
      <c r="T2153" s="112"/>
      <c r="U2153" s="112"/>
      <c r="V2153" s="112"/>
      <c r="W2153" s="112"/>
      <c r="X2153" s="112"/>
      <c r="Y2153" s="112"/>
      <c r="Z2153" s="112"/>
      <c r="AA2153" s="112"/>
      <c r="AB2153" s="112"/>
      <c r="AC2153" s="112"/>
      <c r="AD2153" s="112"/>
      <c r="AE2153" s="112"/>
      <c r="AF2153" s="112"/>
      <c r="AG2153" s="112"/>
      <c r="AH2153" s="112"/>
    </row>
    <row r="2317" spans="2:34" ht="15" customHeight="1">
      <c r="B2317" s="112"/>
      <c r="C2317" s="112"/>
      <c r="D2317" s="112"/>
      <c r="E2317" s="112"/>
      <c r="F2317" s="112"/>
      <c r="G2317" s="112"/>
      <c r="H2317" s="112"/>
      <c r="I2317" s="112"/>
      <c r="J2317" s="112"/>
      <c r="K2317" s="112"/>
      <c r="L2317" s="112"/>
      <c r="M2317" s="112"/>
      <c r="N2317" s="112"/>
      <c r="O2317" s="112"/>
      <c r="P2317" s="112"/>
      <c r="Q2317" s="112"/>
      <c r="R2317" s="112"/>
      <c r="S2317" s="112"/>
      <c r="T2317" s="112"/>
      <c r="U2317" s="112"/>
      <c r="V2317" s="112"/>
      <c r="W2317" s="112"/>
      <c r="X2317" s="112"/>
      <c r="Y2317" s="112"/>
      <c r="Z2317" s="112"/>
      <c r="AA2317" s="112"/>
      <c r="AB2317" s="112"/>
      <c r="AC2317" s="112"/>
      <c r="AD2317" s="112"/>
      <c r="AE2317" s="112"/>
      <c r="AF2317" s="112"/>
      <c r="AG2317" s="112"/>
      <c r="AH2317" s="112"/>
    </row>
    <row r="2419" spans="2:34" ht="15" customHeight="1">
      <c r="B2419" s="112"/>
      <c r="C2419" s="112"/>
      <c r="D2419" s="112"/>
      <c r="E2419" s="112"/>
      <c r="F2419" s="112"/>
      <c r="G2419" s="112"/>
      <c r="H2419" s="112"/>
      <c r="I2419" s="112"/>
      <c r="J2419" s="112"/>
      <c r="K2419" s="112"/>
      <c r="L2419" s="112"/>
      <c r="M2419" s="112"/>
      <c r="N2419" s="112"/>
      <c r="O2419" s="112"/>
      <c r="P2419" s="112"/>
      <c r="Q2419" s="112"/>
      <c r="R2419" s="112"/>
      <c r="S2419" s="112"/>
      <c r="T2419" s="112"/>
      <c r="U2419" s="112"/>
      <c r="V2419" s="112"/>
      <c r="W2419" s="112"/>
      <c r="X2419" s="112"/>
      <c r="Y2419" s="112"/>
      <c r="Z2419" s="112"/>
      <c r="AA2419" s="112"/>
      <c r="AB2419" s="112"/>
      <c r="AC2419" s="112"/>
      <c r="AD2419" s="112"/>
      <c r="AE2419" s="112"/>
      <c r="AF2419" s="112"/>
      <c r="AG2419" s="112"/>
      <c r="AH2419" s="112"/>
    </row>
    <row r="2509" spans="2:34" ht="15" customHeight="1">
      <c r="B2509" s="112"/>
      <c r="C2509" s="112"/>
      <c r="D2509" s="112"/>
      <c r="E2509" s="112"/>
      <c r="F2509" s="112"/>
      <c r="G2509" s="112"/>
      <c r="H2509" s="112"/>
      <c r="I2509" s="112"/>
      <c r="J2509" s="112"/>
      <c r="K2509" s="112"/>
      <c r="L2509" s="112"/>
      <c r="M2509" s="112"/>
      <c r="N2509" s="112"/>
      <c r="O2509" s="112"/>
      <c r="P2509" s="112"/>
      <c r="Q2509" s="112"/>
      <c r="R2509" s="112"/>
      <c r="S2509" s="112"/>
      <c r="T2509" s="112"/>
      <c r="U2509" s="112"/>
      <c r="V2509" s="112"/>
      <c r="W2509" s="112"/>
      <c r="X2509" s="112"/>
      <c r="Y2509" s="112"/>
      <c r="Z2509" s="112"/>
      <c r="AA2509" s="112"/>
      <c r="AB2509" s="112"/>
      <c r="AC2509" s="112"/>
      <c r="AD2509" s="112"/>
      <c r="AE2509" s="112"/>
      <c r="AF2509" s="112"/>
      <c r="AG2509" s="112"/>
      <c r="AH2509" s="112"/>
    </row>
    <row r="2598" spans="2:34" ht="15" customHeight="1">
      <c r="B2598" s="112"/>
      <c r="C2598" s="112"/>
      <c r="D2598" s="112"/>
      <c r="E2598" s="112"/>
      <c r="F2598" s="112"/>
      <c r="G2598" s="112"/>
      <c r="H2598" s="112"/>
      <c r="I2598" s="112"/>
      <c r="J2598" s="112"/>
      <c r="K2598" s="112"/>
      <c r="L2598" s="112"/>
      <c r="M2598" s="112"/>
      <c r="N2598" s="112"/>
      <c r="O2598" s="112"/>
      <c r="P2598" s="112"/>
      <c r="Q2598" s="112"/>
      <c r="R2598" s="112"/>
      <c r="S2598" s="112"/>
      <c r="T2598" s="112"/>
      <c r="U2598" s="112"/>
      <c r="V2598" s="112"/>
      <c r="W2598" s="112"/>
      <c r="X2598" s="112"/>
      <c r="Y2598" s="112"/>
      <c r="Z2598" s="112"/>
      <c r="AA2598" s="112"/>
      <c r="AB2598" s="112"/>
      <c r="AC2598" s="112"/>
      <c r="AD2598" s="112"/>
      <c r="AE2598" s="112"/>
      <c r="AF2598" s="112"/>
      <c r="AG2598" s="112"/>
      <c r="AH2598" s="112"/>
    </row>
    <row r="2719" spans="2:34" ht="15" customHeight="1">
      <c r="B2719" s="112"/>
      <c r="C2719" s="112"/>
      <c r="D2719" s="112"/>
      <c r="E2719" s="112"/>
      <c r="F2719" s="112"/>
      <c r="G2719" s="112"/>
      <c r="H2719" s="112"/>
      <c r="I2719" s="112"/>
      <c r="J2719" s="112"/>
      <c r="K2719" s="112"/>
      <c r="L2719" s="112"/>
      <c r="M2719" s="112"/>
      <c r="N2719" s="112"/>
      <c r="O2719" s="112"/>
      <c r="P2719" s="112"/>
      <c r="Q2719" s="112"/>
      <c r="R2719" s="112"/>
      <c r="S2719" s="112"/>
      <c r="T2719" s="112"/>
      <c r="U2719" s="112"/>
      <c r="V2719" s="112"/>
      <c r="W2719" s="112"/>
      <c r="X2719" s="112"/>
      <c r="Y2719" s="112"/>
      <c r="Z2719" s="112"/>
      <c r="AA2719" s="112"/>
      <c r="AB2719" s="112"/>
      <c r="AC2719" s="112"/>
      <c r="AD2719" s="112"/>
      <c r="AE2719" s="112"/>
      <c r="AF2719" s="112"/>
      <c r="AG2719" s="112"/>
      <c r="AH2719" s="112"/>
    </row>
    <row r="2837" spans="2:34" ht="15" customHeight="1">
      <c r="B2837" s="112"/>
      <c r="C2837" s="112"/>
      <c r="D2837" s="112"/>
      <c r="E2837" s="112"/>
      <c r="F2837" s="112"/>
      <c r="G2837" s="112"/>
      <c r="H2837" s="112"/>
      <c r="I2837" s="112"/>
      <c r="J2837" s="112"/>
      <c r="K2837" s="112"/>
      <c r="L2837" s="112"/>
      <c r="M2837" s="112"/>
      <c r="N2837" s="112"/>
      <c r="O2837" s="112"/>
      <c r="P2837" s="112"/>
      <c r="Q2837" s="112"/>
      <c r="R2837" s="112"/>
      <c r="S2837" s="112"/>
      <c r="T2837" s="112"/>
      <c r="U2837" s="112"/>
      <c r="V2837" s="112"/>
      <c r="W2837" s="112"/>
      <c r="X2837" s="112"/>
      <c r="Y2837" s="112"/>
      <c r="Z2837" s="112"/>
      <c r="AA2837" s="112"/>
      <c r="AB2837" s="112"/>
      <c r="AC2837" s="112"/>
      <c r="AD2837" s="112"/>
      <c r="AE2837" s="112"/>
      <c r="AF2837" s="112"/>
      <c r="AG2837" s="112"/>
      <c r="AH2837" s="112"/>
    </row>
  </sheetData>
  <mergeCells count="21">
    <mergeCell ref="B2837:AH2837"/>
    <mergeCell ref="B2153:AH2153"/>
    <mergeCell ref="B2317:AH2317"/>
    <mergeCell ref="B2419:AH2419"/>
    <mergeCell ref="B2509:AH2509"/>
    <mergeCell ref="B2598:AH2598"/>
    <mergeCell ref="B1604:AH1604"/>
    <mergeCell ref="B1698:AH1698"/>
    <mergeCell ref="B1945:AH1945"/>
    <mergeCell ref="B2031:AH2031"/>
    <mergeCell ref="B2719:AH2719"/>
    <mergeCell ref="B887:AH887"/>
    <mergeCell ref="B1100:AH1100"/>
    <mergeCell ref="B1227:AH1227"/>
    <mergeCell ref="B1390:AH1390"/>
    <mergeCell ref="B1502:AH1502"/>
    <mergeCell ref="B87:AG87"/>
    <mergeCell ref="B112:AH112"/>
    <mergeCell ref="B308:AH308"/>
    <mergeCell ref="B511:AH511"/>
    <mergeCell ref="B712:AH712"/>
  </mergeCells>
  <pageMargins left="0.75" right="0.75" top="1" bottom="1" header="0.5" footer="0.5"/>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79998168889431442"/>
  </sheetPr>
  <dimension ref="A1:AJ69"/>
  <sheetViews>
    <sheetView workbookViewId="0"/>
  </sheetViews>
  <sheetFormatPr defaultRowHeight="15"/>
  <cols>
    <col min="3" max="3" width="45.42578125" customWidth="1"/>
  </cols>
  <sheetData>
    <row r="1" spans="1:36">
      <c r="E1">
        <v>2020</v>
      </c>
      <c r="F1">
        <v>2021</v>
      </c>
      <c r="G1">
        <v>2022</v>
      </c>
      <c r="H1">
        <v>2023</v>
      </c>
      <c r="I1">
        <v>2024</v>
      </c>
      <c r="J1">
        <v>2025</v>
      </c>
      <c r="K1">
        <v>2026</v>
      </c>
      <c r="L1">
        <v>2027</v>
      </c>
      <c r="M1">
        <v>2028</v>
      </c>
      <c r="N1">
        <v>2029</v>
      </c>
      <c r="O1">
        <v>2030</v>
      </c>
      <c r="P1">
        <v>2031</v>
      </c>
      <c r="Q1">
        <v>2032</v>
      </c>
      <c r="R1">
        <v>2033</v>
      </c>
      <c r="S1">
        <v>2034</v>
      </c>
      <c r="T1">
        <v>2035</v>
      </c>
      <c r="U1">
        <v>2036</v>
      </c>
      <c r="V1">
        <v>2037</v>
      </c>
      <c r="W1">
        <v>2038</v>
      </c>
      <c r="X1">
        <v>2039</v>
      </c>
      <c r="Y1">
        <v>2040</v>
      </c>
      <c r="Z1">
        <v>2041</v>
      </c>
      <c r="AA1">
        <v>2042</v>
      </c>
      <c r="AB1">
        <v>2043</v>
      </c>
      <c r="AC1">
        <v>2044</v>
      </c>
      <c r="AD1">
        <v>2045</v>
      </c>
      <c r="AE1">
        <v>2046</v>
      </c>
      <c r="AF1">
        <v>2047</v>
      </c>
      <c r="AG1">
        <v>2048</v>
      </c>
      <c r="AH1">
        <v>2049</v>
      </c>
      <c r="AI1">
        <v>2050</v>
      </c>
      <c r="AJ1" t="s">
        <v>288</v>
      </c>
    </row>
    <row r="10" spans="1:36">
      <c r="A10" t="s">
        <v>267</v>
      </c>
    </row>
    <row r="11" spans="1:36">
      <c r="A11" t="s">
        <v>286</v>
      </c>
    </row>
    <row r="12" spans="1:36">
      <c r="A12" t="s">
        <v>287</v>
      </c>
    </row>
    <row r="13" spans="1:36">
      <c r="A13" t="s">
        <v>149</v>
      </c>
    </row>
    <row r="14" spans="1:36">
      <c r="B14" t="s">
        <v>268</v>
      </c>
      <c r="C14" t="s">
        <v>269</v>
      </c>
      <c r="D14" t="s">
        <v>270</v>
      </c>
      <c r="E14">
        <v>2020</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288</v>
      </c>
    </row>
    <row r="15" spans="1:36">
      <c r="A15" t="s">
        <v>44</v>
      </c>
      <c r="C15" t="s">
        <v>289</v>
      </c>
    </row>
    <row r="16" spans="1:36">
      <c r="A16" t="s">
        <v>179</v>
      </c>
      <c r="C16" t="s">
        <v>290</v>
      </c>
    </row>
    <row r="17" spans="1:36">
      <c r="A17" t="s">
        <v>180</v>
      </c>
      <c r="B17" t="s">
        <v>181</v>
      </c>
      <c r="C17" t="s">
        <v>291</v>
      </c>
      <c r="D17" t="s">
        <v>271</v>
      </c>
      <c r="E17">
        <v>13684.958984000001</v>
      </c>
      <c r="F17">
        <v>14333.232421999999</v>
      </c>
      <c r="G17">
        <v>14327.021484000001</v>
      </c>
      <c r="H17">
        <v>14365.352539</v>
      </c>
      <c r="I17">
        <v>14366.454102</v>
      </c>
      <c r="J17">
        <v>14341.867188</v>
      </c>
      <c r="K17">
        <v>14287.133789</v>
      </c>
      <c r="L17">
        <v>14207.240234000001</v>
      </c>
      <c r="M17">
        <v>14125.376953000001</v>
      </c>
      <c r="N17">
        <v>14028.782227</v>
      </c>
      <c r="O17">
        <v>13931.946289</v>
      </c>
      <c r="P17">
        <v>13831.038086</v>
      </c>
      <c r="Q17">
        <v>13740.599609000001</v>
      </c>
      <c r="R17">
        <v>13671.222656</v>
      </c>
      <c r="S17">
        <v>13614.177734000001</v>
      </c>
      <c r="T17">
        <v>13578.905273</v>
      </c>
      <c r="U17">
        <v>13555.065430000001</v>
      </c>
      <c r="V17">
        <v>13533.013671999999</v>
      </c>
      <c r="W17">
        <v>13512.936523</v>
      </c>
      <c r="X17">
        <v>13507.699219</v>
      </c>
      <c r="Y17">
        <v>13519.427734000001</v>
      </c>
      <c r="Z17">
        <v>13531.689453000001</v>
      </c>
      <c r="AA17">
        <v>13551.022461</v>
      </c>
      <c r="AB17">
        <v>13573.048828000001</v>
      </c>
      <c r="AC17">
        <v>13591.697265999999</v>
      </c>
      <c r="AD17">
        <v>13608.703125</v>
      </c>
      <c r="AE17">
        <v>13631.722656</v>
      </c>
      <c r="AF17">
        <v>13650.463867</v>
      </c>
      <c r="AG17">
        <v>13676.699219</v>
      </c>
      <c r="AH17">
        <v>13706.514648</v>
      </c>
      <c r="AI17">
        <v>13736.450194999999</v>
      </c>
      <c r="AJ17" s="32">
        <v>0</v>
      </c>
    </row>
    <row r="18" spans="1:36">
      <c r="A18" t="s">
        <v>182</v>
      </c>
      <c r="B18" t="s">
        <v>183</v>
      </c>
      <c r="C18" t="s">
        <v>292</v>
      </c>
      <c r="D18" t="s">
        <v>271</v>
      </c>
      <c r="E18">
        <v>5675.0976559999999</v>
      </c>
      <c r="F18">
        <v>5849.8979490000002</v>
      </c>
      <c r="G18">
        <v>5755.2529299999997</v>
      </c>
      <c r="H18">
        <v>5674.1972660000001</v>
      </c>
      <c r="I18">
        <v>5571.2587890000004</v>
      </c>
      <c r="J18">
        <v>5452.5517579999996</v>
      </c>
      <c r="K18">
        <v>5322.6035160000001</v>
      </c>
      <c r="L18">
        <v>5185.9599609999996</v>
      </c>
      <c r="M18">
        <v>5050.4599609999996</v>
      </c>
      <c r="N18">
        <v>4913.0922849999997</v>
      </c>
      <c r="O18">
        <v>4785.4287109999996</v>
      </c>
      <c r="P18">
        <v>4662.6523440000001</v>
      </c>
      <c r="Q18">
        <v>4550.6762699999999</v>
      </c>
      <c r="R18">
        <v>4453.6479490000002</v>
      </c>
      <c r="S18">
        <v>4370.2490230000003</v>
      </c>
      <c r="T18">
        <v>4301.7231449999999</v>
      </c>
      <c r="U18">
        <v>4245.4160160000001</v>
      </c>
      <c r="V18">
        <v>4198.529297</v>
      </c>
      <c r="W18">
        <v>4159.6684569999998</v>
      </c>
      <c r="X18">
        <v>4129.9311520000001</v>
      </c>
      <c r="Y18">
        <v>4109.8427730000003</v>
      </c>
      <c r="Z18">
        <v>4093.1613769999999</v>
      </c>
      <c r="AA18">
        <v>4081.1696780000002</v>
      </c>
      <c r="AB18">
        <v>4071.95874</v>
      </c>
      <c r="AC18">
        <v>4063.4624020000001</v>
      </c>
      <c r="AD18">
        <v>4055.2773440000001</v>
      </c>
      <c r="AE18">
        <v>4048.9262699999999</v>
      </c>
      <c r="AF18">
        <v>4041.358643</v>
      </c>
      <c r="AG18">
        <v>4035.5654300000001</v>
      </c>
      <c r="AH18">
        <v>4031.2226559999999</v>
      </c>
      <c r="AI18">
        <v>4027.0671390000002</v>
      </c>
      <c r="AJ18" s="32">
        <v>-1.0999999999999999E-2</v>
      </c>
    </row>
    <row r="19" spans="1:36">
      <c r="A19" t="s">
        <v>184</v>
      </c>
      <c r="B19" t="s">
        <v>185</v>
      </c>
      <c r="C19" t="s">
        <v>293</v>
      </c>
      <c r="D19" t="s">
        <v>271</v>
      </c>
      <c r="E19">
        <v>7993.5629879999997</v>
      </c>
      <c r="F19">
        <v>8466.5332030000009</v>
      </c>
      <c r="G19">
        <v>8555.2402340000008</v>
      </c>
      <c r="H19">
        <v>8674.859375</v>
      </c>
      <c r="I19">
        <v>8779.1953119999998</v>
      </c>
      <c r="J19">
        <v>8873.6572269999997</v>
      </c>
      <c r="K19">
        <v>8949.2451170000004</v>
      </c>
      <c r="L19">
        <v>9006.3876949999994</v>
      </c>
      <c r="M19">
        <v>9060.4140619999998</v>
      </c>
      <c r="N19">
        <v>9101.5810550000006</v>
      </c>
      <c r="O19">
        <v>9132.7763670000004</v>
      </c>
      <c r="P19">
        <v>9154.9970699999994</v>
      </c>
      <c r="Q19">
        <v>9176.8564449999994</v>
      </c>
      <c r="R19">
        <v>9204.7871090000008</v>
      </c>
      <c r="S19">
        <v>9231.3808590000008</v>
      </c>
      <c r="T19">
        <v>9264.8320309999999</v>
      </c>
      <c r="U19">
        <v>9297.4599610000005</v>
      </c>
      <c r="V19">
        <v>9322.4296880000002</v>
      </c>
      <c r="W19">
        <v>9341.3251949999994</v>
      </c>
      <c r="X19">
        <v>9365.9111329999996</v>
      </c>
      <c r="Y19">
        <v>9397.7851559999999</v>
      </c>
      <c r="Z19">
        <v>9426.7773440000001</v>
      </c>
      <c r="AA19">
        <v>9458.1357420000004</v>
      </c>
      <c r="AB19">
        <v>9489.3994139999995</v>
      </c>
      <c r="AC19">
        <v>9516.5683590000008</v>
      </c>
      <c r="AD19">
        <v>9541.7832030000009</v>
      </c>
      <c r="AE19">
        <v>9571.171875</v>
      </c>
      <c r="AF19">
        <v>9597.5029300000006</v>
      </c>
      <c r="AG19">
        <v>9629.5478519999997</v>
      </c>
      <c r="AH19">
        <v>9663.71875</v>
      </c>
      <c r="AI19">
        <v>9697.8212889999995</v>
      </c>
      <c r="AJ19" s="32">
        <v>6.0000000000000001E-3</v>
      </c>
    </row>
    <row r="20" spans="1:36">
      <c r="A20" t="s">
        <v>186</v>
      </c>
      <c r="B20" t="s">
        <v>187</v>
      </c>
      <c r="C20" t="s">
        <v>294</v>
      </c>
      <c r="D20" t="s">
        <v>271</v>
      </c>
      <c r="E20">
        <v>16.299149</v>
      </c>
      <c r="F20">
        <v>16.800868999999999</v>
      </c>
      <c r="G20">
        <v>16.528765</v>
      </c>
      <c r="H20">
        <v>16.295639000000001</v>
      </c>
      <c r="I20">
        <v>15.999691</v>
      </c>
      <c r="J20">
        <v>15.658419</v>
      </c>
      <c r="K20">
        <v>15.284882</v>
      </c>
      <c r="L20">
        <v>14.892150000000001</v>
      </c>
      <c r="M20">
        <v>14.502713999999999</v>
      </c>
      <c r="N20">
        <v>14.107929</v>
      </c>
      <c r="O20">
        <v>13.741054</v>
      </c>
      <c r="P20">
        <v>13.388216</v>
      </c>
      <c r="Q20">
        <v>13.066401000000001</v>
      </c>
      <c r="R20">
        <v>12.787572000000001</v>
      </c>
      <c r="S20">
        <v>12.547905999999999</v>
      </c>
      <c r="T20">
        <v>12.350932999999999</v>
      </c>
      <c r="U20">
        <v>12.189022</v>
      </c>
      <c r="V20">
        <v>12.054244000000001</v>
      </c>
      <c r="W20">
        <v>11.942542</v>
      </c>
      <c r="X20">
        <v>11.857060000000001</v>
      </c>
      <c r="Y20">
        <v>11.799364000000001</v>
      </c>
      <c r="Z20">
        <v>11.751442000000001</v>
      </c>
      <c r="AA20">
        <v>11.71702</v>
      </c>
      <c r="AB20">
        <v>11.690611000000001</v>
      </c>
      <c r="AC20">
        <v>11.666224</v>
      </c>
      <c r="AD20">
        <v>11.642757</v>
      </c>
      <c r="AE20">
        <v>11.624537</v>
      </c>
      <c r="AF20">
        <v>11.602817999999999</v>
      </c>
      <c r="AG20">
        <v>11.586204</v>
      </c>
      <c r="AH20">
        <v>11.573715</v>
      </c>
      <c r="AI20">
        <v>11.561806000000001</v>
      </c>
      <c r="AJ20" s="32">
        <v>-1.0999999999999999E-2</v>
      </c>
    </row>
    <row r="21" spans="1:36">
      <c r="A21" t="s">
        <v>188</v>
      </c>
      <c r="B21" t="s">
        <v>189</v>
      </c>
      <c r="C21" t="s">
        <v>295</v>
      </c>
      <c r="D21" t="s">
        <v>271</v>
      </c>
      <c r="E21">
        <v>800.59765600000003</v>
      </c>
      <c r="F21">
        <v>824.58264199999996</v>
      </c>
      <c r="G21">
        <v>837.180115</v>
      </c>
      <c r="H21">
        <v>842.73663299999998</v>
      </c>
      <c r="I21">
        <v>851.00817900000004</v>
      </c>
      <c r="J21">
        <v>861.96362299999998</v>
      </c>
      <c r="K21">
        <v>867.17663600000003</v>
      </c>
      <c r="L21">
        <v>868.256348</v>
      </c>
      <c r="M21">
        <v>868.72143600000004</v>
      </c>
      <c r="N21">
        <v>868.14349400000003</v>
      </c>
      <c r="O21">
        <v>868.26971400000002</v>
      </c>
      <c r="P21">
        <v>869.091003</v>
      </c>
      <c r="Q21">
        <v>871.65924099999995</v>
      </c>
      <c r="R21">
        <v>875.055969</v>
      </c>
      <c r="S21">
        <v>880.52374299999997</v>
      </c>
      <c r="T21">
        <v>888.54583700000001</v>
      </c>
      <c r="U21">
        <v>896.60485800000004</v>
      </c>
      <c r="V21">
        <v>904.578979</v>
      </c>
      <c r="W21">
        <v>913.07678199999998</v>
      </c>
      <c r="X21">
        <v>922.39556900000002</v>
      </c>
      <c r="Y21">
        <v>932.01129200000003</v>
      </c>
      <c r="Z21">
        <v>942.83514400000001</v>
      </c>
      <c r="AA21">
        <v>953.38037099999997</v>
      </c>
      <c r="AB21">
        <v>965.23498500000005</v>
      </c>
      <c r="AC21">
        <v>976.00677499999995</v>
      </c>
      <c r="AD21">
        <v>987.21423300000004</v>
      </c>
      <c r="AE21">
        <v>999.34716800000001</v>
      </c>
      <c r="AF21">
        <v>1008.794495</v>
      </c>
      <c r="AG21">
        <v>1019.460449</v>
      </c>
      <c r="AH21">
        <v>1031.487061</v>
      </c>
      <c r="AI21">
        <v>1044.0882570000001</v>
      </c>
      <c r="AJ21" s="32">
        <v>8.9999999999999993E-3</v>
      </c>
    </row>
    <row r="22" spans="1:36">
      <c r="A22" t="s">
        <v>190</v>
      </c>
      <c r="B22" t="s">
        <v>191</v>
      </c>
      <c r="C22" t="s">
        <v>296</v>
      </c>
      <c r="D22" t="s">
        <v>271</v>
      </c>
      <c r="E22">
        <v>123.600578</v>
      </c>
      <c r="F22">
        <v>155.22908000000001</v>
      </c>
      <c r="G22">
        <v>178.08673099999999</v>
      </c>
      <c r="H22">
        <v>194.79402200000001</v>
      </c>
      <c r="I22">
        <v>207.08706699999999</v>
      </c>
      <c r="J22">
        <v>215.93284600000001</v>
      </c>
      <c r="K22">
        <v>222.44670099999999</v>
      </c>
      <c r="L22">
        <v>227.38673399999999</v>
      </c>
      <c r="M22">
        <v>229.82676699999999</v>
      </c>
      <c r="N22">
        <v>231.575424</v>
      </c>
      <c r="O22">
        <v>233.384491</v>
      </c>
      <c r="P22">
        <v>233.90917999999999</v>
      </c>
      <c r="Q22">
        <v>234.577225</v>
      </c>
      <c r="R22">
        <v>234.89816300000001</v>
      </c>
      <c r="S22">
        <v>235.11737099999999</v>
      </c>
      <c r="T22">
        <v>234.73181199999999</v>
      </c>
      <c r="U22">
        <v>234.53500399999999</v>
      </c>
      <c r="V22">
        <v>234.32896400000001</v>
      </c>
      <c r="W22">
        <v>233.97901899999999</v>
      </c>
      <c r="X22">
        <v>233.39025899999999</v>
      </c>
      <c r="Y22">
        <v>232.921921</v>
      </c>
      <c r="Z22">
        <v>232.25186199999999</v>
      </c>
      <c r="AA22">
        <v>231.51383999999999</v>
      </c>
      <c r="AB22">
        <v>230.76698300000001</v>
      </c>
      <c r="AC22">
        <v>230.024933</v>
      </c>
      <c r="AD22">
        <v>229.27586400000001</v>
      </c>
      <c r="AE22">
        <v>228.442001</v>
      </c>
      <c r="AF22">
        <v>227.69670099999999</v>
      </c>
      <c r="AG22">
        <v>226.85817</v>
      </c>
      <c r="AH22">
        <v>226.28666699999999</v>
      </c>
      <c r="AI22">
        <v>225.79505900000001</v>
      </c>
      <c r="AJ22" s="32">
        <v>0.02</v>
      </c>
    </row>
    <row r="23" spans="1:36">
      <c r="A23" t="s">
        <v>192</v>
      </c>
      <c r="B23" t="s">
        <v>193</v>
      </c>
      <c r="C23" t="s">
        <v>297</v>
      </c>
      <c r="D23" t="s">
        <v>271</v>
      </c>
      <c r="E23">
        <v>65.868385000000004</v>
      </c>
      <c r="F23">
        <v>77.343924999999999</v>
      </c>
      <c r="G23">
        <v>85.037193000000002</v>
      </c>
      <c r="H23">
        <v>90.397377000000006</v>
      </c>
      <c r="I23">
        <v>94.148392000000001</v>
      </c>
      <c r="J23">
        <v>96.454200999999998</v>
      </c>
      <c r="K23">
        <v>98.028533999999993</v>
      </c>
      <c r="L23">
        <v>99.228485000000006</v>
      </c>
      <c r="M23">
        <v>98.787505999999993</v>
      </c>
      <c r="N23">
        <v>98.326217999999997</v>
      </c>
      <c r="O23">
        <v>98.456612000000007</v>
      </c>
      <c r="P23">
        <v>97.730179000000007</v>
      </c>
      <c r="Q23">
        <v>97.429573000000005</v>
      </c>
      <c r="R23">
        <v>97.078491</v>
      </c>
      <c r="S23">
        <v>96.865768000000003</v>
      </c>
      <c r="T23">
        <v>96.190719999999999</v>
      </c>
      <c r="U23">
        <v>95.827606000000003</v>
      </c>
      <c r="V23">
        <v>95.546768</v>
      </c>
      <c r="W23">
        <v>95.188216999999995</v>
      </c>
      <c r="X23">
        <v>94.635986000000003</v>
      </c>
      <c r="Y23">
        <v>94.234970000000004</v>
      </c>
      <c r="Z23">
        <v>93.656120000000001</v>
      </c>
      <c r="AA23">
        <v>93.025208000000006</v>
      </c>
      <c r="AB23">
        <v>92.393783999999997</v>
      </c>
      <c r="AC23">
        <v>91.770995999999997</v>
      </c>
      <c r="AD23">
        <v>91.134651000000005</v>
      </c>
      <c r="AE23">
        <v>90.408362999999994</v>
      </c>
      <c r="AF23">
        <v>89.765427000000003</v>
      </c>
      <c r="AG23">
        <v>89.013596000000007</v>
      </c>
      <c r="AH23">
        <v>88.517876000000001</v>
      </c>
      <c r="AI23">
        <v>88.092033000000001</v>
      </c>
      <c r="AJ23" s="32">
        <v>0.01</v>
      </c>
    </row>
    <row r="24" spans="1:36">
      <c r="A24" t="s">
        <v>194</v>
      </c>
      <c r="B24" t="s">
        <v>195</v>
      </c>
      <c r="C24" t="s">
        <v>298</v>
      </c>
      <c r="D24" t="s">
        <v>271</v>
      </c>
      <c r="E24">
        <v>21.389296000000002</v>
      </c>
      <c r="F24">
        <v>24.819852999999998</v>
      </c>
      <c r="G24">
        <v>27.510082000000001</v>
      </c>
      <c r="H24">
        <v>29.622658000000001</v>
      </c>
      <c r="I24">
        <v>31.287822999999999</v>
      </c>
      <c r="J24">
        <v>32.605826999999998</v>
      </c>
      <c r="K24">
        <v>33.663296000000003</v>
      </c>
      <c r="L24">
        <v>34.520812999999997</v>
      </c>
      <c r="M24">
        <v>35.224196999999997</v>
      </c>
      <c r="N24">
        <v>35.813029999999998</v>
      </c>
      <c r="O24">
        <v>36.317593000000002</v>
      </c>
      <c r="P24">
        <v>36.759636</v>
      </c>
      <c r="Q24">
        <v>37.152343999999999</v>
      </c>
      <c r="R24">
        <v>37.510295999999997</v>
      </c>
      <c r="S24">
        <v>37.844872000000002</v>
      </c>
      <c r="T24">
        <v>38.157986000000001</v>
      </c>
      <c r="U24">
        <v>38.449916999999999</v>
      </c>
      <c r="V24">
        <v>38.723610000000001</v>
      </c>
      <c r="W24">
        <v>38.985104</v>
      </c>
      <c r="X24">
        <v>39.238807999999999</v>
      </c>
      <c r="Y24">
        <v>39.486941999999999</v>
      </c>
      <c r="Z24">
        <v>39.726619999999997</v>
      </c>
      <c r="AA24">
        <v>39.958668000000003</v>
      </c>
      <c r="AB24">
        <v>40.184944000000002</v>
      </c>
      <c r="AC24">
        <v>40.404293000000003</v>
      </c>
      <c r="AD24">
        <v>40.622166</v>
      </c>
      <c r="AE24">
        <v>40.834713000000001</v>
      </c>
      <c r="AF24">
        <v>41.040450999999997</v>
      </c>
      <c r="AG24">
        <v>41.248080999999999</v>
      </c>
      <c r="AH24">
        <v>41.453494999999997</v>
      </c>
      <c r="AI24">
        <v>41.657665000000001</v>
      </c>
      <c r="AJ24" s="32">
        <v>2.1999999999999999E-2</v>
      </c>
    </row>
    <row r="25" spans="1:36">
      <c r="A25" t="s">
        <v>196</v>
      </c>
      <c r="B25" t="s">
        <v>197</v>
      </c>
      <c r="C25" t="s">
        <v>299</v>
      </c>
      <c r="D25" t="s">
        <v>271</v>
      </c>
      <c r="E25">
        <v>36.342903</v>
      </c>
      <c r="F25">
        <v>53.065319000000002</v>
      </c>
      <c r="G25">
        <v>65.539473999999998</v>
      </c>
      <c r="H25">
        <v>74.774010000000004</v>
      </c>
      <c r="I25">
        <v>81.650841</v>
      </c>
      <c r="J25">
        <v>86.872803000000005</v>
      </c>
      <c r="K25">
        <v>90.754913000000002</v>
      </c>
      <c r="L25">
        <v>93.637444000000002</v>
      </c>
      <c r="M25">
        <v>95.815033</v>
      </c>
      <c r="N25">
        <v>97.436133999999996</v>
      </c>
      <c r="O25">
        <v>98.610291000000004</v>
      </c>
      <c r="P25">
        <v>99.419357000000005</v>
      </c>
      <c r="Q25">
        <v>99.995284999999996</v>
      </c>
      <c r="R25">
        <v>100.30935700000001</v>
      </c>
      <c r="S25">
        <v>100.40677599999999</v>
      </c>
      <c r="T25">
        <v>100.383087</v>
      </c>
      <c r="U25">
        <v>100.25748400000001</v>
      </c>
      <c r="V25">
        <v>100.05856300000001</v>
      </c>
      <c r="W25">
        <v>99.805701999999997</v>
      </c>
      <c r="X25">
        <v>99.515450000000001</v>
      </c>
      <c r="Y25">
        <v>99.200005000000004</v>
      </c>
      <c r="Z25">
        <v>98.869118</v>
      </c>
      <c r="AA25">
        <v>98.529976000000005</v>
      </c>
      <c r="AB25">
        <v>98.188254999999998</v>
      </c>
      <c r="AC25">
        <v>97.849648000000002</v>
      </c>
      <c r="AD25">
        <v>97.519051000000005</v>
      </c>
      <c r="AE25">
        <v>97.198905999999994</v>
      </c>
      <c r="AF25">
        <v>96.890816000000001</v>
      </c>
      <c r="AG25">
        <v>96.596496999999999</v>
      </c>
      <c r="AH25">
        <v>96.315291999999999</v>
      </c>
      <c r="AI25">
        <v>96.045379999999994</v>
      </c>
      <c r="AJ25" s="32">
        <v>3.3000000000000002E-2</v>
      </c>
    </row>
    <row r="26" spans="1:36">
      <c r="A26" t="s">
        <v>198</v>
      </c>
      <c r="B26" t="s">
        <v>199</v>
      </c>
      <c r="C26" t="s">
        <v>300</v>
      </c>
      <c r="D26" t="s">
        <v>271</v>
      </c>
      <c r="E26">
        <v>5217.8583980000003</v>
      </c>
      <c r="F26">
        <v>5322.7695309999999</v>
      </c>
      <c r="G26">
        <v>5462.2490230000003</v>
      </c>
      <c r="H26">
        <v>5509.6767579999996</v>
      </c>
      <c r="I26">
        <v>5566.1889650000003</v>
      </c>
      <c r="J26">
        <v>5614.4267579999996</v>
      </c>
      <c r="K26">
        <v>5611.2626950000003</v>
      </c>
      <c r="L26">
        <v>5579.9848629999997</v>
      </c>
      <c r="M26">
        <v>5546.2661129999997</v>
      </c>
      <c r="N26">
        <v>5504.2885740000002</v>
      </c>
      <c r="O26">
        <v>5469.7124020000001</v>
      </c>
      <c r="P26">
        <v>5438.392578</v>
      </c>
      <c r="Q26">
        <v>5413.3032229999999</v>
      </c>
      <c r="R26">
        <v>5386.6933589999999</v>
      </c>
      <c r="S26">
        <v>5378.1450199999999</v>
      </c>
      <c r="T26">
        <v>5393.2607420000004</v>
      </c>
      <c r="U26">
        <v>5407.6289059999999</v>
      </c>
      <c r="V26">
        <v>5423.5878910000001</v>
      </c>
      <c r="W26">
        <v>5448.6401370000003</v>
      </c>
      <c r="X26">
        <v>5481.9277339999999</v>
      </c>
      <c r="Y26">
        <v>5512.1757809999999</v>
      </c>
      <c r="Z26">
        <v>5555.0849609999996</v>
      </c>
      <c r="AA26">
        <v>5607.7851559999999</v>
      </c>
      <c r="AB26">
        <v>5675.595703</v>
      </c>
      <c r="AC26">
        <v>5732.5214839999999</v>
      </c>
      <c r="AD26">
        <v>5793.8339839999999</v>
      </c>
      <c r="AE26">
        <v>5843.8720700000003</v>
      </c>
      <c r="AF26">
        <v>5892.34375</v>
      </c>
      <c r="AG26">
        <v>5949.0996089999999</v>
      </c>
      <c r="AH26">
        <v>6010.8964839999999</v>
      </c>
      <c r="AI26">
        <v>6080.1992190000001</v>
      </c>
      <c r="AJ26" s="32">
        <v>5.0000000000000001E-3</v>
      </c>
    </row>
    <row r="27" spans="1:36">
      <c r="A27" t="s">
        <v>200</v>
      </c>
      <c r="B27" t="s">
        <v>201</v>
      </c>
      <c r="C27" t="s">
        <v>301</v>
      </c>
      <c r="D27" t="s">
        <v>271</v>
      </c>
      <c r="E27">
        <v>623.06994599999996</v>
      </c>
      <c r="F27">
        <v>645.39587400000005</v>
      </c>
      <c r="G27">
        <v>666.46093800000006</v>
      </c>
      <c r="H27">
        <v>672.76428199999998</v>
      </c>
      <c r="I27">
        <v>679.08013900000003</v>
      </c>
      <c r="J27">
        <v>685.09301800000003</v>
      </c>
      <c r="K27">
        <v>686.81488000000002</v>
      </c>
      <c r="L27">
        <v>689.43060300000002</v>
      </c>
      <c r="M27">
        <v>695.90313700000002</v>
      </c>
      <c r="N27">
        <v>704.39605700000004</v>
      </c>
      <c r="O27">
        <v>715.78515600000003</v>
      </c>
      <c r="P27">
        <v>728.40606700000001</v>
      </c>
      <c r="Q27">
        <v>741.20001200000002</v>
      </c>
      <c r="R27">
        <v>752.46380599999998</v>
      </c>
      <c r="S27">
        <v>764.91387899999995</v>
      </c>
      <c r="T27">
        <v>778.96105999999997</v>
      </c>
      <c r="U27">
        <v>790.86975099999995</v>
      </c>
      <c r="V27">
        <v>801.790344</v>
      </c>
      <c r="W27">
        <v>813.50750700000003</v>
      </c>
      <c r="X27">
        <v>825.59966999999995</v>
      </c>
      <c r="Y27">
        <v>835.62042199999996</v>
      </c>
      <c r="Z27">
        <v>847.15545699999996</v>
      </c>
      <c r="AA27">
        <v>859.51312299999995</v>
      </c>
      <c r="AB27">
        <v>873.85864300000003</v>
      </c>
      <c r="AC27">
        <v>886.58178699999996</v>
      </c>
      <c r="AD27">
        <v>900.41290300000003</v>
      </c>
      <c r="AE27">
        <v>912.65734899999995</v>
      </c>
      <c r="AF27">
        <v>925.97637899999995</v>
      </c>
      <c r="AG27">
        <v>941.71063200000003</v>
      </c>
      <c r="AH27">
        <v>957.63281199999994</v>
      </c>
      <c r="AI27">
        <v>974.67028800000003</v>
      </c>
      <c r="AJ27" s="32">
        <v>1.4999999999999999E-2</v>
      </c>
    </row>
    <row r="28" spans="1:36">
      <c r="A28" t="s">
        <v>202</v>
      </c>
      <c r="B28" t="s">
        <v>203</v>
      </c>
      <c r="C28" t="s">
        <v>302</v>
      </c>
      <c r="D28" t="s">
        <v>271</v>
      </c>
      <c r="E28">
        <v>857.06536900000003</v>
      </c>
      <c r="F28">
        <v>869.86614999999995</v>
      </c>
      <c r="G28">
        <v>890.51806599999998</v>
      </c>
      <c r="H28">
        <v>896.80108600000005</v>
      </c>
      <c r="I28">
        <v>905.21356200000002</v>
      </c>
      <c r="J28">
        <v>912.46588099999997</v>
      </c>
      <c r="K28">
        <v>913.59228499999995</v>
      </c>
      <c r="L28">
        <v>912.76141399999995</v>
      </c>
      <c r="M28">
        <v>914.32025099999998</v>
      </c>
      <c r="N28">
        <v>915.86730999999997</v>
      </c>
      <c r="O28">
        <v>919.06011999999998</v>
      </c>
      <c r="P28">
        <v>922.55645800000002</v>
      </c>
      <c r="Q28">
        <v>927.62286400000005</v>
      </c>
      <c r="R28">
        <v>931.74395800000002</v>
      </c>
      <c r="S28">
        <v>938.57818599999996</v>
      </c>
      <c r="T28">
        <v>949.52819799999997</v>
      </c>
      <c r="U28">
        <v>960.74688700000002</v>
      </c>
      <c r="V28">
        <v>973.51715100000001</v>
      </c>
      <c r="W28">
        <v>988.40875200000005</v>
      </c>
      <c r="X28">
        <v>1006.581726</v>
      </c>
      <c r="Y28">
        <v>1024.9167480000001</v>
      </c>
      <c r="Z28">
        <v>1046.2407229999999</v>
      </c>
      <c r="AA28">
        <v>1069.5592039999999</v>
      </c>
      <c r="AB28">
        <v>1096.8450929999999</v>
      </c>
      <c r="AC28">
        <v>1122.923462</v>
      </c>
      <c r="AD28">
        <v>1150.453125</v>
      </c>
      <c r="AE28">
        <v>1176.5758060000001</v>
      </c>
      <c r="AF28">
        <v>1203.0888669999999</v>
      </c>
      <c r="AG28">
        <v>1232.170654</v>
      </c>
      <c r="AH28">
        <v>1263.63147</v>
      </c>
      <c r="AI28">
        <v>1297.5896</v>
      </c>
      <c r="AJ28" s="32">
        <v>1.4E-2</v>
      </c>
    </row>
    <row r="29" spans="1:36">
      <c r="A29" t="s">
        <v>204</v>
      </c>
      <c r="B29" t="s">
        <v>205</v>
      </c>
      <c r="C29" t="s">
        <v>303</v>
      </c>
      <c r="D29" t="s">
        <v>271</v>
      </c>
      <c r="E29">
        <v>3737.7229000000002</v>
      </c>
      <c r="F29">
        <v>3807.5073240000002</v>
      </c>
      <c r="G29">
        <v>3905.2695309999999</v>
      </c>
      <c r="H29">
        <v>3940.1115719999998</v>
      </c>
      <c r="I29">
        <v>3981.8947750000002</v>
      </c>
      <c r="J29">
        <v>4016.8679200000001</v>
      </c>
      <c r="K29">
        <v>4010.8554690000001</v>
      </c>
      <c r="L29">
        <v>3977.7934570000002</v>
      </c>
      <c r="M29">
        <v>3936.0427249999998</v>
      </c>
      <c r="N29">
        <v>3884.025635</v>
      </c>
      <c r="O29">
        <v>3834.8676759999998</v>
      </c>
      <c r="P29">
        <v>3787.4296880000002</v>
      </c>
      <c r="Q29">
        <v>3744.4802249999998</v>
      </c>
      <c r="R29">
        <v>3702.4858399999998</v>
      </c>
      <c r="S29">
        <v>3674.6530760000001</v>
      </c>
      <c r="T29">
        <v>3664.7714839999999</v>
      </c>
      <c r="U29">
        <v>3656.0122070000002</v>
      </c>
      <c r="V29">
        <v>3648.280029</v>
      </c>
      <c r="W29">
        <v>3646.7238769999999</v>
      </c>
      <c r="X29">
        <v>3649.7460940000001</v>
      </c>
      <c r="Y29">
        <v>3651.638672</v>
      </c>
      <c r="Z29">
        <v>3661.688721</v>
      </c>
      <c r="AA29">
        <v>3678.7133789999998</v>
      </c>
      <c r="AB29">
        <v>3704.891357</v>
      </c>
      <c r="AC29">
        <v>3723.016357</v>
      </c>
      <c r="AD29">
        <v>3742.968018</v>
      </c>
      <c r="AE29">
        <v>3754.639404</v>
      </c>
      <c r="AF29">
        <v>3763.279297</v>
      </c>
      <c r="AG29">
        <v>3775.218018</v>
      </c>
      <c r="AH29">
        <v>3789.632568</v>
      </c>
      <c r="AI29">
        <v>3807.9399410000001</v>
      </c>
      <c r="AJ29" s="32">
        <v>1E-3</v>
      </c>
    </row>
    <row r="30" spans="1:36">
      <c r="A30" t="s">
        <v>206</v>
      </c>
      <c r="C30" t="s">
        <v>304</v>
      </c>
    </row>
    <row r="31" spans="1:36">
      <c r="A31" t="s">
        <v>207</v>
      </c>
      <c r="B31" t="s">
        <v>208</v>
      </c>
      <c r="C31" t="s">
        <v>305</v>
      </c>
      <c r="D31" t="s">
        <v>271</v>
      </c>
      <c r="E31">
        <v>1860.4853519999999</v>
      </c>
      <c r="F31">
        <v>2530.984375</v>
      </c>
      <c r="G31">
        <v>2826.3454590000001</v>
      </c>
      <c r="H31">
        <v>2963.3054200000001</v>
      </c>
      <c r="I31">
        <v>3051.767578</v>
      </c>
      <c r="J31">
        <v>3120.2192380000001</v>
      </c>
      <c r="K31">
        <v>3144.241943</v>
      </c>
      <c r="L31">
        <v>3161.6293949999999</v>
      </c>
      <c r="M31">
        <v>3182.7922359999998</v>
      </c>
      <c r="N31">
        <v>3201.8508299999999</v>
      </c>
      <c r="O31">
        <v>3222.4721679999998</v>
      </c>
      <c r="P31">
        <v>3248.7065429999998</v>
      </c>
      <c r="Q31">
        <v>3287.298828</v>
      </c>
      <c r="R31">
        <v>3325.2963869999999</v>
      </c>
      <c r="S31">
        <v>3367.7895509999998</v>
      </c>
      <c r="T31">
        <v>3416.8149410000001</v>
      </c>
      <c r="U31">
        <v>3457.4726559999999</v>
      </c>
      <c r="V31">
        <v>3492.2016600000002</v>
      </c>
      <c r="W31">
        <v>3528.904297</v>
      </c>
      <c r="X31">
        <v>3570.296143</v>
      </c>
      <c r="Y31">
        <v>3622.0222170000002</v>
      </c>
      <c r="Z31">
        <v>3669.8469239999999</v>
      </c>
      <c r="AA31">
        <v>3718.9997560000002</v>
      </c>
      <c r="AB31">
        <v>3765.7592770000001</v>
      </c>
      <c r="AC31">
        <v>3814.1928710000002</v>
      </c>
      <c r="AD31">
        <v>3866.8139649999998</v>
      </c>
      <c r="AE31">
        <v>3914.7514649999998</v>
      </c>
      <c r="AF31">
        <v>3951.3640140000002</v>
      </c>
      <c r="AG31">
        <v>3990.625732</v>
      </c>
      <c r="AH31">
        <v>4026.4133299999999</v>
      </c>
      <c r="AI31">
        <v>4062.8081050000001</v>
      </c>
      <c r="AJ31" s="32">
        <v>2.5999999999999999E-2</v>
      </c>
    </row>
    <row r="32" spans="1:36">
      <c r="A32" t="s">
        <v>209</v>
      </c>
      <c r="B32" t="s">
        <v>210</v>
      </c>
      <c r="C32" t="s">
        <v>306</v>
      </c>
      <c r="D32" t="s">
        <v>271</v>
      </c>
      <c r="E32">
        <v>109.976326</v>
      </c>
      <c r="F32">
        <v>141.88948099999999</v>
      </c>
      <c r="G32">
        <v>155.94163499999999</v>
      </c>
      <c r="H32">
        <v>162.45311000000001</v>
      </c>
      <c r="I32">
        <v>166.65692100000001</v>
      </c>
      <c r="J32">
        <v>169.90940900000001</v>
      </c>
      <c r="K32">
        <v>171.04748499999999</v>
      </c>
      <c r="L32">
        <v>171.870453</v>
      </c>
      <c r="M32">
        <v>172.87425200000001</v>
      </c>
      <c r="N32">
        <v>173.77844200000001</v>
      </c>
      <c r="O32">
        <v>174.757462</v>
      </c>
      <c r="P32">
        <v>176.00456199999999</v>
      </c>
      <c r="Q32">
        <v>177.84046900000001</v>
      </c>
      <c r="R32">
        <v>179.648132</v>
      </c>
      <c r="S32">
        <v>181.670456</v>
      </c>
      <c r="T32">
        <v>184.00379899999999</v>
      </c>
      <c r="U32">
        <v>185.93890400000001</v>
      </c>
      <c r="V32">
        <v>187.59193400000001</v>
      </c>
      <c r="W32">
        <v>189.33909600000001</v>
      </c>
      <c r="X32">
        <v>191.309753</v>
      </c>
      <c r="Y32">
        <v>193.77246099999999</v>
      </c>
      <c r="Z32">
        <v>196.04943800000001</v>
      </c>
      <c r="AA32">
        <v>198.38970900000001</v>
      </c>
      <c r="AB32">
        <v>200.61627200000001</v>
      </c>
      <c r="AC32">
        <v>202.922211</v>
      </c>
      <c r="AD32">
        <v>205.42790199999999</v>
      </c>
      <c r="AE32">
        <v>207.71047999999999</v>
      </c>
      <c r="AF32">
        <v>209.453766</v>
      </c>
      <c r="AG32">
        <v>211.32330300000001</v>
      </c>
      <c r="AH32">
        <v>213.02757299999999</v>
      </c>
      <c r="AI32">
        <v>214.76040599999999</v>
      </c>
      <c r="AJ32" s="32">
        <v>2.3E-2</v>
      </c>
    </row>
    <row r="33" spans="1:36">
      <c r="A33" t="s">
        <v>280</v>
      </c>
      <c r="B33" t="s">
        <v>281</v>
      </c>
      <c r="C33" t="s">
        <v>307</v>
      </c>
      <c r="D33" t="s">
        <v>271</v>
      </c>
      <c r="E33">
        <v>1029.303467</v>
      </c>
      <c r="F33">
        <v>1377.4301760000001</v>
      </c>
      <c r="G33">
        <v>1491.1098629999999</v>
      </c>
      <c r="H33">
        <v>1527.3287350000001</v>
      </c>
      <c r="I33">
        <v>1540.6030270000001</v>
      </c>
      <c r="J33">
        <v>1575.2825929999999</v>
      </c>
      <c r="K33">
        <v>1594.624268</v>
      </c>
      <c r="L33">
        <v>1603.1229249999999</v>
      </c>
      <c r="M33">
        <v>1606.5916749999999</v>
      </c>
      <c r="N33">
        <v>1607.713501</v>
      </c>
      <c r="O33">
        <v>1610.0349120000001</v>
      </c>
      <c r="P33">
        <v>1616.2907709999999</v>
      </c>
      <c r="Q33">
        <v>1629.006836</v>
      </c>
      <c r="R33">
        <v>1642.543457</v>
      </c>
      <c r="S33">
        <v>1659.315552</v>
      </c>
      <c r="T33">
        <v>1678.567505</v>
      </c>
      <c r="U33">
        <v>1694.2117920000001</v>
      </c>
      <c r="V33">
        <v>1706.460327</v>
      </c>
      <c r="W33">
        <v>1719.7703859999999</v>
      </c>
      <c r="X33">
        <v>1737.079956</v>
      </c>
      <c r="Y33">
        <v>1758.8616939999999</v>
      </c>
      <c r="Z33">
        <v>1779.6660159999999</v>
      </c>
      <c r="AA33">
        <v>1799.6539310000001</v>
      </c>
      <c r="AB33">
        <v>1818.6779790000001</v>
      </c>
      <c r="AC33">
        <v>1836.44751</v>
      </c>
      <c r="AD33">
        <v>1856.6439210000001</v>
      </c>
      <c r="AE33">
        <v>1873.991577</v>
      </c>
      <c r="AF33">
        <v>1887.5896</v>
      </c>
      <c r="AG33">
        <v>1904.7294919999999</v>
      </c>
      <c r="AH33">
        <v>1921.5888669999999</v>
      </c>
      <c r="AI33">
        <v>1938.872314</v>
      </c>
      <c r="AJ33" s="32">
        <v>2.1000000000000001E-2</v>
      </c>
    </row>
    <row r="34" spans="1:36">
      <c r="A34" t="s">
        <v>282</v>
      </c>
      <c r="B34" t="s">
        <v>283</v>
      </c>
      <c r="C34" t="s">
        <v>308</v>
      </c>
      <c r="D34" t="s">
        <v>271</v>
      </c>
      <c r="E34">
        <v>162.01057399999999</v>
      </c>
      <c r="F34">
        <v>492.52273600000001</v>
      </c>
      <c r="G34">
        <v>669.41522199999997</v>
      </c>
      <c r="H34">
        <v>750.97778300000004</v>
      </c>
      <c r="I34">
        <v>811.16064500000005</v>
      </c>
      <c r="J34">
        <v>837.407104</v>
      </c>
      <c r="K34">
        <v>840.55621299999996</v>
      </c>
      <c r="L34">
        <v>845.410034</v>
      </c>
      <c r="M34">
        <v>854.73809800000004</v>
      </c>
      <c r="N34">
        <v>864.04321300000004</v>
      </c>
      <c r="O34">
        <v>873.57476799999995</v>
      </c>
      <c r="P34">
        <v>884.18176300000005</v>
      </c>
      <c r="Q34">
        <v>898.266479</v>
      </c>
      <c r="R34">
        <v>911.64953600000001</v>
      </c>
      <c r="S34">
        <v>925.93701199999998</v>
      </c>
      <c r="T34">
        <v>942.49945100000002</v>
      </c>
      <c r="U34">
        <v>956.36584500000004</v>
      </c>
      <c r="V34">
        <v>968.71319600000004</v>
      </c>
      <c r="W34">
        <v>981.62438999999995</v>
      </c>
      <c r="X34">
        <v>995.19793700000002</v>
      </c>
      <c r="Y34">
        <v>1012.112915</v>
      </c>
      <c r="Z34">
        <v>1027.5291749999999</v>
      </c>
      <c r="AA34">
        <v>1044.042725</v>
      </c>
      <c r="AB34">
        <v>1059.807251</v>
      </c>
      <c r="AC34">
        <v>1076.917725</v>
      </c>
      <c r="AD34">
        <v>1095.1248780000001</v>
      </c>
      <c r="AE34">
        <v>1112.1972659999999</v>
      </c>
      <c r="AF34">
        <v>1125.2657469999999</v>
      </c>
      <c r="AG34">
        <v>1138.3204350000001</v>
      </c>
      <c r="AH34">
        <v>1149.8088379999999</v>
      </c>
      <c r="AI34">
        <v>1161.4449460000001</v>
      </c>
      <c r="AJ34" s="32">
        <v>6.8000000000000005E-2</v>
      </c>
    </row>
    <row r="35" spans="1:36">
      <c r="A35" t="s">
        <v>284</v>
      </c>
      <c r="B35" t="s">
        <v>285</v>
      </c>
      <c r="C35" t="s">
        <v>309</v>
      </c>
      <c r="D35" t="s">
        <v>271</v>
      </c>
      <c r="E35">
        <v>559.19494599999996</v>
      </c>
      <c r="F35">
        <v>519.14202899999998</v>
      </c>
      <c r="G35">
        <v>509.87872299999998</v>
      </c>
      <c r="H35">
        <v>522.54559300000005</v>
      </c>
      <c r="I35">
        <v>533.34704599999998</v>
      </c>
      <c r="J35">
        <v>537.62023899999997</v>
      </c>
      <c r="K35">
        <v>538.01385500000004</v>
      </c>
      <c r="L35">
        <v>541.22595200000001</v>
      </c>
      <c r="M35">
        <v>548.58813499999997</v>
      </c>
      <c r="N35">
        <v>556.31573500000002</v>
      </c>
      <c r="O35">
        <v>564.10510299999999</v>
      </c>
      <c r="P35">
        <v>572.22961399999997</v>
      </c>
      <c r="Q35">
        <v>582.18518100000006</v>
      </c>
      <c r="R35">
        <v>591.45513900000003</v>
      </c>
      <c r="S35">
        <v>600.86682099999996</v>
      </c>
      <c r="T35">
        <v>611.74401899999998</v>
      </c>
      <c r="U35">
        <v>620.95605499999999</v>
      </c>
      <c r="V35">
        <v>629.43627900000001</v>
      </c>
      <c r="W35">
        <v>638.17040999999995</v>
      </c>
      <c r="X35">
        <v>646.70849599999997</v>
      </c>
      <c r="Y35">
        <v>657.27508499999999</v>
      </c>
      <c r="Z35">
        <v>666.60229500000003</v>
      </c>
      <c r="AA35">
        <v>676.91339100000005</v>
      </c>
      <c r="AB35">
        <v>686.65765399999998</v>
      </c>
      <c r="AC35">
        <v>697.90521200000001</v>
      </c>
      <c r="AD35">
        <v>709.61706500000003</v>
      </c>
      <c r="AE35">
        <v>720.85217299999999</v>
      </c>
      <c r="AF35">
        <v>729.05499299999997</v>
      </c>
      <c r="AG35">
        <v>736.252747</v>
      </c>
      <c r="AH35">
        <v>741.987976</v>
      </c>
      <c r="AI35">
        <v>747.73034700000005</v>
      </c>
      <c r="AJ35" s="32">
        <v>0.01</v>
      </c>
    </row>
    <row r="36" spans="1:36">
      <c r="A36" t="s">
        <v>211</v>
      </c>
      <c r="B36" t="s">
        <v>212</v>
      </c>
      <c r="C36" t="s">
        <v>310</v>
      </c>
      <c r="D36" t="s">
        <v>271</v>
      </c>
      <c r="E36">
        <v>1129.1087649999999</v>
      </c>
      <c r="F36">
        <v>1157.2631839999999</v>
      </c>
      <c r="G36">
        <v>1251.942505</v>
      </c>
      <c r="H36">
        <v>1271.057861</v>
      </c>
      <c r="I36">
        <v>1220.1064449999999</v>
      </c>
      <c r="J36">
        <v>1222.181274</v>
      </c>
      <c r="K36">
        <v>1231.540283</v>
      </c>
      <c r="L36">
        <v>1205.248779</v>
      </c>
      <c r="M36">
        <v>1202.4742429999999</v>
      </c>
      <c r="N36">
        <v>1190.459595</v>
      </c>
      <c r="O36">
        <v>1189.0820309999999</v>
      </c>
      <c r="P36">
        <v>1203.5217290000001</v>
      </c>
      <c r="Q36">
        <v>1186.6601559999999</v>
      </c>
      <c r="R36">
        <v>1184.9104</v>
      </c>
      <c r="S36">
        <v>1180.7227780000001</v>
      </c>
      <c r="T36">
        <v>1193.8920900000001</v>
      </c>
      <c r="U36">
        <v>1177.705078</v>
      </c>
      <c r="V36">
        <v>1175.0313719999999</v>
      </c>
      <c r="W36">
        <v>1182.978149</v>
      </c>
      <c r="X36">
        <v>1167.709717</v>
      </c>
      <c r="Y36">
        <v>1164.344482</v>
      </c>
      <c r="Z36">
        <v>1175.888794</v>
      </c>
      <c r="AA36">
        <v>1158.8889160000001</v>
      </c>
      <c r="AB36">
        <v>1157.1489260000001</v>
      </c>
      <c r="AC36">
        <v>1149.3973390000001</v>
      </c>
      <c r="AD36">
        <v>1148.7851559999999</v>
      </c>
      <c r="AE36">
        <v>1143.743774</v>
      </c>
      <c r="AF36">
        <v>1139.9765620000001</v>
      </c>
      <c r="AG36">
        <v>1139.200073</v>
      </c>
      <c r="AH36">
        <v>1136.6080320000001</v>
      </c>
      <c r="AI36">
        <v>1132.9697269999999</v>
      </c>
      <c r="AJ36" s="32">
        <v>0</v>
      </c>
    </row>
    <row r="37" spans="1:36">
      <c r="A37" t="s">
        <v>213</v>
      </c>
      <c r="B37" t="s">
        <v>214</v>
      </c>
      <c r="C37" t="s">
        <v>311</v>
      </c>
      <c r="D37" t="s">
        <v>271</v>
      </c>
      <c r="E37">
        <v>933.23034700000005</v>
      </c>
      <c r="F37">
        <v>960.60620100000006</v>
      </c>
      <c r="G37">
        <v>1052.2261960000001</v>
      </c>
      <c r="H37">
        <v>1069.543457</v>
      </c>
      <c r="I37">
        <v>1017.848877</v>
      </c>
      <c r="J37">
        <v>1019.607666</v>
      </c>
      <c r="K37">
        <v>1029.6857910000001</v>
      </c>
      <c r="L37">
        <v>1004.870667</v>
      </c>
      <c r="M37">
        <v>1003.799805</v>
      </c>
      <c r="N37">
        <v>993.62921100000005</v>
      </c>
      <c r="O37">
        <v>994.01324499999998</v>
      </c>
      <c r="P37">
        <v>1009.966125</v>
      </c>
      <c r="Q37">
        <v>994.17089799999997</v>
      </c>
      <c r="R37">
        <v>993.52716099999998</v>
      </c>
      <c r="S37">
        <v>990.239014</v>
      </c>
      <c r="T37">
        <v>1004.0739139999999</v>
      </c>
      <c r="U37">
        <v>988.79480000000001</v>
      </c>
      <c r="V37">
        <v>987.27227800000003</v>
      </c>
      <c r="W37">
        <v>996.31964100000005</v>
      </c>
      <c r="X37">
        <v>981.90820299999996</v>
      </c>
      <c r="Y37">
        <v>979.12145999999996</v>
      </c>
      <c r="Z37">
        <v>991.30053699999996</v>
      </c>
      <c r="AA37">
        <v>975.00701900000001</v>
      </c>
      <c r="AB37">
        <v>973.974243</v>
      </c>
      <c r="AC37">
        <v>967.06848100000002</v>
      </c>
      <c r="AD37">
        <v>967.10553000000004</v>
      </c>
      <c r="AE37">
        <v>962.83831799999996</v>
      </c>
      <c r="AF37">
        <v>960.09704599999998</v>
      </c>
      <c r="AG37">
        <v>960.05969200000004</v>
      </c>
      <c r="AH37">
        <v>958.24249299999997</v>
      </c>
      <c r="AI37">
        <v>955.39801</v>
      </c>
      <c r="AJ37" s="32">
        <v>1E-3</v>
      </c>
    </row>
    <row r="38" spans="1:36">
      <c r="A38" t="s">
        <v>154</v>
      </c>
      <c r="B38" t="s">
        <v>215</v>
      </c>
      <c r="C38" t="s">
        <v>312</v>
      </c>
      <c r="D38" t="s">
        <v>271</v>
      </c>
      <c r="E38">
        <v>77.343406999999999</v>
      </c>
      <c r="F38">
        <v>79.141402999999997</v>
      </c>
      <c r="G38">
        <v>78.228263999999996</v>
      </c>
      <c r="H38">
        <v>77.350043999999997</v>
      </c>
      <c r="I38">
        <v>76.446533000000002</v>
      </c>
      <c r="J38">
        <v>75.055572999999995</v>
      </c>
      <c r="K38">
        <v>73.204680999999994</v>
      </c>
      <c r="L38">
        <v>71.058418000000003</v>
      </c>
      <c r="M38">
        <v>68.994972000000004</v>
      </c>
      <c r="N38">
        <v>66.833633000000006</v>
      </c>
      <c r="O38">
        <v>64.753128000000004</v>
      </c>
      <c r="P38">
        <v>63.638058000000001</v>
      </c>
      <c r="Q38">
        <v>62.605038</v>
      </c>
      <c r="R38">
        <v>61.510983000000003</v>
      </c>
      <c r="S38">
        <v>60.561947000000004</v>
      </c>
      <c r="T38">
        <v>59.665359000000002</v>
      </c>
      <c r="U38">
        <v>58.721435999999997</v>
      </c>
      <c r="V38">
        <v>57.711258000000001</v>
      </c>
      <c r="W38">
        <v>56.658974000000001</v>
      </c>
      <c r="X38">
        <v>55.745102000000003</v>
      </c>
      <c r="Y38">
        <v>54.692238000000003</v>
      </c>
      <c r="Z38">
        <v>54.265388000000002</v>
      </c>
      <c r="AA38">
        <v>53.873783000000003</v>
      </c>
      <c r="AB38">
        <v>53.634262</v>
      </c>
      <c r="AC38">
        <v>53.239913999999999</v>
      </c>
      <c r="AD38">
        <v>52.872860000000003</v>
      </c>
      <c r="AE38">
        <v>52.373196</v>
      </c>
      <c r="AF38">
        <v>51.890906999999999</v>
      </c>
      <c r="AG38">
        <v>51.370387999999998</v>
      </c>
      <c r="AH38">
        <v>50.910122000000001</v>
      </c>
      <c r="AI38">
        <v>50.533489000000003</v>
      </c>
      <c r="AJ38" s="32">
        <v>-1.4E-2</v>
      </c>
    </row>
    <row r="39" spans="1:36">
      <c r="A39" t="s">
        <v>155</v>
      </c>
      <c r="B39" t="s">
        <v>216</v>
      </c>
      <c r="C39" t="s">
        <v>313</v>
      </c>
      <c r="D39" t="s">
        <v>271</v>
      </c>
      <c r="E39">
        <v>855.88696300000004</v>
      </c>
      <c r="F39">
        <v>881.46478300000001</v>
      </c>
      <c r="G39">
        <v>973.99792500000001</v>
      </c>
      <c r="H39">
        <v>992.19335899999999</v>
      </c>
      <c r="I39">
        <v>941.40234399999997</v>
      </c>
      <c r="J39">
        <v>944.55212400000005</v>
      </c>
      <c r="K39">
        <v>956.48107900000002</v>
      </c>
      <c r="L39">
        <v>933.81225600000005</v>
      </c>
      <c r="M39">
        <v>934.80480999999997</v>
      </c>
      <c r="N39">
        <v>926.79559300000005</v>
      </c>
      <c r="O39">
        <v>929.260132</v>
      </c>
      <c r="P39">
        <v>946.32806400000004</v>
      </c>
      <c r="Q39">
        <v>931.56585700000005</v>
      </c>
      <c r="R39">
        <v>932.01617399999998</v>
      </c>
      <c r="S39">
        <v>929.67706299999998</v>
      </c>
      <c r="T39">
        <v>944.40856900000006</v>
      </c>
      <c r="U39">
        <v>930.07336399999997</v>
      </c>
      <c r="V39">
        <v>929.56103499999995</v>
      </c>
      <c r="W39">
        <v>939.66064500000005</v>
      </c>
      <c r="X39">
        <v>926.16308600000002</v>
      </c>
      <c r="Y39">
        <v>924.42919900000004</v>
      </c>
      <c r="Z39">
        <v>937.03515600000003</v>
      </c>
      <c r="AA39">
        <v>921.13324</v>
      </c>
      <c r="AB39">
        <v>920.339966</v>
      </c>
      <c r="AC39">
        <v>913.82855199999995</v>
      </c>
      <c r="AD39">
        <v>914.23266599999999</v>
      </c>
      <c r="AE39">
        <v>910.465149</v>
      </c>
      <c r="AF39">
        <v>908.20611599999995</v>
      </c>
      <c r="AG39">
        <v>908.68933100000004</v>
      </c>
      <c r="AH39">
        <v>907.33239700000001</v>
      </c>
      <c r="AI39">
        <v>904.86450200000002</v>
      </c>
      <c r="AJ39" s="32">
        <v>2E-3</v>
      </c>
    </row>
    <row r="40" spans="1:36">
      <c r="A40" t="s">
        <v>217</v>
      </c>
      <c r="B40" t="s">
        <v>218</v>
      </c>
      <c r="C40" t="s">
        <v>314</v>
      </c>
      <c r="D40" t="s">
        <v>271</v>
      </c>
      <c r="E40">
        <v>195.878433</v>
      </c>
      <c r="F40">
        <v>196.656937</v>
      </c>
      <c r="G40">
        <v>199.716309</v>
      </c>
      <c r="H40">
        <v>201.514343</v>
      </c>
      <c r="I40">
        <v>202.25747699999999</v>
      </c>
      <c r="J40">
        <v>202.57368500000001</v>
      </c>
      <c r="K40">
        <v>201.854446</v>
      </c>
      <c r="L40">
        <v>200.37803600000001</v>
      </c>
      <c r="M40">
        <v>198.674454</v>
      </c>
      <c r="N40">
        <v>196.830322</v>
      </c>
      <c r="O40">
        <v>195.068771</v>
      </c>
      <c r="P40">
        <v>193.55561800000001</v>
      </c>
      <c r="Q40">
        <v>192.48925800000001</v>
      </c>
      <c r="R40">
        <v>191.38320899999999</v>
      </c>
      <c r="S40">
        <v>190.48382599999999</v>
      </c>
      <c r="T40">
        <v>189.818207</v>
      </c>
      <c r="U40">
        <v>188.91023300000001</v>
      </c>
      <c r="V40">
        <v>187.75907900000001</v>
      </c>
      <c r="W40">
        <v>186.658478</v>
      </c>
      <c r="X40">
        <v>185.80149800000001</v>
      </c>
      <c r="Y40">
        <v>185.22306800000001</v>
      </c>
      <c r="Z40">
        <v>184.58831799999999</v>
      </c>
      <c r="AA40">
        <v>183.88180500000001</v>
      </c>
      <c r="AB40">
        <v>183.17465200000001</v>
      </c>
      <c r="AC40">
        <v>182.32882699999999</v>
      </c>
      <c r="AD40">
        <v>181.67962600000001</v>
      </c>
      <c r="AE40">
        <v>180.90550200000001</v>
      </c>
      <c r="AF40">
        <v>179.87953200000001</v>
      </c>
      <c r="AG40">
        <v>179.14038099999999</v>
      </c>
      <c r="AH40">
        <v>178.36556999999999</v>
      </c>
      <c r="AI40">
        <v>177.571686</v>
      </c>
      <c r="AJ40" s="32">
        <v>-3.0000000000000001E-3</v>
      </c>
    </row>
    <row r="41" spans="1:36">
      <c r="A41" t="s">
        <v>219</v>
      </c>
      <c r="B41" t="s">
        <v>220</v>
      </c>
      <c r="C41" t="s">
        <v>315</v>
      </c>
      <c r="D41" t="s">
        <v>271</v>
      </c>
      <c r="E41">
        <v>461.76638800000001</v>
      </c>
      <c r="F41">
        <v>491.05136099999999</v>
      </c>
      <c r="G41">
        <v>497.25408900000002</v>
      </c>
      <c r="H41">
        <v>498.29583700000001</v>
      </c>
      <c r="I41">
        <v>498.00286899999998</v>
      </c>
      <c r="J41">
        <v>483.20465100000001</v>
      </c>
      <c r="K41">
        <v>487.16256700000002</v>
      </c>
      <c r="L41">
        <v>485.195312</v>
      </c>
      <c r="M41">
        <v>488.07012900000001</v>
      </c>
      <c r="N41">
        <v>490.24462899999997</v>
      </c>
      <c r="O41">
        <v>492.73156699999998</v>
      </c>
      <c r="P41">
        <v>493.54888899999997</v>
      </c>
      <c r="Q41">
        <v>493.97439600000001</v>
      </c>
      <c r="R41">
        <v>495.27838100000002</v>
      </c>
      <c r="S41">
        <v>495.26675399999999</v>
      </c>
      <c r="T41">
        <v>496.70953400000002</v>
      </c>
      <c r="U41">
        <v>497.97650099999998</v>
      </c>
      <c r="V41">
        <v>498.69683800000001</v>
      </c>
      <c r="W41">
        <v>497.47900399999997</v>
      </c>
      <c r="X41">
        <v>499.69305400000002</v>
      </c>
      <c r="Y41">
        <v>499.10702500000002</v>
      </c>
      <c r="Z41">
        <v>500.07611100000003</v>
      </c>
      <c r="AA41">
        <v>502.25479100000001</v>
      </c>
      <c r="AB41">
        <v>505.43637100000001</v>
      </c>
      <c r="AC41">
        <v>504.19549599999999</v>
      </c>
      <c r="AD41">
        <v>505.574951</v>
      </c>
      <c r="AE41">
        <v>505.80636600000003</v>
      </c>
      <c r="AF41">
        <v>507.03649899999999</v>
      </c>
      <c r="AG41">
        <v>508.25164799999999</v>
      </c>
      <c r="AH41">
        <v>509.73272700000001</v>
      </c>
      <c r="AI41">
        <v>512.97174099999995</v>
      </c>
      <c r="AJ41" s="32">
        <v>4.0000000000000001E-3</v>
      </c>
    </row>
    <row r="42" spans="1:36">
      <c r="A42" t="s">
        <v>213</v>
      </c>
      <c r="B42" t="s">
        <v>221</v>
      </c>
      <c r="C42" t="s">
        <v>316</v>
      </c>
      <c r="D42" t="s">
        <v>271</v>
      </c>
      <c r="E42">
        <v>432.32916299999999</v>
      </c>
      <c r="F42">
        <v>455.800568</v>
      </c>
      <c r="G42">
        <v>457.32019000000003</v>
      </c>
      <c r="H42">
        <v>454.817566</v>
      </c>
      <c r="I42">
        <v>451.84664900000001</v>
      </c>
      <c r="J42">
        <v>435.03866599999998</v>
      </c>
      <c r="K42">
        <v>437.54751599999997</v>
      </c>
      <c r="L42">
        <v>434.49981700000001</v>
      </c>
      <c r="M42">
        <v>437.068939</v>
      </c>
      <c r="N42">
        <v>438.99456800000002</v>
      </c>
      <c r="O42">
        <v>440.98004200000003</v>
      </c>
      <c r="P42">
        <v>441.53027300000002</v>
      </c>
      <c r="Q42">
        <v>441.40081800000002</v>
      </c>
      <c r="R42">
        <v>442.16769399999998</v>
      </c>
      <c r="S42">
        <v>441.50204500000001</v>
      </c>
      <c r="T42">
        <v>442.37979100000001</v>
      </c>
      <c r="U42">
        <v>443.02426100000002</v>
      </c>
      <c r="V42">
        <v>443.14712500000002</v>
      </c>
      <c r="W42">
        <v>441.33752399999997</v>
      </c>
      <c r="X42">
        <v>442.94101000000001</v>
      </c>
      <c r="Y42">
        <v>441.565338</v>
      </c>
      <c r="Z42">
        <v>441.80859400000003</v>
      </c>
      <c r="AA42">
        <v>443.27572600000002</v>
      </c>
      <c r="AB42">
        <v>445.72418199999998</v>
      </c>
      <c r="AC42">
        <v>443.77713</v>
      </c>
      <c r="AD42">
        <v>444.37200899999999</v>
      </c>
      <c r="AE42">
        <v>443.88855000000001</v>
      </c>
      <c r="AF42">
        <v>444.473389</v>
      </c>
      <c r="AG42">
        <v>444.99792500000001</v>
      </c>
      <c r="AH42">
        <v>445.721161</v>
      </c>
      <c r="AI42">
        <v>448.215576</v>
      </c>
      <c r="AJ42" s="32">
        <v>1E-3</v>
      </c>
    </row>
    <row r="43" spans="1:36">
      <c r="A43" t="s">
        <v>222</v>
      </c>
      <c r="B43" t="s">
        <v>223</v>
      </c>
      <c r="C43" t="s">
        <v>317</v>
      </c>
      <c r="D43" t="s">
        <v>271</v>
      </c>
      <c r="E43">
        <v>29.437215999999999</v>
      </c>
      <c r="F43">
        <v>35.250796999999999</v>
      </c>
      <c r="G43">
        <v>39.933895</v>
      </c>
      <c r="H43">
        <v>43.478256000000002</v>
      </c>
      <c r="I43">
        <v>46.156216000000001</v>
      </c>
      <c r="J43">
        <v>48.165981000000002</v>
      </c>
      <c r="K43">
        <v>49.615046999999997</v>
      </c>
      <c r="L43">
        <v>50.695495999999999</v>
      </c>
      <c r="M43">
        <v>51.001201999999999</v>
      </c>
      <c r="N43">
        <v>51.250045999999998</v>
      </c>
      <c r="O43">
        <v>51.751541000000003</v>
      </c>
      <c r="P43">
        <v>52.018611999999997</v>
      </c>
      <c r="Q43">
        <v>52.573569999999997</v>
      </c>
      <c r="R43">
        <v>53.110683000000002</v>
      </c>
      <c r="S43">
        <v>53.764702</v>
      </c>
      <c r="T43">
        <v>54.329742000000003</v>
      </c>
      <c r="U43">
        <v>54.952255000000001</v>
      </c>
      <c r="V43">
        <v>55.549725000000002</v>
      </c>
      <c r="W43">
        <v>56.141463999999999</v>
      </c>
      <c r="X43">
        <v>56.752045000000003</v>
      </c>
      <c r="Y43">
        <v>57.541694999999997</v>
      </c>
      <c r="Z43">
        <v>58.267524999999999</v>
      </c>
      <c r="AA43">
        <v>58.979056999999997</v>
      </c>
      <c r="AB43">
        <v>59.712195999999999</v>
      </c>
      <c r="AC43">
        <v>60.418357999999998</v>
      </c>
      <c r="AD43">
        <v>61.202956999999998</v>
      </c>
      <c r="AE43">
        <v>61.917824000000003</v>
      </c>
      <c r="AF43">
        <v>62.563125999999997</v>
      </c>
      <c r="AG43">
        <v>63.253715999999997</v>
      </c>
      <c r="AH43">
        <v>64.011559000000005</v>
      </c>
      <c r="AI43">
        <v>64.756164999999996</v>
      </c>
      <c r="AJ43" s="32">
        <v>2.7E-2</v>
      </c>
    </row>
    <row r="44" spans="1:36">
      <c r="A44" t="s">
        <v>194</v>
      </c>
      <c r="B44" t="s">
        <v>224</v>
      </c>
      <c r="C44" t="s">
        <v>318</v>
      </c>
      <c r="D44" t="s">
        <v>271</v>
      </c>
      <c r="E44">
        <v>5.3958890000000004</v>
      </c>
      <c r="F44">
        <v>7.0870160000000002</v>
      </c>
      <c r="G44">
        <v>8.3169389999999996</v>
      </c>
      <c r="H44">
        <v>9.2207779999999993</v>
      </c>
      <c r="I44">
        <v>9.8915889999999997</v>
      </c>
      <c r="J44">
        <v>10.394147999999999</v>
      </c>
      <c r="K44">
        <v>10.780244</v>
      </c>
      <c r="L44">
        <v>11.083335</v>
      </c>
      <c r="M44">
        <v>11.181946999999999</v>
      </c>
      <c r="N44">
        <v>11.279498999999999</v>
      </c>
      <c r="O44">
        <v>11.376509</v>
      </c>
      <c r="P44">
        <v>11.472944</v>
      </c>
      <c r="Q44">
        <v>11.567451999999999</v>
      </c>
      <c r="R44">
        <v>11.662525</v>
      </c>
      <c r="S44">
        <v>11.758153</v>
      </c>
      <c r="T44">
        <v>11.852736999999999</v>
      </c>
      <c r="U44">
        <v>11.946493</v>
      </c>
      <c r="V44">
        <v>12.039237</v>
      </c>
      <c r="W44">
        <v>12.130905</v>
      </c>
      <c r="X44">
        <v>12.22143</v>
      </c>
      <c r="Y44">
        <v>12.310779999999999</v>
      </c>
      <c r="Z44">
        <v>12.398965</v>
      </c>
      <c r="AA44">
        <v>12.486036</v>
      </c>
      <c r="AB44">
        <v>12.572056999999999</v>
      </c>
      <c r="AC44">
        <v>12.657107999999999</v>
      </c>
      <c r="AD44">
        <v>12.741284</v>
      </c>
      <c r="AE44">
        <v>12.824712999999999</v>
      </c>
      <c r="AF44">
        <v>12.907496999999999</v>
      </c>
      <c r="AG44">
        <v>12.98976</v>
      </c>
      <c r="AH44">
        <v>13.071688</v>
      </c>
      <c r="AI44">
        <v>13.153475</v>
      </c>
      <c r="AJ44" s="32">
        <v>0.03</v>
      </c>
    </row>
    <row r="45" spans="1:36">
      <c r="A45" t="s">
        <v>192</v>
      </c>
      <c r="B45" t="s">
        <v>225</v>
      </c>
      <c r="C45" t="s">
        <v>319</v>
      </c>
      <c r="D45" t="s">
        <v>271</v>
      </c>
      <c r="E45">
        <v>10.374468999999999</v>
      </c>
      <c r="F45">
        <v>12.459963999999999</v>
      </c>
      <c r="G45">
        <v>14.173363</v>
      </c>
      <c r="H45">
        <v>15.449635000000001</v>
      </c>
      <c r="I45">
        <v>16.417963</v>
      </c>
      <c r="J45">
        <v>17.135732999999998</v>
      </c>
      <c r="K45">
        <v>17.650576000000001</v>
      </c>
      <c r="L45">
        <v>18.041847000000001</v>
      </c>
      <c r="M45">
        <v>18.133167</v>
      </c>
      <c r="N45">
        <v>18.20327</v>
      </c>
      <c r="O45">
        <v>18.402080999999999</v>
      </c>
      <c r="P45">
        <v>18.451336000000001</v>
      </c>
      <c r="Q45">
        <v>18.640221</v>
      </c>
      <c r="R45">
        <v>18.814420999999999</v>
      </c>
      <c r="S45">
        <v>19.044951999999999</v>
      </c>
      <c r="T45">
        <v>19.207932</v>
      </c>
      <c r="U45">
        <v>19.406109000000001</v>
      </c>
      <c r="V45">
        <v>19.596359</v>
      </c>
      <c r="W45">
        <v>19.780315000000002</v>
      </c>
      <c r="X45">
        <v>19.959136999999998</v>
      </c>
      <c r="Y45">
        <v>20.216698000000001</v>
      </c>
      <c r="Z45">
        <v>20.439465999999999</v>
      </c>
      <c r="AA45">
        <v>20.648699000000001</v>
      </c>
      <c r="AB45">
        <v>20.867985000000001</v>
      </c>
      <c r="AC45">
        <v>21.078064000000001</v>
      </c>
      <c r="AD45">
        <v>21.325676000000001</v>
      </c>
      <c r="AE45">
        <v>21.544163000000001</v>
      </c>
      <c r="AF45">
        <v>21.747824000000001</v>
      </c>
      <c r="AG45">
        <v>21.978919999999999</v>
      </c>
      <c r="AH45">
        <v>22.264633</v>
      </c>
      <c r="AI45">
        <v>22.563369999999999</v>
      </c>
      <c r="AJ45" s="32">
        <v>2.5999999999999999E-2</v>
      </c>
    </row>
    <row r="46" spans="1:36">
      <c r="A46" t="s">
        <v>226</v>
      </c>
      <c r="B46" t="s">
        <v>227</v>
      </c>
      <c r="C46" t="s">
        <v>320</v>
      </c>
      <c r="D46" t="s">
        <v>271</v>
      </c>
      <c r="E46">
        <v>13.666859000000001</v>
      </c>
      <c r="F46">
        <v>15.703818</v>
      </c>
      <c r="G46">
        <v>17.443591999999999</v>
      </c>
      <c r="H46">
        <v>18.807842000000001</v>
      </c>
      <c r="I46">
        <v>19.846664000000001</v>
      </c>
      <c r="J46">
        <v>20.636099000000002</v>
      </c>
      <c r="K46">
        <v>21.184227</v>
      </c>
      <c r="L46">
        <v>21.570311</v>
      </c>
      <c r="M46">
        <v>21.686088999999999</v>
      </c>
      <c r="N46">
        <v>21.767277</v>
      </c>
      <c r="O46">
        <v>21.972954000000001</v>
      </c>
      <c r="P46">
        <v>22.094334</v>
      </c>
      <c r="Q46">
        <v>22.365895999999999</v>
      </c>
      <c r="R46">
        <v>22.633738000000001</v>
      </c>
      <c r="S46">
        <v>22.961601000000002</v>
      </c>
      <c r="T46">
        <v>23.269072000000001</v>
      </c>
      <c r="U46">
        <v>23.599651000000001</v>
      </c>
      <c r="V46">
        <v>23.914127000000001</v>
      </c>
      <c r="W46">
        <v>24.230243999999999</v>
      </c>
      <c r="X46">
        <v>24.571480000000001</v>
      </c>
      <c r="Y46">
        <v>25.014216999999999</v>
      </c>
      <c r="Z46">
        <v>25.429092000000001</v>
      </c>
      <c r="AA46">
        <v>25.844321999999998</v>
      </c>
      <c r="AB46">
        <v>26.272155999999999</v>
      </c>
      <c r="AC46">
        <v>26.683188999999999</v>
      </c>
      <c r="AD46">
        <v>27.135999999999999</v>
      </c>
      <c r="AE46">
        <v>27.548947999999999</v>
      </c>
      <c r="AF46">
        <v>27.907810000000001</v>
      </c>
      <c r="AG46">
        <v>28.285034</v>
      </c>
      <c r="AH46">
        <v>28.675239999999999</v>
      </c>
      <c r="AI46">
        <v>29.039318000000002</v>
      </c>
      <c r="AJ46" s="32">
        <v>2.5000000000000001E-2</v>
      </c>
    </row>
    <row r="47" spans="1:36">
      <c r="A47" t="s">
        <v>228</v>
      </c>
      <c r="B47" t="s">
        <v>229</v>
      </c>
      <c r="C47" t="s">
        <v>321</v>
      </c>
      <c r="D47" t="s">
        <v>271</v>
      </c>
      <c r="E47">
        <v>121.224388</v>
      </c>
      <c r="F47">
        <v>123.40012400000001</v>
      </c>
      <c r="G47">
        <v>124.820587</v>
      </c>
      <c r="H47">
        <v>125.914734</v>
      </c>
      <c r="I47">
        <v>126.656418</v>
      </c>
      <c r="J47">
        <v>127.04057299999999</v>
      </c>
      <c r="K47">
        <v>127.207184</v>
      </c>
      <c r="L47">
        <v>126.853516</v>
      </c>
      <c r="M47">
        <v>126.597031</v>
      </c>
      <c r="N47">
        <v>126.378426</v>
      </c>
      <c r="O47">
        <v>126.074043</v>
      </c>
      <c r="P47">
        <v>125.801605</v>
      </c>
      <c r="Q47">
        <v>125.58483099999999</v>
      </c>
      <c r="R47">
        <v>125.40055099999999</v>
      </c>
      <c r="S47">
        <v>125.28949</v>
      </c>
      <c r="T47">
        <v>125.20488</v>
      </c>
      <c r="U47">
        <v>125.084435</v>
      </c>
      <c r="V47">
        <v>124.934349</v>
      </c>
      <c r="W47">
        <v>124.830444</v>
      </c>
      <c r="X47">
        <v>124.75782</v>
      </c>
      <c r="Y47">
        <v>124.673424</v>
      </c>
      <c r="Z47">
        <v>124.588966</v>
      </c>
      <c r="AA47">
        <v>124.52179700000001</v>
      </c>
      <c r="AB47">
        <v>124.439995</v>
      </c>
      <c r="AC47">
        <v>124.422821</v>
      </c>
      <c r="AD47">
        <v>124.49839799999999</v>
      </c>
      <c r="AE47">
        <v>124.515923</v>
      </c>
      <c r="AF47">
        <v>124.47363300000001</v>
      </c>
      <c r="AG47">
        <v>124.496216</v>
      </c>
      <c r="AH47">
        <v>124.469994</v>
      </c>
      <c r="AI47">
        <v>124.38552900000001</v>
      </c>
      <c r="AJ47" s="32">
        <v>1E-3</v>
      </c>
    </row>
    <row r="48" spans="1:36">
      <c r="A48" t="s">
        <v>230</v>
      </c>
      <c r="B48" t="s">
        <v>231</v>
      </c>
      <c r="C48" t="s">
        <v>322</v>
      </c>
      <c r="D48" t="s">
        <v>271</v>
      </c>
      <c r="E48">
        <v>706.25012200000003</v>
      </c>
      <c r="F48">
        <v>765.14196800000002</v>
      </c>
      <c r="G48">
        <v>755.34997599999997</v>
      </c>
      <c r="H48">
        <v>731.63830600000006</v>
      </c>
      <c r="I48">
        <v>723.20684800000004</v>
      </c>
      <c r="J48">
        <v>724.60595699999999</v>
      </c>
      <c r="K48">
        <v>691.04956100000004</v>
      </c>
      <c r="L48">
        <v>701.14312700000005</v>
      </c>
      <c r="M48">
        <v>701.06634499999996</v>
      </c>
      <c r="N48">
        <v>701.03686500000003</v>
      </c>
      <c r="O48">
        <v>693.459656</v>
      </c>
      <c r="P48">
        <v>694.47479199999998</v>
      </c>
      <c r="Q48">
        <v>697.11834699999997</v>
      </c>
      <c r="R48">
        <v>697.96667500000001</v>
      </c>
      <c r="S48">
        <v>696.89434800000004</v>
      </c>
      <c r="T48">
        <v>700.55658000000005</v>
      </c>
      <c r="U48">
        <v>708.85253899999998</v>
      </c>
      <c r="V48">
        <v>718.20208700000001</v>
      </c>
      <c r="W48">
        <v>725.97796600000004</v>
      </c>
      <c r="X48">
        <v>730.66339100000005</v>
      </c>
      <c r="Y48">
        <v>734.56103499999995</v>
      </c>
      <c r="Z48">
        <v>737.10723900000005</v>
      </c>
      <c r="AA48">
        <v>741.27093500000001</v>
      </c>
      <c r="AB48">
        <v>748.35034199999996</v>
      </c>
      <c r="AC48">
        <v>759.384277</v>
      </c>
      <c r="AD48">
        <v>765.85900900000001</v>
      </c>
      <c r="AE48">
        <v>773.89398200000005</v>
      </c>
      <c r="AF48">
        <v>783.06420900000001</v>
      </c>
      <c r="AG48">
        <v>778.31658900000002</v>
      </c>
      <c r="AH48">
        <v>777.42077600000005</v>
      </c>
      <c r="AI48">
        <v>784.83752400000003</v>
      </c>
      <c r="AJ48" s="32">
        <v>4.0000000000000001E-3</v>
      </c>
    </row>
    <row r="49" spans="1:36">
      <c r="A49" t="s">
        <v>232</v>
      </c>
      <c r="B49" t="s">
        <v>233</v>
      </c>
      <c r="C49" t="s">
        <v>323</v>
      </c>
      <c r="D49" t="s">
        <v>271</v>
      </c>
      <c r="E49">
        <v>535.96636999999998</v>
      </c>
      <c r="F49">
        <v>545.01122999999995</v>
      </c>
      <c r="G49">
        <v>545.74865699999998</v>
      </c>
      <c r="H49">
        <v>532.56957999999997</v>
      </c>
      <c r="I49">
        <v>523.88000499999998</v>
      </c>
      <c r="J49">
        <v>523.35650599999997</v>
      </c>
      <c r="K49">
        <v>522.09973100000002</v>
      </c>
      <c r="L49">
        <v>521.93035899999995</v>
      </c>
      <c r="M49">
        <v>524.80780000000004</v>
      </c>
      <c r="N49">
        <v>523.65002400000003</v>
      </c>
      <c r="O49">
        <v>521.66619900000001</v>
      </c>
      <c r="P49">
        <v>521.58520499999997</v>
      </c>
      <c r="Q49">
        <v>522.42028800000003</v>
      </c>
      <c r="R49">
        <v>523.28680399999996</v>
      </c>
      <c r="S49">
        <v>524.16394000000003</v>
      </c>
      <c r="T49">
        <v>525.042419</v>
      </c>
      <c r="U49">
        <v>525.95764199999996</v>
      </c>
      <c r="V49">
        <v>526.90600600000005</v>
      </c>
      <c r="W49">
        <v>527.86682099999996</v>
      </c>
      <c r="X49">
        <v>528.831726</v>
      </c>
      <c r="Y49">
        <v>529.80688499999997</v>
      </c>
      <c r="Z49">
        <v>530.79144299999996</v>
      </c>
      <c r="AA49">
        <v>531.77477999999996</v>
      </c>
      <c r="AB49">
        <v>532.76556400000004</v>
      </c>
      <c r="AC49">
        <v>533.75750700000003</v>
      </c>
      <c r="AD49">
        <v>534.75317399999994</v>
      </c>
      <c r="AE49">
        <v>535.74883999999997</v>
      </c>
      <c r="AF49">
        <v>536.744507</v>
      </c>
      <c r="AG49">
        <v>537.74035600000002</v>
      </c>
      <c r="AH49">
        <v>538.73468000000003</v>
      </c>
      <c r="AI49">
        <v>539.72705099999996</v>
      </c>
      <c r="AJ49" s="32">
        <v>0</v>
      </c>
    </row>
    <row r="50" spans="1:36">
      <c r="A50" t="s">
        <v>234</v>
      </c>
      <c r="B50" t="s">
        <v>235</v>
      </c>
      <c r="C50" t="s">
        <v>324</v>
      </c>
      <c r="D50" t="s">
        <v>271</v>
      </c>
      <c r="E50">
        <v>401.72967499999999</v>
      </c>
      <c r="F50">
        <v>408.50488300000001</v>
      </c>
      <c r="G50">
        <v>409.04373199999998</v>
      </c>
      <c r="H50">
        <v>399.16329999999999</v>
      </c>
      <c r="I50">
        <v>392.65554800000001</v>
      </c>
      <c r="J50">
        <v>392.26257299999997</v>
      </c>
      <c r="K50">
        <v>391.31887799999998</v>
      </c>
      <c r="L50">
        <v>391.19494600000002</v>
      </c>
      <c r="M50">
        <v>393.351471</v>
      </c>
      <c r="N50">
        <v>392.484711</v>
      </c>
      <c r="O50">
        <v>390.99704000000003</v>
      </c>
      <c r="P50">
        <v>390.933899</v>
      </c>
      <c r="Q50">
        <v>391.56195100000002</v>
      </c>
      <c r="R50">
        <v>392.21130399999998</v>
      </c>
      <c r="S50">
        <v>392.86895800000002</v>
      </c>
      <c r="T50">
        <v>393.52496300000001</v>
      </c>
      <c r="U50">
        <v>394.21295199999997</v>
      </c>
      <c r="V50">
        <v>394.92361499999998</v>
      </c>
      <c r="W50">
        <v>395.64215100000001</v>
      </c>
      <c r="X50">
        <v>396.36755399999998</v>
      </c>
      <c r="Y50">
        <v>397.09851099999997</v>
      </c>
      <c r="Z50">
        <v>397.83429000000001</v>
      </c>
      <c r="AA50">
        <v>398.57382200000001</v>
      </c>
      <c r="AB50">
        <v>399.31634500000001</v>
      </c>
      <c r="AC50">
        <v>400.061035</v>
      </c>
      <c r="AD50">
        <v>400.80715900000001</v>
      </c>
      <c r="AE50">
        <v>401.55407700000001</v>
      </c>
      <c r="AF50">
        <v>402.30093399999998</v>
      </c>
      <c r="AG50">
        <v>403.04748499999999</v>
      </c>
      <c r="AH50">
        <v>403.79330399999998</v>
      </c>
      <c r="AI50">
        <v>404.53796399999999</v>
      </c>
      <c r="AJ50" s="32">
        <v>0</v>
      </c>
    </row>
    <row r="51" spans="1:36">
      <c r="A51" t="s">
        <v>236</v>
      </c>
      <c r="B51" t="s">
        <v>237</v>
      </c>
      <c r="C51" t="s">
        <v>325</v>
      </c>
      <c r="D51" t="s">
        <v>271</v>
      </c>
      <c r="E51">
        <v>19.229748000000001</v>
      </c>
      <c r="F51">
        <v>19.559747999999999</v>
      </c>
      <c r="G51">
        <v>19.604057000000001</v>
      </c>
      <c r="H51">
        <v>19.134007</v>
      </c>
      <c r="I51">
        <v>18.815207000000001</v>
      </c>
      <c r="J51">
        <v>18.797191999999999</v>
      </c>
      <c r="K51">
        <v>18.754283999999998</v>
      </c>
      <c r="L51">
        <v>18.744330999999999</v>
      </c>
      <c r="M51">
        <v>18.847854999999999</v>
      </c>
      <c r="N51">
        <v>18.804949000000001</v>
      </c>
      <c r="O51">
        <v>18.734697000000001</v>
      </c>
      <c r="P51">
        <v>18.734974000000001</v>
      </c>
      <c r="Q51">
        <v>18.762163000000001</v>
      </c>
      <c r="R51">
        <v>18.793427999999999</v>
      </c>
      <c r="S51">
        <v>18.824687999999998</v>
      </c>
      <c r="T51">
        <v>18.859321999999999</v>
      </c>
      <c r="U51">
        <v>18.889589000000001</v>
      </c>
      <c r="V51">
        <v>18.923862</v>
      </c>
      <c r="W51">
        <v>18.960432000000001</v>
      </c>
      <c r="X51">
        <v>18.992315000000001</v>
      </c>
      <c r="Y51">
        <v>19.027204999999999</v>
      </c>
      <c r="Z51">
        <v>19.065366999999998</v>
      </c>
      <c r="AA51">
        <v>19.097477000000001</v>
      </c>
      <c r="AB51">
        <v>19.133113999999999</v>
      </c>
      <c r="AC51">
        <v>19.167227</v>
      </c>
      <c r="AD51">
        <v>19.203192000000001</v>
      </c>
      <c r="AE51">
        <v>19.238092000000002</v>
      </c>
      <c r="AF51">
        <v>19.273088000000001</v>
      </c>
      <c r="AG51">
        <v>19.308661000000001</v>
      </c>
      <c r="AH51">
        <v>19.343631999999999</v>
      </c>
      <c r="AI51">
        <v>19.378197</v>
      </c>
      <c r="AJ51" s="32">
        <v>0</v>
      </c>
    </row>
    <row r="52" spans="1:36">
      <c r="A52" t="s">
        <v>238</v>
      </c>
      <c r="B52" t="s">
        <v>239</v>
      </c>
      <c r="C52" t="s">
        <v>326</v>
      </c>
      <c r="D52" t="s">
        <v>271</v>
      </c>
      <c r="E52">
        <v>115.006958</v>
      </c>
      <c r="F52">
        <v>116.946564</v>
      </c>
      <c r="G52">
        <v>117.10083</v>
      </c>
      <c r="H52">
        <v>114.272278</v>
      </c>
      <c r="I52">
        <v>112.40922500000001</v>
      </c>
      <c r="J52">
        <v>112.296738</v>
      </c>
      <c r="K52">
        <v>112.02658099999999</v>
      </c>
      <c r="L52">
        <v>111.991089</v>
      </c>
      <c r="M52">
        <v>112.608475</v>
      </c>
      <c r="N52">
        <v>112.360336</v>
      </c>
      <c r="O52">
        <v>111.934448</v>
      </c>
      <c r="P52">
        <v>111.91635100000001</v>
      </c>
      <c r="Q52">
        <v>112.096161</v>
      </c>
      <c r="R52">
        <v>112.282059</v>
      </c>
      <c r="S52">
        <v>112.470337</v>
      </c>
      <c r="T52">
        <v>112.65812699999999</v>
      </c>
      <c r="U52">
        <v>112.85508</v>
      </c>
      <c r="V52">
        <v>113.058533</v>
      </c>
      <c r="W52">
        <v>113.264236</v>
      </c>
      <c r="X52">
        <v>113.471886</v>
      </c>
      <c r="Y52">
        <v>113.681168</v>
      </c>
      <c r="Z52">
        <v>113.891792</v>
      </c>
      <c r="AA52">
        <v>114.10350800000001</v>
      </c>
      <c r="AB52">
        <v>114.316086</v>
      </c>
      <c r="AC52">
        <v>114.529259</v>
      </c>
      <c r="AD52">
        <v>114.742859</v>
      </c>
      <c r="AE52">
        <v>114.95668000000001</v>
      </c>
      <c r="AF52">
        <v>115.170502</v>
      </c>
      <c r="AG52">
        <v>115.384216</v>
      </c>
      <c r="AH52">
        <v>115.59773300000001</v>
      </c>
      <c r="AI52">
        <v>115.810913</v>
      </c>
      <c r="AJ52" s="32">
        <v>0</v>
      </c>
    </row>
    <row r="53" spans="1:36">
      <c r="A53" t="s">
        <v>144</v>
      </c>
      <c r="B53" t="s">
        <v>240</v>
      </c>
      <c r="C53" t="s">
        <v>327</v>
      </c>
      <c r="D53" t="s">
        <v>271</v>
      </c>
      <c r="E53">
        <v>24641.816406000002</v>
      </c>
      <c r="F53">
        <v>26248.666015999999</v>
      </c>
      <c r="G53">
        <v>26805.998047000001</v>
      </c>
      <c r="H53">
        <v>27035.341797000001</v>
      </c>
      <c r="I53">
        <v>27134.359375</v>
      </c>
      <c r="J53">
        <v>27234.798827999999</v>
      </c>
      <c r="K53">
        <v>27191.320312</v>
      </c>
      <c r="L53">
        <v>27084.865234000001</v>
      </c>
      <c r="M53">
        <v>26996.001952999999</v>
      </c>
      <c r="N53">
        <v>26866.410156000002</v>
      </c>
      <c r="O53">
        <v>26748.798827999999</v>
      </c>
      <c r="P53">
        <v>26660.070312</v>
      </c>
      <c r="Q53">
        <v>26573.197265999999</v>
      </c>
      <c r="R53">
        <v>26520.011718999998</v>
      </c>
      <c r="S53">
        <v>26498.089843999998</v>
      </c>
      <c r="T53">
        <v>26553.664062</v>
      </c>
      <c r="U53">
        <v>26586.882812</v>
      </c>
      <c r="V53">
        <v>26631.478515999999</v>
      </c>
      <c r="W53">
        <v>26696.669922000001</v>
      </c>
      <c r="X53">
        <v>26767.367188</v>
      </c>
      <c r="Y53">
        <v>26871.050781000002</v>
      </c>
      <c r="Z53">
        <v>27000.164062</v>
      </c>
      <c r="AA53">
        <v>27121.412109000001</v>
      </c>
      <c r="AB53">
        <v>27278.542968999998</v>
      </c>
      <c r="AC53">
        <v>27415.599609000001</v>
      </c>
      <c r="AD53">
        <v>27565.3125</v>
      </c>
      <c r="AE53">
        <v>27701.845702999999</v>
      </c>
      <c r="AF53">
        <v>27821.958984000001</v>
      </c>
      <c r="AG53">
        <v>27950.746093999998</v>
      </c>
      <c r="AH53">
        <v>28088.564452999999</v>
      </c>
      <c r="AI53">
        <v>28244.232422000001</v>
      </c>
      <c r="AJ53" s="32">
        <v>5.0000000000000001E-3</v>
      </c>
    </row>
    <row r="54" spans="1:36">
      <c r="A54" t="s">
        <v>145</v>
      </c>
      <c r="C54" t="s">
        <v>328</v>
      </c>
    </row>
    <row r="55" spans="1:36">
      <c r="A55" t="s">
        <v>241</v>
      </c>
      <c r="B55" t="s">
        <v>242</v>
      </c>
      <c r="C55" t="s">
        <v>329</v>
      </c>
      <c r="D55" t="s">
        <v>271</v>
      </c>
      <c r="E55">
        <v>14809.331055000001</v>
      </c>
      <c r="F55">
        <v>15470.5625</v>
      </c>
      <c r="G55">
        <v>15477.318359000001</v>
      </c>
      <c r="H55">
        <v>15509.706055000001</v>
      </c>
      <c r="I55">
        <v>15508.432617</v>
      </c>
      <c r="J55">
        <v>15483.516602</v>
      </c>
      <c r="K55">
        <v>15421.747069999999</v>
      </c>
      <c r="L55">
        <v>15333.079102</v>
      </c>
      <c r="M55">
        <v>15245.049805000001</v>
      </c>
      <c r="N55">
        <v>15143.332031</v>
      </c>
      <c r="O55">
        <v>15043.96875</v>
      </c>
      <c r="P55">
        <v>14940.796875</v>
      </c>
      <c r="Q55">
        <v>14850.533203000001</v>
      </c>
      <c r="R55">
        <v>14780.868164</v>
      </c>
      <c r="S55">
        <v>14725.551758</v>
      </c>
      <c r="T55">
        <v>14695.300781</v>
      </c>
      <c r="U55">
        <v>14674.445312</v>
      </c>
      <c r="V55">
        <v>14655.883789</v>
      </c>
      <c r="W55">
        <v>14640.090819999999</v>
      </c>
      <c r="X55">
        <v>14640.239258</v>
      </c>
      <c r="Y55">
        <v>14655.853515999999</v>
      </c>
      <c r="Z55">
        <v>14675.100586</v>
      </c>
      <c r="AA55">
        <v>14702.386719</v>
      </c>
      <c r="AB55">
        <v>14734.696289</v>
      </c>
      <c r="AC55">
        <v>14761.428711</v>
      </c>
      <c r="AD55">
        <v>14788.444336</v>
      </c>
      <c r="AE55">
        <v>14820.809569999999</v>
      </c>
      <c r="AF55">
        <v>14848.021484000001</v>
      </c>
      <c r="AG55">
        <v>14885.904296999999</v>
      </c>
      <c r="AH55">
        <v>14929.088867</v>
      </c>
      <c r="AI55">
        <v>14974.693359000001</v>
      </c>
      <c r="AJ55" s="32">
        <v>0</v>
      </c>
    </row>
    <row r="56" spans="1:36">
      <c r="A56" t="s">
        <v>243</v>
      </c>
      <c r="B56" t="s">
        <v>244</v>
      </c>
      <c r="C56" t="s">
        <v>330</v>
      </c>
      <c r="D56" t="s">
        <v>271</v>
      </c>
      <c r="E56">
        <v>33.666060999999999</v>
      </c>
      <c r="F56">
        <v>36.292164</v>
      </c>
      <c r="G56">
        <v>35.002701000000002</v>
      </c>
      <c r="H56">
        <v>36.768920999999999</v>
      </c>
      <c r="I56">
        <v>37.090172000000003</v>
      </c>
      <c r="J56">
        <v>37.279300999999997</v>
      </c>
      <c r="K56">
        <v>37.273434000000002</v>
      </c>
      <c r="L56">
        <v>36.962608000000003</v>
      </c>
      <c r="M56">
        <v>36.692115999999999</v>
      </c>
      <c r="N56">
        <v>36.407268999999999</v>
      </c>
      <c r="O56">
        <v>36.183593999999999</v>
      </c>
      <c r="P56">
        <v>36.116622999999997</v>
      </c>
      <c r="Q56">
        <v>36.088920999999999</v>
      </c>
      <c r="R56">
        <v>36.198486000000003</v>
      </c>
      <c r="S56">
        <v>36.388976999999997</v>
      </c>
      <c r="T56">
        <v>36.925545</v>
      </c>
      <c r="U56">
        <v>37.477286999999997</v>
      </c>
      <c r="V56">
        <v>38.130038999999996</v>
      </c>
      <c r="W56">
        <v>38.828465000000001</v>
      </c>
      <c r="X56">
        <v>39.735064999999999</v>
      </c>
      <c r="Y56">
        <v>40.706122999999998</v>
      </c>
      <c r="Z56">
        <v>41.727245000000003</v>
      </c>
      <c r="AA56">
        <v>42.842528999999999</v>
      </c>
      <c r="AB56">
        <v>43.978745000000004</v>
      </c>
      <c r="AC56">
        <v>45.153854000000003</v>
      </c>
      <c r="AD56">
        <v>46.265217</v>
      </c>
      <c r="AE56">
        <v>47.409328000000002</v>
      </c>
      <c r="AF56">
        <v>48.760159000000002</v>
      </c>
      <c r="AG56">
        <v>49.995643999999999</v>
      </c>
      <c r="AH56">
        <v>51.544421999999997</v>
      </c>
      <c r="AI56">
        <v>53.091186999999998</v>
      </c>
      <c r="AJ56" s="32">
        <v>1.4999999999999999E-2</v>
      </c>
    </row>
    <row r="57" spans="1:36">
      <c r="A57" t="s">
        <v>245</v>
      </c>
      <c r="B57" t="s">
        <v>246</v>
      </c>
      <c r="C57" t="s">
        <v>331</v>
      </c>
      <c r="D57" t="s">
        <v>271</v>
      </c>
      <c r="E57">
        <v>6144.3740230000003</v>
      </c>
      <c r="F57">
        <v>6254.5610349999997</v>
      </c>
      <c r="G57">
        <v>6296.6879879999997</v>
      </c>
      <c r="H57">
        <v>6333.9223629999997</v>
      </c>
      <c r="I57">
        <v>6469.388672</v>
      </c>
      <c r="J57">
        <v>6508.3208009999998</v>
      </c>
      <c r="K57">
        <v>6497.1806640000004</v>
      </c>
      <c r="L57">
        <v>6493.1206050000001</v>
      </c>
      <c r="M57">
        <v>6455.3403319999998</v>
      </c>
      <c r="N57">
        <v>6414.4653319999998</v>
      </c>
      <c r="O57">
        <v>6368.2963870000003</v>
      </c>
      <c r="P57">
        <v>6301.3911129999997</v>
      </c>
      <c r="Q57">
        <v>6279.1005859999996</v>
      </c>
      <c r="R57">
        <v>6236.517578</v>
      </c>
      <c r="S57">
        <v>6213.1655270000001</v>
      </c>
      <c r="T57">
        <v>6192.2509769999997</v>
      </c>
      <c r="U57">
        <v>6207.4716799999997</v>
      </c>
      <c r="V57">
        <v>6203.548828</v>
      </c>
      <c r="W57">
        <v>6192.0122069999998</v>
      </c>
      <c r="X57">
        <v>6220.2158200000003</v>
      </c>
      <c r="Y57">
        <v>6226.5527339999999</v>
      </c>
      <c r="Z57">
        <v>6228.9125979999999</v>
      </c>
      <c r="AA57">
        <v>6273.5908200000003</v>
      </c>
      <c r="AB57">
        <v>6314.607422</v>
      </c>
      <c r="AC57">
        <v>6347.5444340000004</v>
      </c>
      <c r="AD57">
        <v>6376.3735349999997</v>
      </c>
      <c r="AE57">
        <v>6399.9995120000003</v>
      </c>
      <c r="AF57">
        <v>6418.7915039999998</v>
      </c>
      <c r="AG57">
        <v>6440.9194340000004</v>
      </c>
      <c r="AH57">
        <v>6466.8232420000004</v>
      </c>
      <c r="AI57">
        <v>6500.1225590000004</v>
      </c>
      <c r="AJ57" s="32">
        <v>2E-3</v>
      </c>
    </row>
    <row r="58" spans="1:36">
      <c r="A58" t="s">
        <v>247</v>
      </c>
      <c r="B58" t="s">
        <v>248</v>
      </c>
      <c r="C58" t="s">
        <v>332</v>
      </c>
      <c r="D58" t="s">
        <v>271</v>
      </c>
      <c r="E58">
        <v>2239.7639159999999</v>
      </c>
      <c r="F58">
        <v>2917.054443</v>
      </c>
      <c r="G58">
        <v>3212.9677729999999</v>
      </c>
      <c r="H58">
        <v>3340.0581050000001</v>
      </c>
      <c r="I58">
        <v>3422.0214839999999</v>
      </c>
      <c r="J58">
        <v>3490.0878910000001</v>
      </c>
      <c r="K58">
        <v>3513.1728520000001</v>
      </c>
      <c r="L58">
        <v>3530.4416500000002</v>
      </c>
      <c r="M58">
        <v>3553.764893</v>
      </c>
      <c r="N58">
        <v>3571.960693</v>
      </c>
      <c r="O58">
        <v>3591.0971679999998</v>
      </c>
      <c r="P58">
        <v>3617.27124</v>
      </c>
      <c r="Q58">
        <v>3656.4936520000001</v>
      </c>
      <c r="R58">
        <v>3695.141846</v>
      </c>
      <c r="S58">
        <v>3738.2941890000002</v>
      </c>
      <c r="T58">
        <v>3787.9760740000002</v>
      </c>
      <c r="U58">
        <v>3829.3232419999999</v>
      </c>
      <c r="V58">
        <v>3864.7639159999999</v>
      </c>
      <c r="W58">
        <v>3902.185547</v>
      </c>
      <c r="X58">
        <v>3944.3027339999999</v>
      </c>
      <c r="Y58">
        <v>3996.7604980000001</v>
      </c>
      <c r="Z58">
        <v>4045.321289</v>
      </c>
      <c r="AA58">
        <v>4095.2143550000001</v>
      </c>
      <c r="AB58">
        <v>4142.7163090000004</v>
      </c>
      <c r="AC58">
        <v>4191.8945309999999</v>
      </c>
      <c r="AD58">
        <v>4245.2622069999998</v>
      </c>
      <c r="AE58">
        <v>4293.9472660000001</v>
      </c>
      <c r="AF58">
        <v>4331.3066410000001</v>
      </c>
      <c r="AG58">
        <v>4371.3149409999996</v>
      </c>
      <c r="AH58">
        <v>4407.8476559999999</v>
      </c>
      <c r="AI58">
        <v>4444.9877930000002</v>
      </c>
      <c r="AJ58" s="32">
        <v>2.3E-2</v>
      </c>
    </row>
    <row r="59" spans="1:36">
      <c r="A59" t="s">
        <v>236</v>
      </c>
      <c r="B59" t="s">
        <v>249</v>
      </c>
      <c r="C59" t="s">
        <v>333</v>
      </c>
      <c r="D59" t="s">
        <v>271</v>
      </c>
      <c r="E59">
        <v>434.51095600000002</v>
      </c>
      <c r="F59">
        <v>495.777985</v>
      </c>
      <c r="G59">
        <v>725.470642</v>
      </c>
      <c r="H59">
        <v>768.43817100000001</v>
      </c>
      <c r="I59">
        <v>637.95599400000003</v>
      </c>
      <c r="J59">
        <v>643.69512899999995</v>
      </c>
      <c r="K59">
        <v>671.79656999999997</v>
      </c>
      <c r="L59">
        <v>613.03704800000003</v>
      </c>
      <c r="M59">
        <v>614.04077099999995</v>
      </c>
      <c r="N59">
        <v>592.205017</v>
      </c>
      <c r="O59">
        <v>596.73608400000001</v>
      </c>
      <c r="P59">
        <v>638.21350099999995</v>
      </c>
      <c r="Q59">
        <v>599.47522000000004</v>
      </c>
      <c r="R59">
        <v>599.14294400000006</v>
      </c>
      <c r="S59">
        <v>591.70159899999999</v>
      </c>
      <c r="T59">
        <v>627.17791699999998</v>
      </c>
      <c r="U59">
        <v>589.56048599999997</v>
      </c>
      <c r="V59">
        <v>586.89379899999994</v>
      </c>
      <c r="W59">
        <v>610.94091800000001</v>
      </c>
      <c r="X59">
        <v>575.47442599999999</v>
      </c>
      <c r="Y59">
        <v>569.64367700000003</v>
      </c>
      <c r="Z59">
        <v>599.98962400000005</v>
      </c>
      <c r="AA59">
        <v>558.53234899999995</v>
      </c>
      <c r="AB59">
        <v>555.12524399999995</v>
      </c>
      <c r="AC59">
        <v>537.40789800000005</v>
      </c>
      <c r="AD59">
        <v>537.04724099999999</v>
      </c>
      <c r="AE59">
        <v>526.17022699999995</v>
      </c>
      <c r="AF59">
        <v>519.23303199999998</v>
      </c>
      <c r="AG59">
        <v>519.10998500000005</v>
      </c>
      <c r="AH59">
        <v>514.34661900000003</v>
      </c>
      <c r="AI59">
        <v>506.89520299999998</v>
      </c>
      <c r="AJ59" s="32">
        <v>5.0000000000000001E-3</v>
      </c>
    </row>
    <row r="60" spans="1:36">
      <c r="A60" t="s">
        <v>250</v>
      </c>
      <c r="B60" t="s">
        <v>251</v>
      </c>
      <c r="C60" t="s">
        <v>334</v>
      </c>
      <c r="D60" t="s">
        <v>271</v>
      </c>
      <c r="E60">
        <v>22.450932999999999</v>
      </c>
      <c r="F60">
        <v>22.434891</v>
      </c>
      <c r="G60">
        <v>22.421617999999999</v>
      </c>
      <c r="H60">
        <v>22.410634999999999</v>
      </c>
      <c r="I60">
        <v>22.401547999999998</v>
      </c>
      <c r="J60">
        <v>22.394031999999999</v>
      </c>
      <c r="K60">
        <v>22.387812</v>
      </c>
      <c r="L60">
        <v>22.382666</v>
      </c>
      <c r="M60">
        <v>22.378406999999999</v>
      </c>
      <c r="N60">
        <v>22.374884000000002</v>
      </c>
      <c r="O60">
        <v>22.371969</v>
      </c>
      <c r="P60">
        <v>22.369558000000001</v>
      </c>
      <c r="Q60">
        <v>22.367563000000001</v>
      </c>
      <c r="R60">
        <v>22.365911000000001</v>
      </c>
      <c r="S60">
        <v>22.364546000000001</v>
      </c>
      <c r="T60">
        <v>22.363416999999998</v>
      </c>
      <c r="U60">
        <v>22.362480000000001</v>
      </c>
      <c r="V60">
        <v>22.361708</v>
      </c>
      <c r="W60">
        <v>22.361066999999998</v>
      </c>
      <c r="X60">
        <v>22.360537999999998</v>
      </c>
      <c r="Y60">
        <v>22.360099999999999</v>
      </c>
      <c r="Z60">
        <v>22.359736999999999</v>
      </c>
      <c r="AA60">
        <v>22.359438000000001</v>
      </c>
      <c r="AB60">
        <v>22.359190000000002</v>
      </c>
      <c r="AC60">
        <v>22.358984</v>
      </c>
      <c r="AD60">
        <v>22.358813999999999</v>
      </c>
      <c r="AE60">
        <v>22.358673</v>
      </c>
      <c r="AF60">
        <v>22.358557000000001</v>
      </c>
      <c r="AG60">
        <v>22.358460999999998</v>
      </c>
      <c r="AH60">
        <v>22.358381000000001</v>
      </c>
      <c r="AI60">
        <v>22.358315000000001</v>
      </c>
      <c r="AJ60" s="32">
        <v>0</v>
      </c>
    </row>
    <row r="61" spans="1:36">
      <c r="A61" t="s">
        <v>252</v>
      </c>
      <c r="B61" t="s">
        <v>253</v>
      </c>
      <c r="C61" t="s">
        <v>335</v>
      </c>
      <c r="D61" t="s">
        <v>271</v>
      </c>
      <c r="E61">
        <v>5.5500800000000003</v>
      </c>
      <c r="F61">
        <v>6.0812119999999998</v>
      </c>
      <c r="G61">
        <v>6.44719</v>
      </c>
      <c r="H61">
        <v>6.6415680000000004</v>
      </c>
      <c r="I61">
        <v>6.7628979999999999</v>
      </c>
      <c r="J61">
        <v>6.8780239999999999</v>
      </c>
      <c r="K61">
        <v>6.9618690000000001</v>
      </c>
      <c r="L61">
        <v>7.0541080000000003</v>
      </c>
      <c r="M61">
        <v>7.1039450000000004</v>
      </c>
      <c r="N61">
        <v>7.1667719999999999</v>
      </c>
      <c r="O61">
        <v>7.2582469999999999</v>
      </c>
      <c r="P61">
        <v>7.3190520000000001</v>
      </c>
      <c r="Q61">
        <v>7.4197240000000004</v>
      </c>
      <c r="R61">
        <v>7.5216240000000001</v>
      </c>
      <c r="S61">
        <v>7.6977289999999998</v>
      </c>
      <c r="T61">
        <v>7.8642950000000003</v>
      </c>
      <c r="U61">
        <v>8.0535519999999998</v>
      </c>
      <c r="V61">
        <v>8.2523809999999997</v>
      </c>
      <c r="W61">
        <v>8.4755120000000002</v>
      </c>
      <c r="X61">
        <v>8.7077100000000005</v>
      </c>
      <c r="Y61">
        <v>8.9560779999999998</v>
      </c>
      <c r="Z61">
        <v>9.2195239999999998</v>
      </c>
      <c r="AA61">
        <v>9.4901540000000004</v>
      </c>
      <c r="AB61">
        <v>9.8004270000000009</v>
      </c>
      <c r="AC61">
        <v>10.104953999999999</v>
      </c>
      <c r="AD61">
        <v>10.434702</v>
      </c>
      <c r="AE61">
        <v>10.753672999999999</v>
      </c>
      <c r="AF61">
        <v>11.084868999999999</v>
      </c>
      <c r="AG61">
        <v>11.440403999999999</v>
      </c>
      <c r="AH61">
        <v>11.822479</v>
      </c>
      <c r="AI61">
        <v>12.232215</v>
      </c>
      <c r="AJ61" s="32">
        <v>2.7E-2</v>
      </c>
    </row>
    <row r="62" spans="1:36">
      <c r="A62" t="s">
        <v>228</v>
      </c>
      <c r="B62" t="s">
        <v>254</v>
      </c>
      <c r="C62" t="s">
        <v>336</v>
      </c>
      <c r="D62" t="s">
        <v>271</v>
      </c>
      <c r="E62">
        <v>121.224388</v>
      </c>
      <c r="F62">
        <v>123.40012400000001</v>
      </c>
      <c r="G62">
        <v>124.820587</v>
      </c>
      <c r="H62">
        <v>125.914734</v>
      </c>
      <c r="I62">
        <v>126.656418</v>
      </c>
      <c r="J62">
        <v>127.04057299999999</v>
      </c>
      <c r="K62">
        <v>127.207184</v>
      </c>
      <c r="L62">
        <v>126.853516</v>
      </c>
      <c r="M62">
        <v>126.597031</v>
      </c>
      <c r="N62">
        <v>126.378426</v>
      </c>
      <c r="O62">
        <v>126.074043</v>
      </c>
      <c r="P62">
        <v>125.801605</v>
      </c>
      <c r="Q62">
        <v>125.58483099999999</v>
      </c>
      <c r="R62">
        <v>125.40055099999999</v>
      </c>
      <c r="S62">
        <v>125.28949</v>
      </c>
      <c r="T62">
        <v>125.20488</v>
      </c>
      <c r="U62">
        <v>125.084435</v>
      </c>
      <c r="V62">
        <v>124.934349</v>
      </c>
      <c r="W62">
        <v>124.830444</v>
      </c>
      <c r="X62">
        <v>124.75782</v>
      </c>
      <c r="Y62">
        <v>124.673424</v>
      </c>
      <c r="Z62">
        <v>124.588966</v>
      </c>
      <c r="AA62">
        <v>124.52179700000001</v>
      </c>
      <c r="AB62">
        <v>124.439995</v>
      </c>
      <c r="AC62">
        <v>124.422821</v>
      </c>
      <c r="AD62">
        <v>124.49839799999999</v>
      </c>
      <c r="AE62">
        <v>124.515923</v>
      </c>
      <c r="AF62">
        <v>124.47363300000001</v>
      </c>
      <c r="AG62">
        <v>124.496216</v>
      </c>
      <c r="AH62">
        <v>124.469994</v>
      </c>
      <c r="AI62">
        <v>124.38552900000001</v>
      </c>
      <c r="AJ62" s="32">
        <v>1E-3</v>
      </c>
    </row>
    <row r="63" spans="1:36">
      <c r="A63" t="s">
        <v>255</v>
      </c>
      <c r="B63" t="s">
        <v>256</v>
      </c>
      <c r="C63" t="s">
        <v>337</v>
      </c>
      <c r="D63" t="s">
        <v>271</v>
      </c>
      <c r="E63">
        <v>23810.873047000001</v>
      </c>
      <c r="F63">
        <v>25326.166015999999</v>
      </c>
      <c r="G63">
        <v>25901.134765999999</v>
      </c>
      <c r="H63">
        <v>26143.859375</v>
      </c>
      <c r="I63">
        <v>26230.708984000001</v>
      </c>
      <c r="J63">
        <v>26319.214843999998</v>
      </c>
      <c r="K63">
        <v>26297.728515999999</v>
      </c>
      <c r="L63">
        <v>26162.931640999999</v>
      </c>
      <c r="M63">
        <v>26060.96875</v>
      </c>
      <c r="N63">
        <v>25914.291015999999</v>
      </c>
      <c r="O63">
        <v>25791.986327999999</v>
      </c>
      <c r="P63">
        <v>25689.277343999998</v>
      </c>
      <c r="Q63">
        <v>25577.0625</v>
      </c>
      <c r="R63">
        <v>25503.158202999999</v>
      </c>
      <c r="S63">
        <v>25460.453125</v>
      </c>
      <c r="T63">
        <v>25495.064452999999</v>
      </c>
      <c r="U63">
        <v>25493.779297000001</v>
      </c>
      <c r="V63">
        <v>25504.769531000002</v>
      </c>
      <c r="W63">
        <v>25539.724609000001</v>
      </c>
      <c r="X63">
        <v>25575.792968999998</v>
      </c>
      <c r="Y63">
        <v>25645.507812</v>
      </c>
      <c r="Z63">
        <v>25747.220702999999</v>
      </c>
      <c r="AA63">
        <v>25828.9375</v>
      </c>
      <c r="AB63">
        <v>25947.724609000001</v>
      </c>
      <c r="AC63">
        <v>26040.316406000002</v>
      </c>
      <c r="AD63">
        <v>26150.685547000001</v>
      </c>
      <c r="AE63">
        <v>26245.964843999998</v>
      </c>
      <c r="AF63">
        <v>26324.029297000001</v>
      </c>
      <c r="AG63">
        <v>26425.539062</v>
      </c>
      <c r="AH63">
        <v>26528.300781000002</v>
      </c>
      <c r="AI63">
        <v>26638.765625</v>
      </c>
      <c r="AJ63" s="32">
        <v>4.0000000000000001E-3</v>
      </c>
    </row>
    <row r="64" spans="1:36">
      <c r="A64" t="s">
        <v>257</v>
      </c>
      <c r="B64" t="s">
        <v>258</v>
      </c>
      <c r="C64" t="s">
        <v>338</v>
      </c>
      <c r="D64" t="s">
        <v>271</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t="s">
        <v>112</v>
      </c>
    </row>
    <row r="65" spans="1:36">
      <c r="A65" t="s">
        <v>259</v>
      </c>
      <c r="B65" t="s">
        <v>260</v>
      </c>
      <c r="C65" t="s">
        <v>339</v>
      </c>
      <c r="D65" t="s">
        <v>271</v>
      </c>
      <c r="E65">
        <v>35.168571</v>
      </c>
      <c r="F65">
        <v>42.269835999999998</v>
      </c>
      <c r="G65">
        <v>48.229595000000003</v>
      </c>
      <c r="H65">
        <v>53.729453999999997</v>
      </c>
      <c r="I65">
        <v>58.952888000000002</v>
      </c>
      <c r="J65">
        <v>64.151711000000006</v>
      </c>
      <c r="K65">
        <v>70.346671999999998</v>
      </c>
      <c r="L65">
        <v>76.722724999999997</v>
      </c>
      <c r="M65">
        <v>83.064751000000001</v>
      </c>
      <c r="N65">
        <v>89.701583999999997</v>
      </c>
      <c r="O65">
        <v>97.082611</v>
      </c>
      <c r="P65">
        <v>104.90831</v>
      </c>
      <c r="Q65">
        <v>113.701851</v>
      </c>
      <c r="R65">
        <v>123.35427900000001</v>
      </c>
      <c r="S65">
        <v>133.98796100000001</v>
      </c>
      <c r="T65">
        <v>145.52536000000001</v>
      </c>
      <c r="U65">
        <v>157.87439000000001</v>
      </c>
      <c r="V65">
        <v>170.92922999999999</v>
      </c>
      <c r="W65">
        <v>184.78878800000001</v>
      </c>
      <c r="X65">
        <v>199.45100400000001</v>
      </c>
      <c r="Y65">
        <v>215.07664500000001</v>
      </c>
      <c r="Z65">
        <v>230.8228</v>
      </c>
      <c r="AA65">
        <v>246.891907</v>
      </c>
      <c r="AB65">
        <v>263.15060399999999</v>
      </c>
      <c r="AC65">
        <v>280.03836100000001</v>
      </c>
      <c r="AD65">
        <v>296.743042</v>
      </c>
      <c r="AE65">
        <v>313.74148600000001</v>
      </c>
      <c r="AF65">
        <v>330.81246900000002</v>
      </c>
      <c r="AG65">
        <v>348.42776500000002</v>
      </c>
      <c r="AH65">
        <v>366.78662100000003</v>
      </c>
      <c r="AI65">
        <v>385.29107699999997</v>
      </c>
      <c r="AJ65" s="32">
        <v>8.3000000000000004E-2</v>
      </c>
    </row>
    <row r="66" spans="1:36">
      <c r="A66" t="s">
        <v>261</v>
      </c>
      <c r="B66" t="s">
        <v>262</v>
      </c>
      <c r="C66" t="s">
        <v>340</v>
      </c>
      <c r="D66" t="s">
        <v>271</v>
      </c>
      <c r="E66">
        <v>87.254913000000002</v>
      </c>
      <c r="F66">
        <v>112.346947</v>
      </c>
      <c r="G66">
        <v>98.182472000000004</v>
      </c>
      <c r="H66">
        <v>102.50979599999999</v>
      </c>
      <c r="I66">
        <v>117.444931</v>
      </c>
      <c r="J66">
        <v>122.34285</v>
      </c>
      <c r="K66">
        <v>127.292778</v>
      </c>
      <c r="L66">
        <v>138.77520799999999</v>
      </c>
      <c r="M66">
        <v>145.19152800000001</v>
      </c>
      <c r="N66">
        <v>155.246948</v>
      </c>
      <c r="O66">
        <v>159.694458</v>
      </c>
      <c r="P66">
        <v>164.359711</v>
      </c>
      <c r="Q66">
        <v>177.78353899999999</v>
      </c>
      <c r="R66">
        <v>187.522659</v>
      </c>
      <c r="S66">
        <v>198.24444600000001</v>
      </c>
      <c r="T66">
        <v>203.44010900000001</v>
      </c>
      <c r="U66">
        <v>216.741547</v>
      </c>
      <c r="V66">
        <v>227.36364699999999</v>
      </c>
      <c r="W66">
        <v>235.34440599999999</v>
      </c>
      <c r="X66">
        <v>249.95869400000001</v>
      </c>
      <c r="Y66">
        <v>263.732056</v>
      </c>
      <c r="Z66">
        <v>272.09652699999998</v>
      </c>
      <c r="AA66">
        <v>290.60043300000001</v>
      </c>
      <c r="AB66">
        <v>304.73327599999999</v>
      </c>
      <c r="AC66">
        <v>320.40600599999999</v>
      </c>
      <c r="AD66">
        <v>335.677887</v>
      </c>
      <c r="AE66">
        <v>350.99786399999999</v>
      </c>
      <c r="AF66">
        <v>365.80239899999998</v>
      </c>
      <c r="AG66">
        <v>379.20010400000001</v>
      </c>
      <c r="AH66">
        <v>395.63809199999997</v>
      </c>
      <c r="AI66">
        <v>413.71472199999999</v>
      </c>
      <c r="AJ66" s="32">
        <v>5.2999999999999999E-2</v>
      </c>
    </row>
    <row r="67" spans="1:36">
      <c r="A67" t="s">
        <v>263</v>
      </c>
      <c r="B67" t="s">
        <v>264</v>
      </c>
      <c r="C67" t="s">
        <v>341</v>
      </c>
      <c r="D67" t="s">
        <v>271</v>
      </c>
      <c r="E67">
        <v>0.27736100000000002</v>
      </c>
      <c r="F67">
        <v>0.29410799999999998</v>
      </c>
      <c r="G67">
        <v>0.298122</v>
      </c>
      <c r="H67">
        <v>0.30210199999999998</v>
      </c>
      <c r="I67">
        <v>0.30580600000000002</v>
      </c>
      <c r="J67">
        <v>0.31028099999999997</v>
      </c>
      <c r="K67">
        <v>0.31511699999999998</v>
      </c>
      <c r="L67">
        <v>0.32113399999999998</v>
      </c>
      <c r="M67">
        <v>0.32823999999999998</v>
      </c>
      <c r="N67">
        <v>0.33652500000000002</v>
      </c>
      <c r="O67">
        <v>0.34645100000000001</v>
      </c>
      <c r="P67">
        <v>0.35704200000000003</v>
      </c>
      <c r="Q67">
        <v>0.36740299999999998</v>
      </c>
      <c r="R67">
        <v>0.37922299999999998</v>
      </c>
      <c r="S67">
        <v>0.39220899999999997</v>
      </c>
      <c r="T67">
        <v>0.40869899999999998</v>
      </c>
      <c r="U67">
        <v>0.42804599999999998</v>
      </c>
      <c r="V67">
        <v>0.45050299999999999</v>
      </c>
      <c r="W67">
        <v>0.47442099999999998</v>
      </c>
      <c r="X67">
        <v>0.50056500000000004</v>
      </c>
      <c r="Y67">
        <v>0.53061199999999997</v>
      </c>
      <c r="Z67">
        <v>0.55874199999999996</v>
      </c>
      <c r="AA67">
        <v>0.58849799999999997</v>
      </c>
      <c r="AB67">
        <v>0.64096699999999995</v>
      </c>
      <c r="AC67">
        <v>0.66963700000000004</v>
      </c>
      <c r="AD67">
        <v>0.69854099999999997</v>
      </c>
      <c r="AE67">
        <v>0.72732399999999997</v>
      </c>
      <c r="AF67">
        <v>0.75553400000000004</v>
      </c>
      <c r="AG67">
        <v>0.78375300000000003</v>
      </c>
      <c r="AH67">
        <v>0.81174400000000002</v>
      </c>
      <c r="AI67">
        <v>0.83939200000000003</v>
      </c>
      <c r="AJ67" s="32">
        <v>3.7999999999999999E-2</v>
      </c>
    </row>
    <row r="68" spans="1:36">
      <c r="A68" t="s">
        <v>230</v>
      </c>
      <c r="B68" t="s">
        <v>265</v>
      </c>
      <c r="C68" t="s">
        <v>342</v>
      </c>
      <c r="D68" t="s">
        <v>271</v>
      </c>
      <c r="E68">
        <v>706.25012200000003</v>
      </c>
      <c r="F68">
        <v>765.14196800000002</v>
      </c>
      <c r="G68">
        <v>755.34997599999997</v>
      </c>
      <c r="H68">
        <v>731.63830600000006</v>
      </c>
      <c r="I68">
        <v>723.20684800000004</v>
      </c>
      <c r="J68">
        <v>724.60595699999999</v>
      </c>
      <c r="K68">
        <v>691.04956100000004</v>
      </c>
      <c r="L68">
        <v>701.14312700000005</v>
      </c>
      <c r="M68">
        <v>701.06634499999996</v>
      </c>
      <c r="N68">
        <v>701.03686500000003</v>
      </c>
      <c r="O68">
        <v>693.459656</v>
      </c>
      <c r="P68">
        <v>694.47479199999998</v>
      </c>
      <c r="Q68">
        <v>697.11834699999997</v>
      </c>
      <c r="R68">
        <v>697.96667500000001</v>
      </c>
      <c r="S68">
        <v>696.89434800000004</v>
      </c>
      <c r="T68">
        <v>700.55658000000005</v>
      </c>
      <c r="U68">
        <v>708.85253899999998</v>
      </c>
      <c r="V68">
        <v>718.20208700000001</v>
      </c>
      <c r="W68">
        <v>725.97796600000004</v>
      </c>
      <c r="X68">
        <v>730.66339100000005</v>
      </c>
      <c r="Y68">
        <v>734.56103499999995</v>
      </c>
      <c r="Z68">
        <v>737.10723900000005</v>
      </c>
      <c r="AA68">
        <v>741.27093500000001</v>
      </c>
      <c r="AB68">
        <v>748.35034199999996</v>
      </c>
      <c r="AC68">
        <v>759.384277</v>
      </c>
      <c r="AD68">
        <v>765.85900900000001</v>
      </c>
      <c r="AE68">
        <v>773.89398200000005</v>
      </c>
      <c r="AF68">
        <v>783.06420900000001</v>
      </c>
      <c r="AG68">
        <v>778.31658900000002</v>
      </c>
      <c r="AH68">
        <v>777.42077600000005</v>
      </c>
      <c r="AI68">
        <v>784.83752400000003</v>
      </c>
      <c r="AJ68" s="32">
        <v>4.0000000000000001E-3</v>
      </c>
    </row>
    <row r="69" spans="1:36">
      <c r="A69" t="s">
        <v>146</v>
      </c>
      <c r="B69" t="s">
        <v>266</v>
      </c>
      <c r="C69" t="s">
        <v>343</v>
      </c>
      <c r="D69" t="s">
        <v>271</v>
      </c>
      <c r="E69">
        <v>24639.824218999998</v>
      </c>
      <c r="F69">
        <v>26246.220702999999</v>
      </c>
      <c r="G69">
        <v>26803.195312</v>
      </c>
      <c r="H69">
        <v>27032.039062</v>
      </c>
      <c r="I69">
        <v>27130.621093999998</v>
      </c>
      <c r="J69">
        <v>27230.626952999999</v>
      </c>
      <c r="K69">
        <v>27186.730468999998</v>
      </c>
      <c r="L69">
        <v>27079.892577999999</v>
      </c>
      <c r="M69">
        <v>26990.619140999999</v>
      </c>
      <c r="N69">
        <v>26860.611327999999</v>
      </c>
      <c r="O69">
        <v>26742.568359000001</v>
      </c>
      <c r="P69">
        <v>26653.376952999999</v>
      </c>
      <c r="Q69">
        <v>26566.033202999999</v>
      </c>
      <c r="R69">
        <v>26512.380859000001</v>
      </c>
      <c r="S69">
        <v>26489.972656000002</v>
      </c>
      <c r="T69">
        <v>26544.994140999999</v>
      </c>
      <c r="U69">
        <v>26577.675781000002</v>
      </c>
      <c r="V69">
        <v>26621.714843999998</v>
      </c>
      <c r="W69">
        <v>26686.310547000001</v>
      </c>
      <c r="X69">
        <v>26756.367188</v>
      </c>
      <c r="Y69">
        <v>26859.408202999999</v>
      </c>
      <c r="Z69">
        <v>26987.804688</v>
      </c>
      <c r="AA69">
        <v>27108.289062</v>
      </c>
      <c r="AB69">
        <v>27264.597656000002</v>
      </c>
      <c r="AC69">
        <v>27400.816406000002</v>
      </c>
      <c r="AD69">
        <v>27549.664062</v>
      </c>
      <c r="AE69">
        <v>27685.326172000001</v>
      </c>
      <c r="AF69">
        <v>27804.464843999998</v>
      </c>
      <c r="AG69">
        <v>27932.265625</v>
      </c>
      <c r="AH69">
        <v>28068.958984000001</v>
      </c>
      <c r="AI69">
        <v>28223.449218999998</v>
      </c>
      <c r="AJ69" s="32">
        <v>5.0000000000000001E-3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4" tint="0.79998168889431442"/>
  </sheetPr>
  <dimension ref="A1:B38"/>
  <sheetViews>
    <sheetView workbookViewId="0"/>
  </sheetViews>
  <sheetFormatPr defaultColWidth="17.28515625" defaultRowHeight="15"/>
  <sheetData>
    <row r="1" spans="1:2">
      <c r="A1" t="s">
        <v>277</v>
      </c>
    </row>
    <row r="2" spans="1:2">
      <c r="A2" s="33" t="s">
        <v>272</v>
      </c>
      <c r="B2" s="33" t="s">
        <v>273</v>
      </c>
    </row>
    <row r="3" spans="1:2">
      <c r="A3" s="33" t="s">
        <v>274</v>
      </c>
    </row>
    <row r="4" spans="1:2">
      <c r="A4" s="34">
        <v>43466</v>
      </c>
      <c r="B4" s="33" t="s">
        <v>278</v>
      </c>
    </row>
    <row r="5" spans="1:2">
      <c r="A5" s="33" t="s">
        <v>279</v>
      </c>
    </row>
    <row r="6" spans="1:2">
      <c r="A6" s="33"/>
    </row>
    <row r="7" spans="1:2">
      <c r="A7" s="33" t="s">
        <v>275</v>
      </c>
      <c r="B7" s="33" t="s">
        <v>276</v>
      </c>
    </row>
    <row r="8" spans="1:2">
      <c r="A8" s="33">
        <v>2050</v>
      </c>
      <c r="B8" s="33">
        <v>48.533054</v>
      </c>
    </row>
    <row r="9" spans="1:2">
      <c r="A9" s="33">
        <v>2049</v>
      </c>
      <c r="B9" s="33">
        <v>48.228957999999999</v>
      </c>
    </row>
    <row r="10" spans="1:2">
      <c r="A10" s="33">
        <v>2048</v>
      </c>
      <c r="B10" s="33">
        <v>47.872959000000002</v>
      </c>
    </row>
    <row r="11" spans="1:2">
      <c r="A11" s="33">
        <v>2047</v>
      </c>
      <c r="B11" s="33">
        <v>47.527718</v>
      </c>
    </row>
    <row r="12" spans="1:2">
      <c r="A12" s="33">
        <v>2046</v>
      </c>
      <c r="B12" s="33">
        <v>47.220272000000001</v>
      </c>
    </row>
    <row r="13" spans="1:2">
      <c r="A13" s="33">
        <v>2045</v>
      </c>
      <c r="B13" s="33">
        <v>46.824818</v>
      </c>
    </row>
    <row r="14" spans="1:2">
      <c r="A14" s="33">
        <v>2044</v>
      </c>
      <c r="B14" s="33">
        <v>46.393990000000002</v>
      </c>
    </row>
    <row r="15" spans="1:2">
      <c r="A15" s="33">
        <v>2043</v>
      </c>
      <c r="B15" s="33">
        <v>45.972202000000003</v>
      </c>
    </row>
    <row r="16" spans="1:2">
      <c r="A16" s="33">
        <v>2042</v>
      </c>
      <c r="B16" s="33">
        <v>45.519038999999999</v>
      </c>
    </row>
    <row r="17" spans="1:2">
      <c r="A17" s="33">
        <v>2041</v>
      </c>
      <c r="B17" s="33">
        <v>45.136538999999999</v>
      </c>
    </row>
    <row r="18" spans="1:2">
      <c r="A18" s="33">
        <v>2040</v>
      </c>
      <c r="B18" s="33">
        <v>44.772559999999999</v>
      </c>
    </row>
    <row r="19" spans="1:2">
      <c r="A19" s="33">
        <v>2039</v>
      </c>
      <c r="B19" s="33">
        <v>44.485531000000002</v>
      </c>
    </row>
    <row r="20" spans="1:2">
      <c r="A20" s="33">
        <v>2038</v>
      </c>
      <c r="B20" s="33">
        <v>44.222782000000002</v>
      </c>
    </row>
    <row r="21" spans="1:2">
      <c r="A21" s="33">
        <v>2037</v>
      </c>
      <c r="B21" s="33">
        <v>44.014420000000001</v>
      </c>
    </row>
    <row r="22" spans="1:2">
      <c r="A22" s="33">
        <v>2036</v>
      </c>
      <c r="B22" s="33">
        <v>43.810637999999997</v>
      </c>
    </row>
    <row r="23" spans="1:2">
      <c r="A23" s="33">
        <v>2035</v>
      </c>
      <c r="B23" s="33">
        <v>43.505436000000003</v>
      </c>
    </row>
    <row r="24" spans="1:2">
      <c r="A24" s="33">
        <v>2034</v>
      </c>
      <c r="B24" s="33">
        <v>43.153973000000001</v>
      </c>
    </row>
    <row r="25" spans="1:2">
      <c r="A25" s="33">
        <v>2033</v>
      </c>
      <c r="B25" s="33">
        <v>42.877071000000001</v>
      </c>
    </row>
    <row r="26" spans="1:2">
      <c r="A26" s="33">
        <v>2032</v>
      </c>
      <c r="B26" s="33">
        <v>42.644858999999997</v>
      </c>
    </row>
    <row r="27" spans="1:2">
      <c r="A27" s="33">
        <v>2031</v>
      </c>
      <c r="B27" s="33">
        <v>42.350853000000001</v>
      </c>
    </row>
    <row r="28" spans="1:2">
      <c r="A28" s="33">
        <v>2030</v>
      </c>
      <c r="B28" s="33">
        <v>42.083812999999999</v>
      </c>
    </row>
    <row r="29" spans="1:2">
      <c r="A29" s="33">
        <v>2029</v>
      </c>
      <c r="B29" s="33">
        <v>41.772551999999997</v>
      </c>
    </row>
    <row r="30" spans="1:2">
      <c r="A30" s="33">
        <v>2028</v>
      </c>
      <c r="B30" s="33">
        <v>41.391540999999997</v>
      </c>
    </row>
    <row r="31" spans="1:2">
      <c r="A31" s="33">
        <v>2027</v>
      </c>
      <c r="B31" s="33">
        <v>40.888610999999997</v>
      </c>
    </row>
    <row r="32" spans="1:2">
      <c r="A32" s="33">
        <v>2026</v>
      </c>
      <c r="B32" s="33">
        <v>40.234012999999997</v>
      </c>
    </row>
    <row r="33" spans="1:2">
      <c r="A33" s="33">
        <v>2025</v>
      </c>
      <c r="B33" s="33">
        <v>39.321697</v>
      </c>
    </row>
    <row r="34" spans="1:2">
      <c r="A34" s="33">
        <v>2024</v>
      </c>
      <c r="B34" s="33">
        <v>38.104590999999999</v>
      </c>
    </row>
    <row r="35" spans="1:2">
      <c r="A35" s="33">
        <v>2023</v>
      </c>
      <c r="B35" s="33">
        <v>36.798938999999997</v>
      </c>
    </row>
    <row r="36" spans="1:2">
      <c r="A36" s="33">
        <v>2022</v>
      </c>
      <c r="B36" s="33">
        <v>35.620243000000002</v>
      </c>
    </row>
    <row r="37" spans="1:2">
      <c r="A37" s="33">
        <v>2021</v>
      </c>
      <c r="B37" s="33">
        <v>34.190525000000001</v>
      </c>
    </row>
    <row r="38" spans="1:2">
      <c r="A38" s="33">
        <v>2020</v>
      </c>
      <c r="B38" s="33">
        <v>32.357177999999998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79998168889431442"/>
  </sheetPr>
  <dimension ref="A1:AK193"/>
  <sheetViews>
    <sheetView workbookViewId="0"/>
  </sheetViews>
  <sheetFormatPr defaultRowHeight="15" customHeight="1"/>
  <cols>
    <col min="1" max="1" width="41.7109375" customWidth="1"/>
    <col min="2" max="2" width="38.85546875" customWidth="1"/>
  </cols>
  <sheetData>
    <row r="1" spans="1:36" ht="15" customHeight="1">
      <c r="E1">
        <v>2020</v>
      </c>
      <c r="F1">
        <v>2021</v>
      </c>
      <c r="G1">
        <v>2022</v>
      </c>
      <c r="H1">
        <v>2023</v>
      </c>
      <c r="I1">
        <v>2024</v>
      </c>
      <c r="J1">
        <v>2025</v>
      </c>
      <c r="K1">
        <v>2026</v>
      </c>
      <c r="L1">
        <v>2027</v>
      </c>
      <c r="M1">
        <v>2028</v>
      </c>
      <c r="N1">
        <v>2029</v>
      </c>
      <c r="O1">
        <v>2030</v>
      </c>
      <c r="P1">
        <v>2031</v>
      </c>
      <c r="Q1">
        <v>2032</v>
      </c>
      <c r="R1">
        <v>2033</v>
      </c>
      <c r="S1">
        <v>2034</v>
      </c>
      <c r="T1">
        <v>2035</v>
      </c>
      <c r="U1">
        <v>2036</v>
      </c>
      <c r="V1">
        <v>2037</v>
      </c>
      <c r="W1">
        <v>2038</v>
      </c>
      <c r="X1">
        <v>2039</v>
      </c>
      <c r="Y1">
        <v>2040</v>
      </c>
      <c r="Z1">
        <v>2041</v>
      </c>
      <c r="AA1">
        <v>2042</v>
      </c>
      <c r="AB1">
        <v>2043</v>
      </c>
      <c r="AC1">
        <v>2044</v>
      </c>
      <c r="AD1">
        <v>2045</v>
      </c>
      <c r="AE1">
        <v>2046</v>
      </c>
      <c r="AF1">
        <v>2047</v>
      </c>
      <c r="AG1">
        <v>2048</v>
      </c>
      <c r="AH1">
        <v>2049</v>
      </c>
      <c r="AI1">
        <v>2050</v>
      </c>
      <c r="AJ1" t="s">
        <v>288</v>
      </c>
    </row>
    <row r="10" spans="1:36">
      <c r="A10" t="s">
        <v>545</v>
      </c>
    </row>
    <row r="11" spans="1:36">
      <c r="A11" t="s">
        <v>546</v>
      </c>
    </row>
    <row r="12" spans="1:36">
      <c r="A12" t="s">
        <v>547</v>
      </c>
    </row>
    <row r="13" spans="1:36">
      <c r="A13" t="s">
        <v>149</v>
      </c>
    </row>
    <row r="14" spans="1:36">
      <c r="B14" t="s">
        <v>268</v>
      </c>
      <c r="C14" t="s">
        <v>269</v>
      </c>
      <c r="D14" t="s">
        <v>270</v>
      </c>
      <c r="E14">
        <v>2020</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288</v>
      </c>
    </row>
    <row r="15" spans="1:36">
      <c r="A15" t="s">
        <v>121</v>
      </c>
      <c r="B15" t="s">
        <v>344</v>
      </c>
      <c r="C15" t="s">
        <v>548</v>
      </c>
      <c r="D15" t="s">
        <v>549</v>
      </c>
      <c r="E15">
        <v>4.8156590000000001</v>
      </c>
      <c r="F15">
        <v>5.2250389999999998</v>
      </c>
      <c r="G15">
        <v>5.6615609999999998</v>
      </c>
      <c r="H15">
        <v>6.0706199999999999</v>
      </c>
      <c r="I15">
        <v>6.3440469999999998</v>
      </c>
      <c r="J15">
        <v>6.384036</v>
      </c>
      <c r="K15">
        <v>6.6258910000000002</v>
      </c>
      <c r="L15">
        <v>6.8257729999999999</v>
      </c>
      <c r="M15">
        <v>6.9430110000000003</v>
      </c>
      <c r="N15">
        <v>7.1031199999999997</v>
      </c>
      <c r="O15">
        <v>7.293634</v>
      </c>
      <c r="P15">
        <v>7.3804650000000001</v>
      </c>
      <c r="Q15">
        <v>7.53721</v>
      </c>
      <c r="R15">
        <v>7.6308150000000001</v>
      </c>
      <c r="S15">
        <v>7.6994369999999996</v>
      </c>
      <c r="T15">
        <v>7.6936540000000004</v>
      </c>
      <c r="U15">
        <v>7.6581979999999996</v>
      </c>
      <c r="V15">
        <v>7.7571750000000002</v>
      </c>
      <c r="W15">
        <v>7.8758499999999998</v>
      </c>
      <c r="X15">
        <v>7.833405</v>
      </c>
      <c r="Y15">
        <v>8.0496490000000005</v>
      </c>
      <c r="Z15">
        <v>8.1408109999999994</v>
      </c>
      <c r="AA15">
        <v>8.2181739999999994</v>
      </c>
      <c r="AB15">
        <v>8.3244249999999997</v>
      </c>
      <c r="AC15">
        <v>8.4519970000000004</v>
      </c>
      <c r="AD15">
        <v>8.6076390000000007</v>
      </c>
      <c r="AE15">
        <v>8.6851350000000007</v>
      </c>
      <c r="AF15">
        <v>8.7490389999999998</v>
      </c>
      <c r="AG15">
        <v>8.7735330000000005</v>
      </c>
      <c r="AH15">
        <v>8.8904899999999998</v>
      </c>
      <c r="AI15">
        <v>8.968845</v>
      </c>
      <c r="AJ15" s="32">
        <v>2.1000000000000001E-2</v>
      </c>
    </row>
    <row r="16" spans="1:36">
      <c r="A16" t="s">
        <v>120</v>
      </c>
      <c r="C16" t="s">
        <v>550</v>
      </c>
    </row>
    <row r="17" spans="1:36">
      <c r="A17" t="s">
        <v>345</v>
      </c>
      <c r="B17" t="s">
        <v>346</v>
      </c>
      <c r="C17" t="s">
        <v>551</v>
      </c>
      <c r="D17" t="s">
        <v>552</v>
      </c>
      <c r="E17">
        <v>8.8595360000000003</v>
      </c>
      <c r="F17">
        <v>9.2072029999999998</v>
      </c>
      <c r="G17">
        <v>9.549512</v>
      </c>
      <c r="H17">
        <v>9.865418</v>
      </c>
      <c r="I17">
        <v>10.143012000000001</v>
      </c>
      <c r="J17">
        <v>10.368608999999999</v>
      </c>
      <c r="K17">
        <v>10.613405</v>
      </c>
      <c r="L17">
        <v>10.853698</v>
      </c>
      <c r="M17">
        <v>11.059388</v>
      </c>
      <c r="N17">
        <v>11.263126</v>
      </c>
      <c r="O17">
        <v>11.468404</v>
      </c>
      <c r="P17">
        <v>11.644133</v>
      </c>
      <c r="Q17">
        <v>11.822231</v>
      </c>
      <c r="R17">
        <v>11.981596</v>
      </c>
      <c r="S17">
        <v>12.128170000000001</v>
      </c>
      <c r="T17">
        <v>12.254733999999999</v>
      </c>
      <c r="U17">
        <v>12.377423</v>
      </c>
      <c r="V17">
        <v>12.518564</v>
      </c>
      <c r="W17">
        <v>12.655678999999999</v>
      </c>
      <c r="X17">
        <v>12.75572</v>
      </c>
      <c r="Y17">
        <v>12.902013999999999</v>
      </c>
      <c r="Z17">
        <v>13.019755</v>
      </c>
      <c r="AA17">
        <v>13.130799</v>
      </c>
      <c r="AB17">
        <v>13.245196999999999</v>
      </c>
      <c r="AC17">
        <v>13.362012</v>
      </c>
      <c r="AD17">
        <v>13.480855999999999</v>
      </c>
      <c r="AE17">
        <v>13.583618</v>
      </c>
      <c r="AF17">
        <v>13.678144</v>
      </c>
      <c r="AG17">
        <v>13.760929000000001</v>
      </c>
      <c r="AH17">
        <v>13.856178999999999</v>
      </c>
      <c r="AI17">
        <v>13.943871</v>
      </c>
      <c r="AJ17" s="32">
        <v>1.4999999999999999E-2</v>
      </c>
    </row>
    <row r="18" spans="1:36">
      <c r="A18" t="s">
        <v>347</v>
      </c>
      <c r="B18" t="s">
        <v>348</v>
      </c>
      <c r="C18" t="s">
        <v>553</v>
      </c>
      <c r="D18" t="s">
        <v>552</v>
      </c>
      <c r="E18">
        <v>11.967103</v>
      </c>
      <c r="F18">
        <v>12.894226</v>
      </c>
      <c r="G18">
        <v>13.546987</v>
      </c>
      <c r="H18">
        <v>14.025295</v>
      </c>
      <c r="I18">
        <v>14.390685</v>
      </c>
      <c r="J18">
        <v>14.679313</v>
      </c>
      <c r="K18">
        <v>14.935001</v>
      </c>
      <c r="L18">
        <v>15.165760000000001</v>
      </c>
      <c r="M18">
        <v>15.374655000000001</v>
      </c>
      <c r="N18">
        <v>15.575786000000001</v>
      </c>
      <c r="O18">
        <v>15.773184000000001</v>
      </c>
      <c r="P18">
        <v>15.961397</v>
      </c>
      <c r="Q18">
        <v>16.150122</v>
      </c>
      <c r="R18">
        <v>16.334641000000001</v>
      </c>
      <c r="S18">
        <v>16.516946999999998</v>
      </c>
      <c r="T18">
        <v>16.695312000000001</v>
      </c>
      <c r="U18">
        <v>16.873196</v>
      </c>
      <c r="V18">
        <v>17.056742</v>
      </c>
      <c r="W18">
        <v>17.240631</v>
      </c>
      <c r="X18">
        <v>17.416499999999999</v>
      </c>
      <c r="Y18">
        <v>17.605228</v>
      </c>
      <c r="Z18">
        <v>17.787903</v>
      </c>
      <c r="AA18">
        <v>17.969933999999999</v>
      </c>
      <c r="AB18">
        <v>18.153659999999999</v>
      </c>
      <c r="AC18">
        <v>18.338688000000001</v>
      </c>
      <c r="AD18">
        <v>18.524971000000001</v>
      </c>
      <c r="AE18">
        <v>18.707729</v>
      </c>
      <c r="AF18">
        <v>18.889225</v>
      </c>
      <c r="AG18">
        <v>19.068621</v>
      </c>
      <c r="AH18">
        <v>19.252192000000001</v>
      </c>
      <c r="AI18">
        <v>19.434508999999998</v>
      </c>
      <c r="AJ18" s="32">
        <v>1.6E-2</v>
      </c>
    </row>
    <row r="19" spans="1:36">
      <c r="A19" t="s">
        <v>349</v>
      </c>
      <c r="B19" t="s">
        <v>350</v>
      </c>
      <c r="C19" t="s">
        <v>554</v>
      </c>
      <c r="D19" t="s">
        <v>552</v>
      </c>
      <c r="E19">
        <v>11.967103</v>
      </c>
      <c r="F19">
        <v>12.894226</v>
      </c>
      <c r="G19">
        <v>13.546987</v>
      </c>
      <c r="H19">
        <v>14.025295</v>
      </c>
      <c r="I19">
        <v>14.390685</v>
      </c>
      <c r="J19">
        <v>14.679313</v>
      </c>
      <c r="K19">
        <v>14.935001</v>
      </c>
      <c r="L19">
        <v>15.165760000000001</v>
      </c>
      <c r="M19">
        <v>15.374655000000001</v>
      </c>
      <c r="N19">
        <v>15.575786000000001</v>
      </c>
      <c r="O19">
        <v>15.773184000000001</v>
      </c>
      <c r="P19">
        <v>15.961397</v>
      </c>
      <c r="Q19">
        <v>16.150122</v>
      </c>
      <c r="R19">
        <v>16.334641000000001</v>
      </c>
      <c r="S19">
        <v>16.516946999999998</v>
      </c>
      <c r="T19">
        <v>16.695312000000001</v>
      </c>
      <c r="U19">
        <v>16.873196</v>
      </c>
      <c r="V19">
        <v>17.056742</v>
      </c>
      <c r="W19">
        <v>17.240631</v>
      </c>
      <c r="X19">
        <v>17.416499999999999</v>
      </c>
      <c r="Y19">
        <v>17.605228</v>
      </c>
      <c r="Z19">
        <v>17.787903</v>
      </c>
      <c r="AA19">
        <v>17.969933999999999</v>
      </c>
      <c r="AB19">
        <v>18.153659999999999</v>
      </c>
      <c r="AC19">
        <v>18.338688000000001</v>
      </c>
      <c r="AD19">
        <v>18.524971000000001</v>
      </c>
      <c r="AE19">
        <v>18.707729</v>
      </c>
      <c r="AF19">
        <v>18.889225</v>
      </c>
      <c r="AG19">
        <v>19.068621</v>
      </c>
      <c r="AH19">
        <v>19.252192000000001</v>
      </c>
      <c r="AI19">
        <v>19.434508999999998</v>
      </c>
      <c r="AJ19" s="32">
        <v>1.6E-2</v>
      </c>
    </row>
    <row r="20" spans="1:36">
      <c r="A20" t="s">
        <v>119</v>
      </c>
      <c r="C20" t="s">
        <v>555</v>
      </c>
    </row>
    <row r="21" spans="1:36">
      <c r="A21" t="s">
        <v>351</v>
      </c>
      <c r="B21" t="s">
        <v>352</v>
      </c>
      <c r="C21" t="s">
        <v>556</v>
      </c>
      <c r="D21" t="s">
        <v>557</v>
      </c>
      <c r="E21">
        <v>0.58109900000000003</v>
      </c>
      <c r="F21">
        <v>0.72637300000000005</v>
      </c>
      <c r="G21">
        <v>0.79901100000000003</v>
      </c>
      <c r="H21">
        <v>0.83896099999999996</v>
      </c>
      <c r="I21">
        <v>0.85982099999999995</v>
      </c>
      <c r="J21">
        <v>0.85982099999999995</v>
      </c>
      <c r="K21">
        <v>0.86077400000000004</v>
      </c>
      <c r="L21">
        <v>0.86162700000000003</v>
      </c>
      <c r="M21">
        <v>0.86238899999999996</v>
      </c>
      <c r="N21">
        <v>0.86307199999999995</v>
      </c>
      <c r="O21">
        <v>0.86368699999999998</v>
      </c>
      <c r="P21">
        <v>0.86423899999999998</v>
      </c>
      <c r="Q21">
        <v>0.86473999999999995</v>
      </c>
      <c r="R21">
        <v>0.86519400000000002</v>
      </c>
      <c r="S21">
        <v>0.86560800000000004</v>
      </c>
      <c r="T21">
        <v>0.86598699999999995</v>
      </c>
      <c r="U21">
        <v>0.86633499999999997</v>
      </c>
      <c r="V21">
        <v>0.86665499999999995</v>
      </c>
      <c r="W21">
        <v>0.86695100000000003</v>
      </c>
      <c r="X21">
        <v>0.86722500000000002</v>
      </c>
      <c r="Y21">
        <v>0.86751999999999996</v>
      </c>
      <c r="Z21">
        <v>0.86781600000000003</v>
      </c>
      <c r="AA21">
        <v>0.86811199999999999</v>
      </c>
      <c r="AB21">
        <v>0.86840799999999996</v>
      </c>
      <c r="AC21">
        <v>0.86870400000000003</v>
      </c>
      <c r="AD21">
        <v>0.86900100000000002</v>
      </c>
      <c r="AE21">
        <v>0.86929699999999999</v>
      </c>
      <c r="AF21">
        <v>0.86959399999999998</v>
      </c>
      <c r="AG21">
        <v>0.86989000000000005</v>
      </c>
      <c r="AH21">
        <v>0.87018700000000004</v>
      </c>
      <c r="AI21">
        <v>0.87048400000000004</v>
      </c>
      <c r="AJ21" s="32">
        <v>1.4E-2</v>
      </c>
    </row>
    <row r="22" spans="1:36">
      <c r="A22" t="s">
        <v>353</v>
      </c>
      <c r="B22" t="s">
        <v>354</v>
      </c>
      <c r="C22" t="s">
        <v>558</v>
      </c>
      <c r="D22" t="s">
        <v>557</v>
      </c>
      <c r="E22">
        <v>0.67798000000000003</v>
      </c>
      <c r="F22">
        <v>0.74577800000000005</v>
      </c>
      <c r="G22">
        <v>0.79798199999999997</v>
      </c>
      <c r="H22">
        <v>0.82192100000000001</v>
      </c>
      <c r="I22">
        <v>0.82466600000000001</v>
      </c>
      <c r="J22">
        <v>0.82466600000000001</v>
      </c>
      <c r="K22">
        <v>0.82471499999999998</v>
      </c>
      <c r="L22">
        <v>0.82476400000000005</v>
      </c>
      <c r="M22">
        <v>0.82481000000000004</v>
      </c>
      <c r="N22">
        <v>0.824855</v>
      </c>
      <c r="O22">
        <v>0.82489999999999997</v>
      </c>
      <c r="P22">
        <v>0.82494299999999998</v>
      </c>
      <c r="Q22">
        <v>0.82498700000000003</v>
      </c>
      <c r="R22">
        <v>0.82503000000000004</v>
      </c>
      <c r="S22">
        <v>0.82507299999999995</v>
      </c>
      <c r="T22">
        <v>0.82511599999999996</v>
      </c>
      <c r="U22">
        <v>0.82515899999999998</v>
      </c>
      <c r="V22">
        <v>0.82520099999999996</v>
      </c>
      <c r="W22">
        <v>0.825241</v>
      </c>
      <c r="X22">
        <v>0.82528000000000001</v>
      </c>
      <c r="Y22">
        <v>0.82532099999999997</v>
      </c>
      <c r="Z22">
        <v>0.82536200000000004</v>
      </c>
      <c r="AA22">
        <v>0.82540199999999997</v>
      </c>
      <c r="AB22">
        <v>0.82544300000000004</v>
      </c>
      <c r="AC22">
        <v>0.825484</v>
      </c>
      <c r="AD22">
        <v>0.82552400000000004</v>
      </c>
      <c r="AE22">
        <v>0.82556499999999999</v>
      </c>
      <c r="AF22">
        <v>0.82560599999999995</v>
      </c>
      <c r="AG22">
        <v>0.82564599999999999</v>
      </c>
      <c r="AH22">
        <v>0.82568699999999995</v>
      </c>
      <c r="AI22">
        <v>0.82572699999999999</v>
      </c>
      <c r="AJ22" s="32">
        <v>7.0000000000000001E-3</v>
      </c>
    </row>
    <row r="23" spans="1:36">
      <c r="A23" t="s">
        <v>118</v>
      </c>
      <c r="C23" t="s">
        <v>559</v>
      </c>
    </row>
    <row r="24" spans="1:36">
      <c r="A24" t="s">
        <v>355</v>
      </c>
      <c r="C24" t="s">
        <v>560</v>
      </c>
    </row>
    <row r="25" spans="1:36">
      <c r="A25" t="s">
        <v>356</v>
      </c>
      <c r="B25" t="s">
        <v>357</v>
      </c>
      <c r="C25" t="s">
        <v>561</v>
      </c>
      <c r="D25" t="s">
        <v>562</v>
      </c>
      <c r="E25">
        <v>330.40802000000002</v>
      </c>
      <c r="F25">
        <v>332.66256700000002</v>
      </c>
      <c r="G25">
        <v>334.98495500000001</v>
      </c>
      <c r="H25">
        <v>337.28607199999999</v>
      </c>
      <c r="I25">
        <v>339.56256100000002</v>
      </c>
      <c r="J25">
        <v>341.81274400000001</v>
      </c>
      <c r="K25">
        <v>344.037781</v>
      </c>
      <c r="L25">
        <v>346.23037699999998</v>
      </c>
      <c r="M25">
        <v>348.38626099999999</v>
      </c>
      <c r="N25">
        <v>350.510986</v>
      </c>
      <c r="O25">
        <v>352.59774800000002</v>
      </c>
      <c r="P25">
        <v>354.63107300000001</v>
      </c>
      <c r="Q25">
        <v>356.61285400000003</v>
      </c>
      <c r="R25">
        <v>358.54745500000001</v>
      </c>
      <c r="S25">
        <v>360.43542500000001</v>
      </c>
      <c r="T25">
        <v>362.27773999999999</v>
      </c>
      <c r="U25">
        <v>364.07598899999999</v>
      </c>
      <c r="V25">
        <v>365.83209199999999</v>
      </c>
      <c r="W25">
        <v>367.54803500000003</v>
      </c>
      <c r="X25">
        <v>369.22619600000002</v>
      </c>
      <c r="Y25">
        <v>370.86914100000001</v>
      </c>
      <c r="Z25">
        <v>372.47976699999998</v>
      </c>
      <c r="AA25">
        <v>374.06146200000001</v>
      </c>
      <c r="AB25">
        <v>375.61776700000001</v>
      </c>
      <c r="AC25">
        <v>377.15304600000002</v>
      </c>
      <c r="AD25">
        <v>378.67199699999998</v>
      </c>
      <c r="AE25">
        <v>380.17904700000003</v>
      </c>
      <c r="AF25">
        <v>381.677277</v>
      </c>
      <c r="AG25">
        <v>383.17071499999997</v>
      </c>
      <c r="AH25">
        <v>384.66336100000001</v>
      </c>
      <c r="AI25">
        <v>386.15859999999998</v>
      </c>
      <c r="AJ25" s="32">
        <v>5.0000000000000001E-3</v>
      </c>
    </row>
    <row r="26" spans="1:36">
      <c r="A26" t="s">
        <v>358</v>
      </c>
      <c r="B26" t="s">
        <v>359</v>
      </c>
      <c r="C26" t="s">
        <v>563</v>
      </c>
      <c r="D26" t="s">
        <v>562</v>
      </c>
      <c r="E26">
        <v>37.954399000000002</v>
      </c>
      <c r="F26">
        <v>38.284568999999998</v>
      </c>
      <c r="G26">
        <v>38.694302</v>
      </c>
      <c r="H26">
        <v>39.102600000000002</v>
      </c>
      <c r="I26">
        <v>39.509079</v>
      </c>
      <c r="J26">
        <v>39.913521000000003</v>
      </c>
      <c r="K26">
        <v>40.315201000000002</v>
      </c>
      <c r="L26">
        <v>40.713901999999997</v>
      </c>
      <c r="M26">
        <v>41.109200000000001</v>
      </c>
      <c r="N26">
        <v>41.500670999999997</v>
      </c>
      <c r="O26">
        <v>41.888100000000001</v>
      </c>
      <c r="P26">
        <v>42.271000000000001</v>
      </c>
      <c r="Q26">
        <v>42.649299999999997</v>
      </c>
      <c r="R26">
        <v>43.022799999999997</v>
      </c>
      <c r="S26">
        <v>43.391499000000003</v>
      </c>
      <c r="T26">
        <v>43.755501000000002</v>
      </c>
      <c r="U26">
        <v>44.114730999999999</v>
      </c>
      <c r="V26">
        <v>44.469397999999998</v>
      </c>
      <c r="W26">
        <v>44.819481000000003</v>
      </c>
      <c r="X26">
        <v>45.165298</v>
      </c>
      <c r="Y26">
        <v>45.506802</v>
      </c>
      <c r="Z26">
        <v>45.843879999999999</v>
      </c>
      <c r="AA26">
        <v>46.176898999999999</v>
      </c>
      <c r="AB26">
        <v>46.505600000000001</v>
      </c>
      <c r="AC26">
        <v>46.831772000000001</v>
      </c>
      <c r="AD26">
        <v>47.156199999999998</v>
      </c>
      <c r="AE26">
        <v>47.479069000000003</v>
      </c>
      <c r="AF26">
        <v>47.800800000000002</v>
      </c>
      <c r="AG26">
        <v>48.121670000000002</v>
      </c>
      <c r="AH26">
        <v>48.442321999999997</v>
      </c>
      <c r="AI26">
        <v>48.763081</v>
      </c>
      <c r="AJ26" s="32">
        <v>8.0000000000000002E-3</v>
      </c>
    </row>
    <row r="27" spans="1:36">
      <c r="A27" t="s">
        <v>360</v>
      </c>
      <c r="B27" t="s">
        <v>361</v>
      </c>
      <c r="C27" t="s">
        <v>564</v>
      </c>
      <c r="D27" t="s">
        <v>562</v>
      </c>
      <c r="E27">
        <v>223.32041899999999</v>
      </c>
      <c r="F27">
        <v>225.61029099999999</v>
      </c>
      <c r="G27">
        <v>227.87176500000001</v>
      </c>
      <c r="H27">
        <v>230.104263</v>
      </c>
      <c r="I27">
        <v>232.30613700000001</v>
      </c>
      <c r="J27">
        <v>234.47669999999999</v>
      </c>
      <c r="K27">
        <v>236.534378</v>
      </c>
      <c r="L27">
        <v>238.56050099999999</v>
      </c>
      <c r="M27">
        <v>240.55659499999999</v>
      </c>
      <c r="N27">
        <v>242.52452099999999</v>
      </c>
      <c r="O27">
        <v>244.46452300000001</v>
      </c>
      <c r="P27">
        <v>246.26724200000001</v>
      </c>
      <c r="Q27">
        <v>248.04324299999999</v>
      </c>
      <c r="R27">
        <v>249.789322</v>
      </c>
      <c r="S27">
        <v>251.50108299999999</v>
      </c>
      <c r="T27">
        <v>253.17491100000001</v>
      </c>
      <c r="U27">
        <v>254.71348599999999</v>
      </c>
      <c r="V27">
        <v>256.21667500000001</v>
      </c>
      <c r="W27">
        <v>257.68502799999999</v>
      </c>
      <c r="X27">
        <v>259.118469</v>
      </c>
      <c r="Y27">
        <v>260.516907</v>
      </c>
      <c r="Z27">
        <v>261.770081</v>
      </c>
      <c r="AA27">
        <v>262.98867799999999</v>
      </c>
      <c r="AB27">
        <v>264.17175300000002</v>
      </c>
      <c r="AC27">
        <v>265.32070900000002</v>
      </c>
      <c r="AD27">
        <v>266.43298299999998</v>
      </c>
      <c r="AE27">
        <v>267.38092</v>
      </c>
      <c r="AF27">
        <v>268.28256199999998</v>
      </c>
      <c r="AG27">
        <v>269.15917999999999</v>
      </c>
      <c r="AH27">
        <v>270.03338600000001</v>
      </c>
      <c r="AI27">
        <v>270.92089800000002</v>
      </c>
      <c r="AJ27" s="32">
        <v>6.0000000000000001E-3</v>
      </c>
    </row>
    <row r="28" spans="1:36">
      <c r="A28" t="s">
        <v>362</v>
      </c>
      <c r="B28" t="s">
        <v>363</v>
      </c>
      <c r="C28" t="s">
        <v>565</v>
      </c>
      <c r="D28" t="s">
        <v>562</v>
      </c>
      <c r="E28">
        <v>430.70031699999998</v>
      </c>
      <c r="F28">
        <v>433.89068600000002</v>
      </c>
      <c r="G28">
        <v>437.24807700000002</v>
      </c>
      <c r="H28">
        <v>440.694794</v>
      </c>
      <c r="I28">
        <v>444.09704599999998</v>
      </c>
      <c r="J28">
        <v>447.36013800000001</v>
      </c>
      <c r="K28">
        <v>450.48034699999999</v>
      </c>
      <c r="L28">
        <v>453.44320699999997</v>
      </c>
      <c r="M28">
        <v>456.26620500000001</v>
      </c>
      <c r="N28">
        <v>458.98440599999998</v>
      </c>
      <c r="O28">
        <v>461.62606799999998</v>
      </c>
      <c r="P28">
        <v>464.07138099999997</v>
      </c>
      <c r="Q28">
        <v>466.42431599999998</v>
      </c>
      <c r="R28">
        <v>468.68572999999998</v>
      </c>
      <c r="S28">
        <v>470.85870399999999</v>
      </c>
      <c r="T28">
        <v>472.94543499999997</v>
      </c>
      <c r="U28">
        <v>474.80038500000001</v>
      </c>
      <c r="V28">
        <v>476.57565299999999</v>
      </c>
      <c r="W28">
        <v>478.27377300000001</v>
      </c>
      <c r="X28">
        <v>479.89575200000002</v>
      </c>
      <c r="Y28">
        <v>481.44192500000003</v>
      </c>
      <c r="Z28">
        <v>482.76858499999997</v>
      </c>
      <c r="AA28">
        <v>484.01843300000002</v>
      </c>
      <c r="AB28">
        <v>485.19619799999998</v>
      </c>
      <c r="AC28">
        <v>486.30758700000001</v>
      </c>
      <c r="AD28">
        <v>487.35217299999999</v>
      </c>
      <c r="AE28">
        <v>488.16757200000001</v>
      </c>
      <c r="AF28">
        <v>488.89956699999999</v>
      </c>
      <c r="AG28">
        <v>489.58212300000002</v>
      </c>
      <c r="AH28">
        <v>490.252838</v>
      </c>
      <c r="AI28">
        <v>490.937073</v>
      </c>
      <c r="AJ28" s="32">
        <v>4.0000000000000001E-3</v>
      </c>
    </row>
    <row r="29" spans="1:36">
      <c r="A29" t="s">
        <v>364</v>
      </c>
      <c r="B29" t="s">
        <v>365</v>
      </c>
      <c r="C29" t="s">
        <v>566</v>
      </c>
      <c r="D29" t="s">
        <v>562</v>
      </c>
      <c r="E29">
        <v>631.305115</v>
      </c>
      <c r="F29">
        <v>632.64196800000002</v>
      </c>
      <c r="G29">
        <v>633.69061299999998</v>
      </c>
      <c r="H29">
        <v>634.54711899999995</v>
      </c>
      <c r="I29">
        <v>635.32482900000002</v>
      </c>
      <c r="J29">
        <v>636.11169400000006</v>
      </c>
      <c r="K29">
        <v>636.90045199999997</v>
      </c>
      <c r="L29">
        <v>637.65954599999998</v>
      </c>
      <c r="M29">
        <v>638.40142800000001</v>
      </c>
      <c r="N29">
        <v>639.13500999999997</v>
      </c>
      <c r="O29">
        <v>639.86547900000005</v>
      </c>
      <c r="P29">
        <v>640.57476799999995</v>
      </c>
      <c r="Q29">
        <v>641.273865</v>
      </c>
      <c r="R29">
        <v>641.94360400000005</v>
      </c>
      <c r="S29">
        <v>642.559753</v>
      </c>
      <c r="T29">
        <v>643.11065699999995</v>
      </c>
      <c r="U29">
        <v>643.59149200000002</v>
      </c>
      <c r="V29">
        <v>644.020264</v>
      </c>
      <c r="W29">
        <v>644.39562999999998</v>
      </c>
      <c r="X29">
        <v>644.71453899999995</v>
      </c>
      <c r="Y29">
        <v>644.96997099999999</v>
      </c>
      <c r="Z29">
        <v>645.15045199999997</v>
      </c>
      <c r="AA29">
        <v>645.26129200000003</v>
      </c>
      <c r="AB29">
        <v>645.29870600000004</v>
      </c>
      <c r="AC29">
        <v>645.26232900000002</v>
      </c>
      <c r="AD29">
        <v>645.15008499999999</v>
      </c>
      <c r="AE29">
        <v>644.94628899999998</v>
      </c>
      <c r="AF29">
        <v>644.65441899999996</v>
      </c>
      <c r="AG29">
        <v>644.28961200000003</v>
      </c>
      <c r="AH29">
        <v>643.86712599999998</v>
      </c>
      <c r="AI29">
        <v>643.39825399999995</v>
      </c>
      <c r="AJ29" s="32">
        <v>1E-3</v>
      </c>
    </row>
    <row r="30" spans="1:36">
      <c r="A30" t="s">
        <v>366</v>
      </c>
      <c r="B30" t="s">
        <v>367</v>
      </c>
      <c r="C30" t="s">
        <v>567</v>
      </c>
      <c r="D30" t="s">
        <v>562</v>
      </c>
      <c r="E30">
        <v>1237.5863039999999</v>
      </c>
      <c r="F30">
        <v>1269.3194579999999</v>
      </c>
      <c r="G30">
        <v>1301.084717</v>
      </c>
      <c r="H30">
        <v>1332.869263</v>
      </c>
      <c r="I30">
        <v>1364.6514890000001</v>
      </c>
      <c r="J30">
        <v>1396.419678</v>
      </c>
      <c r="K30">
        <v>1430.478638</v>
      </c>
      <c r="L30">
        <v>1464.5223390000001</v>
      </c>
      <c r="M30">
        <v>1498.553345</v>
      </c>
      <c r="N30">
        <v>1532.5751949999999</v>
      </c>
      <c r="O30">
        <v>1566.5935059999999</v>
      </c>
      <c r="P30">
        <v>1602.662842</v>
      </c>
      <c r="Q30">
        <v>1638.723999</v>
      </c>
      <c r="R30">
        <v>1674.776611</v>
      </c>
      <c r="S30">
        <v>1710.820068</v>
      </c>
      <c r="T30">
        <v>1746.851318</v>
      </c>
      <c r="U30">
        <v>1784.562134</v>
      </c>
      <c r="V30">
        <v>1822.2615969999999</v>
      </c>
      <c r="W30">
        <v>1859.950073</v>
      </c>
      <c r="X30">
        <v>1897.6270750000001</v>
      </c>
      <c r="Y30">
        <v>1935.292725</v>
      </c>
      <c r="Z30">
        <v>1974.2360839999999</v>
      </c>
      <c r="AA30">
        <v>2013.1689449999999</v>
      </c>
      <c r="AB30">
        <v>2052.0891109999998</v>
      </c>
      <c r="AC30">
        <v>2090.9965820000002</v>
      </c>
      <c r="AD30">
        <v>2129.8879390000002</v>
      </c>
      <c r="AE30">
        <v>2169.5336910000001</v>
      </c>
      <c r="AF30">
        <v>2209.1591800000001</v>
      </c>
      <c r="AG30">
        <v>2248.7763669999999</v>
      </c>
      <c r="AH30">
        <v>2288.3933109999998</v>
      </c>
      <c r="AI30">
        <v>2328.0170899999998</v>
      </c>
      <c r="AJ30" s="32">
        <v>2.1000000000000001E-2</v>
      </c>
    </row>
    <row r="31" spans="1:36">
      <c r="A31" t="s">
        <v>368</v>
      </c>
      <c r="B31" t="s">
        <v>369</v>
      </c>
      <c r="C31" t="s">
        <v>568</v>
      </c>
      <c r="D31" t="s">
        <v>562</v>
      </c>
      <c r="E31">
        <v>363.01025399999997</v>
      </c>
      <c r="F31">
        <v>370.27365099999997</v>
      </c>
      <c r="G31">
        <v>377.657104</v>
      </c>
      <c r="H31">
        <v>384.60693400000002</v>
      </c>
      <c r="I31">
        <v>391.44876099999999</v>
      </c>
      <c r="J31">
        <v>398.23770100000002</v>
      </c>
      <c r="K31">
        <v>404.39141799999999</v>
      </c>
      <c r="L31">
        <v>410.49569700000001</v>
      </c>
      <c r="M31">
        <v>416.58557100000002</v>
      </c>
      <c r="N31">
        <v>422.66189600000001</v>
      </c>
      <c r="O31">
        <v>428.73336799999998</v>
      </c>
      <c r="P31">
        <v>434.43762199999998</v>
      </c>
      <c r="Q31">
        <v>440.143463</v>
      </c>
      <c r="R31">
        <v>445.84140000000002</v>
      </c>
      <c r="S31">
        <v>451.53378300000003</v>
      </c>
      <c r="T31">
        <v>457.21707199999997</v>
      </c>
      <c r="U31">
        <v>462.81811499999998</v>
      </c>
      <c r="V31">
        <v>468.405823</v>
      </c>
      <c r="W31">
        <v>473.97998000000001</v>
      </c>
      <c r="X31">
        <v>479.54068000000001</v>
      </c>
      <c r="Y31">
        <v>485.08743299999998</v>
      </c>
      <c r="Z31">
        <v>490.45166</v>
      </c>
      <c r="AA31">
        <v>495.79647799999998</v>
      </c>
      <c r="AB31">
        <v>501.12060500000001</v>
      </c>
      <c r="AC31">
        <v>506.42529300000001</v>
      </c>
      <c r="AD31">
        <v>511.70910600000002</v>
      </c>
      <c r="AE31">
        <v>516.69000200000005</v>
      </c>
      <c r="AF31">
        <v>521.64764400000001</v>
      </c>
      <c r="AG31">
        <v>526.58184800000004</v>
      </c>
      <c r="AH31">
        <v>531.48944100000006</v>
      </c>
      <c r="AI31">
        <v>536.37133800000004</v>
      </c>
      <c r="AJ31" s="32">
        <v>1.2999999999999999E-2</v>
      </c>
    </row>
    <row r="32" spans="1:36">
      <c r="A32" t="s">
        <v>370</v>
      </c>
      <c r="B32" t="s">
        <v>371</v>
      </c>
      <c r="C32" t="s">
        <v>569</v>
      </c>
      <c r="D32" t="s">
        <v>562</v>
      </c>
      <c r="E32">
        <v>295.35101300000002</v>
      </c>
      <c r="F32">
        <v>296.15237400000001</v>
      </c>
      <c r="G32">
        <v>296.865814</v>
      </c>
      <c r="H32">
        <v>297.51208500000001</v>
      </c>
      <c r="I32">
        <v>298.11151100000001</v>
      </c>
      <c r="J32">
        <v>298.68005399999998</v>
      </c>
      <c r="K32">
        <v>299.02648900000003</v>
      </c>
      <c r="L32">
        <v>299.32473800000002</v>
      </c>
      <c r="M32">
        <v>299.58960000000002</v>
      </c>
      <c r="N32">
        <v>299.83373999999998</v>
      </c>
      <c r="O32">
        <v>300.06817599999999</v>
      </c>
      <c r="P32">
        <v>300.23135400000001</v>
      </c>
      <c r="Q32">
        <v>300.37100199999998</v>
      </c>
      <c r="R32">
        <v>300.500336</v>
      </c>
      <c r="S32">
        <v>300.63247699999999</v>
      </c>
      <c r="T32">
        <v>300.77874800000001</v>
      </c>
      <c r="U32">
        <v>300.92785600000002</v>
      </c>
      <c r="V32">
        <v>301.07995599999998</v>
      </c>
      <c r="W32">
        <v>301.24084499999998</v>
      </c>
      <c r="X32">
        <v>301.41635100000002</v>
      </c>
      <c r="Y32">
        <v>301.61285400000003</v>
      </c>
      <c r="Z32">
        <v>301.76486199999999</v>
      </c>
      <c r="AA32">
        <v>301.93426499999998</v>
      </c>
      <c r="AB32">
        <v>302.11798099999999</v>
      </c>
      <c r="AC32">
        <v>302.31298800000002</v>
      </c>
      <c r="AD32">
        <v>302.51757800000001</v>
      </c>
      <c r="AE32">
        <v>302.60272200000003</v>
      </c>
      <c r="AF32">
        <v>302.70095800000001</v>
      </c>
      <c r="AG32">
        <v>302.80654900000002</v>
      </c>
      <c r="AH32">
        <v>302.91497800000002</v>
      </c>
      <c r="AI32">
        <v>303.01962300000002</v>
      </c>
      <c r="AJ32" s="32">
        <v>1E-3</v>
      </c>
    </row>
    <row r="33" spans="1:36">
      <c r="A33" t="s">
        <v>372</v>
      </c>
      <c r="B33" t="s">
        <v>373</v>
      </c>
      <c r="C33" t="s">
        <v>570</v>
      </c>
      <c r="D33" t="s">
        <v>562</v>
      </c>
      <c r="E33">
        <v>1448.0882570000001</v>
      </c>
      <c r="F33">
        <v>1452.878784</v>
      </c>
      <c r="G33">
        <v>1457.0894780000001</v>
      </c>
      <c r="H33">
        <v>1460.7586670000001</v>
      </c>
      <c r="I33">
        <v>1463.9377440000001</v>
      </c>
      <c r="J33">
        <v>1466.65625</v>
      </c>
      <c r="K33">
        <v>1468.871216</v>
      </c>
      <c r="L33">
        <v>1470.5695800000001</v>
      </c>
      <c r="M33">
        <v>1471.8082280000001</v>
      </c>
      <c r="N33">
        <v>1472.6461179999999</v>
      </c>
      <c r="O33">
        <v>1473.119629</v>
      </c>
      <c r="P33">
        <v>1473.213745</v>
      </c>
      <c r="Q33">
        <v>1472.9061280000001</v>
      </c>
      <c r="R33">
        <v>1472.209961</v>
      </c>
      <c r="S33">
        <v>1471.1552730000001</v>
      </c>
      <c r="T33">
        <v>1469.7617190000001</v>
      </c>
      <c r="U33">
        <v>1468.0069579999999</v>
      </c>
      <c r="V33">
        <v>1465.8786620000001</v>
      </c>
      <c r="W33">
        <v>1463.411621</v>
      </c>
      <c r="X33">
        <v>1460.628052</v>
      </c>
      <c r="Y33">
        <v>1457.5527340000001</v>
      </c>
      <c r="Z33">
        <v>1454.17749</v>
      </c>
      <c r="AA33">
        <v>1450.4868160000001</v>
      </c>
      <c r="AB33">
        <v>1446.4910890000001</v>
      </c>
      <c r="AC33">
        <v>1442.2070309999999</v>
      </c>
      <c r="AD33">
        <v>1437.6381839999999</v>
      </c>
      <c r="AE33">
        <v>1432.763428</v>
      </c>
      <c r="AF33">
        <v>1427.58728</v>
      </c>
      <c r="AG33">
        <v>1422.1361079999999</v>
      </c>
      <c r="AH33">
        <v>1416.4417719999999</v>
      </c>
      <c r="AI33">
        <v>1410.5277100000001</v>
      </c>
      <c r="AJ33" s="32">
        <v>-1E-3</v>
      </c>
    </row>
    <row r="34" spans="1:36">
      <c r="A34" t="s">
        <v>374</v>
      </c>
      <c r="B34" t="s">
        <v>375</v>
      </c>
      <c r="C34" t="s">
        <v>571</v>
      </c>
      <c r="D34" t="s">
        <v>562</v>
      </c>
      <c r="E34">
        <v>203.51220699999999</v>
      </c>
      <c r="F34">
        <v>203.233307</v>
      </c>
      <c r="G34">
        <v>202.90194700000001</v>
      </c>
      <c r="H34">
        <v>202.52177399999999</v>
      </c>
      <c r="I34">
        <v>202.09805299999999</v>
      </c>
      <c r="J34">
        <v>201.63511700000001</v>
      </c>
      <c r="K34">
        <v>201.111786</v>
      </c>
      <c r="L34">
        <v>200.552719</v>
      </c>
      <c r="M34">
        <v>199.95962499999999</v>
      </c>
      <c r="N34">
        <v>199.33457899999999</v>
      </c>
      <c r="O34">
        <v>198.679306</v>
      </c>
      <c r="P34">
        <v>197.96203600000001</v>
      </c>
      <c r="Q34">
        <v>197.21980300000001</v>
      </c>
      <c r="R34">
        <v>196.452347</v>
      </c>
      <c r="S34">
        <v>195.65695199999999</v>
      </c>
      <c r="T34">
        <v>194.832367</v>
      </c>
      <c r="U34">
        <v>193.94442699999999</v>
      </c>
      <c r="V34">
        <v>193.032196</v>
      </c>
      <c r="W34">
        <v>192.097229</v>
      </c>
      <c r="X34">
        <v>191.14259300000001</v>
      </c>
      <c r="Y34">
        <v>190.16897599999999</v>
      </c>
      <c r="Z34">
        <v>189.152603</v>
      </c>
      <c r="AA34">
        <v>188.11892700000001</v>
      </c>
      <c r="AB34">
        <v>187.07098400000001</v>
      </c>
      <c r="AC34">
        <v>186.01092499999999</v>
      </c>
      <c r="AD34">
        <v>184.94035299999999</v>
      </c>
      <c r="AE34">
        <v>183.84472700000001</v>
      </c>
      <c r="AF34">
        <v>182.737854</v>
      </c>
      <c r="AG34">
        <v>181.62060500000001</v>
      </c>
      <c r="AH34">
        <v>180.49267599999999</v>
      </c>
      <c r="AI34">
        <v>179.35403400000001</v>
      </c>
      <c r="AJ34" s="32">
        <v>-4.0000000000000001E-3</v>
      </c>
    </row>
    <row r="35" spans="1:36">
      <c r="A35" t="s">
        <v>376</v>
      </c>
      <c r="B35" t="s">
        <v>377</v>
      </c>
      <c r="C35" t="s">
        <v>572</v>
      </c>
      <c r="D35" t="s">
        <v>562</v>
      </c>
      <c r="E35">
        <v>693.59417699999995</v>
      </c>
      <c r="F35">
        <v>700.03997800000002</v>
      </c>
      <c r="G35">
        <v>706.37652600000001</v>
      </c>
      <c r="H35">
        <v>712.60217299999999</v>
      </c>
      <c r="I35">
        <v>718.71643100000006</v>
      </c>
      <c r="J35">
        <v>724.72161900000003</v>
      </c>
      <c r="K35">
        <v>730.40924099999995</v>
      </c>
      <c r="L35">
        <v>735.99176</v>
      </c>
      <c r="M35">
        <v>741.46038799999997</v>
      </c>
      <c r="N35">
        <v>746.80859399999997</v>
      </c>
      <c r="O35">
        <v>752.02484100000004</v>
      </c>
      <c r="P35">
        <v>756.83569299999999</v>
      </c>
      <c r="Q35">
        <v>761.53820800000005</v>
      </c>
      <c r="R35">
        <v>766.12176499999998</v>
      </c>
      <c r="S35">
        <v>770.55542000000003</v>
      </c>
      <c r="T35">
        <v>774.837402</v>
      </c>
      <c r="U35">
        <v>778.74304199999995</v>
      </c>
      <c r="V35">
        <v>782.51916500000004</v>
      </c>
      <c r="W35">
        <v>786.14233400000001</v>
      </c>
      <c r="X35">
        <v>789.62030000000004</v>
      </c>
      <c r="Y35">
        <v>792.96740699999998</v>
      </c>
      <c r="Z35">
        <v>795.98101799999995</v>
      </c>
      <c r="AA35">
        <v>798.84332300000005</v>
      </c>
      <c r="AB35">
        <v>801.56573500000002</v>
      </c>
      <c r="AC35">
        <v>804.15692100000001</v>
      </c>
      <c r="AD35">
        <v>806.61889599999995</v>
      </c>
      <c r="AE35">
        <v>808.73742700000003</v>
      </c>
      <c r="AF35">
        <v>810.71435499999995</v>
      </c>
      <c r="AG35">
        <v>812.56384300000002</v>
      </c>
      <c r="AH35">
        <v>814.29296899999997</v>
      </c>
      <c r="AI35">
        <v>815.89392099999998</v>
      </c>
      <c r="AJ35" s="32">
        <v>5.0000000000000001E-3</v>
      </c>
    </row>
    <row r="36" spans="1:36">
      <c r="A36" t="s">
        <v>378</v>
      </c>
      <c r="B36" t="s">
        <v>379</v>
      </c>
      <c r="C36" t="s">
        <v>573</v>
      </c>
      <c r="D36" t="s">
        <v>562</v>
      </c>
      <c r="E36">
        <v>1857.287842</v>
      </c>
      <c r="F36">
        <v>1878.005249</v>
      </c>
      <c r="G36">
        <v>1898.549683</v>
      </c>
      <c r="H36">
        <v>1918.8819579999999</v>
      </c>
      <c r="I36">
        <v>1938.9693600000001</v>
      </c>
      <c r="J36">
        <v>1958.778687</v>
      </c>
      <c r="K36">
        <v>1977.774658</v>
      </c>
      <c r="L36">
        <v>1996.5375979999999</v>
      </c>
      <c r="M36">
        <v>2015.028687</v>
      </c>
      <c r="N36">
        <v>2033.1875</v>
      </c>
      <c r="O36">
        <v>2050.9704590000001</v>
      </c>
      <c r="P36">
        <v>2067.8466800000001</v>
      </c>
      <c r="Q36">
        <v>2084.413818</v>
      </c>
      <c r="R36">
        <v>2100.6110840000001</v>
      </c>
      <c r="S36">
        <v>2116.3732909999999</v>
      </c>
      <c r="T36">
        <v>2131.6484380000002</v>
      </c>
      <c r="U36">
        <v>2145.931885</v>
      </c>
      <c r="V36">
        <v>2159.7583009999998</v>
      </c>
      <c r="W36">
        <v>2173.1479490000002</v>
      </c>
      <c r="X36">
        <v>2186.0954590000001</v>
      </c>
      <c r="Y36">
        <v>2198.5998540000001</v>
      </c>
      <c r="Z36">
        <v>2210.1047359999998</v>
      </c>
      <c r="AA36">
        <v>2221.147461</v>
      </c>
      <c r="AB36">
        <v>2231.766357</v>
      </c>
      <c r="AC36">
        <v>2242.001221</v>
      </c>
      <c r="AD36">
        <v>2251.8889159999999</v>
      </c>
      <c r="AE36">
        <v>2260.7429200000001</v>
      </c>
      <c r="AF36">
        <v>2269.2097170000002</v>
      </c>
      <c r="AG36">
        <v>2277.3125</v>
      </c>
      <c r="AH36">
        <v>2285.0732419999999</v>
      </c>
      <c r="AI36">
        <v>2292.5129390000002</v>
      </c>
      <c r="AJ36" s="32">
        <v>7.0000000000000001E-3</v>
      </c>
    </row>
    <row r="37" spans="1:36">
      <c r="A37" t="s">
        <v>380</v>
      </c>
      <c r="B37" t="s">
        <v>381</v>
      </c>
      <c r="C37" t="s">
        <v>574</v>
      </c>
      <c r="D37" t="s">
        <v>562</v>
      </c>
      <c r="E37">
        <v>41.872661999999998</v>
      </c>
      <c r="F37">
        <v>42.303894</v>
      </c>
      <c r="G37">
        <v>42.843819000000003</v>
      </c>
      <c r="H37">
        <v>43.472217999999998</v>
      </c>
      <c r="I37">
        <v>44.120659000000003</v>
      </c>
      <c r="J37">
        <v>44.75853</v>
      </c>
      <c r="K37">
        <v>45.396641000000002</v>
      </c>
      <c r="L37">
        <v>46.033988999999998</v>
      </c>
      <c r="M37">
        <v>46.673676</v>
      </c>
      <c r="N37">
        <v>47.314444999999999</v>
      </c>
      <c r="O37">
        <v>47.953533</v>
      </c>
      <c r="P37">
        <v>48.592503000000001</v>
      </c>
      <c r="Q37">
        <v>49.227642000000003</v>
      </c>
      <c r="R37">
        <v>49.858459000000003</v>
      </c>
      <c r="S37">
        <v>50.485576999999999</v>
      </c>
      <c r="T37">
        <v>51.109752999999998</v>
      </c>
      <c r="U37">
        <v>51.730319999999999</v>
      </c>
      <c r="V37">
        <v>52.349120999999997</v>
      </c>
      <c r="W37">
        <v>52.966591000000001</v>
      </c>
      <c r="X37">
        <v>53.582478000000002</v>
      </c>
      <c r="Y37">
        <v>54.196818999999998</v>
      </c>
      <c r="Z37">
        <v>54.806820000000002</v>
      </c>
      <c r="AA37">
        <v>55.415390000000002</v>
      </c>
      <c r="AB37">
        <v>56.022621000000001</v>
      </c>
      <c r="AC37">
        <v>56.628169999999997</v>
      </c>
      <c r="AD37">
        <v>57.231895000000002</v>
      </c>
      <c r="AE37">
        <v>57.828494999999997</v>
      </c>
      <c r="AF37">
        <v>58.423195</v>
      </c>
      <c r="AG37">
        <v>59.016624</v>
      </c>
      <c r="AH37">
        <v>59.610176000000003</v>
      </c>
      <c r="AI37">
        <v>60.202911</v>
      </c>
      <c r="AJ37" s="32">
        <v>1.2E-2</v>
      </c>
    </row>
    <row r="38" spans="1:36">
      <c r="A38" t="s">
        <v>117</v>
      </c>
      <c r="C38" t="s">
        <v>575</v>
      </c>
    </row>
    <row r="39" spans="1:36">
      <c r="A39" t="s">
        <v>382</v>
      </c>
      <c r="C39" t="s">
        <v>576</v>
      </c>
    </row>
    <row r="40" spans="1:36">
      <c r="A40" t="s">
        <v>345</v>
      </c>
      <c r="C40" t="s">
        <v>577</v>
      </c>
    </row>
    <row r="41" spans="1:36">
      <c r="A41" t="s">
        <v>356</v>
      </c>
      <c r="B41" t="s">
        <v>383</v>
      </c>
      <c r="C41" t="s">
        <v>578</v>
      </c>
      <c r="D41" t="s">
        <v>273</v>
      </c>
      <c r="E41">
        <v>369.825378</v>
      </c>
      <c r="F41">
        <v>580.62579300000004</v>
      </c>
      <c r="G41">
        <v>676.04077099999995</v>
      </c>
      <c r="H41">
        <v>724.85772699999995</v>
      </c>
      <c r="I41">
        <v>752.83508300000005</v>
      </c>
      <c r="J41">
        <v>778.23168899999996</v>
      </c>
      <c r="K41">
        <v>796.84307899999999</v>
      </c>
      <c r="L41">
        <v>809.83221400000002</v>
      </c>
      <c r="M41">
        <v>820.70532200000002</v>
      </c>
      <c r="N41">
        <v>830.52337599999998</v>
      </c>
      <c r="O41">
        <v>840.79162599999995</v>
      </c>
      <c r="P41">
        <v>852.89044200000001</v>
      </c>
      <c r="Q41">
        <v>868.67492700000003</v>
      </c>
      <c r="R41">
        <v>884.73956299999998</v>
      </c>
      <c r="S41">
        <v>903.00506600000006</v>
      </c>
      <c r="T41">
        <v>923.197632</v>
      </c>
      <c r="U41">
        <v>941.32788100000005</v>
      </c>
      <c r="V41">
        <v>957.51031499999999</v>
      </c>
      <c r="W41">
        <v>974.28094499999997</v>
      </c>
      <c r="X41">
        <v>993.48870799999997</v>
      </c>
      <c r="Y41">
        <v>1015.347839</v>
      </c>
      <c r="Z41">
        <v>1036.888672</v>
      </c>
      <c r="AA41">
        <v>1058.3245850000001</v>
      </c>
      <c r="AB41">
        <v>1079.478638</v>
      </c>
      <c r="AC41">
        <v>1099.933716</v>
      </c>
      <c r="AD41">
        <v>1122.0977780000001</v>
      </c>
      <c r="AE41">
        <v>1142.5672609999999</v>
      </c>
      <c r="AF41">
        <v>1161.0610349999999</v>
      </c>
      <c r="AG41">
        <v>1182.670044</v>
      </c>
      <c r="AH41">
        <v>1204.3160399999999</v>
      </c>
      <c r="AI41">
        <v>1226.4289550000001</v>
      </c>
      <c r="AJ41" s="32">
        <v>4.1000000000000002E-2</v>
      </c>
    </row>
    <row r="42" spans="1:36">
      <c r="A42" t="s">
        <v>358</v>
      </c>
      <c r="B42" t="s">
        <v>384</v>
      </c>
      <c r="C42" t="s">
        <v>579</v>
      </c>
      <c r="D42" t="s">
        <v>273</v>
      </c>
      <c r="E42">
        <v>18.525003000000002</v>
      </c>
      <c r="F42">
        <v>29.084254999999999</v>
      </c>
      <c r="G42">
        <v>33.863708000000003</v>
      </c>
      <c r="H42">
        <v>36.309010000000001</v>
      </c>
      <c r="I42">
        <v>37.220688000000003</v>
      </c>
      <c r="J42">
        <v>38.157195999999999</v>
      </c>
      <c r="K42">
        <v>39.119948999999998</v>
      </c>
      <c r="L42">
        <v>40.100441000000004</v>
      </c>
      <c r="M42">
        <v>41.096569000000002</v>
      </c>
      <c r="N42">
        <v>42.110419999999998</v>
      </c>
      <c r="O42">
        <v>43.140255000000003</v>
      </c>
      <c r="P42">
        <v>44.19162</v>
      </c>
      <c r="Q42">
        <v>45.265965000000001</v>
      </c>
      <c r="R42">
        <v>46.364066999999999</v>
      </c>
      <c r="S42">
        <v>47.481873</v>
      </c>
      <c r="T42">
        <v>48.616447000000001</v>
      </c>
      <c r="U42">
        <v>49.779910999999998</v>
      </c>
      <c r="V42">
        <v>50.961964000000002</v>
      </c>
      <c r="W42">
        <v>52.162964000000002</v>
      </c>
      <c r="X42">
        <v>53.385956</v>
      </c>
      <c r="Y42">
        <v>54.629050999999997</v>
      </c>
      <c r="Z42">
        <v>55.882683</v>
      </c>
      <c r="AA42">
        <v>57.156471000000003</v>
      </c>
      <c r="AB42">
        <v>58.449677000000001</v>
      </c>
      <c r="AC42">
        <v>59.764442000000003</v>
      </c>
      <c r="AD42">
        <v>61.102516000000001</v>
      </c>
      <c r="AE42">
        <v>62.464691000000002</v>
      </c>
      <c r="AF42">
        <v>63.850093999999999</v>
      </c>
      <c r="AG42">
        <v>65.255889999999994</v>
      </c>
      <c r="AH42">
        <v>66.681740000000005</v>
      </c>
      <c r="AI42">
        <v>68.131743999999998</v>
      </c>
      <c r="AJ42" s="32">
        <v>4.3999999999999997E-2</v>
      </c>
    </row>
    <row r="43" spans="1:36">
      <c r="A43" t="s">
        <v>360</v>
      </c>
      <c r="B43" t="s">
        <v>385</v>
      </c>
      <c r="C43" t="s">
        <v>580</v>
      </c>
      <c r="D43" t="s">
        <v>273</v>
      </c>
      <c r="E43">
        <v>17.453876000000001</v>
      </c>
      <c r="F43">
        <v>27.402585999999999</v>
      </c>
      <c r="G43">
        <v>31.905684999999998</v>
      </c>
      <c r="H43">
        <v>34.209598999999997</v>
      </c>
      <c r="I43">
        <v>35.160442000000003</v>
      </c>
      <c r="J43">
        <v>36.130828999999999</v>
      </c>
      <c r="K43">
        <v>37.117870000000003</v>
      </c>
      <c r="L43">
        <v>38.126410999999997</v>
      </c>
      <c r="M43">
        <v>39.156616</v>
      </c>
      <c r="N43">
        <v>40.208354999999997</v>
      </c>
      <c r="O43">
        <v>41.279536999999998</v>
      </c>
      <c r="P43">
        <v>42.357750000000003</v>
      </c>
      <c r="Q43">
        <v>43.454456</v>
      </c>
      <c r="R43">
        <v>44.573467000000001</v>
      </c>
      <c r="S43">
        <v>45.715443</v>
      </c>
      <c r="T43">
        <v>46.881839999999997</v>
      </c>
      <c r="U43">
        <v>48.058697000000002</v>
      </c>
      <c r="V43">
        <v>49.259151000000003</v>
      </c>
      <c r="W43">
        <v>50.484473999999999</v>
      </c>
      <c r="X43">
        <v>51.735348000000002</v>
      </c>
      <c r="Y43">
        <v>53.012225999999998</v>
      </c>
      <c r="Z43">
        <v>54.303322000000001</v>
      </c>
      <c r="AA43">
        <v>55.619781000000003</v>
      </c>
      <c r="AB43">
        <v>56.962555000000002</v>
      </c>
      <c r="AC43">
        <v>58.332152999999998</v>
      </c>
      <c r="AD43">
        <v>59.728580000000001</v>
      </c>
      <c r="AE43">
        <v>61.122387000000003</v>
      </c>
      <c r="AF43">
        <v>62.541125999999998</v>
      </c>
      <c r="AG43">
        <v>63.987324000000001</v>
      </c>
      <c r="AH43">
        <v>65.463959000000003</v>
      </c>
      <c r="AI43">
        <v>66.973106000000001</v>
      </c>
      <c r="AJ43" s="32">
        <v>4.5999999999999999E-2</v>
      </c>
    </row>
    <row r="44" spans="1:36">
      <c r="A44" t="s">
        <v>362</v>
      </c>
      <c r="B44" t="s">
        <v>386</v>
      </c>
      <c r="C44" t="s">
        <v>581</v>
      </c>
      <c r="D44" t="s">
        <v>273</v>
      </c>
      <c r="E44">
        <v>55.321846000000001</v>
      </c>
      <c r="F44">
        <v>86.855293000000003</v>
      </c>
      <c r="G44">
        <v>101.128334</v>
      </c>
      <c r="H44">
        <v>108.430817</v>
      </c>
      <c r="I44">
        <v>115.769363</v>
      </c>
      <c r="J44">
        <v>123.41761</v>
      </c>
      <c r="K44">
        <v>131.45251500000001</v>
      </c>
      <c r="L44">
        <v>139.75443999999999</v>
      </c>
      <c r="M44">
        <v>148.387833</v>
      </c>
      <c r="N44">
        <v>157.33892800000001</v>
      </c>
      <c r="O44">
        <v>166.575256</v>
      </c>
      <c r="P44">
        <v>176.164154</v>
      </c>
      <c r="Q44">
        <v>186.229263</v>
      </c>
      <c r="R44">
        <v>196.828339</v>
      </c>
      <c r="S44">
        <v>207.99194299999999</v>
      </c>
      <c r="T44">
        <v>219.758453</v>
      </c>
      <c r="U44">
        <v>232.06997699999999</v>
      </c>
      <c r="V44">
        <v>245.03912399999999</v>
      </c>
      <c r="W44">
        <v>258.696594</v>
      </c>
      <c r="X44">
        <v>273.07733200000001</v>
      </c>
      <c r="Y44">
        <v>288.21435500000001</v>
      </c>
      <c r="Z44">
        <v>303.922821</v>
      </c>
      <c r="AA44">
        <v>320.45532200000002</v>
      </c>
      <c r="AB44">
        <v>337.85366800000003</v>
      </c>
      <c r="AC44">
        <v>356.164917</v>
      </c>
      <c r="AD44">
        <v>375.434662</v>
      </c>
      <c r="AE44">
        <v>395.43231200000002</v>
      </c>
      <c r="AF44">
        <v>416.45608499999997</v>
      </c>
      <c r="AG44">
        <v>438.553223</v>
      </c>
      <c r="AH44">
        <v>461.771027</v>
      </c>
      <c r="AI44">
        <v>486.16522200000003</v>
      </c>
      <c r="AJ44" s="32">
        <v>7.4999999999999997E-2</v>
      </c>
    </row>
    <row r="45" spans="1:36">
      <c r="A45" t="s">
        <v>364</v>
      </c>
      <c r="B45" t="s">
        <v>387</v>
      </c>
      <c r="C45" t="s">
        <v>582</v>
      </c>
      <c r="D45" t="s">
        <v>273</v>
      </c>
      <c r="E45">
        <v>316.60952800000001</v>
      </c>
      <c r="F45">
        <v>497.07693499999999</v>
      </c>
      <c r="G45">
        <v>578.76220699999999</v>
      </c>
      <c r="H45">
        <v>620.55468800000006</v>
      </c>
      <c r="I45">
        <v>646.80828899999995</v>
      </c>
      <c r="J45">
        <v>671.63061500000003</v>
      </c>
      <c r="K45">
        <v>695.76080300000001</v>
      </c>
      <c r="L45">
        <v>720.16149900000005</v>
      </c>
      <c r="M45">
        <v>745.03186000000005</v>
      </c>
      <c r="N45">
        <v>770.19171100000005</v>
      </c>
      <c r="O45">
        <v>795.60900900000001</v>
      </c>
      <c r="P45">
        <v>821.55493200000001</v>
      </c>
      <c r="Q45">
        <v>847.85955799999999</v>
      </c>
      <c r="R45">
        <v>874.793091</v>
      </c>
      <c r="S45">
        <v>902.60052499999995</v>
      </c>
      <c r="T45">
        <v>931.239014</v>
      </c>
      <c r="U45">
        <v>960.72979699999996</v>
      </c>
      <c r="V45">
        <v>991.18615699999998</v>
      </c>
      <c r="W45">
        <v>1022.621216</v>
      </c>
      <c r="X45">
        <v>1055.0826420000001</v>
      </c>
      <c r="Y45">
        <v>1088.6485600000001</v>
      </c>
      <c r="Z45">
        <v>1123.2905270000001</v>
      </c>
      <c r="AA45">
        <v>1158.9957280000001</v>
      </c>
      <c r="AB45">
        <v>1195.751587</v>
      </c>
      <c r="AC45">
        <v>1233.533081</v>
      </c>
      <c r="AD45">
        <v>1272.4342039999999</v>
      </c>
      <c r="AE45">
        <v>1312.4833980000001</v>
      </c>
      <c r="AF45">
        <v>1353.724365</v>
      </c>
      <c r="AG45">
        <v>1396.3244629999999</v>
      </c>
      <c r="AH45">
        <v>1440.3989260000001</v>
      </c>
      <c r="AI45">
        <v>1485.965698</v>
      </c>
      <c r="AJ45" s="32">
        <v>5.2999999999999999E-2</v>
      </c>
    </row>
    <row r="46" spans="1:36">
      <c r="A46" t="s">
        <v>366</v>
      </c>
      <c r="B46" t="s">
        <v>388</v>
      </c>
      <c r="C46" t="s">
        <v>583</v>
      </c>
      <c r="D46" t="s">
        <v>273</v>
      </c>
      <c r="E46">
        <v>17.486584000000001</v>
      </c>
      <c r="F46">
        <v>32.437614000000004</v>
      </c>
      <c r="G46">
        <v>39.204922000000003</v>
      </c>
      <c r="H46">
        <v>42.667267000000002</v>
      </c>
      <c r="I46">
        <v>45.441738000000001</v>
      </c>
      <c r="J46">
        <v>48.311897000000002</v>
      </c>
      <c r="K46">
        <v>51.282871</v>
      </c>
      <c r="L46">
        <v>54.407349000000004</v>
      </c>
      <c r="M46">
        <v>57.689174999999999</v>
      </c>
      <c r="N46">
        <v>61.139007999999997</v>
      </c>
      <c r="O46">
        <v>64.769630000000006</v>
      </c>
      <c r="P46">
        <v>68.577629000000002</v>
      </c>
      <c r="Q46">
        <v>72.600005999999993</v>
      </c>
      <c r="R46">
        <v>76.861214000000004</v>
      </c>
      <c r="S46">
        <v>81.380829000000006</v>
      </c>
      <c r="T46">
        <v>86.179778999999996</v>
      </c>
      <c r="U46">
        <v>91.262473999999997</v>
      </c>
      <c r="V46">
        <v>96.651336999999998</v>
      </c>
      <c r="W46">
        <v>102.3629</v>
      </c>
      <c r="X46">
        <v>108.42369100000001</v>
      </c>
      <c r="Y46">
        <v>114.84942599999999</v>
      </c>
      <c r="Z46">
        <v>121.629242</v>
      </c>
      <c r="AA46">
        <v>128.81428500000001</v>
      </c>
      <c r="AB46">
        <v>136.43881200000001</v>
      </c>
      <c r="AC46">
        <v>144.53152499999999</v>
      </c>
      <c r="AD46">
        <v>153.11895799999999</v>
      </c>
      <c r="AE46">
        <v>162.183807</v>
      </c>
      <c r="AF46">
        <v>171.80677800000001</v>
      </c>
      <c r="AG46">
        <v>182.027557</v>
      </c>
      <c r="AH46">
        <v>192.89309700000001</v>
      </c>
      <c r="AI46">
        <v>204.44766200000001</v>
      </c>
      <c r="AJ46" s="32">
        <v>8.5000000000000006E-2</v>
      </c>
    </row>
    <row r="47" spans="1:36">
      <c r="A47" t="s">
        <v>368</v>
      </c>
      <c r="B47" t="s">
        <v>389</v>
      </c>
      <c r="C47" t="s">
        <v>584</v>
      </c>
      <c r="D47" t="s">
        <v>273</v>
      </c>
      <c r="E47">
        <v>38.344875000000002</v>
      </c>
      <c r="F47">
        <v>60.201453999999998</v>
      </c>
      <c r="G47">
        <v>70.094429000000005</v>
      </c>
      <c r="H47">
        <v>75.155951999999999</v>
      </c>
      <c r="I47">
        <v>78.739883000000006</v>
      </c>
      <c r="J47">
        <v>82.252831</v>
      </c>
      <c r="K47">
        <v>85.878456</v>
      </c>
      <c r="L47">
        <v>89.631821000000002</v>
      </c>
      <c r="M47">
        <v>93.553321999999994</v>
      </c>
      <c r="N47">
        <v>97.598724000000004</v>
      </c>
      <c r="O47">
        <v>101.781212</v>
      </c>
      <c r="P47">
        <v>106.132721</v>
      </c>
      <c r="Q47">
        <v>110.64434799999999</v>
      </c>
      <c r="R47">
        <v>115.349937</v>
      </c>
      <c r="S47">
        <v>120.25142700000001</v>
      </c>
      <c r="T47">
        <v>125.35908499999999</v>
      </c>
      <c r="U47">
        <v>130.624878</v>
      </c>
      <c r="V47">
        <v>136.08114599999999</v>
      </c>
      <c r="W47">
        <v>141.75138899999999</v>
      </c>
      <c r="X47">
        <v>147.64004499999999</v>
      </c>
      <c r="Y47">
        <v>153.740906</v>
      </c>
      <c r="Z47">
        <v>160.01937899999999</v>
      </c>
      <c r="AA47">
        <v>166.51738</v>
      </c>
      <c r="AB47">
        <v>173.24607800000001</v>
      </c>
      <c r="AC47">
        <v>180.21156300000001</v>
      </c>
      <c r="AD47">
        <v>187.42690999999999</v>
      </c>
      <c r="AE47">
        <v>194.899689</v>
      </c>
      <c r="AF47">
        <v>202.646759</v>
      </c>
      <c r="AG47">
        <v>210.67555200000001</v>
      </c>
      <c r="AH47">
        <v>218.995193</v>
      </c>
      <c r="AI47">
        <v>227.632217</v>
      </c>
      <c r="AJ47" s="32">
        <v>6.0999999999999999E-2</v>
      </c>
    </row>
    <row r="48" spans="1:36">
      <c r="A48" t="s">
        <v>370</v>
      </c>
      <c r="B48" t="s">
        <v>390</v>
      </c>
      <c r="C48" t="s">
        <v>585</v>
      </c>
      <c r="D48" t="s">
        <v>273</v>
      </c>
      <c r="E48">
        <v>70.372009000000006</v>
      </c>
      <c r="F48">
        <v>97.113365000000002</v>
      </c>
      <c r="G48">
        <v>109.217354</v>
      </c>
      <c r="H48">
        <v>115.410088</v>
      </c>
      <c r="I48">
        <v>118.431572</v>
      </c>
      <c r="J48">
        <v>121.34063</v>
      </c>
      <c r="K48">
        <v>124.02645099999999</v>
      </c>
      <c r="L48">
        <v>126.764534</v>
      </c>
      <c r="M48">
        <v>129.60115099999999</v>
      </c>
      <c r="N48">
        <v>132.543442</v>
      </c>
      <c r="O48">
        <v>135.58772300000001</v>
      </c>
      <c r="P48">
        <v>138.764206</v>
      </c>
      <c r="Q48">
        <v>142.06958</v>
      </c>
      <c r="R48">
        <v>145.46305799999999</v>
      </c>
      <c r="S48">
        <v>148.905182</v>
      </c>
      <c r="T48">
        <v>152.361572</v>
      </c>
      <c r="U48">
        <v>155.74182099999999</v>
      </c>
      <c r="V48">
        <v>159.15016199999999</v>
      </c>
      <c r="W48">
        <v>162.59884600000001</v>
      </c>
      <c r="X48">
        <v>166.10902400000001</v>
      </c>
      <c r="Y48">
        <v>169.69311500000001</v>
      </c>
      <c r="Z48">
        <v>173.24847399999999</v>
      </c>
      <c r="AA48">
        <v>176.86340300000001</v>
      </c>
      <c r="AB48">
        <v>180.543564</v>
      </c>
      <c r="AC48">
        <v>184.291245</v>
      </c>
      <c r="AD48">
        <v>188.107193</v>
      </c>
      <c r="AE48">
        <v>191.867493</v>
      </c>
      <c r="AF48">
        <v>195.680252</v>
      </c>
      <c r="AG48">
        <v>199.56402600000001</v>
      </c>
      <c r="AH48">
        <v>203.535751</v>
      </c>
      <c r="AI48">
        <v>207.60640000000001</v>
      </c>
      <c r="AJ48" s="32">
        <v>3.6999999999999998E-2</v>
      </c>
    </row>
    <row r="49" spans="1:36">
      <c r="A49" t="s">
        <v>372</v>
      </c>
      <c r="B49" t="s">
        <v>391</v>
      </c>
      <c r="C49" t="s">
        <v>586</v>
      </c>
      <c r="D49" t="s">
        <v>273</v>
      </c>
      <c r="E49">
        <v>322.65188599999999</v>
      </c>
      <c r="F49">
        <v>445.25958300000002</v>
      </c>
      <c r="G49">
        <v>500.75570699999997</v>
      </c>
      <c r="H49">
        <v>529.14904799999999</v>
      </c>
      <c r="I49">
        <v>563.79492200000004</v>
      </c>
      <c r="J49">
        <v>600.16229199999998</v>
      </c>
      <c r="K49">
        <v>636.24743699999999</v>
      </c>
      <c r="L49">
        <v>672.70202600000005</v>
      </c>
      <c r="M49">
        <v>709.950378</v>
      </c>
      <c r="N49">
        <v>747.70599400000003</v>
      </c>
      <c r="O49">
        <v>785.86993399999994</v>
      </c>
      <c r="P49">
        <v>824.81646699999999</v>
      </c>
      <c r="Q49">
        <v>863.92504899999994</v>
      </c>
      <c r="R49">
        <v>903.23718299999996</v>
      </c>
      <c r="S49">
        <v>942.72808799999996</v>
      </c>
      <c r="T49">
        <v>982.66113299999995</v>
      </c>
      <c r="U49">
        <v>1022.943909</v>
      </c>
      <c r="V49">
        <v>1063.2117920000001</v>
      </c>
      <c r="W49">
        <v>1103.470703</v>
      </c>
      <c r="X49">
        <v>1144.1087649999999</v>
      </c>
      <c r="Y49">
        <v>1185.589111</v>
      </c>
      <c r="Z49">
        <v>1228.2380370000001</v>
      </c>
      <c r="AA49">
        <v>1272.0451660000001</v>
      </c>
      <c r="AB49">
        <v>1316.6273189999999</v>
      </c>
      <c r="AC49">
        <v>1361.4970699999999</v>
      </c>
      <c r="AD49">
        <v>1406.087524</v>
      </c>
      <c r="AE49">
        <v>1450.2504879999999</v>
      </c>
      <c r="AF49">
        <v>1494.305908</v>
      </c>
      <c r="AG49">
        <v>1538.0589600000001</v>
      </c>
      <c r="AH49">
        <v>1581.0083010000001</v>
      </c>
      <c r="AI49">
        <v>1622.6552730000001</v>
      </c>
      <c r="AJ49" s="32">
        <v>5.5E-2</v>
      </c>
    </row>
    <row r="50" spans="1:36">
      <c r="A50" t="s">
        <v>374</v>
      </c>
      <c r="B50" t="s">
        <v>392</v>
      </c>
      <c r="C50" t="s">
        <v>587</v>
      </c>
      <c r="D50" t="s">
        <v>273</v>
      </c>
      <c r="E50">
        <v>37.983845000000002</v>
      </c>
      <c r="F50">
        <v>61.913665999999999</v>
      </c>
      <c r="G50">
        <v>72.745056000000005</v>
      </c>
      <c r="H50">
        <v>78.286697000000004</v>
      </c>
      <c r="I50">
        <v>79.509040999999996</v>
      </c>
      <c r="J50">
        <v>80.612335000000002</v>
      </c>
      <c r="K50">
        <v>81.640822999999997</v>
      </c>
      <c r="L50">
        <v>82.618645000000001</v>
      </c>
      <c r="M50">
        <v>83.551383999999999</v>
      </c>
      <c r="N50">
        <v>84.439468000000005</v>
      </c>
      <c r="O50">
        <v>85.284935000000004</v>
      </c>
      <c r="P50">
        <v>86.064423000000005</v>
      </c>
      <c r="Q50">
        <v>86.789017000000001</v>
      </c>
      <c r="R50">
        <v>87.501487999999995</v>
      </c>
      <c r="S50">
        <v>88.208656000000005</v>
      </c>
      <c r="T50">
        <v>88.908484999999999</v>
      </c>
      <c r="U50">
        <v>89.593924999999999</v>
      </c>
      <c r="V50">
        <v>90.267280999999997</v>
      </c>
      <c r="W50">
        <v>90.929107999999999</v>
      </c>
      <c r="X50">
        <v>91.587012999999999</v>
      </c>
      <c r="Y50">
        <v>92.245750000000001</v>
      </c>
      <c r="Z50">
        <v>92.903259000000006</v>
      </c>
      <c r="AA50">
        <v>93.564261999999999</v>
      </c>
      <c r="AB50">
        <v>94.224845999999999</v>
      </c>
      <c r="AC50">
        <v>94.885627999999997</v>
      </c>
      <c r="AD50">
        <v>95.547721999999993</v>
      </c>
      <c r="AE50">
        <v>96.206130999999999</v>
      </c>
      <c r="AF50">
        <v>96.864891</v>
      </c>
      <c r="AG50">
        <v>97.527602999999999</v>
      </c>
      <c r="AH50">
        <v>98.197265999999999</v>
      </c>
      <c r="AI50">
        <v>98.875748000000002</v>
      </c>
      <c r="AJ50" s="32">
        <v>3.2000000000000001E-2</v>
      </c>
    </row>
    <row r="51" spans="1:36">
      <c r="A51" t="s">
        <v>376</v>
      </c>
      <c r="B51" t="s">
        <v>393</v>
      </c>
      <c r="C51" t="s">
        <v>588</v>
      </c>
      <c r="D51" t="s">
        <v>273</v>
      </c>
      <c r="E51">
        <v>91.591103000000004</v>
      </c>
      <c r="F51">
        <v>143.79801900000001</v>
      </c>
      <c r="G51">
        <v>167.428528</v>
      </c>
      <c r="H51">
        <v>179.51857000000001</v>
      </c>
      <c r="I51">
        <v>192.48387099999999</v>
      </c>
      <c r="J51">
        <v>205.84510800000001</v>
      </c>
      <c r="K51">
        <v>219.71850599999999</v>
      </c>
      <c r="L51">
        <v>234.077866</v>
      </c>
      <c r="M51">
        <v>248.899033</v>
      </c>
      <c r="N51">
        <v>264.13732900000002</v>
      </c>
      <c r="O51">
        <v>279.73605300000003</v>
      </c>
      <c r="P51">
        <v>295.91055299999999</v>
      </c>
      <c r="Q51">
        <v>312.685272</v>
      </c>
      <c r="R51">
        <v>330.08270299999998</v>
      </c>
      <c r="S51">
        <v>348.19042999999999</v>
      </c>
      <c r="T51">
        <v>367.04812600000002</v>
      </c>
      <c r="U51">
        <v>386.51220699999999</v>
      </c>
      <c r="V51">
        <v>406.76388500000002</v>
      </c>
      <c r="W51">
        <v>427.854218</v>
      </c>
      <c r="X51">
        <v>449.805542</v>
      </c>
      <c r="Y51">
        <v>472.69830300000001</v>
      </c>
      <c r="Z51">
        <v>496.45748900000001</v>
      </c>
      <c r="AA51">
        <v>521.162781</v>
      </c>
      <c r="AB51">
        <v>546.778503</v>
      </c>
      <c r="AC51">
        <v>573.38159199999996</v>
      </c>
      <c r="AD51">
        <v>600.94647199999997</v>
      </c>
      <c r="AE51">
        <v>628.88500999999997</v>
      </c>
      <c r="AF51">
        <v>657.68212900000003</v>
      </c>
      <c r="AG51">
        <v>687.45367399999998</v>
      </c>
      <c r="AH51">
        <v>718.32189900000003</v>
      </c>
      <c r="AI51">
        <v>750.44549600000005</v>
      </c>
      <c r="AJ51" s="32">
        <v>7.2999999999999995E-2</v>
      </c>
    </row>
    <row r="52" spans="1:36">
      <c r="A52" t="s">
        <v>378</v>
      </c>
      <c r="B52" t="s">
        <v>394</v>
      </c>
      <c r="C52" t="s">
        <v>589</v>
      </c>
      <c r="D52" t="s">
        <v>273</v>
      </c>
      <c r="E52">
        <v>42.749336</v>
      </c>
      <c r="F52">
        <v>67.116455000000002</v>
      </c>
      <c r="G52">
        <v>78.145781999999997</v>
      </c>
      <c r="H52">
        <v>83.788703999999996</v>
      </c>
      <c r="I52">
        <v>91.737885000000006</v>
      </c>
      <c r="J52">
        <v>100.338364</v>
      </c>
      <c r="K52">
        <v>109.571091</v>
      </c>
      <c r="L52">
        <v>119.582092</v>
      </c>
      <c r="M52">
        <v>130.41180399999999</v>
      </c>
      <c r="N52">
        <v>141.958969</v>
      </c>
      <c r="O52">
        <v>154.03793300000001</v>
      </c>
      <c r="P52">
        <v>166.510223</v>
      </c>
      <c r="Q52">
        <v>179.208282</v>
      </c>
      <c r="R52">
        <v>192.00363200000001</v>
      </c>
      <c r="S52">
        <v>204.84288000000001</v>
      </c>
      <c r="T52">
        <v>218.07711800000001</v>
      </c>
      <c r="U52">
        <v>231.87806699999999</v>
      </c>
      <c r="V52">
        <v>246.347565</v>
      </c>
      <c r="W52">
        <v>261.52185100000003</v>
      </c>
      <c r="X52">
        <v>277.41717499999999</v>
      </c>
      <c r="Y52">
        <v>294.05609099999998</v>
      </c>
      <c r="Z52">
        <v>311.32965100000001</v>
      </c>
      <c r="AA52">
        <v>329.32653800000003</v>
      </c>
      <c r="AB52">
        <v>348.09707600000002</v>
      </c>
      <c r="AC52">
        <v>367.645691</v>
      </c>
      <c r="AD52">
        <v>387.98361199999999</v>
      </c>
      <c r="AE52">
        <v>409.006775</v>
      </c>
      <c r="AF52">
        <v>430.768036</v>
      </c>
      <c r="AG52">
        <v>453.32583599999998</v>
      </c>
      <c r="AH52">
        <v>476.673157</v>
      </c>
      <c r="AI52">
        <v>500.83752399999997</v>
      </c>
      <c r="AJ52" s="32">
        <v>8.5000000000000006E-2</v>
      </c>
    </row>
    <row r="53" spans="1:36">
      <c r="A53" t="s">
        <v>380</v>
      </c>
      <c r="B53" t="s">
        <v>395</v>
      </c>
      <c r="C53" t="s">
        <v>590</v>
      </c>
      <c r="D53" t="s">
        <v>273</v>
      </c>
      <c r="E53">
        <v>33.617503999999997</v>
      </c>
      <c r="F53">
        <v>52.77948</v>
      </c>
      <c r="G53">
        <v>61.452796999999997</v>
      </c>
      <c r="H53">
        <v>65.890311999999994</v>
      </c>
      <c r="I53">
        <v>69.145270999999994</v>
      </c>
      <c r="J53">
        <v>71.958427</v>
      </c>
      <c r="K53">
        <v>74.646049000000005</v>
      </c>
      <c r="L53">
        <v>77.407784000000007</v>
      </c>
      <c r="M53">
        <v>80.247612000000004</v>
      </c>
      <c r="N53">
        <v>83.166588000000004</v>
      </c>
      <c r="O53">
        <v>86.168419</v>
      </c>
      <c r="P53">
        <v>89.253082000000006</v>
      </c>
      <c r="Q53">
        <v>92.405356999999995</v>
      </c>
      <c r="R53">
        <v>95.613235000000003</v>
      </c>
      <c r="S53">
        <v>98.872574</v>
      </c>
      <c r="T53">
        <v>102.17997699999999</v>
      </c>
      <c r="U53">
        <v>105.51692199999999</v>
      </c>
      <c r="V53">
        <v>108.860703</v>
      </c>
      <c r="W53">
        <v>112.142883</v>
      </c>
      <c r="X53">
        <v>115.39743799999999</v>
      </c>
      <c r="Y53">
        <v>118.738983</v>
      </c>
      <c r="Z53">
        <v>122.165543</v>
      </c>
      <c r="AA53">
        <v>125.68074799999999</v>
      </c>
      <c r="AB53">
        <v>129.28753699999999</v>
      </c>
      <c r="AC53">
        <v>132.98829699999999</v>
      </c>
      <c r="AD53">
        <v>136.78753699999999</v>
      </c>
      <c r="AE53">
        <v>140.68867499999999</v>
      </c>
      <c r="AF53">
        <v>144.694153</v>
      </c>
      <c r="AG53">
        <v>148.80844099999999</v>
      </c>
      <c r="AH53">
        <v>153.03239400000001</v>
      </c>
      <c r="AI53">
        <v>157.37184099999999</v>
      </c>
      <c r="AJ53" s="32">
        <v>5.2999999999999999E-2</v>
      </c>
    </row>
    <row r="54" spans="1:36">
      <c r="A54" t="s">
        <v>347</v>
      </c>
      <c r="C54" t="s">
        <v>591</v>
      </c>
    </row>
    <row r="55" spans="1:36">
      <c r="A55" t="s">
        <v>356</v>
      </c>
      <c r="B55" t="s">
        <v>396</v>
      </c>
      <c r="C55" t="s">
        <v>592</v>
      </c>
      <c r="D55" t="s">
        <v>273</v>
      </c>
      <c r="E55">
        <v>65.570098999999999</v>
      </c>
      <c r="F55">
        <v>203.26728800000001</v>
      </c>
      <c r="G55">
        <v>285.88558999999998</v>
      </c>
      <c r="H55">
        <v>335.45660400000003</v>
      </c>
      <c r="I55">
        <v>372.63482699999997</v>
      </c>
      <c r="J55">
        <v>394.94174199999998</v>
      </c>
      <c r="K55">
        <v>405.67648300000002</v>
      </c>
      <c r="L55">
        <v>414.17031900000001</v>
      </c>
      <c r="M55">
        <v>421.857574</v>
      </c>
      <c r="N55">
        <v>429.17263800000001</v>
      </c>
      <c r="O55">
        <v>436.74331699999999</v>
      </c>
      <c r="P55">
        <v>445.15548699999999</v>
      </c>
      <c r="Q55">
        <v>455.21203600000001</v>
      </c>
      <c r="R55">
        <v>465.47653200000002</v>
      </c>
      <c r="S55">
        <v>476.77606200000002</v>
      </c>
      <c r="T55">
        <v>489.003784</v>
      </c>
      <c r="U55">
        <v>500.44461100000001</v>
      </c>
      <c r="V55">
        <v>511.139679</v>
      </c>
      <c r="W55">
        <v>522.18554700000004</v>
      </c>
      <c r="X55">
        <v>534.39581299999998</v>
      </c>
      <c r="Y55">
        <v>547.87725799999998</v>
      </c>
      <c r="Z55">
        <v>561.33587599999998</v>
      </c>
      <c r="AA55">
        <v>574.86657700000001</v>
      </c>
      <c r="AB55">
        <v>588.392517</v>
      </c>
      <c r="AC55">
        <v>601.72943099999998</v>
      </c>
      <c r="AD55">
        <v>615.95178199999998</v>
      </c>
      <c r="AE55">
        <v>629.54540999999995</v>
      </c>
      <c r="AF55">
        <v>642.37738000000002</v>
      </c>
      <c r="AG55">
        <v>656.73962400000005</v>
      </c>
      <c r="AH55">
        <v>671.25531000000001</v>
      </c>
      <c r="AI55">
        <v>686.12292500000001</v>
      </c>
      <c r="AJ55" s="32">
        <v>8.1000000000000003E-2</v>
      </c>
    </row>
    <row r="56" spans="1:36">
      <c r="A56" t="s">
        <v>358</v>
      </c>
      <c r="B56" t="s">
        <v>397</v>
      </c>
      <c r="C56" t="s">
        <v>593</v>
      </c>
      <c r="D56" t="s">
        <v>273</v>
      </c>
      <c r="E56">
        <v>14.672772999999999</v>
      </c>
      <c r="F56">
        <v>45.485588</v>
      </c>
      <c r="G56">
        <v>63.973286000000002</v>
      </c>
      <c r="H56">
        <v>75.065894999999998</v>
      </c>
      <c r="I56">
        <v>83.385361000000003</v>
      </c>
      <c r="J56">
        <v>88.377028999999993</v>
      </c>
      <c r="K56">
        <v>90.958076000000005</v>
      </c>
      <c r="L56">
        <v>93.600037</v>
      </c>
      <c r="M56">
        <v>96.294205000000005</v>
      </c>
      <c r="N56">
        <v>99.051108999999997</v>
      </c>
      <c r="O56">
        <v>101.86331199999999</v>
      </c>
      <c r="P56">
        <v>104.757698</v>
      </c>
      <c r="Q56">
        <v>107.74153099999999</v>
      </c>
      <c r="R56">
        <v>110.819435</v>
      </c>
      <c r="S56">
        <v>113.97296900000001</v>
      </c>
      <c r="T56">
        <v>117.188385</v>
      </c>
      <c r="U56">
        <v>120.523293</v>
      </c>
      <c r="V56">
        <v>123.929108</v>
      </c>
      <c r="W56">
        <v>127.407814</v>
      </c>
      <c r="X56">
        <v>130.973297</v>
      </c>
      <c r="Y56">
        <v>134.61702</v>
      </c>
      <c r="Z56">
        <v>138.29324299999999</v>
      </c>
      <c r="AA56">
        <v>142.047302</v>
      </c>
      <c r="AB56">
        <v>145.87652600000001</v>
      </c>
      <c r="AC56">
        <v>149.786102</v>
      </c>
      <c r="AD56">
        <v>153.78218100000001</v>
      </c>
      <c r="AE56">
        <v>157.86805699999999</v>
      </c>
      <c r="AF56">
        <v>162.03791799999999</v>
      </c>
      <c r="AG56">
        <v>166.276489</v>
      </c>
      <c r="AH56">
        <v>170.57942199999999</v>
      </c>
      <c r="AI56">
        <v>174.96551500000001</v>
      </c>
      <c r="AJ56" s="32">
        <v>8.5999999999999993E-2</v>
      </c>
    </row>
    <row r="57" spans="1:36">
      <c r="A57" t="s">
        <v>360</v>
      </c>
      <c r="B57" t="s">
        <v>398</v>
      </c>
      <c r="C57" t="s">
        <v>594</v>
      </c>
      <c r="D57" t="s">
        <v>273</v>
      </c>
      <c r="E57">
        <v>18.003374000000001</v>
      </c>
      <c r="F57">
        <v>55.810451999999998</v>
      </c>
      <c r="G57">
        <v>78.494704999999996</v>
      </c>
      <c r="H57">
        <v>92.105255</v>
      </c>
      <c r="I57">
        <v>102.313164</v>
      </c>
      <c r="J57">
        <v>108.437912</v>
      </c>
      <c r="K57">
        <v>112.81431600000001</v>
      </c>
      <c r="L57">
        <v>117.35099</v>
      </c>
      <c r="M57">
        <v>122.05265</v>
      </c>
      <c r="N57">
        <v>126.922997</v>
      </c>
      <c r="O57">
        <v>131.95924400000001</v>
      </c>
      <c r="P57">
        <v>137.12674000000001</v>
      </c>
      <c r="Q57">
        <v>142.46431000000001</v>
      </c>
      <c r="R57">
        <v>147.989746</v>
      </c>
      <c r="S57">
        <v>153.710373</v>
      </c>
      <c r="T57">
        <v>159.63664199999999</v>
      </c>
      <c r="U57">
        <v>165.72671500000001</v>
      </c>
      <c r="V57">
        <v>172.029022</v>
      </c>
      <c r="W57">
        <v>178.553619</v>
      </c>
      <c r="X57">
        <v>185.30892900000001</v>
      </c>
      <c r="Y57">
        <v>192.302582</v>
      </c>
      <c r="Z57">
        <v>199.50006099999999</v>
      </c>
      <c r="AA57">
        <v>206.944931</v>
      </c>
      <c r="AB57">
        <v>214.647324</v>
      </c>
      <c r="AC57">
        <v>222.61582899999999</v>
      </c>
      <c r="AD57">
        <v>230.857437</v>
      </c>
      <c r="AE57">
        <v>239.26365699999999</v>
      </c>
      <c r="AF57">
        <v>247.946899</v>
      </c>
      <c r="AG57">
        <v>256.92361499999998</v>
      </c>
      <c r="AH57">
        <v>266.21264600000001</v>
      </c>
      <c r="AI57">
        <v>275.830017</v>
      </c>
      <c r="AJ57" s="32">
        <v>9.5000000000000001E-2</v>
      </c>
    </row>
    <row r="58" spans="1:36">
      <c r="A58" t="s">
        <v>362</v>
      </c>
      <c r="B58" t="s">
        <v>399</v>
      </c>
      <c r="C58" t="s">
        <v>595</v>
      </c>
      <c r="D58" t="s">
        <v>273</v>
      </c>
      <c r="E58">
        <v>13.002867999999999</v>
      </c>
      <c r="F58">
        <v>40.308883999999999</v>
      </c>
      <c r="G58">
        <v>56.692497000000003</v>
      </c>
      <c r="H58">
        <v>66.522666999999998</v>
      </c>
      <c r="I58">
        <v>73.895286999999996</v>
      </c>
      <c r="J58">
        <v>78.318862999999993</v>
      </c>
      <c r="K58">
        <v>82.077788999999996</v>
      </c>
      <c r="L58">
        <v>85.938332000000003</v>
      </c>
      <c r="M58">
        <v>89.917984000000004</v>
      </c>
      <c r="N58">
        <v>94.019157000000007</v>
      </c>
      <c r="O58">
        <v>98.240234000000001</v>
      </c>
      <c r="P58">
        <v>102.580933</v>
      </c>
      <c r="Q58">
        <v>107.08216899999999</v>
      </c>
      <c r="R58">
        <v>111.75675200000001</v>
      </c>
      <c r="S58">
        <v>116.611847</v>
      </c>
      <c r="T58">
        <v>121.655991</v>
      </c>
      <c r="U58">
        <v>126.853386</v>
      </c>
      <c r="V58">
        <v>132.25114400000001</v>
      </c>
      <c r="W58">
        <v>137.85614000000001</v>
      </c>
      <c r="X58">
        <v>143.675781</v>
      </c>
      <c r="Y58">
        <v>149.71684300000001</v>
      </c>
      <c r="Z58">
        <v>155.91587799999999</v>
      </c>
      <c r="AA58">
        <v>162.348511</v>
      </c>
      <c r="AB58">
        <v>169.02371199999999</v>
      </c>
      <c r="AC58">
        <v>175.951752</v>
      </c>
      <c r="AD58">
        <v>183.141144</v>
      </c>
      <c r="AE58">
        <v>190.51170300000001</v>
      </c>
      <c r="AF58">
        <v>198.15026900000001</v>
      </c>
      <c r="AG58">
        <v>206.074005</v>
      </c>
      <c r="AH58">
        <v>214.30229199999999</v>
      </c>
      <c r="AI58">
        <v>222.85398900000001</v>
      </c>
      <c r="AJ58" s="32">
        <v>9.9000000000000005E-2</v>
      </c>
    </row>
    <row r="59" spans="1:36">
      <c r="A59" t="s">
        <v>364</v>
      </c>
      <c r="B59" t="s">
        <v>400</v>
      </c>
      <c r="C59" t="s">
        <v>596</v>
      </c>
      <c r="D59" t="s">
        <v>273</v>
      </c>
      <c r="E59">
        <v>94.620330999999993</v>
      </c>
      <c r="F59">
        <v>293.322968</v>
      </c>
      <c r="G59">
        <v>412.544556</v>
      </c>
      <c r="H59">
        <v>484.07751500000001</v>
      </c>
      <c r="I59">
        <v>537.72723399999995</v>
      </c>
      <c r="J59">
        <v>569.91705300000001</v>
      </c>
      <c r="K59">
        <v>591.83166500000004</v>
      </c>
      <c r="L59">
        <v>614.21887200000003</v>
      </c>
      <c r="M59">
        <v>637.21295199999997</v>
      </c>
      <c r="N59">
        <v>660.71783400000004</v>
      </c>
      <c r="O59">
        <v>684.72631799999999</v>
      </c>
      <c r="P59">
        <v>709.40972899999997</v>
      </c>
      <c r="Q59">
        <v>734.67913799999997</v>
      </c>
      <c r="R59">
        <v>760.70629899999994</v>
      </c>
      <c r="S59">
        <v>787.64776600000005</v>
      </c>
      <c r="T59">
        <v>815.48632799999996</v>
      </c>
      <c r="U59">
        <v>844.24688700000002</v>
      </c>
      <c r="V59">
        <v>874.02087400000005</v>
      </c>
      <c r="W59">
        <v>904.83142099999998</v>
      </c>
      <c r="X59">
        <v>936.72302200000001</v>
      </c>
      <c r="Y59">
        <v>969.75775099999998</v>
      </c>
      <c r="Z59">
        <v>1003.929138</v>
      </c>
      <c r="AA59">
        <v>1039.2470699999999</v>
      </c>
      <c r="AB59">
        <v>1075.7182620000001</v>
      </c>
      <c r="AC59">
        <v>1113.3427730000001</v>
      </c>
      <c r="AD59">
        <v>1152.1961670000001</v>
      </c>
      <c r="AE59">
        <v>1192.3057859999999</v>
      </c>
      <c r="AF59">
        <v>1233.7182620000001</v>
      </c>
      <c r="AG59">
        <v>1276.5686040000001</v>
      </c>
      <c r="AH59">
        <v>1320.959961</v>
      </c>
      <c r="AI59">
        <v>1366.932861</v>
      </c>
      <c r="AJ59" s="32">
        <v>9.2999999999999999E-2</v>
      </c>
    </row>
    <row r="60" spans="1:36">
      <c r="A60" t="s">
        <v>366</v>
      </c>
      <c r="B60" t="s">
        <v>401</v>
      </c>
      <c r="C60" t="s">
        <v>597</v>
      </c>
      <c r="D60" t="s">
        <v>273</v>
      </c>
      <c r="E60">
        <v>13.566049</v>
      </c>
      <c r="F60">
        <v>42.054741</v>
      </c>
      <c r="G60">
        <v>59.147961000000002</v>
      </c>
      <c r="H60">
        <v>69.403892999999997</v>
      </c>
      <c r="I60">
        <v>77.095839999999995</v>
      </c>
      <c r="J60">
        <v>81.711005999999998</v>
      </c>
      <c r="K60">
        <v>85.881400999999997</v>
      </c>
      <c r="L60">
        <v>90.216217</v>
      </c>
      <c r="M60">
        <v>94.715644999999995</v>
      </c>
      <c r="N60">
        <v>99.390777999999997</v>
      </c>
      <c r="O60">
        <v>104.255585</v>
      </c>
      <c r="P60">
        <v>109.29800400000001</v>
      </c>
      <c r="Q60">
        <v>114.569183</v>
      </c>
      <c r="R60">
        <v>120.098907</v>
      </c>
      <c r="S60">
        <v>125.90818</v>
      </c>
      <c r="T60">
        <v>132.01904300000001</v>
      </c>
      <c r="U60">
        <v>138.42781099999999</v>
      </c>
      <c r="V60">
        <v>145.15707399999999</v>
      </c>
      <c r="W60">
        <v>152.21997099999999</v>
      </c>
      <c r="X60">
        <v>159.64350899999999</v>
      </c>
      <c r="Y60">
        <v>167.437759</v>
      </c>
      <c r="Z60">
        <v>175.57418799999999</v>
      </c>
      <c r="AA60">
        <v>184.11291499999999</v>
      </c>
      <c r="AB60">
        <v>193.08793600000001</v>
      </c>
      <c r="AC60">
        <v>202.523819</v>
      </c>
      <c r="AD60">
        <v>212.440979</v>
      </c>
      <c r="AE60">
        <v>222.79884300000001</v>
      </c>
      <c r="AF60">
        <v>233.69058200000001</v>
      </c>
      <c r="AG60">
        <v>245.15062</v>
      </c>
      <c r="AH60">
        <v>257.22125199999999</v>
      </c>
      <c r="AI60">
        <v>269.93923999999998</v>
      </c>
      <c r="AJ60" s="32">
        <v>0.105</v>
      </c>
    </row>
    <row r="61" spans="1:36">
      <c r="A61" t="s">
        <v>368</v>
      </c>
      <c r="B61" t="s">
        <v>402</v>
      </c>
      <c r="C61" t="s">
        <v>598</v>
      </c>
      <c r="D61" t="s">
        <v>273</v>
      </c>
      <c r="E61">
        <v>68.406684999999996</v>
      </c>
      <c r="F61">
        <v>153.18611100000001</v>
      </c>
      <c r="G61">
        <v>204.05377200000001</v>
      </c>
      <c r="H61">
        <v>234.57435599999999</v>
      </c>
      <c r="I61">
        <v>257.46481299999999</v>
      </c>
      <c r="J61">
        <v>271.19909699999999</v>
      </c>
      <c r="K61">
        <v>284.82852200000002</v>
      </c>
      <c r="L61">
        <v>299.03765900000002</v>
      </c>
      <c r="M61">
        <v>313.87616000000003</v>
      </c>
      <c r="N61">
        <v>329.36932400000001</v>
      </c>
      <c r="O61">
        <v>345.55145299999998</v>
      </c>
      <c r="P61">
        <v>362.152557</v>
      </c>
      <c r="Q61">
        <v>379.48703</v>
      </c>
      <c r="R61">
        <v>397.57797199999999</v>
      </c>
      <c r="S61">
        <v>416.45867900000002</v>
      </c>
      <c r="T61">
        <v>436.15863000000002</v>
      </c>
      <c r="U61">
        <v>456.63827500000002</v>
      </c>
      <c r="V61">
        <v>477.99572799999999</v>
      </c>
      <c r="W61">
        <v>500.26678500000003</v>
      </c>
      <c r="X61">
        <v>523.48858600000005</v>
      </c>
      <c r="Y61">
        <v>547.69872999999995</v>
      </c>
      <c r="Z61">
        <v>572.740723</v>
      </c>
      <c r="AA61">
        <v>598.83221400000002</v>
      </c>
      <c r="AB61">
        <v>626.01361099999997</v>
      </c>
      <c r="AC61">
        <v>654.32959000000005</v>
      </c>
      <c r="AD61">
        <v>683.82324200000005</v>
      </c>
      <c r="AE61">
        <v>714.15460199999995</v>
      </c>
      <c r="AF61">
        <v>745.72894299999996</v>
      </c>
      <c r="AG61">
        <v>778.59429899999998</v>
      </c>
      <c r="AH61">
        <v>812.79614300000003</v>
      </c>
      <c r="AI61">
        <v>848.38793899999996</v>
      </c>
      <c r="AJ61" s="32">
        <v>8.7999999999999995E-2</v>
      </c>
    </row>
    <row r="62" spans="1:36">
      <c r="A62" t="s">
        <v>370</v>
      </c>
      <c r="B62" t="s">
        <v>403</v>
      </c>
      <c r="C62" t="s">
        <v>599</v>
      </c>
      <c r="D62" t="s">
        <v>273</v>
      </c>
      <c r="E62">
        <v>11.722842999999999</v>
      </c>
      <c r="F62">
        <v>36.340809</v>
      </c>
      <c r="G62">
        <v>51.111590999999997</v>
      </c>
      <c r="H62">
        <v>59.974055999999997</v>
      </c>
      <c r="I62">
        <v>66.620902999999998</v>
      </c>
      <c r="J62">
        <v>70.609015999999997</v>
      </c>
      <c r="K62">
        <v>73.099639999999994</v>
      </c>
      <c r="L62">
        <v>75.673409000000007</v>
      </c>
      <c r="M62">
        <v>78.359222000000003</v>
      </c>
      <c r="N62">
        <v>81.164580999999998</v>
      </c>
      <c r="O62">
        <v>84.090941999999998</v>
      </c>
      <c r="P62">
        <v>87.158896999999996</v>
      </c>
      <c r="Q62">
        <v>90.371284000000003</v>
      </c>
      <c r="R62">
        <v>93.707642000000007</v>
      </c>
      <c r="S62">
        <v>97.147155999999995</v>
      </c>
      <c r="T62">
        <v>100.671013</v>
      </c>
      <c r="U62">
        <v>104.22345</v>
      </c>
      <c r="V62">
        <v>107.87114</v>
      </c>
      <c r="W62">
        <v>111.62434399999999</v>
      </c>
      <c r="X62">
        <v>115.49968</v>
      </c>
      <c r="Y62">
        <v>119.50872</v>
      </c>
      <c r="Z62">
        <v>123.584198</v>
      </c>
      <c r="AA62">
        <v>127.788803</v>
      </c>
      <c r="AB62">
        <v>132.12966900000001</v>
      </c>
      <c r="AC62">
        <v>136.61189300000001</v>
      </c>
      <c r="AD62">
        <v>141.239609</v>
      </c>
      <c r="AE62">
        <v>145.92396500000001</v>
      </c>
      <c r="AF62">
        <v>150.74739099999999</v>
      </c>
      <c r="AG62">
        <v>155.72695899999999</v>
      </c>
      <c r="AH62">
        <v>160.879242</v>
      </c>
      <c r="AI62">
        <v>166.216949</v>
      </c>
      <c r="AJ62" s="32">
        <v>9.1999999999999998E-2</v>
      </c>
    </row>
    <row r="63" spans="1:36">
      <c r="A63" t="s">
        <v>372</v>
      </c>
      <c r="B63" t="s">
        <v>404</v>
      </c>
      <c r="C63" t="s">
        <v>600</v>
      </c>
      <c r="D63" t="s">
        <v>273</v>
      </c>
      <c r="E63">
        <v>35.273876000000001</v>
      </c>
      <c r="F63">
        <v>109.348991</v>
      </c>
      <c r="G63">
        <v>153.794083</v>
      </c>
      <c r="H63">
        <v>180.46112099999999</v>
      </c>
      <c r="I63">
        <v>200.461411</v>
      </c>
      <c r="J63">
        <v>212.46156300000001</v>
      </c>
      <c r="K63">
        <v>224.35466</v>
      </c>
      <c r="L63">
        <v>236.53804</v>
      </c>
      <c r="M63">
        <v>249.105042</v>
      </c>
      <c r="N63">
        <v>262.01666299999999</v>
      </c>
      <c r="O63">
        <v>275.26788299999998</v>
      </c>
      <c r="P63">
        <v>288.93746900000002</v>
      </c>
      <c r="Q63">
        <v>302.91778599999998</v>
      </c>
      <c r="R63">
        <v>317.22726399999999</v>
      </c>
      <c r="S63">
        <v>331.873535</v>
      </c>
      <c r="T63">
        <v>346.91757200000001</v>
      </c>
      <c r="U63">
        <v>362.34909099999999</v>
      </c>
      <c r="V63">
        <v>378.10678100000001</v>
      </c>
      <c r="W63">
        <v>394.20400999999998</v>
      </c>
      <c r="X63">
        <v>410.72579999999999</v>
      </c>
      <c r="Y63">
        <v>427.77374300000002</v>
      </c>
      <c r="Z63">
        <v>445.42065400000001</v>
      </c>
      <c r="AA63">
        <v>463.67425500000002</v>
      </c>
      <c r="AB63">
        <v>482.47348</v>
      </c>
      <c r="AC63">
        <v>501.73638899999997</v>
      </c>
      <c r="AD63">
        <v>521.36144999999999</v>
      </c>
      <c r="AE63">
        <v>541.32305899999994</v>
      </c>
      <c r="AF63">
        <v>561.69177200000001</v>
      </c>
      <c r="AG63">
        <v>582.44036900000003</v>
      </c>
      <c r="AH63">
        <v>603.47979699999996</v>
      </c>
      <c r="AI63">
        <v>624.71722399999999</v>
      </c>
      <c r="AJ63" s="32">
        <v>0.10100000000000001</v>
      </c>
    </row>
    <row r="64" spans="1:36">
      <c r="A64" t="s">
        <v>374</v>
      </c>
      <c r="B64" t="s">
        <v>405</v>
      </c>
      <c r="C64" t="s">
        <v>601</v>
      </c>
      <c r="D64" t="s">
        <v>273</v>
      </c>
      <c r="E64">
        <v>28.045705999999999</v>
      </c>
      <c r="F64">
        <v>86.941672999999994</v>
      </c>
      <c r="G64">
        <v>122.279251</v>
      </c>
      <c r="H64">
        <v>143.481796</v>
      </c>
      <c r="I64">
        <v>159.383713</v>
      </c>
      <c r="J64">
        <v>168.92486600000001</v>
      </c>
      <c r="K64">
        <v>173.363663</v>
      </c>
      <c r="L64">
        <v>177.35876500000001</v>
      </c>
      <c r="M64">
        <v>180.95362900000001</v>
      </c>
      <c r="N64">
        <v>184.13841199999999</v>
      </c>
      <c r="O64">
        <v>186.924362</v>
      </c>
      <c r="P64">
        <v>189.17274499999999</v>
      </c>
      <c r="Q64">
        <v>190.86563100000001</v>
      </c>
      <c r="R64">
        <v>192.48216199999999</v>
      </c>
      <c r="S64">
        <v>194.11274700000001</v>
      </c>
      <c r="T64">
        <v>195.74400299999999</v>
      </c>
      <c r="U64">
        <v>197.44258099999999</v>
      </c>
      <c r="V64">
        <v>199.080994</v>
      </c>
      <c r="W64">
        <v>200.66232299999999</v>
      </c>
      <c r="X64">
        <v>202.262146</v>
      </c>
      <c r="Y64">
        <v>203.93388400000001</v>
      </c>
      <c r="Z64">
        <v>205.763443</v>
      </c>
      <c r="AA64">
        <v>207.69790599999999</v>
      </c>
      <c r="AB64">
        <v>209.68344099999999</v>
      </c>
      <c r="AC64">
        <v>211.72053500000001</v>
      </c>
      <c r="AD64">
        <v>213.81732199999999</v>
      </c>
      <c r="AE64">
        <v>215.98954800000001</v>
      </c>
      <c r="AF64">
        <v>218.22203099999999</v>
      </c>
      <c r="AG64">
        <v>220.555283</v>
      </c>
      <c r="AH64">
        <v>223.029053</v>
      </c>
      <c r="AI64">
        <v>225.66970800000001</v>
      </c>
      <c r="AJ64" s="32">
        <v>7.1999999999999995E-2</v>
      </c>
    </row>
    <row r="65" spans="1:36">
      <c r="A65" t="s">
        <v>376</v>
      </c>
      <c r="B65" t="s">
        <v>406</v>
      </c>
      <c r="C65" t="s">
        <v>602</v>
      </c>
      <c r="D65" t="s">
        <v>273</v>
      </c>
      <c r="E65">
        <v>21.643387000000001</v>
      </c>
      <c r="F65">
        <v>126.898628</v>
      </c>
      <c r="G65">
        <v>190.05178799999999</v>
      </c>
      <c r="H65">
        <v>227.94366500000001</v>
      </c>
      <c r="I65">
        <v>256.36257899999998</v>
      </c>
      <c r="J65">
        <v>273.41394000000003</v>
      </c>
      <c r="K65">
        <v>289.280823</v>
      </c>
      <c r="L65">
        <v>305.21569799999997</v>
      </c>
      <c r="M65">
        <v>321.13415500000002</v>
      </c>
      <c r="N65">
        <v>336.91549700000002</v>
      </c>
      <c r="O65">
        <v>352.42364500000002</v>
      </c>
      <c r="P65">
        <v>368.10632299999997</v>
      </c>
      <c r="Q65">
        <v>383.90145899999999</v>
      </c>
      <c r="R65">
        <v>399.81356799999998</v>
      </c>
      <c r="S65">
        <v>415.969177</v>
      </c>
      <c r="T65">
        <v>432.39505000000003</v>
      </c>
      <c r="U65">
        <v>448.85961900000001</v>
      </c>
      <c r="V65">
        <v>465.57363900000001</v>
      </c>
      <c r="W65">
        <v>482.58496100000002</v>
      </c>
      <c r="X65">
        <v>499.87982199999999</v>
      </c>
      <c r="Y65">
        <v>517.53765899999996</v>
      </c>
      <c r="Z65">
        <v>535.45214799999997</v>
      </c>
      <c r="AA65">
        <v>553.64624000000003</v>
      </c>
      <c r="AB65">
        <v>572.00945999999999</v>
      </c>
      <c r="AC65">
        <v>590.61169400000006</v>
      </c>
      <c r="AD65">
        <v>609.36267099999998</v>
      </c>
      <c r="AE65">
        <v>627.41430700000001</v>
      </c>
      <c r="AF65">
        <v>645.40795900000001</v>
      </c>
      <c r="AG65">
        <v>663.47106900000006</v>
      </c>
      <c r="AH65">
        <v>681.73303199999998</v>
      </c>
      <c r="AI65">
        <v>700.37152100000003</v>
      </c>
      <c r="AJ65" s="32">
        <v>0.123</v>
      </c>
    </row>
    <row r="66" spans="1:36">
      <c r="A66" t="s">
        <v>378</v>
      </c>
      <c r="B66" t="s">
        <v>407</v>
      </c>
      <c r="C66" t="s">
        <v>603</v>
      </c>
      <c r="D66" t="s">
        <v>273</v>
      </c>
      <c r="E66">
        <v>6.5626740000000003</v>
      </c>
      <c r="F66">
        <v>38.478000999999999</v>
      </c>
      <c r="G66">
        <v>57.627200999999999</v>
      </c>
      <c r="H66">
        <v>69.116721999999996</v>
      </c>
      <c r="I66">
        <v>77.733849000000006</v>
      </c>
      <c r="J66">
        <v>82.904128999999998</v>
      </c>
      <c r="K66">
        <v>89.352065999999994</v>
      </c>
      <c r="L66">
        <v>96.253310999999997</v>
      </c>
      <c r="M66">
        <v>103.624466</v>
      </c>
      <c r="N66">
        <v>111.39778099999999</v>
      </c>
      <c r="O66">
        <v>119.460083</v>
      </c>
      <c r="P66">
        <v>127.723412</v>
      </c>
      <c r="Q66">
        <v>136.10299699999999</v>
      </c>
      <c r="R66">
        <v>144.530441</v>
      </c>
      <c r="S66">
        <v>152.98092700000001</v>
      </c>
      <c r="T66">
        <v>161.655518</v>
      </c>
      <c r="U66">
        <v>170.64056400000001</v>
      </c>
      <c r="V66">
        <v>180.00096099999999</v>
      </c>
      <c r="W66">
        <v>189.75528</v>
      </c>
      <c r="X66">
        <v>199.910416</v>
      </c>
      <c r="Y66">
        <v>210.476776</v>
      </c>
      <c r="Z66">
        <v>221.380661</v>
      </c>
      <c r="AA66">
        <v>232.680893</v>
      </c>
      <c r="AB66">
        <v>244.40403699999999</v>
      </c>
      <c r="AC66">
        <v>256.55224600000003</v>
      </c>
      <c r="AD66">
        <v>269.13156099999998</v>
      </c>
      <c r="AE66">
        <v>282.06607100000002</v>
      </c>
      <c r="AF66">
        <v>295.401611</v>
      </c>
      <c r="AG66">
        <v>309.16885400000001</v>
      </c>
      <c r="AH66">
        <v>323.36471599999999</v>
      </c>
      <c r="AI66">
        <v>338.00390599999997</v>
      </c>
      <c r="AJ66" s="32">
        <v>0.14000000000000001</v>
      </c>
    </row>
    <row r="67" spans="1:36">
      <c r="A67" t="s">
        <v>380</v>
      </c>
      <c r="B67" t="s">
        <v>408</v>
      </c>
      <c r="C67" t="s">
        <v>604</v>
      </c>
      <c r="D67" t="s">
        <v>273</v>
      </c>
      <c r="E67">
        <v>7.1730749999999999</v>
      </c>
      <c r="F67">
        <v>42.056880999999997</v>
      </c>
      <c r="G67">
        <v>62.987166999999999</v>
      </c>
      <c r="H67">
        <v>75.545333999999997</v>
      </c>
      <c r="I67">
        <v>84.963965999999999</v>
      </c>
      <c r="J67">
        <v>90.615143000000003</v>
      </c>
      <c r="K67">
        <v>93.977692000000005</v>
      </c>
      <c r="L67">
        <v>97.440178000000003</v>
      </c>
      <c r="M67">
        <v>101.01068100000001</v>
      </c>
      <c r="N67">
        <v>104.69010900000001</v>
      </c>
      <c r="O67">
        <v>108.478004</v>
      </c>
      <c r="P67">
        <v>112.378845</v>
      </c>
      <c r="Q67">
        <v>116.38269</v>
      </c>
      <c r="R67">
        <v>120.485703</v>
      </c>
      <c r="S67">
        <v>124.68911</v>
      </c>
      <c r="T67">
        <v>128.99475100000001</v>
      </c>
      <c r="U67">
        <v>133.39591999999999</v>
      </c>
      <c r="V67">
        <v>137.88853499999999</v>
      </c>
      <c r="W67">
        <v>142.447113</v>
      </c>
      <c r="X67">
        <v>147.087357</v>
      </c>
      <c r="Y67">
        <v>151.859207</v>
      </c>
      <c r="Z67">
        <v>156.75900300000001</v>
      </c>
      <c r="AA67">
        <v>161.79628</v>
      </c>
      <c r="AB67">
        <v>166.975143</v>
      </c>
      <c r="AC67">
        <v>172.29864499999999</v>
      </c>
      <c r="AD67">
        <v>177.77121</v>
      </c>
      <c r="AE67">
        <v>183.38580300000001</v>
      </c>
      <c r="AF67">
        <v>189.15707399999999</v>
      </c>
      <c r="AG67">
        <v>195.09127799999999</v>
      </c>
      <c r="AH67">
        <v>201.19511399999999</v>
      </c>
      <c r="AI67">
        <v>207.47226000000001</v>
      </c>
      <c r="AJ67" s="32">
        <v>0.11899999999999999</v>
      </c>
    </row>
    <row r="68" spans="1:36">
      <c r="A68" t="s">
        <v>409</v>
      </c>
      <c r="C68" t="s">
        <v>605</v>
      </c>
    </row>
    <row r="69" spans="1:36" s="12" customFormat="1">
      <c r="A69" s="12" t="s">
        <v>356</v>
      </c>
      <c r="B69" s="12" t="s">
        <v>410</v>
      </c>
      <c r="C69" s="12" t="s">
        <v>606</v>
      </c>
      <c r="D69" s="12" t="s">
        <v>273</v>
      </c>
      <c r="E69" s="12">
        <v>43.981495000000002</v>
      </c>
      <c r="F69" s="12">
        <v>45.429355999999999</v>
      </c>
      <c r="G69" s="12">
        <v>47.498997000000003</v>
      </c>
      <c r="H69" s="12">
        <v>49.332541999999997</v>
      </c>
      <c r="I69" s="12">
        <v>50.937168</v>
      </c>
      <c r="J69" s="12">
        <v>52.453938000000001</v>
      </c>
      <c r="K69" s="12">
        <v>53.721713999999999</v>
      </c>
      <c r="L69" s="12">
        <v>54.783749</v>
      </c>
      <c r="M69" s="12">
        <v>55.773513999999999</v>
      </c>
      <c r="N69" s="12">
        <v>56.731701000000001</v>
      </c>
      <c r="O69" s="12">
        <v>57.716473000000001</v>
      </c>
      <c r="P69" s="12">
        <v>58.781714999999998</v>
      </c>
      <c r="Q69" s="12">
        <v>60.002583000000001</v>
      </c>
      <c r="R69" s="12">
        <v>61.245002999999997</v>
      </c>
      <c r="S69" s="12">
        <v>62.586120999999999</v>
      </c>
      <c r="T69" s="12">
        <v>64.015724000000006</v>
      </c>
      <c r="U69" s="12">
        <v>65.374031000000002</v>
      </c>
      <c r="V69" s="12">
        <v>66.665183999999996</v>
      </c>
      <c r="W69" s="12">
        <v>67.991355999999996</v>
      </c>
      <c r="X69" s="12">
        <v>69.428191999999996</v>
      </c>
      <c r="Y69" s="12">
        <v>70.985434999999995</v>
      </c>
      <c r="Z69" s="12">
        <v>72.543021999999993</v>
      </c>
      <c r="AA69" s="12">
        <v>74.110045999999997</v>
      </c>
      <c r="AB69" s="12">
        <v>75.67971</v>
      </c>
      <c r="AC69" s="12">
        <v>77.235405</v>
      </c>
      <c r="AD69" s="12">
        <v>78.876616999999996</v>
      </c>
      <c r="AE69" s="12">
        <v>80.464164999999994</v>
      </c>
      <c r="AF69" s="12">
        <v>81.986366000000004</v>
      </c>
      <c r="AG69" s="12">
        <v>83.654358000000002</v>
      </c>
      <c r="AH69" s="12">
        <v>85.341865999999996</v>
      </c>
      <c r="AI69" s="12">
        <v>87.067458999999999</v>
      </c>
      <c r="AJ69" s="35">
        <v>2.3E-2</v>
      </c>
    </row>
    <row r="70" spans="1:36">
      <c r="A70" t="s">
        <v>358</v>
      </c>
      <c r="B70" t="s">
        <v>411</v>
      </c>
      <c r="C70" t="s">
        <v>607</v>
      </c>
      <c r="D70" t="s">
        <v>273</v>
      </c>
      <c r="E70">
        <v>2.164612</v>
      </c>
      <c r="F70">
        <v>2.2819790000000002</v>
      </c>
      <c r="G70">
        <v>2.3372950000000001</v>
      </c>
      <c r="H70">
        <v>2.3834610000000001</v>
      </c>
      <c r="I70">
        <v>2.4155669999999998</v>
      </c>
      <c r="J70">
        <v>2.4492790000000002</v>
      </c>
      <c r="K70">
        <v>2.4848499999999998</v>
      </c>
      <c r="L70">
        <v>2.5207220000000001</v>
      </c>
      <c r="M70">
        <v>2.5565289999999998</v>
      </c>
      <c r="N70">
        <v>2.5926480000000001</v>
      </c>
      <c r="O70">
        <v>2.6287600000000002</v>
      </c>
      <c r="P70">
        <v>2.665842</v>
      </c>
      <c r="Q70">
        <v>2.704094</v>
      </c>
      <c r="R70">
        <v>2.7436150000000001</v>
      </c>
      <c r="S70">
        <v>2.7836669999999999</v>
      </c>
      <c r="T70">
        <v>2.8237040000000002</v>
      </c>
      <c r="U70">
        <v>2.8657119999999998</v>
      </c>
      <c r="V70">
        <v>2.9078970000000002</v>
      </c>
      <c r="W70">
        <v>2.9502830000000002</v>
      </c>
      <c r="X70">
        <v>2.9932840000000001</v>
      </c>
      <c r="Y70">
        <v>3.0365549999999999</v>
      </c>
      <c r="Z70">
        <v>3.0785300000000002</v>
      </c>
      <c r="AA70">
        <v>3.1206870000000002</v>
      </c>
      <c r="AB70">
        <v>3.1629019999999999</v>
      </c>
      <c r="AC70">
        <v>3.2052330000000002</v>
      </c>
      <c r="AD70">
        <v>3.2477939999999998</v>
      </c>
      <c r="AE70">
        <v>3.2906300000000002</v>
      </c>
      <c r="AF70">
        <v>3.333485</v>
      </c>
      <c r="AG70">
        <v>3.375829</v>
      </c>
      <c r="AH70">
        <v>3.4174730000000002</v>
      </c>
      <c r="AI70">
        <v>3.4589409999999998</v>
      </c>
      <c r="AJ70" s="32">
        <v>1.6E-2</v>
      </c>
    </row>
    <row r="71" spans="1:36">
      <c r="A71" t="s">
        <v>360</v>
      </c>
      <c r="B71" t="s">
        <v>412</v>
      </c>
      <c r="C71" t="s">
        <v>608</v>
      </c>
      <c r="D71" t="s">
        <v>273</v>
      </c>
      <c r="E71">
        <v>0.68013800000000002</v>
      </c>
      <c r="F71">
        <v>0.73680599999999996</v>
      </c>
      <c r="G71">
        <v>0.770957</v>
      </c>
      <c r="H71">
        <v>0.80063200000000001</v>
      </c>
      <c r="I71">
        <v>0.82861899999999999</v>
      </c>
      <c r="J71">
        <v>0.85705100000000001</v>
      </c>
      <c r="K71">
        <v>0.88610199999999995</v>
      </c>
      <c r="L71">
        <v>0.91569900000000004</v>
      </c>
      <c r="M71">
        <v>0.94583099999999998</v>
      </c>
      <c r="N71">
        <v>0.97646699999999997</v>
      </c>
      <c r="O71">
        <v>1.0074650000000001</v>
      </c>
      <c r="P71">
        <v>1.038599</v>
      </c>
      <c r="Q71">
        <v>1.0700289999999999</v>
      </c>
      <c r="R71">
        <v>1.1019810000000001</v>
      </c>
      <c r="S71">
        <v>1.1345000000000001</v>
      </c>
      <c r="T71">
        <v>1.1676770000000001</v>
      </c>
      <c r="U71">
        <v>1.2011860000000001</v>
      </c>
      <c r="V71">
        <v>1.235285</v>
      </c>
      <c r="W71">
        <v>1.2700309999999999</v>
      </c>
      <c r="X71">
        <v>1.3054479999999999</v>
      </c>
      <c r="Y71">
        <v>1.3415490000000001</v>
      </c>
      <c r="Z71">
        <v>1.378261</v>
      </c>
      <c r="AA71">
        <v>1.4156139999999999</v>
      </c>
      <c r="AB71">
        <v>1.4536549999999999</v>
      </c>
      <c r="AC71">
        <v>1.492391</v>
      </c>
      <c r="AD71">
        <v>1.531825</v>
      </c>
      <c r="AE71">
        <v>1.571064</v>
      </c>
      <c r="AF71">
        <v>1.6109659999999999</v>
      </c>
      <c r="AG71">
        <v>1.6515299999999999</v>
      </c>
      <c r="AH71">
        <v>1.6927639999999999</v>
      </c>
      <c r="AI71">
        <v>1.7346600000000001</v>
      </c>
      <c r="AJ71" s="32">
        <v>3.2000000000000001E-2</v>
      </c>
    </row>
    <row r="72" spans="1:36">
      <c r="A72" t="s">
        <v>362</v>
      </c>
      <c r="B72" t="s">
        <v>413</v>
      </c>
      <c r="C72" t="s">
        <v>609</v>
      </c>
      <c r="D72" t="s">
        <v>273</v>
      </c>
      <c r="E72">
        <v>3.4439449999999998</v>
      </c>
      <c r="F72">
        <v>3.671853</v>
      </c>
      <c r="G72">
        <v>3.8509329999999999</v>
      </c>
      <c r="H72">
        <v>4.0185979999999999</v>
      </c>
      <c r="I72">
        <v>4.1650710000000002</v>
      </c>
      <c r="J72">
        <v>4.307099</v>
      </c>
      <c r="K72">
        <v>4.447438</v>
      </c>
      <c r="L72">
        <v>4.5809350000000002</v>
      </c>
      <c r="M72">
        <v>4.7099580000000003</v>
      </c>
      <c r="N72">
        <v>4.8337909999999997</v>
      </c>
      <c r="O72">
        <v>4.9512130000000001</v>
      </c>
      <c r="P72">
        <v>5.0643719999999997</v>
      </c>
      <c r="Q72">
        <v>5.1768879999999999</v>
      </c>
      <c r="R72">
        <v>5.289841</v>
      </c>
      <c r="S72">
        <v>5.4033329999999999</v>
      </c>
      <c r="T72">
        <v>5.5176309999999997</v>
      </c>
      <c r="U72">
        <v>5.6303520000000002</v>
      </c>
      <c r="V72">
        <v>5.7438279999999997</v>
      </c>
      <c r="W72">
        <v>5.8579910000000002</v>
      </c>
      <c r="X72">
        <v>5.9728349999999999</v>
      </c>
      <c r="Y72">
        <v>6.0882740000000002</v>
      </c>
      <c r="Z72">
        <v>6.1994850000000001</v>
      </c>
      <c r="AA72">
        <v>6.3114559999999997</v>
      </c>
      <c r="AB72">
        <v>6.4241890000000001</v>
      </c>
      <c r="AC72">
        <v>6.537744</v>
      </c>
      <c r="AD72">
        <v>6.6521059999999999</v>
      </c>
      <c r="AE72">
        <v>6.7623239999999996</v>
      </c>
      <c r="AF72">
        <v>6.8731879999999999</v>
      </c>
      <c r="AG72">
        <v>6.9846459999999997</v>
      </c>
      <c r="AH72">
        <v>7.0966250000000004</v>
      </c>
      <c r="AI72">
        <v>7.2091459999999996</v>
      </c>
      <c r="AJ72" s="32">
        <v>2.5000000000000001E-2</v>
      </c>
    </row>
    <row r="73" spans="1:36">
      <c r="A73" t="s">
        <v>364</v>
      </c>
      <c r="B73" t="s">
        <v>414</v>
      </c>
      <c r="C73" t="s">
        <v>610</v>
      </c>
      <c r="D73" t="s">
        <v>273</v>
      </c>
      <c r="E73">
        <v>30.556460999999999</v>
      </c>
      <c r="F73">
        <v>32.565449000000001</v>
      </c>
      <c r="G73">
        <v>34.041420000000002</v>
      </c>
      <c r="H73">
        <v>35.044311999999998</v>
      </c>
      <c r="I73">
        <v>35.827061</v>
      </c>
      <c r="J73">
        <v>36.498542999999998</v>
      </c>
      <c r="K73">
        <v>37.100814999999997</v>
      </c>
      <c r="L73">
        <v>37.682921999999998</v>
      </c>
      <c r="M73">
        <v>38.254745</v>
      </c>
      <c r="N73">
        <v>38.807971999999999</v>
      </c>
      <c r="O73">
        <v>39.341605999999999</v>
      </c>
      <c r="P73">
        <v>39.867778999999999</v>
      </c>
      <c r="Q73">
        <v>40.378993999999999</v>
      </c>
      <c r="R73">
        <v>40.886597000000002</v>
      </c>
      <c r="S73">
        <v>41.399906000000001</v>
      </c>
      <c r="T73">
        <v>41.915913000000003</v>
      </c>
      <c r="U73">
        <v>42.434448000000003</v>
      </c>
      <c r="V73">
        <v>42.959206000000002</v>
      </c>
      <c r="W73">
        <v>43.489521000000003</v>
      </c>
      <c r="X73">
        <v>44.025993</v>
      </c>
      <c r="Y73">
        <v>44.570202000000002</v>
      </c>
      <c r="Z73">
        <v>45.119670999999997</v>
      </c>
      <c r="AA73">
        <v>45.672829</v>
      </c>
      <c r="AB73">
        <v>46.228091999999997</v>
      </c>
      <c r="AC73">
        <v>46.783607000000003</v>
      </c>
      <c r="AD73">
        <v>47.341537000000002</v>
      </c>
      <c r="AE73">
        <v>47.901539</v>
      </c>
      <c r="AF73">
        <v>48.463985000000001</v>
      </c>
      <c r="AG73">
        <v>49.033245000000001</v>
      </c>
      <c r="AH73">
        <v>49.611739999999998</v>
      </c>
      <c r="AI73">
        <v>50.198711000000003</v>
      </c>
      <c r="AJ73" s="32">
        <v>1.7000000000000001E-2</v>
      </c>
    </row>
    <row r="74" spans="1:36">
      <c r="A74" t="s">
        <v>366</v>
      </c>
      <c r="B74" t="s">
        <v>415</v>
      </c>
      <c r="C74" t="s">
        <v>611</v>
      </c>
      <c r="D74" t="s">
        <v>273</v>
      </c>
      <c r="E74">
        <v>2.718639</v>
      </c>
      <c r="F74">
        <v>2.8516370000000002</v>
      </c>
      <c r="G74">
        <v>2.9703909999999998</v>
      </c>
      <c r="H74">
        <v>3.082338</v>
      </c>
      <c r="I74">
        <v>3.198966</v>
      </c>
      <c r="J74">
        <v>3.314263</v>
      </c>
      <c r="K74">
        <v>3.4285519999999998</v>
      </c>
      <c r="L74">
        <v>3.544565</v>
      </c>
      <c r="M74">
        <v>3.6621429999999999</v>
      </c>
      <c r="N74">
        <v>3.7814960000000002</v>
      </c>
      <c r="O74">
        <v>3.9029050000000001</v>
      </c>
      <c r="P74">
        <v>4.0259109999999998</v>
      </c>
      <c r="Q74">
        <v>4.1518360000000003</v>
      </c>
      <c r="R74">
        <v>4.2813480000000004</v>
      </c>
      <c r="S74">
        <v>4.4147939999999997</v>
      </c>
      <c r="T74">
        <v>4.5525169999999999</v>
      </c>
      <c r="U74">
        <v>4.6941800000000002</v>
      </c>
      <c r="V74">
        <v>4.8400259999999999</v>
      </c>
      <c r="W74">
        <v>4.9900969999999996</v>
      </c>
      <c r="X74">
        <v>5.1447940000000001</v>
      </c>
      <c r="Y74">
        <v>5.3040320000000003</v>
      </c>
      <c r="Z74">
        <v>5.4667919999999999</v>
      </c>
      <c r="AA74">
        <v>5.6342410000000003</v>
      </c>
      <c r="AB74">
        <v>5.8068629999999999</v>
      </c>
      <c r="AC74">
        <v>5.9848629999999998</v>
      </c>
      <c r="AD74">
        <v>6.1683190000000003</v>
      </c>
      <c r="AE74">
        <v>6.3559099999999997</v>
      </c>
      <c r="AF74">
        <v>6.5493899999999998</v>
      </c>
      <c r="AG74">
        <v>6.7490880000000004</v>
      </c>
      <c r="AH74">
        <v>6.9554660000000004</v>
      </c>
      <c r="AI74">
        <v>7.1688179999999999</v>
      </c>
      <c r="AJ74" s="32">
        <v>3.3000000000000002E-2</v>
      </c>
    </row>
    <row r="75" spans="1:36">
      <c r="A75" t="s">
        <v>368</v>
      </c>
      <c r="B75" t="s">
        <v>416</v>
      </c>
      <c r="C75" t="s">
        <v>612</v>
      </c>
      <c r="D75" t="s">
        <v>273</v>
      </c>
      <c r="E75">
        <v>21.300633999999999</v>
      </c>
      <c r="F75">
        <v>21.792570000000001</v>
      </c>
      <c r="G75">
        <v>22.839779</v>
      </c>
      <c r="H75">
        <v>23.771972999999999</v>
      </c>
      <c r="I75">
        <v>24.548313</v>
      </c>
      <c r="J75">
        <v>25.272507000000001</v>
      </c>
      <c r="K75">
        <v>26.002253</v>
      </c>
      <c r="L75">
        <v>26.742912</v>
      </c>
      <c r="M75">
        <v>27.505835000000001</v>
      </c>
      <c r="N75">
        <v>28.276066</v>
      </c>
      <c r="O75">
        <v>29.056536000000001</v>
      </c>
      <c r="P75">
        <v>29.854353</v>
      </c>
      <c r="Q75">
        <v>30.666574000000001</v>
      </c>
      <c r="R75">
        <v>31.501448</v>
      </c>
      <c r="S75">
        <v>32.357818999999999</v>
      </c>
      <c r="T75">
        <v>33.236823999999999</v>
      </c>
      <c r="U75">
        <v>34.123375000000003</v>
      </c>
      <c r="V75">
        <v>35.025249000000002</v>
      </c>
      <c r="W75">
        <v>35.947192999999999</v>
      </c>
      <c r="X75">
        <v>36.888668000000003</v>
      </c>
      <c r="Y75">
        <v>37.846370999999998</v>
      </c>
      <c r="Z75">
        <v>38.809382999999997</v>
      </c>
      <c r="AA75">
        <v>39.787593999999999</v>
      </c>
      <c r="AB75">
        <v>40.782192000000002</v>
      </c>
      <c r="AC75">
        <v>41.793033999999999</v>
      </c>
      <c r="AD75">
        <v>42.821609000000002</v>
      </c>
      <c r="AE75">
        <v>43.866886000000001</v>
      </c>
      <c r="AF75">
        <v>44.932094999999997</v>
      </c>
      <c r="AG75">
        <v>46.017059000000003</v>
      </c>
      <c r="AH75">
        <v>47.121963999999998</v>
      </c>
      <c r="AI75">
        <v>48.250790000000002</v>
      </c>
      <c r="AJ75" s="32">
        <v>2.8000000000000001E-2</v>
      </c>
    </row>
    <row r="76" spans="1:36">
      <c r="A76" t="s">
        <v>370</v>
      </c>
      <c r="B76" t="s">
        <v>417</v>
      </c>
      <c r="C76" t="s">
        <v>613</v>
      </c>
      <c r="D76" t="s">
        <v>273</v>
      </c>
      <c r="E76">
        <v>7.5426989999999998</v>
      </c>
      <c r="F76">
        <v>7.8772339999999996</v>
      </c>
      <c r="G76">
        <v>8.3023640000000007</v>
      </c>
      <c r="H76">
        <v>8.6463730000000005</v>
      </c>
      <c r="I76">
        <v>9.0035550000000004</v>
      </c>
      <c r="J76">
        <v>9.3322009999999995</v>
      </c>
      <c r="K76">
        <v>9.6169320000000003</v>
      </c>
      <c r="L76">
        <v>9.909141</v>
      </c>
      <c r="M76">
        <v>10.218139000000001</v>
      </c>
      <c r="N76">
        <v>10.544869</v>
      </c>
      <c r="O76">
        <v>10.888</v>
      </c>
      <c r="P76">
        <v>11.257322</v>
      </c>
      <c r="Q76">
        <v>11.649851999999999</v>
      </c>
      <c r="R76">
        <v>12.056036000000001</v>
      </c>
      <c r="S76">
        <v>12.466384</v>
      </c>
      <c r="T76">
        <v>12.872408999999999</v>
      </c>
      <c r="U76">
        <v>13.254386999999999</v>
      </c>
      <c r="V76">
        <v>13.635102</v>
      </c>
      <c r="W76">
        <v>14.016712999999999</v>
      </c>
      <c r="X76">
        <v>14.403337000000001</v>
      </c>
      <c r="Y76">
        <v>14.7971</v>
      </c>
      <c r="Z76">
        <v>15.179180000000001</v>
      </c>
      <c r="AA76">
        <v>15.565066</v>
      </c>
      <c r="AB76">
        <v>15.955992</v>
      </c>
      <c r="AC76">
        <v>16.352449</v>
      </c>
      <c r="AD76">
        <v>16.754496</v>
      </c>
      <c r="AE76">
        <v>17.143694</v>
      </c>
      <c r="AF76">
        <v>17.534578</v>
      </c>
      <c r="AG76">
        <v>17.931538</v>
      </c>
      <c r="AH76">
        <v>18.338486</v>
      </c>
      <c r="AI76">
        <v>18.758199999999999</v>
      </c>
      <c r="AJ76" s="32">
        <v>3.1E-2</v>
      </c>
    </row>
    <row r="77" spans="1:36">
      <c r="A77" t="s">
        <v>372</v>
      </c>
      <c r="B77" t="s">
        <v>418</v>
      </c>
      <c r="C77" t="s">
        <v>614</v>
      </c>
      <c r="D77" t="s">
        <v>273</v>
      </c>
      <c r="E77">
        <v>24.198941999999999</v>
      </c>
      <c r="F77">
        <v>26.141850999999999</v>
      </c>
      <c r="G77">
        <v>27.475876</v>
      </c>
      <c r="H77">
        <v>28.782633000000001</v>
      </c>
      <c r="I77">
        <v>30.119610000000002</v>
      </c>
      <c r="J77">
        <v>31.466647999999999</v>
      </c>
      <c r="K77">
        <v>32.750056999999998</v>
      </c>
      <c r="L77">
        <v>33.997580999999997</v>
      </c>
      <c r="M77">
        <v>35.226109000000001</v>
      </c>
      <c r="N77">
        <v>36.427605</v>
      </c>
      <c r="O77">
        <v>37.600807000000003</v>
      </c>
      <c r="P77">
        <v>38.758659000000002</v>
      </c>
      <c r="Q77">
        <v>39.883366000000002</v>
      </c>
      <c r="R77">
        <v>40.978180000000002</v>
      </c>
      <c r="S77">
        <v>42.044288999999999</v>
      </c>
      <c r="T77">
        <v>43.090530000000001</v>
      </c>
      <c r="U77">
        <v>44.115195999999997</v>
      </c>
      <c r="V77">
        <v>45.109791000000001</v>
      </c>
      <c r="W77">
        <v>46.076210000000003</v>
      </c>
      <c r="X77">
        <v>47.025523999999997</v>
      </c>
      <c r="Y77">
        <v>47.969650000000001</v>
      </c>
      <c r="Z77">
        <v>48.916030999999997</v>
      </c>
      <c r="AA77">
        <v>49.863655000000001</v>
      </c>
      <c r="AB77">
        <v>50.803390999999998</v>
      </c>
      <c r="AC77">
        <v>51.724632</v>
      </c>
      <c r="AD77">
        <v>52.615890999999998</v>
      </c>
      <c r="AE77">
        <v>53.47522</v>
      </c>
      <c r="AF77">
        <v>54.310696</v>
      </c>
      <c r="AG77">
        <v>55.119438000000002</v>
      </c>
      <c r="AH77">
        <v>55.892764999999997</v>
      </c>
      <c r="AI77">
        <v>56.622608</v>
      </c>
      <c r="AJ77" s="32">
        <v>2.9000000000000001E-2</v>
      </c>
    </row>
    <row r="78" spans="1:36">
      <c r="A78" t="s">
        <v>374</v>
      </c>
      <c r="B78" t="s">
        <v>419</v>
      </c>
      <c r="C78" t="s">
        <v>615</v>
      </c>
      <c r="D78" t="s">
        <v>273</v>
      </c>
      <c r="E78">
        <v>19.381550000000001</v>
      </c>
      <c r="F78">
        <v>20.598074</v>
      </c>
      <c r="G78">
        <v>22.126936000000001</v>
      </c>
      <c r="H78">
        <v>23.279057000000002</v>
      </c>
      <c r="I78">
        <v>24.201975000000001</v>
      </c>
      <c r="J78">
        <v>24.953934</v>
      </c>
      <c r="K78">
        <v>25.605349</v>
      </c>
      <c r="L78">
        <v>26.183160999999998</v>
      </c>
      <c r="M78">
        <v>26.693991</v>
      </c>
      <c r="N78">
        <v>27.136654</v>
      </c>
      <c r="O78">
        <v>27.513117000000001</v>
      </c>
      <c r="P78">
        <v>27.797167000000002</v>
      </c>
      <c r="Q78">
        <v>27.992923999999999</v>
      </c>
      <c r="R78">
        <v>28.171379000000002</v>
      </c>
      <c r="S78">
        <v>28.345251000000001</v>
      </c>
      <c r="T78">
        <v>28.512152</v>
      </c>
      <c r="U78">
        <v>28.675215000000001</v>
      </c>
      <c r="V78">
        <v>28.822846999999999</v>
      </c>
      <c r="W78">
        <v>28.955743999999999</v>
      </c>
      <c r="X78">
        <v>29.085374999999999</v>
      </c>
      <c r="Y78">
        <v>29.219443999999999</v>
      </c>
      <c r="Z78">
        <v>29.365313</v>
      </c>
      <c r="AA78">
        <v>29.519981000000001</v>
      </c>
      <c r="AB78">
        <v>29.676079000000001</v>
      </c>
      <c r="AC78">
        <v>29.833901999999998</v>
      </c>
      <c r="AD78">
        <v>29.994741000000001</v>
      </c>
      <c r="AE78">
        <v>30.157551000000002</v>
      </c>
      <c r="AF78">
        <v>30.322783000000001</v>
      </c>
      <c r="AG78">
        <v>30.496027000000002</v>
      </c>
      <c r="AH78">
        <v>30.682388</v>
      </c>
      <c r="AI78">
        <v>30.885082000000001</v>
      </c>
      <c r="AJ78" s="32">
        <v>1.6E-2</v>
      </c>
    </row>
    <row r="79" spans="1:36">
      <c r="A79" t="s">
        <v>376</v>
      </c>
      <c r="B79" t="s">
        <v>420</v>
      </c>
      <c r="C79" t="s">
        <v>616</v>
      </c>
      <c r="D79" t="s">
        <v>273</v>
      </c>
      <c r="E79">
        <v>10.717637</v>
      </c>
      <c r="F79">
        <v>11.242664</v>
      </c>
      <c r="G79">
        <v>11.801710999999999</v>
      </c>
      <c r="H79">
        <v>12.304582</v>
      </c>
      <c r="I79">
        <v>12.796514999999999</v>
      </c>
      <c r="J79">
        <v>13.283493999999999</v>
      </c>
      <c r="K79">
        <v>13.768234</v>
      </c>
      <c r="L79">
        <v>14.251025</v>
      </c>
      <c r="M79">
        <v>14.731154</v>
      </c>
      <c r="N79">
        <v>15.207452999999999</v>
      </c>
      <c r="O79">
        <v>15.67858</v>
      </c>
      <c r="P79">
        <v>16.148643</v>
      </c>
      <c r="Q79">
        <v>16.619748999999999</v>
      </c>
      <c r="R79">
        <v>17.092098</v>
      </c>
      <c r="S79">
        <v>17.56719</v>
      </c>
      <c r="T79">
        <v>18.045431000000001</v>
      </c>
      <c r="U79">
        <v>18.521792999999999</v>
      </c>
      <c r="V79">
        <v>19.001442000000001</v>
      </c>
      <c r="W79">
        <v>19.484760000000001</v>
      </c>
      <c r="X79">
        <v>19.971696999999999</v>
      </c>
      <c r="Y79">
        <v>20.463349999999998</v>
      </c>
      <c r="Z79">
        <v>20.956322</v>
      </c>
      <c r="AA79">
        <v>21.452829000000001</v>
      </c>
      <c r="AB79">
        <v>21.951827999999999</v>
      </c>
      <c r="AC79">
        <v>22.454243000000002</v>
      </c>
      <c r="AD79">
        <v>22.959194</v>
      </c>
      <c r="AE79">
        <v>23.455400000000001</v>
      </c>
      <c r="AF79">
        <v>23.952169000000001</v>
      </c>
      <c r="AG79">
        <v>24.451094000000001</v>
      </c>
      <c r="AH79">
        <v>24.953635999999999</v>
      </c>
      <c r="AI79">
        <v>25.461511999999999</v>
      </c>
      <c r="AJ79" s="32">
        <v>2.9000000000000001E-2</v>
      </c>
    </row>
    <row r="80" spans="1:36">
      <c r="A80" t="s">
        <v>378</v>
      </c>
      <c r="B80" t="s">
        <v>421</v>
      </c>
      <c r="C80" t="s">
        <v>617</v>
      </c>
      <c r="D80" t="s">
        <v>273</v>
      </c>
      <c r="E80">
        <v>2.834066</v>
      </c>
      <c r="F80">
        <v>3.0463680000000002</v>
      </c>
      <c r="G80">
        <v>3.212164</v>
      </c>
      <c r="H80">
        <v>3.4108309999999999</v>
      </c>
      <c r="I80">
        <v>3.6182799999999999</v>
      </c>
      <c r="J80">
        <v>3.831448</v>
      </c>
      <c r="K80">
        <v>4.0488989999999996</v>
      </c>
      <c r="L80">
        <v>4.2730139999999999</v>
      </c>
      <c r="M80">
        <v>4.5035980000000002</v>
      </c>
      <c r="N80">
        <v>4.73813</v>
      </c>
      <c r="O80">
        <v>4.9732229999999999</v>
      </c>
      <c r="P80">
        <v>5.2064459999999997</v>
      </c>
      <c r="Q80">
        <v>5.4360590000000002</v>
      </c>
      <c r="R80">
        <v>5.6607560000000001</v>
      </c>
      <c r="S80">
        <v>5.8803979999999996</v>
      </c>
      <c r="T80">
        <v>6.1000220000000001</v>
      </c>
      <c r="U80">
        <v>6.3214249999999996</v>
      </c>
      <c r="V80">
        <v>6.5460570000000002</v>
      </c>
      <c r="W80">
        <v>6.7740970000000003</v>
      </c>
      <c r="X80">
        <v>7.0054619999999996</v>
      </c>
      <c r="Y80">
        <v>7.2401369999999998</v>
      </c>
      <c r="Z80">
        <v>7.4762690000000003</v>
      </c>
      <c r="AA80">
        <v>7.7150699999999999</v>
      </c>
      <c r="AB80">
        <v>7.9568849999999998</v>
      </c>
      <c r="AC80">
        <v>8.2015840000000004</v>
      </c>
      <c r="AD80">
        <v>8.4491160000000001</v>
      </c>
      <c r="AE80">
        <v>8.69773</v>
      </c>
      <c r="AF80">
        <v>8.9483870000000003</v>
      </c>
      <c r="AG80">
        <v>9.2014940000000003</v>
      </c>
      <c r="AH80">
        <v>9.4568759999999994</v>
      </c>
      <c r="AI80">
        <v>9.714658</v>
      </c>
      <c r="AJ80" s="32">
        <v>4.2000000000000003E-2</v>
      </c>
    </row>
    <row r="81" spans="1:36">
      <c r="A81" t="s">
        <v>380</v>
      </c>
      <c r="B81" t="s">
        <v>422</v>
      </c>
      <c r="C81" t="s">
        <v>618</v>
      </c>
      <c r="D81" t="s">
        <v>273</v>
      </c>
      <c r="E81">
        <v>3.082049</v>
      </c>
      <c r="F81">
        <v>3.2343220000000001</v>
      </c>
      <c r="G81">
        <v>3.4462449999999998</v>
      </c>
      <c r="H81">
        <v>3.6556280000000001</v>
      </c>
      <c r="I81">
        <v>3.8751359999999999</v>
      </c>
      <c r="J81">
        <v>4.063828</v>
      </c>
      <c r="K81">
        <v>4.2430789999999998</v>
      </c>
      <c r="L81">
        <v>4.4257559999999998</v>
      </c>
      <c r="M81">
        <v>4.6121920000000003</v>
      </c>
      <c r="N81">
        <v>4.8023360000000004</v>
      </c>
      <c r="O81">
        <v>4.9962280000000003</v>
      </c>
      <c r="P81">
        <v>5.1938659999999999</v>
      </c>
      <c r="Q81">
        <v>5.3940630000000001</v>
      </c>
      <c r="R81">
        <v>5.5959979999999998</v>
      </c>
      <c r="S81">
        <v>5.7994070000000004</v>
      </c>
      <c r="T81">
        <v>6.004086</v>
      </c>
      <c r="U81">
        <v>6.2088489999999998</v>
      </c>
      <c r="V81">
        <v>6.4124189999999999</v>
      </c>
      <c r="W81">
        <v>6.6107509999999996</v>
      </c>
      <c r="X81">
        <v>6.80593</v>
      </c>
      <c r="Y81">
        <v>7.0047610000000002</v>
      </c>
      <c r="Z81">
        <v>7.2069070000000002</v>
      </c>
      <c r="AA81">
        <v>7.4126750000000001</v>
      </c>
      <c r="AB81">
        <v>7.6221680000000003</v>
      </c>
      <c r="AC81">
        <v>7.8354379999999999</v>
      </c>
      <c r="AD81">
        <v>8.0526610000000005</v>
      </c>
      <c r="AE81">
        <v>8.2736490000000007</v>
      </c>
      <c r="AF81">
        <v>8.4987560000000002</v>
      </c>
      <c r="AG81">
        <v>8.728192</v>
      </c>
      <c r="AH81">
        <v>8.9620090000000001</v>
      </c>
      <c r="AI81">
        <v>9.2003939999999993</v>
      </c>
      <c r="AJ81" s="32">
        <v>3.6999999999999998E-2</v>
      </c>
    </row>
    <row r="82" spans="1:36">
      <c r="A82" t="s">
        <v>114</v>
      </c>
      <c r="B82" t="s">
        <v>423</v>
      </c>
      <c r="C82" t="s">
        <v>619</v>
      </c>
      <c r="D82" t="s">
        <v>273</v>
      </c>
      <c r="E82">
        <v>172.602859</v>
      </c>
      <c r="F82">
        <v>181.470169</v>
      </c>
      <c r="G82">
        <v>190.67506399999999</v>
      </c>
      <c r="H82">
        <v>198.51293899999999</v>
      </c>
      <c r="I82">
        <v>205.535843</v>
      </c>
      <c r="J82">
        <v>212.08422899999999</v>
      </c>
      <c r="K82">
        <v>218.104263</v>
      </c>
      <c r="L82">
        <v>223.811172</v>
      </c>
      <c r="M82">
        <v>229.39373800000001</v>
      </c>
      <c r="N82">
        <v>234.85720800000001</v>
      </c>
      <c r="O82">
        <v>240.254929</v>
      </c>
      <c r="P82">
        <v>245.66066000000001</v>
      </c>
      <c r="Q82">
        <v>251.127014</v>
      </c>
      <c r="R82">
        <v>256.60427900000002</v>
      </c>
      <c r="S82">
        <v>262.183044</v>
      </c>
      <c r="T82">
        <v>267.854645</v>
      </c>
      <c r="U82">
        <v>273.42016599999999</v>
      </c>
      <c r="V82">
        <v>278.90432700000002</v>
      </c>
      <c r="W82">
        <v>284.41476399999999</v>
      </c>
      <c r="X82">
        <v>290.05658</v>
      </c>
      <c r="Y82">
        <v>295.86688199999998</v>
      </c>
      <c r="Z82">
        <v>301.69519000000003</v>
      </c>
      <c r="AA82">
        <v>307.58175699999998</v>
      </c>
      <c r="AB82">
        <v>313.50396699999999</v>
      </c>
      <c r="AC82">
        <v>319.43450899999999</v>
      </c>
      <c r="AD82">
        <v>325.46594199999998</v>
      </c>
      <c r="AE82">
        <v>331.41577100000001</v>
      </c>
      <c r="AF82">
        <v>337.31686400000001</v>
      </c>
      <c r="AG82">
        <v>343.39352400000001</v>
      </c>
      <c r="AH82">
        <v>349.52407799999997</v>
      </c>
      <c r="AI82">
        <v>355.73095699999999</v>
      </c>
      <c r="AJ82" s="32">
        <v>2.4E-2</v>
      </c>
    </row>
    <row r="83" spans="1:36">
      <c r="A83" t="s">
        <v>116</v>
      </c>
      <c r="C83" t="s">
        <v>620</v>
      </c>
    </row>
    <row r="84" spans="1:36">
      <c r="A84" t="s">
        <v>356</v>
      </c>
      <c r="B84" t="s">
        <v>424</v>
      </c>
      <c r="C84" t="s">
        <v>621</v>
      </c>
      <c r="D84" t="s">
        <v>273</v>
      </c>
      <c r="E84">
        <v>738.85894800000005</v>
      </c>
      <c r="F84">
        <v>1081.6602780000001</v>
      </c>
      <c r="G84">
        <v>1215.7373050000001</v>
      </c>
      <c r="H84">
        <v>1284.3009030000001</v>
      </c>
      <c r="I84">
        <v>1340.241943</v>
      </c>
      <c r="J84">
        <v>1397.2540280000001</v>
      </c>
      <c r="K84">
        <v>1430.9814449999999</v>
      </c>
      <c r="L84">
        <v>1455.449707</v>
      </c>
      <c r="M84">
        <v>1476.532837</v>
      </c>
      <c r="N84">
        <v>1495.998779</v>
      </c>
      <c r="O84">
        <v>1516.366577</v>
      </c>
      <c r="P84">
        <v>1539.9562989999999</v>
      </c>
      <c r="Q84">
        <v>1569.89563</v>
      </c>
      <c r="R84">
        <v>1600.4498289999999</v>
      </c>
      <c r="S84">
        <v>1634.8596190000001</v>
      </c>
      <c r="T84">
        <v>1672.668457</v>
      </c>
      <c r="U84">
        <v>1707.1351320000001</v>
      </c>
      <c r="V84">
        <v>1738.4458010000001</v>
      </c>
      <c r="W84">
        <v>1770.8867190000001</v>
      </c>
      <c r="X84">
        <v>1807.5972899999999</v>
      </c>
      <c r="Y84">
        <v>1848.8919679999999</v>
      </c>
      <c r="Z84">
        <v>1889.77063</v>
      </c>
      <c r="AA84">
        <v>1930.5969239999999</v>
      </c>
      <c r="AB84">
        <v>1971.0720209999999</v>
      </c>
      <c r="AC84">
        <v>2010.4888920000001</v>
      </c>
      <c r="AD84">
        <v>2052.9484859999998</v>
      </c>
      <c r="AE84">
        <v>2092.6599120000001</v>
      </c>
      <c r="AF84">
        <v>2129.1379390000002</v>
      </c>
      <c r="AG84">
        <v>2171.07251</v>
      </c>
      <c r="AH84">
        <v>2213.2192380000001</v>
      </c>
      <c r="AI84">
        <v>2256.3168949999999</v>
      </c>
      <c r="AJ84" s="32">
        <v>3.7999999999999999E-2</v>
      </c>
    </row>
    <row r="85" spans="1:36">
      <c r="A85" t="s">
        <v>425</v>
      </c>
      <c r="B85" t="s">
        <v>426</v>
      </c>
      <c r="C85" t="s">
        <v>622</v>
      </c>
      <c r="D85" t="s">
        <v>273</v>
      </c>
      <c r="E85">
        <v>562.94067399999994</v>
      </c>
      <c r="F85">
        <v>755.66082800000004</v>
      </c>
      <c r="G85">
        <v>824.98547399999995</v>
      </c>
      <c r="H85">
        <v>859.57690400000001</v>
      </c>
      <c r="I85">
        <v>887.13696300000004</v>
      </c>
      <c r="J85">
        <v>925.18139599999995</v>
      </c>
      <c r="K85">
        <v>951.38073699999995</v>
      </c>
      <c r="L85">
        <v>971.203125</v>
      </c>
      <c r="M85">
        <v>988.65777600000001</v>
      </c>
      <c r="N85">
        <v>1004.951721</v>
      </c>
      <c r="O85">
        <v>1021.836121</v>
      </c>
      <c r="P85">
        <v>1040.9460449999999</v>
      </c>
      <c r="Q85">
        <v>1064.5020750000001</v>
      </c>
      <c r="R85">
        <v>1088.4945070000001</v>
      </c>
      <c r="S85">
        <v>1115.2185059999999</v>
      </c>
      <c r="T85">
        <v>1144.371216</v>
      </c>
      <c r="U85">
        <v>1171.1705320000001</v>
      </c>
      <c r="V85">
        <v>1195.7264399999999</v>
      </c>
      <c r="W85">
        <v>1221.08728</v>
      </c>
      <c r="X85">
        <v>1249.5074460000001</v>
      </c>
      <c r="Y85">
        <v>1281.224121</v>
      </c>
      <c r="Z85">
        <v>1312.6591800000001</v>
      </c>
      <c r="AA85">
        <v>1344.0698239999999</v>
      </c>
      <c r="AB85">
        <v>1375.237183</v>
      </c>
      <c r="AC85">
        <v>1405.6435550000001</v>
      </c>
      <c r="AD85">
        <v>1438.2613530000001</v>
      </c>
      <c r="AE85">
        <v>1468.8854980000001</v>
      </c>
      <c r="AF85">
        <v>1497.148682</v>
      </c>
      <c r="AG85">
        <v>1529.3839109999999</v>
      </c>
      <c r="AH85">
        <v>1561.772217</v>
      </c>
      <c r="AI85">
        <v>1594.8538820000001</v>
      </c>
      <c r="AJ85" s="32">
        <v>3.5000000000000003E-2</v>
      </c>
    </row>
    <row r="86" spans="1:36">
      <c r="A86" t="s">
        <v>427</v>
      </c>
      <c r="B86" t="s">
        <v>428</v>
      </c>
      <c r="C86" t="s">
        <v>623</v>
      </c>
      <c r="D86" t="s">
        <v>273</v>
      </c>
      <c r="E86">
        <v>99.122467</v>
      </c>
      <c r="F86">
        <v>231.48748800000001</v>
      </c>
      <c r="G86">
        <v>293.59433000000001</v>
      </c>
      <c r="H86">
        <v>328.61056500000001</v>
      </c>
      <c r="I86">
        <v>358.738586</v>
      </c>
      <c r="J86">
        <v>377.811554</v>
      </c>
      <c r="K86">
        <v>386.51629600000001</v>
      </c>
      <c r="L86">
        <v>392.959564</v>
      </c>
      <c r="M86">
        <v>398.562164</v>
      </c>
      <c r="N86">
        <v>403.752228</v>
      </c>
      <c r="O86">
        <v>409.138214</v>
      </c>
      <c r="P86">
        <v>415.27874800000001</v>
      </c>
      <c r="Q86">
        <v>422.92776500000002</v>
      </c>
      <c r="R86">
        <v>430.70410199999998</v>
      </c>
      <c r="S86">
        <v>439.38757299999997</v>
      </c>
      <c r="T86">
        <v>448.86602800000003</v>
      </c>
      <c r="U86">
        <v>457.52246100000002</v>
      </c>
      <c r="V86">
        <v>465.40564000000001</v>
      </c>
      <c r="W86">
        <v>473.54428100000001</v>
      </c>
      <c r="X86">
        <v>482.68853799999999</v>
      </c>
      <c r="Y86">
        <v>492.92074600000001</v>
      </c>
      <c r="Z86">
        <v>503.04129</v>
      </c>
      <c r="AA86">
        <v>513.13824499999998</v>
      </c>
      <c r="AB86">
        <v>523.14184599999999</v>
      </c>
      <c r="AC86">
        <v>532.88604699999996</v>
      </c>
      <c r="AD86">
        <v>543.34478799999999</v>
      </c>
      <c r="AE86">
        <v>553.14648399999999</v>
      </c>
      <c r="AF86">
        <v>562.17987100000005</v>
      </c>
      <c r="AG86">
        <v>572.50073199999997</v>
      </c>
      <c r="AH86">
        <v>582.86914100000001</v>
      </c>
      <c r="AI86">
        <v>593.46038799999997</v>
      </c>
      <c r="AJ86" s="32">
        <v>6.0999999999999999E-2</v>
      </c>
    </row>
    <row r="87" spans="1:36">
      <c r="A87" t="s">
        <v>429</v>
      </c>
      <c r="B87" t="s">
        <v>430</v>
      </c>
      <c r="C87" t="s">
        <v>624</v>
      </c>
      <c r="D87" t="s">
        <v>273</v>
      </c>
      <c r="E87">
        <v>76.795760999999999</v>
      </c>
      <c r="F87">
        <v>94.511925000000005</v>
      </c>
      <c r="G87">
        <v>97.157516000000001</v>
      </c>
      <c r="H87">
        <v>96.113319000000004</v>
      </c>
      <c r="I87">
        <v>94.366493000000006</v>
      </c>
      <c r="J87">
        <v>94.260970999999998</v>
      </c>
      <c r="K87">
        <v>93.084594999999993</v>
      </c>
      <c r="L87">
        <v>91.286995000000005</v>
      </c>
      <c r="M87">
        <v>89.313004000000006</v>
      </c>
      <c r="N87">
        <v>87.294876000000002</v>
      </c>
      <c r="O87">
        <v>85.392189000000002</v>
      </c>
      <c r="P87">
        <v>83.731414999999998</v>
      </c>
      <c r="Q87">
        <v>82.465698000000003</v>
      </c>
      <c r="R87">
        <v>81.251182999999997</v>
      </c>
      <c r="S87">
        <v>80.253563</v>
      </c>
      <c r="T87">
        <v>79.431190000000001</v>
      </c>
      <c r="U87">
        <v>78.442267999999999</v>
      </c>
      <c r="V87">
        <v>77.313545000000005</v>
      </c>
      <c r="W87">
        <v>76.255309999999994</v>
      </c>
      <c r="X87">
        <v>75.401236999999995</v>
      </c>
      <c r="Y87">
        <v>74.747069999999994</v>
      </c>
      <c r="Z87">
        <v>74.070175000000006</v>
      </c>
      <c r="AA87">
        <v>73.388710000000003</v>
      </c>
      <c r="AB87">
        <v>72.693031000000005</v>
      </c>
      <c r="AC87">
        <v>71.959334999999996</v>
      </c>
      <c r="AD87">
        <v>71.342269999999999</v>
      </c>
      <c r="AE87">
        <v>70.627944999999997</v>
      </c>
      <c r="AF87">
        <v>69.809517</v>
      </c>
      <c r="AG87">
        <v>69.187897000000007</v>
      </c>
      <c r="AH87">
        <v>68.577697999999998</v>
      </c>
      <c r="AI87">
        <v>68.00264</v>
      </c>
      <c r="AJ87" s="32">
        <v>-4.0000000000000001E-3</v>
      </c>
    </row>
    <row r="88" spans="1:36">
      <c r="A88" t="s">
        <v>358</v>
      </c>
      <c r="B88" t="s">
        <v>431</v>
      </c>
      <c r="C88" t="s">
        <v>625</v>
      </c>
      <c r="D88" t="s">
        <v>273</v>
      </c>
      <c r="E88">
        <v>53.555019000000001</v>
      </c>
      <c r="F88">
        <v>101.235741</v>
      </c>
      <c r="G88">
        <v>122.83223</v>
      </c>
      <c r="H88">
        <v>134.92768899999999</v>
      </c>
      <c r="I88">
        <v>144.75521900000001</v>
      </c>
      <c r="J88">
        <v>151.90727200000001</v>
      </c>
      <c r="K88">
        <v>156.095001</v>
      </c>
      <c r="L88">
        <v>160.37956199999999</v>
      </c>
      <c r="M88">
        <v>164.74839800000001</v>
      </c>
      <c r="N88">
        <v>169.21594200000001</v>
      </c>
      <c r="O88">
        <v>173.77072100000001</v>
      </c>
      <c r="P88">
        <v>178.45181299999999</v>
      </c>
      <c r="Q88">
        <v>183.268936</v>
      </c>
      <c r="R88">
        <v>188.228668</v>
      </c>
      <c r="S88">
        <v>193.30354299999999</v>
      </c>
      <c r="T88">
        <v>198.47318999999999</v>
      </c>
      <c r="U88">
        <v>203.82153299999999</v>
      </c>
      <c r="V88">
        <v>209.27767900000001</v>
      </c>
      <c r="W88">
        <v>214.84423799999999</v>
      </c>
      <c r="X88">
        <v>220.54162600000001</v>
      </c>
      <c r="Y88">
        <v>226.35351600000001</v>
      </c>
      <c r="Z88">
        <v>232.21521000000001</v>
      </c>
      <c r="AA88">
        <v>238.19270299999999</v>
      </c>
      <c r="AB88">
        <v>244.28195199999999</v>
      </c>
      <c r="AC88">
        <v>250.491623</v>
      </c>
      <c r="AD88">
        <v>256.83111600000001</v>
      </c>
      <c r="AE88">
        <v>263.30535900000001</v>
      </c>
      <c r="AF88">
        <v>269.90609699999999</v>
      </c>
      <c r="AG88">
        <v>276.61163299999998</v>
      </c>
      <c r="AH88">
        <v>283.41619900000001</v>
      </c>
      <c r="AI88">
        <v>290.34722900000003</v>
      </c>
      <c r="AJ88" s="32">
        <v>5.8000000000000003E-2</v>
      </c>
    </row>
    <row r="89" spans="1:36">
      <c r="A89" t="s">
        <v>360</v>
      </c>
      <c r="B89" t="s">
        <v>432</v>
      </c>
      <c r="C89" t="s">
        <v>626</v>
      </c>
      <c r="D89" t="s">
        <v>273</v>
      </c>
      <c r="E89">
        <v>58.478850999999999</v>
      </c>
      <c r="F89">
        <v>115.64820899999999</v>
      </c>
      <c r="G89">
        <v>141.88584900000001</v>
      </c>
      <c r="H89">
        <v>156.686508</v>
      </c>
      <c r="I89">
        <v>169.00517300000001</v>
      </c>
      <c r="J89">
        <v>177.72389200000001</v>
      </c>
      <c r="K89">
        <v>184.24702500000001</v>
      </c>
      <c r="L89">
        <v>190.99525499999999</v>
      </c>
      <c r="M89">
        <v>197.97511299999999</v>
      </c>
      <c r="N89">
        <v>205.190155</v>
      </c>
      <c r="O89">
        <v>212.63400300000001</v>
      </c>
      <c r="P89">
        <v>220.24877900000001</v>
      </c>
      <c r="Q89">
        <v>228.09545900000001</v>
      </c>
      <c r="R89">
        <v>236.20057700000001</v>
      </c>
      <c r="S89">
        <v>244.573624</v>
      </c>
      <c r="T89">
        <v>253.22891200000001</v>
      </c>
      <c r="U89">
        <v>262.09787</v>
      </c>
      <c r="V89">
        <v>271.25613399999997</v>
      </c>
      <c r="W89">
        <v>280.717468</v>
      </c>
      <c r="X89">
        <v>290.49288899999999</v>
      </c>
      <c r="Y89">
        <v>300.58840900000001</v>
      </c>
      <c r="Z89">
        <v>310.94918799999999</v>
      </c>
      <c r="AA89">
        <v>321.64205900000002</v>
      </c>
      <c r="AB89">
        <v>332.680634</v>
      </c>
      <c r="AC89">
        <v>344.075897</v>
      </c>
      <c r="AD89">
        <v>355.83639499999998</v>
      </c>
      <c r="AE89">
        <v>367.79312099999999</v>
      </c>
      <c r="AF89">
        <v>380.11740099999997</v>
      </c>
      <c r="AG89">
        <v>392.83236699999998</v>
      </c>
      <c r="AH89">
        <v>405.96460000000002</v>
      </c>
      <c r="AI89">
        <v>419.53628500000002</v>
      </c>
      <c r="AJ89" s="32">
        <v>6.8000000000000005E-2</v>
      </c>
    </row>
    <row r="90" spans="1:36">
      <c r="A90" t="s">
        <v>362</v>
      </c>
      <c r="B90" t="s">
        <v>433</v>
      </c>
      <c r="C90" t="s">
        <v>627</v>
      </c>
      <c r="D90" t="s">
        <v>273</v>
      </c>
      <c r="E90">
        <v>119.221588</v>
      </c>
      <c r="F90">
        <v>180.196304</v>
      </c>
      <c r="G90">
        <v>204.77572599999999</v>
      </c>
      <c r="H90">
        <v>217.605682</v>
      </c>
      <c r="I90">
        <v>232.04170199999999</v>
      </c>
      <c r="J90">
        <v>246.768631</v>
      </c>
      <c r="K90">
        <v>260.95977800000003</v>
      </c>
      <c r="L90">
        <v>275.59530599999999</v>
      </c>
      <c r="M90">
        <v>290.77593999999999</v>
      </c>
      <c r="N90">
        <v>306.48709100000002</v>
      </c>
      <c r="O90">
        <v>322.687164</v>
      </c>
      <c r="P90">
        <v>339.457336</v>
      </c>
      <c r="Q90">
        <v>356.99618500000003</v>
      </c>
      <c r="R90">
        <v>375.38891599999999</v>
      </c>
      <c r="S90">
        <v>394.680115</v>
      </c>
      <c r="T90">
        <v>414.92593399999998</v>
      </c>
      <c r="U90">
        <v>436.01177999999999</v>
      </c>
      <c r="V90">
        <v>458.13092</v>
      </c>
      <c r="W90">
        <v>481.32827800000001</v>
      </c>
      <c r="X90">
        <v>505.65423600000003</v>
      </c>
      <c r="Y90">
        <v>531.13909899999999</v>
      </c>
      <c r="Z90">
        <v>557.48968500000001</v>
      </c>
      <c r="AA90">
        <v>585.10168499999997</v>
      </c>
      <c r="AB90">
        <v>614.03539999999998</v>
      </c>
      <c r="AC90">
        <v>644.35870399999999</v>
      </c>
      <c r="AD90">
        <v>676.13525400000003</v>
      </c>
      <c r="AE90">
        <v>708.98852499999998</v>
      </c>
      <c r="AF90">
        <v>743.38201900000001</v>
      </c>
      <c r="AG90">
        <v>779.39196800000002</v>
      </c>
      <c r="AH90">
        <v>817.097351</v>
      </c>
      <c r="AI90">
        <v>856.58691399999998</v>
      </c>
      <c r="AJ90" s="32">
        <v>6.8000000000000005E-2</v>
      </c>
    </row>
    <row r="91" spans="1:36">
      <c r="A91" t="s">
        <v>364</v>
      </c>
      <c r="B91" t="s">
        <v>434</v>
      </c>
      <c r="C91" t="s">
        <v>628</v>
      </c>
      <c r="D91" t="s">
        <v>273</v>
      </c>
      <c r="E91">
        <v>687.18518100000006</v>
      </c>
      <c r="F91">
        <v>1076.846558</v>
      </c>
      <c r="G91">
        <v>1238.395996</v>
      </c>
      <c r="H91">
        <v>1324.27063</v>
      </c>
      <c r="I91">
        <v>1398.6708980000001</v>
      </c>
      <c r="J91">
        <v>1465.8831789999999</v>
      </c>
      <c r="K91">
        <v>1519.1070560000001</v>
      </c>
      <c r="L91">
        <v>1573.2360839999999</v>
      </c>
      <c r="M91">
        <v>1628.66687</v>
      </c>
      <c r="N91">
        <v>1685.0665280000001</v>
      </c>
      <c r="O91">
        <v>1742.385254</v>
      </c>
      <c r="P91">
        <v>1801.1420900000001</v>
      </c>
      <c r="Q91">
        <v>1861.024658</v>
      </c>
      <c r="R91">
        <v>1922.5511469999999</v>
      </c>
      <c r="S91">
        <v>1986.1877440000001</v>
      </c>
      <c r="T91">
        <v>2051.8610840000001</v>
      </c>
      <c r="U91">
        <v>2119.6223140000002</v>
      </c>
      <c r="V91">
        <v>2189.7104490000002</v>
      </c>
      <c r="W91">
        <v>2262.1657709999999</v>
      </c>
      <c r="X91">
        <v>2337.0939939999998</v>
      </c>
      <c r="Y91">
        <v>2414.5932619999999</v>
      </c>
      <c r="Z91">
        <v>2494.6533199999999</v>
      </c>
      <c r="AA91">
        <v>2577.2690429999998</v>
      </c>
      <c r="AB91">
        <v>2662.4316410000001</v>
      </c>
      <c r="AC91">
        <v>2750.1115719999998</v>
      </c>
      <c r="AD91">
        <v>2840.5046390000002</v>
      </c>
      <c r="AE91">
        <v>2933.6748050000001</v>
      </c>
      <c r="AF91">
        <v>3029.7265619999998</v>
      </c>
      <c r="AG91">
        <v>3129.0104980000001</v>
      </c>
      <c r="AH91">
        <v>3231.78125</v>
      </c>
      <c r="AI91">
        <v>3338.1042480000001</v>
      </c>
      <c r="AJ91" s="32">
        <v>5.3999999999999999E-2</v>
      </c>
    </row>
    <row r="92" spans="1:36">
      <c r="A92" t="s">
        <v>366</v>
      </c>
      <c r="B92" t="s">
        <v>435</v>
      </c>
      <c r="C92" t="s">
        <v>629</v>
      </c>
      <c r="D92" t="s">
        <v>273</v>
      </c>
      <c r="E92">
        <v>57.876575000000003</v>
      </c>
      <c r="F92">
        <v>116.434135</v>
      </c>
      <c r="G92">
        <v>141.83621199999999</v>
      </c>
      <c r="H92">
        <v>155.70790099999999</v>
      </c>
      <c r="I92">
        <v>168.35617099999999</v>
      </c>
      <c r="J92">
        <v>178.615814</v>
      </c>
      <c r="K92">
        <v>188.30886799999999</v>
      </c>
      <c r="L92">
        <v>198.43409700000001</v>
      </c>
      <c r="M92">
        <v>208.99749800000001</v>
      </c>
      <c r="N92">
        <v>220.02801500000001</v>
      </c>
      <c r="O92">
        <v>231.56170700000001</v>
      </c>
      <c r="P92">
        <v>243.577179</v>
      </c>
      <c r="Q92">
        <v>256.19396999999998</v>
      </c>
      <c r="R92">
        <v>269.48599200000001</v>
      </c>
      <c r="S92">
        <v>283.50808699999999</v>
      </c>
      <c r="T92">
        <v>298.31811499999998</v>
      </c>
      <c r="U92">
        <v>313.91650399999997</v>
      </c>
      <c r="V92">
        <v>330.36441000000002</v>
      </c>
      <c r="W92">
        <v>347.70163000000002</v>
      </c>
      <c r="X92">
        <v>366.00060999999999</v>
      </c>
      <c r="Y92">
        <v>385.287781</v>
      </c>
      <c r="Z92">
        <v>405.51226800000001</v>
      </c>
      <c r="AA92">
        <v>426.82488999999998</v>
      </c>
      <c r="AB92">
        <v>449.31750499999998</v>
      </c>
      <c r="AC92">
        <v>473.06167599999998</v>
      </c>
      <c r="AD92">
        <v>498.12005599999998</v>
      </c>
      <c r="AE92">
        <v>524.41241500000001</v>
      </c>
      <c r="AF92">
        <v>552.17431599999998</v>
      </c>
      <c r="AG92">
        <v>581.50518799999998</v>
      </c>
      <c r="AH92">
        <v>612.52484100000004</v>
      </c>
      <c r="AI92">
        <v>645.34179700000004</v>
      </c>
      <c r="AJ92" s="32">
        <v>8.4000000000000005E-2</v>
      </c>
    </row>
    <row r="93" spans="1:36">
      <c r="A93" t="s">
        <v>368</v>
      </c>
      <c r="B93" t="s">
        <v>436</v>
      </c>
      <c r="C93" t="s">
        <v>630</v>
      </c>
      <c r="D93" t="s">
        <v>273</v>
      </c>
      <c r="E93">
        <v>188.03294399999999</v>
      </c>
      <c r="F93">
        <v>323.766907</v>
      </c>
      <c r="G93">
        <v>385.311981</v>
      </c>
      <c r="H93">
        <v>420.45504799999998</v>
      </c>
      <c r="I93">
        <v>452.54855300000003</v>
      </c>
      <c r="J93">
        <v>475.72692899999998</v>
      </c>
      <c r="K93">
        <v>498.76129200000003</v>
      </c>
      <c r="L93">
        <v>522.74548300000004</v>
      </c>
      <c r="M93">
        <v>547.80218500000001</v>
      </c>
      <c r="N93">
        <v>573.90454099999999</v>
      </c>
      <c r="O93">
        <v>601.11535600000002</v>
      </c>
      <c r="P93">
        <v>629.11242700000003</v>
      </c>
      <c r="Q93">
        <v>658.30584699999997</v>
      </c>
      <c r="R93">
        <v>688.77179000000001</v>
      </c>
      <c r="S93">
        <v>720.55676300000005</v>
      </c>
      <c r="T93">
        <v>753.71276899999998</v>
      </c>
      <c r="U93">
        <v>788.12255900000002</v>
      </c>
      <c r="V93">
        <v>823.96154799999999</v>
      </c>
      <c r="W93">
        <v>861.30835000000002</v>
      </c>
      <c r="X93">
        <v>900.21850600000005</v>
      </c>
      <c r="Y93">
        <v>940.72180200000003</v>
      </c>
      <c r="Z93">
        <v>982.567139</v>
      </c>
      <c r="AA93">
        <v>1026.1020510000001</v>
      </c>
      <c r="AB93">
        <v>1071.395264</v>
      </c>
      <c r="AC93">
        <v>1118.5141599999999</v>
      </c>
      <c r="AD93">
        <v>1167.5333250000001</v>
      </c>
      <c r="AE93">
        <v>1218.0035399999999</v>
      </c>
      <c r="AF93">
        <v>1270.4925539999999</v>
      </c>
      <c r="AG93">
        <v>1325.0738530000001</v>
      </c>
      <c r="AH93">
        <v>1381.8194579999999</v>
      </c>
      <c r="AI93">
        <v>1440.8355710000001</v>
      </c>
      <c r="AJ93" s="32">
        <v>7.0000000000000007E-2</v>
      </c>
    </row>
    <row r="94" spans="1:36">
      <c r="A94" t="s">
        <v>370</v>
      </c>
      <c r="B94" t="s">
        <v>437</v>
      </c>
      <c r="C94" t="s">
        <v>631</v>
      </c>
      <c r="D94" t="s">
        <v>273</v>
      </c>
      <c r="E94">
        <v>140.68240399999999</v>
      </c>
      <c r="F94">
        <v>185.27963299999999</v>
      </c>
      <c r="G94">
        <v>203.79672199999999</v>
      </c>
      <c r="H94">
        <v>213.672256</v>
      </c>
      <c r="I94">
        <v>221.72766100000001</v>
      </c>
      <c r="J94">
        <v>230.024506</v>
      </c>
      <c r="K94">
        <v>236.05181899999999</v>
      </c>
      <c r="L94">
        <v>242.252792</v>
      </c>
      <c r="M94">
        <v>248.71696499999999</v>
      </c>
      <c r="N94">
        <v>255.460083</v>
      </c>
      <c r="O94">
        <v>262.47818000000001</v>
      </c>
      <c r="P94">
        <v>269.831299</v>
      </c>
      <c r="Q94">
        <v>277.51711999999998</v>
      </c>
      <c r="R94">
        <v>285.46218900000002</v>
      </c>
      <c r="S94">
        <v>293.59375</v>
      </c>
      <c r="T94">
        <v>301.84789999999998</v>
      </c>
      <c r="U94">
        <v>310.05011000000002</v>
      </c>
      <c r="V94">
        <v>318.404022</v>
      </c>
      <c r="W94">
        <v>326.936127</v>
      </c>
      <c r="X94">
        <v>335.69125400000001</v>
      </c>
      <c r="Y94">
        <v>344.68771400000003</v>
      </c>
      <c r="Z94">
        <v>353.72818000000001</v>
      </c>
      <c r="AA94">
        <v>362.99258400000002</v>
      </c>
      <c r="AB94">
        <v>372.49612400000001</v>
      </c>
      <c r="AC94">
        <v>382.24755900000002</v>
      </c>
      <c r="AD94">
        <v>392.25262500000002</v>
      </c>
      <c r="AE94">
        <v>402.25811800000002</v>
      </c>
      <c r="AF94">
        <v>412.490906</v>
      </c>
      <c r="AG94">
        <v>422.99331699999999</v>
      </c>
      <c r="AH94">
        <v>433.805206</v>
      </c>
      <c r="AI94">
        <v>444.95489500000002</v>
      </c>
      <c r="AJ94" s="32">
        <v>3.9E-2</v>
      </c>
    </row>
    <row r="95" spans="1:36">
      <c r="A95" t="s">
        <v>372</v>
      </c>
      <c r="B95" t="s">
        <v>438</v>
      </c>
      <c r="C95" t="s">
        <v>632</v>
      </c>
      <c r="D95" t="s">
        <v>273</v>
      </c>
      <c r="E95">
        <v>618.97699</v>
      </c>
      <c r="F95">
        <v>773.94256600000006</v>
      </c>
      <c r="G95">
        <v>834.68505900000002</v>
      </c>
      <c r="H95">
        <v>865.90063499999997</v>
      </c>
      <c r="I95">
        <v>915.13147000000004</v>
      </c>
      <c r="J95">
        <v>972.84936500000003</v>
      </c>
      <c r="K95">
        <v>1029.237061</v>
      </c>
      <c r="L95">
        <v>1086.4056399999999</v>
      </c>
      <c r="M95">
        <v>1144.977173</v>
      </c>
      <c r="N95">
        <v>1204.563721</v>
      </c>
      <c r="O95">
        <v>1265.042725</v>
      </c>
      <c r="P95">
        <v>1326.9542240000001</v>
      </c>
      <c r="Q95">
        <v>1389.4307859999999</v>
      </c>
      <c r="R95">
        <v>1452.5458980000001</v>
      </c>
      <c r="S95">
        <v>1516.279053</v>
      </c>
      <c r="T95">
        <v>1581.014404</v>
      </c>
      <c r="U95">
        <v>1646.630615</v>
      </c>
      <c r="V95">
        <v>1712.624634</v>
      </c>
      <c r="W95">
        <v>1779.0205080000001</v>
      </c>
      <c r="X95">
        <v>1846.3770750000001</v>
      </c>
      <c r="Y95">
        <v>1915.294678</v>
      </c>
      <c r="Z95">
        <v>1986.276001</v>
      </c>
      <c r="AA95">
        <v>2059.3171390000002</v>
      </c>
      <c r="AB95">
        <v>2133.8937989999999</v>
      </c>
      <c r="AC95">
        <v>2209.33374</v>
      </c>
      <c r="AD95">
        <v>2284.8486330000001</v>
      </c>
      <c r="AE95">
        <v>2360.2358399999998</v>
      </c>
      <c r="AF95">
        <v>2435.9555660000001</v>
      </c>
      <c r="AG95">
        <v>2511.7475589999999</v>
      </c>
      <c r="AH95">
        <v>2586.9179690000001</v>
      </c>
      <c r="AI95">
        <v>2660.772461</v>
      </c>
      <c r="AJ95" s="32">
        <v>0.05</v>
      </c>
    </row>
    <row r="96" spans="1:36">
      <c r="A96" t="s">
        <v>374</v>
      </c>
      <c r="B96" t="s">
        <v>439</v>
      </c>
      <c r="C96" t="s">
        <v>633</v>
      </c>
      <c r="D96" t="s">
        <v>273</v>
      </c>
      <c r="E96">
        <v>119.216713</v>
      </c>
      <c r="F96">
        <v>219.16575599999999</v>
      </c>
      <c r="G96">
        <v>263.28012100000001</v>
      </c>
      <c r="H96">
        <v>287.62631199999998</v>
      </c>
      <c r="I96">
        <v>305.624146</v>
      </c>
      <c r="J96">
        <v>318.87039199999998</v>
      </c>
      <c r="K96">
        <v>325.58288599999997</v>
      </c>
      <c r="L96">
        <v>331.68810999999999</v>
      </c>
      <c r="M96">
        <v>337.24822999999998</v>
      </c>
      <c r="N96">
        <v>342.24996900000002</v>
      </c>
      <c r="O96">
        <v>346.70931999999999</v>
      </c>
      <c r="P96">
        <v>350.42318699999998</v>
      </c>
      <c r="Q96">
        <v>353.38314800000001</v>
      </c>
      <c r="R96">
        <v>356.238068</v>
      </c>
      <c r="S96">
        <v>359.108002</v>
      </c>
      <c r="T96">
        <v>361.97283900000002</v>
      </c>
      <c r="U96">
        <v>364.90484600000002</v>
      </c>
      <c r="V96">
        <v>367.749908</v>
      </c>
      <c r="W96">
        <v>370.51232900000002</v>
      </c>
      <c r="X96">
        <v>373.29528800000003</v>
      </c>
      <c r="Y96">
        <v>376.16384900000003</v>
      </c>
      <c r="Z96">
        <v>379.22448700000001</v>
      </c>
      <c r="AA96">
        <v>382.41839599999997</v>
      </c>
      <c r="AB96">
        <v>385.67401100000001</v>
      </c>
      <c r="AC96">
        <v>388.99264499999998</v>
      </c>
      <c r="AD96">
        <v>392.38583399999999</v>
      </c>
      <c r="AE96">
        <v>395.86617999999999</v>
      </c>
      <c r="AF96">
        <v>399.42041</v>
      </c>
      <c r="AG96">
        <v>403.10320999999999</v>
      </c>
      <c r="AH96">
        <v>406.96740699999998</v>
      </c>
      <c r="AI96">
        <v>411.04797400000001</v>
      </c>
      <c r="AJ96" s="32">
        <v>4.2000000000000003E-2</v>
      </c>
    </row>
    <row r="97" spans="1:36">
      <c r="A97" t="s">
        <v>376</v>
      </c>
      <c r="B97" t="s">
        <v>440</v>
      </c>
      <c r="C97" t="s">
        <v>634</v>
      </c>
      <c r="D97" t="s">
        <v>273</v>
      </c>
      <c r="E97">
        <v>193.16528299999999</v>
      </c>
      <c r="F97">
        <v>374.90566999999999</v>
      </c>
      <c r="G97">
        <v>455.84149200000002</v>
      </c>
      <c r="H97">
        <v>500.13897700000001</v>
      </c>
      <c r="I97">
        <v>544.26348900000005</v>
      </c>
      <c r="J97">
        <v>581.05285600000002</v>
      </c>
      <c r="K97">
        <v>616.67150900000001</v>
      </c>
      <c r="L97">
        <v>652.93536400000005</v>
      </c>
      <c r="M97">
        <v>689.71502699999996</v>
      </c>
      <c r="N97">
        <v>726.80731200000002</v>
      </c>
      <c r="O97">
        <v>763.97796600000004</v>
      </c>
      <c r="P97">
        <v>802.033142</v>
      </c>
      <c r="Q97">
        <v>840.92266800000004</v>
      </c>
      <c r="R97">
        <v>880.67901600000005</v>
      </c>
      <c r="S97">
        <v>921.559753</v>
      </c>
      <c r="T97">
        <v>963.64355499999999</v>
      </c>
      <c r="U97">
        <v>1006.476013</v>
      </c>
      <c r="V97">
        <v>1050.5295410000001</v>
      </c>
      <c r="W97">
        <v>1095.922607</v>
      </c>
      <c r="X97">
        <v>1142.6633300000001</v>
      </c>
      <c r="Y97">
        <v>1190.9151609999999</v>
      </c>
      <c r="Z97">
        <v>1240.471558</v>
      </c>
      <c r="AA97">
        <v>1291.4525149999999</v>
      </c>
      <c r="AB97">
        <v>1343.6793210000001</v>
      </c>
      <c r="AC97">
        <v>1397.3267820000001</v>
      </c>
      <c r="AD97">
        <v>1452.252686</v>
      </c>
      <c r="AE97">
        <v>1506.7248540000001</v>
      </c>
      <c r="AF97">
        <v>1562.0986330000001</v>
      </c>
      <c r="AG97">
        <v>1618.6655270000001</v>
      </c>
      <c r="AH97">
        <v>1676.7257079999999</v>
      </c>
      <c r="AI97">
        <v>1736.6813959999999</v>
      </c>
      <c r="AJ97" s="32">
        <v>7.5999999999999998E-2</v>
      </c>
    </row>
    <row r="98" spans="1:36">
      <c r="A98" t="s">
        <v>378</v>
      </c>
      <c r="B98" t="s">
        <v>441</v>
      </c>
      <c r="C98" t="s">
        <v>635</v>
      </c>
      <c r="D98" t="s">
        <v>273</v>
      </c>
      <c r="E98">
        <v>81.559464000000006</v>
      </c>
      <c r="F98">
        <v>140.07978800000001</v>
      </c>
      <c r="G98">
        <v>165.057816</v>
      </c>
      <c r="H98">
        <v>178.403839</v>
      </c>
      <c r="I98">
        <v>194.78753699999999</v>
      </c>
      <c r="J98">
        <v>210.56733700000001</v>
      </c>
      <c r="K98">
        <v>228.399734</v>
      </c>
      <c r="L98">
        <v>247.63130200000001</v>
      </c>
      <c r="M98">
        <v>268.32702599999999</v>
      </c>
      <c r="N98">
        <v>290.29193099999998</v>
      </c>
      <c r="O98">
        <v>313.18335000000002</v>
      </c>
      <c r="P98">
        <v>336.74285900000001</v>
      </c>
      <c r="Q98">
        <v>360.68170199999997</v>
      </c>
      <c r="R98">
        <v>384.776276</v>
      </c>
      <c r="S98">
        <v>408.93795799999998</v>
      </c>
      <c r="T98">
        <v>433.79733299999998</v>
      </c>
      <c r="U98">
        <v>459.64868200000001</v>
      </c>
      <c r="V98">
        <v>486.68194599999998</v>
      </c>
      <c r="W98">
        <v>514.95910600000002</v>
      </c>
      <c r="X98">
        <v>544.50598100000002</v>
      </c>
      <c r="Y98">
        <v>575.342896</v>
      </c>
      <c r="Z98">
        <v>607.26843299999996</v>
      </c>
      <c r="AA98">
        <v>640.44976799999995</v>
      </c>
      <c r="AB98">
        <v>674.97344999999996</v>
      </c>
      <c r="AC98">
        <v>710.845642</v>
      </c>
      <c r="AD98">
        <v>748.08526600000005</v>
      </c>
      <c r="AE98">
        <v>786.48590100000001</v>
      </c>
      <c r="AF98">
        <v>826.15936299999998</v>
      </c>
      <c r="AG98">
        <v>867.20568800000001</v>
      </c>
      <c r="AH98">
        <v>909.61236599999995</v>
      </c>
      <c r="AI98">
        <v>953.42645300000004</v>
      </c>
      <c r="AJ98" s="32">
        <v>8.5000000000000006E-2</v>
      </c>
    </row>
    <row r="99" spans="1:36">
      <c r="A99" t="s">
        <v>380</v>
      </c>
      <c r="B99" t="s">
        <v>442</v>
      </c>
      <c r="C99" t="s">
        <v>636</v>
      </c>
      <c r="D99" t="s">
        <v>273</v>
      </c>
      <c r="E99">
        <v>69.742096000000004</v>
      </c>
      <c r="F99">
        <v>131.43804900000001</v>
      </c>
      <c r="G99">
        <v>158.68034399999999</v>
      </c>
      <c r="H99">
        <v>173.520599</v>
      </c>
      <c r="I99">
        <v>186.72010800000001</v>
      </c>
      <c r="J99">
        <v>196.99890099999999</v>
      </c>
      <c r="K99">
        <v>204.19982899999999</v>
      </c>
      <c r="L99">
        <v>211.61386100000001</v>
      </c>
      <c r="M99">
        <v>219.25602699999999</v>
      </c>
      <c r="N99">
        <v>227.12773100000001</v>
      </c>
      <c r="O99">
        <v>235.23220800000001</v>
      </c>
      <c r="P99">
        <v>243.57475299999999</v>
      </c>
      <c r="Q99">
        <v>252.12411499999999</v>
      </c>
      <c r="R99">
        <v>260.86148100000003</v>
      </c>
      <c r="S99">
        <v>269.78302000000002</v>
      </c>
      <c r="T99">
        <v>278.88677999999999</v>
      </c>
      <c r="U99">
        <v>288.14254799999998</v>
      </c>
      <c r="V99">
        <v>297.51876800000002</v>
      </c>
      <c r="W99">
        <v>306.90365600000001</v>
      </c>
      <c r="X99">
        <v>316.35650600000002</v>
      </c>
      <c r="Y99">
        <v>326.06564300000002</v>
      </c>
      <c r="Z99">
        <v>336.02792399999998</v>
      </c>
      <c r="AA99">
        <v>346.25894199999999</v>
      </c>
      <c r="AB99">
        <v>356.76721199999997</v>
      </c>
      <c r="AC99">
        <v>367.55902099999997</v>
      </c>
      <c r="AD99">
        <v>378.64498900000001</v>
      </c>
      <c r="AE99">
        <v>390.02023300000002</v>
      </c>
      <c r="AF99">
        <v>401.705444</v>
      </c>
      <c r="AG99">
        <v>413.71331800000002</v>
      </c>
      <c r="AH99">
        <v>426.05297899999999</v>
      </c>
      <c r="AI99">
        <v>438.73550399999999</v>
      </c>
      <c r="AJ99" s="32">
        <v>6.3E-2</v>
      </c>
    </row>
    <row r="100" spans="1:36">
      <c r="A100" t="s">
        <v>114</v>
      </c>
      <c r="B100" t="s">
        <v>443</v>
      </c>
      <c r="C100" t="s">
        <v>637</v>
      </c>
      <c r="D100" t="s">
        <v>273</v>
      </c>
      <c r="E100">
        <v>3126.5522460000002</v>
      </c>
      <c r="F100">
        <v>4820.5991210000002</v>
      </c>
      <c r="G100">
        <v>5532.1162109999996</v>
      </c>
      <c r="H100">
        <v>5913.2172849999997</v>
      </c>
      <c r="I100">
        <v>6273.8740230000003</v>
      </c>
      <c r="J100">
        <v>6604.2436520000001</v>
      </c>
      <c r="K100">
        <v>6878.6030270000001</v>
      </c>
      <c r="L100">
        <v>7149.3627930000002</v>
      </c>
      <c r="M100">
        <v>7423.7387699999999</v>
      </c>
      <c r="N100">
        <v>7702.3920900000003</v>
      </c>
      <c r="O100">
        <v>7987.1445309999999</v>
      </c>
      <c r="P100">
        <v>8281.5058590000008</v>
      </c>
      <c r="Q100">
        <v>8587.8398440000001</v>
      </c>
      <c r="R100">
        <v>8901.640625</v>
      </c>
      <c r="S100">
        <v>9226.9306639999995</v>
      </c>
      <c r="T100">
        <v>9564.3505860000005</v>
      </c>
      <c r="U100">
        <v>9906.5800780000009</v>
      </c>
      <c r="V100">
        <v>10254.654296999999</v>
      </c>
      <c r="W100">
        <v>10613.206055000001</v>
      </c>
      <c r="X100">
        <v>10986.487305000001</v>
      </c>
      <c r="Y100">
        <v>11376.044921999999</v>
      </c>
      <c r="Z100">
        <v>11776.154296999999</v>
      </c>
      <c r="AA100">
        <v>12188.618164</v>
      </c>
      <c r="AB100">
        <v>12612.699219</v>
      </c>
      <c r="AC100">
        <v>13047.407227</v>
      </c>
      <c r="AD100">
        <v>13496.378906</v>
      </c>
      <c r="AE100">
        <v>13950.429688</v>
      </c>
      <c r="AF100">
        <v>14412.765625</v>
      </c>
      <c r="AG100">
        <v>14892.926758</v>
      </c>
      <c r="AH100">
        <v>15385.905273</v>
      </c>
      <c r="AI100">
        <v>15892.688477</v>
      </c>
      <c r="AJ100" s="32">
        <v>5.6000000000000001E-2</v>
      </c>
    </row>
    <row r="101" spans="1:36">
      <c r="A101" t="s">
        <v>115</v>
      </c>
      <c r="C101" t="s">
        <v>638</v>
      </c>
    </row>
    <row r="102" spans="1:36">
      <c r="A102" t="s">
        <v>356</v>
      </c>
      <c r="B102" t="s">
        <v>444</v>
      </c>
      <c r="C102" t="s">
        <v>639</v>
      </c>
      <c r="D102" t="s">
        <v>270</v>
      </c>
      <c r="E102">
        <v>12.766569</v>
      </c>
      <c r="F102">
        <v>0</v>
      </c>
      <c r="G102">
        <v>52.252617000000001</v>
      </c>
      <c r="H102">
        <v>248.57482899999999</v>
      </c>
      <c r="I102">
        <v>330.391479</v>
      </c>
      <c r="J102">
        <v>439.402985</v>
      </c>
      <c r="K102">
        <v>411.22607399999998</v>
      </c>
      <c r="L102">
        <v>354.74939000000001</v>
      </c>
      <c r="M102">
        <v>378.830444</v>
      </c>
      <c r="N102">
        <v>377.69354199999998</v>
      </c>
      <c r="O102">
        <v>381.38244600000002</v>
      </c>
      <c r="P102">
        <v>398.93676799999997</v>
      </c>
      <c r="Q102">
        <v>431.60232500000001</v>
      </c>
      <c r="R102">
        <v>435.109894</v>
      </c>
      <c r="S102">
        <v>454.00390599999997</v>
      </c>
      <c r="T102">
        <v>505.740814</v>
      </c>
      <c r="U102">
        <v>485.64434799999998</v>
      </c>
      <c r="V102">
        <v>465.71890300000001</v>
      </c>
      <c r="W102">
        <v>467.244598</v>
      </c>
      <c r="X102">
        <v>484.81994600000002</v>
      </c>
      <c r="Y102">
        <v>504.47668499999997</v>
      </c>
      <c r="Z102">
        <v>500.82284499999997</v>
      </c>
      <c r="AA102">
        <v>499.29113799999999</v>
      </c>
      <c r="AB102">
        <v>497.291901</v>
      </c>
      <c r="AC102">
        <v>492.55853300000001</v>
      </c>
      <c r="AD102">
        <v>508.42498799999998</v>
      </c>
      <c r="AE102">
        <v>497.58764600000001</v>
      </c>
      <c r="AF102">
        <v>485.03704800000003</v>
      </c>
      <c r="AG102">
        <v>514.04174799999998</v>
      </c>
      <c r="AH102">
        <v>519.24786400000005</v>
      </c>
      <c r="AI102">
        <v>528.54553199999998</v>
      </c>
      <c r="AJ102" s="32">
        <v>0.13200000000000001</v>
      </c>
    </row>
    <row r="103" spans="1:36">
      <c r="A103" t="s">
        <v>425</v>
      </c>
      <c r="B103" t="s">
        <v>445</v>
      </c>
      <c r="C103" t="s">
        <v>640</v>
      </c>
      <c r="D103" t="s">
        <v>270</v>
      </c>
      <c r="E103">
        <v>0</v>
      </c>
      <c r="F103">
        <v>0</v>
      </c>
      <c r="G103">
        <v>52.252617000000001</v>
      </c>
      <c r="H103">
        <v>215.17271400000001</v>
      </c>
      <c r="I103">
        <v>271.25543199999998</v>
      </c>
      <c r="J103">
        <v>330.52179000000001</v>
      </c>
      <c r="K103">
        <v>287.98703</v>
      </c>
      <c r="L103">
        <v>269.181152</v>
      </c>
      <c r="M103">
        <v>287.40625</v>
      </c>
      <c r="N103">
        <v>297.00683600000002</v>
      </c>
      <c r="O103">
        <v>296.81982399999998</v>
      </c>
      <c r="P103">
        <v>304.10839800000002</v>
      </c>
      <c r="Q103">
        <v>321.96484400000003</v>
      </c>
      <c r="R103">
        <v>321.381348</v>
      </c>
      <c r="S103">
        <v>331.68066399999998</v>
      </c>
      <c r="T103">
        <v>341.06982399999998</v>
      </c>
      <c r="U103">
        <v>328.57568400000002</v>
      </c>
      <c r="V103">
        <v>316.873535</v>
      </c>
      <c r="W103">
        <v>319.953125</v>
      </c>
      <c r="X103">
        <v>334.36181599999998</v>
      </c>
      <c r="Y103">
        <v>350.70898399999999</v>
      </c>
      <c r="Z103">
        <v>351.05908199999999</v>
      </c>
      <c r="AA103">
        <v>353.11474600000003</v>
      </c>
      <c r="AB103">
        <v>354.75</v>
      </c>
      <c r="AC103">
        <v>354.50195300000001</v>
      </c>
      <c r="AD103">
        <v>368.693848</v>
      </c>
      <c r="AE103">
        <v>363.92334</v>
      </c>
      <c r="AF103">
        <v>357.78955100000002</v>
      </c>
      <c r="AG103">
        <v>381.774902</v>
      </c>
      <c r="AH103">
        <v>388.75439499999999</v>
      </c>
      <c r="AI103">
        <v>398.66357399999998</v>
      </c>
      <c r="AJ103" t="s">
        <v>112</v>
      </c>
    </row>
    <row r="104" spans="1:36">
      <c r="A104" t="s">
        <v>427</v>
      </c>
      <c r="B104" t="s">
        <v>446</v>
      </c>
      <c r="C104" t="s">
        <v>641</v>
      </c>
      <c r="D104" t="s">
        <v>270</v>
      </c>
      <c r="E104">
        <v>12.766569</v>
      </c>
      <c r="F104">
        <v>0</v>
      </c>
      <c r="G104">
        <v>0</v>
      </c>
      <c r="H104">
        <v>33.402121999999999</v>
      </c>
      <c r="I104">
        <v>59.136063</v>
      </c>
      <c r="J104">
        <v>104.879364</v>
      </c>
      <c r="K104">
        <v>92.835693000000006</v>
      </c>
      <c r="L104">
        <v>85.568236999999996</v>
      </c>
      <c r="M104">
        <v>82.376464999999996</v>
      </c>
      <c r="N104">
        <v>80.686699000000004</v>
      </c>
      <c r="O104">
        <v>80.313972000000007</v>
      </c>
      <c r="P104">
        <v>81.061317000000003</v>
      </c>
      <c r="Q104">
        <v>83.608931999999996</v>
      </c>
      <c r="R104">
        <v>82.279060000000001</v>
      </c>
      <c r="S104">
        <v>82.893783999999997</v>
      </c>
      <c r="T104">
        <v>83.294044</v>
      </c>
      <c r="U104">
        <v>79.429276000000002</v>
      </c>
      <c r="V104">
        <v>75.751373000000001</v>
      </c>
      <c r="W104">
        <v>75.175995</v>
      </c>
      <c r="X104">
        <v>77.023300000000006</v>
      </c>
      <c r="Y104">
        <v>79.270615000000006</v>
      </c>
      <c r="Z104">
        <v>78.606292999999994</v>
      </c>
      <c r="AA104">
        <v>78.231583000000001</v>
      </c>
      <c r="AB104">
        <v>78.065331</v>
      </c>
      <c r="AC104">
        <v>77.528380999999996</v>
      </c>
      <c r="AD104">
        <v>80.187072999999998</v>
      </c>
      <c r="AE104">
        <v>79.024780000000007</v>
      </c>
      <c r="AF104">
        <v>77.621887000000001</v>
      </c>
      <c r="AG104">
        <v>81.843124000000003</v>
      </c>
      <c r="AH104">
        <v>82.480041999999997</v>
      </c>
      <c r="AI104">
        <v>83.674926999999997</v>
      </c>
      <c r="AJ104" s="32">
        <v>6.5000000000000002E-2</v>
      </c>
    </row>
    <row r="105" spans="1:36">
      <c r="A105" t="s">
        <v>429</v>
      </c>
      <c r="B105" t="s">
        <v>447</v>
      </c>
      <c r="C105" t="s">
        <v>642</v>
      </c>
      <c r="D105" t="s">
        <v>270</v>
      </c>
      <c r="E105">
        <v>0</v>
      </c>
      <c r="F105">
        <v>0</v>
      </c>
      <c r="G105">
        <v>0</v>
      </c>
      <c r="H105">
        <v>0</v>
      </c>
      <c r="I105">
        <v>0</v>
      </c>
      <c r="J105">
        <v>4.0018310000000001</v>
      </c>
      <c r="K105">
        <v>30.403351000000001</v>
      </c>
      <c r="L105">
        <v>0</v>
      </c>
      <c r="M105">
        <v>9.0477260000000008</v>
      </c>
      <c r="N105">
        <v>0</v>
      </c>
      <c r="O105">
        <v>4.2486610000000002</v>
      </c>
      <c r="P105">
        <v>13.767071</v>
      </c>
      <c r="Q105">
        <v>26.028538000000001</v>
      </c>
      <c r="R105">
        <v>31.449504999999998</v>
      </c>
      <c r="S105">
        <v>39.429431999999998</v>
      </c>
      <c r="T105">
        <v>81.376953</v>
      </c>
      <c r="U105">
        <v>77.639403999999999</v>
      </c>
      <c r="V105">
        <v>73.093993999999995</v>
      </c>
      <c r="W105">
        <v>72.115478999999993</v>
      </c>
      <c r="X105">
        <v>73.434814000000003</v>
      </c>
      <c r="Y105">
        <v>74.497069999999994</v>
      </c>
      <c r="Z105">
        <v>71.157471000000001</v>
      </c>
      <c r="AA105">
        <v>67.944823999999997</v>
      </c>
      <c r="AB105">
        <v>64.476562000000001</v>
      </c>
      <c r="AC105">
        <v>60.528198000000003</v>
      </c>
      <c r="AD105">
        <v>59.544066999999998</v>
      </c>
      <c r="AE105">
        <v>54.639525999999996</v>
      </c>
      <c r="AF105">
        <v>49.625610000000002</v>
      </c>
      <c r="AG105">
        <v>50.423706000000003</v>
      </c>
      <c r="AH105">
        <v>48.013427999999998</v>
      </c>
      <c r="AI105">
        <v>46.207031000000001</v>
      </c>
      <c r="AJ105" t="s">
        <v>112</v>
      </c>
    </row>
    <row r="106" spans="1:36">
      <c r="A106" t="s">
        <v>358</v>
      </c>
      <c r="B106" t="s">
        <v>448</v>
      </c>
      <c r="C106" t="s">
        <v>643</v>
      </c>
      <c r="D106" t="s">
        <v>270</v>
      </c>
      <c r="E106">
        <v>0</v>
      </c>
      <c r="F106">
        <v>0</v>
      </c>
      <c r="G106">
        <v>11.480247</v>
      </c>
      <c r="H106">
        <v>23.068840000000002</v>
      </c>
      <c r="I106">
        <v>51.716681999999999</v>
      </c>
      <c r="J106">
        <v>46.809795000000001</v>
      </c>
      <c r="K106">
        <v>46.414143000000003</v>
      </c>
      <c r="L106">
        <v>47.910172000000003</v>
      </c>
      <c r="M106">
        <v>49.151169000000003</v>
      </c>
      <c r="N106">
        <v>50.310692000000003</v>
      </c>
      <c r="O106">
        <v>52.485390000000002</v>
      </c>
      <c r="P106">
        <v>55.767746000000002</v>
      </c>
      <c r="Q106">
        <v>58.284194999999997</v>
      </c>
      <c r="R106">
        <v>58.741089000000002</v>
      </c>
      <c r="S106">
        <v>58.515366</v>
      </c>
      <c r="T106">
        <v>58.297241</v>
      </c>
      <c r="U106">
        <v>58.581817999999998</v>
      </c>
      <c r="V106">
        <v>58.656478999999997</v>
      </c>
      <c r="W106">
        <v>58.849564000000001</v>
      </c>
      <c r="X106">
        <v>59.253310999999997</v>
      </c>
      <c r="Y106">
        <v>59.697662000000001</v>
      </c>
      <c r="Z106">
        <v>59.965499999999999</v>
      </c>
      <c r="AA106">
        <v>60.650925000000001</v>
      </c>
      <c r="AB106">
        <v>61.431274000000002</v>
      </c>
      <c r="AC106">
        <v>62.362166999999999</v>
      </c>
      <c r="AD106">
        <v>63.440261999999997</v>
      </c>
      <c r="AE106">
        <v>64.637787000000003</v>
      </c>
      <c r="AF106">
        <v>65.894576999999998</v>
      </c>
      <c r="AG106">
        <v>67.150374999999997</v>
      </c>
      <c r="AH106">
        <v>68.474670000000003</v>
      </c>
      <c r="AI106">
        <v>70.012039000000001</v>
      </c>
      <c r="AJ106" t="s">
        <v>112</v>
      </c>
    </row>
    <row r="107" spans="1:36">
      <c r="A107" t="s">
        <v>425</v>
      </c>
      <c r="B107" t="s">
        <v>449</v>
      </c>
      <c r="C107" t="s">
        <v>644</v>
      </c>
      <c r="D107" t="s">
        <v>270</v>
      </c>
      <c r="E107">
        <v>0</v>
      </c>
      <c r="F107">
        <v>0</v>
      </c>
      <c r="G107">
        <v>11.480247</v>
      </c>
      <c r="H107">
        <v>18.501953</v>
      </c>
      <c r="I107">
        <v>28.589088</v>
      </c>
      <c r="J107">
        <v>28.648199000000002</v>
      </c>
      <c r="K107">
        <v>26.231873</v>
      </c>
      <c r="L107">
        <v>26.711853000000001</v>
      </c>
      <c r="M107">
        <v>27.148743</v>
      </c>
      <c r="N107">
        <v>27.586272999999998</v>
      </c>
      <c r="O107">
        <v>29.185669000000001</v>
      </c>
      <c r="P107">
        <v>31.864899000000001</v>
      </c>
      <c r="Q107">
        <v>31.920624</v>
      </c>
      <c r="R107">
        <v>32.034058000000002</v>
      </c>
      <c r="S107">
        <v>32.151305999999998</v>
      </c>
      <c r="T107">
        <v>32.279724000000002</v>
      </c>
      <c r="U107">
        <v>32.670257999999997</v>
      </c>
      <c r="V107">
        <v>32.964874000000002</v>
      </c>
      <c r="W107">
        <v>33.331511999999996</v>
      </c>
      <c r="X107">
        <v>33.820189999999997</v>
      </c>
      <c r="Y107">
        <v>34.338622999999998</v>
      </c>
      <c r="Z107">
        <v>34.777588000000002</v>
      </c>
      <c r="AA107">
        <v>35.450133999999998</v>
      </c>
      <c r="AB107">
        <v>36.188476999999999</v>
      </c>
      <c r="AC107">
        <v>37.024292000000003</v>
      </c>
      <c r="AD107">
        <v>37.955139000000003</v>
      </c>
      <c r="AE107">
        <v>38.962952000000001</v>
      </c>
      <c r="AF107">
        <v>40.013916000000002</v>
      </c>
      <c r="AG107">
        <v>41.072693000000001</v>
      </c>
      <c r="AH107">
        <v>42.169922</v>
      </c>
      <c r="AI107">
        <v>43.382263000000002</v>
      </c>
      <c r="AJ107" t="s">
        <v>112</v>
      </c>
    </row>
    <row r="108" spans="1:36">
      <c r="A108" t="s">
        <v>427</v>
      </c>
      <c r="B108" t="s">
        <v>450</v>
      </c>
      <c r="C108" t="s">
        <v>645</v>
      </c>
      <c r="D108" t="s">
        <v>270</v>
      </c>
      <c r="E108">
        <v>0</v>
      </c>
      <c r="F108">
        <v>0</v>
      </c>
      <c r="G108">
        <v>0</v>
      </c>
      <c r="H108">
        <v>4.5668870000000004</v>
      </c>
      <c r="I108">
        <v>12.589356</v>
      </c>
      <c r="J108">
        <v>9.0128219999999999</v>
      </c>
      <c r="K108">
        <v>6.2567649999999997</v>
      </c>
      <c r="L108">
        <v>6.9326930000000004</v>
      </c>
      <c r="M108">
        <v>7.5462170000000004</v>
      </c>
      <c r="N108">
        <v>8.1051570000000002</v>
      </c>
      <c r="O108">
        <v>8.5770630000000008</v>
      </c>
      <c r="P108">
        <v>9.0623930000000001</v>
      </c>
      <c r="Q108">
        <v>11.429062</v>
      </c>
      <c r="R108">
        <v>11.703583</v>
      </c>
      <c r="S108">
        <v>11.357070999999999</v>
      </c>
      <c r="T108">
        <v>11.056609999999999</v>
      </c>
      <c r="U108">
        <v>10.912781000000001</v>
      </c>
      <c r="V108">
        <v>10.758347000000001</v>
      </c>
      <c r="W108">
        <v>10.664505</v>
      </c>
      <c r="X108">
        <v>10.645889</v>
      </c>
      <c r="Y108">
        <v>10.667847</v>
      </c>
      <c r="Z108">
        <v>10.660721000000001</v>
      </c>
      <c r="AA108">
        <v>10.758011</v>
      </c>
      <c r="AB108">
        <v>10.88031</v>
      </c>
      <c r="AC108">
        <v>11.033249</v>
      </c>
      <c r="AD108">
        <v>11.213760000000001</v>
      </c>
      <c r="AE108">
        <v>11.414612</v>
      </c>
      <c r="AF108">
        <v>11.621231</v>
      </c>
      <c r="AG108">
        <v>11.819350999999999</v>
      </c>
      <c r="AH108">
        <v>12.029266</v>
      </c>
      <c r="AI108">
        <v>12.284682999999999</v>
      </c>
      <c r="AJ108" t="s">
        <v>112</v>
      </c>
    </row>
    <row r="109" spans="1:36">
      <c r="A109" t="s">
        <v>429</v>
      </c>
      <c r="B109" t="s">
        <v>451</v>
      </c>
      <c r="C109" t="s">
        <v>646</v>
      </c>
      <c r="D109" t="s">
        <v>270</v>
      </c>
      <c r="E109">
        <v>0</v>
      </c>
      <c r="F109">
        <v>0</v>
      </c>
      <c r="G109">
        <v>0</v>
      </c>
      <c r="H109">
        <v>0</v>
      </c>
      <c r="I109">
        <v>10.538239000000001</v>
      </c>
      <c r="J109">
        <v>9.1487730000000003</v>
      </c>
      <c r="K109">
        <v>13.925507</v>
      </c>
      <c r="L109">
        <v>14.265625</v>
      </c>
      <c r="M109">
        <v>14.456206999999999</v>
      </c>
      <c r="N109">
        <v>14.619263</v>
      </c>
      <c r="O109">
        <v>14.722656000000001</v>
      </c>
      <c r="P109">
        <v>14.840453999999999</v>
      </c>
      <c r="Q109">
        <v>14.934509</v>
      </c>
      <c r="R109">
        <v>15.003448000000001</v>
      </c>
      <c r="S109">
        <v>15.006989000000001</v>
      </c>
      <c r="T109">
        <v>14.960907000000001</v>
      </c>
      <c r="U109">
        <v>14.998779000000001</v>
      </c>
      <c r="V109">
        <v>14.933258</v>
      </c>
      <c r="W109">
        <v>14.853546</v>
      </c>
      <c r="X109">
        <v>14.787231</v>
      </c>
      <c r="Y109">
        <v>14.691193</v>
      </c>
      <c r="Z109">
        <v>14.527191</v>
      </c>
      <c r="AA109">
        <v>14.442780000000001</v>
      </c>
      <c r="AB109">
        <v>14.362488000000001</v>
      </c>
      <c r="AC109">
        <v>14.304626000000001</v>
      </c>
      <c r="AD109">
        <v>14.271362</v>
      </c>
      <c r="AE109">
        <v>14.260223</v>
      </c>
      <c r="AF109">
        <v>14.25943</v>
      </c>
      <c r="AG109">
        <v>14.258331</v>
      </c>
      <c r="AH109">
        <v>14.275482</v>
      </c>
      <c r="AI109">
        <v>14.345093</v>
      </c>
      <c r="AJ109" t="s">
        <v>112</v>
      </c>
    </row>
    <row r="110" spans="1:36">
      <c r="A110" t="s">
        <v>360</v>
      </c>
      <c r="B110" t="s">
        <v>452</v>
      </c>
      <c r="C110" t="s">
        <v>647</v>
      </c>
      <c r="D110" t="s">
        <v>270</v>
      </c>
      <c r="E110">
        <v>0</v>
      </c>
      <c r="F110">
        <v>0</v>
      </c>
      <c r="G110">
        <v>0</v>
      </c>
      <c r="H110">
        <v>14.142521</v>
      </c>
      <c r="I110">
        <v>35.199738000000004</v>
      </c>
      <c r="J110">
        <v>33.541885000000001</v>
      </c>
      <c r="K110">
        <v>29.704160999999999</v>
      </c>
      <c r="L110">
        <v>37.478279000000001</v>
      </c>
      <c r="M110">
        <v>40.383105999999998</v>
      </c>
      <c r="N110">
        <v>43.874802000000003</v>
      </c>
      <c r="O110">
        <v>47.267197000000003</v>
      </c>
      <c r="P110">
        <v>49.578643999999997</v>
      </c>
      <c r="Q110">
        <v>52.026057999999999</v>
      </c>
      <c r="R110">
        <v>56.148299999999999</v>
      </c>
      <c r="S110">
        <v>61.598576000000001</v>
      </c>
      <c r="T110">
        <v>62.922504000000004</v>
      </c>
      <c r="U110">
        <v>63.972118000000002</v>
      </c>
      <c r="V110">
        <v>65.340553</v>
      </c>
      <c r="W110">
        <v>66.743408000000002</v>
      </c>
      <c r="X110">
        <v>68.186027999999993</v>
      </c>
      <c r="Y110">
        <v>69.637908999999993</v>
      </c>
      <c r="Z110">
        <v>70.906447999999997</v>
      </c>
      <c r="AA110">
        <v>72.419769000000002</v>
      </c>
      <c r="AB110">
        <v>73.997642999999997</v>
      </c>
      <c r="AC110">
        <v>75.639694000000006</v>
      </c>
      <c r="AD110">
        <v>77.356673999999998</v>
      </c>
      <c r="AE110">
        <v>78.551102</v>
      </c>
      <c r="AF110">
        <v>80.447158999999999</v>
      </c>
      <c r="AG110">
        <v>82.517264999999995</v>
      </c>
      <c r="AH110">
        <v>84.766593999999998</v>
      </c>
      <c r="AI110">
        <v>87.225166000000002</v>
      </c>
      <c r="AJ110" t="s">
        <v>112</v>
      </c>
    </row>
    <row r="111" spans="1:36">
      <c r="A111" t="s">
        <v>425</v>
      </c>
      <c r="B111" t="s">
        <v>453</v>
      </c>
      <c r="C111" t="s">
        <v>648</v>
      </c>
      <c r="D111" t="s">
        <v>270</v>
      </c>
      <c r="E111">
        <v>0</v>
      </c>
      <c r="F111">
        <v>0</v>
      </c>
      <c r="G111">
        <v>0</v>
      </c>
      <c r="H111">
        <v>13.620169000000001</v>
      </c>
      <c r="I111">
        <v>28.143758999999999</v>
      </c>
      <c r="J111">
        <v>27.264645000000002</v>
      </c>
      <c r="K111">
        <v>25.290241000000002</v>
      </c>
      <c r="L111">
        <v>27.489864000000001</v>
      </c>
      <c r="M111">
        <v>29.755880000000001</v>
      </c>
      <c r="N111">
        <v>32.031395000000003</v>
      </c>
      <c r="O111">
        <v>34.265774</v>
      </c>
      <c r="P111">
        <v>36.307617</v>
      </c>
      <c r="Q111">
        <v>38.427318999999997</v>
      </c>
      <c r="R111">
        <v>42.206665000000001</v>
      </c>
      <c r="S111">
        <v>47.322814999999999</v>
      </c>
      <c r="T111">
        <v>48.313538000000001</v>
      </c>
      <c r="U111">
        <v>49.131348000000003</v>
      </c>
      <c r="V111">
        <v>50.185547</v>
      </c>
      <c r="W111">
        <v>51.317261000000002</v>
      </c>
      <c r="X111">
        <v>52.507080000000002</v>
      </c>
      <c r="Y111">
        <v>53.729553000000003</v>
      </c>
      <c r="Z111">
        <v>54.841431</v>
      </c>
      <c r="AA111">
        <v>56.153686999999998</v>
      </c>
      <c r="AB111">
        <v>57.533996999999999</v>
      </c>
      <c r="AC111">
        <v>58.981628000000001</v>
      </c>
      <c r="AD111">
        <v>60.504883</v>
      </c>
      <c r="AE111">
        <v>61.633727999999998</v>
      </c>
      <c r="AF111">
        <v>63.298462000000001</v>
      </c>
      <c r="AG111">
        <v>65.119140999999999</v>
      </c>
      <c r="AH111">
        <v>67.116271999999995</v>
      </c>
      <c r="AI111">
        <v>69.284851000000003</v>
      </c>
      <c r="AJ111" t="s">
        <v>112</v>
      </c>
    </row>
    <row r="112" spans="1:36">
      <c r="A112" t="s">
        <v>427</v>
      </c>
      <c r="B112" t="s">
        <v>454</v>
      </c>
      <c r="C112" t="s">
        <v>649</v>
      </c>
      <c r="D112" t="s">
        <v>270</v>
      </c>
      <c r="E112">
        <v>0</v>
      </c>
      <c r="F112">
        <v>0</v>
      </c>
      <c r="G112">
        <v>0</v>
      </c>
      <c r="H112">
        <v>0.52235200000000004</v>
      </c>
      <c r="I112">
        <v>2.8203900000000002</v>
      </c>
      <c r="J112">
        <v>2.3949699999999998</v>
      </c>
      <c r="K112">
        <v>1.310349</v>
      </c>
      <c r="L112">
        <v>1.610806</v>
      </c>
      <c r="M112">
        <v>1.8231029999999999</v>
      </c>
      <c r="N112">
        <v>2.7190470000000002</v>
      </c>
      <c r="O112">
        <v>3.587437</v>
      </c>
      <c r="P112">
        <v>3.6457980000000001</v>
      </c>
      <c r="Q112">
        <v>3.7253270000000001</v>
      </c>
      <c r="R112">
        <v>3.819534</v>
      </c>
      <c r="S112">
        <v>3.9216350000000002</v>
      </c>
      <c r="T112">
        <v>4.0356940000000003</v>
      </c>
      <c r="U112">
        <v>4.1299549999999998</v>
      </c>
      <c r="V112">
        <v>4.2675090000000004</v>
      </c>
      <c r="W112">
        <v>4.3737069999999996</v>
      </c>
      <c r="X112">
        <v>4.47567</v>
      </c>
      <c r="Y112">
        <v>4.5751340000000003</v>
      </c>
      <c r="Z112">
        <v>4.6588440000000002</v>
      </c>
      <c r="AA112">
        <v>4.7519869999999997</v>
      </c>
      <c r="AB112">
        <v>4.844322</v>
      </c>
      <c r="AC112">
        <v>4.9343110000000001</v>
      </c>
      <c r="AD112">
        <v>5.0227830000000004</v>
      </c>
      <c r="AE112">
        <v>5.0932909999999998</v>
      </c>
      <c r="AF112">
        <v>5.2154410000000002</v>
      </c>
      <c r="AG112">
        <v>5.3321459999999998</v>
      </c>
      <c r="AH112">
        <v>5.4255789999999999</v>
      </c>
      <c r="AI112">
        <v>5.5310600000000001</v>
      </c>
      <c r="AJ112" t="s">
        <v>112</v>
      </c>
    </row>
    <row r="113" spans="1:36">
      <c r="A113" t="s">
        <v>429</v>
      </c>
      <c r="B113" t="s">
        <v>455</v>
      </c>
      <c r="C113" t="s">
        <v>650</v>
      </c>
      <c r="D113" t="s">
        <v>270</v>
      </c>
      <c r="E113">
        <v>0</v>
      </c>
      <c r="F113">
        <v>0</v>
      </c>
      <c r="G113">
        <v>0</v>
      </c>
      <c r="H113">
        <v>0</v>
      </c>
      <c r="I113">
        <v>4.235589</v>
      </c>
      <c r="J113">
        <v>3.8822730000000001</v>
      </c>
      <c r="K113">
        <v>3.1035710000000001</v>
      </c>
      <c r="L113">
        <v>8.3776089999999996</v>
      </c>
      <c r="M113">
        <v>8.8041230000000006</v>
      </c>
      <c r="N113">
        <v>9.1243590000000001</v>
      </c>
      <c r="O113">
        <v>9.4139859999999995</v>
      </c>
      <c r="P113">
        <v>9.6252289999999991</v>
      </c>
      <c r="Q113">
        <v>9.8734129999999993</v>
      </c>
      <c r="R113">
        <v>10.122101000000001</v>
      </c>
      <c r="S113">
        <v>10.354126000000001</v>
      </c>
      <c r="T113">
        <v>10.573273</v>
      </c>
      <c r="U113">
        <v>10.710815</v>
      </c>
      <c r="V113">
        <v>10.887497</v>
      </c>
      <c r="W113">
        <v>11.052443999999999</v>
      </c>
      <c r="X113">
        <v>11.203277999999999</v>
      </c>
      <c r="Y113">
        <v>11.333221</v>
      </c>
      <c r="Z113">
        <v>11.406174</v>
      </c>
      <c r="AA113">
        <v>11.514099</v>
      </c>
      <c r="AB113">
        <v>11.619324000000001</v>
      </c>
      <c r="AC113">
        <v>11.723755000000001</v>
      </c>
      <c r="AD113">
        <v>11.82901</v>
      </c>
      <c r="AE113">
        <v>11.824081</v>
      </c>
      <c r="AF113">
        <v>11.933258</v>
      </c>
      <c r="AG113">
        <v>12.065979</v>
      </c>
      <c r="AH113">
        <v>12.224747000000001</v>
      </c>
      <c r="AI113">
        <v>12.409255999999999</v>
      </c>
      <c r="AJ113" t="s">
        <v>112</v>
      </c>
    </row>
    <row r="114" spans="1:36">
      <c r="A114" t="s">
        <v>362</v>
      </c>
      <c r="B114" t="s">
        <v>456</v>
      </c>
      <c r="C114" t="s">
        <v>651</v>
      </c>
      <c r="D114" t="s">
        <v>270</v>
      </c>
      <c r="E114">
        <v>0</v>
      </c>
      <c r="F114">
        <v>0</v>
      </c>
      <c r="G114">
        <v>10.182271999999999</v>
      </c>
      <c r="H114">
        <v>57.270690999999999</v>
      </c>
      <c r="I114">
        <v>81.159981000000002</v>
      </c>
      <c r="J114">
        <v>98.257583999999994</v>
      </c>
      <c r="K114">
        <v>100.03626300000001</v>
      </c>
      <c r="L114">
        <v>104.82756000000001</v>
      </c>
      <c r="M114">
        <v>110.299644</v>
      </c>
      <c r="N114">
        <v>115.75361599999999</v>
      </c>
      <c r="O114">
        <v>131.66464199999999</v>
      </c>
      <c r="P114">
        <v>141.397156</v>
      </c>
      <c r="Q114">
        <v>146.480377</v>
      </c>
      <c r="R114">
        <v>152.208405</v>
      </c>
      <c r="S114">
        <v>160.203079</v>
      </c>
      <c r="T114">
        <v>167.47348</v>
      </c>
      <c r="U114">
        <v>172.92083700000001</v>
      </c>
      <c r="V114">
        <v>179.53950499999999</v>
      </c>
      <c r="W114">
        <v>186.53692599999999</v>
      </c>
      <c r="X114">
        <v>193.92617799999999</v>
      </c>
      <c r="Y114">
        <v>201.58873</v>
      </c>
      <c r="Z114">
        <v>207.76672400000001</v>
      </c>
      <c r="AA114">
        <v>216.23320000000001</v>
      </c>
      <c r="AB114">
        <v>225.18975800000001</v>
      </c>
      <c r="AC114">
        <v>234.70748900000001</v>
      </c>
      <c r="AD114">
        <v>244.80856299999999</v>
      </c>
      <c r="AE114">
        <v>253.17962600000001</v>
      </c>
      <c r="AF114">
        <v>264.350189</v>
      </c>
      <c r="AG114">
        <v>276.35324100000003</v>
      </c>
      <c r="AH114">
        <v>289.08889799999997</v>
      </c>
      <c r="AI114">
        <v>302.68808000000001</v>
      </c>
      <c r="AJ114" t="s">
        <v>112</v>
      </c>
    </row>
    <row r="115" spans="1:36">
      <c r="A115" t="s">
        <v>425</v>
      </c>
      <c r="B115" t="s">
        <v>457</v>
      </c>
      <c r="C115" t="s">
        <v>652</v>
      </c>
      <c r="D115" t="s">
        <v>270</v>
      </c>
      <c r="E115">
        <v>0</v>
      </c>
      <c r="F115">
        <v>0</v>
      </c>
      <c r="G115">
        <v>10.182271999999999</v>
      </c>
      <c r="H115">
        <v>57.270690999999999</v>
      </c>
      <c r="I115">
        <v>69.764647999999994</v>
      </c>
      <c r="J115">
        <v>82.531188999999998</v>
      </c>
      <c r="K115">
        <v>84.126464999999996</v>
      </c>
      <c r="L115">
        <v>87.399047999999993</v>
      </c>
      <c r="M115">
        <v>91.158019999999993</v>
      </c>
      <c r="N115">
        <v>94.925842000000003</v>
      </c>
      <c r="O115">
        <v>101.52417</v>
      </c>
      <c r="P115">
        <v>110.146973</v>
      </c>
      <c r="Q115">
        <v>114.04516599999999</v>
      </c>
      <c r="R115">
        <v>118.548706</v>
      </c>
      <c r="S115">
        <v>123.47399900000001</v>
      </c>
      <c r="T115">
        <v>128.825684</v>
      </c>
      <c r="U115">
        <v>133.90112300000001</v>
      </c>
      <c r="V115">
        <v>139.90564000000001</v>
      </c>
      <c r="W115">
        <v>146.26061999999999</v>
      </c>
      <c r="X115">
        <v>152.98608400000001</v>
      </c>
      <c r="Y115">
        <v>159.99572800000001</v>
      </c>
      <c r="Z115">
        <v>165.93408199999999</v>
      </c>
      <c r="AA115">
        <v>173.74707000000001</v>
      </c>
      <c r="AB115">
        <v>182.05542</v>
      </c>
      <c r="AC115">
        <v>190.91357400000001</v>
      </c>
      <c r="AD115">
        <v>200.34106399999999</v>
      </c>
      <c r="AE115">
        <v>208.47949199999999</v>
      </c>
      <c r="AF115">
        <v>218.93579099999999</v>
      </c>
      <c r="AG115">
        <v>230.07299800000001</v>
      </c>
      <c r="AH115">
        <v>241.89917</v>
      </c>
      <c r="AI115">
        <v>254.472656</v>
      </c>
      <c r="AJ115" t="s">
        <v>112</v>
      </c>
    </row>
    <row r="116" spans="1:36">
      <c r="A116" t="s">
        <v>427</v>
      </c>
      <c r="B116" t="s">
        <v>458</v>
      </c>
      <c r="C116" t="s">
        <v>653</v>
      </c>
      <c r="D116" t="s">
        <v>270</v>
      </c>
      <c r="E116">
        <v>0</v>
      </c>
      <c r="F116">
        <v>0</v>
      </c>
      <c r="G116">
        <v>0</v>
      </c>
      <c r="H116">
        <v>0</v>
      </c>
      <c r="I116">
        <v>9.0823470000000004</v>
      </c>
      <c r="J116">
        <v>7.1950250000000002</v>
      </c>
      <c r="K116">
        <v>6.748399</v>
      </c>
      <c r="L116">
        <v>7.501112</v>
      </c>
      <c r="M116">
        <v>8.3266679999999997</v>
      </c>
      <c r="N116">
        <v>9.1772069999999992</v>
      </c>
      <c r="O116">
        <v>10.028620999999999</v>
      </c>
      <c r="P116">
        <v>10.879355</v>
      </c>
      <c r="Q116">
        <v>11.784369</v>
      </c>
      <c r="R116">
        <v>12.687624</v>
      </c>
      <c r="S116">
        <v>15.442612</v>
      </c>
      <c r="T116">
        <v>17.042968999999999</v>
      </c>
      <c r="U116">
        <v>17.238524999999999</v>
      </c>
      <c r="V116">
        <v>17.557693</v>
      </c>
      <c r="W116">
        <v>17.912506</v>
      </c>
      <c r="X116">
        <v>18.293151999999999</v>
      </c>
      <c r="Y116">
        <v>18.687087999999999</v>
      </c>
      <c r="Z116">
        <v>18.938231999999999</v>
      </c>
      <c r="AA116">
        <v>19.326218000000001</v>
      </c>
      <c r="AB116">
        <v>19.707977</v>
      </c>
      <c r="AC116">
        <v>20.084076</v>
      </c>
      <c r="AD116">
        <v>20.455963000000001</v>
      </c>
      <c r="AE116">
        <v>20.661102</v>
      </c>
      <c r="AF116">
        <v>21.044896999999999</v>
      </c>
      <c r="AG116">
        <v>21.542114000000002</v>
      </c>
      <c r="AH116">
        <v>22.046021</v>
      </c>
      <c r="AI116">
        <v>22.618652000000001</v>
      </c>
      <c r="AJ116" t="s">
        <v>112</v>
      </c>
    </row>
    <row r="117" spans="1:36">
      <c r="A117" t="s">
        <v>429</v>
      </c>
      <c r="B117" t="s">
        <v>459</v>
      </c>
      <c r="C117" t="s">
        <v>654</v>
      </c>
      <c r="D117" t="s">
        <v>270</v>
      </c>
      <c r="E117">
        <v>0</v>
      </c>
      <c r="F117">
        <v>0</v>
      </c>
      <c r="G117">
        <v>0</v>
      </c>
      <c r="H117">
        <v>0</v>
      </c>
      <c r="I117">
        <v>2.3129870000000001</v>
      </c>
      <c r="J117">
        <v>8.5313759999999998</v>
      </c>
      <c r="K117">
        <v>9.1613980000000002</v>
      </c>
      <c r="L117">
        <v>9.9273969999999991</v>
      </c>
      <c r="M117">
        <v>10.814959</v>
      </c>
      <c r="N117">
        <v>11.650568</v>
      </c>
      <c r="O117">
        <v>20.111847000000001</v>
      </c>
      <c r="P117">
        <v>20.370819000000001</v>
      </c>
      <c r="Q117">
        <v>20.650848</v>
      </c>
      <c r="R117">
        <v>20.972076000000001</v>
      </c>
      <c r="S117">
        <v>21.286469</v>
      </c>
      <c r="T117">
        <v>21.604828000000001</v>
      </c>
      <c r="U117">
        <v>21.781189000000001</v>
      </c>
      <c r="V117">
        <v>22.076172</v>
      </c>
      <c r="W117">
        <v>22.363800000000001</v>
      </c>
      <c r="X117">
        <v>22.646941999999999</v>
      </c>
      <c r="Y117">
        <v>22.905913999999999</v>
      </c>
      <c r="Z117">
        <v>22.894409</v>
      </c>
      <c r="AA117">
        <v>23.159911999999998</v>
      </c>
      <c r="AB117">
        <v>23.426361</v>
      </c>
      <c r="AC117">
        <v>23.709838999999999</v>
      </c>
      <c r="AD117">
        <v>24.011536</v>
      </c>
      <c r="AE117">
        <v>24.039031999999999</v>
      </c>
      <c r="AF117">
        <v>24.369506999999999</v>
      </c>
      <c r="AG117">
        <v>24.738129000000001</v>
      </c>
      <c r="AH117">
        <v>25.143706999999999</v>
      </c>
      <c r="AI117">
        <v>25.596771</v>
      </c>
      <c r="AJ117" t="s">
        <v>112</v>
      </c>
    </row>
    <row r="118" spans="1:36">
      <c r="A118" t="s">
        <v>364</v>
      </c>
      <c r="B118" t="s">
        <v>460</v>
      </c>
      <c r="C118" t="s">
        <v>655</v>
      </c>
      <c r="D118" t="s">
        <v>270</v>
      </c>
      <c r="E118">
        <v>0</v>
      </c>
      <c r="F118">
        <v>0</v>
      </c>
      <c r="G118">
        <v>21.015381000000001</v>
      </c>
      <c r="H118">
        <v>176.45379600000001</v>
      </c>
      <c r="I118">
        <v>336.908905</v>
      </c>
      <c r="J118">
        <v>362.75518799999998</v>
      </c>
      <c r="K118">
        <v>348.24041699999998</v>
      </c>
      <c r="L118">
        <v>363.87698399999999</v>
      </c>
      <c r="M118">
        <v>397.19271900000001</v>
      </c>
      <c r="N118">
        <v>419.03320300000001</v>
      </c>
      <c r="O118">
        <v>457.17083700000001</v>
      </c>
      <c r="P118">
        <v>474.19845600000002</v>
      </c>
      <c r="Q118">
        <v>507.73245200000002</v>
      </c>
      <c r="R118">
        <v>524.36285399999997</v>
      </c>
      <c r="S118">
        <v>538.53051800000003</v>
      </c>
      <c r="T118">
        <v>566.07690400000001</v>
      </c>
      <c r="U118">
        <v>583.73956299999998</v>
      </c>
      <c r="V118">
        <v>592.87042199999996</v>
      </c>
      <c r="W118">
        <v>602.50286900000003</v>
      </c>
      <c r="X118">
        <v>613.011169</v>
      </c>
      <c r="Y118">
        <v>624.35943599999996</v>
      </c>
      <c r="Z118">
        <v>636.15319799999997</v>
      </c>
      <c r="AA118">
        <v>648.44500700000003</v>
      </c>
      <c r="AB118">
        <v>661.25793499999997</v>
      </c>
      <c r="AC118">
        <v>674.58917199999996</v>
      </c>
      <c r="AD118">
        <v>689.506531</v>
      </c>
      <c r="AE118">
        <v>705.59545900000001</v>
      </c>
      <c r="AF118">
        <v>724.67871100000002</v>
      </c>
      <c r="AG118">
        <v>754.42401099999995</v>
      </c>
      <c r="AH118">
        <v>775.99926800000003</v>
      </c>
      <c r="AI118">
        <v>799.02233899999999</v>
      </c>
      <c r="AJ118" t="s">
        <v>112</v>
      </c>
    </row>
    <row r="119" spans="1:36">
      <c r="A119" t="s">
        <v>425</v>
      </c>
      <c r="B119" t="s">
        <v>461</v>
      </c>
      <c r="C119" t="s">
        <v>656</v>
      </c>
      <c r="D119" t="s">
        <v>270</v>
      </c>
      <c r="E119">
        <v>0</v>
      </c>
      <c r="F119">
        <v>0</v>
      </c>
      <c r="G119">
        <v>21.015381000000001</v>
      </c>
      <c r="H119">
        <v>165.89233400000001</v>
      </c>
      <c r="I119">
        <v>255.370926</v>
      </c>
      <c r="J119">
        <v>299.53949</v>
      </c>
      <c r="K119">
        <v>288.30139200000002</v>
      </c>
      <c r="L119">
        <v>301.90521200000001</v>
      </c>
      <c r="M119">
        <v>316.31698599999999</v>
      </c>
      <c r="N119">
        <v>329.143463</v>
      </c>
      <c r="O119">
        <v>343.61328099999997</v>
      </c>
      <c r="P119">
        <v>353.96142600000002</v>
      </c>
      <c r="Q119">
        <v>382.07421900000003</v>
      </c>
      <c r="R119">
        <v>393.33789100000001</v>
      </c>
      <c r="S119">
        <v>402.27050800000001</v>
      </c>
      <c r="T119">
        <v>411.02392600000002</v>
      </c>
      <c r="U119">
        <v>420.01464800000002</v>
      </c>
      <c r="V119">
        <v>429.851562</v>
      </c>
      <c r="W119">
        <v>439.99414100000001</v>
      </c>
      <c r="X119">
        <v>450.70507800000001</v>
      </c>
      <c r="Y119">
        <v>461.97705100000002</v>
      </c>
      <c r="Z119">
        <v>473.60693400000002</v>
      </c>
      <c r="AA119">
        <v>485.65087899999997</v>
      </c>
      <c r="AB119">
        <v>498.16943400000002</v>
      </c>
      <c r="AC119">
        <v>511.16699199999999</v>
      </c>
      <c r="AD119">
        <v>525.45459000000005</v>
      </c>
      <c r="AE119">
        <v>540.70849599999997</v>
      </c>
      <c r="AF119">
        <v>557.11914100000001</v>
      </c>
      <c r="AG119">
        <v>575.50976600000001</v>
      </c>
      <c r="AH119">
        <v>595.63378899999998</v>
      </c>
      <c r="AI119">
        <v>616.88476600000001</v>
      </c>
      <c r="AJ119" t="s">
        <v>112</v>
      </c>
    </row>
    <row r="120" spans="1:36">
      <c r="A120" t="s">
        <v>427</v>
      </c>
      <c r="B120" t="s">
        <v>462</v>
      </c>
      <c r="C120" t="s">
        <v>657</v>
      </c>
      <c r="D120" t="s">
        <v>270</v>
      </c>
      <c r="E120">
        <v>0</v>
      </c>
      <c r="F120">
        <v>0</v>
      </c>
      <c r="G120">
        <v>0</v>
      </c>
      <c r="H120">
        <v>10.56147</v>
      </c>
      <c r="I120">
        <v>71.424614000000005</v>
      </c>
      <c r="J120">
        <v>56.133785000000003</v>
      </c>
      <c r="K120">
        <v>44.473457000000003</v>
      </c>
      <c r="L120">
        <v>50.038845000000002</v>
      </c>
      <c r="M120">
        <v>56.015644000000002</v>
      </c>
      <c r="N120">
        <v>61.799225</v>
      </c>
      <c r="O120">
        <v>67.381912</v>
      </c>
      <c r="P120">
        <v>72.912993999999998</v>
      </c>
      <c r="Q120">
        <v>77.841217</v>
      </c>
      <c r="R120">
        <v>82.548034999999999</v>
      </c>
      <c r="S120">
        <v>87.009583000000006</v>
      </c>
      <c r="T120">
        <v>105.250732</v>
      </c>
      <c r="U120">
        <v>113.520996</v>
      </c>
      <c r="V120">
        <v>112.463013</v>
      </c>
      <c r="W120">
        <v>111.752319</v>
      </c>
      <c r="X120">
        <v>111.457886</v>
      </c>
      <c r="Y120">
        <v>111.556274</v>
      </c>
      <c r="Z120">
        <v>111.874146</v>
      </c>
      <c r="AA120">
        <v>112.393066</v>
      </c>
      <c r="AB120">
        <v>113.06860399999999</v>
      </c>
      <c r="AC120">
        <v>113.86193799999999</v>
      </c>
      <c r="AD120">
        <v>114.909424</v>
      </c>
      <c r="AE120">
        <v>116.151611</v>
      </c>
      <c r="AF120">
        <v>117.646637</v>
      </c>
      <c r="AG120">
        <v>120.12329099999999</v>
      </c>
      <c r="AH120">
        <v>122.516113</v>
      </c>
      <c r="AI120">
        <v>125.198853</v>
      </c>
      <c r="AJ120" t="s">
        <v>112</v>
      </c>
    </row>
    <row r="121" spans="1:36">
      <c r="A121" t="s">
        <v>429</v>
      </c>
      <c r="B121" t="s">
        <v>463</v>
      </c>
      <c r="C121" t="s">
        <v>658</v>
      </c>
      <c r="D121" t="s">
        <v>270</v>
      </c>
      <c r="E121">
        <v>0</v>
      </c>
      <c r="F121">
        <v>0</v>
      </c>
      <c r="G121">
        <v>0</v>
      </c>
      <c r="H121">
        <v>0</v>
      </c>
      <c r="I121">
        <v>10.113369</v>
      </c>
      <c r="J121">
        <v>7.0819000000000001</v>
      </c>
      <c r="K121">
        <v>15.465588</v>
      </c>
      <c r="L121">
        <v>11.932912999999999</v>
      </c>
      <c r="M121">
        <v>24.860078999999999</v>
      </c>
      <c r="N121">
        <v>28.090516999999998</v>
      </c>
      <c r="O121">
        <v>46.175659000000003</v>
      </c>
      <c r="P121">
        <v>47.324036</v>
      </c>
      <c r="Q121">
        <v>47.817017</v>
      </c>
      <c r="R121">
        <v>48.476928999999998</v>
      </c>
      <c r="S121">
        <v>49.250427000000002</v>
      </c>
      <c r="T121">
        <v>49.802245999999997</v>
      </c>
      <c r="U121">
        <v>50.203918000000002</v>
      </c>
      <c r="V121">
        <v>50.555847</v>
      </c>
      <c r="W121">
        <v>50.756408999999998</v>
      </c>
      <c r="X121">
        <v>50.848205999999998</v>
      </c>
      <c r="Y121">
        <v>50.826110999999997</v>
      </c>
      <c r="Z121">
        <v>50.672119000000002</v>
      </c>
      <c r="AA121">
        <v>50.401062000000003</v>
      </c>
      <c r="AB121">
        <v>50.019897</v>
      </c>
      <c r="AC121">
        <v>49.560242000000002</v>
      </c>
      <c r="AD121">
        <v>49.142516999999998</v>
      </c>
      <c r="AE121">
        <v>48.735351999999999</v>
      </c>
      <c r="AF121">
        <v>49.912964000000002</v>
      </c>
      <c r="AG121">
        <v>58.790954999999997</v>
      </c>
      <c r="AH121">
        <v>57.849364999999999</v>
      </c>
      <c r="AI121">
        <v>56.938721000000001</v>
      </c>
      <c r="AJ121" t="s">
        <v>112</v>
      </c>
    </row>
    <row r="122" spans="1:36">
      <c r="A122" t="s">
        <v>366</v>
      </c>
      <c r="B122" t="s">
        <v>464</v>
      </c>
      <c r="C122" t="s">
        <v>659</v>
      </c>
      <c r="D122" t="s">
        <v>270</v>
      </c>
      <c r="E122">
        <v>0</v>
      </c>
      <c r="F122">
        <v>0</v>
      </c>
      <c r="G122">
        <v>0</v>
      </c>
      <c r="H122">
        <v>24.603656999999998</v>
      </c>
      <c r="I122">
        <v>84.911941999999996</v>
      </c>
      <c r="J122">
        <v>98.060753000000005</v>
      </c>
      <c r="K122">
        <v>97.069534000000004</v>
      </c>
      <c r="L122">
        <v>100.415665</v>
      </c>
      <c r="M122">
        <v>103.778526</v>
      </c>
      <c r="N122">
        <v>107.26496899999999</v>
      </c>
      <c r="O122">
        <v>110.90969800000001</v>
      </c>
      <c r="P122">
        <v>114.359612</v>
      </c>
      <c r="Q122">
        <v>120.533958</v>
      </c>
      <c r="R122">
        <v>131.50088500000001</v>
      </c>
      <c r="S122">
        <v>135.25135800000001</v>
      </c>
      <c r="T122">
        <v>140.10221899999999</v>
      </c>
      <c r="U122">
        <v>144.044342</v>
      </c>
      <c r="V122">
        <v>149.48744199999999</v>
      </c>
      <c r="W122">
        <v>157.28161600000001</v>
      </c>
      <c r="X122">
        <v>162.49896200000001</v>
      </c>
      <c r="Y122">
        <v>168.18661499999999</v>
      </c>
      <c r="Z122">
        <v>173.97061199999999</v>
      </c>
      <c r="AA122">
        <v>180.89489699999999</v>
      </c>
      <c r="AB122">
        <v>188.663849</v>
      </c>
      <c r="AC122">
        <v>197.15100100000001</v>
      </c>
      <c r="AD122">
        <v>206.30920399999999</v>
      </c>
      <c r="AE122">
        <v>215.33618200000001</v>
      </c>
      <c r="AF122">
        <v>226.19335899999999</v>
      </c>
      <c r="AG122">
        <v>237.83221399999999</v>
      </c>
      <c r="AH122">
        <v>250.44223</v>
      </c>
      <c r="AI122">
        <v>264.02340700000002</v>
      </c>
      <c r="AJ122" t="s">
        <v>112</v>
      </c>
    </row>
    <row r="123" spans="1:36">
      <c r="A123" t="s">
        <v>425</v>
      </c>
      <c r="B123" t="s">
        <v>465</v>
      </c>
      <c r="C123" t="s">
        <v>660</v>
      </c>
      <c r="D123" t="s">
        <v>270</v>
      </c>
      <c r="E123">
        <v>0</v>
      </c>
      <c r="F123">
        <v>0</v>
      </c>
      <c r="G123">
        <v>0</v>
      </c>
      <c r="H123">
        <v>24.603656999999998</v>
      </c>
      <c r="I123">
        <v>53.928925</v>
      </c>
      <c r="J123">
        <v>55.341675000000002</v>
      </c>
      <c r="K123">
        <v>54.965392999999999</v>
      </c>
      <c r="L123">
        <v>56.637695000000001</v>
      </c>
      <c r="M123">
        <v>58.333435000000001</v>
      </c>
      <c r="N123">
        <v>60.126525999999998</v>
      </c>
      <c r="O123">
        <v>62.057983</v>
      </c>
      <c r="P123">
        <v>63.979430999999998</v>
      </c>
      <c r="Q123">
        <v>68.391541000000004</v>
      </c>
      <c r="R123">
        <v>77.521056999999999</v>
      </c>
      <c r="S123">
        <v>79.426879999999997</v>
      </c>
      <c r="T123">
        <v>81.787353999999993</v>
      </c>
      <c r="U123">
        <v>84.445189999999997</v>
      </c>
      <c r="V123">
        <v>87.572265999999999</v>
      </c>
      <c r="W123">
        <v>91.097167999999996</v>
      </c>
      <c r="X123">
        <v>95.122803000000005</v>
      </c>
      <c r="Y123">
        <v>99.489258000000007</v>
      </c>
      <c r="Z123">
        <v>103.96581999999999</v>
      </c>
      <c r="AA123">
        <v>109.205322</v>
      </c>
      <c r="AB123">
        <v>115.041138</v>
      </c>
      <c r="AC123">
        <v>121.41735799999999</v>
      </c>
      <c r="AD123">
        <v>128.31811500000001</v>
      </c>
      <c r="AE123">
        <v>135.28460699999999</v>
      </c>
      <c r="AF123">
        <v>143.50842299999999</v>
      </c>
      <c r="AG123">
        <v>152.263306</v>
      </c>
      <c r="AH123">
        <v>161.67981</v>
      </c>
      <c r="AI123">
        <v>171.78454600000001</v>
      </c>
      <c r="AJ123" t="s">
        <v>112</v>
      </c>
    </row>
    <row r="124" spans="1:36">
      <c r="A124" t="s">
        <v>427</v>
      </c>
      <c r="B124" t="s">
        <v>466</v>
      </c>
      <c r="C124" t="s">
        <v>661</v>
      </c>
      <c r="D124" t="s">
        <v>270</v>
      </c>
      <c r="E124">
        <v>0</v>
      </c>
      <c r="F124">
        <v>0</v>
      </c>
      <c r="G124">
        <v>0</v>
      </c>
      <c r="H124">
        <v>0</v>
      </c>
      <c r="I124">
        <v>12.688656999999999</v>
      </c>
      <c r="J124">
        <v>8.2159370000000003</v>
      </c>
      <c r="K124">
        <v>8.0582080000000005</v>
      </c>
      <c r="L124">
        <v>9.1350540000000002</v>
      </c>
      <c r="M124">
        <v>10.268179999999999</v>
      </c>
      <c r="N124">
        <v>11.449780000000001</v>
      </c>
      <c r="O124">
        <v>12.656948</v>
      </c>
      <c r="P124">
        <v>13.812061999999999</v>
      </c>
      <c r="Q124">
        <v>15.013692000000001</v>
      </c>
      <c r="R124">
        <v>16.207117</v>
      </c>
      <c r="S124">
        <v>17.369343000000001</v>
      </c>
      <c r="T124">
        <v>19.129073999999999</v>
      </c>
      <c r="U124">
        <v>19.747039999999998</v>
      </c>
      <c r="V124">
        <v>21.330214999999999</v>
      </c>
      <c r="W124">
        <v>24.840209999999999</v>
      </c>
      <c r="X124">
        <v>25.178650000000001</v>
      </c>
      <c r="Y124">
        <v>25.639191</v>
      </c>
      <c r="Z124">
        <v>26.18985</v>
      </c>
      <c r="AA124">
        <v>26.860474</v>
      </c>
      <c r="AB124">
        <v>27.623871000000001</v>
      </c>
      <c r="AC124">
        <v>28.447510000000001</v>
      </c>
      <c r="AD124">
        <v>29.314453</v>
      </c>
      <c r="AE124">
        <v>30.106262000000001</v>
      </c>
      <c r="AF124">
        <v>31.08783</v>
      </c>
      <c r="AG124">
        <v>32.158386</v>
      </c>
      <c r="AH124">
        <v>33.352020000000003</v>
      </c>
      <c r="AI124">
        <v>34.665984999999999</v>
      </c>
      <c r="AJ124" t="s">
        <v>112</v>
      </c>
    </row>
    <row r="125" spans="1:36">
      <c r="A125" t="s">
        <v>429</v>
      </c>
      <c r="B125" t="s">
        <v>467</v>
      </c>
      <c r="C125" t="s">
        <v>662</v>
      </c>
      <c r="D125" t="s">
        <v>270</v>
      </c>
      <c r="E125">
        <v>0</v>
      </c>
      <c r="F125">
        <v>0</v>
      </c>
      <c r="G125">
        <v>0</v>
      </c>
      <c r="H125">
        <v>0</v>
      </c>
      <c r="I125">
        <v>18.294353000000001</v>
      </c>
      <c r="J125">
        <v>34.503143000000001</v>
      </c>
      <c r="K125">
        <v>34.045929000000001</v>
      </c>
      <c r="L125">
        <v>34.642913999999998</v>
      </c>
      <c r="M125">
        <v>35.176909999999999</v>
      </c>
      <c r="N125">
        <v>35.688659999999999</v>
      </c>
      <c r="O125">
        <v>36.194763000000002</v>
      </c>
      <c r="P125">
        <v>36.568114999999999</v>
      </c>
      <c r="Q125">
        <v>37.128723000000001</v>
      </c>
      <c r="R125">
        <v>37.772705000000002</v>
      </c>
      <c r="S125">
        <v>38.455139000000003</v>
      </c>
      <c r="T125">
        <v>39.185791000000002</v>
      </c>
      <c r="U125">
        <v>39.852111999999998</v>
      </c>
      <c r="V125">
        <v>40.584961</v>
      </c>
      <c r="W125">
        <v>41.344237999999997</v>
      </c>
      <c r="X125">
        <v>42.197510000000001</v>
      </c>
      <c r="Y125">
        <v>43.058166999999997</v>
      </c>
      <c r="Z125">
        <v>43.814940999999997</v>
      </c>
      <c r="AA125">
        <v>44.829101999999999</v>
      </c>
      <c r="AB125">
        <v>45.998840000000001</v>
      </c>
      <c r="AC125">
        <v>47.286133</v>
      </c>
      <c r="AD125">
        <v>48.676636000000002</v>
      </c>
      <c r="AE125">
        <v>49.945312000000001</v>
      </c>
      <c r="AF125">
        <v>51.597107000000001</v>
      </c>
      <c r="AG125">
        <v>53.410522</v>
      </c>
      <c r="AH125">
        <v>55.410400000000003</v>
      </c>
      <c r="AI125">
        <v>57.572876000000001</v>
      </c>
      <c r="AJ125" t="s">
        <v>112</v>
      </c>
    </row>
    <row r="126" spans="1:36">
      <c r="A126" t="s">
        <v>368</v>
      </c>
      <c r="B126" t="s">
        <v>468</v>
      </c>
      <c r="C126" t="s">
        <v>663</v>
      </c>
      <c r="D126" t="s">
        <v>270</v>
      </c>
      <c r="E126">
        <v>0</v>
      </c>
      <c r="F126">
        <v>0</v>
      </c>
      <c r="G126">
        <v>0</v>
      </c>
      <c r="H126">
        <v>11.749161000000001</v>
      </c>
      <c r="I126">
        <v>115.34672500000001</v>
      </c>
      <c r="J126">
        <v>95.815582000000006</v>
      </c>
      <c r="K126">
        <v>101.73027</v>
      </c>
      <c r="L126">
        <v>111.54553199999999</v>
      </c>
      <c r="M126">
        <v>131.762924</v>
      </c>
      <c r="N126">
        <v>143.80049099999999</v>
      </c>
      <c r="O126">
        <v>152.56127900000001</v>
      </c>
      <c r="P126">
        <v>160.43450899999999</v>
      </c>
      <c r="Q126">
        <v>169.78801000000001</v>
      </c>
      <c r="R126">
        <v>179.476349</v>
      </c>
      <c r="S126">
        <v>189.26151999999999</v>
      </c>
      <c r="T126">
        <v>199.100021</v>
      </c>
      <c r="U126">
        <v>208.302246</v>
      </c>
      <c r="V126">
        <v>218.45919799999999</v>
      </c>
      <c r="W126">
        <v>236.67796300000001</v>
      </c>
      <c r="X126">
        <v>249.707291</v>
      </c>
      <c r="Y126">
        <v>256.43420400000002</v>
      </c>
      <c r="Z126">
        <v>262.47283900000002</v>
      </c>
      <c r="AA126">
        <v>269.92770400000001</v>
      </c>
      <c r="AB126">
        <v>277.76681500000001</v>
      </c>
      <c r="AC126">
        <v>285.95141599999999</v>
      </c>
      <c r="AD126">
        <v>294.53192100000001</v>
      </c>
      <c r="AE126">
        <v>301.76617399999998</v>
      </c>
      <c r="AF126">
        <v>311.18383799999998</v>
      </c>
      <c r="AG126">
        <v>321.22198500000002</v>
      </c>
      <c r="AH126">
        <v>331.98455799999999</v>
      </c>
      <c r="AI126">
        <v>343.73757899999998</v>
      </c>
      <c r="AJ126" t="s">
        <v>112</v>
      </c>
    </row>
    <row r="127" spans="1:36">
      <c r="A127" t="s">
        <v>425</v>
      </c>
      <c r="B127" t="s">
        <v>469</v>
      </c>
      <c r="C127" t="s">
        <v>664</v>
      </c>
      <c r="D127" t="s">
        <v>270</v>
      </c>
      <c r="E127">
        <v>0</v>
      </c>
      <c r="F127">
        <v>0</v>
      </c>
      <c r="G127">
        <v>0</v>
      </c>
      <c r="H127">
        <v>11.749161000000001</v>
      </c>
      <c r="I127">
        <v>53.841056999999999</v>
      </c>
      <c r="J127">
        <v>57.791415999999998</v>
      </c>
      <c r="K127">
        <v>60.518096999999997</v>
      </c>
      <c r="L127">
        <v>64.742607000000007</v>
      </c>
      <c r="M127">
        <v>78.702636999999996</v>
      </c>
      <c r="N127">
        <v>81.533325000000005</v>
      </c>
      <c r="O127">
        <v>84.472046000000006</v>
      </c>
      <c r="P127">
        <v>87.191528000000005</v>
      </c>
      <c r="Q127">
        <v>90.469971000000001</v>
      </c>
      <c r="R127">
        <v>94.043091000000004</v>
      </c>
      <c r="S127">
        <v>97.783691000000005</v>
      </c>
      <c r="T127">
        <v>101.71581999999999</v>
      </c>
      <c r="U127">
        <v>105.455078</v>
      </c>
      <c r="V127">
        <v>109.57556200000001</v>
      </c>
      <c r="W127">
        <v>113.933105</v>
      </c>
      <c r="X127">
        <v>118.442993</v>
      </c>
      <c r="Y127">
        <v>123.024902</v>
      </c>
      <c r="Z127">
        <v>127.26892100000001</v>
      </c>
      <c r="AA127">
        <v>132.171753</v>
      </c>
      <c r="AB127">
        <v>137.32482899999999</v>
      </c>
      <c r="AC127">
        <v>142.74035599999999</v>
      </c>
      <c r="AD127">
        <v>148.48034699999999</v>
      </c>
      <c r="AE127">
        <v>153.85791</v>
      </c>
      <c r="AF127">
        <v>160.285889</v>
      </c>
      <c r="AG127">
        <v>167.125</v>
      </c>
      <c r="AH127">
        <v>174.39550800000001</v>
      </c>
      <c r="AI127">
        <v>182.20727500000001</v>
      </c>
      <c r="AJ127" t="s">
        <v>112</v>
      </c>
    </row>
    <row r="128" spans="1:36">
      <c r="A128" t="s">
        <v>427</v>
      </c>
      <c r="B128" t="s">
        <v>470</v>
      </c>
      <c r="C128" t="s">
        <v>665</v>
      </c>
      <c r="D128" t="s">
        <v>270</v>
      </c>
      <c r="E128">
        <v>0</v>
      </c>
      <c r="F128">
        <v>0</v>
      </c>
      <c r="G128">
        <v>0</v>
      </c>
      <c r="H128">
        <v>0</v>
      </c>
      <c r="I128">
        <v>54.133094999999997</v>
      </c>
      <c r="J128">
        <v>33.589264</v>
      </c>
      <c r="K128">
        <v>36.009838000000002</v>
      </c>
      <c r="L128">
        <v>40.60078</v>
      </c>
      <c r="M128">
        <v>45.898457000000001</v>
      </c>
      <c r="N128">
        <v>51.459437999999999</v>
      </c>
      <c r="O128">
        <v>57.059646999999998</v>
      </c>
      <c r="P128">
        <v>62.082923999999998</v>
      </c>
      <c r="Q128">
        <v>68.013412000000002</v>
      </c>
      <c r="R128">
        <v>73.964127000000005</v>
      </c>
      <c r="S128">
        <v>79.856003000000001</v>
      </c>
      <c r="T128">
        <v>85.611525999999998</v>
      </c>
      <c r="U128">
        <v>90.988204999999994</v>
      </c>
      <c r="V128">
        <v>96.902221999999995</v>
      </c>
      <c r="W128">
        <v>110.62133799999999</v>
      </c>
      <c r="X128">
        <v>118.994507</v>
      </c>
      <c r="Y128">
        <v>121.001587</v>
      </c>
      <c r="Z128">
        <v>122.71032700000001</v>
      </c>
      <c r="AA128">
        <v>125.106323</v>
      </c>
      <c r="AB128">
        <v>127.614014</v>
      </c>
      <c r="AC128">
        <v>130.18347199999999</v>
      </c>
      <c r="AD128">
        <v>132.796753</v>
      </c>
      <c r="AE128">
        <v>134.46130400000001</v>
      </c>
      <c r="AF128">
        <v>137.17126500000001</v>
      </c>
      <c r="AG128">
        <v>140.06079099999999</v>
      </c>
      <c r="AH128">
        <v>143.21301299999999</v>
      </c>
      <c r="AI128">
        <v>146.77221700000001</v>
      </c>
      <c r="AJ128" t="s">
        <v>112</v>
      </c>
    </row>
    <row r="129" spans="1:36">
      <c r="A129" t="s">
        <v>429</v>
      </c>
      <c r="B129" t="s">
        <v>471</v>
      </c>
      <c r="C129" t="s">
        <v>666</v>
      </c>
      <c r="D129" t="s">
        <v>270</v>
      </c>
      <c r="E129">
        <v>0</v>
      </c>
      <c r="F129">
        <v>0</v>
      </c>
      <c r="G129">
        <v>0</v>
      </c>
      <c r="H129">
        <v>0</v>
      </c>
      <c r="I129">
        <v>7.3725740000000002</v>
      </c>
      <c r="J129">
        <v>4.4349059999999998</v>
      </c>
      <c r="K129">
        <v>5.2023320000000002</v>
      </c>
      <c r="L129">
        <v>6.2021480000000002</v>
      </c>
      <c r="M129">
        <v>7.161835</v>
      </c>
      <c r="N129">
        <v>10.807724</v>
      </c>
      <c r="O129">
        <v>11.029586999999999</v>
      </c>
      <c r="P129">
        <v>11.160064999999999</v>
      </c>
      <c r="Q129">
        <v>11.304626000000001</v>
      </c>
      <c r="R129">
        <v>11.469131000000001</v>
      </c>
      <c r="S129">
        <v>11.621826</v>
      </c>
      <c r="T129">
        <v>11.772675</v>
      </c>
      <c r="U129">
        <v>11.858962999999999</v>
      </c>
      <c r="V129">
        <v>11.981415</v>
      </c>
      <c r="W129">
        <v>12.123519999999999</v>
      </c>
      <c r="X129">
        <v>12.269791</v>
      </c>
      <c r="Y129">
        <v>12.4077</v>
      </c>
      <c r="Z129">
        <v>12.493575999999999</v>
      </c>
      <c r="AA129">
        <v>12.649628</v>
      </c>
      <c r="AB129">
        <v>12.827972000000001</v>
      </c>
      <c r="AC129">
        <v>13.027588</v>
      </c>
      <c r="AD129">
        <v>13.254807</v>
      </c>
      <c r="AE129">
        <v>13.446975999999999</v>
      </c>
      <c r="AF129">
        <v>13.726685</v>
      </c>
      <c r="AG129">
        <v>14.036208999999999</v>
      </c>
      <c r="AH129">
        <v>14.376037999999999</v>
      </c>
      <c r="AI129">
        <v>14.758087</v>
      </c>
      <c r="AJ129" t="s">
        <v>112</v>
      </c>
    </row>
    <row r="130" spans="1:36">
      <c r="A130" t="s">
        <v>370</v>
      </c>
      <c r="B130" t="s">
        <v>472</v>
      </c>
      <c r="C130" t="s">
        <v>667</v>
      </c>
      <c r="D130" t="s">
        <v>270</v>
      </c>
      <c r="E130">
        <v>0</v>
      </c>
      <c r="F130">
        <v>0</v>
      </c>
      <c r="G130">
        <v>0</v>
      </c>
      <c r="H130">
        <v>63.010323</v>
      </c>
      <c r="I130">
        <v>58.106506000000003</v>
      </c>
      <c r="J130">
        <v>80.879142999999999</v>
      </c>
      <c r="K130">
        <v>72.705048000000005</v>
      </c>
      <c r="L130">
        <v>75.757148999999998</v>
      </c>
      <c r="M130">
        <v>90.448746</v>
      </c>
      <c r="N130">
        <v>93.759369000000007</v>
      </c>
      <c r="O130">
        <v>95.340728999999996</v>
      </c>
      <c r="P130">
        <v>97.235839999999996</v>
      </c>
      <c r="Q130">
        <v>99.042952999999997</v>
      </c>
      <c r="R130">
        <v>100.34541299999999</v>
      </c>
      <c r="S130">
        <v>101.186127</v>
      </c>
      <c r="T130">
        <v>101.77973900000001</v>
      </c>
      <c r="U130">
        <v>101.29605100000001</v>
      </c>
      <c r="V130">
        <v>102.036896</v>
      </c>
      <c r="W130">
        <v>103.034729</v>
      </c>
      <c r="X130">
        <v>104.38091300000001</v>
      </c>
      <c r="Y130">
        <v>105.996315</v>
      </c>
      <c r="Z130">
        <v>106.52056899999999</v>
      </c>
      <c r="AA130">
        <v>108.235626</v>
      </c>
      <c r="AB130">
        <v>110.108475</v>
      </c>
      <c r="AC130">
        <v>112.092422</v>
      </c>
      <c r="AD130">
        <v>114.284935</v>
      </c>
      <c r="AE130">
        <v>115.154991</v>
      </c>
      <c r="AF130">
        <v>117.426575</v>
      </c>
      <c r="AG130">
        <v>119.969589</v>
      </c>
      <c r="AH130">
        <v>123.031235</v>
      </c>
      <c r="AI130">
        <v>126.339584</v>
      </c>
      <c r="AJ130" t="s">
        <v>112</v>
      </c>
    </row>
    <row r="131" spans="1:36">
      <c r="A131" t="s">
        <v>425</v>
      </c>
      <c r="B131" t="s">
        <v>473</v>
      </c>
      <c r="C131" t="s">
        <v>668</v>
      </c>
      <c r="D131" t="s">
        <v>270</v>
      </c>
      <c r="E131">
        <v>0</v>
      </c>
      <c r="F131">
        <v>0</v>
      </c>
      <c r="G131">
        <v>0</v>
      </c>
      <c r="H131">
        <v>49.470748999999998</v>
      </c>
      <c r="I131">
        <v>58.106506000000003</v>
      </c>
      <c r="J131">
        <v>69.636291999999997</v>
      </c>
      <c r="K131">
        <v>64.685608000000002</v>
      </c>
      <c r="L131">
        <v>65.453795999999997</v>
      </c>
      <c r="M131">
        <v>66.517882999999998</v>
      </c>
      <c r="N131">
        <v>67.589721999999995</v>
      </c>
      <c r="O131">
        <v>68.613524999999996</v>
      </c>
      <c r="P131">
        <v>69.860900999999998</v>
      </c>
      <c r="Q131">
        <v>71.109191999999993</v>
      </c>
      <c r="R131">
        <v>72.093506000000005</v>
      </c>
      <c r="S131">
        <v>72.825439000000003</v>
      </c>
      <c r="T131">
        <v>73.349853999999993</v>
      </c>
      <c r="U131">
        <v>73.239013999999997</v>
      </c>
      <c r="V131">
        <v>73.976439999999997</v>
      </c>
      <c r="W131">
        <v>74.897094999999993</v>
      </c>
      <c r="X131">
        <v>76.077147999999994</v>
      </c>
      <c r="Y131">
        <v>77.412598000000003</v>
      </c>
      <c r="Z131">
        <v>78.082397</v>
      </c>
      <c r="AA131">
        <v>79.555176000000003</v>
      </c>
      <c r="AB131">
        <v>81.208129999999997</v>
      </c>
      <c r="AC131">
        <v>83.020386000000002</v>
      </c>
      <c r="AD131">
        <v>84.984984999999995</v>
      </c>
      <c r="AE131">
        <v>86.091674999999995</v>
      </c>
      <c r="AF131">
        <v>88.207031000000001</v>
      </c>
      <c r="AG131">
        <v>90.631103999999993</v>
      </c>
      <c r="AH131">
        <v>93.345093000000006</v>
      </c>
      <c r="AI131">
        <v>96.295165999999995</v>
      </c>
      <c r="AJ131" t="s">
        <v>112</v>
      </c>
    </row>
    <row r="132" spans="1:36">
      <c r="A132" t="s">
        <v>427</v>
      </c>
      <c r="B132" t="s">
        <v>474</v>
      </c>
      <c r="C132" t="s">
        <v>669</v>
      </c>
      <c r="D132" t="s">
        <v>270</v>
      </c>
      <c r="E132">
        <v>0</v>
      </c>
      <c r="F132">
        <v>0</v>
      </c>
      <c r="G132">
        <v>0</v>
      </c>
      <c r="H132">
        <v>13.539574</v>
      </c>
      <c r="I132">
        <v>0</v>
      </c>
      <c r="J132">
        <v>11.242853</v>
      </c>
      <c r="K132">
        <v>8.0194399999999995</v>
      </c>
      <c r="L132">
        <v>8.8963479999999997</v>
      </c>
      <c r="M132">
        <v>15.600845</v>
      </c>
      <c r="N132">
        <v>17.197417999999999</v>
      </c>
      <c r="O132">
        <v>17.284362999999999</v>
      </c>
      <c r="P132">
        <v>17.451874</v>
      </c>
      <c r="Q132">
        <v>17.591660000000001</v>
      </c>
      <c r="R132">
        <v>17.620498999999999</v>
      </c>
      <c r="S132">
        <v>17.559170000000002</v>
      </c>
      <c r="T132">
        <v>17.558243000000001</v>
      </c>
      <c r="U132">
        <v>17.304199000000001</v>
      </c>
      <c r="V132">
        <v>17.273008000000001</v>
      </c>
      <c r="W132">
        <v>17.32394</v>
      </c>
      <c r="X132">
        <v>17.461359000000002</v>
      </c>
      <c r="Y132">
        <v>17.736076000000001</v>
      </c>
      <c r="Z132">
        <v>17.763370999999999</v>
      </c>
      <c r="AA132">
        <v>18.070982000000001</v>
      </c>
      <c r="AB132">
        <v>18.368271</v>
      </c>
      <c r="AC132">
        <v>18.633987000000001</v>
      </c>
      <c r="AD132">
        <v>18.970222</v>
      </c>
      <c r="AE132">
        <v>19.015357999999999</v>
      </c>
      <c r="AF132">
        <v>19.314301</v>
      </c>
      <c r="AG132">
        <v>19.551455000000001</v>
      </c>
      <c r="AH132">
        <v>19.993957999999999</v>
      </c>
      <c r="AI132">
        <v>20.426836000000002</v>
      </c>
      <c r="AJ132" t="s">
        <v>112</v>
      </c>
    </row>
    <row r="133" spans="1:36">
      <c r="A133" t="s">
        <v>429</v>
      </c>
      <c r="B133" t="s">
        <v>475</v>
      </c>
      <c r="C133" t="s">
        <v>670</v>
      </c>
      <c r="D133" t="s">
        <v>270</v>
      </c>
      <c r="E133">
        <v>0</v>
      </c>
      <c r="F133">
        <v>0</v>
      </c>
      <c r="G133">
        <v>0</v>
      </c>
      <c r="H133">
        <v>0</v>
      </c>
      <c r="I133">
        <v>0</v>
      </c>
      <c r="J133">
        <v>0</v>
      </c>
      <c r="K133">
        <v>0</v>
      </c>
      <c r="L133">
        <v>1.407008</v>
      </c>
      <c r="M133">
        <v>8.3300169999999998</v>
      </c>
      <c r="N133">
        <v>8.9722290000000005</v>
      </c>
      <c r="O133">
        <v>9.4428409999999996</v>
      </c>
      <c r="P133">
        <v>9.9230649999999994</v>
      </c>
      <c r="Q133">
        <v>10.342102000000001</v>
      </c>
      <c r="R133">
        <v>10.631409</v>
      </c>
      <c r="S133">
        <v>10.801513999999999</v>
      </c>
      <c r="T133">
        <v>10.871643000000001</v>
      </c>
      <c r="U133">
        <v>10.752838000000001</v>
      </c>
      <c r="V133">
        <v>10.787445</v>
      </c>
      <c r="W133">
        <v>10.813689999999999</v>
      </c>
      <c r="X133">
        <v>10.842407</v>
      </c>
      <c r="Y133">
        <v>10.847640999999999</v>
      </c>
      <c r="Z133">
        <v>10.674804999999999</v>
      </c>
      <c r="AA133">
        <v>10.609467</v>
      </c>
      <c r="AB133">
        <v>10.532074</v>
      </c>
      <c r="AC133">
        <v>10.438048999999999</v>
      </c>
      <c r="AD133">
        <v>10.329727</v>
      </c>
      <c r="AE133">
        <v>10.047958</v>
      </c>
      <c r="AF133">
        <v>9.9052430000000005</v>
      </c>
      <c r="AG133">
        <v>9.7870329999999992</v>
      </c>
      <c r="AH133">
        <v>9.6921839999999992</v>
      </c>
      <c r="AI133">
        <v>9.6175840000000008</v>
      </c>
      <c r="AJ133" t="s">
        <v>112</v>
      </c>
    </row>
    <row r="134" spans="1:36">
      <c r="A134" t="s">
        <v>372</v>
      </c>
      <c r="B134" t="s">
        <v>476</v>
      </c>
      <c r="C134" t="s">
        <v>671</v>
      </c>
      <c r="D134" t="s">
        <v>270</v>
      </c>
      <c r="E134">
        <v>16.933615</v>
      </c>
      <c r="F134">
        <v>0</v>
      </c>
      <c r="G134">
        <v>90.955871999999999</v>
      </c>
      <c r="H134">
        <v>112.655655</v>
      </c>
      <c r="I134">
        <v>274.11764499999998</v>
      </c>
      <c r="J134">
        <v>339.538025</v>
      </c>
      <c r="K134">
        <v>347.177887</v>
      </c>
      <c r="L134">
        <v>363.50183099999998</v>
      </c>
      <c r="M134">
        <v>395.42465199999998</v>
      </c>
      <c r="N134">
        <v>412.82983400000001</v>
      </c>
      <c r="O134">
        <v>430.95095800000001</v>
      </c>
      <c r="P134">
        <v>450.38116500000001</v>
      </c>
      <c r="Q134">
        <v>466.04522700000001</v>
      </c>
      <c r="R134">
        <v>484.94091800000001</v>
      </c>
      <c r="S134">
        <v>511.19589200000001</v>
      </c>
      <c r="T134">
        <v>528.47631799999999</v>
      </c>
      <c r="U134">
        <v>545.12353499999995</v>
      </c>
      <c r="V134">
        <v>562.02508499999999</v>
      </c>
      <c r="W134">
        <v>575.53082300000005</v>
      </c>
      <c r="X134">
        <v>591.37731900000006</v>
      </c>
      <c r="Y134">
        <v>609.71636999999998</v>
      </c>
      <c r="Z134">
        <v>630.06274399999995</v>
      </c>
      <c r="AA134">
        <v>649.90734899999995</v>
      </c>
      <c r="AB134">
        <v>666.69262700000002</v>
      </c>
      <c r="AC134">
        <v>679.72753899999998</v>
      </c>
      <c r="AD134">
        <v>688.53973399999995</v>
      </c>
      <c r="AE134">
        <v>696.17492700000003</v>
      </c>
      <c r="AF134">
        <v>706.14318800000001</v>
      </c>
      <c r="AG134">
        <v>715.337402</v>
      </c>
      <c r="AH134">
        <v>721.38177499999995</v>
      </c>
      <c r="AI134">
        <v>724.68139599999995</v>
      </c>
      <c r="AJ134" s="32">
        <v>0.13300000000000001</v>
      </c>
    </row>
    <row r="135" spans="1:36">
      <c r="A135" t="s">
        <v>425</v>
      </c>
      <c r="B135" t="s">
        <v>477</v>
      </c>
      <c r="C135" t="s">
        <v>672</v>
      </c>
      <c r="D135" t="s">
        <v>270</v>
      </c>
      <c r="E135">
        <v>4.7232060000000002</v>
      </c>
      <c r="F135">
        <v>0</v>
      </c>
      <c r="G135">
        <v>90.955871999999999</v>
      </c>
      <c r="H135">
        <v>107.33551</v>
      </c>
      <c r="I135">
        <v>226.952438</v>
      </c>
      <c r="J135">
        <v>302.04766799999999</v>
      </c>
      <c r="K135">
        <v>307.526276</v>
      </c>
      <c r="L135">
        <v>321.06423999999998</v>
      </c>
      <c r="M135">
        <v>352.85327100000001</v>
      </c>
      <c r="N135">
        <v>366.20361300000002</v>
      </c>
      <c r="O135">
        <v>378.93994099999998</v>
      </c>
      <c r="P135">
        <v>394.22460899999999</v>
      </c>
      <c r="Q135">
        <v>406.06054699999999</v>
      </c>
      <c r="R135">
        <v>418.32080100000002</v>
      </c>
      <c r="S135">
        <v>430.56982399999998</v>
      </c>
      <c r="T135">
        <v>444.48535199999998</v>
      </c>
      <c r="U135">
        <v>457.87939499999999</v>
      </c>
      <c r="V135">
        <v>469</v>
      </c>
      <c r="W135">
        <v>480.01123000000001</v>
      </c>
      <c r="X135">
        <v>493.24707000000001</v>
      </c>
      <c r="Y135">
        <v>508.79199199999999</v>
      </c>
      <c r="Z135">
        <v>526.33007799999996</v>
      </c>
      <c r="AA135">
        <v>543.68017599999996</v>
      </c>
      <c r="AB135">
        <v>558.59814500000005</v>
      </c>
      <c r="AC135">
        <v>570.453125</v>
      </c>
      <c r="AD135">
        <v>578.80664100000001</v>
      </c>
      <c r="AE135">
        <v>586.30664100000001</v>
      </c>
      <c r="AF135">
        <v>595.99121100000002</v>
      </c>
      <c r="AG135">
        <v>604.85839799999997</v>
      </c>
      <c r="AH135">
        <v>611.10058600000002</v>
      </c>
      <c r="AI135">
        <v>614.75878899999998</v>
      </c>
      <c r="AJ135" s="32">
        <v>0.17599999999999999</v>
      </c>
    </row>
    <row r="136" spans="1:36">
      <c r="A136" t="s">
        <v>427</v>
      </c>
      <c r="B136" t="s">
        <v>478</v>
      </c>
      <c r="C136" t="s">
        <v>673</v>
      </c>
      <c r="D136" t="s">
        <v>270</v>
      </c>
      <c r="E136">
        <v>12.210409</v>
      </c>
      <c r="F136">
        <v>0</v>
      </c>
      <c r="G136">
        <v>0</v>
      </c>
      <c r="H136">
        <v>5.3201479999999997</v>
      </c>
      <c r="I136">
        <v>47.165194999999997</v>
      </c>
      <c r="J136">
        <v>33.016022</v>
      </c>
      <c r="K136">
        <v>34.177612000000003</v>
      </c>
      <c r="L136">
        <v>36.737372999999998</v>
      </c>
      <c r="M136">
        <v>39.775573999999999</v>
      </c>
      <c r="N136">
        <v>42.857608999999997</v>
      </c>
      <c r="O136">
        <v>46.112236000000003</v>
      </c>
      <c r="P136">
        <v>49.830078</v>
      </c>
      <c r="Q136">
        <v>53.392212000000001</v>
      </c>
      <c r="R136">
        <v>59.736083999999998</v>
      </c>
      <c r="S136">
        <v>73.447509999999994</v>
      </c>
      <c r="T136">
        <v>76.463440000000006</v>
      </c>
      <c r="U136">
        <v>79.400208000000006</v>
      </c>
      <c r="V136">
        <v>82.028564000000003</v>
      </c>
      <c r="W136">
        <v>84.574523999999997</v>
      </c>
      <c r="X136">
        <v>87.242553999999998</v>
      </c>
      <c r="Y136">
        <v>90.047118999999995</v>
      </c>
      <c r="Z136">
        <v>92.835082999999997</v>
      </c>
      <c r="AA136">
        <v>95.344238000000004</v>
      </c>
      <c r="AB136">
        <v>97.318359000000001</v>
      </c>
      <c r="AC136">
        <v>98.703979000000004</v>
      </c>
      <c r="AD136">
        <v>99.467285000000004</v>
      </c>
      <c r="AE136">
        <v>99.931884999999994</v>
      </c>
      <c r="AF136">
        <v>100.495987</v>
      </c>
      <c r="AG136">
        <v>101.124557</v>
      </c>
      <c r="AH136">
        <v>101.28478200000001</v>
      </c>
      <c r="AI136">
        <v>101.335464</v>
      </c>
      <c r="AJ136" s="32">
        <v>7.2999999999999995E-2</v>
      </c>
    </row>
    <row r="137" spans="1:36">
      <c r="A137" t="s">
        <v>429</v>
      </c>
      <c r="B137" t="s">
        <v>479</v>
      </c>
      <c r="C137" t="s">
        <v>674</v>
      </c>
      <c r="D137" t="s">
        <v>270</v>
      </c>
      <c r="E137">
        <v>0</v>
      </c>
      <c r="F137">
        <v>0</v>
      </c>
      <c r="G137">
        <v>0</v>
      </c>
      <c r="H137">
        <v>0</v>
      </c>
      <c r="I137">
        <v>0</v>
      </c>
      <c r="J137">
        <v>4.4743310000000003</v>
      </c>
      <c r="K137">
        <v>5.4739880000000003</v>
      </c>
      <c r="L137">
        <v>5.7002110000000004</v>
      </c>
      <c r="M137">
        <v>2.7958050000000001</v>
      </c>
      <c r="N137">
        <v>3.7686160000000002</v>
      </c>
      <c r="O137">
        <v>5.8987860000000003</v>
      </c>
      <c r="P137">
        <v>6.3264630000000004</v>
      </c>
      <c r="Q137">
        <v>6.5924709999999997</v>
      </c>
      <c r="R137">
        <v>6.8840320000000004</v>
      </c>
      <c r="S137">
        <v>7.1785490000000003</v>
      </c>
      <c r="T137">
        <v>7.5275559999999997</v>
      </c>
      <c r="U137">
        <v>7.843915</v>
      </c>
      <c r="V137">
        <v>10.996521</v>
      </c>
      <c r="W137">
        <v>10.945053</v>
      </c>
      <c r="X137">
        <v>10.887726000000001</v>
      </c>
      <c r="Y137">
        <v>10.877257999999999</v>
      </c>
      <c r="Z137">
        <v>10.897568</v>
      </c>
      <c r="AA137">
        <v>10.882904</v>
      </c>
      <c r="AB137">
        <v>10.776154</v>
      </c>
      <c r="AC137">
        <v>10.570435</v>
      </c>
      <c r="AD137">
        <v>10.265793</v>
      </c>
      <c r="AE137">
        <v>9.9364319999999999</v>
      </c>
      <c r="AF137">
        <v>9.6560210000000009</v>
      </c>
      <c r="AG137">
        <v>9.3544459999999994</v>
      </c>
      <c r="AH137">
        <v>8.9963990000000003</v>
      </c>
      <c r="AI137">
        <v>8.5871890000000004</v>
      </c>
      <c r="AJ137" t="s">
        <v>112</v>
      </c>
    </row>
    <row r="138" spans="1:36">
      <c r="A138" t="s">
        <v>374</v>
      </c>
      <c r="B138" t="s">
        <v>480</v>
      </c>
      <c r="C138" t="s">
        <v>675</v>
      </c>
      <c r="D138" t="s">
        <v>270</v>
      </c>
      <c r="E138">
        <v>0</v>
      </c>
      <c r="F138">
        <v>0</v>
      </c>
      <c r="G138">
        <v>0</v>
      </c>
      <c r="H138">
        <v>32.393597</v>
      </c>
      <c r="I138">
        <v>58.209595</v>
      </c>
      <c r="J138">
        <v>51.997642999999997</v>
      </c>
      <c r="K138">
        <v>35.119827000000001</v>
      </c>
      <c r="L138">
        <v>37.352626999999998</v>
      </c>
      <c r="M138">
        <v>38.132064999999997</v>
      </c>
      <c r="N138">
        <v>40.893760999999998</v>
      </c>
      <c r="O138">
        <v>42.478347999999997</v>
      </c>
      <c r="P138">
        <v>43.152968999999999</v>
      </c>
      <c r="Q138">
        <v>44.768416999999999</v>
      </c>
      <c r="R138">
        <v>47.541198999999999</v>
      </c>
      <c r="S138">
        <v>51.510638999999998</v>
      </c>
      <c r="T138">
        <v>63.899559000000004</v>
      </c>
      <c r="U138">
        <v>64.206840999999997</v>
      </c>
      <c r="V138">
        <v>63.868049999999997</v>
      </c>
      <c r="W138">
        <v>63.452103000000001</v>
      </c>
      <c r="X138">
        <v>63.296928000000001</v>
      </c>
      <c r="Y138">
        <v>63.270966000000001</v>
      </c>
      <c r="Z138">
        <v>63.489510000000003</v>
      </c>
      <c r="AA138">
        <v>63.428223000000003</v>
      </c>
      <c r="AB138">
        <v>63.032882999999998</v>
      </c>
      <c r="AC138">
        <v>62.559387000000001</v>
      </c>
      <c r="AD138">
        <v>62.065868000000002</v>
      </c>
      <c r="AE138">
        <v>61.575702999999997</v>
      </c>
      <c r="AF138">
        <v>61.070853999999997</v>
      </c>
      <c r="AG138">
        <v>60.811188000000001</v>
      </c>
      <c r="AH138">
        <v>60.847152999999999</v>
      </c>
      <c r="AI138">
        <v>61.370533000000002</v>
      </c>
      <c r="AJ138" t="s">
        <v>112</v>
      </c>
    </row>
    <row r="139" spans="1:36">
      <c r="A139" t="s">
        <v>425</v>
      </c>
      <c r="B139" t="s">
        <v>481</v>
      </c>
      <c r="C139" t="s">
        <v>676</v>
      </c>
      <c r="D139" t="s">
        <v>270</v>
      </c>
      <c r="E139">
        <v>0</v>
      </c>
      <c r="F139">
        <v>0</v>
      </c>
      <c r="G139">
        <v>0</v>
      </c>
      <c r="H139">
        <v>23.466439999999999</v>
      </c>
      <c r="I139">
        <v>26.847261</v>
      </c>
      <c r="J139">
        <v>28.141407000000001</v>
      </c>
      <c r="K139">
        <v>22.701008000000002</v>
      </c>
      <c r="L139">
        <v>23.362137000000001</v>
      </c>
      <c r="M139">
        <v>24.155615000000001</v>
      </c>
      <c r="N139">
        <v>24.934640999999999</v>
      </c>
      <c r="O139">
        <v>25.706976000000001</v>
      </c>
      <c r="P139">
        <v>26.156897000000001</v>
      </c>
      <c r="Q139">
        <v>26.537808999999999</v>
      </c>
      <c r="R139">
        <v>27.607374</v>
      </c>
      <c r="S139">
        <v>28.724969999999999</v>
      </c>
      <c r="T139">
        <v>32.939391999999998</v>
      </c>
      <c r="U139">
        <v>33.397522000000002</v>
      </c>
      <c r="V139">
        <v>33.583862000000003</v>
      </c>
      <c r="W139">
        <v>33.681457999999999</v>
      </c>
      <c r="X139">
        <v>33.823608</v>
      </c>
      <c r="Y139">
        <v>33.958495999999997</v>
      </c>
      <c r="Z139">
        <v>34.145752000000002</v>
      </c>
      <c r="AA139">
        <v>34.224792000000001</v>
      </c>
      <c r="AB139">
        <v>34.172851999999999</v>
      </c>
      <c r="AC139">
        <v>34.099243000000001</v>
      </c>
      <c r="AD139">
        <v>34.037475999999998</v>
      </c>
      <c r="AE139">
        <v>33.992187999999999</v>
      </c>
      <c r="AF139">
        <v>33.975098000000003</v>
      </c>
      <c r="AG139">
        <v>34.077025999999996</v>
      </c>
      <c r="AH139">
        <v>34.312683</v>
      </c>
      <c r="AI139">
        <v>34.666564999999999</v>
      </c>
      <c r="AJ139" t="s">
        <v>112</v>
      </c>
    </row>
    <row r="140" spans="1:36">
      <c r="A140" t="s">
        <v>427</v>
      </c>
      <c r="B140" t="s">
        <v>482</v>
      </c>
      <c r="C140" t="s">
        <v>677</v>
      </c>
      <c r="D140" t="s">
        <v>270</v>
      </c>
      <c r="E140">
        <v>0</v>
      </c>
      <c r="F140">
        <v>0</v>
      </c>
      <c r="G140">
        <v>0</v>
      </c>
      <c r="H140">
        <v>8.9271550000000008</v>
      </c>
      <c r="I140">
        <v>31.362333</v>
      </c>
      <c r="J140">
        <v>22.590800999999999</v>
      </c>
      <c r="K140">
        <v>12.418818999999999</v>
      </c>
      <c r="L140">
        <v>13.074795</v>
      </c>
      <c r="M140">
        <v>13.97645</v>
      </c>
      <c r="N140">
        <v>14.940951999999999</v>
      </c>
      <c r="O140">
        <v>15.966514999999999</v>
      </c>
      <c r="P140">
        <v>16.643046999999999</v>
      </c>
      <c r="Q140">
        <v>17.185555000000001</v>
      </c>
      <c r="R140">
        <v>18.680499999999999</v>
      </c>
      <c r="S140">
        <v>21.330475</v>
      </c>
      <c r="T140">
        <v>28.914612000000002</v>
      </c>
      <c r="U140">
        <v>28.643829</v>
      </c>
      <c r="V140">
        <v>28.031403000000001</v>
      </c>
      <c r="W140">
        <v>27.445221</v>
      </c>
      <c r="X140">
        <v>27.079436999999999</v>
      </c>
      <c r="Y140">
        <v>26.860931000000001</v>
      </c>
      <c r="Z140">
        <v>26.842316</v>
      </c>
      <c r="AA140">
        <v>26.670287999999999</v>
      </c>
      <c r="AB140">
        <v>26.317748999999999</v>
      </c>
      <c r="AC140">
        <v>25.923126</v>
      </c>
      <c r="AD140">
        <v>25.508972</v>
      </c>
      <c r="AE140">
        <v>25.094543000000002</v>
      </c>
      <c r="AF140">
        <v>24.647307999999999</v>
      </c>
      <c r="AG140">
        <v>24.330200000000001</v>
      </c>
      <c r="AH140">
        <v>24.176849000000001</v>
      </c>
      <c r="AI140">
        <v>24.135925</v>
      </c>
      <c r="AJ140" t="s">
        <v>112</v>
      </c>
    </row>
    <row r="141" spans="1:36">
      <c r="A141" t="s">
        <v>429</v>
      </c>
      <c r="B141" t="s">
        <v>483</v>
      </c>
      <c r="C141" t="s">
        <v>678</v>
      </c>
      <c r="D141" t="s">
        <v>270</v>
      </c>
      <c r="E141">
        <v>0</v>
      </c>
      <c r="F141">
        <v>0</v>
      </c>
      <c r="G141">
        <v>0</v>
      </c>
      <c r="H141">
        <v>0</v>
      </c>
      <c r="I141">
        <v>0</v>
      </c>
      <c r="J141">
        <v>1.2654339999999999</v>
      </c>
      <c r="K141">
        <v>0</v>
      </c>
      <c r="L141">
        <v>0.91569500000000004</v>
      </c>
      <c r="M141">
        <v>0</v>
      </c>
      <c r="N141">
        <v>1.018165</v>
      </c>
      <c r="O141">
        <v>0.80485499999999999</v>
      </c>
      <c r="P141">
        <v>0.35302699999999998</v>
      </c>
      <c r="Q141">
        <v>1.0450520000000001</v>
      </c>
      <c r="R141">
        <v>1.2533259999999999</v>
      </c>
      <c r="S141">
        <v>1.4551970000000001</v>
      </c>
      <c r="T141">
        <v>2.0455549999999998</v>
      </c>
      <c r="U141">
        <v>2.165489</v>
      </c>
      <c r="V141">
        <v>2.2527849999999998</v>
      </c>
      <c r="W141">
        <v>2.3254239999999999</v>
      </c>
      <c r="X141">
        <v>2.3938830000000002</v>
      </c>
      <c r="Y141">
        <v>2.4515380000000002</v>
      </c>
      <c r="Z141">
        <v>2.5014419999999999</v>
      </c>
      <c r="AA141">
        <v>2.5331419999999998</v>
      </c>
      <c r="AB141">
        <v>2.5422820000000002</v>
      </c>
      <c r="AC141">
        <v>2.5370180000000002</v>
      </c>
      <c r="AD141">
        <v>2.5194209999999999</v>
      </c>
      <c r="AE141">
        <v>2.488972</v>
      </c>
      <c r="AF141">
        <v>2.448448</v>
      </c>
      <c r="AG141">
        <v>2.4039609999999998</v>
      </c>
      <c r="AH141">
        <v>2.3576199999999998</v>
      </c>
      <c r="AI141">
        <v>2.5680429999999999</v>
      </c>
      <c r="AJ141" t="s">
        <v>112</v>
      </c>
    </row>
    <row r="142" spans="1:36">
      <c r="A142" t="s">
        <v>376</v>
      </c>
      <c r="B142" t="s">
        <v>484</v>
      </c>
      <c r="C142" t="s">
        <v>679</v>
      </c>
      <c r="D142" t="s">
        <v>270</v>
      </c>
      <c r="E142">
        <v>0</v>
      </c>
      <c r="F142">
        <v>0</v>
      </c>
      <c r="G142">
        <v>0</v>
      </c>
      <c r="H142">
        <v>40.880363000000003</v>
      </c>
      <c r="I142">
        <v>155.80247499999999</v>
      </c>
      <c r="J142">
        <v>154.92285200000001</v>
      </c>
      <c r="K142">
        <v>158.83454900000001</v>
      </c>
      <c r="L142">
        <v>168.95755</v>
      </c>
      <c r="M142">
        <v>179.267899</v>
      </c>
      <c r="N142">
        <v>189.42480499999999</v>
      </c>
      <c r="O142">
        <v>199.18187</v>
      </c>
      <c r="P142">
        <v>218.19776899999999</v>
      </c>
      <c r="Q142">
        <v>230.41641200000001</v>
      </c>
      <c r="R142">
        <v>246.63360599999999</v>
      </c>
      <c r="S142">
        <v>258.90502900000001</v>
      </c>
      <c r="T142">
        <v>271.49883999999997</v>
      </c>
      <c r="U142">
        <v>282.27734400000003</v>
      </c>
      <c r="V142">
        <v>294.62591600000002</v>
      </c>
      <c r="W142">
        <v>307.11029100000002</v>
      </c>
      <c r="X142">
        <v>322.37661700000001</v>
      </c>
      <c r="Y142">
        <v>338.60012799999998</v>
      </c>
      <c r="Z142">
        <v>349.268799</v>
      </c>
      <c r="AA142">
        <v>366.093414</v>
      </c>
      <c r="AB142">
        <v>378.15722699999998</v>
      </c>
      <c r="AC142">
        <v>385.89154100000002</v>
      </c>
      <c r="AD142">
        <v>393.45434599999999</v>
      </c>
      <c r="AE142">
        <v>394.85296599999998</v>
      </c>
      <c r="AF142">
        <v>401.84136999999998</v>
      </c>
      <c r="AG142">
        <v>410.56195100000002</v>
      </c>
      <c r="AH142">
        <v>421.12750199999999</v>
      </c>
      <c r="AI142">
        <v>434.00555400000002</v>
      </c>
      <c r="AJ142" t="s">
        <v>112</v>
      </c>
    </row>
    <row r="143" spans="1:36">
      <c r="A143" t="s">
        <v>425</v>
      </c>
      <c r="B143" t="s">
        <v>485</v>
      </c>
      <c r="C143" t="s">
        <v>680</v>
      </c>
      <c r="D143" t="s">
        <v>270</v>
      </c>
      <c r="E143">
        <v>0</v>
      </c>
      <c r="F143">
        <v>0</v>
      </c>
      <c r="G143">
        <v>0</v>
      </c>
      <c r="H143">
        <v>40.880363000000003</v>
      </c>
      <c r="I143">
        <v>108.526825</v>
      </c>
      <c r="J143">
        <v>118.36779799999999</v>
      </c>
      <c r="K143">
        <v>122.71742999999999</v>
      </c>
      <c r="L143">
        <v>130.21586600000001</v>
      </c>
      <c r="M143">
        <v>137.66192599999999</v>
      </c>
      <c r="N143">
        <v>144.82105999999999</v>
      </c>
      <c r="O143">
        <v>151.55337499999999</v>
      </c>
      <c r="P143">
        <v>160.12991299999999</v>
      </c>
      <c r="Q143">
        <v>168.756775</v>
      </c>
      <c r="R143">
        <v>181.32226600000001</v>
      </c>
      <c r="S143">
        <v>189.54858400000001</v>
      </c>
      <c r="T143">
        <v>198.060059</v>
      </c>
      <c r="U143">
        <v>205.51074199999999</v>
      </c>
      <c r="V143">
        <v>214.19702100000001</v>
      </c>
      <c r="W143">
        <v>223.208496</v>
      </c>
      <c r="X143">
        <v>235.38964799999999</v>
      </c>
      <c r="Y143">
        <v>248.72534200000001</v>
      </c>
      <c r="Z143">
        <v>256.73168900000002</v>
      </c>
      <c r="AA143">
        <v>265.26953099999997</v>
      </c>
      <c r="AB143">
        <v>273.574951</v>
      </c>
      <c r="AC143">
        <v>282.54956099999998</v>
      </c>
      <c r="AD143">
        <v>291.45141599999999</v>
      </c>
      <c r="AE143">
        <v>296.09277300000002</v>
      </c>
      <c r="AF143">
        <v>304.59375</v>
      </c>
      <c r="AG143">
        <v>314.31933600000002</v>
      </c>
      <c r="AH143">
        <v>325.34960899999999</v>
      </c>
      <c r="AI143">
        <v>338.00390599999997</v>
      </c>
      <c r="AJ143" t="s">
        <v>112</v>
      </c>
    </row>
    <row r="144" spans="1:36">
      <c r="A144" t="s">
        <v>427</v>
      </c>
      <c r="B144" t="s">
        <v>486</v>
      </c>
      <c r="C144" t="s">
        <v>681</v>
      </c>
      <c r="D144" t="s">
        <v>270</v>
      </c>
      <c r="E144">
        <v>0</v>
      </c>
      <c r="F144">
        <v>0</v>
      </c>
      <c r="G144">
        <v>0</v>
      </c>
      <c r="H144">
        <v>0</v>
      </c>
      <c r="I144">
        <v>40.374405000000003</v>
      </c>
      <c r="J144">
        <v>23.573135000000001</v>
      </c>
      <c r="K144">
        <v>22.723793000000001</v>
      </c>
      <c r="L144">
        <v>24.365358000000001</v>
      </c>
      <c r="M144">
        <v>26.145405</v>
      </c>
      <c r="N144">
        <v>28.009253999999999</v>
      </c>
      <c r="O144">
        <v>29.934258</v>
      </c>
      <c r="P144">
        <v>32.934184999999999</v>
      </c>
      <c r="Q144">
        <v>36.083159999999999</v>
      </c>
      <c r="R144">
        <v>39.429099999999998</v>
      </c>
      <c r="S144">
        <v>43.091171000000003</v>
      </c>
      <c r="T144">
        <v>46.786605999999999</v>
      </c>
      <c r="U144">
        <v>49.958365999999998</v>
      </c>
      <c r="V144">
        <v>53.284118999999997</v>
      </c>
      <c r="W144">
        <v>56.404311999999997</v>
      </c>
      <c r="X144">
        <v>59.164585000000002</v>
      </c>
      <c r="Y144">
        <v>61.707909000000001</v>
      </c>
      <c r="Z144">
        <v>64.145752000000002</v>
      </c>
      <c r="AA144">
        <v>72.178405999999995</v>
      </c>
      <c r="AB144">
        <v>75.770020000000002</v>
      </c>
      <c r="AC144">
        <v>74.328491</v>
      </c>
      <c r="AD144">
        <v>72.855346999999995</v>
      </c>
      <c r="AE144">
        <v>70.081176999999997</v>
      </c>
      <c r="AF144">
        <v>68.575928000000005</v>
      </c>
      <c r="AG144">
        <v>67.471924000000001</v>
      </c>
      <c r="AH144">
        <v>66.806640999999999</v>
      </c>
      <c r="AI144">
        <v>66.698241999999993</v>
      </c>
      <c r="AJ144" t="s">
        <v>112</v>
      </c>
    </row>
    <row r="145" spans="1:36">
      <c r="A145" t="s">
        <v>429</v>
      </c>
      <c r="B145" t="s">
        <v>487</v>
      </c>
      <c r="C145" t="s">
        <v>682</v>
      </c>
      <c r="D145" t="s">
        <v>270</v>
      </c>
      <c r="E145">
        <v>0</v>
      </c>
      <c r="F145">
        <v>0</v>
      </c>
      <c r="G145">
        <v>0</v>
      </c>
      <c r="H145">
        <v>0</v>
      </c>
      <c r="I145">
        <v>6.9012500000000001</v>
      </c>
      <c r="J145">
        <v>12.981921</v>
      </c>
      <c r="K145">
        <v>13.393326</v>
      </c>
      <c r="L145">
        <v>14.376334</v>
      </c>
      <c r="M145">
        <v>15.460566999999999</v>
      </c>
      <c r="N145">
        <v>16.594474999999999</v>
      </c>
      <c r="O145">
        <v>17.694227000000001</v>
      </c>
      <c r="P145">
        <v>25.133666999999999</v>
      </c>
      <c r="Q145">
        <v>25.576477000000001</v>
      </c>
      <c r="R145">
        <v>25.882232999999999</v>
      </c>
      <c r="S145">
        <v>26.265259</v>
      </c>
      <c r="T145">
        <v>26.652161</v>
      </c>
      <c r="U145">
        <v>26.808228</v>
      </c>
      <c r="V145">
        <v>27.144774999999999</v>
      </c>
      <c r="W145">
        <v>27.497498</v>
      </c>
      <c r="X145">
        <v>27.822388</v>
      </c>
      <c r="Y145">
        <v>28.166869999999999</v>
      </c>
      <c r="Z145">
        <v>28.391356999999999</v>
      </c>
      <c r="AA145">
        <v>28.645477</v>
      </c>
      <c r="AB145">
        <v>28.812256000000001</v>
      </c>
      <c r="AC145">
        <v>29.013489</v>
      </c>
      <c r="AD145">
        <v>29.147583000000001</v>
      </c>
      <c r="AE145">
        <v>28.679016000000001</v>
      </c>
      <c r="AF145">
        <v>28.671692</v>
      </c>
      <c r="AG145">
        <v>28.770690999999999</v>
      </c>
      <c r="AH145">
        <v>28.971252</v>
      </c>
      <c r="AI145">
        <v>29.303405999999999</v>
      </c>
      <c r="AJ145" t="s">
        <v>112</v>
      </c>
    </row>
    <row r="146" spans="1:36">
      <c r="A146" t="s">
        <v>378</v>
      </c>
      <c r="B146" t="s">
        <v>488</v>
      </c>
      <c r="C146" t="s">
        <v>683</v>
      </c>
      <c r="D146" t="s">
        <v>270</v>
      </c>
      <c r="E146">
        <v>0</v>
      </c>
      <c r="F146">
        <v>0</v>
      </c>
      <c r="G146">
        <v>0</v>
      </c>
      <c r="H146">
        <v>24.818345999999998</v>
      </c>
      <c r="I146">
        <v>75.114318999999995</v>
      </c>
      <c r="J146">
        <v>88.655906999999999</v>
      </c>
      <c r="K146">
        <v>99.607749999999996</v>
      </c>
      <c r="L146">
        <v>109.747681</v>
      </c>
      <c r="M146">
        <v>120.450768</v>
      </c>
      <c r="N146">
        <v>130.42083700000001</v>
      </c>
      <c r="O146">
        <v>138.865341</v>
      </c>
      <c r="P146">
        <v>146.129684</v>
      </c>
      <c r="Q146">
        <v>151.965317</v>
      </c>
      <c r="R146">
        <v>156.64065600000001</v>
      </c>
      <c r="S146">
        <v>160.75990300000001</v>
      </c>
      <c r="T146">
        <v>169.701706</v>
      </c>
      <c r="U146">
        <v>182.30557300000001</v>
      </c>
      <c r="V146">
        <v>190.234589</v>
      </c>
      <c r="W146">
        <v>198.495285</v>
      </c>
      <c r="X146">
        <v>206.96759</v>
      </c>
      <c r="Y146">
        <v>215.640793</v>
      </c>
      <c r="Z146">
        <v>223.507034</v>
      </c>
      <c r="AA146">
        <v>232.33206200000001</v>
      </c>
      <c r="AB146">
        <v>241.80509900000001</v>
      </c>
      <c r="AC146">
        <v>253.068512</v>
      </c>
      <c r="AD146">
        <v>263.08401500000002</v>
      </c>
      <c r="AE146">
        <v>272.42956500000003</v>
      </c>
      <c r="AF146">
        <v>282.70812999999998</v>
      </c>
      <c r="AG146">
        <v>293.93701199999998</v>
      </c>
      <c r="AH146">
        <v>305.590912</v>
      </c>
      <c r="AI146">
        <v>317.96957400000002</v>
      </c>
      <c r="AJ146" t="s">
        <v>112</v>
      </c>
    </row>
    <row r="147" spans="1:36">
      <c r="A147" t="s">
        <v>425</v>
      </c>
      <c r="B147" t="s">
        <v>489</v>
      </c>
      <c r="C147" t="s">
        <v>684</v>
      </c>
      <c r="D147" t="s">
        <v>270</v>
      </c>
      <c r="E147">
        <v>0</v>
      </c>
      <c r="F147">
        <v>0</v>
      </c>
      <c r="G147">
        <v>0</v>
      </c>
      <c r="H147">
        <v>23.200617000000001</v>
      </c>
      <c r="I147">
        <v>62.364272999999997</v>
      </c>
      <c r="J147">
        <v>73.809380000000004</v>
      </c>
      <c r="K147">
        <v>82.022178999999994</v>
      </c>
      <c r="L147">
        <v>90.248908999999998</v>
      </c>
      <c r="M147">
        <v>98.944038000000006</v>
      </c>
      <c r="N147">
        <v>107.110405</v>
      </c>
      <c r="O147">
        <v>114.11642500000001</v>
      </c>
      <c r="P147">
        <v>120.218552</v>
      </c>
      <c r="Q147">
        <v>125.198364</v>
      </c>
      <c r="R147">
        <v>129.26460299999999</v>
      </c>
      <c r="S147">
        <v>132.89520300000001</v>
      </c>
      <c r="T147">
        <v>138.87583900000001</v>
      </c>
      <c r="U147">
        <v>149.43810999999999</v>
      </c>
      <c r="V147">
        <v>156.56457499999999</v>
      </c>
      <c r="W147">
        <v>164.024902</v>
      </c>
      <c r="X147">
        <v>171.72448700000001</v>
      </c>
      <c r="Y147">
        <v>179.64721700000001</v>
      </c>
      <c r="Z147">
        <v>186.975098</v>
      </c>
      <c r="AA147">
        <v>195.13330099999999</v>
      </c>
      <c r="AB147">
        <v>203.876465</v>
      </c>
      <c r="AC147">
        <v>212.91064499999999</v>
      </c>
      <c r="AD147">
        <v>222.32055700000001</v>
      </c>
      <c r="AE147">
        <v>231.26464799999999</v>
      </c>
      <c r="AF147">
        <v>240.96118200000001</v>
      </c>
      <c r="AG147">
        <v>251.44506799999999</v>
      </c>
      <c r="AH147">
        <v>262.27050800000001</v>
      </c>
      <c r="AI147">
        <v>273.690674</v>
      </c>
      <c r="AJ147" t="s">
        <v>112</v>
      </c>
    </row>
    <row r="148" spans="1:36">
      <c r="A148" t="s">
        <v>427</v>
      </c>
      <c r="B148" t="s">
        <v>490</v>
      </c>
      <c r="C148" t="s">
        <v>685</v>
      </c>
      <c r="D148" t="s">
        <v>270</v>
      </c>
      <c r="E148">
        <v>0</v>
      </c>
      <c r="F148">
        <v>0</v>
      </c>
      <c r="G148">
        <v>0</v>
      </c>
      <c r="H148">
        <v>1.617729</v>
      </c>
      <c r="I148">
        <v>8.0773910000000004</v>
      </c>
      <c r="J148">
        <v>7.1726130000000001</v>
      </c>
      <c r="K148">
        <v>9.2985439999999997</v>
      </c>
      <c r="L148">
        <v>10.436346</v>
      </c>
      <c r="M148">
        <v>11.652494000000001</v>
      </c>
      <c r="N148">
        <v>12.814511</v>
      </c>
      <c r="O148">
        <v>13.841312</v>
      </c>
      <c r="P148">
        <v>14.751143000000001</v>
      </c>
      <c r="Q148">
        <v>15.526118</v>
      </c>
      <c r="R148">
        <v>16.172772999999999</v>
      </c>
      <c r="S148">
        <v>16.737099000000001</v>
      </c>
      <c r="T148">
        <v>17.529658999999999</v>
      </c>
      <c r="U148">
        <v>19.374587999999999</v>
      </c>
      <c r="V148">
        <v>19.953658999999998</v>
      </c>
      <c r="W148">
        <v>20.529616999999998</v>
      </c>
      <c r="X148">
        <v>21.093261999999999</v>
      </c>
      <c r="Y148">
        <v>21.653015</v>
      </c>
      <c r="Z148">
        <v>22.102264000000002</v>
      </c>
      <c r="AA148">
        <v>22.627960000000002</v>
      </c>
      <c r="AB148">
        <v>23.193999999999999</v>
      </c>
      <c r="AC148">
        <v>25.268311000000001</v>
      </c>
      <c r="AD148">
        <v>25.720215</v>
      </c>
      <c r="AE148">
        <v>26.043182000000002</v>
      </c>
      <c r="AF148">
        <v>26.509186</v>
      </c>
      <c r="AG148">
        <v>27.102813999999999</v>
      </c>
      <c r="AH148">
        <v>27.777892999999999</v>
      </c>
      <c r="AI148">
        <v>28.559113</v>
      </c>
      <c r="AJ148" t="s">
        <v>112</v>
      </c>
    </row>
    <row r="149" spans="1:36">
      <c r="A149" t="s">
        <v>429</v>
      </c>
      <c r="B149" t="s">
        <v>491</v>
      </c>
      <c r="C149" t="s">
        <v>686</v>
      </c>
      <c r="D149" t="s">
        <v>270</v>
      </c>
      <c r="E149">
        <v>0</v>
      </c>
      <c r="F149">
        <v>0</v>
      </c>
      <c r="G149">
        <v>0</v>
      </c>
      <c r="H149">
        <v>0</v>
      </c>
      <c r="I149">
        <v>4.6726549999999998</v>
      </c>
      <c r="J149">
        <v>7.6739110000000004</v>
      </c>
      <c r="K149">
        <v>8.2870240000000006</v>
      </c>
      <c r="L149">
        <v>9.0624249999999993</v>
      </c>
      <c r="M149">
        <v>9.8542360000000002</v>
      </c>
      <c r="N149">
        <v>10.495922</v>
      </c>
      <c r="O149">
        <v>10.907603</v>
      </c>
      <c r="P149">
        <v>11.159986</v>
      </c>
      <c r="Q149">
        <v>11.240835000000001</v>
      </c>
      <c r="R149">
        <v>11.203276000000001</v>
      </c>
      <c r="S149">
        <v>11.127605000000001</v>
      </c>
      <c r="T149">
        <v>13.296203999999999</v>
      </c>
      <c r="U149">
        <v>13.492874</v>
      </c>
      <c r="V149">
        <v>13.716354000000001</v>
      </c>
      <c r="W149">
        <v>13.940765000000001</v>
      </c>
      <c r="X149">
        <v>14.149841</v>
      </c>
      <c r="Y149">
        <v>14.340560999999999</v>
      </c>
      <c r="Z149">
        <v>14.429672</v>
      </c>
      <c r="AA149">
        <v>14.570800999999999</v>
      </c>
      <c r="AB149">
        <v>14.734634</v>
      </c>
      <c r="AC149">
        <v>14.889557</v>
      </c>
      <c r="AD149">
        <v>15.043243</v>
      </c>
      <c r="AE149">
        <v>15.121734999999999</v>
      </c>
      <c r="AF149">
        <v>15.237762</v>
      </c>
      <c r="AG149">
        <v>15.38913</v>
      </c>
      <c r="AH149">
        <v>15.542510999999999</v>
      </c>
      <c r="AI149">
        <v>15.719787999999999</v>
      </c>
      <c r="AJ149" t="s">
        <v>112</v>
      </c>
    </row>
    <row r="150" spans="1:36">
      <c r="A150" t="s">
        <v>380</v>
      </c>
      <c r="B150" t="s">
        <v>492</v>
      </c>
      <c r="C150" t="s">
        <v>687</v>
      </c>
      <c r="D150" t="s">
        <v>270</v>
      </c>
      <c r="E150">
        <v>6.2550530000000002</v>
      </c>
      <c r="F150">
        <v>0</v>
      </c>
      <c r="G150">
        <v>0</v>
      </c>
      <c r="H150">
        <v>22.502762000000001</v>
      </c>
      <c r="I150">
        <v>34.250160000000001</v>
      </c>
      <c r="J150">
        <v>46.552073999999998</v>
      </c>
      <c r="K150">
        <v>42.850921999999997</v>
      </c>
      <c r="L150">
        <v>44.919083000000001</v>
      </c>
      <c r="M150">
        <v>47.055892999999998</v>
      </c>
      <c r="N150">
        <v>49.193126999999997</v>
      </c>
      <c r="O150">
        <v>51.324471000000003</v>
      </c>
      <c r="P150">
        <v>53.415965999999997</v>
      </c>
      <c r="Q150">
        <v>55.305706000000001</v>
      </c>
      <c r="R150">
        <v>57.010857000000001</v>
      </c>
      <c r="S150">
        <v>61.704712000000001</v>
      </c>
      <c r="T150">
        <v>65.810760000000002</v>
      </c>
      <c r="U150">
        <v>66.197495000000004</v>
      </c>
      <c r="V150">
        <v>66.307327000000001</v>
      </c>
      <c r="W150">
        <v>65.861075999999997</v>
      </c>
      <c r="X150">
        <v>67.499542000000005</v>
      </c>
      <c r="Y150">
        <v>67.712768999999994</v>
      </c>
      <c r="Z150">
        <v>67.964340000000007</v>
      </c>
      <c r="AA150">
        <v>68.336455999999998</v>
      </c>
      <c r="AB150">
        <v>68.833618000000001</v>
      </c>
      <c r="AC150">
        <v>69.478577000000001</v>
      </c>
      <c r="AD150">
        <v>70.303009000000003</v>
      </c>
      <c r="AE150">
        <v>71.275695999999996</v>
      </c>
      <c r="AF150">
        <v>72.473159999999993</v>
      </c>
      <c r="AG150">
        <v>73.890686000000002</v>
      </c>
      <c r="AH150">
        <v>75.516647000000006</v>
      </c>
      <c r="AI150">
        <v>77.363204999999994</v>
      </c>
      <c r="AJ150" s="32">
        <v>8.6999999999999994E-2</v>
      </c>
    </row>
    <row r="151" spans="1:36">
      <c r="A151" t="s">
        <v>425</v>
      </c>
      <c r="B151" t="s">
        <v>493</v>
      </c>
      <c r="C151" t="s">
        <v>688</v>
      </c>
      <c r="D151" t="s">
        <v>270</v>
      </c>
      <c r="E151">
        <v>6.2550530000000002</v>
      </c>
      <c r="F151">
        <v>0</v>
      </c>
      <c r="G151">
        <v>0</v>
      </c>
      <c r="H151">
        <v>12.360360999999999</v>
      </c>
      <c r="I151">
        <v>22.203537000000001</v>
      </c>
      <c r="J151">
        <v>23.261189000000002</v>
      </c>
      <c r="K151">
        <v>21.363495</v>
      </c>
      <c r="L151">
        <v>22.972131999999998</v>
      </c>
      <c r="M151">
        <v>24.633965</v>
      </c>
      <c r="N151">
        <v>26.288359</v>
      </c>
      <c r="O151">
        <v>27.918234000000002</v>
      </c>
      <c r="P151">
        <v>29.496323</v>
      </c>
      <c r="Q151">
        <v>30.938637</v>
      </c>
      <c r="R151">
        <v>32.248024000000001</v>
      </c>
      <c r="S151">
        <v>35.508910999999998</v>
      </c>
      <c r="T151">
        <v>37.290100000000002</v>
      </c>
      <c r="U151">
        <v>37.674377</v>
      </c>
      <c r="V151">
        <v>37.919249999999998</v>
      </c>
      <c r="W151">
        <v>37.863036999999998</v>
      </c>
      <c r="X151">
        <v>37.982909999999997</v>
      </c>
      <c r="Y151">
        <v>38.501099000000004</v>
      </c>
      <c r="Z151">
        <v>39.041747999999998</v>
      </c>
      <c r="AA151">
        <v>39.648375999999999</v>
      </c>
      <c r="AB151">
        <v>40.328673999999999</v>
      </c>
      <c r="AC151">
        <v>41.090331999999997</v>
      </c>
      <c r="AD151">
        <v>41.953673999999999</v>
      </c>
      <c r="AE151">
        <v>42.910522</v>
      </c>
      <c r="AF151">
        <v>43.997498</v>
      </c>
      <c r="AG151">
        <v>45.216735999999997</v>
      </c>
      <c r="AH151">
        <v>46.560668999999997</v>
      </c>
      <c r="AI151">
        <v>48.034484999999997</v>
      </c>
      <c r="AJ151" s="32">
        <v>7.0000000000000007E-2</v>
      </c>
    </row>
    <row r="152" spans="1:36">
      <c r="A152" t="s">
        <v>427</v>
      </c>
      <c r="B152" t="s">
        <v>494</v>
      </c>
      <c r="C152" t="s">
        <v>689</v>
      </c>
      <c r="D152" t="s">
        <v>270</v>
      </c>
      <c r="E152">
        <v>0</v>
      </c>
      <c r="F152">
        <v>0</v>
      </c>
      <c r="G152">
        <v>0</v>
      </c>
      <c r="H152">
        <v>2.9775420000000001</v>
      </c>
      <c r="I152">
        <v>8.6805970000000006</v>
      </c>
      <c r="J152">
        <v>6.9153989999999999</v>
      </c>
      <c r="K152">
        <v>4.2544259999999996</v>
      </c>
      <c r="L152">
        <v>4.751182</v>
      </c>
      <c r="M152">
        <v>5.3238750000000001</v>
      </c>
      <c r="N152">
        <v>5.9561599999999997</v>
      </c>
      <c r="O152">
        <v>6.6402460000000003</v>
      </c>
      <c r="P152">
        <v>7.3683420000000002</v>
      </c>
      <c r="Q152">
        <v>8.103396</v>
      </c>
      <c r="R152">
        <v>8.8326259999999994</v>
      </c>
      <c r="S152">
        <v>9.5400709999999993</v>
      </c>
      <c r="T152">
        <v>10.204988</v>
      </c>
      <c r="U152">
        <v>10.797958</v>
      </c>
      <c r="V152">
        <v>11.309711</v>
      </c>
      <c r="W152">
        <v>11.703576999999999</v>
      </c>
      <c r="X152">
        <v>13.841003000000001</v>
      </c>
      <c r="Y152">
        <v>13.792847</v>
      </c>
      <c r="Z152">
        <v>13.71373</v>
      </c>
      <c r="AA152">
        <v>13.634949000000001</v>
      </c>
      <c r="AB152">
        <v>13.560089</v>
      </c>
      <c r="AC152">
        <v>13.497192</v>
      </c>
      <c r="AD152">
        <v>13.455413999999999</v>
      </c>
      <c r="AE152">
        <v>13.429107999999999</v>
      </c>
      <c r="AF152">
        <v>13.450851</v>
      </c>
      <c r="AG152">
        <v>13.517455999999999</v>
      </c>
      <c r="AH152">
        <v>13.634537</v>
      </c>
      <c r="AI152">
        <v>13.803084999999999</v>
      </c>
      <c r="AJ152" t="s">
        <v>112</v>
      </c>
    </row>
    <row r="153" spans="1:36">
      <c r="A153" t="s">
        <v>429</v>
      </c>
      <c r="B153" t="s">
        <v>495</v>
      </c>
      <c r="C153" t="s">
        <v>690</v>
      </c>
      <c r="D153" t="s">
        <v>270</v>
      </c>
      <c r="E153">
        <v>0</v>
      </c>
      <c r="F153">
        <v>0</v>
      </c>
      <c r="G153">
        <v>0</v>
      </c>
      <c r="H153">
        <v>7.1648579999999997</v>
      </c>
      <c r="I153">
        <v>3.366028</v>
      </c>
      <c r="J153">
        <v>16.375488000000001</v>
      </c>
      <c r="K153">
        <v>17.233001999999999</v>
      </c>
      <c r="L153">
        <v>17.19577</v>
      </c>
      <c r="M153">
        <v>17.098053</v>
      </c>
      <c r="N153">
        <v>16.948608</v>
      </c>
      <c r="O153">
        <v>16.765991</v>
      </c>
      <c r="P153">
        <v>16.551300000000001</v>
      </c>
      <c r="Q153">
        <v>16.263672</v>
      </c>
      <c r="R153">
        <v>15.930206</v>
      </c>
      <c r="S153">
        <v>16.655730999999999</v>
      </c>
      <c r="T153">
        <v>18.315674000000001</v>
      </c>
      <c r="U153">
        <v>17.725159000000001</v>
      </c>
      <c r="V153">
        <v>17.078368999999999</v>
      </c>
      <c r="W153">
        <v>16.294464000000001</v>
      </c>
      <c r="X153">
        <v>15.675629000000001</v>
      </c>
      <c r="Y153">
        <v>15.418823</v>
      </c>
      <c r="Z153">
        <v>15.208862</v>
      </c>
      <c r="AA153">
        <v>15.053131</v>
      </c>
      <c r="AB153">
        <v>14.944855</v>
      </c>
      <c r="AC153">
        <v>14.891052</v>
      </c>
      <c r="AD153">
        <v>14.893921000000001</v>
      </c>
      <c r="AE153">
        <v>14.936066</v>
      </c>
      <c r="AF153">
        <v>15.024811</v>
      </c>
      <c r="AG153">
        <v>15.156494</v>
      </c>
      <c r="AH153">
        <v>15.321441999999999</v>
      </c>
      <c r="AI153">
        <v>15.525634999999999</v>
      </c>
      <c r="AJ153" t="s">
        <v>112</v>
      </c>
    </row>
    <row r="154" spans="1:36">
      <c r="A154" t="s">
        <v>114</v>
      </c>
      <c r="B154" t="s">
        <v>496</v>
      </c>
      <c r="C154" t="s">
        <v>691</v>
      </c>
      <c r="D154" t="s">
        <v>270</v>
      </c>
      <c r="E154">
        <v>35.955238000000001</v>
      </c>
      <c r="F154">
        <v>0</v>
      </c>
      <c r="G154">
        <v>185.886383</v>
      </c>
      <c r="H154">
        <v>852.12451199999998</v>
      </c>
      <c r="I154">
        <v>1691.2358400000001</v>
      </c>
      <c r="J154">
        <v>1937.189331</v>
      </c>
      <c r="K154">
        <v>1890.716797</v>
      </c>
      <c r="L154">
        <v>1921.0395510000001</v>
      </c>
      <c r="M154">
        <v>2082.178711</v>
      </c>
      <c r="N154">
        <v>2174.2529300000001</v>
      </c>
      <c r="O154">
        <v>2291.5834960000002</v>
      </c>
      <c r="P154">
        <v>2403.186279</v>
      </c>
      <c r="Q154">
        <v>2533.9916990000002</v>
      </c>
      <c r="R154">
        <v>2630.6606449999999</v>
      </c>
      <c r="S154">
        <v>2742.626953</v>
      </c>
      <c r="T154">
        <v>2900.8798830000001</v>
      </c>
      <c r="U154">
        <v>2958.6115719999998</v>
      </c>
      <c r="V154">
        <v>3009.1701659999999</v>
      </c>
      <c r="W154">
        <v>3089.3210450000001</v>
      </c>
      <c r="X154">
        <v>3187.3017580000001</v>
      </c>
      <c r="Y154">
        <v>3285.3188479999999</v>
      </c>
      <c r="Z154">
        <v>3352.8706050000001</v>
      </c>
      <c r="AA154">
        <v>3436.1958009999998</v>
      </c>
      <c r="AB154">
        <v>3514.22876</v>
      </c>
      <c r="AC154">
        <v>3585.7773440000001</v>
      </c>
      <c r="AD154">
        <v>3676.1103520000001</v>
      </c>
      <c r="AE154">
        <v>3728.1176759999998</v>
      </c>
      <c r="AF154">
        <v>3799.4482419999999</v>
      </c>
      <c r="AG154">
        <v>3928.0485840000001</v>
      </c>
      <c r="AH154">
        <v>4027.4990229999999</v>
      </c>
      <c r="AI154">
        <v>4136.984375</v>
      </c>
      <c r="AJ154" s="32">
        <v>0.17100000000000001</v>
      </c>
    </row>
    <row r="155" spans="1:36">
      <c r="A155" t="s">
        <v>113</v>
      </c>
      <c r="C155" t="s">
        <v>692</v>
      </c>
    </row>
    <row r="156" spans="1:36">
      <c r="A156" t="s">
        <v>497</v>
      </c>
      <c r="B156" t="s">
        <v>498</v>
      </c>
      <c r="C156" t="s">
        <v>693</v>
      </c>
      <c r="D156" t="s">
        <v>557</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t="s">
        <v>112</v>
      </c>
    </row>
    <row r="157" spans="1:36">
      <c r="A157" t="s">
        <v>499</v>
      </c>
      <c r="B157" t="s">
        <v>500</v>
      </c>
      <c r="C157" t="s">
        <v>694</v>
      </c>
      <c r="D157" t="s">
        <v>557</v>
      </c>
      <c r="E157">
        <v>0.41699999999999998</v>
      </c>
      <c r="F157">
        <v>0.56299999999999994</v>
      </c>
      <c r="G157">
        <v>0.70799999999999996</v>
      </c>
      <c r="H157">
        <v>0.85399999999999998</v>
      </c>
      <c r="I157">
        <v>1</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t="s">
        <v>112</v>
      </c>
    </row>
    <row r="158" spans="1:36">
      <c r="A158" t="s">
        <v>501</v>
      </c>
      <c r="B158" t="s">
        <v>502</v>
      </c>
      <c r="C158" t="s">
        <v>695</v>
      </c>
      <c r="D158" t="s">
        <v>557</v>
      </c>
      <c r="E158">
        <v>0</v>
      </c>
      <c r="F158">
        <v>0</v>
      </c>
      <c r="G158">
        <v>0</v>
      </c>
      <c r="H158">
        <v>0</v>
      </c>
      <c r="I158">
        <v>0</v>
      </c>
      <c r="J158">
        <v>0.5</v>
      </c>
      <c r="K158">
        <v>0.625</v>
      </c>
      <c r="L158">
        <v>0.75</v>
      </c>
      <c r="M158">
        <v>0.875</v>
      </c>
      <c r="N158">
        <v>1</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t="s">
        <v>112</v>
      </c>
    </row>
    <row r="159" spans="1:36">
      <c r="A159" t="s">
        <v>503</v>
      </c>
      <c r="B159" t="s">
        <v>504</v>
      </c>
      <c r="C159" t="s">
        <v>696</v>
      </c>
      <c r="D159" t="s">
        <v>557</v>
      </c>
      <c r="E159">
        <v>0</v>
      </c>
      <c r="F159">
        <v>0</v>
      </c>
      <c r="G159">
        <v>0</v>
      </c>
      <c r="H159">
        <v>0</v>
      </c>
      <c r="I159">
        <v>0</v>
      </c>
      <c r="J159">
        <v>0</v>
      </c>
      <c r="K159">
        <v>0</v>
      </c>
      <c r="L159">
        <v>0</v>
      </c>
      <c r="M159">
        <v>0</v>
      </c>
      <c r="N159">
        <v>0</v>
      </c>
      <c r="O159">
        <v>0.85699999999999998</v>
      </c>
      <c r="P159">
        <v>0.89300000000000002</v>
      </c>
      <c r="Q159">
        <v>0.92900000000000005</v>
      </c>
      <c r="R159">
        <v>0.96399999999999997</v>
      </c>
      <c r="S159">
        <v>1</v>
      </c>
      <c r="T159">
        <v>0</v>
      </c>
      <c r="U159">
        <v>0</v>
      </c>
      <c r="V159">
        <v>0</v>
      </c>
      <c r="W159">
        <v>0</v>
      </c>
      <c r="X159">
        <v>0</v>
      </c>
      <c r="Y159">
        <v>0</v>
      </c>
      <c r="Z159">
        <v>0</v>
      </c>
      <c r="AA159">
        <v>0</v>
      </c>
      <c r="AB159">
        <v>0</v>
      </c>
      <c r="AC159">
        <v>0</v>
      </c>
      <c r="AD159">
        <v>0</v>
      </c>
      <c r="AE159">
        <v>0</v>
      </c>
      <c r="AF159">
        <v>0</v>
      </c>
      <c r="AG159">
        <v>0</v>
      </c>
      <c r="AH159">
        <v>0</v>
      </c>
      <c r="AI159">
        <v>0</v>
      </c>
      <c r="AJ159" t="s">
        <v>112</v>
      </c>
    </row>
    <row r="160" spans="1:36">
      <c r="A160" t="s">
        <v>505</v>
      </c>
      <c r="B160" t="s">
        <v>506</v>
      </c>
      <c r="C160" t="s">
        <v>697</v>
      </c>
      <c r="D160" t="s">
        <v>557</v>
      </c>
      <c r="E160">
        <v>0</v>
      </c>
      <c r="F160">
        <v>0</v>
      </c>
      <c r="G160">
        <v>0</v>
      </c>
      <c r="H160">
        <v>0</v>
      </c>
      <c r="I160">
        <v>0</v>
      </c>
      <c r="J160">
        <v>0</v>
      </c>
      <c r="K160">
        <v>0</v>
      </c>
      <c r="L160">
        <v>0</v>
      </c>
      <c r="M160">
        <v>0</v>
      </c>
      <c r="N160">
        <v>0</v>
      </c>
      <c r="O160">
        <v>0</v>
      </c>
      <c r="P160">
        <v>0</v>
      </c>
      <c r="Q160">
        <v>0</v>
      </c>
      <c r="R160">
        <v>0</v>
      </c>
      <c r="S160">
        <v>0</v>
      </c>
      <c r="T160">
        <v>0.82399999999999995</v>
      </c>
      <c r="U160">
        <v>0.85899999999999999</v>
      </c>
      <c r="V160">
        <v>0.89400000000000002</v>
      </c>
      <c r="W160">
        <v>0.92900000000000005</v>
      </c>
      <c r="X160">
        <v>0.96499999999999997</v>
      </c>
      <c r="Y160">
        <v>1</v>
      </c>
      <c r="Z160">
        <v>1</v>
      </c>
      <c r="AA160">
        <v>1</v>
      </c>
      <c r="AB160">
        <v>1</v>
      </c>
      <c r="AC160">
        <v>1</v>
      </c>
      <c r="AD160">
        <v>1</v>
      </c>
      <c r="AE160">
        <v>1</v>
      </c>
      <c r="AF160">
        <v>1</v>
      </c>
      <c r="AG160">
        <v>1</v>
      </c>
      <c r="AH160">
        <v>1</v>
      </c>
      <c r="AI160">
        <v>1</v>
      </c>
      <c r="AJ160" t="s">
        <v>112</v>
      </c>
    </row>
    <row r="161" spans="1:36">
      <c r="A161" t="s">
        <v>507</v>
      </c>
      <c r="B161" t="s">
        <v>508</v>
      </c>
      <c r="C161" t="s">
        <v>698</v>
      </c>
      <c r="D161" t="s">
        <v>557</v>
      </c>
      <c r="E161">
        <v>7.4999999999999993E-5</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1.07E-4</v>
      </c>
      <c r="AF161">
        <v>1.55E-4</v>
      </c>
      <c r="AG161">
        <v>2.2599999999999999E-4</v>
      </c>
      <c r="AH161">
        <v>3.5199999999999999E-4</v>
      </c>
      <c r="AI161">
        <v>5.4500000000000002E-4</v>
      </c>
      <c r="AJ161" s="32">
        <v>6.8000000000000005E-2</v>
      </c>
    </row>
    <row r="162" spans="1:36">
      <c r="A162" t="s">
        <v>509</v>
      </c>
      <c r="B162" t="s">
        <v>510</v>
      </c>
      <c r="C162" t="s">
        <v>699</v>
      </c>
      <c r="D162" t="s">
        <v>557</v>
      </c>
      <c r="E162">
        <v>7.4999999999999993E-5</v>
      </c>
      <c r="F162">
        <v>7.4999999999999993E-5</v>
      </c>
      <c r="G162">
        <v>7.4999999999999993E-5</v>
      </c>
      <c r="H162">
        <v>7.4999999999999993E-5</v>
      </c>
      <c r="I162">
        <v>7.4999999999999993E-5</v>
      </c>
      <c r="J162">
        <v>7.4999999999999993E-5</v>
      </c>
      <c r="K162">
        <v>7.4999999999999993E-5</v>
      </c>
      <c r="L162">
        <v>7.4999999999999993E-5</v>
      </c>
      <c r="M162">
        <v>1.5200000000000001E-4</v>
      </c>
      <c r="N162">
        <v>2.4800000000000001E-4</v>
      </c>
      <c r="O162">
        <v>4.1100000000000002E-4</v>
      </c>
      <c r="P162">
        <v>7.2999999999999996E-4</v>
      </c>
      <c r="Q162">
        <v>1.1739999999999999E-3</v>
      </c>
      <c r="R162">
        <v>1.8879999999999999E-3</v>
      </c>
      <c r="S162">
        <v>2.8289999999999999E-3</v>
      </c>
      <c r="T162">
        <v>4.5319999999999996E-3</v>
      </c>
      <c r="U162">
        <v>6.953E-3</v>
      </c>
      <c r="V162">
        <v>1.0552000000000001E-2</v>
      </c>
      <c r="W162">
        <v>1.5570000000000001E-2</v>
      </c>
      <c r="X162">
        <v>2.5819000000000002E-2</v>
      </c>
      <c r="Y162">
        <v>3.6155E-2</v>
      </c>
      <c r="Z162">
        <v>5.4815000000000003E-2</v>
      </c>
      <c r="AA162">
        <v>7.8946000000000002E-2</v>
      </c>
      <c r="AB162">
        <v>0.121591</v>
      </c>
      <c r="AC162">
        <v>0.17627699999999999</v>
      </c>
      <c r="AD162">
        <v>0.23965600000000001</v>
      </c>
      <c r="AE162">
        <v>0.31738699999999997</v>
      </c>
      <c r="AF162">
        <v>0.39984500000000001</v>
      </c>
      <c r="AG162">
        <v>0.49007699999999998</v>
      </c>
      <c r="AH162">
        <v>0.59193700000000005</v>
      </c>
      <c r="AI162">
        <v>0.68610000000000004</v>
      </c>
      <c r="AJ162" s="32">
        <v>0.35499999999999998</v>
      </c>
    </row>
    <row r="163" spans="1:36">
      <c r="A163" t="s">
        <v>511</v>
      </c>
      <c r="B163" t="s">
        <v>512</v>
      </c>
      <c r="C163" t="s">
        <v>700</v>
      </c>
      <c r="D163" t="s">
        <v>557</v>
      </c>
      <c r="E163">
        <v>7.4999999999999993E-5</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s="32">
        <v>0</v>
      </c>
    </row>
    <row r="164" spans="1:36">
      <c r="A164" t="s">
        <v>513</v>
      </c>
      <c r="B164" t="s">
        <v>514</v>
      </c>
      <c r="C164" t="s">
        <v>701</v>
      </c>
      <c r="D164" t="s">
        <v>557</v>
      </c>
      <c r="E164">
        <v>7.4999999999999993E-5</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s="32">
        <v>0</v>
      </c>
    </row>
    <row r="165" spans="1:36">
      <c r="A165" t="s">
        <v>515</v>
      </c>
      <c r="C165" t="s">
        <v>702</v>
      </c>
    </row>
    <row r="166" spans="1:36">
      <c r="A166" t="s">
        <v>516</v>
      </c>
      <c r="C166" t="s">
        <v>703</v>
      </c>
    </row>
    <row r="167" spans="1:36">
      <c r="A167" t="s">
        <v>425</v>
      </c>
      <c r="B167" t="s">
        <v>517</v>
      </c>
      <c r="C167" t="s">
        <v>704</v>
      </c>
      <c r="D167" t="s">
        <v>705</v>
      </c>
      <c r="E167">
        <v>72.128135999999998</v>
      </c>
      <c r="F167">
        <v>72.883949000000001</v>
      </c>
      <c r="G167">
        <v>73.486915999999994</v>
      </c>
      <c r="H167">
        <v>74.055107000000007</v>
      </c>
      <c r="I167">
        <v>74.535163999999995</v>
      </c>
      <c r="J167">
        <v>74.985991999999996</v>
      </c>
      <c r="K167">
        <v>75.404594000000003</v>
      </c>
      <c r="L167">
        <v>75.814186000000007</v>
      </c>
      <c r="M167">
        <v>76.223274000000004</v>
      </c>
      <c r="N167">
        <v>76.635268999999994</v>
      </c>
      <c r="O167">
        <v>77.054732999999999</v>
      </c>
      <c r="P167">
        <v>77.483185000000006</v>
      </c>
      <c r="Q167">
        <v>77.924773999999999</v>
      </c>
      <c r="R167">
        <v>78.373444000000006</v>
      </c>
      <c r="S167">
        <v>78.832970000000003</v>
      </c>
      <c r="T167">
        <v>79.301024999999996</v>
      </c>
      <c r="U167">
        <v>79.770286999999996</v>
      </c>
      <c r="V167">
        <v>80.240043999999997</v>
      </c>
      <c r="W167">
        <v>80.715073000000004</v>
      </c>
      <c r="X167">
        <v>81.198547000000005</v>
      </c>
      <c r="Y167">
        <v>81.690314999999998</v>
      </c>
      <c r="Z167">
        <v>82.186065999999997</v>
      </c>
      <c r="AA167">
        <v>82.685471000000007</v>
      </c>
      <c r="AB167">
        <v>83.188338999999999</v>
      </c>
      <c r="AC167">
        <v>83.693984999999998</v>
      </c>
      <c r="AD167">
        <v>84.206481999999994</v>
      </c>
      <c r="AE167">
        <v>84.722678999999999</v>
      </c>
      <c r="AF167">
        <v>85.240509000000003</v>
      </c>
      <c r="AG167">
        <v>85.767371999999995</v>
      </c>
      <c r="AH167">
        <v>86.298446999999996</v>
      </c>
      <c r="AI167">
        <v>86.834029999999998</v>
      </c>
      <c r="AJ167" s="32">
        <v>6.0000000000000001E-3</v>
      </c>
    </row>
    <row r="168" spans="1:36">
      <c r="A168" t="s">
        <v>427</v>
      </c>
      <c r="B168" t="s">
        <v>518</v>
      </c>
      <c r="C168" t="s">
        <v>706</v>
      </c>
      <c r="D168" t="s">
        <v>705</v>
      </c>
      <c r="E168">
        <v>98.685333</v>
      </c>
      <c r="F168">
        <v>98.321938000000003</v>
      </c>
      <c r="G168">
        <v>98.853035000000006</v>
      </c>
      <c r="H168">
        <v>99.491898000000006</v>
      </c>
      <c r="I168">
        <v>100.154167</v>
      </c>
      <c r="J168">
        <v>100.831757</v>
      </c>
      <c r="K168">
        <v>101.508781</v>
      </c>
      <c r="L168">
        <v>102.193054</v>
      </c>
      <c r="M168">
        <v>102.884811</v>
      </c>
      <c r="N168">
        <v>103.584473</v>
      </c>
      <c r="O168">
        <v>104.29283100000001</v>
      </c>
      <c r="P168">
        <v>105.006134</v>
      </c>
      <c r="Q168">
        <v>105.726646</v>
      </c>
      <c r="R168">
        <v>106.455856</v>
      </c>
      <c r="S168">
        <v>107.19369500000001</v>
      </c>
      <c r="T168">
        <v>107.939362</v>
      </c>
      <c r="U168">
        <v>108.693748</v>
      </c>
      <c r="V168">
        <v>109.45610000000001</v>
      </c>
      <c r="W168">
        <v>110.226311</v>
      </c>
      <c r="X168">
        <v>111.004166</v>
      </c>
      <c r="Y168">
        <v>111.789185</v>
      </c>
      <c r="Z168">
        <v>112.581085</v>
      </c>
      <c r="AA168">
        <v>113.380234</v>
      </c>
      <c r="AB168">
        <v>114.186981</v>
      </c>
      <c r="AC168">
        <v>115.001266</v>
      </c>
      <c r="AD168">
        <v>115.82373800000001</v>
      </c>
      <c r="AE168">
        <v>116.65576900000001</v>
      </c>
      <c r="AF168">
        <v>117.496346</v>
      </c>
      <c r="AG168">
        <v>118.345161</v>
      </c>
      <c r="AH168">
        <v>119.202232</v>
      </c>
      <c r="AI168">
        <v>120.06727600000001</v>
      </c>
      <c r="AJ168" s="32">
        <v>7.0000000000000001E-3</v>
      </c>
    </row>
    <row r="169" spans="1:36">
      <c r="A169" t="s">
        <v>429</v>
      </c>
      <c r="B169" t="s">
        <v>519</v>
      </c>
      <c r="C169" t="s">
        <v>707</v>
      </c>
      <c r="D169" t="s">
        <v>705</v>
      </c>
      <c r="E169">
        <v>52.308804000000002</v>
      </c>
      <c r="F169">
        <v>52.824871000000002</v>
      </c>
      <c r="G169">
        <v>53.251980000000003</v>
      </c>
      <c r="H169">
        <v>53.659874000000002</v>
      </c>
      <c r="I169">
        <v>54.084418999999997</v>
      </c>
      <c r="J169">
        <v>54.503895</v>
      </c>
      <c r="K169">
        <v>54.953121000000003</v>
      </c>
      <c r="L169">
        <v>55.428424999999997</v>
      </c>
      <c r="M169">
        <v>55.915024000000003</v>
      </c>
      <c r="N169">
        <v>56.407780000000002</v>
      </c>
      <c r="O169">
        <v>56.900424999999998</v>
      </c>
      <c r="P169">
        <v>57.388205999999997</v>
      </c>
      <c r="Q169">
        <v>57.865569999999998</v>
      </c>
      <c r="R169">
        <v>58.345801999999999</v>
      </c>
      <c r="S169">
        <v>58.822696999999998</v>
      </c>
      <c r="T169">
        <v>59.297932000000003</v>
      </c>
      <c r="U169">
        <v>59.784367000000003</v>
      </c>
      <c r="V169">
        <v>60.282145999999997</v>
      </c>
      <c r="W169">
        <v>60.782657999999998</v>
      </c>
      <c r="X169">
        <v>61.280247000000003</v>
      </c>
      <c r="Y169">
        <v>61.775047000000001</v>
      </c>
      <c r="Z169">
        <v>62.274783999999997</v>
      </c>
      <c r="AA169">
        <v>62.779705</v>
      </c>
      <c r="AB169">
        <v>63.290455000000001</v>
      </c>
      <c r="AC169">
        <v>63.808529</v>
      </c>
      <c r="AD169">
        <v>64.327743999999996</v>
      </c>
      <c r="AE169">
        <v>64.855705</v>
      </c>
      <c r="AF169">
        <v>65.393944000000005</v>
      </c>
      <c r="AG169">
        <v>65.929619000000002</v>
      </c>
      <c r="AH169">
        <v>66.471191000000005</v>
      </c>
      <c r="AI169">
        <v>67.018112000000002</v>
      </c>
      <c r="AJ169" s="32">
        <v>8.0000000000000002E-3</v>
      </c>
    </row>
    <row r="170" spans="1:36">
      <c r="A170" t="s">
        <v>520</v>
      </c>
      <c r="B170" t="s">
        <v>521</v>
      </c>
      <c r="C170" t="s">
        <v>708</v>
      </c>
      <c r="D170" t="s">
        <v>705</v>
      </c>
      <c r="E170">
        <v>72.928985999999995</v>
      </c>
      <c r="F170">
        <v>76.309700000000007</v>
      </c>
      <c r="G170">
        <v>77.838486000000003</v>
      </c>
      <c r="H170">
        <v>78.927611999999996</v>
      </c>
      <c r="I170">
        <v>79.822745999999995</v>
      </c>
      <c r="J170">
        <v>80.424087999999998</v>
      </c>
      <c r="K170">
        <v>80.953750999999997</v>
      </c>
      <c r="L170">
        <v>81.481178</v>
      </c>
      <c r="M170">
        <v>82.007384999999999</v>
      </c>
      <c r="N170">
        <v>82.534148999999999</v>
      </c>
      <c r="O170">
        <v>83.063637</v>
      </c>
      <c r="P170">
        <v>83.594604000000004</v>
      </c>
      <c r="Q170">
        <v>84.130568999999994</v>
      </c>
      <c r="R170">
        <v>84.671417000000005</v>
      </c>
      <c r="S170">
        <v>85.218704000000002</v>
      </c>
      <c r="T170">
        <v>85.770943000000003</v>
      </c>
      <c r="U170">
        <v>86.325935000000001</v>
      </c>
      <c r="V170">
        <v>86.883056999999994</v>
      </c>
      <c r="W170">
        <v>87.443923999999996</v>
      </c>
      <c r="X170">
        <v>88.009720000000002</v>
      </c>
      <c r="Y170">
        <v>88.580230999999998</v>
      </c>
      <c r="Z170">
        <v>89.153732000000005</v>
      </c>
      <c r="AA170">
        <v>89.730103</v>
      </c>
      <c r="AB170">
        <v>90.309562999999997</v>
      </c>
      <c r="AC170">
        <v>90.892159000000007</v>
      </c>
      <c r="AD170">
        <v>91.480179000000007</v>
      </c>
      <c r="AE170">
        <v>92.072609</v>
      </c>
      <c r="AF170">
        <v>92.668152000000006</v>
      </c>
      <c r="AG170">
        <v>93.270218</v>
      </c>
      <c r="AH170">
        <v>93.876953</v>
      </c>
      <c r="AI170">
        <v>94.488547999999994</v>
      </c>
      <c r="AJ170" s="32">
        <v>8.9999999999999993E-3</v>
      </c>
    </row>
    <row r="171" spans="1:36">
      <c r="A171" t="s">
        <v>522</v>
      </c>
      <c r="C171" t="s">
        <v>709</v>
      </c>
    </row>
    <row r="172" spans="1:36">
      <c r="A172" t="s">
        <v>425</v>
      </c>
      <c r="B172" t="s">
        <v>523</v>
      </c>
      <c r="C172" t="s">
        <v>710</v>
      </c>
      <c r="D172" t="s">
        <v>705</v>
      </c>
      <c r="E172">
        <v>70.292350999999996</v>
      </c>
      <c r="F172">
        <v>68.942374999999998</v>
      </c>
      <c r="G172">
        <v>68.489693000000003</v>
      </c>
      <c r="H172">
        <v>68.660858000000005</v>
      </c>
      <c r="I172">
        <v>69.094131000000004</v>
      </c>
      <c r="J172">
        <v>69.572243</v>
      </c>
      <c r="K172">
        <v>70.000945999999999</v>
      </c>
      <c r="L172">
        <v>70.426933000000005</v>
      </c>
      <c r="M172">
        <v>70.890418999999994</v>
      </c>
      <c r="N172">
        <v>71.332626000000005</v>
      </c>
      <c r="O172">
        <v>71.780296000000007</v>
      </c>
      <c r="P172">
        <v>72.236243999999999</v>
      </c>
      <c r="Q172">
        <v>72.726906</v>
      </c>
      <c r="R172">
        <v>73.227348000000006</v>
      </c>
      <c r="S172">
        <v>73.735412999999994</v>
      </c>
      <c r="T172">
        <v>74.241057999999995</v>
      </c>
      <c r="U172">
        <v>74.735298</v>
      </c>
      <c r="V172">
        <v>75.222014999999999</v>
      </c>
      <c r="W172">
        <v>75.700728999999995</v>
      </c>
      <c r="X172">
        <v>76.163230999999996</v>
      </c>
      <c r="Y172">
        <v>76.62809</v>
      </c>
      <c r="Z172">
        <v>77.090278999999995</v>
      </c>
      <c r="AA172">
        <v>77.558944999999994</v>
      </c>
      <c r="AB172">
        <v>78.030806999999996</v>
      </c>
      <c r="AC172">
        <v>78.498885999999999</v>
      </c>
      <c r="AD172">
        <v>78.961960000000005</v>
      </c>
      <c r="AE172">
        <v>79.421340999999998</v>
      </c>
      <c r="AF172">
        <v>79.879219000000006</v>
      </c>
      <c r="AG172">
        <v>80.345626999999993</v>
      </c>
      <c r="AH172">
        <v>80.805915999999996</v>
      </c>
      <c r="AI172">
        <v>81.268210999999994</v>
      </c>
      <c r="AJ172" s="32">
        <v>5.0000000000000001E-3</v>
      </c>
    </row>
    <row r="173" spans="1:36">
      <c r="A173" t="s">
        <v>427</v>
      </c>
      <c r="B173" t="s">
        <v>524</v>
      </c>
      <c r="C173" t="s">
        <v>711</v>
      </c>
      <c r="D173" t="s">
        <v>705</v>
      </c>
      <c r="E173">
        <v>94.948577999999998</v>
      </c>
      <c r="F173">
        <v>92.893439999999998</v>
      </c>
      <c r="G173">
        <v>91.768394000000001</v>
      </c>
      <c r="H173">
        <v>91.433846000000003</v>
      </c>
      <c r="I173">
        <v>92.084739999999996</v>
      </c>
      <c r="J173">
        <v>92.821274000000003</v>
      </c>
      <c r="K173">
        <v>93.525970000000001</v>
      </c>
      <c r="L173">
        <v>94.118415999999996</v>
      </c>
      <c r="M173">
        <v>94.604256000000007</v>
      </c>
      <c r="N173">
        <v>95.105689999999996</v>
      </c>
      <c r="O173">
        <v>95.679625999999999</v>
      </c>
      <c r="P173">
        <v>96.319168000000005</v>
      </c>
      <c r="Q173">
        <v>97.006737000000001</v>
      </c>
      <c r="R173">
        <v>97.799201999999994</v>
      </c>
      <c r="S173">
        <v>98.638687000000004</v>
      </c>
      <c r="T173">
        <v>99.580573999999999</v>
      </c>
      <c r="U173">
        <v>100.556168</v>
      </c>
      <c r="V173">
        <v>101.542885</v>
      </c>
      <c r="W173">
        <v>102.532562</v>
      </c>
      <c r="X173">
        <v>103.502968</v>
      </c>
      <c r="Y173">
        <v>104.436134</v>
      </c>
      <c r="Z173">
        <v>105.365334</v>
      </c>
      <c r="AA173">
        <v>106.285156</v>
      </c>
      <c r="AB173">
        <v>107.232208</v>
      </c>
      <c r="AC173">
        <v>108.105682</v>
      </c>
      <c r="AD173">
        <v>108.92607099999999</v>
      </c>
      <c r="AE173">
        <v>109.71217300000001</v>
      </c>
      <c r="AF173">
        <v>110.46893300000001</v>
      </c>
      <c r="AG173">
        <v>111.302109</v>
      </c>
      <c r="AH173">
        <v>112.141632</v>
      </c>
      <c r="AI173">
        <v>112.964134</v>
      </c>
      <c r="AJ173" s="32">
        <v>6.0000000000000001E-3</v>
      </c>
    </row>
    <row r="174" spans="1:36">
      <c r="A174" t="s">
        <v>429</v>
      </c>
      <c r="B174" t="s">
        <v>525</v>
      </c>
      <c r="C174" t="s">
        <v>712</v>
      </c>
      <c r="D174" t="s">
        <v>705</v>
      </c>
      <c r="E174">
        <v>51.379078</v>
      </c>
      <c r="F174">
        <v>50.337814000000002</v>
      </c>
      <c r="G174">
        <v>50.282809999999998</v>
      </c>
      <c r="H174">
        <v>50.297767999999998</v>
      </c>
      <c r="I174">
        <v>50.348267</v>
      </c>
      <c r="J174">
        <v>50.434646999999998</v>
      </c>
      <c r="K174">
        <v>50.583678999999997</v>
      </c>
      <c r="L174">
        <v>50.769050999999997</v>
      </c>
      <c r="M174">
        <v>50.964016000000001</v>
      </c>
      <c r="N174">
        <v>51.184958999999999</v>
      </c>
      <c r="O174">
        <v>51.487552999999998</v>
      </c>
      <c r="P174">
        <v>51.816924999999998</v>
      </c>
      <c r="Q174">
        <v>52.152168000000003</v>
      </c>
      <c r="R174">
        <v>52.505561999999998</v>
      </c>
      <c r="S174">
        <v>52.878596999999999</v>
      </c>
      <c r="T174">
        <v>53.319248000000002</v>
      </c>
      <c r="U174">
        <v>53.775458999999998</v>
      </c>
      <c r="V174">
        <v>54.280720000000002</v>
      </c>
      <c r="W174">
        <v>54.784435000000002</v>
      </c>
      <c r="X174">
        <v>55.301333999999997</v>
      </c>
      <c r="Y174">
        <v>55.817805999999997</v>
      </c>
      <c r="Z174">
        <v>56.345798000000002</v>
      </c>
      <c r="AA174">
        <v>56.869038000000003</v>
      </c>
      <c r="AB174">
        <v>57.400554999999997</v>
      </c>
      <c r="AC174">
        <v>57.940102000000003</v>
      </c>
      <c r="AD174">
        <v>58.479557</v>
      </c>
      <c r="AE174">
        <v>59.042313</v>
      </c>
      <c r="AF174">
        <v>59.560802000000002</v>
      </c>
      <c r="AG174">
        <v>60.124760000000002</v>
      </c>
      <c r="AH174">
        <v>60.672974000000004</v>
      </c>
      <c r="AI174">
        <v>61.218563000000003</v>
      </c>
      <c r="AJ174" s="32">
        <v>6.0000000000000001E-3</v>
      </c>
    </row>
    <row r="175" spans="1:36">
      <c r="A175" t="s">
        <v>520</v>
      </c>
      <c r="B175" t="s">
        <v>526</v>
      </c>
      <c r="C175" t="s">
        <v>713</v>
      </c>
      <c r="D175" t="s">
        <v>705</v>
      </c>
      <c r="E175">
        <v>71.028343000000007</v>
      </c>
      <c r="F175">
        <v>72.220389999999995</v>
      </c>
      <c r="G175">
        <v>72.564766000000006</v>
      </c>
      <c r="H175">
        <v>73.078918000000002</v>
      </c>
      <c r="I175">
        <v>73.855468999999999</v>
      </c>
      <c r="J175">
        <v>74.440651000000003</v>
      </c>
      <c r="K175">
        <v>74.946922000000001</v>
      </c>
      <c r="L175">
        <v>75.432518000000002</v>
      </c>
      <c r="M175">
        <v>75.920792000000006</v>
      </c>
      <c r="N175">
        <v>76.399238999999994</v>
      </c>
      <c r="O175">
        <v>76.903839000000005</v>
      </c>
      <c r="P175">
        <v>77.42765</v>
      </c>
      <c r="Q175">
        <v>77.983635000000007</v>
      </c>
      <c r="R175">
        <v>78.569892999999993</v>
      </c>
      <c r="S175">
        <v>79.171509</v>
      </c>
      <c r="T175">
        <v>79.797179999999997</v>
      </c>
      <c r="U175">
        <v>80.421959000000001</v>
      </c>
      <c r="V175">
        <v>81.046386999999996</v>
      </c>
      <c r="W175">
        <v>81.662766000000005</v>
      </c>
      <c r="X175">
        <v>82.260727000000003</v>
      </c>
      <c r="Y175">
        <v>82.849082999999993</v>
      </c>
      <c r="Z175">
        <v>83.432929999999999</v>
      </c>
      <c r="AA175">
        <v>84.016846000000001</v>
      </c>
      <c r="AB175">
        <v>84.607123999999999</v>
      </c>
      <c r="AC175">
        <v>85.178466999999998</v>
      </c>
      <c r="AD175">
        <v>85.733245999999994</v>
      </c>
      <c r="AE175">
        <v>86.278441999999998</v>
      </c>
      <c r="AF175">
        <v>86.813041999999996</v>
      </c>
      <c r="AG175">
        <v>87.369904000000005</v>
      </c>
      <c r="AH175">
        <v>87.921379000000002</v>
      </c>
      <c r="AI175">
        <v>88.469986000000006</v>
      </c>
      <c r="AJ175" s="32">
        <v>7.0000000000000001E-3</v>
      </c>
    </row>
    <row r="176" spans="1:36">
      <c r="A176" t="s">
        <v>111</v>
      </c>
      <c r="C176" t="s">
        <v>714</v>
      </c>
    </row>
    <row r="177" spans="1:37">
      <c r="A177" t="s">
        <v>527</v>
      </c>
      <c r="C177" t="s">
        <v>715</v>
      </c>
    </row>
    <row r="178" spans="1:37">
      <c r="A178" t="s">
        <v>356</v>
      </c>
      <c r="B178" t="s">
        <v>528</v>
      </c>
      <c r="C178" t="s">
        <v>716</v>
      </c>
      <c r="D178" t="s">
        <v>271</v>
      </c>
      <c r="E178">
        <v>1838.034302</v>
      </c>
      <c r="F178">
        <v>2508.5495609999998</v>
      </c>
      <c r="G178">
        <v>2803.923828</v>
      </c>
      <c r="H178">
        <v>2940.8947750000002</v>
      </c>
      <c r="I178">
        <v>3029.3659670000002</v>
      </c>
      <c r="J178">
        <v>3097.8251949999999</v>
      </c>
      <c r="K178">
        <v>3121.8540039999998</v>
      </c>
      <c r="L178">
        <v>3139.2465820000002</v>
      </c>
      <c r="M178">
        <v>3160.4135740000002</v>
      </c>
      <c r="N178">
        <v>3179.4758299999999</v>
      </c>
      <c r="O178">
        <v>3200.1000979999999</v>
      </c>
      <c r="P178">
        <v>3226.3374020000001</v>
      </c>
      <c r="Q178">
        <v>3264.9316410000001</v>
      </c>
      <c r="R178">
        <v>3302.9304200000001</v>
      </c>
      <c r="S178">
        <v>3345.4252929999998</v>
      </c>
      <c r="T178">
        <v>3394.451172</v>
      </c>
      <c r="U178">
        <v>3435.1103520000001</v>
      </c>
      <c r="V178">
        <v>3469.8403320000002</v>
      </c>
      <c r="W178">
        <v>3506.5434570000002</v>
      </c>
      <c r="X178">
        <v>3547.9353030000002</v>
      </c>
      <c r="Y178">
        <v>3599.661865</v>
      </c>
      <c r="Z178">
        <v>3647.4870609999998</v>
      </c>
      <c r="AA178">
        <v>3696.6403810000002</v>
      </c>
      <c r="AB178">
        <v>3743.4001459999999</v>
      </c>
      <c r="AC178">
        <v>3791.8334960000002</v>
      </c>
      <c r="AD178">
        <v>3844.455078</v>
      </c>
      <c r="AE178">
        <v>3892.3930660000001</v>
      </c>
      <c r="AF178">
        <v>3929.005615</v>
      </c>
      <c r="AG178">
        <v>3968.267578</v>
      </c>
      <c r="AH178">
        <v>4004.0546880000002</v>
      </c>
      <c r="AI178">
        <v>4040.4497070000002</v>
      </c>
      <c r="AJ178" s="32">
        <v>2.7E-2</v>
      </c>
    </row>
    <row r="179" spans="1:37">
      <c r="A179" t="s">
        <v>358</v>
      </c>
      <c r="B179" t="s">
        <v>529</v>
      </c>
      <c r="C179" t="s">
        <v>717</v>
      </c>
      <c r="D179" t="s">
        <v>271</v>
      </c>
      <c r="E179">
        <v>112.20156900000001</v>
      </c>
      <c r="F179">
        <v>193.65481600000001</v>
      </c>
      <c r="G179">
        <v>233.14505</v>
      </c>
      <c r="H179">
        <v>253.77046200000001</v>
      </c>
      <c r="I179">
        <v>266.71301299999999</v>
      </c>
      <c r="J179">
        <v>275.51016199999998</v>
      </c>
      <c r="K179">
        <v>279.99301100000002</v>
      </c>
      <c r="L179">
        <v>284.458527</v>
      </c>
      <c r="M179">
        <v>288.86242700000003</v>
      </c>
      <c r="N179">
        <v>293.482483</v>
      </c>
      <c r="O179">
        <v>297.878693</v>
      </c>
      <c r="P179">
        <v>302.12191799999999</v>
      </c>
      <c r="Q179">
        <v>305.89669800000001</v>
      </c>
      <c r="R179">
        <v>309.85717799999998</v>
      </c>
      <c r="S179">
        <v>314.20538299999998</v>
      </c>
      <c r="T179">
        <v>318.77062999999998</v>
      </c>
      <c r="U179">
        <v>323.71981799999998</v>
      </c>
      <c r="V179">
        <v>328.853882</v>
      </c>
      <c r="W179">
        <v>334.14523300000002</v>
      </c>
      <c r="X179">
        <v>339.83956899999998</v>
      </c>
      <c r="Y179">
        <v>345.63922100000002</v>
      </c>
      <c r="Z179">
        <v>351.43847699999998</v>
      </c>
      <c r="AA179">
        <v>357.30343599999998</v>
      </c>
      <c r="AB179">
        <v>363.14932299999998</v>
      </c>
      <c r="AC179">
        <v>369.10681199999999</v>
      </c>
      <c r="AD179">
        <v>375.18945300000001</v>
      </c>
      <c r="AE179">
        <v>381.35409499999997</v>
      </c>
      <c r="AF179">
        <v>387.59909099999999</v>
      </c>
      <c r="AG179">
        <v>393.88665800000001</v>
      </c>
      <c r="AH179">
        <v>400.22601300000002</v>
      </c>
      <c r="AI179">
        <v>406.57696499999997</v>
      </c>
      <c r="AJ179" s="32">
        <v>4.3999999999999997E-2</v>
      </c>
    </row>
    <row r="180" spans="1:37">
      <c r="A180" t="s">
        <v>360</v>
      </c>
      <c r="B180" t="s">
        <v>530</v>
      </c>
      <c r="C180" t="s">
        <v>718</v>
      </c>
      <c r="D180" t="s">
        <v>271</v>
      </c>
      <c r="E180">
        <v>111.33981300000001</v>
      </c>
      <c r="F180">
        <v>211.017212</v>
      </c>
      <c r="G180">
        <v>259.760468</v>
      </c>
      <c r="H180">
        <v>287.09509300000002</v>
      </c>
      <c r="I180">
        <v>306.535889</v>
      </c>
      <c r="J180">
        <v>319.54312099999999</v>
      </c>
      <c r="K180">
        <v>329.30154399999998</v>
      </c>
      <c r="L180">
        <v>339.068085</v>
      </c>
      <c r="M180">
        <v>349.06094400000001</v>
      </c>
      <c r="N180">
        <v>359.07800300000002</v>
      </c>
      <c r="O180">
        <v>368.29104599999999</v>
      </c>
      <c r="P180">
        <v>377.575806</v>
      </c>
      <c r="Q180">
        <v>386.84063700000002</v>
      </c>
      <c r="R180">
        <v>396.046967</v>
      </c>
      <c r="S180">
        <v>405.58215300000001</v>
      </c>
      <c r="T180">
        <v>415.23602299999999</v>
      </c>
      <c r="U180">
        <v>425.99951199999998</v>
      </c>
      <c r="V180">
        <v>436.18536399999999</v>
      </c>
      <c r="W180">
        <v>446.77435300000002</v>
      </c>
      <c r="X180">
        <v>457.72445699999997</v>
      </c>
      <c r="Y180">
        <v>469.03256199999998</v>
      </c>
      <c r="Z180">
        <v>480.58843999999999</v>
      </c>
      <c r="AA180">
        <v>492.45959499999998</v>
      </c>
      <c r="AB180">
        <v>504.54489100000001</v>
      </c>
      <c r="AC180">
        <v>517.04650900000001</v>
      </c>
      <c r="AD180">
        <v>530.75872800000002</v>
      </c>
      <c r="AE180">
        <v>544.833618</v>
      </c>
      <c r="AF180">
        <v>559.03247099999999</v>
      </c>
      <c r="AG180">
        <v>572.87365699999998</v>
      </c>
      <c r="AH180">
        <v>587.19720500000005</v>
      </c>
      <c r="AI180">
        <v>602.28875700000003</v>
      </c>
      <c r="AJ180" s="32">
        <v>5.8000000000000003E-2</v>
      </c>
    </row>
    <row r="181" spans="1:37">
      <c r="A181" t="s">
        <v>362</v>
      </c>
      <c r="B181" t="s">
        <v>531</v>
      </c>
      <c r="C181" t="s">
        <v>719</v>
      </c>
      <c r="D181" t="s">
        <v>271</v>
      </c>
      <c r="E181">
        <v>271.22943099999998</v>
      </c>
      <c r="F181">
        <v>393.706726</v>
      </c>
      <c r="G181">
        <v>450.22125199999999</v>
      </c>
      <c r="H181">
        <v>476.46460000000002</v>
      </c>
      <c r="I181">
        <v>501.90234400000003</v>
      </c>
      <c r="J181">
        <v>527.20251499999995</v>
      </c>
      <c r="K181">
        <v>551.592896</v>
      </c>
      <c r="L181">
        <v>576.20568800000001</v>
      </c>
      <c r="M181">
        <v>601.28491199999996</v>
      </c>
      <c r="N181">
        <v>626.893372</v>
      </c>
      <c r="O181">
        <v>652.21386700000005</v>
      </c>
      <c r="P181">
        <v>677.38568099999998</v>
      </c>
      <c r="Q181">
        <v>703.67877199999998</v>
      </c>
      <c r="R181">
        <v>731.13439900000003</v>
      </c>
      <c r="S181">
        <v>759.180115</v>
      </c>
      <c r="T181">
        <v>788.23828100000003</v>
      </c>
      <c r="U181">
        <v>818.58056599999998</v>
      </c>
      <c r="V181">
        <v>850.33563200000003</v>
      </c>
      <c r="W181">
        <v>883.62561000000005</v>
      </c>
      <c r="X181">
        <v>918.442139</v>
      </c>
      <c r="Y181">
        <v>954.70233199999996</v>
      </c>
      <c r="Z181">
        <v>991.96978799999999</v>
      </c>
      <c r="AA181">
        <v>1030.69165</v>
      </c>
      <c r="AB181">
        <v>1070.898193</v>
      </c>
      <c r="AC181">
        <v>1112.828857</v>
      </c>
      <c r="AD181">
        <v>1156.6058350000001</v>
      </c>
      <c r="AE181">
        <v>1201.5379640000001</v>
      </c>
      <c r="AF181">
        <v>1248.868164</v>
      </c>
      <c r="AG181">
        <v>1297.680298</v>
      </c>
      <c r="AH181">
        <v>1348.4704589999999</v>
      </c>
      <c r="AI181">
        <v>1401.2585449999999</v>
      </c>
      <c r="AJ181" s="32">
        <v>5.6000000000000001E-2</v>
      </c>
    </row>
    <row r="182" spans="1:37">
      <c r="A182" t="s">
        <v>364</v>
      </c>
      <c r="B182" t="s">
        <v>532</v>
      </c>
      <c r="C182" t="s">
        <v>720</v>
      </c>
      <c r="D182" t="s">
        <v>271</v>
      </c>
      <c r="E182">
        <v>1570.8767089999999</v>
      </c>
      <c r="F182">
        <v>2296.133789</v>
      </c>
      <c r="G182">
        <v>2623.3403320000002</v>
      </c>
      <c r="H182">
        <v>2789.196289</v>
      </c>
      <c r="I182">
        <v>2903.2827149999998</v>
      </c>
      <c r="J182">
        <v>3001.686768</v>
      </c>
      <c r="K182">
        <v>3077.8889159999999</v>
      </c>
      <c r="L182">
        <v>3152.3020019999999</v>
      </c>
      <c r="M182">
        <v>3225.7856449999999</v>
      </c>
      <c r="N182">
        <v>3298.2751459999999</v>
      </c>
      <c r="O182">
        <v>3369.335693</v>
      </c>
      <c r="P182">
        <v>3440.5659179999998</v>
      </c>
      <c r="Q182">
        <v>3508.7673340000001</v>
      </c>
      <c r="R182">
        <v>3576.6042480000001</v>
      </c>
      <c r="S182">
        <v>3646.2624510000001</v>
      </c>
      <c r="T182">
        <v>3714.3588869999999</v>
      </c>
      <c r="U182">
        <v>3783.2763669999999</v>
      </c>
      <c r="V182">
        <v>3855.3122560000002</v>
      </c>
      <c r="W182">
        <v>3931.2253420000002</v>
      </c>
      <c r="X182">
        <v>4012.3869629999999</v>
      </c>
      <c r="Y182">
        <v>4096.4794920000004</v>
      </c>
      <c r="Z182">
        <v>4183.8085940000001</v>
      </c>
      <c r="AA182">
        <v>4273.8881840000004</v>
      </c>
      <c r="AB182">
        <v>4366.2368159999996</v>
      </c>
      <c r="AC182">
        <v>4461.1352539999998</v>
      </c>
      <c r="AD182">
        <v>4559.486328</v>
      </c>
      <c r="AE182">
        <v>4660.0732420000004</v>
      </c>
      <c r="AF182">
        <v>4767.0537109999996</v>
      </c>
      <c r="AG182">
        <v>4873.7084960000002</v>
      </c>
      <c r="AH182">
        <v>4983.9682620000003</v>
      </c>
      <c r="AI182">
        <v>5097.4956050000001</v>
      </c>
      <c r="AJ182" s="32">
        <v>0.04</v>
      </c>
    </row>
    <row r="183" spans="1:37">
      <c r="A183" t="s">
        <v>366</v>
      </c>
      <c r="B183" t="s">
        <v>533</v>
      </c>
      <c r="C183" t="s">
        <v>721</v>
      </c>
      <c r="D183" t="s">
        <v>271</v>
      </c>
      <c r="E183">
        <v>151.98109400000001</v>
      </c>
      <c r="F183">
        <v>270.32080100000002</v>
      </c>
      <c r="G183">
        <v>326.67898600000001</v>
      </c>
      <c r="H183">
        <v>355.87420700000001</v>
      </c>
      <c r="I183">
        <v>376.25216699999999</v>
      </c>
      <c r="J183">
        <v>392.83068800000001</v>
      </c>
      <c r="K183">
        <v>408.40252700000002</v>
      </c>
      <c r="L183">
        <v>424.622681</v>
      </c>
      <c r="M183">
        <v>441.30908199999999</v>
      </c>
      <c r="N183">
        <v>458.56726099999997</v>
      </c>
      <c r="O183">
        <v>476.498718</v>
      </c>
      <c r="P183">
        <v>495.08764600000001</v>
      </c>
      <c r="Q183">
        <v>514.14386000000002</v>
      </c>
      <c r="R183">
        <v>533.02758800000004</v>
      </c>
      <c r="S183">
        <v>553.26415999999995</v>
      </c>
      <c r="T183">
        <v>574.75451699999996</v>
      </c>
      <c r="U183">
        <v>597.614014</v>
      </c>
      <c r="V183">
        <v>621.61175500000002</v>
      </c>
      <c r="W183">
        <v>646.22680700000001</v>
      </c>
      <c r="X183">
        <v>672.61816399999998</v>
      </c>
      <c r="Y183">
        <v>700.53460700000005</v>
      </c>
      <c r="Z183">
        <v>729.87109399999997</v>
      </c>
      <c r="AA183">
        <v>760.71746800000005</v>
      </c>
      <c r="AB183">
        <v>793.05767800000001</v>
      </c>
      <c r="AC183">
        <v>827.16284199999996</v>
      </c>
      <c r="AD183">
        <v>863.08514400000001</v>
      </c>
      <c r="AE183">
        <v>901.04644800000005</v>
      </c>
      <c r="AF183">
        <v>940.40527299999997</v>
      </c>
      <c r="AG183">
        <v>981.78784199999996</v>
      </c>
      <c r="AH183">
        <v>1025.33374</v>
      </c>
      <c r="AI183">
        <v>1071.070068</v>
      </c>
      <c r="AJ183" s="32">
        <v>6.7000000000000004E-2</v>
      </c>
    </row>
    <row r="184" spans="1:37">
      <c r="A184" t="s">
        <v>368</v>
      </c>
      <c r="B184" t="s">
        <v>534</v>
      </c>
      <c r="C184" t="s">
        <v>722</v>
      </c>
      <c r="D184" t="s">
        <v>271</v>
      </c>
      <c r="E184">
        <v>526.44958499999996</v>
      </c>
      <c r="F184">
        <v>732.28753700000004</v>
      </c>
      <c r="G184">
        <v>843.74249299999997</v>
      </c>
      <c r="H184">
        <v>913.27368200000001</v>
      </c>
      <c r="I184">
        <v>961.88830600000006</v>
      </c>
      <c r="J184">
        <v>997.98571800000002</v>
      </c>
      <c r="K184">
        <v>1033.241577</v>
      </c>
      <c r="L184">
        <v>1069.3632809999999</v>
      </c>
      <c r="M184">
        <v>1104.8869629999999</v>
      </c>
      <c r="N184">
        <v>1141.510376</v>
      </c>
      <c r="O184">
        <v>1178.9923100000001</v>
      </c>
      <c r="P184">
        <v>1216.5888669999999</v>
      </c>
      <c r="Q184">
        <v>1255.005249</v>
      </c>
      <c r="R184">
        <v>1294.119995</v>
      </c>
      <c r="S184">
        <v>1334.3598629999999</v>
      </c>
      <c r="T184">
        <v>1375.5986330000001</v>
      </c>
      <c r="U184">
        <v>1417.591187</v>
      </c>
      <c r="V184">
        <v>1460.760376</v>
      </c>
      <c r="W184">
        <v>1503.873047</v>
      </c>
      <c r="X184">
        <v>1548.165894</v>
      </c>
      <c r="Y184">
        <v>1594.4760739999999</v>
      </c>
      <c r="Z184">
        <v>1642.5196530000001</v>
      </c>
      <c r="AA184">
        <v>1692.138062</v>
      </c>
      <c r="AB184">
        <v>1743.30835</v>
      </c>
      <c r="AC184">
        <v>1796.5155030000001</v>
      </c>
      <c r="AD184">
        <v>1851.6982419999999</v>
      </c>
      <c r="AE184">
        <v>1908.236572</v>
      </c>
      <c r="AF184">
        <v>1967.0133060000001</v>
      </c>
      <c r="AG184">
        <v>2027.7695309999999</v>
      </c>
      <c r="AH184">
        <v>2090.8696289999998</v>
      </c>
      <c r="AI184">
        <v>2156.343018</v>
      </c>
      <c r="AJ184" s="32">
        <v>4.8000000000000001E-2</v>
      </c>
    </row>
    <row r="185" spans="1:37">
      <c r="A185" t="s">
        <v>370</v>
      </c>
      <c r="B185" t="s">
        <v>535</v>
      </c>
      <c r="C185" t="s">
        <v>723</v>
      </c>
      <c r="D185" t="s">
        <v>271</v>
      </c>
      <c r="E185">
        <v>381.05352800000003</v>
      </c>
      <c r="F185">
        <v>488.79122899999999</v>
      </c>
      <c r="G185">
        <v>539.288635</v>
      </c>
      <c r="H185">
        <v>560.76599099999999</v>
      </c>
      <c r="I185">
        <v>577.311646</v>
      </c>
      <c r="J185">
        <v>591.43023700000003</v>
      </c>
      <c r="K185">
        <v>601.42785600000002</v>
      </c>
      <c r="L185">
        <v>611.28845200000001</v>
      </c>
      <c r="M185">
        <v>619.65515100000005</v>
      </c>
      <c r="N185">
        <v>628.99780299999998</v>
      </c>
      <c r="O185">
        <v>638.49322500000005</v>
      </c>
      <c r="P185">
        <v>648.82757600000002</v>
      </c>
      <c r="Q185">
        <v>659.81817599999999</v>
      </c>
      <c r="R185">
        <v>672.10375999999997</v>
      </c>
      <c r="S185">
        <v>686.00146500000005</v>
      </c>
      <c r="T185">
        <v>699.58630400000004</v>
      </c>
      <c r="U185">
        <v>711.45080600000006</v>
      </c>
      <c r="V185">
        <v>723.68310499999995</v>
      </c>
      <c r="W185">
        <v>736.17156999999997</v>
      </c>
      <c r="X185">
        <v>750.077271</v>
      </c>
      <c r="Y185">
        <v>764.29980499999999</v>
      </c>
      <c r="Z185">
        <v>778.83074999999997</v>
      </c>
      <c r="AA185">
        <v>793.03698699999995</v>
      </c>
      <c r="AB185">
        <v>807.37701400000003</v>
      </c>
      <c r="AC185">
        <v>822.51196300000004</v>
      </c>
      <c r="AD185">
        <v>837.82574499999998</v>
      </c>
      <c r="AE185">
        <v>852.60034199999996</v>
      </c>
      <c r="AF185">
        <v>866.24670400000002</v>
      </c>
      <c r="AG185">
        <v>881.17346199999997</v>
      </c>
      <c r="AH185">
        <v>895.48199499999998</v>
      </c>
      <c r="AI185">
        <v>910.43292199999996</v>
      </c>
      <c r="AJ185" s="32">
        <v>2.9000000000000001E-2</v>
      </c>
    </row>
    <row r="186" spans="1:37">
      <c r="A186" t="s">
        <v>372</v>
      </c>
      <c r="B186" t="s">
        <v>536</v>
      </c>
      <c r="C186" t="s">
        <v>724</v>
      </c>
      <c r="D186" t="s">
        <v>271</v>
      </c>
      <c r="E186">
        <v>1618.5733640000001</v>
      </c>
      <c r="F186">
        <v>1970.5318600000001</v>
      </c>
      <c r="G186">
        <v>2112.9938959999999</v>
      </c>
      <c r="H186">
        <v>2186.7409670000002</v>
      </c>
      <c r="I186">
        <v>2283.4033199999999</v>
      </c>
      <c r="J186">
        <v>2393.1921390000002</v>
      </c>
      <c r="K186">
        <v>2497.5852049999999</v>
      </c>
      <c r="L186">
        <v>2600.1501459999999</v>
      </c>
      <c r="M186">
        <v>2703.257568</v>
      </c>
      <c r="N186">
        <v>2807.0058589999999</v>
      </c>
      <c r="O186">
        <v>2909.7080080000001</v>
      </c>
      <c r="P186">
        <v>3012</v>
      </c>
      <c r="Q186">
        <v>3112.47876</v>
      </c>
      <c r="R186">
        <v>3210.2377929999998</v>
      </c>
      <c r="S186">
        <v>3304.3427729999999</v>
      </c>
      <c r="T186">
        <v>3397.9343260000001</v>
      </c>
      <c r="U186">
        <v>3490.9018550000001</v>
      </c>
      <c r="V186">
        <v>3581.5178219999998</v>
      </c>
      <c r="W186">
        <v>3671.1762699999999</v>
      </c>
      <c r="X186">
        <v>3761.8645019999999</v>
      </c>
      <c r="Y186">
        <v>3853.6103520000001</v>
      </c>
      <c r="Z186">
        <v>3946.5358890000002</v>
      </c>
      <c r="AA186">
        <v>4041.086914</v>
      </c>
      <c r="AB186">
        <v>4135.9775390000004</v>
      </c>
      <c r="AC186">
        <v>4230.6240230000003</v>
      </c>
      <c r="AD186">
        <v>4323.8959960000002</v>
      </c>
      <c r="AE186">
        <v>4415.341797</v>
      </c>
      <c r="AF186">
        <v>4507.4565430000002</v>
      </c>
      <c r="AG186">
        <v>4597.4956050000001</v>
      </c>
      <c r="AH186">
        <v>4686.3510740000002</v>
      </c>
      <c r="AI186">
        <v>4771.263672</v>
      </c>
      <c r="AJ186" s="32">
        <v>3.6999999999999998E-2</v>
      </c>
    </row>
    <row r="187" spans="1:37">
      <c r="A187" t="s">
        <v>374</v>
      </c>
      <c r="B187" t="s">
        <v>537</v>
      </c>
      <c r="C187" t="s">
        <v>725</v>
      </c>
      <c r="D187" t="s">
        <v>271</v>
      </c>
      <c r="E187">
        <v>422.04531900000001</v>
      </c>
      <c r="F187">
        <v>581.12060499999995</v>
      </c>
      <c r="G187">
        <v>672.52899200000002</v>
      </c>
      <c r="H187">
        <v>724.010132</v>
      </c>
      <c r="I187">
        <v>755.39196800000002</v>
      </c>
      <c r="J187">
        <v>778.03912400000002</v>
      </c>
      <c r="K187">
        <v>791.54394500000001</v>
      </c>
      <c r="L187">
        <v>802.96832300000005</v>
      </c>
      <c r="M187">
        <v>812.43920900000001</v>
      </c>
      <c r="N187">
        <v>819.93963599999995</v>
      </c>
      <c r="O187">
        <v>825.40185499999995</v>
      </c>
      <c r="P187">
        <v>827.74597200000005</v>
      </c>
      <c r="Q187">
        <v>827.88720699999999</v>
      </c>
      <c r="R187">
        <v>827.01611300000002</v>
      </c>
      <c r="S187">
        <v>825.31225600000005</v>
      </c>
      <c r="T187">
        <v>821.33856200000002</v>
      </c>
      <c r="U187">
        <v>817.432007</v>
      </c>
      <c r="V187">
        <v>813.49139400000001</v>
      </c>
      <c r="W187">
        <v>809.556152</v>
      </c>
      <c r="X187">
        <v>806.28723100000002</v>
      </c>
      <c r="Y187">
        <v>803.09448199999997</v>
      </c>
      <c r="Z187">
        <v>800.31957999999997</v>
      </c>
      <c r="AA187">
        <v>797.84710700000005</v>
      </c>
      <c r="AB187">
        <v>795.49017300000003</v>
      </c>
      <c r="AC187">
        <v>793.39941399999998</v>
      </c>
      <c r="AD187">
        <v>791.76385500000004</v>
      </c>
      <c r="AE187">
        <v>790.49719200000004</v>
      </c>
      <c r="AF187">
        <v>789.63836700000002</v>
      </c>
      <c r="AG187">
        <v>789.51690699999995</v>
      </c>
      <c r="AH187">
        <v>789.79174799999998</v>
      </c>
      <c r="AI187">
        <v>790.50097700000003</v>
      </c>
      <c r="AJ187" s="32">
        <v>2.1000000000000001E-2</v>
      </c>
    </row>
    <row r="188" spans="1:37">
      <c r="A188" t="s">
        <v>376</v>
      </c>
      <c r="B188" t="s">
        <v>538</v>
      </c>
      <c r="C188" t="s">
        <v>726</v>
      </c>
      <c r="D188" t="s">
        <v>271</v>
      </c>
      <c r="E188">
        <v>573.41455099999996</v>
      </c>
      <c r="F188">
        <v>937.18048099999999</v>
      </c>
      <c r="G188">
        <v>1112.5169679999999</v>
      </c>
      <c r="H188">
        <v>1210.3125</v>
      </c>
      <c r="I188">
        <v>1295.8630370000001</v>
      </c>
      <c r="J188">
        <v>1368.1861570000001</v>
      </c>
      <c r="K188">
        <v>1437.7358400000001</v>
      </c>
      <c r="L188">
        <v>1507.2597659999999</v>
      </c>
      <c r="M188">
        <v>1576.9652100000001</v>
      </c>
      <c r="N188">
        <v>1646.735962</v>
      </c>
      <c r="O188">
        <v>1715.4022219999999</v>
      </c>
      <c r="P188">
        <v>1783.795288</v>
      </c>
      <c r="Q188">
        <v>1851.9609379999999</v>
      </c>
      <c r="R188">
        <v>1919.1644289999999</v>
      </c>
      <c r="S188">
        <v>1987.149658</v>
      </c>
      <c r="T188">
        <v>2055.1499020000001</v>
      </c>
      <c r="U188">
        <v>2123.8615719999998</v>
      </c>
      <c r="V188">
        <v>2193.2966310000002</v>
      </c>
      <c r="W188">
        <v>2264.023193</v>
      </c>
      <c r="X188">
        <v>2335.920654</v>
      </c>
      <c r="Y188">
        <v>2408.7358399999998</v>
      </c>
      <c r="Z188">
        <v>2482.6364749999998</v>
      </c>
      <c r="AA188">
        <v>2556.1423340000001</v>
      </c>
      <c r="AB188">
        <v>2629.7155760000001</v>
      </c>
      <c r="AC188">
        <v>2705.7788089999999</v>
      </c>
      <c r="AD188">
        <v>2784.3168949999999</v>
      </c>
      <c r="AE188">
        <v>2861.7314449999999</v>
      </c>
      <c r="AF188">
        <v>2940.4765619999998</v>
      </c>
      <c r="AG188">
        <v>3020.7861330000001</v>
      </c>
      <c r="AH188">
        <v>3103.2773440000001</v>
      </c>
      <c r="AI188">
        <v>3188.1953119999998</v>
      </c>
      <c r="AJ188" s="32">
        <v>5.8999999999999997E-2</v>
      </c>
    </row>
    <row r="189" spans="1:37">
      <c r="A189" t="s">
        <v>378</v>
      </c>
      <c r="B189" t="s">
        <v>539</v>
      </c>
      <c r="C189" t="s">
        <v>727</v>
      </c>
      <c r="D189" t="s">
        <v>271</v>
      </c>
      <c r="E189">
        <v>211.587616</v>
      </c>
      <c r="F189">
        <v>333.54864500000002</v>
      </c>
      <c r="G189">
        <v>389.77136200000001</v>
      </c>
      <c r="H189">
        <v>420.06726099999997</v>
      </c>
      <c r="I189">
        <v>453.25726300000002</v>
      </c>
      <c r="J189">
        <v>485.14389</v>
      </c>
      <c r="K189">
        <v>519.854919</v>
      </c>
      <c r="L189">
        <v>556.77307099999996</v>
      </c>
      <c r="M189">
        <v>596.10888699999998</v>
      </c>
      <c r="N189">
        <v>637.55999799999995</v>
      </c>
      <c r="O189">
        <v>679.91931199999999</v>
      </c>
      <c r="P189">
        <v>722.89953600000001</v>
      </c>
      <c r="Q189">
        <v>765.81219499999997</v>
      </c>
      <c r="R189">
        <v>808.00207499999999</v>
      </c>
      <c r="S189">
        <v>849.65448000000004</v>
      </c>
      <c r="T189">
        <v>891.79247999999995</v>
      </c>
      <c r="U189">
        <v>934.30480999999997</v>
      </c>
      <c r="V189">
        <v>978.39386000000002</v>
      </c>
      <c r="W189">
        <v>1024.3295900000001</v>
      </c>
      <c r="X189">
        <v>1072.2236330000001</v>
      </c>
      <c r="Y189">
        <v>1121.8481449999999</v>
      </c>
      <c r="Z189">
        <v>1172.829956</v>
      </c>
      <c r="AA189">
        <v>1225.3862300000001</v>
      </c>
      <c r="AB189">
        <v>1279.497437</v>
      </c>
      <c r="AC189">
        <v>1334.8717039999999</v>
      </c>
      <c r="AD189">
        <v>1392.0551760000001</v>
      </c>
      <c r="AE189">
        <v>1450.519775</v>
      </c>
      <c r="AF189">
        <v>1510.3602289999999</v>
      </c>
      <c r="AG189">
        <v>1571.8466800000001</v>
      </c>
      <c r="AH189">
        <v>1634.9208980000001</v>
      </c>
      <c r="AI189">
        <v>1699.503418</v>
      </c>
      <c r="AJ189" s="32">
        <v>7.1999999999999995E-2</v>
      </c>
    </row>
    <row r="190" spans="1:37">
      <c r="A190" t="s">
        <v>380</v>
      </c>
      <c r="B190" t="s">
        <v>540</v>
      </c>
      <c r="C190" t="s">
        <v>728</v>
      </c>
      <c r="D190" t="s">
        <v>271</v>
      </c>
      <c r="E190">
        <v>179.60732999999999</v>
      </c>
      <c r="F190">
        <v>300.22818000000001</v>
      </c>
      <c r="G190">
        <v>359.04666099999997</v>
      </c>
      <c r="H190">
        <v>391.70788599999997</v>
      </c>
      <c r="I190">
        <v>417.44552599999997</v>
      </c>
      <c r="J190">
        <v>436.962311</v>
      </c>
      <c r="K190">
        <v>451.24563599999999</v>
      </c>
      <c r="L190">
        <v>465.493652</v>
      </c>
      <c r="M190">
        <v>479.79434199999997</v>
      </c>
      <c r="N190">
        <v>494.319794</v>
      </c>
      <c r="O190">
        <v>508.72772200000003</v>
      </c>
      <c r="P190">
        <v>523.17181400000004</v>
      </c>
      <c r="Q190">
        <v>537.50640899999996</v>
      </c>
      <c r="R190">
        <v>551.35229500000003</v>
      </c>
      <c r="S190">
        <v>565.14660600000002</v>
      </c>
      <c r="T190">
        <v>578.88867200000004</v>
      </c>
      <c r="U190">
        <v>592.59515399999998</v>
      </c>
      <c r="V190">
        <v>606.09222399999999</v>
      </c>
      <c r="W190">
        <v>619.25219700000002</v>
      </c>
      <c r="X190">
        <v>631.74066200000004</v>
      </c>
      <c r="Y190">
        <v>644.55450399999995</v>
      </c>
      <c r="Z190">
        <v>657.84613000000002</v>
      </c>
      <c r="AA190">
        <v>671.57324200000005</v>
      </c>
      <c r="AB190">
        <v>685.47497599999997</v>
      </c>
      <c r="AC190">
        <v>699.92370600000004</v>
      </c>
      <c r="AD190">
        <v>714.90405299999998</v>
      </c>
      <c r="AE190">
        <v>730.30706799999996</v>
      </c>
      <c r="AF190">
        <v>746.12683100000004</v>
      </c>
      <c r="AG190">
        <v>762.40991199999996</v>
      </c>
      <c r="AH190">
        <v>779.19177200000001</v>
      </c>
      <c r="AI190">
        <v>796.35870399999999</v>
      </c>
      <c r="AJ190" s="32">
        <v>5.0999999999999997E-2</v>
      </c>
    </row>
    <row r="191" spans="1:37">
      <c r="A191" t="s">
        <v>114</v>
      </c>
      <c r="B191" t="s">
        <v>541</v>
      </c>
      <c r="C191" t="s">
        <v>729</v>
      </c>
      <c r="D191" t="s">
        <v>271</v>
      </c>
      <c r="E191">
        <v>7968.3945309999999</v>
      </c>
      <c r="F191">
        <v>11217.073242</v>
      </c>
      <c r="G191">
        <v>12726.958984000001</v>
      </c>
      <c r="H191">
        <v>13510.172852</v>
      </c>
      <c r="I191">
        <v>14128.612305000001</v>
      </c>
      <c r="J191">
        <v>14665.538086</v>
      </c>
      <c r="K191">
        <v>15101.666992</v>
      </c>
      <c r="L191">
        <v>15529.201171999999</v>
      </c>
      <c r="M191">
        <v>15959.823242</v>
      </c>
      <c r="N191">
        <v>16391.841797000001</v>
      </c>
      <c r="O191">
        <v>16820.962890999999</v>
      </c>
      <c r="P191">
        <v>17254.103515999999</v>
      </c>
      <c r="Q191">
        <v>17694.726562</v>
      </c>
      <c r="R191">
        <v>18131.595702999999</v>
      </c>
      <c r="S191">
        <v>18575.886718999998</v>
      </c>
      <c r="T191">
        <v>19026.099609000001</v>
      </c>
      <c r="U191">
        <v>19472.4375</v>
      </c>
      <c r="V191">
        <v>19919.373047000001</v>
      </c>
      <c r="W191">
        <v>20376.923827999999</v>
      </c>
      <c r="X191">
        <v>20855.224609000001</v>
      </c>
      <c r="Y191">
        <v>21356.667968999998</v>
      </c>
      <c r="Z191">
        <v>21866.683593999998</v>
      </c>
      <c r="AA191">
        <v>22388.910156000002</v>
      </c>
      <c r="AB191">
        <v>22918.126952999999</v>
      </c>
      <c r="AC191">
        <v>23462.738281000002</v>
      </c>
      <c r="AD191">
        <v>24026.041015999999</v>
      </c>
      <c r="AE191">
        <v>24590.474609000001</v>
      </c>
      <c r="AF191">
        <v>25159.283202999999</v>
      </c>
      <c r="AG191">
        <v>25739.203125</v>
      </c>
      <c r="AH191">
        <v>26329.132812</v>
      </c>
      <c r="AI191">
        <v>26931.738281000002</v>
      </c>
      <c r="AJ191" s="32">
        <v>4.1000000000000002E-2</v>
      </c>
    </row>
    <row r="192" spans="1:37">
      <c r="A192" t="s">
        <v>542</v>
      </c>
      <c r="B192" t="s">
        <v>543</v>
      </c>
      <c r="C192" t="s">
        <v>730</v>
      </c>
      <c r="D192" t="s">
        <v>731</v>
      </c>
      <c r="F192">
        <v>22.450932999999999</v>
      </c>
      <c r="G192">
        <v>22.434891</v>
      </c>
      <c r="H192">
        <v>22.421617999999999</v>
      </c>
      <c r="I192">
        <v>22.410634999999999</v>
      </c>
      <c r="J192">
        <v>22.401547999999998</v>
      </c>
      <c r="K192">
        <v>22.394031999999999</v>
      </c>
      <c r="L192">
        <v>22.387812</v>
      </c>
      <c r="M192">
        <v>22.382666</v>
      </c>
      <c r="N192">
        <v>22.378406999999999</v>
      </c>
      <c r="O192">
        <v>22.374884000000002</v>
      </c>
      <c r="P192">
        <v>22.371969</v>
      </c>
      <c r="Q192">
        <v>22.369558000000001</v>
      </c>
      <c r="R192">
        <v>22.367563000000001</v>
      </c>
      <c r="S192">
        <v>22.365911000000001</v>
      </c>
      <c r="T192">
        <v>22.364546000000001</v>
      </c>
      <c r="U192">
        <v>22.363416999999998</v>
      </c>
      <c r="V192">
        <v>22.362480000000001</v>
      </c>
      <c r="W192">
        <v>22.361708</v>
      </c>
      <c r="X192">
        <v>22.361066999999998</v>
      </c>
      <c r="Y192">
        <v>22.360537999999998</v>
      </c>
      <c r="Z192">
        <v>22.360099999999999</v>
      </c>
      <c r="AA192">
        <v>22.359736999999999</v>
      </c>
      <c r="AB192">
        <v>22.359438000000001</v>
      </c>
      <c r="AC192">
        <v>22.359190000000002</v>
      </c>
      <c r="AD192">
        <v>22.358984</v>
      </c>
      <c r="AE192">
        <v>22.358813999999999</v>
      </c>
      <c r="AF192">
        <v>22.358673</v>
      </c>
      <c r="AG192">
        <v>22.358557000000001</v>
      </c>
      <c r="AH192">
        <v>22.358460999999998</v>
      </c>
      <c r="AI192">
        <v>22.358381000000001</v>
      </c>
      <c r="AJ192">
        <v>22.358315000000001</v>
      </c>
      <c r="AK192" s="32">
        <v>0</v>
      </c>
    </row>
    <row r="193" spans="1:37">
      <c r="A193" t="s">
        <v>544</v>
      </c>
      <c r="B193" t="s">
        <v>543</v>
      </c>
      <c r="C193" t="s">
        <v>732</v>
      </c>
      <c r="D193" t="s">
        <v>733</v>
      </c>
      <c r="F193">
        <v>401.72967499999999</v>
      </c>
      <c r="G193">
        <v>408.50488300000001</v>
      </c>
      <c r="H193">
        <v>409.04373199999998</v>
      </c>
      <c r="I193">
        <v>399.16329999999999</v>
      </c>
      <c r="J193">
        <v>392.65554800000001</v>
      </c>
      <c r="K193">
        <v>392.26257299999997</v>
      </c>
      <c r="L193">
        <v>391.31887799999998</v>
      </c>
      <c r="M193">
        <v>391.19494600000002</v>
      </c>
      <c r="N193">
        <v>393.351471</v>
      </c>
      <c r="O193">
        <v>392.484711</v>
      </c>
      <c r="P193">
        <v>390.99704000000003</v>
      </c>
      <c r="Q193">
        <v>390.933899</v>
      </c>
      <c r="R193">
        <v>391.56195100000002</v>
      </c>
      <c r="S193">
        <v>392.21130399999998</v>
      </c>
      <c r="T193">
        <v>392.86895800000002</v>
      </c>
      <c r="U193">
        <v>393.52496300000001</v>
      </c>
      <c r="V193">
        <v>394.21295199999997</v>
      </c>
      <c r="W193">
        <v>394.92361499999998</v>
      </c>
      <c r="X193">
        <v>395.64215100000001</v>
      </c>
      <c r="Y193">
        <v>396.36755399999998</v>
      </c>
      <c r="Z193">
        <v>397.09851099999997</v>
      </c>
      <c r="AA193">
        <v>397.83429000000001</v>
      </c>
      <c r="AB193">
        <v>398.57382200000001</v>
      </c>
      <c r="AC193">
        <v>399.31634500000001</v>
      </c>
      <c r="AD193">
        <v>400.061035</v>
      </c>
      <c r="AE193">
        <v>400.80715900000001</v>
      </c>
      <c r="AF193">
        <v>401.55407700000001</v>
      </c>
      <c r="AG193">
        <v>402.30093399999998</v>
      </c>
      <c r="AH193">
        <v>403.04748499999999</v>
      </c>
      <c r="AI193">
        <v>403.79330399999998</v>
      </c>
      <c r="AJ193">
        <v>404.53796399999999</v>
      </c>
      <c r="AK193" s="32">
        <v>0</v>
      </c>
    </row>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tint="0.79998168889431442"/>
  </sheetPr>
  <dimension ref="A1:AG35"/>
  <sheetViews>
    <sheetView workbookViewId="0"/>
  </sheetViews>
  <sheetFormatPr defaultColWidth="9.140625" defaultRowHeight="15"/>
  <cols>
    <col min="1" max="1" width="54.140625" customWidth="1"/>
  </cols>
  <sheetData>
    <row r="1" spans="1:33">
      <c r="A1" t="s">
        <v>734</v>
      </c>
    </row>
    <row r="2" spans="1:33">
      <c r="A2" t="s">
        <v>778</v>
      </c>
    </row>
    <row r="3" spans="1:33">
      <c r="A3" t="s">
        <v>779</v>
      </c>
    </row>
    <row r="4" spans="1:33">
      <c r="A4" t="s">
        <v>149</v>
      </c>
    </row>
    <row r="5" spans="1:33">
      <c r="A5" t="s">
        <v>150</v>
      </c>
      <c r="B5">
        <v>2050</v>
      </c>
      <c r="C5">
        <v>2049</v>
      </c>
      <c r="D5">
        <v>2048</v>
      </c>
      <c r="E5">
        <v>2047</v>
      </c>
      <c r="F5">
        <v>2046</v>
      </c>
      <c r="G5">
        <v>2045</v>
      </c>
      <c r="H5">
        <v>2044</v>
      </c>
      <c r="I5">
        <v>2043</v>
      </c>
      <c r="J5">
        <v>2042</v>
      </c>
      <c r="K5">
        <v>2041</v>
      </c>
      <c r="L5">
        <v>2040</v>
      </c>
      <c r="M5">
        <v>2039</v>
      </c>
      <c r="N5">
        <v>2038</v>
      </c>
      <c r="O5">
        <v>2037</v>
      </c>
      <c r="P5">
        <v>2036</v>
      </c>
      <c r="Q5">
        <v>2035</v>
      </c>
      <c r="R5">
        <v>2034</v>
      </c>
      <c r="S5">
        <v>2033</v>
      </c>
      <c r="T5">
        <v>2032</v>
      </c>
      <c r="U5">
        <v>2031</v>
      </c>
      <c r="V5">
        <v>2030</v>
      </c>
      <c r="W5">
        <v>2029</v>
      </c>
      <c r="X5">
        <v>2028</v>
      </c>
      <c r="Y5">
        <v>2027</v>
      </c>
      <c r="Z5">
        <v>2026</v>
      </c>
      <c r="AA5">
        <v>2025</v>
      </c>
      <c r="AB5">
        <v>2024</v>
      </c>
      <c r="AC5">
        <v>2023</v>
      </c>
      <c r="AD5">
        <v>2022</v>
      </c>
      <c r="AE5">
        <v>2021</v>
      </c>
      <c r="AF5">
        <v>2020</v>
      </c>
      <c r="AG5">
        <v>2019</v>
      </c>
    </row>
    <row r="6" spans="1:33">
      <c r="A6" t="s">
        <v>780</v>
      </c>
      <c r="B6">
        <v>70.972908000000004</v>
      </c>
      <c r="C6">
        <v>70.541718000000003</v>
      </c>
      <c r="D6">
        <v>70.158630000000002</v>
      </c>
      <c r="E6">
        <v>69.753058999999993</v>
      </c>
      <c r="F6">
        <v>69.495872000000006</v>
      </c>
      <c r="G6">
        <v>69.274085999999997</v>
      </c>
      <c r="H6">
        <v>68.873763999999994</v>
      </c>
      <c r="I6">
        <v>68.498481999999996</v>
      </c>
      <c r="J6">
        <v>67.93074</v>
      </c>
      <c r="K6">
        <v>67.447044000000005</v>
      </c>
      <c r="L6">
        <v>66.942749000000006</v>
      </c>
      <c r="M6">
        <v>66.457367000000005</v>
      </c>
      <c r="N6">
        <v>65.736892999999995</v>
      </c>
      <c r="O6">
        <v>64.989425999999995</v>
      </c>
      <c r="P6">
        <v>64.250336000000004</v>
      </c>
      <c r="Q6">
        <v>63.344462999999998</v>
      </c>
      <c r="R6">
        <v>62.185032</v>
      </c>
      <c r="S6">
        <v>61.100974999999998</v>
      </c>
      <c r="T6">
        <v>60.050925999999997</v>
      </c>
      <c r="U6">
        <v>58.769748999999997</v>
      </c>
      <c r="V6">
        <v>57.405665999999997</v>
      </c>
      <c r="W6">
        <v>56.083548999999998</v>
      </c>
      <c r="X6">
        <v>54.920650000000002</v>
      </c>
      <c r="Y6">
        <v>53.847748000000003</v>
      </c>
      <c r="Z6">
        <v>53.003295999999999</v>
      </c>
      <c r="AA6">
        <v>52.169327000000003</v>
      </c>
      <c r="AB6">
        <v>50.975181999999997</v>
      </c>
      <c r="AC6">
        <v>49.786850000000001</v>
      </c>
      <c r="AD6">
        <v>48.643810000000002</v>
      </c>
      <c r="AE6">
        <v>46.468510000000002</v>
      </c>
      <c r="AF6">
        <v>44.303615999999998</v>
      </c>
    </row>
    <row r="7" spans="1:33">
      <c r="A7" t="s">
        <v>156</v>
      </c>
      <c r="B7">
        <v>23.896128000000001</v>
      </c>
      <c r="C7">
        <v>23.335905</v>
      </c>
      <c r="D7">
        <v>22.800196</v>
      </c>
      <c r="E7">
        <v>22.258033999999999</v>
      </c>
      <c r="F7">
        <v>21.763905999999999</v>
      </c>
      <c r="G7">
        <v>21.284573000000002</v>
      </c>
      <c r="H7">
        <v>20.762129000000002</v>
      </c>
      <c r="I7">
        <v>20.256686999999999</v>
      </c>
      <c r="J7">
        <v>19.709454000000001</v>
      </c>
      <c r="K7">
        <v>19.203287</v>
      </c>
      <c r="L7">
        <v>18.703652999999999</v>
      </c>
      <c r="M7">
        <v>18.240947999999999</v>
      </c>
      <c r="N7">
        <v>17.729655999999999</v>
      </c>
      <c r="O7">
        <v>17.217386000000001</v>
      </c>
      <c r="P7">
        <v>16.727058</v>
      </c>
      <c r="Q7">
        <v>16.229514999999999</v>
      </c>
      <c r="R7">
        <v>15.705617</v>
      </c>
      <c r="S7">
        <v>15.217307999999999</v>
      </c>
      <c r="T7">
        <v>14.758368000000001</v>
      </c>
      <c r="U7">
        <v>14.298347</v>
      </c>
      <c r="V7">
        <v>13.869823</v>
      </c>
      <c r="W7">
        <v>13.473269999999999</v>
      </c>
      <c r="X7">
        <v>13.156378</v>
      </c>
      <c r="Y7">
        <v>12.904199</v>
      </c>
      <c r="Z7">
        <v>12.742443</v>
      </c>
      <c r="AA7">
        <v>12.633912</v>
      </c>
      <c r="AB7">
        <v>12.497584</v>
      </c>
      <c r="AC7">
        <v>12.398815000000001</v>
      </c>
      <c r="AD7">
        <v>12.329393</v>
      </c>
      <c r="AE7">
        <v>12.01163</v>
      </c>
      <c r="AF7">
        <v>11.670487</v>
      </c>
    </row>
    <row r="8" spans="1:33">
      <c r="A8" t="s">
        <v>781</v>
      </c>
      <c r="B8">
        <v>0.237484</v>
      </c>
      <c r="C8">
        <v>0.22609299999999999</v>
      </c>
      <c r="D8">
        <v>0.215387</v>
      </c>
      <c r="E8">
        <v>0.20515700000000001</v>
      </c>
      <c r="F8">
        <v>0.19586799999999999</v>
      </c>
      <c r="G8">
        <v>0.18707599999999999</v>
      </c>
      <c r="H8">
        <v>0.17819299999999999</v>
      </c>
      <c r="I8">
        <v>0.16979</v>
      </c>
      <c r="J8">
        <v>0.16120200000000001</v>
      </c>
      <c r="K8">
        <v>0.153057</v>
      </c>
      <c r="L8">
        <v>0.145181</v>
      </c>
      <c r="M8">
        <v>0.13758400000000001</v>
      </c>
      <c r="N8">
        <v>0.129664</v>
      </c>
      <c r="O8">
        <v>0.122013</v>
      </c>
      <c r="P8">
        <v>0.114736</v>
      </c>
      <c r="Q8">
        <v>0.107483</v>
      </c>
      <c r="R8">
        <v>0.10013</v>
      </c>
      <c r="S8">
        <v>9.3168000000000001E-2</v>
      </c>
      <c r="T8">
        <v>8.6453000000000002E-2</v>
      </c>
      <c r="U8">
        <v>7.9679E-2</v>
      </c>
      <c r="V8">
        <v>7.3035000000000003E-2</v>
      </c>
      <c r="W8">
        <v>6.658E-2</v>
      </c>
      <c r="X8">
        <v>6.0353999999999998E-2</v>
      </c>
      <c r="Y8">
        <v>5.4350999999999997E-2</v>
      </c>
      <c r="Z8">
        <v>4.8634999999999998E-2</v>
      </c>
      <c r="AA8">
        <v>4.2852000000000001E-2</v>
      </c>
      <c r="AB8">
        <v>3.6720000000000003E-2</v>
      </c>
      <c r="AC8">
        <v>3.0636E-2</v>
      </c>
      <c r="AD8">
        <v>2.4646000000000001E-2</v>
      </c>
      <c r="AE8">
        <v>1.8280999999999999E-2</v>
      </c>
      <c r="AF8">
        <v>1.2333999999999999E-2</v>
      </c>
    </row>
    <row r="9" spans="1:33">
      <c r="A9" t="s">
        <v>782</v>
      </c>
      <c r="B9">
        <v>6.3146999999999995E-2</v>
      </c>
      <c r="C9">
        <v>6.1026999999999998E-2</v>
      </c>
      <c r="D9">
        <v>5.9117999999999997E-2</v>
      </c>
      <c r="E9">
        <v>5.7356999999999998E-2</v>
      </c>
      <c r="F9">
        <v>5.586E-2</v>
      </c>
      <c r="G9">
        <v>5.4510999999999997E-2</v>
      </c>
      <c r="H9">
        <v>5.3101000000000002E-2</v>
      </c>
      <c r="I9">
        <v>5.1773E-2</v>
      </c>
      <c r="J9">
        <v>5.033E-2</v>
      </c>
      <c r="K9">
        <v>4.8953000000000003E-2</v>
      </c>
      <c r="L9">
        <v>4.7577000000000001E-2</v>
      </c>
      <c r="M9">
        <v>4.6205000000000003E-2</v>
      </c>
      <c r="N9">
        <v>4.4603999999999998E-2</v>
      </c>
      <c r="O9">
        <v>4.2966999999999998E-2</v>
      </c>
      <c r="P9">
        <v>4.1355000000000003E-2</v>
      </c>
      <c r="Q9">
        <v>3.9641999999999997E-2</v>
      </c>
      <c r="R9">
        <v>3.7782999999999997E-2</v>
      </c>
      <c r="S9">
        <v>3.5962000000000001E-2</v>
      </c>
      <c r="T9">
        <v>3.4136E-2</v>
      </c>
      <c r="U9">
        <v>3.2181000000000001E-2</v>
      </c>
      <c r="V9">
        <v>3.0169999999999999E-2</v>
      </c>
      <c r="W9">
        <v>2.8133999999999999E-2</v>
      </c>
      <c r="X9">
        <v>2.6100000000000002E-2</v>
      </c>
      <c r="Y9">
        <v>2.4058E-2</v>
      </c>
      <c r="Z9">
        <v>2.2037999999999999E-2</v>
      </c>
      <c r="AA9">
        <v>1.9890999999999999E-2</v>
      </c>
      <c r="AB9">
        <v>1.7472000000000001E-2</v>
      </c>
      <c r="AC9">
        <v>1.4945E-2</v>
      </c>
      <c r="AD9">
        <v>1.2326999999999999E-2</v>
      </c>
      <c r="AE9">
        <v>9.3749999999999997E-3</v>
      </c>
      <c r="AF9">
        <v>6.5100000000000002E-3</v>
      </c>
    </row>
    <row r="10" spans="1:33">
      <c r="A10" t="s">
        <v>783</v>
      </c>
      <c r="B10">
        <v>22.046140999999999</v>
      </c>
      <c r="C10">
        <v>20.989632</v>
      </c>
      <c r="D10">
        <v>19.985868</v>
      </c>
      <c r="E10">
        <v>19.022991000000001</v>
      </c>
      <c r="F10">
        <v>18.134250999999999</v>
      </c>
      <c r="G10">
        <v>17.294906999999998</v>
      </c>
      <c r="H10">
        <v>16.454726999999998</v>
      </c>
      <c r="I10">
        <v>15.670287</v>
      </c>
      <c r="J10">
        <v>14.881503</v>
      </c>
      <c r="K10">
        <v>14.153807</v>
      </c>
      <c r="L10">
        <v>13.488982999999999</v>
      </c>
      <c r="M10">
        <v>12.885431000000001</v>
      </c>
      <c r="N10">
        <v>12.272736999999999</v>
      </c>
      <c r="O10">
        <v>11.685357</v>
      </c>
      <c r="P10">
        <v>11.123409000000001</v>
      </c>
      <c r="Q10">
        <v>10.569487000000001</v>
      </c>
      <c r="R10">
        <v>10.000749000000001</v>
      </c>
      <c r="S10">
        <v>9.4621189999999995</v>
      </c>
      <c r="T10">
        <v>8.9424360000000007</v>
      </c>
      <c r="U10">
        <v>8.4236280000000008</v>
      </c>
      <c r="V10">
        <v>7.9248000000000003</v>
      </c>
      <c r="W10">
        <v>7.4512809999999998</v>
      </c>
      <c r="X10">
        <v>7.0103549999999997</v>
      </c>
      <c r="Y10">
        <v>6.6127320000000003</v>
      </c>
      <c r="Z10">
        <v>6.2620319999999996</v>
      </c>
      <c r="AA10">
        <v>5.9431419999999999</v>
      </c>
      <c r="AB10">
        <v>5.608263</v>
      </c>
      <c r="AC10">
        <v>5.2811959999999996</v>
      </c>
      <c r="AD10">
        <v>4.9633260000000003</v>
      </c>
      <c r="AE10">
        <v>4.5403880000000001</v>
      </c>
      <c r="AF10">
        <v>4.1170429999999998</v>
      </c>
    </row>
    <row r="11" spans="1:33">
      <c r="A11" t="s">
        <v>784</v>
      </c>
      <c r="B11">
        <v>0.24429999999999999</v>
      </c>
      <c r="C11">
        <v>0.23241600000000001</v>
      </c>
      <c r="D11">
        <v>0.22128300000000001</v>
      </c>
      <c r="E11">
        <v>0.21058099999999999</v>
      </c>
      <c r="F11">
        <v>0.20072100000000001</v>
      </c>
      <c r="G11">
        <v>0.19128800000000001</v>
      </c>
      <c r="H11">
        <v>0.18170600000000001</v>
      </c>
      <c r="I11">
        <v>0.17247299999999999</v>
      </c>
      <c r="J11">
        <v>0.162937</v>
      </c>
      <c r="K11">
        <v>0.15373899999999999</v>
      </c>
      <c r="L11">
        <v>0.144896</v>
      </c>
      <c r="M11">
        <v>0.13644100000000001</v>
      </c>
      <c r="N11">
        <v>0.127863</v>
      </c>
      <c r="O11">
        <v>0.119563</v>
      </c>
      <c r="P11">
        <v>0.111743</v>
      </c>
      <c r="Q11">
        <v>0.104059</v>
      </c>
      <c r="R11">
        <v>9.6354999999999996E-2</v>
      </c>
      <c r="S11">
        <v>8.9079000000000005E-2</v>
      </c>
      <c r="T11">
        <v>8.2057000000000005E-2</v>
      </c>
      <c r="U11">
        <v>7.4933E-2</v>
      </c>
      <c r="V11">
        <v>6.7904000000000006E-2</v>
      </c>
      <c r="W11">
        <v>6.1032999999999997E-2</v>
      </c>
      <c r="X11">
        <v>5.4346999999999999E-2</v>
      </c>
      <c r="Y11">
        <v>4.7812E-2</v>
      </c>
      <c r="Z11">
        <v>4.1526E-2</v>
      </c>
      <c r="AA11">
        <v>3.5237999999999998E-2</v>
      </c>
      <c r="AB11">
        <v>2.8750000000000001E-2</v>
      </c>
      <c r="AC11">
        <v>2.2447999999999999E-2</v>
      </c>
      <c r="AD11">
        <v>1.6449999999999999E-2</v>
      </c>
      <c r="AE11">
        <v>1.0534999999999999E-2</v>
      </c>
      <c r="AF11">
        <v>5.3699999999999998E-3</v>
      </c>
    </row>
    <row r="12" spans="1:33">
      <c r="A12" t="s">
        <v>785</v>
      </c>
      <c r="B12">
        <v>0.26349099999999998</v>
      </c>
      <c r="C12">
        <v>0.25066899999999998</v>
      </c>
      <c r="D12">
        <v>0.238653</v>
      </c>
      <c r="E12">
        <v>0.22709799999999999</v>
      </c>
      <c r="F12">
        <v>0.216448</v>
      </c>
      <c r="G12">
        <v>0.20625199999999999</v>
      </c>
      <c r="H12">
        <v>0.19588900000000001</v>
      </c>
      <c r="I12">
        <v>0.18590400000000001</v>
      </c>
      <c r="J12">
        <v>0.17560600000000001</v>
      </c>
      <c r="K12">
        <v>0.16567799999999999</v>
      </c>
      <c r="L12">
        <v>0.15613199999999999</v>
      </c>
      <c r="M12">
        <v>0.14699599999999999</v>
      </c>
      <c r="N12">
        <v>0.137715</v>
      </c>
      <c r="O12">
        <v>0.12872900000000001</v>
      </c>
      <c r="P12">
        <v>0.12025</v>
      </c>
      <c r="Q12">
        <v>0.11190700000000001</v>
      </c>
      <c r="R12">
        <v>0.103528</v>
      </c>
      <c r="S12">
        <v>9.5592999999999997E-2</v>
      </c>
      <c r="T12">
        <v>8.7937000000000001E-2</v>
      </c>
      <c r="U12">
        <v>8.0206E-2</v>
      </c>
      <c r="V12">
        <v>7.2574E-2</v>
      </c>
      <c r="W12">
        <v>6.5107999999999999E-2</v>
      </c>
      <c r="X12">
        <v>5.7853000000000002E-2</v>
      </c>
      <c r="Y12">
        <v>5.0771999999999998E-2</v>
      </c>
      <c r="Z12">
        <v>4.3949000000000002E-2</v>
      </c>
      <c r="AA12">
        <v>3.7111999999999999E-2</v>
      </c>
      <c r="AB12">
        <v>3.0054000000000001E-2</v>
      </c>
      <c r="AC12">
        <v>2.3188E-2</v>
      </c>
      <c r="AD12">
        <v>1.6645E-2</v>
      </c>
      <c r="AE12">
        <v>1.022E-2</v>
      </c>
      <c r="AF12">
        <v>4.6670000000000001E-3</v>
      </c>
    </row>
    <row r="13" spans="1:33">
      <c r="A13" t="s">
        <v>786</v>
      </c>
      <c r="B13">
        <v>0.26744499999999999</v>
      </c>
      <c r="C13">
        <v>0.25442999999999999</v>
      </c>
      <c r="D13">
        <v>0.242233</v>
      </c>
      <c r="E13">
        <v>0.23050499999999999</v>
      </c>
      <c r="F13">
        <v>0.219695</v>
      </c>
      <c r="G13">
        <v>0.20934700000000001</v>
      </c>
      <c r="H13">
        <v>0.198828</v>
      </c>
      <c r="I13">
        <v>0.188694</v>
      </c>
      <c r="J13">
        <v>0.17824100000000001</v>
      </c>
      <c r="K13">
        <v>0.16816300000000001</v>
      </c>
      <c r="L13">
        <v>0.158475</v>
      </c>
      <c r="M13">
        <v>0.149201</v>
      </c>
      <c r="N13">
        <v>0.13978099999999999</v>
      </c>
      <c r="O13">
        <v>0.13066</v>
      </c>
      <c r="P13">
        <v>0.122054</v>
      </c>
      <c r="Q13">
        <v>0.11358600000000001</v>
      </c>
      <c r="R13">
        <v>0.10508099999999999</v>
      </c>
      <c r="S13">
        <v>9.7027000000000002E-2</v>
      </c>
      <c r="T13">
        <v>8.9257000000000003E-2</v>
      </c>
      <c r="U13">
        <v>8.1408999999999995E-2</v>
      </c>
      <c r="V13">
        <v>7.3662000000000005E-2</v>
      </c>
      <c r="W13">
        <v>6.6085000000000005E-2</v>
      </c>
      <c r="X13">
        <v>5.8721000000000002E-2</v>
      </c>
      <c r="Y13">
        <v>5.1534000000000003E-2</v>
      </c>
      <c r="Z13">
        <v>4.4608000000000002E-2</v>
      </c>
      <c r="AA13">
        <v>3.7669000000000001E-2</v>
      </c>
      <c r="AB13">
        <v>3.0505000000000001E-2</v>
      </c>
      <c r="AC13">
        <v>2.3536000000000001E-2</v>
      </c>
      <c r="AD13">
        <v>1.6895E-2</v>
      </c>
      <c r="AE13">
        <v>1.0373E-2</v>
      </c>
      <c r="AF13">
        <v>4.7369999999999999E-3</v>
      </c>
    </row>
    <row r="14" spans="1:33">
      <c r="A14" t="s">
        <v>787</v>
      </c>
      <c r="B14">
        <v>4.6999999999999997E-5</v>
      </c>
      <c r="C14">
        <v>4.6999999999999997E-5</v>
      </c>
      <c r="D14">
        <v>4.6999999999999997E-5</v>
      </c>
      <c r="E14">
        <v>4.8000000000000001E-5</v>
      </c>
      <c r="F14">
        <v>4.8000000000000001E-5</v>
      </c>
      <c r="G14">
        <v>4.8000000000000001E-5</v>
      </c>
      <c r="H14">
        <v>4.8000000000000001E-5</v>
      </c>
      <c r="I14">
        <v>4.6999999999999997E-5</v>
      </c>
      <c r="J14">
        <v>4.6999999999999997E-5</v>
      </c>
      <c r="K14">
        <v>4.6E-5</v>
      </c>
      <c r="L14">
        <v>4.5000000000000003E-5</v>
      </c>
      <c r="M14">
        <v>4.3999999999999999E-5</v>
      </c>
      <c r="N14">
        <v>4.3000000000000002E-5</v>
      </c>
      <c r="O14">
        <v>4.1999999999999998E-5</v>
      </c>
      <c r="P14">
        <v>4.0000000000000003E-5</v>
      </c>
      <c r="Q14">
        <v>3.8999999999999999E-5</v>
      </c>
      <c r="R14">
        <v>3.6999999999999998E-5</v>
      </c>
      <c r="S14">
        <v>3.4999999999999997E-5</v>
      </c>
      <c r="T14">
        <v>3.4E-5</v>
      </c>
      <c r="U14">
        <v>3.1000000000000001E-5</v>
      </c>
      <c r="V14">
        <v>2.9E-5</v>
      </c>
      <c r="W14">
        <v>2.6999999999999999E-5</v>
      </c>
      <c r="X14">
        <v>2.4000000000000001E-5</v>
      </c>
      <c r="Y14">
        <v>2.1999999999999999E-5</v>
      </c>
      <c r="Z14">
        <v>1.9000000000000001E-5</v>
      </c>
      <c r="AA14">
        <v>1.7E-5</v>
      </c>
      <c r="AB14">
        <v>1.4E-5</v>
      </c>
      <c r="AC14">
        <v>1.1E-5</v>
      </c>
      <c r="AD14">
        <v>7.9999999999999996E-6</v>
      </c>
      <c r="AE14">
        <v>5.0000000000000004E-6</v>
      </c>
      <c r="AF14">
        <v>1.9999999999999999E-6</v>
      </c>
    </row>
    <row r="15" spans="1:33">
      <c r="A15" t="s">
        <v>788</v>
      </c>
      <c r="B15">
        <v>117.991058</v>
      </c>
      <c r="C15">
        <v>115.891792</v>
      </c>
      <c r="D15">
        <v>113.92124200000001</v>
      </c>
      <c r="E15">
        <v>111.964691</v>
      </c>
      <c r="F15">
        <v>110.282471</v>
      </c>
      <c r="G15">
        <v>108.70193500000001</v>
      </c>
      <c r="H15">
        <v>106.89825399999999</v>
      </c>
      <c r="I15">
        <v>105.194016</v>
      </c>
      <c r="J15">
        <v>103.250038</v>
      </c>
      <c r="K15">
        <v>101.493889</v>
      </c>
      <c r="L15">
        <v>99.787696999999994</v>
      </c>
      <c r="M15">
        <v>98.200080999999997</v>
      </c>
      <c r="N15">
        <v>96.318832</v>
      </c>
      <c r="O15">
        <v>94.436133999999996</v>
      </c>
      <c r="P15">
        <v>92.610786000000004</v>
      </c>
      <c r="Q15">
        <v>90.620223999999993</v>
      </c>
      <c r="R15">
        <v>88.334434999999999</v>
      </c>
      <c r="S15">
        <v>86.191360000000003</v>
      </c>
      <c r="T15">
        <v>84.131516000000005</v>
      </c>
      <c r="U15">
        <v>81.840125999999998</v>
      </c>
      <c r="V15">
        <v>79.517669999999995</v>
      </c>
      <c r="W15">
        <v>77.295067000000003</v>
      </c>
      <c r="X15">
        <v>75.344855999999993</v>
      </c>
      <c r="Y15">
        <v>73.593200999999993</v>
      </c>
      <c r="Z15">
        <v>72.208495999999997</v>
      </c>
      <c r="AA15">
        <v>70.919121000000004</v>
      </c>
      <c r="AB15">
        <v>69.224518000000003</v>
      </c>
      <c r="AC15">
        <v>67.581619000000003</v>
      </c>
      <c r="AD15">
        <v>66.023560000000003</v>
      </c>
      <c r="AE15">
        <v>63.079326999999999</v>
      </c>
      <c r="AF15">
        <v>60.124729000000002</v>
      </c>
    </row>
    <row r="16" spans="1:33">
      <c r="A16" t="s">
        <v>789</v>
      </c>
      <c r="B16">
        <v>75.230225000000004</v>
      </c>
      <c r="C16">
        <v>73.088111999999995</v>
      </c>
      <c r="D16">
        <v>71.089843999999999</v>
      </c>
      <c r="E16">
        <v>69.220253</v>
      </c>
      <c r="F16">
        <v>67.480141000000003</v>
      </c>
      <c r="G16">
        <v>65.736037999999994</v>
      </c>
      <c r="H16">
        <v>63.896785999999999</v>
      </c>
      <c r="I16">
        <v>62.128014</v>
      </c>
      <c r="J16">
        <v>60.255966000000001</v>
      </c>
      <c r="K16">
        <v>58.566901999999999</v>
      </c>
      <c r="L16">
        <v>56.955432999999999</v>
      </c>
      <c r="M16">
        <v>55.482284999999997</v>
      </c>
      <c r="N16">
        <v>54.011184999999998</v>
      </c>
      <c r="O16">
        <v>52.670658000000003</v>
      </c>
      <c r="P16">
        <v>51.413058999999997</v>
      </c>
      <c r="Q16">
        <v>50.144362999999998</v>
      </c>
      <c r="R16">
        <v>48.873032000000002</v>
      </c>
      <c r="S16">
        <v>47.786670999999998</v>
      </c>
      <c r="T16">
        <v>46.789397999999998</v>
      </c>
      <c r="U16">
        <v>45.715141000000003</v>
      </c>
      <c r="V16">
        <v>44.713017000000001</v>
      </c>
      <c r="W16">
        <v>43.759945000000002</v>
      </c>
      <c r="X16">
        <v>42.910355000000003</v>
      </c>
      <c r="Y16">
        <v>42.068516000000002</v>
      </c>
      <c r="Z16">
        <v>41.264000000000003</v>
      </c>
      <c r="AA16">
        <v>40.335887999999997</v>
      </c>
      <c r="AB16">
        <v>39.124969</v>
      </c>
      <c r="AC16">
        <v>37.959640999999998</v>
      </c>
      <c r="AD16">
        <v>36.957549999999998</v>
      </c>
      <c r="AE16">
        <v>35.473495</v>
      </c>
      <c r="AF16">
        <v>34.473965</v>
      </c>
    </row>
    <row r="17" spans="1:32">
      <c r="A17" t="s">
        <v>157</v>
      </c>
      <c r="B17">
        <v>28.344539999999999</v>
      </c>
      <c r="C17">
        <v>27.652967</v>
      </c>
      <c r="D17">
        <v>26.998093000000001</v>
      </c>
      <c r="E17">
        <v>26.379553000000001</v>
      </c>
      <c r="F17">
        <v>25.802208</v>
      </c>
      <c r="G17">
        <v>25.222774999999999</v>
      </c>
      <c r="H17">
        <v>24.599024</v>
      </c>
      <c r="I17">
        <v>23.983839</v>
      </c>
      <c r="J17">
        <v>23.321432000000001</v>
      </c>
      <c r="K17">
        <v>22.724648999999999</v>
      </c>
      <c r="L17">
        <v>22.157523999999999</v>
      </c>
      <c r="M17">
        <v>21.643822</v>
      </c>
      <c r="N17">
        <v>21.11458</v>
      </c>
      <c r="O17">
        <v>20.658173000000001</v>
      </c>
      <c r="P17">
        <v>20.229514999999999</v>
      </c>
      <c r="Q17">
        <v>19.829401000000001</v>
      </c>
      <c r="R17">
        <v>19.403744</v>
      </c>
      <c r="S17">
        <v>19.043507000000002</v>
      </c>
      <c r="T17">
        <v>18.731877999999998</v>
      </c>
      <c r="U17">
        <v>18.393978000000001</v>
      </c>
      <c r="V17">
        <v>18.10059</v>
      </c>
      <c r="W17">
        <v>17.829197000000001</v>
      </c>
      <c r="X17">
        <v>17.610531000000002</v>
      </c>
      <c r="Y17">
        <v>17.432796</v>
      </c>
      <c r="Z17">
        <v>17.329367000000001</v>
      </c>
      <c r="AA17">
        <v>17.240475</v>
      </c>
      <c r="AB17">
        <v>17.099653</v>
      </c>
      <c r="AC17">
        <v>16.961668</v>
      </c>
      <c r="AD17">
        <v>16.901983000000001</v>
      </c>
      <c r="AE17">
        <v>16.582535</v>
      </c>
      <c r="AF17">
        <v>16.394169000000002</v>
      </c>
    </row>
    <row r="18" spans="1:32">
      <c r="A18" t="s">
        <v>790</v>
      </c>
      <c r="B18">
        <v>0.19453000000000001</v>
      </c>
      <c r="C18">
        <v>0.18373600000000001</v>
      </c>
      <c r="D18">
        <v>0.173872</v>
      </c>
      <c r="E18">
        <v>0.16434000000000001</v>
      </c>
      <c r="F18">
        <v>0.15545900000000001</v>
      </c>
      <c r="G18">
        <v>0.146872</v>
      </c>
      <c r="H18">
        <v>0.13841500000000001</v>
      </c>
      <c r="I18">
        <v>0.130414</v>
      </c>
      <c r="J18">
        <v>0.12245499999999999</v>
      </c>
      <c r="K18">
        <v>0.11512799999999999</v>
      </c>
      <c r="L18">
        <v>0.10828500000000001</v>
      </c>
      <c r="M18">
        <v>0.10208399999999999</v>
      </c>
      <c r="N18">
        <v>9.6263000000000001E-2</v>
      </c>
      <c r="O18">
        <v>9.0969999999999995E-2</v>
      </c>
      <c r="P18">
        <v>8.6134000000000002E-2</v>
      </c>
      <c r="Q18">
        <v>8.1527000000000002E-2</v>
      </c>
      <c r="R18">
        <v>7.7104000000000006E-2</v>
      </c>
      <c r="S18">
        <v>7.2886000000000006E-2</v>
      </c>
      <c r="T18">
        <v>6.9166000000000005E-2</v>
      </c>
      <c r="U18">
        <v>6.5789E-2</v>
      </c>
      <c r="V18">
        <v>6.2822000000000003E-2</v>
      </c>
      <c r="W18">
        <v>6.0160999999999999E-2</v>
      </c>
      <c r="X18">
        <v>5.7872E-2</v>
      </c>
      <c r="Y18">
        <v>5.5728E-2</v>
      </c>
      <c r="Z18">
        <v>5.3755999999999998E-2</v>
      </c>
      <c r="AA18">
        <v>5.1737999999999999E-2</v>
      </c>
      <c r="AB18">
        <v>4.9514000000000002E-2</v>
      </c>
      <c r="AC18">
        <v>4.7490999999999998E-2</v>
      </c>
      <c r="AD18">
        <v>4.5803999999999997E-2</v>
      </c>
      <c r="AE18">
        <v>4.3694999999999998E-2</v>
      </c>
      <c r="AF18">
        <v>4.2376999999999998E-2</v>
      </c>
    </row>
    <row r="19" spans="1:32">
      <c r="A19" t="s">
        <v>791</v>
      </c>
      <c r="B19">
        <v>0.29178999999999999</v>
      </c>
      <c r="C19">
        <v>0.28072200000000003</v>
      </c>
      <c r="D19">
        <v>0.27061400000000002</v>
      </c>
      <c r="E19">
        <v>0.26127600000000001</v>
      </c>
      <c r="F19">
        <v>0.25259399999999999</v>
      </c>
      <c r="G19">
        <v>0.24406</v>
      </c>
      <c r="H19">
        <v>0.23535400000000001</v>
      </c>
      <c r="I19">
        <v>0.22706699999999999</v>
      </c>
      <c r="J19">
        <v>0.218386</v>
      </c>
      <c r="K19">
        <v>0.21024399999999999</v>
      </c>
      <c r="L19">
        <v>0.20253099999999999</v>
      </c>
      <c r="M19">
        <v>0.19545000000000001</v>
      </c>
      <c r="N19">
        <v>0.18856400000000001</v>
      </c>
      <c r="O19">
        <v>0.18218400000000001</v>
      </c>
      <c r="P19">
        <v>0.176231</v>
      </c>
      <c r="Q19">
        <v>0.17025100000000001</v>
      </c>
      <c r="R19">
        <v>0.16405500000000001</v>
      </c>
      <c r="S19">
        <v>0.15817000000000001</v>
      </c>
      <c r="T19">
        <v>0.15228900000000001</v>
      </c>
      <c r="U19">
        <v>0.14588799999999999</v>
      </c>
      <c r="V19">
        <v>0.139316</v>
      </c>
      <c r="W19">
        <v>0.13251499999999999</v>
      </c>
      <c r="X19">
        <v>0.12551499999999999</v>
      </c>
      <c r="Y19">
        <v>0.118092</v>
      </c>
      <c r="Z19">
        <v>0.110331</v>
      </c>
      <c r="AA19">
        <v>0.10162599999999999</v>
      </c>
      <c r="AB19">
        <v>9.1757000000000005E-2</v>
      </c>
      <c r="AC19">
        <v>8.1669000000000005E-2</v>
      </c>
      <c r="AD19">
        <v>7.1687000000000001E-2</v>
      </c>
      <c r="AE19">
        <v>6.0930999999999999E-2</v>
      </c>
      <c r="AF19">
        <v>5.1877E-2</v>
      </c>
    </row>
    <row r="20" spans="1:32">
      <c r="A20" t="s">
        <v>792</v>
      </c>
      <c r="B20">
        <v>4.1454469999999999</v>
      </c>
      <c r="C20">
        <v>3.9100199999999998</v>
      </c>
      <c r="D20">
        <v>3.6928519999999998</v>
      </c>
      <c r="E20">
        <v>3.4920789999999999</v>
      </c>
      <c r="F20">
        <v>3.3047219999999999</v>
      </c>
      <c r="G20">
        <v>3.1239020000000002</v>
      </c>
      <c r="H20">
        <v>2.9457680000000002</v>
      </c>
      <c r="I20">
        <v>2.7770570000000001</v>
      </c>
      <c r="J20">
        <v>2.6084019999999999</v>
      </c>
      <c r="K20">
        <v>2.452369</v>
      </c>
      <c r="L20">
        <v>2.3054549999999998</v>
      </c>
      <c r="M20">
        <v>2.17048</v>
      </c>
      <c r="N20">
        <v>2.0424229999999999</v>
      </c>
      <c r="O20">
        <v>1.927241</v>
      </c>
      <c r="P20">
        <v>1.8170459999999999</v>
      </c>
      <c r="Q20">
        <v>1.7139439999999999</v>
      </c>
      <c r="R20">
        <v>1.612492</v>
      </c>
      <c r="S20">
        <v>1.5214160000000001</v>
      </c>
      <c r="T20">
        <v>1.439514</v>
      </c>
      <c r="U20">
        <v>1.3584590000000001</v>
      </c>
      <c r="V20">
        <v>1.283031</v>
      </c>
      <c r="W20">
        <v>1.2119850000000001</v>
      </c>
      <c r="X20">
        <v>1.146466</v>
      </c>
      <c r="Y20">
        <v>1.082565</v>
      </c>
      <c r="Z20">
        <v>1.0193970000000001</v>
      </c>
      <c r="AA20">
        <v>0.95147499999999996</v>
      </c>
      <c r="AB20">
        <v>0.87512100000000004</v>
      </c>
      <c r="AC20">
        <v>0.79714799999999997</v>
      </c>
      <c r="AD20">
        <v>0.71984000000000004</v>
      </c>
      <c r="AE20">
        <v>0.63309700000000002</v>
      </c>
      <c r="AF20">
        <v>0.559701</v>
      </c>
    </row>
    <row r="21" spans="1:32">
      <c r="A21" t="s">
        <v>793</v>
      </c>
      <c r="B21">
        <v>0.20696000000000001</v>
      </c>
      <c r="C21">
        <v>0.194604</v>
      </c>
      <c r="D21">
        <v>0.183171</v>
      </c>
      <c r="E21">
        <v>0.17255000000000001</v>
      </c>
      <c r="F21">
        <v>0.16265199999999999</v>
      </c>
      <c r="G21">
        <v>0.15309500000000001</v>
      </c>
      <c r="H21">
        <v>0.143706</v>
      </c>
      <c r="I21">
        <v>0.134794</v>
      </c>
      <c r="J21">
        <v>0.12590699999999999</v>
      </c>
      <c r="K21">
        <v>0.11763800000000001</v>
      </c>
      <c r="L21">
        <v>0.109815</v>
      </c>
      <c r="M21">
        <v>0.10258</v>
      </c>
      <c r="N21">
        <v>9.5702999999999996E-2</v>
      </c>
      <c r="O21">
        <v>8.9199000000000001E-2</v>
      </c>
      <c r="P21">
        <v>8.3154000000000006E-2</v>
      </c>
      <c r="Q21">
        <v>7.7276999999999998E-2</v>
      </c>
      <c r="R21">
        <v>7.1549000000000001E-2</v>
      </c>
      <c r="S21">
        <v>6.6289000000000001E-2</v>
      </c>
      <c r="T21">
        <v>6.1312999999999999E-2</v>
      </c>
      <c r="U21">
        <v>5.6411000000000003E-2</v>
      </c>
      <c r="V21">
        <v>5.1713000000000002E-2</v>
      </c>
      <c r="W21">
        <v>4.7170999999999998E-2</v>
      </c>
      <c r="X21">
        <v>4.2784999999999997E-2</v>
      </c>
      <c r="Y21">
        <v>3.8429999999999999E-2</v>
      </c>
      <c r="Z21">
        <v>3.4014000000000003E-2</v>
      </c>
      <c r="AA21">
        <v>2.9276E-2</v>
      </c>
      <c r="AB21">
        <v>2.4204E-2</v>
      </c>
      <c r="AC21">
        <v>1.9151000000000001E-2</v>
      </c>
      <c r="AD21">
        <v>1.4236E-2</v>
      </c>
      <c r="AE21">
        <v>9.4289999999999999E-3</v>
      </c>
      <c r="AF21">
        <v>5.4200000000000003E-3</v>
      </c>
    </row>
    <row r="22" spans="1:32">
      <c r="A22" t="s">
        <v>794</v>
      </c>
      <c r="B22">
        <v>0.223412</v>
      </c>
      <c r="C22">
        <v>0.21002999999999999</v>
      </c>
      <c r="D22">
        <v>0.19764200000000001</v>
      </c>
      <c r="E22">
        <v>0.18614</v>
      </c>
      <c r="F22">
        <v>0.17541899999999999</v>
      </c>
      <c r="G22">
        <v>0.16506599999999999</v>
      </c>
      <c r="H22">
        <v>0.154893</v>
      </c>
      <c r="I22">
        <v>0.145236</v>
      </c>
      <c r="J22">
        <v>0.13560700000000001</v>
      </c>
      <c r="K22">
        <v>0.12664400000000001</v>
      </c>
      <c r="L22">
        <v>0.11816400000000001</v>
      </c>
      <c r="M22">
        <v>0.110317</v>
      </c>
      <c r="N22">
        <v>0.102856</v>
      </c>
      <c r="O22">
        <v>9.5802999999999999E-2</v>
      </c>
      <c r="P22">
        <v>8.9194999999999997E-2</v>
      </c>
      <c r="Q22">
        <v>8.2784999999999997E-2</v>
      </c>
      <c r="R22">
        <v>7.6567999999999997E-2</v>
      </c>
      <c r="S22">
        <v>7.0827000000000001E-2</v>
      </c>
      <c r="T22">
        <v>6.54E-2</v>
      </c>
      <c r="U22">
        <v>6.0041999999999998E-2</v>
      </c>
      <c r="V22">
        <v>5.4896E-2</v>
      </c>
      <c r="W22">
        <v>4.9907E-2</v>
      </c>
      <c r="X22">
        <v>4.5076999999999999E-2</v>
      </c>
      <c r="Y22">
        <v>4.027E-2</v>
      </c>
      <c r="Z22">
        <v>3.5383999999999999E-2</v>
      </c>
      <c r="AA22">
        <v>3.0138000000000002E-2</v>
      </c>
      <c r="AB22">
        <v>2.4531000000000001E-2</v>
      </c>
      <c r="AC22">
        <v>1.8939999999999999E-2</v>
      </c>
      <c r="AD22">
        <v>1.3495E-2</v>
      </c>
      <c r="AE22">
        <v>8.2190000000000006E-3</v>
      </c>
      <c r="AF22">
        <v>3.8600000000000001E-3</v>
      </c>
    </row>
    <row r="23" spans="1:32">
      <c r="A23" t="s">
        <v>795</v>
      </c>
      <c r="B23">
        <v>0.209813</v>
      </c>
      <c r="C23">
        <v>0.197246</v>
      </c>
      <c r="D23">
        <v>0.185612</v>
      </c>
      <c r="E23">
        <v>0.17480999999999999</v>
      </c>
      <c r="F23">
        <v>0.164742</v>
      </c>
      <c r="G23">
        <v>0.15501799999999999</v>
      </c>
      <c r="H23">
        <v>0.14546500000000001</v>
      </c>
      <c r="I23">
        <v>0.13639599999999999</v>
      </c>
      <c r="J23">
        <v>0.12735299999999999</v>
      </c>
      <c r="K23">
        <v>0.118936</v>
      </c>
      <c r="L23">
        <v>0.110972</v>
      </c>
      <c r="M23">
        <v>0.103602</v>
      </c>
      <c r="N23">
        <v>9.6595E-2</v>
      </c>
      <c r="O23">
        <v>8.9970999999999995E-2</v>
      </c>
      <c r="P23">
        <v>8.3765999999999993E-2</v>
      </c>
      <c r="Q23">
        <v>7.7745999999999996E-2</v>
      </c>
      <c r="R23">
        <v>7.1906999999999999E-2</v>
      </c>
      <c r="S23">
        <v>6.6516000000000006E-2</v>
      </c>
      <c r="T23">
        <v>6.1419000000000001E-2</v>
      </c>
      <c r="U23">
        <v>5.6387E-2</v>
      </c>
      <c r="V23">
        <v>5.1554000000000003E-2</v>
      </c>
      <c r="W23">
        <v>4.6869000000000001E-2</v>
      </c>
      <c r="X23">
        <v>4.2333000000000003E-2</v>
      </c>
      <c r="Y23">
        <v>3.7817999999999997E-2</v>
      </c>
      <c r="Z23">
        <v>3.3230000000000003E-2</v>
      </c>
      <c r="AA23">
        <v>2.8303999999999999E-2</v>
      </c>
      <c r="AB23">
        <v>2.3037999999999999E-2</v>
      </c>
      <c r="AC23">
        <v>1.7787000000000001E-2</v>
      </c>
      <c r="AD23">
        <v>1.2674E-2</v>
      </c>
      <c r="AE23">
        <v>7.7190000000000002E-3</v>
      </c>
      <c r="AF23">
        <v>3.6250000000000002E-3</v>
      </c>
    </row>
    <row r="24" spans="1:32">
      <c r="A24" t="s">
        <v>796</v>
      </c>
      <c r="B24">
        <v>0.34322200000000003</v>
      </c>
      <c r="C24">
        <v>0.32266400000000001</v>
      </c>
      <c r="D24">
        <v>0.30363299999999999</v>
      </c>
      <c r="E24">
        <v>0.28596199999999999</v>
      </c>
      <c r="F24">
        <v>0.26949200000000001</v>
      </c>
      <c r="G24">
        <v>0.25358599999999998</v>
      </c>
      <c r="H24">
        <v>0.237958</v>
      </c>
      <c r="I24">
        <v>0.22312299999999999</v>
      </c>
      <c r="J24">
        <v>0.20832999999999999</v>
      </c>
      <c r="K24">
        <v>0.19456100000000001</v>
      </c>
      <c r="L24">
        <v>0.181532</v>
      </c>
      <c r="M24">
        <v>0.16947699999999999</v>
      </c>
      <c r="N24">
        <v>0.15801499999999999</v>
      </c>
      <c r="O24">
        <v>0.147179</v>
      </c>
      <c r="P24">
        <v>0.13702900000000001</v>
      </c>
      <c r="Q24">
        <v>0.12717999999999999</v>
      </c>
      <c r="R24">
        <v>0.117629</v>
      </c>
      <c r="S24">
        <v>0.10881</v>
      </c>
      <c r="T24">
        <v>0.10047200000000001</v>
      </c>
      <c r="U24">
        <v>9.2241000000000004E-2</v>
      </c>
      <c r="V24">
        <v>8.4334999999999993E-2</v>
      </c>
      <c r="W24">
        <v>7.6671000000000003E-2</v>
      </c>
      <c r="X24">
        <v>6.9250000000000006E-2</v>
      </c>
      <c r="Y24">
        <v>6.1865000000000003E-2</v>
      </c>
      <c r="Z24">
        <v>5.4358999999999998E-2</v>
      </c>
      <c r="AA24">
        <v>4.6300000000000001E-2</v>
      </c>
      <c r="AB24">
        <v>3.7686999999999998E-2</v>
      </c>
      <c r="AC24">
        <v>2.9097000000000001E-2</v>
      </c>
      <c r="AD24">
        <v>2.0733000000000001E-2</v>
      </c>
      <c r="AE24">
        <v>1.2626999999999999E-2</v>
      </c>
      <c r="AF24">
        <v>5.9309999999999996E-3</v>
      </c>
    </row>
    <row r="25" spans="1:32">
      <c r="A25" t="s">
        <v>797</v>
      </c>
      <c r="B25">
        <v>109.19001799999999</v>
      </c>
      <c r="C25">
        <v>106.039688</v>
      </c>
      <c r="D25">
        <v>103.095596</v>
      </c>
      <c r="E25">
        <v>100.33699799999999</v>
      </c>
      <c r="F25">
        <v>97.767455999999996</v>
      </c>
      <c r="G25">
        <v>95.200439000000003</v>
      </c>
      <c r="H25">
        <v>92.497275999999999</v>
      </c>
      <c r="I25">
        <v>89.885834000000003</v>
      </c>
      <c r="J25">
        <v>87.123671999999999</v>
      </c>
      <c r="K25">
        <v>84.627112999999994</v>
      </c>
      <c r="L25">
        <v>82.249786</v>
      </c>
      <c r="M25">
        <v>80.080230999999998</v>
      </c>
      <c r="N25">
        <v>77.906181000000004</v>
      </c>
      <c r="O25">
        <v>75.951415999999995</v>
      </c>
      <c r="P25">
        <v>74.11515</v>
      </c>
      <c r="Q25">
        <v>72.304412999999997</v>
      </c>
      <c r="R25">
        <v>70.468140000000005</v>
      </c>
      <c r="S25">
        <v>68.894958000000003</v>
      </c>
      <c r="T25">
        <v>67.470680000000002</v>
      </c>
      <c r="U25">
        <v>65.944243999999998</v>
      </c>
      <c r="V25">
        <v>64.541161000000002</v>
      </c>
      <c r="W25">
        <v>63.214333000000003</v>
      </c>
      <c r="X25">
        <v>62.050060000000002</v>
      </c>
      <c r="Y25">
        <v>60.935946999999999</v>
      </c>
      <c r="Z25">
        <v>59.933838000000002</v>
      </c>
      <c r="AA25">
        <v>58.815109</v>
      </c>
      <c r="AB25">
        <v>57.350430000000003</v>
      </c>
      <c r="AC25">
        <v>55.932628999999999</v>
      </c>
      <c r="AD25">
        <v>54.758040999999999</v>
      </c>
      <c r="AE25">
        <v>52.831715000000003</v>
      </c>
      <c r="AF25">
        <v>51.540877999999999</v>
      </c>
    </row>
    <row r="26" spans="1:32">
      <c r="A26" t="s">
        <v>798</v>
      </c>
      <c r="B26">
        <v>208.57772800000001</v>
      </c>
      <c r="C26">
        <v>207.51411400000001</v>
      </c>
      <c r="D26">
        <v>206.63888499999999</v>
      </c>
      <c r="E26">
        <v>205.86509699999999</v>
      </c>
      <c r="F26">
        <v>205.217896</v>
      </c>
      <c r="G26">
        <v>204.33074999999999</v>
      </c>
      <c r="H26">
        <v>202.907623</v>
      </c>
      <c r="I26">
        <v>201.47020000000001</v>
      </c>
      <c r="J26">
        <v>199.45315600000001</v>
      </c>
      <c r="K26">
        <v>197.77810700000001</v>
      </c>
      <c r="L26">
        <v>196.307739</v>
      </c>
      <c r="M26">
        <v>195.14408900000001</v>
      </c>
      <c r="N26">
        <v>193.78573600000001</v>
      </c>
      <c r="O26">
        <v>192.54530299999999</v>
      </c>
      <c r="P26">
        <v>191.44442699999999</v>
      </c>
      <c r="Q26">
        <v>190.17984000000001</v>
      </c>
      <c r="R26">
        <v>188.75500500000001</v>
      </c>
      <c r="S26">
        <v>187.99203499999999</v>
      </c>
      <c r="T26">
        <v>187.66241500000001</v>
      </c>
      <c r="U26">
        <v>187.107574</v>
      </c>
      <c r="V26">
        <v>186.649078</v>
      </c>
      <c r="W26">
        <v>186.217941</v>
      </c>
      <c r="X26">
        <v>185.88377399999999</v>
      </c>
      <c r="Y26">
        <v>185.086884</v>
      </c>
      <c r="Z26">
        <v>183.780869</v>
      </c>
      <c r="AA26">
        <v>181.35458399999999</v>
      </c>
      <c r="AB26">
        <v>177.35992400000001</v>
      </c>
      <c r="AC26">
        <v>173.45579499999999</v>
      </c>
      <c r="AD26">
        <v>170.25006099999999</v>
      </c>
      <c r="AE26">
        <v>164.693558</v>
      </c>
      <c r="AF26">
        <v>160.74234000000001</v>
      </c>
    </row>
    <row r="27" spans="1:32">
      <c r="A27" t="s">
        <v>158</v>
      </c>
      <c r="B27">
        <v>9.1512999999999997E-2</v>
      </c>
      <c r="C27">
        <v>9.0484999999999996E-2</v>
      </c>
      <c r="D27">
        <v>8.9556999999999998E-2</v>
      </c>
      <c r="E27">
        <v>8.8678999999999994E-2</v>
      </c>
      <c r="F27">
        <v>8.7975999999999999E-2</v>
      </c>
      <c r="G27">
        <v>8.7335999999999997E-2</v>
      </c>
      <c r="H27">
        <v>8.6636000000000005E-2</v>
      </c>
      <c r="I27">
        <v>8.6119000000000001E-2</v>
      </c>
      <c r="J27">
        <v>8.5616999999999999E-2</v>
      </c>
      <c r="K27">
        <v>8.5285E-2</v>
      </c>
      <c r="L27">
        <v>8.4857000000000002E-2</v>
      </c>
      <c r="M27">
        <v>8.4828000000000001E-2</v>
      </c>
      <c r="N27">
        <v>8.4641999999999995E-2</v>
      </c>
      <c r="O27">
        <v>8.4626999999999994E-2</v>
      </c>
      <c r="P27">
        <v>8.4828000000000001E-2</v>
      </c>
      <c r="Q27">
        <v>8.5232000000000002E-2</v>
      </c>
      <c r="R27">
        <v>8.5427000000000003E-2</v>
      </c>
      <c r="S27">
        <v>8.6112999999999995E-2</v>
      </c>
      <c r="T27">
        <v>8.7162000000000003E-2</v>
      </c>
      <c r="U27">
        <v>8.8321999999999998E-2</v>
      </c>
      <c r="V27">
        <v>8.9443999999999996E-2</v>
      </c>
      <c r="W27">
        <v>9.0825000000000003E-2</v>
      </c>
      <c r="X27">
        <v>9.3618000000000007E-2</v>
      </c>
      <c r="Y27">
        <v>9.7096000000000002E-2</v>
      </c>
      <c r="Z27">
        <v>0.101701</v>
      </c>
      <c r="AA27">
        <v>0.108125</v>
      </c>
      <c r="AB27">
        <v>0.11618100000000001</v>
      </c>
      <c r="AC27">
        <v>0.12559699999999999</v>
      </c>
      <c r="AD27">
        <v>0.13748099999999999</v>
      </c>
      <c r="AE27">
        <v>0.14941399999999999</v>
      </c>
      <c r="AF27">
        <v>0.16367399999999999</v>
      </c>
    </row>
    <row r="28" spans="1:32">
      <c r="A28" t="s">
        <v>799</v>
      </c>
      <c r="B28">
        <v>7.6420000000000002E-2</v>
      </c>
      <c r="C28">
        <v>7.4689000000000005E-2</v>
      </c>
      <c r="D28">
        <v>7.3094000000000006E-2</v>
      </c>
      <c r="E28">
        <v>7.1601999999999999E-2</v>
      </c>
      <c r="F28">
        <v>7.0239999999999997E-2</v>
      </c>
      <c r="G28">
        <v>6.8887000000000004E-2</v>
      </c>
      <c r="H28">
        <v>6.7456000000000002E-2</v>
      </c>
      <c r="I28">
        <v>6.6087000000000007E-2</v>
      </c>
      <c r="J28">
        <v>6.4588999999999994E-2</v>
      </c>
      <c r="K28">
        <v>6.3270999999999994E-2</v>
      </c>
      <c r="L28">
        <v>6.2068999999999999E-2</v>
      </c>
      <c r="M28">
        <v>6.1075999999999998E-2</v>
      </c>
      <c r="N28">
        <v>6.012E-2</v>
      </c>
      <c r="O28">
        <v>5.9261000000000001E-2</v>
      </c>
      <c r="P28">
        <v>5.8554000000000002E-2</v>
      </c>
      <c r="Q28">
        <v>5.7867000000000002E-2</v>
      </c>
      <c r="R28">
        <v>5.7103000000000001E-2</v>
      </c>
      <c r="S28">
        <v>5.6578999999999997E-2</v>
      </c>
      <c r="T28">
        <v>5.6269E-2</v>
      </c>
      <c r="U28">
        <v>5.5923E-2</v>
      </c>
      <c r="V28">
        <v>5.5497999999999999E-2</v>
      </c>
      <c r="W28">
        <v>5.4955999999999998E-2</v>
      </c>
      <c r="X28">
        <v>5.4332999999999999E-2</v>
      </c>
      <c r="Y28">
        <v>5.3384000000000001E-2</v>
      </c>
      <c r="Z28">
        <v>5.2096999999999997E-2</v>
      </c>
      <c r="AA28">
        <v>5.0243000000000003E-2</v>
      </c>
      <c r="AB28">
        <v>4.7662999999999997E-2</v>
      </c>
      <c r="AC28">
        <v>4.4704000000000001E-2</v>
      </c>
      <c r="AD28">
        <v>4.1474999999999998E-2</v>
      </c>
      <c r="AE28">
        <v>3.7316000000000002E-2</v>
      </c>
      <c r="AF28">
        <v>3.3450000000000001E-2</v>
      </c>
    </row>
    <row r="29" spans="1:32">
      <c r="A29" t="s">
        <v>800</v>
      </c>
      <c r="B29">
        <v>4.6132759999999999</v>
      </c>
      <c r="C29">
        <v>4.2648529999999996</v>
      </c>
      <c r="D29">
        <v>3.954189</v>
      </c>
      <c r="E29">
        <v>3.6783540000000001</v>
      </c>
      <c r="F29">
        <v>3.42943</v>
      </c>
      <c r="G29">
        <v>3.2017600000000002</v>
      </c>
      <c r="H29">
        <v>2.9925440000000001</v>
      </c>
      <c r="I29">
        <v>2.8080120000000002</v>
      </c>
      <c r="J29">
        <v>2.6355900000000001</v>
      </c>
      <c r="K29">
        <v>2.486901</v>
      </c>
      <c r="L29">
        <v>2.3585590000000001</v>
      </c>
      <c r="M29">
        <v>2.2523930000000001</v>
      </c>
      <c r="N29">
        <v>2.161508</v>
      </c>
      <c r="O29">
        <v>2.085245</v>
      </c>
      <c r="P29">
        <v>2.021522</v>
      </c>
      <c r="Q29">
        <v>1.9688399999999999</v>
      </c>
      <c r="R29">
        <v>1.9262550000000001</v>
      </c>
      <c r="S29">
        <v>1.904166</v>
      </c>
      <c r="T29">
        <v>1.900709</v>
      </c>
      <c r="U29">
        <v>1.9092359999999999</v>
      </c>
      <c r="V29">
        <v>1.930417</v>
      </c>
      <c r="W29">
        <v>1.9591369999999999</v>
      </c>
      <c r="X29">
        <v>1.9947900000000001</v>
      </c>
      <c r="Y29">
        <v>2.0307599999999999</v>
      </c>
      <c r="Z29">
        <v>2.0664760000000002</v>
      </c>
      <c r="AA29">
        <v>2.0933250000000001</v>
      </c>
      <c r="AB29">
        <v>2.0994199999999998</v>
      </c>
      <c r="AC29">
        <v>2.0947990000000001</v>
      </c>
      <c r="AD29">
        <v>2.077585</v>
      </c>
      <c r="AE29">
        <v>2.0080930000000001</v>
      </c>
      <c r="AF29">
        <v>1.935392</v>
      </c>
    </row>
    <row r="30" spans="1:32">
      <c r="A30" t="s">
        <v>801</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row>
    <row r="31" spans="1:32">
      <c r="A31" t="s">
        <v>802</v>
      </c>
      <c r="B31">
        <v>4.1021000000000002E-2</v>
      </c>
      <c r="C31">
        <v>3.9392000000000003E-2</v>
      </c>
      <c r="D31">
        <v>3.7858999999999997E-2</v>
      </c>
      <c r="E31">
        <v>3.6401000000000003E-2</v>
      </c>
      <c r="F31">
        <v>3.5028999999999998E-2</v>
      </c>
      <c r="G31">
        <v>3.3686000000000001E-2</v>
      </c>
      <c r="H31">
        <v>3.2318E-2</v>
      </c>
      <c r="I31">
        <v>3.0995999999999999E-2</v>
      </c>
      <c r="J31">
        <v>2.9631000000000001E-2</v>
      </c>
      <c r="K31">
        <v>2.8354000000000001E-2</v>
      </c>
      <c r="L31">
        <v>2.7150000000000001E-2</v>
      </c>
      <c r="M31">
        <v>2.6009999999999998E-2</v>
      </c>
      <c r="N31">
        <v>2.4840999999999998E-2</v>
      </c>
      <c r="O31">
        <v>2.3708E-2</v>
      </c>
      <c r="P31">
        <v>2.2612E-2</v>
      </c>
      <c r="Q31">
        <v>2.1472000000000002E-2</v>
      </c>
      <c r="R31">
        <v>2.0261999999999999E-2</v>
      </c>
      <c r="S31">
        <v>1.9057999999999999E-2</v>
      </c>
      <c r="T31">
        <v>1.7829000000000001E-2</v>
      </c>
      <c r="U31">
        <v>1.6513E-2</v>
      </c>
      <c r="V31">
        <v>1.5162999999999999E-2</v>
      </c>
      <c r="W31">
        <v>1.379E-2</v>
      </c>
      <c r="X31">
        <v>1.2421E-2</v>
      </c>
      <c r="Y31">
        <v>1.1039E-2</v>
      </c>
      <c r="Z31">
        <v>9.6419999999999995E-3</v>
      </c>
      <c r="AA31">
        <v>8.1779999999999995E-3</v>
      </c>
      <c r="AB31">
        <v>6.6420000000000003E-3</v>
      </c>
      <c r="AC31">
        <v>5.1339999999999997E-3</v>
      </c>
      <c r="AD31">
        <v>3.689E-3</v>
      </c>
      <c r="AE31">
        <v>2.3010000000000001E-3</v>
      </c>
      <c r="AF31">
        <v>1.15E-3</v>
      </c>
    </row>
    <row r="32" spans="1:32">
      <c r="A32" t="s">
        <v>803</v>
      </c>
      <c r="B32">
        <v>6.0951999999999999E-2</v>
      </c>
      <c r="C32">
        <v>5.8538E-2</v>
      </c>
      <c r="D32">
        <v>5.6265999999999997E-2</v>
      </c>
      <c r="E32">
        <v>5.4107000000000002E-2</v>
      </c>
      <c r="F32">
        <v>5.2075000000000003E-2</v>
      </c>
      <c r="G32">
        <v>5.0085999999999999E-2</v>
      </c>
      <c r="H32">
        <v>4.8059999999999999E-2</v>
      </c>
      <c r="I32">
        <v>4.6103999999999999E-2</v>
      </c>
      <c r="J32">
        <v>4.4082000000000003E-2</v>
      </c>
      <c r="K32">
        <v>4.2192E-2</v>
      </c>
      <c r="L32">
        <v>4.0389000000000001E-2</v>
      </c>
      <c r="M32">
        <v>3.8717000000000001E-2</v>
      </c>
      <c r="N32">
        <v>3.7024000000000001E-2</v>
      </c>
      <c r="O32">
        <v>3.5371E-2</v>
      </c>
      <c r="P32">
        <v>3.3746999999999999E-2</v>
      </c>
      <c r="Q32">
        <v>3.2076E-2</v>
      </c>
      <c r="R32">
        <v>3.0318000000000001E-2</v>
      </c>
      <c r="S32">
        <v>2.8576000000000001E-2</v>
      </c>
      <c r="T32">
        <v>2.6797000000000001E-2</v>
      </c>
      <c r="U32">
        <v>2.4889000000000001E-2</v>
      </c>
      <c r="V32">
        <v>2.2925000000000001E-2</v>
      </c>
      <c r="W32">
        <v>2.0923000000000001E-2</v>
      </c>
      <c r="X32">
        <v>1.8922000000000001E-2</v>
      </c>
      <c r="Y32">
        <v>1.6896999999999999E-2</v>
      </c>
      <c r="Z32">
        <v>1.4844E-2</v>
      </c>
      <c r="AA32">
        <v>1.2688E-2</v>
      </c>
      <c r="AB32">
        <v>1.0418E-2</v>
      </c>
      <c r="AC32">
        <v>8.1840000000000003E-3</v>
      </c>
      <c r="AD32">
        <v>6.0419999999999996E-3</v>
      </c>
      <c r="AE32">
        <v>3.9769999999999996E-3</v>
      </c>
      <c r="AF32">
        <v>2.284E-3</v>
      </c>
    </row>
    <row r="33" spans="1:32">
      <c r="A33" t="s">
        <v>804</v>
      </c>
      <c r="B33">
        <v>6.7191000000000001E-2</v>
      </c>
      <c r="C33">
        <v>6.4530000000000004E-2</v>
      </c>
      <c r="D33">
        <v>6.2025999999999998E-2</v>
      </c>
      <c r="E33">
        <v>5.9645999999999998E-2</v>
      </c>
      <c r="F33">
        <v>5.7405999999999999E-2</v>
      </c>
      <c r="G33">
        <v>5.5213999999999999E-2</v>
      </c>
      <c r="H33">
        <v>5.2979999999999999E-2</v>
      </c>
      <c r="I33">
        <v>5.0824000000000001E-2</v>
      </c>
      <c r="J33">
        <v>4.8594999999999999E-2</v>
      </c>
      <c r="K33">
        <v>4.6511999999999998E-2</v>
      </c>
      <c r="L33">
        <v>4.4525000000000002E-2</v>
      </c>
      <c r="M33">
        <v>4.2680999999999997E-2</v>
      </c>
      <c r="N33">
        <v>4.0815999999999998E-2</v>
      </c>
      <c r="O33">
        <v>3.8995000000000002E-2</v>
      </c>
      <c r="P33">
        <v>3.7204000000000001E-2</v>
      </c>
      <c r="Q33">
        <v>3.5362999999999999E-2</v>
      </c>
      <c r="R33">
        <v>3.3425999999999997E-2</v>
      </c>
      <c r="S33">
        <v>3.1505999999999999E-2</v>
      </c>
      <c r="T33">
        <v>2.9545999999999999E-2</v>
      </c>
      <c r="U33">
        <v>2.7442999999999999E-2</v>
      </c>
      <c r="V33">
        <v>2.528E-2</v>
      </c>
      <c r="W33">
        <v>2.3074000000000001E-2</v>
      </c>
      <c r="X33">
        <v>2.0868999999999999E-2</v>
      </c>
      <c r="Y33">
        <v>1.8637000000000001E-2</v>
      </c>
      <c r="Z33">
        <v>1.6375000000000001E-2</v>
      </c>
      <c r="AA33">
        <v>1.3998E-2</v>
      </c>
      <c r="AB33">
        <v>1.1495999999999999E-2</v>
      </c>
      <c r="AC33">
        <v>9.0340000000000004E-3</v>
      </c>
      <c r="AD33">
        <v>6.672E-3</v>
      </c>
      <c r="AE33">
        <v>4.3959999999999997E-3</v>
      </c>
      <c r="AF33">
        <v>2.5300000000000001E-3</v>
      </c>
    </row>
    <row r="34" spans="1:32">
      <c r="A34" t="s">
        <v>805</v>
      </c>
      <c r="B34">
        <v>8.2445000000000004E-2</v>
      </c>
      <c r="C34">
        <v>7.9177999999999998E-2</v>
      </c>
      <c r="D34">
        <v>7.6103000000000004E-2</v>
      </c>
      <c r="E34">
        <v>7.3178999999999994E-2</v>
      </c>
      <c r="F34">
        <v>7.0427000000000003E-2</v>
      </c>
      <c r="G34">
        <v>6.7735000000000004E-2</v>
      </c>
      <c r="H34">
        <v>6.4991999999999994E-2</v>
      </c>
      <c r="I34">
        <v>6.2343000000000003E-2</v>
      </c>
      <c r="J34">
        <v>5.9604999999999998E-2</v>
      </c>
      <c r="K34">
        <v>5.7045999999999999E-2</v>
      </c>
      <c r="L34">
        <v>5.4609999999999999E-2</v>
      </c>
      <c r="M34">
        <v>5.2339999999999998E-2</v>
      </c>
      <c r="N34">
        <v>5.0037999999999999E-2</v>
      </c>
      <c r="O34">
        <v>4.7791E-2</v>
      </c>
      <c r="P34">
        <v>4.5588999999999998E-2</v>
      </c>
      <c r="Q34">
        <v>4.3319000000000003E-2</v>
      </c>
      <c r="R34">
        <v>4.0927999999999999E-2</v>
      </c>
      <c r="S34">
        <v>3.8554999999999999E-2</v>
      </c>
      <c r="T34">
        <v>3.6129000000000001E-2</v>
      </c>
      <c r="U34">
        <v>3.3530999999999998E-2</v>
      </c>
      <c r="V34">
        <v>3.0856999999999999E-2</v>
      </c>
      <c r="W34">
        <v>2.8133999999999999E-2</v>
      </c>
      <c r="X34">
        <v>2.5413000000000002E-2</v>
      </c>
      <c r="Y34">
        <v>2.266E-2</v>
      </c>
      <c r="Z34">
        <v>1.9872999999999998E-2</v>
      </c>
      <c r="AA34">
        <v>1.6945999999999999E-2</v>
      </c>
      <c r="AB34">
        <v>1.3868999999999999E-2</v>
      </c>
      <c r="AC34">
        <v>1.0843E-2</v>
      </c>
      <c r="AD34">
        <v>7.9419999999999994E-3</v>
      </c>
      <c r="AE34">
        <v>5.1510000000000002E-3</v>
      </c>
      <c r="AF34">
        <v>2.8630000000000001E-3</v>
      </c>
    </row>
    <row r="35" spans="1:32">
      <c r="A35" t="s">
        <v>806</v>
      </c>
      <c r="B35">
        <v>213.61003099999999</v>
      </c>
      <c r="C35">
        <v>212.185318</v>
      </c>
      <c r="D35">
        <v>210.987549</v>
      </c>
      <c r="E35">
        <v>209.92610199999999</v>
      </c>
      <c r="F35">
        <v>209.01950099999999</v>
      </c>
      <c r="G35">
        <v>207.89480599999999</v>
      </c>
      <c r="H35">
        <v>206.25250199999999</v>
      </c>
      <c r="I35">
        <v>204.620316</v>
      </c>
      <c r="J35">
        <v>202.420151</v>
      </c>
      <c r="K35">
        <v>200.58725000000001</v>
      </c>
      <c r="L35">
        <v>198.97949199999999</v>
      </c>
      <c r="M35">
        <v>197.702179</v>
      </c>
      <c r="N35">
        <v>196.24423200000001</v>
      </c>
      <c r="O35">
        <v>194.91963200000001</v>
      </c>
      <c r="P35">
        <v>193.74783300000001</v>
      </c>
      <c r="Q35">
        <v>192.42334</v>
      </c>
      <c r="R35">
        <v>190.94825700000001</v>
      </c>
      <c r="S35">
        <v>190.15570099999999</v>
      </c>
      <c r="T35">
        <v>189.81662</v>
      </c>
      <c r="U35">
        <v>189.26286300000001</v>
      </c>
      <c r="V35">
        <v>188.81806900000001</v>
      </c>
      <c r="W35">
        <v>188.40834000000001</v>
      </c>
      <c r="X35">
        <v>188.103577</v>
      </c>
      <c r="Y35">
        <v>187.337219</v>
      </c>
      <c r="Z35">
        <v>186.06140099999999</v>
      </c>
      <c r="AA35">
        <v>183.657791</v>
      </c>
      <c r="AB35">
        <v>179.66537500000001</v>
      </c>
      <c r="AC35">
        <v>175.754074</v>
      </c>
      <c r="AD35">
        <v>172.531082</v>
      </c>
      <c r="AE35">
        <v>166.903976</v>
      </c>
      <c r="AF35">
        <v>162.88360599999999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70C0A-F651-4526-963C-BC527FCEA045}">
  <sheetPr>
    <tabColor theme="7" tint="0.79998168889431442"/>
  </sheetPr>
  <dimension ref="A1:AG2841"/>
  <sheetViews>
    <sheetView topLeftCell="B1" workbookViewId="0"/>
  </sheetViews>
  <sheetFormatPr defaultColWidth="8.7109375" defaultRowHeight="15"/>
  <cols>
    <col min="1" max="1" width="21.42578125" hidden="1" customWidth="1"/>
    <col min="2" max="2" width="46.7109375" customWidth="1"/>
  </cols>
  <sheetData>
    <row r="1" spans="1:33" ht="15" customHeight="1" thickBot="1">
      <c r="B1" s="17" t="s">
        <v>815</v>
      </c>
      <c r="C1" s="14">
        <v>2021</v>
      </c>
      <c r="D1" s="14">
        <v>2022</v>
      </c>
      <c r="E1" s="14">
        <v>2023</v>
      </c>
      <c r="F1" s="14">
        <v>2024</v>
      </c>
      <c r="G1" s="14">
        <v>2025</v>
      </c>
      <c r="H1" s="14">
        <v>2026</v>
      </c>
      <c r="I1" s="14">
        <v>2027</v>
      </c>
      <c r="J1" s="14">
        <v>2028</v>
      </c>
      <c r="K1" s="14">
        <v>2029</v>
      </c>
      <c r="L1" s="14">
        <v>2030</v>
      </c>
      <c r="M1" s="14">
        <v>2031</v>
      </c>
      <c r="N1" s="14">
        <v>2032</v>
      </c>
      <c r="O1" s="14">
        <v>2033</v>
      </c>
      <c r="P1" s="14">
        <v>2034</v>
      </c>
      <c r="Q1" s="14">
        <v>2035</v>
      </c>
      <c r="R1" s="14">
        <v>2036</v>
      </c>
      <c r="S1" s="14">
        <v>2037</v>
      </c>
      <c r="T1" s="14">
        <v>2038</v>
      </c>
      <c r="U1" s="14">
        <v>2039</v>
      </c>
      <c r="V1" s="14">
        <v>2040</v>
      </c>
      <c r="W1" s="14">
        <v>2041</v>
      </c>
      <c r="X1" s="14">
        <v>2042</v>
      </c>
      <c r="Y1" s="14">
        <v>2043</v>
      </c>
      <c r="Z1" s="14">
        <v>2044</v>
      </c>
      <c r="AA1" s="14">
        <v>2045</v>
      </c>
      <c r="AB1" s="14">
        <v>2046</v>
      </c>
      <c r="AC1" s="14">
        <v>2047</v>
      </c>
      <c r="AD1" s="14">
        <v>2048</v>
      </c>
      <c r="AE1" s="14">
        <v>2049</v>
      </c>
      <c r="AF1" s="14">
        <v>2050</v>
      </c>
    </row>
    <row r="2" spans="1:33" ht="15" customHeight="1" thickTop="1"/>
    <row r="3" spans="1:33" ht="15" customHeight="1">
      <c r="C3" s="7" t="s">
        <v>109</v>
      </c>
      <c r="D3" s="7" t="s">
        <v>816</v>
      </c>
      <c r="E3" s="7"/>
      <c r="F3" s="7"/>
      <c r="G3" s="7"/>
    </row>
    <row r="4" spans="1:33" ht="15" customHeight="1">
      <c r="C4" s="7" t="s">
        <v>108</v>
      </c>
      <c r="D4" s="7" t="s">
        <v>817</v>
      </c>
      <c r="E4" s="7"/>
      <c r="F4" s="7"/>
      <c r="G4" s="7" t="s">
        <v>818</v>
      </c>
    </row>
    <row r="5" spans="1:33" ht="15" customHeight="1">
      <c r="C5" s="7" t="s">
        <v>106</v>
      </c>
      <c r="D5" s="7" t="s">
        <v>819</v>
      </c>
      <c r="E5" s="7"/>
      <c r="F5" s="7"/>
      <c r="G5" s="7"/>
    </row>
    <row r="6" spans="1:33" ht="15" customHeight="1">
      <c r="C6" s="7" t="s">
        <v>105</v>
      </c>
      <c r="D6" s="7"/>
      <c r="E6" s="7" t="s">
        <v>820</v>
      </c>
      <c r="F6" s="7"/>
      <c r="G6" s="7"/>
    </row>
    <row r="10" spans="1:33" ht="15" customHeight="1">
      <c r="A10" s="8" t="s">
        <v>104</v>
      </c>
      <c r="B10" s="20" t="s">
        <v>103</v>
      </c>
      <c r="AG10" s="37" t="s">
        <v>821</v>
      </c>
    </row>
    <row r="11" spans="1:33" ht="15" customHeight="1">
      <c r="B11" s="17"/>
      <c r="AG11" s="37" t="s">
        <v>822</v>
      </c>
    </row>
    <row r="12" spans="1:33" ht="15" customHeight="1">
      <c r="B12" s="17"/>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7" t="s">
        <v>823</v>
      </c>
    </row>
    <row r="13" spans="1:33" ht="15" customHeight="1" thickBot="1">
      <c r="B13" s="14" t="s">
        <v>102</v>
      </c>
      <c r="C13" s="14">
        <v>2021</v>
      </c>
      <c r="D13" s="14">
        <v>2022</v>
      </c>
      <c r="E13" s="14">
        <v>2023</v>
      </c>
      <c r="F13" s="14">
        <v>2024</v>
      </c>
      <c r="G13" s="14">
        <v>2025</v>
      </c>
      <c r="H13" s="14">
        <v>2026</v>
      </c>
      <c r="I13" s="14">
        <v>2027</v>
      </c>
      <c r="J13" s="14">
        <v>2028</v>
      </c>
      <c r="K13" s="14">
        <v>2029</v>
      </c>
      <c r="L13" s="14">
        <v>2030</v>
      </c>
      <c r="M13" s="14">
        <v>2031</v>
      </c>
      <c r="N13" s="14">
        <v>2032</v>
      </c>
      <c r="O13" s="14">
        <v>2033</v>
      </c>
      <c r="P13" s="14">
        <v>2034</v>
      </c>
      <c r="Q13" s="14">
        <v>2035</v>
      </c>
      <c r="R13" s="14">
        <v>2036</v>
      </c>
      <c r="S13" s="14">
        <v>2037</v>
      </c>
      <c r="T13" s="14">
        <v>2038</v>
      </c>
      <c r="U13" s="14">
        <v>2039</v>
      </c>
      <c r="V13" s="14">
        <v>2040</v>
      </c>
      <c r="W13" s="14">
        <v>2041</v>
      </c>
      <c r="X13" s="14">
        <v>2042</v>
      </c>
      <c r="Y13" s="14">
        <v>2043</v>
      </c>
      <c r="Z13" s="14">
        <v>2044</v>
      </c>
      <c r="AA13" s="14">
        <v>2045</v>
      </c>
      <c r="AB13" s="14">
        <v>2046</v>
      </c>
      <c r="AC13" s="14">
        <v>2047</v>
      </c>
      <c r="AD13" s="14">
        <v>2048</v>
      </c>
      <c r="AE13" s="14">
        <v>2049</v>
      </c>
      <c r="AF13" s="14">
        <v>2050</v>
      </c>
      <c r="AG13" s="38" t="s">
        <v>824</v>
      </c>
    </row>
    <row r="14" spans="1:33" ht="15" customHeight="1" thickTop="1"/>
    <row r="15" spans="1:33" ht="15" customHeight="1">
      <c r="B15" s="23" t="s">
        <v>101</v>
      </c>
    </row>
    <row r="16" spans="1:33" ht="15" customHeight="1">
      <c r="B16" s="23" t="s">
        <v>100</v>
      </c>
    </row>
    <row r="17" spans="1:33" ht="15" customHeight="1">
      <c r="B17" s="23" t="s">
        <v>99</v>
      </c>
    </row>
    <row r="18" spans="1:33" ht="15" customHeight="1">
      <c r="A18" s="8" t="s">
        <v>98</v>
      </c>
      <c r="B18" s="24" t="s">
        <v>97</v>
      </c>
      <c r="C18" s="25">
        <v>2747.6179200000001</v>
      </c>
      <c r="D18" s="25">
        <v>2846.6770019999999</v>
      </c>
      <c r="E18" s="25">
        <v>2931.8728030000002</v>
      </c>
      <c r="F18" s="25">
        <v>2967.975586</v>
      </c>
      <c r="G18" s="25">
        <v>2996.234375</v>
      </c>
      <c r="H18" s="25">
        <v>3018.3295899999998</v>
      </c>
      <c r="I18" s="25">
        <v>3033.9277339999999</v>
      </c>
      <c r="J18" s="25">
        <v>3047.1857909999999</v>
      </c>
      <c r="K18" s="25">
        <v>3059.5039059999999</v>
      </c>
      <c r="L18" s="25">
        <v>3073.7705080000001</v>
      </c>
      <c r="M18" s="25">
        <v>3089.7641600000002</v>
      </c>
      <c r="N18" s="25">
        <v>3099.4091800000001</v>
      </c>
      <c r="O18" s="25">
        <v>3109.859375</v>
      </c>
      <c r="P18" s="25">
        <v>3116.404297</v>
      </c>
      <c r="Q18" s="25">
        <v>3120.2697750000002</v>
      </c>
      <c r="R18" s="25">
        <v>3124.3608399999998</v>
      </c>
      <c r="S18" s="25">
        <v>3130.0383299999999</v>
      </c>
      <c r="T18" s="25">
        <v>3137.4807129999999</v>
      </c>
      <c r="U18" s="25">
        <v>3149.3427729999999</v>
      </c>
      <c r="V18" s="25">
        <v>3162.850586</v>
      </c>
      <c r="W18" s="25">
        <v>3176.188232</v>
      </c>
      <c r="X18" s="25">
        <v>3191.0429690000001</v>
      </c>
      <c r="Y18" s="25">
        <v>3205.969971</v>
      </c>
      <c r="Z18" s="25">
        <v>3221.5429690000001</v>
      </c>
      <c r="AA18" s="25">
        <v>3239.27124</v>
      </c>
      <c r="AB18" s="25">
        <v>3260.9125979999999</v>
      </c>
      <c r="AC18" s="25">
        <v>3285.2683109999998</v>
      </c>
      <c r="AD18" s="25">
        <v>3310.0817870000001</v>
      </c>
      <c r="AE18" s="25">
        <v>3336.3100589999999</v>
      </c>
      <c r="AF18" s="25">
        <v>3367.272461</v>
      </c>
      <c r="AG18" s="26">
        <v>7.0369999999999999E-3</v>
      </c>
    </row>
    <row r="19" spans="1:33" ht="15" customHeight="1">
      <c r="A19" s="8" t="s">
        <v>96</v>
      </c>
      <c r="B19" s="24" t="s">
        <v>95</v>
      </c>
      <c r="C19" s="25">
        <v>100.61560799999999</v>
      </c>
      <c r="D19" s="25">
        <v>102.667145</v>
      </c>
      <c r="E19" s="25">
        <v>104.08693700000001</v>
      </c>
      <c r="F19" s="25">
        <v>104.462761</v>
      </c>
      <c r="G19" s="25">
        <v>104.921295</v>
      </c>
      <c r="H19" s="25">
        <v>105.239487</v>
      </c>
      <c r="I19" s="25">
        <v>105.445435</v>
      </c>
      <c r="J19" s="25">
        <v>105.982208</v>
      </c>
      <c r="K19" s="25">
        <v>106.386368</v>
      </c>
      <c r="L19" s="25">
        <v>106.87365699999999</v>
      </c>
      <c r="M19" s="25">
        <v>107.45148500000001</v>
      </c>
      <c r="N19" s="25">
        <v>108.420692</v>
      </c>
      <c r="O19" s="25">
        <v>109.31637600000001</v>
      </c>
      <c r="P19" s="25">
        <v>109.784843</v>
      </c>
      <c r="Q19" s="25">
        <v>110.323616</v>
      </c>
      <c r="R19" s="25">
        <v>110.93609600000001</v>
      </c>
      <c r="S19" s="25">
        <v>111.719955</v>
      </c>
      <c r="T19" s="25">
        <v>112.582939</v>
      </c>
      <c r="U19" s="25">
        <v>113.58968400000001</v>
      </c>
      <c r="V19" s="25">
        <v>114.55830400000001</v>
      </c>
      <c r="W19" s="25">
        <v>115.505859</v>
      </c>
      <c r="X19" s="25">
        <v>116.58477000000001</v>
      </c>
      <c r="Y19" s="25">
        <v>117.720039</v>
      </c>
      <c r="Z19" s="25">
        <v>118.65319100000001</v>
      </c>
      <c r="AA19" s="25">
        <v>119.66278800000001</v>
      </c>
      <c r="AB19" s="25">
        <v>120.999634</v>
      </c>
      <c r="AC19" s="25">
        <v>122.260178</v>
      </c>
      <c r="AD19" s="25">
        <v>123.280457</v>
      </c>
      <c r="AE19" s="25">
        <v>124.46199799999999</v>
      </c>
      <c r="AF19" s="25">
        <v>126.005608</v>
      </c>
      <c r="AG19" s="26">
        <v>7.7889999999999999E-3</v>
      </c>
    </row>
    <row r="20" spans="1:33" ht="15" customHeight="1">
      <c r="A20" s="8" t="s">
        <v>94</v>
      </c>
      <c r="B20" s="24" t="s">
        <v>93</v>
      </c>
      <c r="C20" s="25">
        <v>296.81832900000001</v>
      </c>
      <c r="D20" s="25">
        <v>301.98327599999999</v>
      </c>
      <c r="E20" s="25">
        <v>303.74847399999999</v>
      </c>
      <c r="F20" s="25">
        <v>304.308807</v>
      </c>
      <c r="G20" s="25">
        <v>305.881775</v>
      </c>
      <c r="H20" s="25">
        <v>306.79916400000002</v>
      </c>
      <c r="I20" s="25">
        <v>307.34378099999998</v>
      </c>
      <c r="J20" s="25">
        <v>308.853973</v>
      </c>
      <c r="K20" s="25">
        <v>309.89596599999999</v>
      </c>
      <c r="L20" s="25">
        <v>311.41619900000001</v>
      </c>
      <c r="M20" s="25">
        <v>312.75589000000002</v>
      </c>
      <c r="N20" s="25">
        <v>314.68850700000002</v>
      </c>
      <c r="O20" s="25">
        <v>316.40371699999997</v>
      </c>
      <c r="P20" s="25">
        <v>317.39358499999997</v>
      </c>
      <c r="Q20" s="25">
        <v>318.86367799999999</v>
      </c>
      <c r="R20" s="25">
        <v>320.39639299999999</v>
      </c>
      <c r="S20" s="25">
        <v>321.93240400000002</v>
      </c>
      <c r="T20" s="25">
        <v>323.54293799999999</v>
      </c>
      <c r="U20" s="25">
        <v>325.451843</v>
      </c>
      <c r="V20" s="25">
        <v>327.34588600000001</v>
      </c>
      <c r="W20" s="25">
        <v>329.27771000000001</v>
      </c>
      <c r="X20" s="25">
        <v>331.65139799999997</v>
      </c>
      <c r="Y20" s="25">
        <v>334.19192500000003</v>
      </c>
      <c r="Z20" s="25">
        <v>335.79553199999998</v>
      </c>
      <c r="AA20" s="25">
        <v>337.644836</v>
      </c>
      <c r="AB20" s="25">
        <v>340.47848499999998</v>
      </c>
      <c r="AC20" s="25">
        <v>342.78537</v>
      </c>
      <c r="AD20" s="25">
        <v>344.071259</v>
      </c>
      <c r="AE20" s="25">
        <v>345.77981599999998</v>
      </c>
      <c r="AF20" s="25">
        <v>349.05407700000001</v>
      </c>
      <c r="AG20" s="26">
        <v>5.6059999999999999E-3</v>
      </c>
    </row>
    <row r="21" spans="1:33" ht="15" customHeight="1">
      <c r="B21" s="23" t="s">
        <v>142</v>
      </c>
    </row>
    <row r="22" spans="1:33" ht="15" customHeight="1">
      <c r="A22" s="8" t="s">
        <v>138</v>
      </c>
      <c r="B22" s="24" t="s">
        <v>139</v>
      </c>
      <c r="C22" s="25">
        <v>151.12510700000001</v>
      </c>
      <c r="D22" s="25">
        <v>172.57624799999999</v>
      </c>
      <c r="E22" s="25">
        <v>183.98443599999999</v>
      </c>
      <c r="F22" s="25">
        <v>190.58796699999999</v>
      </c>
      <c r="G22" s="25">
        <v>194.82553100000001</v>
      </c>
      <c r="H22" s="25">
        <v>197.64862099999999</v>
      </c>
      <c r="I22" s="25">
        <v>199.61532600000001</v>
      </c>
      <c r="J22" s="25">
        <v>201.019012</v>
      </c>
      <c r="K22" s="25">
        <v>202.00473</v>
      </c>
      <c r="L22" s="25">
        <v>202.72674599999999</v>
      </c>
      <c r="M22" s="25">
        <v>203.187378</v>
      </c>
      <c r="N22" s="25">
        <v>203.61854600000001</v>
      </c>
      <c r="O22" s="25">
        <v>203.85322600000001</v>
      </c>
      <c r="P22" s="25">
        <v>203.99607800000001</v>
      </c>
      <c r="Q22" s="25">
        <v>204.043228</v>
      </c>
      <c r="R22" s="25">
        <v>204.07839999999999</v>
      </c>
      <c r="S22" s="25">
        <v>204.18630999999999</v>
      </c>
      <c r="T22" s="25">
        <v>204.21899400000001</v>
      </c>
      <c r="U22" s="25">
        <v>203.99002100000001</v>
      </c>
      <c r="V22" s="25">
        <v>203.792114</v>
      </c>
      <c r="W22" s="25">
        <v>203.48487900000001</v>
      </c>
      <c r="X22" s="25">
        <v>203.15222199999999</v>
      </c>
      <c r="Y22" s="25">
        <v>202.79278600000001</v>
      </c>
      <c r="Z22" s="25">
        <v>202.389938</v>
      </c>
      <c r="AA22" s="25">
        <v>201.98461900000001</v>
      </c>
      <c r="AB22" s="25">
        <v>201.58862300000001</v>
      </c>
      <c r="AC22" s="25">
        <v>201.169388</v>
      </c>
      <c r="AD22" s="25">
        <v>200.720001</v>
      </c>
      <c r="AE22" s="25">
        <v>200.25181599999999</v>
      </c>
      <c r="AF22" s="25">
        <v>199.751251</v>
      </c>
      <c r="AG22" s="26">
        <v>9.6659999999999992E-3</v>
      </c>
    </row>
    <row r="23" spans="1:33" ht="15" customHeight="1">
      <c r="A23" s="8" t="s">
        <v>140</v>
      </c>
      <c r="B23" s="24" t="s">
        <v>141</v>
      </c>
      <c r="C23" s="25">
        <v>29.302727000000001</v>
      </c>
      <c r="D23" s="25">
        <v>32.183658999999999</v>
      </c>
      <c r="E23" s="25">
        <v>34.523235</v>
      </c>
      <c r="F23" s="25">
        <v>36.408005000000003</v>
      </c>
      <c r="G23" s="25">
        <v>37.782608000000003</v>
      </c>
      <c r="H23" s="25">
        <v>38.852116000000002</v>
      </c>
      <c r="I23" s="25">
        <v>39.682259000000002</v>
      </c>
      <c r="J23" s="25">
        <v>40.435603999999998</v>
      </c>
      <c r="K23" s="25">
        <v>41.089024000000002</v>
      </c>
      <c r="L23" s="25">
        <v>41.799472999999999</v>
      </c>
      <c r="M23" s="25">
        <v>42.392325999999997</v>
      </c>
      <c r="N23" s="25">
        <v>43.226954999999997</v>
      </c>
      <c r="O23" s="25">
        <v>43.855072</v>
      </c>
      <c r="P23" s="25">
        <v>44.286602000000002</v>
      </c>
      <c r="Q23" s="25">
        <v>44.641052000000002</v>
      </c>
      <c r="R23" s="25">
        <v>44.98415</v>
      </c>
      <c r="S23" s="25">
        <v>45.384822999999997</v>
      </c>
      <c r="T23" s="25">
        <v>45.809635</v>
      </c>
      <c r="U23" s="25">
        <v>46.217002999999998</v>
      </c>
      <c r="V23" s="25">
        <v>46.775120000000001</v>
      </c>
      <c r="W23" s="25">
        <v>47.199725999999998</v>
      </c>
      <c r="X23" s="25">
        <v>47.657195999999999</v>
      </c>
      <c r="Y23" s="25">
        <v>48.122261000000002</v>
      </c>
      <c r="Z23" s="25">
        <v>48.558163</v>
      </c>
      <c r="AA23" s="25">
        <v>49.064247000000002</v>
      </c>
      <c r="AB23" s="25">
        <v>49.669609000000001</v>
      </c>
      <c r="AC23" s="25">
        <v>50.250259</v>
      </c>
      <c r="AD23" s="25">
        <v>50.763556999999999</v>
      </c>
      <c r="AE23" s="25">
        <v>51.312564999999999</v>
      </c>
      <c r="AF23" s="25">
        <v>51.905762000000003</v>
      </c>
      <c r="AG23" s="26">
        <v>1.9911000000000002E-2</v>
      </c>
    </row>
    <row r="24" spans="1:33" ht="15" customHeight="1">
      <c r="B24" s="23" t="s">
        <v>92</v>
      </c>
    </row>
    <row r="25" spans="1:33" ht="15" customHeight="1">
      <c r="A25" s="8" t="s">
        <v>91</v>
      </c>
      <c r="B25" s="24" t="s">
        <v>90</v>
      </c>
      <c r="C25" s="25">
        <v>884.81805399999996</v>
      </c>
      <c r="D25" s="25">
        <v>1076.5500489999999</v>
      </c>
      <c r="E25" s="25">
        <v>1230.1667480000001</v>
      </c>
      <c r="F25" s="25">
        <v>1274.7022710000001</v>
      </c>
      <c r="G25" s="25">
        <v>1318.180908</v>
      </c>
      <c r="H25" s="25">
        <v>1345.499634</v>
      </c>
      <c r="I25" s="25">
        <v>1366.03772</v>
      </c>
      <c r="J25" s="25">
        <v>1391.079956</v>
      </c>
      <c r="K25" s="25">
        <v>1417.5729980000001</v>
      </c>
      <c r="L25" s="25">
        <v>1446.572876</v>
      </c>
      <c r="M25" s="25">
        <v>1474.0267329999999</v>
      </c>
      <c r="N25" s="25">
        <v>1506.494995</v>
      </c>
      <c r="O25" s="25">
        <v>1538.013672</v>
      </c>
      <c r="P25" s="25">
        <v>1562.586182</v>
      </c>
      <c r="Q25" s="25">
        <v>1585.3625489999999</v>
      </c>
      <c r="R25" s="25">
        <v>1607.659668</v>
      </c>
      <c r="S25" s="25">
        <v>1633.0620120000001</v>
      </c>
      <c r="T25" s="25">
        <v>1659.333374</v>
      </c>
      <c r="U25" s="25">
        <v>1689.634033</v>
      </c>
      <c r="V25" s="25">
        <v>1722.052246</v>
      </c>
      <c r="W25" s="25">
        <v>1750.318237</v>
      </c>
      <c r="X25" s="25">
        <v>1781.0749510000001</v>
      </c>
      <c r="Y25" s="25">
        <v>1813.510986</v>
      </c>
      <c r="Z25" s="25">
        <v>1844.788818</v>
      </c>
      <c r="AA25" s="25">
        <v>1880.515259</v>
      </c>
      <c r="AB25" s="25">
        <v>1918.9608149999999</v>
      </c>
      <c r="AC25" s="25">
        <v>1956.3781739999999</v>
      </c>
      <c r="AD25" s="25">
        <v>1993.512573</v>
      </c>
      <c r="AE25" s="25">
        <v>2033.3670649999999</v>
      </c>
      <c r="AF25" s="25">
        <v>2080.9279790000001</v>
      </c>
      <c r="AG25" s="26">
        <v>2.9928E-2</v>
      </c>
    </row>
    <row r="26" spans="1:33" ht="15" customHeight="1">
      <c r="B26" s="23" t="s">
        <v>89</v>
      </c>
    </row>
    <row r="27" spans="1:33" ht="15" customHeight="1">
      <c r="A27" s="8" t="s">
        <v>88</v>
      </c>
      <c r="B27" s="24" t="s">
        <v>47</v>
      </c>
      <c r="C27" s="25">
        <v>1642.4384769999999</v>
      </c>
      <c r="D27" s="25">
        <v>1648.841187</v>
      </c>
      <c r="E27" s="25">
        <v>1642.1176760000001</v>
      </c>
      <c r="F27" s="25">
        <v>1538.342163</v>
      </c>
      <c r="G27" s="25">
        <v>1550.619385</v>
      </c>
      <c r="H27" s="25">
        <v>1586.2102050000001</v>
      </c>
      <c r="I27" s="25">
        <v>1584.949341</v>
      </c>
      <c r="J27" s="25">
        <v>1595.376587</v>
      </c>
      <c r="K27" s="25">
        <v>1596.9819339999999</v>
      </c>
      <c r="L27" s="25">
        <v>1601.017578</v>
      </c>
      <c r="M27" s="25">
        <v>1607.385254</v>
      </c>
      <c r="N27" s="25">
        <v>1609.5629879999999</v>
      </c>
      <c r="O27" s="25">
        <v>1610.8304439999999</v>
      </c>
      <c r="P27" s="25">
        <v>1600.236206</v>
      </c>
      <c r="Q27" s="25">
        <v>1594.3553469999999</v>
      </c>
      <c r="R27" s="25">
        <v>1589.1704099999999</v>
      </c>
      <c r="S27" s="25">
        <v>1589.8118899999999</v>
      </c>
      <c r="T27" s="25">
        <v>1595.442871</v>
      </c>
      <c r="U27" s="25">
        <v>1599.424072</v>
      </c>
      <c r="V27" s="25">
        <v>1598.0878909999999</v>
      </c>
      <c r="W27" s="25">
        <v>1603.0029300000001</v>
      </c>
      <c r="X27" s="25">
        <v>1610.482178</v>
      </c>
      <c r="Y27" s="25">
        <v>1608.26001</v>
      </c>
      <c r="Z27" s="25">
        <v>1612.27124</v>
      </c>
      <c r="AA27" s="25">
        <v>1606.3276370000001</v>
      </c>
      <c r="AB27" s="25">
        <v>1612.4525149999999</v>
      </c>
      <c r="AC27" s="25">
        <v>1612.159302</v>
      </c>
      <c r="AD27" s="25">
        <v>1614.0505370000001</v>
      </c>
      <c r="AE27" s="25">
        <v>1618.08374</v>
      </c>
      <c r="AF27" s="25">
        <v>1632.708496</v>
      </c>
      <c r="AG27" s="26">
        <v>-2.05E-4</v>
      </c>
    </row>
    <row r="28" spans="1:33" ht="15" customHeight="1">
      <c r="A28" s="8" t="s">
        <v>87</v>
      </c>
      <c r="B28" s="24" t="s">
        <v>45</v>
      </c>
      <c r="C28" s="25">
        <v>340.48767099999998</v>
      </c>
      <c r="D28" s="25">
        <v>353.66149899999999</v>
      </c>
      <c r="E28" s="25">
        <v>348.75344799999999</v>
      </c>
      <c r="F28" s="25">
        <v>338.82714800000002</v>
      </c>
      <c r="G28" s="25">
        <v>330.61053500000003</v>
      </c>
      <c r="H28" s="25">
        <v>321.46386699999999</v>
      </c>
      <c r="I28" s="25">
        <v>311.57351699999998</v>
      </c>
      <c r="J28" s="25">
        <v>302.60565200000002</v>
      </c>
      <c r="K28" s="25">
        <v>292.885651</v>
      </c>
      <c r="L28" s="25">
        <v>283.439819</v>
      </c>
      <c r="M28" s="25">
        <v>278.66482500000001</v>
      </c>
      <c r="N28" s="25">
        <v>274.77252199999998</v>
      </c>
      <c r="O28" s="25">
        <v>270.56768799999998</v>
      </c>
      <c r="P28" s="25">
        <v>265.448578</v>
      </c>
      <c r="Q28" s="25">
        <v>260.36828600000001</v>
      </c>
      <c r="R28" s="25">
        <v>255.548889</v>
      </c>
      <c r="S28" s="25">
        <v>251.06869499999999</v>
      </c>
      <c r="T28" s="25">
        <v>246.48242200000001</v>
      </c>
      <c r="U28" s="25">
        <v>242.55010999999999</v>
      </c>
      <c r="V28" s="25">
        <v>238.31042500000001</v>
      </c>
      <c r="W28" s="25">
        <v>236.52815200000001</v>
      </c>
      <c r="X28" s="25">
        <v>234.912521</v>
      </c>
      <c r="Y28" s="25">
        <v>233.394836</v>
      </c>
      <c r="Z28" s="25">
        <v>231.42420999999999</v>
      </c>
      <c r="AA28" s="25">
        <v>229.79132100000001</v>
      </c>
      <c r="AB28" s="25">
        <v>228.752701</v>
      </c>
      <c r="AC28" s="25">
        <v>227.20117200000001</v>
      </c>
      <c r="AD28" s="25">
        <v>224.90399199999999</v>
      </c>
      <c r="AE28" s="25">
        <v>223.22271699999999</v>
      </c>
      <c r="AF28" s="25">
        <v>222.72167999999999</v>
      </c>
      <c r="AG28" s="26">
        <v>-1.453E-2</v>
      </c>
    </row>
    <row r="29" spans="1:33" ht="15" customHeight="1"/>
    <row r="30" spans="1:33" ht="15" customHeight="1">
      <c r="B30" s="23" t="s">
        <v>86</v>
      </c>
    </row>
    <row r="31" spans="1:33">
      <c r="B31" s="23" t="s">
        <v>85</v>
      </c>
    </row>
    <row r="32" spans="1:33">
      <c r="A32" s="8" t="s">
        <v>84</v>
      </c>
      <c r="B32" s="24" t="s">
        <v>83</v>
      </c>
      <c r="C32" s="27">
        <v>35.223784999999999</v>
      </c>
      <c r="D32" s="27">
        <v>35.448219000000002</v>
      </c>
      <c r="E32" s="27">
        <v>35.773716</v>
      </c>
      <c r="F32" s="27">
        <v>36.137791</v>
      </c>
      <c r="G32" s="27">
        <v>36.521641000000002</v>
      </c>
      <c r="H32" s="27">
        <v>37.052588999999998</v>
      </c>
      <c r="I32" s="27">
        <v>37.014766999999999</v>
      </c>
      <c r="J32" s="27">
        <v>36.989029000000002</v>
      </c>
      <c r="K32" s="27">
        <v>36.961914</v>
      </c>
      <c r="L32" s="27">
        <v>36.958621999999998</v>
      </c>
      <c r="M32" s="27">
        <v>36.939838000000002</v>
      </c>
      <c r="N32" s="27">
        <v>36.985928000000001</v>
      </c>
      <c r="O32" s="27">
        <v>36.985813</v>
      </c>
      <c r="P32" s="27">
        <v>36.980941999999999</v>
      </c>
      <c r="Q32" s="27">
        <v>36.975254</v>
      </c>
      <c r="R32" s="27">
        <v>36.962643</v>
      </c>
      <c r="S32" s="27">
        <v>36.952339000000002</v>
      </c>
      <c r="T32" s="27">
        <v>36.944729000000002</v>
      </c>
      <c r="U32" s="27">
        <v>36.920825999999998</v>
      </c>
      <c r="V32" s="27">
        <v>36.923000000000002</v>
      </c>
      <c r="W32" s="27">
        <v>36.914878999999999</v>
      </c>
      <c r="X32" s="27">
        <v>36.909832000000002</v>
      </c>
      <c r="Y32" s="27">
        <v>36.910637000000001</v>
      </c>
      <c r="Z32" s="27">
        <v>36.902920000000002</v>
      </c>
      <c r="AA32" s="27">
        <v>36.891421999999999</v>
      </c>
      <c r="AB32" s="27">
        <v>36.883899999999997</v>
      </c>
      <c r="AC32" s="27">
        <v>36.869686000000002</v>
      </c>
      <c r="AD32" s="27">
        <v>36.851802999999997</v>
      </c>
      <c r="AE32" s="27">
        <v>36.835728000000003</v>
      </c>
      <c r="AF32" s="27">
        <v>36.799380999999997</v>
      </c>
      <c r="AG32" s="26">
        <v>1.5100000000000001E-3</v>
      </c>
    </row>
    <row r="33" spans="1:33">
      <c r="A33" s="8" t="s">
        <v>82</v>
      </c>
      <c r="B33" s="24" t="s">
        <v>81</v>
      </c>
      <c r="C33" s="27">
        <v>44.308036999999999</v>
      </c>
      <c r="D33" s="27">
        <v>44.852161000000002</v>
      </c>
      <c r="E33" s="27">
        <v>45.474854000000001</v>
      </c>
      <c r="F33" s="27">
        <v>46.203018</v>
      </c>
      <c r="G33" s="27">
        <v>46.88335</v>
      </c>
      <c r="H33" s="27">
        <v>47.665520000000001</v>
      </c>
      <c r="I33" s="27">
        <v>47.678519999999999</v>
      </c>
      <c r="J33" s="27">
        <v>47.680176000000003</v>
      </c>
      <c r="K33" s="27">
        <v>47.681533999999999</v>
      </c>
      <c r="L33" s="27">
        <v>47.693249000000002</v>
      </c>
      <c r="M33" s="27">
        <v>47.693249000000002</v>
      </c>
      <c r="N33" s="27">
        <v>47.720654000000003</v>
      </c>
      <c r="O33" s="27">
        <v>47.720654000000003</v>
      </c>
      <c r="P33" s="27">
        <v>47.720654000000003</v>
      </c>
      <c r="Q33" s="27">
        <v>47.720654000000003</v>
      </c>
      <c r="R33" s="27">
        <v>47.720654000000003</v>
      </c>
      <c r="S33" s="27">
        <v>47.720654000000003</v>
      </c>
      <c r="T33" s="27">
        <v>47.720654000000003</v>
      </c>
      <c r="U33" s="27">
        <v>47.720654000000003</v>
      </c>
      <c r="V33" s="27">
        <v>47.723197999999996</v>
      </c>
      <c r="W33" s="27">
        <v>47.723197999999996</v>
      </c>
      <c r="X33" s="27">
        <v>47.723197999999996</v>
      </c>
      <c r="Y33" s="27">
        <v>47.724876000000002</v>
      </c>
      <c r="Z33" s="27">
        <v>47.724876000000002</v>
      </c>
      <c r="AA33" s="27">
        <v>47.724876000000002</v>
      </c>
      <c r="AB33" s="27">
        <v>47.725819000000001</v>
      </c>
      <c r="AC33" s="27">
        <v>47.725819000000001</v>
      </c>
      <c r="AD33" s="27">
        <v>47.725819000000001</v>
      </c>
      <c r="AE33" s="27">
        <v>47.727200000000003</v>
      </c>
      <c r="AF33" s="27">
        <v>47.727200000000003</v>
      </c>
      <c r="AG33" s="26">
        <v>2.5669999999999998E-3</v>
      </c>
    </row>
    <row r="34" spans="1:33">
      <c r="A34" s="8" t="s">
        <v>80</v>
      </c>
      <c r="B34" s="24" t="s">
        <v>79</v>
      </c>
      <c r="C34" s="27">
        <v>31.770002000000002</v>
      </c>
      <c r="D34" s="27">
        <v>32.118862</v>
      </c>
      <c r="E34" s="27">
        <v>32.561729</v>
      </c>
      <c r="F34" s="27">
        <v>33.013966000000003</v>
      </c>
      <c r="G34" s="27">
        <v>33.490234000000001</v>
      </c>
      <c r="H34" s="27">
        <v>34.054271999999997</v>
      </c>
      <c r="I34" s="27">
        <v>34.054271999999997</v>
      </c>
      <c r="J34" s="27">
        <v>34.054336999999997</v>
      </c>
      <c r="K34" s="27">
        <v>34.054375</v>
      </c>
      <c r="L34" s="27">
        <v>34.054375</v>
      </c>
      <c r="M34" s="27">
        <v>34.054428000000001</v>
      </c>
      <c r="N34" s="27">
        <v>34.054428000000001</v>
      </c>
      <c r="O34" s="27">
        <v>34.054470000000002</v>
      </c>
      <c r="P34" s="27">
        <v>34.054501000000002</v>
      </c>
      <c r="Q34" s="27">
        <v>34.054516</v>
      </c>
      <c r="R34" s="27">
        <v>34.054543000000002</v>
      </c>
      <c r="S34" s="27">
        <v>34.054554000000003</v>
      </c>
      <c r="T34" s="27">
        <v>34.054561999999997</v>
      </c>
      <c r="U34" s="27">
        <v>34.054614999999998</v>
      </c>
      <c r="V34" s="27">
        <v>34.054614999999998</v>
      </c>
      <c r="W34" s="27">
        <v>34.054614999999998</v>
      </c>
      <c r="X34" s="27">
        <v>34.054619000000002</v>
      </c>
      <c r="Y34" s="27">
        <v>34.054619000000002</v>
      </c>
      <c r="Z34" s="27">
        <v>34.054648999999998</v>
      </c>
      <c r="AA34" s="27">
        <v>34.054671999999997</v>
      </c>
      <c r="AB34" s="27">
        <v>34.054679999999998</v>
      </c>
      <c r="AC34" s="27">
        <v>34.054707000000001</v>
      </c>
      <c r="AD34" s="27">
        <v>34.054721999999998</v>
      </c>
      <c r="AE34" s="27">
        <v>34.054732999999999</v>
      </c>
      <c r="AF34" s="27">
        <v>34.054794000000001</v>
      </c>
      <c r="AG34" s="26">
        <v>2.398E-3</v>
      </c>
    </row>
    <row r="35" spans="1:33">
      <c r="A35" s="8" t="s">
        <v>78</v>
      </c>
      <c r="B35" s="24" t="s">
        <v>77</v>
      </c>
      <c r="C35" s="27">
        <v>36.206435999999997</v>
      </c>
      <c r="D35" s="27">
        <v>37.252910999999997</v>
      </c>
      <c r="E35" s="27">
        <v>37.623699000000002</v>
      </c>
      <c r="F35" s="27">
        <v>37.920811</v>
      </c>
      <c r="G35" s="27">
        <v>37.962482000000001</v>
      </c>
      <c r="H35" s="27">
        <v>38.013924000000003</v>
      </c>
      <c r="I35" s="27">
        <v>38.047474000000001</v>
      </c>
      <c r="J35" s="27">
        <v>38.095184000000003</v>
      </c>
      <c r="K35" s="27">
        <v>38.134524999999996</v>
      </c>
      <c r="L35" s="27">
        <v>38.218860999999997</v>
      </c>
      <c r="M35" s="27">
        <v>38.268813999999999</v>
      </c>
      <c r="N35" s="27">
        <v>38.471995999999997</v>
      </c>
      <c r="O35" s="27">
        <v>38.578369000000002</v>
      </c>
      <c r="P35" s="27">
        <v>38.669562999999997</v>
      </c>
      <c r="Q35" s="27">
        <v>38.768650000000001</v>
      </c>
      <c r="R35" s="27">
        <v>38.851624000000001</v>
      </c>
      <c r="S35" s="27">
        <v>38.935119999999998</v>
      </c>
      <c r="T35" s="27">
        <v>39.024349000000001</v>
      </c>
      <c r="U35" s="27">
        <v>39.073250000000002</v>
      </c>
      <c r="V35" s="27">
        <v>39.176623999999997</v>
      </c>
      <c r="W35" s="27">
        <v>39.255141999999999</v>
      </c>
      <c r="X35" s="27">
        <v>39.337893999999999</v>
      </c>
      <c r="Y35" s="27">
        <v>39.448157999999999</v>
      </c>
      <c r="Z35" s="27">
        <v>39.518943999999998</v>
      </c>
      <c r="AA35" s="27">
        <v>39.566958999999997</v>
      </c>
      <c r="AB35" s="27">
        <v>39.632595000000002</v>
      </c>
      <c r="AC35" s="27">
        <v>39.679001</v>
      </c>
      <c r="AD35" s="27">
        <v>39.712738000000002</v>
      </c>
      <c r="AE35" s="27">
        <v>39.753506000000002</v>
      </c>
      <c r="AF35" s="27">
        <v>39.723286000000002</v>
      </c>
      <c r="AG35" s="26">
        <v>3.202E-3</v>
      </c>
    </row>
    <row r="36" spans="1:33">
      <c r="A36" s="8" t="s">
        <v>76</v>
      </c>
      <c r="B36" s="24" t="s">
        <v>75</v>
      </c>
      <c r="C36" s="27">
        <v>45.484946999999998</v>
      </c>
      <c r="D36" s="27">
        <v>46.512923999999998</v>
      </c>
      <c r="E36" s="27">
        <v>46.912120999999999</v>
      </c>
      <c r="F36" s="27">
        <v>47.579020999999997</v>
      </c>
      <c r="G36" s="27">
        <v>48.273701000000003</v>
      </c>
      <c r="H36" s="27">
        <v>48.755809999999997</v>
      </c>
      <c r="I36" s="27">
        <v>48.774425999999998</v>
      </c>
      <c r="J36" s="27">
        <v>48.750506999999999</v>
      </c>
      <c r="K36" s="27">
        <v>48.759041000000003</v>
      </c>
      <c r="L36" s="27">
        <v>48.841515000000001</v>
      </c>
      <c r="M36" s="27">
        <v>48.888916000000002</v>
      </c>
      <c r="N36" s="27">
        <v>49.057884000000001</v>
      </c>
      <c r="O36" s="27">
        <v>49.201279</v>
      </c>
      <c r="P36" s="27">
        <v>49.326926999999998</v>
      </c>
      <c r="Q36" s="27">
        <v>49.484470000000002</v>
      </c>
      <c r="R36" s="27">
        <v>49.616722000000003</v>
      </c>
      <c r="S36" s="27">
        <v>49.746288</v>
      </c>
      <c r="T36" s="27">
        <v>49.883045000000003</v>
      </c>
      <c r="U36" s="27">
        <v>49.998047</v>
      </c>
      <c r="V36" s="27">
        <v>50.126984</v>
      </c>
      <c r="W36" s="27">
        <v>50.285145</v>
      </c>
      <c r="X36" s="27">
        <v>50.423515000000002</v>
      </c>
      <c r="Y36" s="27">
        <v>50.602984999999997</v>
      </c>
      <c r="Z36" s="27">
        <v>50.752963999999999</v>
      </c>
      <c r="AA36" s="27">
        <v>50.870552000000004</v>
      </c>
      <c r="AB36" s="27">
        <v>51.004325999999999</v>
      </c>
      <c r="AC36" s="27">
        <v>51.130310000000001</v>
      </c>
      <c r="AD36" s="27">
        <v>51.243895999999999</v>
      </c>
      <c r="AE36" s="27">
        <v>51.368220999999998</v>
      </c>
      <c r="AF36" s="27">
        <v>51.439391999999998</v>
      </c>
      <c r="AG36" s="26">
        <v>4.2509999999999996E-3</v>
      </c>
    </row>
    <row r="37" spans="1:33">
      <c r="A37" s="8" t="s">
        <v>74</v>
      </c>
      <c r="B37" s="24" t="s">
        <v>73</v>
      </c>
      <c r="C37" s="27">
        <v>32.672462000000003</v>
      </c>
      <c r="D37" s="27">
        <v>33.914802999999999</v>
      </c>
      <c r="E37" s="27">
        <v>34.468055999999997</v>
      </c>
      <c r="F37" s="27">
        <v>34.848267</v>
      </c>
      <c r="G37" s="27">
        <v>34.908645999999997</v>
      </c>
      <c r="H37" s="27">
        <v>34.967480000000002</v>
      </c>
      <c r="I37" s="27">
        <v>35.051132000000003</v>
      </c>
      <c r="J37" s="27">
        <v>35.143084999999999</v>
      </c>
      <c r="K37" s="27">
        <v>35.220008999999997</v>
      </c>
      <c r="L37" s="27">
        <v>35.309074000000003</v>
      </c>
      <c r="M37" s="27">
        <v>35.380603999999998</v>
      </c>
      <c r="N37" s="27">
        <v>35.537472000000001</v>
      </c>
      <c r="O37" s="27">
        <v>35.634357000000001</v>
      </c>
      <c r="P37" s="27">
        <v>35.722518999999998</v>
      </c>
      <c r="Q37" s="27">
        <v>35.814597999999997</v>
      </c>
      <c r="R37" s="27">
        <v>35.901054000000002</v>
      </c>
      <c r="S37" s="27">
        <v>35.985984999999999</v>
      </c>
      <c r="T37" s="27">
        <v>36.073086000000004</v>
      </c>
      <c r="U37" s="27">
        <v>36.136738000000001</v>
      </c>
      <c r="V37" s="27">
        <v>36.230877</v>
      </c>
      <c r="W37" s="27">
        <v>36.302101</v>
      </c>
      <c r="X37" s="27">
        <v>36.378498</v>
      </c>
      <c r="Y37" s="27">
        <v>36.472484999999999</v>
      </c>
      <c r="Z37" s="27">
        <v>36.536040999999997</v>
      </c>
      <c r="AA37" s="27">
        <v>36.5839</v>
      </c>
      <c r="AB37" s="27">
        <v>36.644683999999998</v>
      </c>
      <c r="AC37" s="27">
        <v>36.692706999999999</v>
      </c>
      <c r="AD37" s="27">
        <v>36.732998000000002</v>
      </c>
      <c r="AE37" s="27">
        <v>36.777721</v>
      </c>
      <c r="AF37" s="27">
        <v>36.774990000000003</v>
      </c>
      <c r="AG37" s="26">
        <v>4.0870000000000004E-3</v>
      </c>
    </row>
    <row r="38" spans="1:33">
      <c r="A38" s="8" t="s">
        <v>72</v>
      </c>
      <c r="B38" s="24" t="s">
        <v>71</v>
      </c>
      <c r="C38" s="27">
        <v>35.996540000000003</v>
      </c>
      <c r="D38" s="27">
        <v>36.858001999999999</v>
      </c>
      <c r="E38" s="27">
        <v>37.158000999999999</v>
      </c>
      <c r="F38" s="27">
        <v>37.424849999999999</v>
      </c>
      <c r="G38" s="27">
        <v>37.463158</v>
      </c>
      <c r="H38" s="27">
        <v>37.513514999999998</v>
      </c>
      <c r="I38" s="27">
        <v>37.541389000000002</v>
      </c>
      <c r="J38" s="27">
        <v>37.580601000000001</v>
      </c>
      <c r="K38" s="27">
        <v>37.606029999999997</v>
      </c>
      <c r="L38" s="27">
        <v>37.667957000000001</v>
      </c>
      <c r="M38" s="27">
        <v>37.699677000000001</v>
      </c>
      <c r="N38" s="27">
        <v>37.863425999999997</v>
      </c>
      <c r="O38" s="27">
        <v>37.940711999999998</v>
      </c>
      <c r="P38" s="27">
        <v>38.004584999999999</v>
      </c>
      <c r="Q38" s="27">
        <v>38.074978000000002</v>
      </c>
      <c r="R38" s="27">
        <v>38.132922999999998</v>
      </c>
      <c r="S38" s="27">
        <v>38.191898000000002</v>
      </c>
      <c r="T38" s="27">
        <v>38.254623000000002</v>
      </c>
      <c r="U38" s="27">
        <v>38.282417000000002</v>
      </c>
      <c r="V38" s="27">
        <v>38.356304000000002</v>
      </c>
      <c r="W38" s="27">
        <v>38.408718</v>
      </c>
      <c r="X38" s="27">
        <v>38.464461999999997</v>
      </c>
      <c r="Y38" s="27">
        <v>38.544083000000001</v>
      </c>
      <c r="Z38" s="27">
        <v>38.589526999999997</v>
      </c>
      <c r="AA38" s="27">
        <v>38.616177</v>
      </c>
      <c r="AB38" s="27">
        <v>38.656784000000002</v>
      </c>
      <c r="AC38" s="27">
        <v>38.680992000000003</v>
      </c>
      <c r="AD38" s="27">
        <v>38.694091999999998</v>
      </c>
      <c r="AE38" s="27">
        <v>38.712769000000002</v>
      </c>
      <c r="AF38" s="27">
        <v>38.671570000000003</v>
      </c>
      <c r="AG38" s="26">
        <v>2.4750000000000002E-3</v>
      </c>
    </row>
    <row r="39" spans="1:33">
      <c r="A39" s="8" t="s">
        <v>70</v>
      </c>
      <c r="B39" s="24" t="s">
        <v>69</v>
      </c>
      <c r="C39" s="27">
        <v>45.124637999999997</v>
      </c>
      <c r="D39" s="27">
        <v>46.062195000000003</v>
      </c>
      <c r="E39" s="27">
        <v>46.401501000000003</v>
      </c>
      <c r="F39" s="27">
        <v>47.015822999999997</v>
      </c>
      <c r="G39" s="27">
        <v>47.692608</v>
      </c>
      <c r="H39" s="27">
        <v>48.166289999999996</v>
      </c>
      <c r="I39" s="27">
        <v>48.183951999999998</v>
      </c>
      <c r="J39" s="27">
        <v>48.156531999999999</v>
      </c>
      <c r="K39" s="27">
        <v>48.150143</v>
      </c>
      <c r="L39" s="27">
        <v>48.198467000000001</v>
      </c>
      <c r="M39" s="27">
        <v>48.220913000000003</v>
      </c>
      <c r="N39" s="27">
        <v>48.338504999999998</v>
      </c>
      <c r="O39" s="27">
        <v>48.435462999999999</v>
      </c>
      <c r="P39" s="27">
        <v>48.518211000000001</v>
      </c>
      <c r="Q39" s="27">
        <v>48.627780999999999</v>
      </c>
      <c r="R39" s="27">
        <v>48.717556000000002</v>
      </c>
      <c r="S39" s="27">
        <v>48.805515</v>
      </c>
      <c r="T39" s="27">
        <v>48.897525999999999</v>
      </c>
      <c r="U39" s="27">
        <v>48.971142</v>
      </c>
      <c r="V39" s="27">
        <v>49.053463000000001</v>
      </c>
      <c r="W39" s="27">
        <v>49.162140000000001</v>
      </c>
      <c r="X39" s="27">
        <v>49.251258999999997</v>
      </c>
      <c r="Y39" s="27">
        <v>49.374622000000002</v>
      </c>
      <c r="Z39" s="27">
        <v>49.473488000000003</v>
      </c>
      <c r="AA39" s="27">
        <v>49.545493999999998</v>
      </c>
      <c r="AB39" s="27">
        <v>49.627929999999999</v>
      </c>
      <c r="AC39" s="27">
        <v>49.703941</v>
      </c>
      <c r="AD39" s="27">
        <v>49.768379000000003</v>
      </c>
      <c r="AE39" s="27">
        <v>49.840510999999999</v>
      </c>
      <c r="AF39" s="27">
        <v>49.869408</v>
      </c>
      <c r="AG39" s="26">
        <v>3.4529999999999999E-3</v>
      </c>
    </row>
    <row r="40" spans="1:33">
      <c r="A40" s="8" t="s">
        <v>68</v>
      </c>
      <c r="B40" s="24" t="s">
        <v>67</v>
      </c>
      <c r="C40" s="27">
        <v>32.509566999999997</v>
      </c>
      <c r="D40" s="27">
        <v>33.544162999999998</v>
      </c>
      <c r="E40" s="27">
        <v>34.023963999999999</v>
      </c>
      <c r="F40" s="27">
        <v>34.378746</v>
      </c>
      <c r="G40" s="27">
        <v>34.437973</v>
      </c>
      <c r="H40" s="27">
        <v>34.496552000000001</v>
      </c>
      <c r="I40" s="27">
        <v>34.573219000000002</v>
      </c>
      <c r="J40" s="27">
        <v>34.655513999999997</v>
      </c>
      <c r="K40" s="27">
        <v>34.718677999999997</v>
      </c>
      <c r="L40" s="27">
        <v>34.788058999999997</v>
      </c>
      <c r="M40" s="27">
        <v>34.842812000000002</v>
      </c>
      <c r="N40" s="27">
        <v>34.963965999999999</v>
      </c>
      <c r="O40" s="27">
        <v>35.035857999999998</v>
      </c>
      <c r="P40" s="27">
        <v>35.100307000000001</v>
      </c>
      <c r="Q40" s="27">
        <v>35.168056</v>
      </c>
      <c r="R40" s="27">
        <v>35.233234000000003</v>
      </c>
      <c r="S40" s="27">
        <v>35.297314</v>
      </c>
      <c r="T40" s="27">
        <v>35.361893000000002</v>
      </c>
      <c r="U40" s="27">
        <v>35.408248999999998</v>
      </c>
      <c r="V40" s="27">
        <v>35.476894000000001</v>
      </c>
      <c r="W40" s="27">
        <v>35.526851999999998</v>
      </c>
      <c r="X40" s="27">
        <v>35.580939999999998</v>
      </c>
      <c r="Y40" s="27">
        <v>35.649825999999997</v>
      </c>
      <c r="Z40" s="27">
        <v>35.693221999999999</v>
      </c>
      <c r="AA40" s="27">
        <v>35.724327000000002</v>
      </c>
      <c r="AB40" s="27">
        <v>35.765273999999998</v>
      </c>
      <c r="AC40" s="27">
        <v>35.796162000000002</v>
      </c>
      <c r="AD40" s="27">
        <v>35.820746999999997</v>
      </c>
      <c r="AE40" s="27">
        <v>35.848598000000003</v>
      </c>
      <c r="AF40" s="27">
        <v>35.838959000000003</v>
      </c>
      <c r="AG40" s="26">
        <v>3.3679999999999999E-3</v>
      </c>
    </row>
    <row r="41" spans="1:33">
      <c r="A41" s="8" t="s">
        <v>66</v>
      </c>
      <c r="B41" s="24" t="s">
        <v>65</v>
      </c>
      <c r="C41" s="27">
        <v>29.362559999999998</v>
      </c>
      <c r="D41" s="27">
        <v>30.064709000000001</v>
      </c>
      <c r="E41" s="27">
        <v>30.308886999999999</v>
      </c>
      <c r="F41" s="27">
        <v>30.525971999999999</v>
      </c>
      <c r="G41" s="27">
        <v>30.556625</v>
      </c>
      <c r="H41" s="27">
        <v>30.597338000000001</v>
      </c>
      <c r="I41" s="27">
        <v>30.619948999999998</v>
      </c>
      <c r="J41" s="27">
        <v>30.651865000000001</v>
      </c>
      <c r="K41" s="27">
        <v>30.672522000000001</v>
      </c>
      <c r="L41" s="27">
        <v>30.723023999999999</v>
      </c>
      <c r="M41" s="27">
        <v>30.748835</v>
      </c>
      <c r="N41" s="27">
        <v>30.882550999999999</v>
      </c>
      <c r="O41" s="27">
        <v>30.945591</v>
      </c>
      <c r="P41" s="27">
        <v>30.997667</v>
      </c>
      <c r="Q41" s="27">
        <v>31.055063000000001</v>
      </c>
      <c r="R41" s="27">
        <v>31.102281999999999</v>
      </c>
      <c r="S41" s="27">
        <v>31.150342999999999</v>
      </c>
      <c r="T41" s="27">
        <v>31.201481000000001</v>
      </c>
      <c r="U41" s="27">
        <v>31.224060000000001</v>
      </c>
      <c r="V41" s="27">
        <v>31.284331999999999</v>
      </c>
      <c r="W41" s="27">
        <v>31.327047</v>
      </c>
      <c r="X41" s="27">
        <v>31.372492000000001</v>
      </c>
      <c r="Y41" s="27">
        <v>31.437431</v>
      </c>
      <c r="Z41" s="27">
        <v>31.474463</v>
      </c>
      <c r="AA41" s="27">
        <v>31.496147000000001</v>
      </c>
      <c r="AB41" s="27">
        <v>31.529242</v>
      </c>
      <c r="AC41" s="27">
        <v>31.548929000000001</v>
      </c>
      <c r="AD41" s="27">
        <v>31.559546000000001</v>
      </c>
      <c r="AE41" s="27">
        <v>31.574712999999999</v>
      </c>
      <c r="AF41" s="27">
        <v>31.540970000000002</v>
      </c>
      <c r="AG41" s="26">
        <v>2.4710000000000001E-3</v>
      </c>
    </row>
    <row r="42" spans="1:33">
      <c r="A42" s="8" t="s">
        <v>64</v>
      </c>
      <c r="B42" s="24" t="s">
        <v>63</v>
      </c>
      <c r="C42" s="27">
        <v>36.849445000000003</v>
      </c>
      <c r="D42" s="27">
        <v>37.615067000000003</v>
      </c>
      <c r="E42" s="27">
        <v>37.892150999999998</v>
      </c>
      <c r="F42" s="27">
        <v>38.393813999999999</v>
      </c>
      <c r="G42" s="27">
        <v>38.946486999999998</v>
      </c>
      <c r="H42" s="27">
        <v>39.333302000000003</v>
      </c>
      <c r="I42" s="27">
        <v>39.347724999999997</v>
      </c>
      <c r="J42" s="27">
        <v>39.325333000000001</v>
      </c>
      <c r="K42" s="27">
        <v>39.320118000000001</v>
      </c>
      <c r="L42" s="27">
        <v>39.359580999999999</v>
      </c>
      <c r="M42" s="27">
        <v>39.377907</v>
      </c>
      <c r="N42" s="27">
        <v>39.473934</v>
      </c>
      <c r="O42" s="27">
        <v>39.553111999999999</v>
      </c>
      <c r="P42" s="27">
        <v>39.620685999999999</v>
      </c>
      <c r="Q42" s="27">
        <v>39.710163000000001</v>
      </c>
      <c r="R42" s="27">
        <v>39.783473999999998</v>
      </c>
      <c r="S42" s="27">
        <v>39.855305000000001</v>
      </c>
      <c r="T42" s="27">
        <v>39.930439</v>
      </c>
      <c r="U42" s="27">
        <v>39.990555000000001</v>
      </c>
      <c r="V42" s="27">
        <v>40.057780999999999</v>
      </c>
      <c r="W42" s="27">
        <v>40.146529999999998</v>
      </c>
      <c r="X42" s="27">
        <v>40.219302999999996</v>
      </c>
      <c r="Y42" s="27">
        <v>40.320045</v>
      </c>
      <c r="Z42" s="27">
        <v>40.400779999999997</v>
      </c>
      <c r="AA42" s="27">
        <v>40.459578999999998</v>
      </c>
      <c r="AB42" s="27">
        <v>40.526896999999998</v>
      </c>
      <c r="AC42" s="27">
        <v>40.588970000000003</v>
      </c>
      <c r="AD42" s="27">
        <v>40.641593999999998</v>
      </c>
      <c r="AE42" s="27">
        <v>40.700496999999999</v>
      </c>
      <c r="AF42" s="27">
        <v>40.724094000000001</v>
      </c>
      <c r="AG42" s="26">
        <v>3.4529999999999999E-3</v>
      </c>
    </row>
    <row r="43" spans="1:33">
      <c r="A43" s="8" t="s">
        <v>62</v>
      </c>
      <c r="B43" s="24" t="s">
        <v>61</v>
      </c>
      <c r="C43" s="27">
        <v>26.506937000000001</v>
      </c>
      <c r="D43" s="27">
        <v>27.350501999999999</v>
      </c>
      <c r="E43" s="27">
        <v>27.741713000000001</v>
      </c>
      <c r="F43" s="27">
        <v>28.030987</v>
      </c>
      <c r="G43" s="27">
        <v>28.079279</v>
      </c>
      <c r="H43" s="27">
        <v>28.127040999999998</v>
      </c>
      <c r="I43" s="27">
        <v>28.189551999999999</v>
      </c>
      <c r="J43" s="27">
        <v>28.256651000000002</v>
      </c>
      <c r="K43" s="27">
        <v>28.308153000000001</v>
      </c>
      <c r="L43" s="27">
        <v>28.364723000000001</v>
      </c>
      <c r="M43" s="27">
        <v>28.409367</v>
      </c>
      <c r="N43" s="27">
        <v>28.508151999999999</v>
      </c>
      <c r="O43" s="27">
        <v>28.566769000000001</v>
      </c>
      <c r="P43" s="27">
        <v>28.619318</v>
      </c>
      <c r="Q43" s="27">
        <v>28.674558999999999</v>
      </c>
      <c r="R43" s="27">
        <v>28.727701</v>
      </c>
      <c r="S43" s="27">
        <v>28.779948999999998</v>
      </c>
      <c r="T43" s="27">
        <v>28.832602999999999</v>
      </c>
      <c r="U43" s="27">
        <v>28.870401000000001</v>
      </c>
      <c r="V43" s="27">
        <v>28.926371</v>
      </c>
      <c r="W43" s="27">
        <v>28.967103999999999</v>
      </c>
      <c r="X43" s="27">
        <v>29.011206000000001</v>
      </c>
      <c r="Y43" s="27">
        <v>29.067373</v>
      </c>
      <c r="Z43" s="27">
        <v>29.102757</v>
      </c>
      <c r="AA43" s="27">
        <v>29.128117</v>
      </c>
      <c r="AB43" s="27">
        <v>29.161504999999998</v>
      </c>
      <c r="AC43" s="27">
        <v>29.186686999999999</v>
      </c>
      <c r="AD43" s="27">
        <v>29.206734000000001</v>
      </c>
      <c r="AE43" s="27">
        <v>29.229443</v>
      </c>
      <c r="AF43" s="27">
        <v>29.221582000000001</v>
      </c>
      <c r="AG43" s="26">
        <v>3.3679999999999999E-3</v>
      </c>
    </row>
    <row r="44" spans="1:33">
      <c r="A44" s="8" t="s">
        <v>60</v>
      </c>
      <c r="B44" s="24" t="s">
        <v>59</v>
      </c>
      <c r="C44" s="27">
        <v>24.161428000000001</v>
      </c>
      <c r="D44" s="27">
        <v>24.573177000000001</v>
      </c>
      <c r="E44" s="27">
        <v>24.977713000000001</v>
      </c>
      <c r="F44" s="27">
        <v>25.389517000000001</v>
      </c>
      <c r="G44" s="27">
        <v>25.797466</v>
      </c>
      <c r="H44" s="27">
        <v>26.195647999999998</v>
      </c>
      <c r="I44" s="27">
        <v>26.572191</v>
      </c>
      <c r="J44" s="27">
        <v>26.932663000000002</v>
      </c>
      <c r="K44" s="27">
        <v>27.272376999999999</v>
      </c>
      <c r="L44" s="27">
        <v>27.582446999999998</v>
      </c>
      <c r="M44" s="27">
        <v>27.863783000000002</v>
      </c>
      <c r="N44" s="27">
        <v>28.125340999999999</v>
      </c>
      <c r="O44" s="27">
        <v>28.350458</v>
      </c>
      <c r="P44" s="27">
        <v>28.547505999999998</v>
      </c>
      <c r="Q44" s="27">
        <v>28.742563000000001</v>
      </c>
      <c r="R44" s="27">
        <v>28.921610000000001</v>
      </c>
      <c r="S44" s="27">
        <v>29.082027</v>
      </c>
      <c r="T44" s="27">
        <v>29.230032000000001</v>
      </c>
      <c r="U44" s="27">
        <v>29.373788999999999</v>
      </c>
      <c r="V44" s="27">
        <v>29.501732000000001</v>
      </c>
      <c r="W44" s="27">
        <v>29.618829999999999</v>
      </c>
      <c r="X44" s="27">
        <v>29.735707999999999</v>
      </c>
      <c r="Y44" s="27">
        <v>29.841942</v>
      </c>
      <c r="Z44" s="27">
        <v>29.925201000000001</v>
      </c>
      <c r="AA44" s="27">
        <v>29.996466000000002</v>
      </c>
      <c r="AB44" s="27">
        <v>30.055498</v>
      </c>
      <c r="AC44" s="27">
        <v>30.108820000000001</v>
      </c>
      <c r="AD44" s="27">
        <v>30.157879000000001</v>
      </c>
      <c r="AE44" s="27">
        <v>30.203184</v>
      </c>
      <c r="AF44" s="27">
        <v>30.243639000000002</v>
      </c>
      <c r="AG44" s="26">
        <v>7.7720000000000003E-3</v>
      </c>
    </row>
    <row r="45" spans="1:33">
      <c r="A45" s="8" t="s">
        <v>58</v>
      </c>
      <c r="B45" s="24" t="s">
        <v>57</v>
      </c>
      <c r="C45" s="27">
        <v>15.265731000000001</v>
      </c>
      <c r="D45" s="27">
        <v>15.286705</v>
      </c>
      <c r="E45" s="27">
        <v>15.470668</v>
      </c>
      <c r="F45" s="27">
        <v>15.68268</v>
      </c>
      <c r="G45" s="27">
        <v>15.94843</v>
      </c>
      <c r="H45" s="27">
        <v>16.248387999999998</v>
      </c>
      <c r="I45" s="27">
        <v>16.513003999999999</v>
      </c>
      <c r="J45" s="27">
        <v>16.529199999999999</v>
      </c>
      <c r="K45" s="27">
        <v>16.634772999999999</v>
      </c>
      <c r="L45" s="27">
        <v>16.705121999999999</v>
      </c>
      <c r="M45" s="27">
        <v>16.75469</v>
      </c>
      <c r="N45" s="27">
        <v>16.802374</v>
      </c>
      <c r="O45" s="27">
        <v>16.848295</v>
      </c>
      <c r="P45" s="27">
        <v>16.864304000000001</v>
      </c>
      <c r="Q45" s="27">
        <v>16.864086</v>
      </c>
      <c r="R45" s="27">
        <v>16.861509000000002</v>
      </c>
      <c r="S45" s="27">
        <v>16.859387999999999</v>
      </c>
      <c r="T45" s="27">
        <v>16.855995</v>
      </c>
      <c r="U45" s="27">
        <v>16.853323</v>
      </c>
      <c r="V45" s="27">
        <v>16.851547</v>
      </c>
      <c r="W45" s="27">
        <v>16.850563000000001</v>
      </c>
      <c r="X45" s="27">
        <v>16.852093</v>
      </c>
      <c r="Y45" s="27">
        <v>16.844571999999999</v>
      </c>
      <c r="Z45" s="27">
        <v>16.843278999999999</v>
      </c>
      <c r="AA45" s="27">
        <v>16.842476000000001</v>
      </c>
      <c r="AB45" s="27">
        <v>16.842806</v>
      </c>
      <c r="AC45" s="27">
        <v>16.841331</v>
      </c>
      <c r="AD45" s="27">
        <v>16.840085999999999</v>
      </c>
      <c r="AE45" s="27">
        <v>16.839068999999999</v>
      </c>
      <c r="AF45" s="27">
        <v>16.837054999999999</v>
      </c>
      <c r="AG45" s="26">
        <v>3.3839999999999999E-3</v>
      </c>
    </row>
    <row r="46" spans="1:33">
      <c r="A46" s="8" t="s">
        <v>56</v>
      </c>
      <c r="B46" s="24" t="s">
        <v>55</v>
      </c>
      <c r="C46" s="27">
        <v>14.177956</v>
      </c>
      <c r="D46" s="27">
        <v>14.357157000000001</v>
      </c>
      <c r="E46" s="27">
        <v>14.548832000000001</v>
      </c>
      <c r="F46" s="27">
        <v>14.727014</v>
      </c>
      <c r="G46" s="27">
        <v>14.855053</v>
      </c>
      <c r="H46" s="27">
        <v>15.001058</v>
      </c>
      <c r="I46" s="27">
        <v>15.160807</v>
      </c>
      <c r="J46" s="27">
        <v>15.306910999999999</v>
      </c>
      <c r="K46" s="27">
        <v>15.456108</v>
      </c>
      <c r="L46" s="27">
        <v>15.594563000000001</v>
      </c>
      <c r="M46" s="27">
        <v>15.725474999999999</v>
      </c>
      <c r="N46" s="27">
        <v>15.844958999999999</v>
      </c>
      <c r="O46" s="27">
        <v>15.954295</v>
      </c>
      <c r="P46" s="27">
        <v>16.047749</v>
      </c>
      <c r="Q46" s="27">
        <v>16.134342</v>
      </c>
      <c r="R46" s="27">
        <v>16.210768000000002</v>
      </c>
      <c r="S46" s="27">
        <v>16.273883999999999</v>
      </c>
      <c r="T46" s="27">
        <v>16.334607999999999</v>
      </c>
      <c r="U46" s="27">
        <v>16.390484000000001</v>
      </c>
      <c r="V46" s="27">
        <v>16.440010000000001</v>
      </c>
      <c r="W46" s="27">
        <v>16.482569000000002</v>
      </c>
      <c r="X46" s="27">
        <v>16.528248000000001</v>
      </c>
      <c r="Y46" s="27">
        <v>16.560048999999999</v>
      </c>
      <c r="Z46" s="27">
        <v>16.584263</v>
      </c>
      <c r="AA46" s="27">
        <v>16.605972000000001</v>
      </c>
      <c r="AB46" s="27">
        <v>16.604906</v>
      </c>
      <c r="AC46" s="27">
        <v>16.628478999999999</v>
      </c>
      <c r="AD46" s="27">
        <v>16.655957999999998</v>
      </c>
      <c r="AE46" s="27">
        <v>16.684200000000001</v>
      </c>
      <c r="AF46" s="27">
        <v>16.712171999999999</v>
      </c>
      <c r="AG46" s="26">
        <v>5.6870000000000002E-3</v>
      </c>
    </row>
    <row r="47" spans="1:33">
      <c r="A47" s="8" t="s">
        <v>54</v>
      </c>
      <c r="B47" s="24" t="s">
        <v>53</v>
      </c>
      <c r="C47" s="27">
        <v>7.3337219999999999</v>
      </c>
      <c r="D47" s="27">
        <v>7.4111229999999999</v>
      </c>
      <c r="E47" s="27">
        <v>7.4986990000000002</v>
      </c>
      <c r="F47" s="27">
        <v>7.5964419999999997</v>
      </c>
      <c r="G47" s="27">
        <v>7.7046830000000002</v>
      </c>
      <c r="H47" s="27">
        <v>7.824306</v>
      </c>
      <c r="I47" s="27">
        <v>7.9548230000000002</v>
      </c>
      <c r="J47" s="27">
        <v>8.0871379999999995</v>
      </c>
      <c r="K47" s="27">
        <v>8.2255660000000006</v>
      </c>
      <c r="L47" s="27">
        <v>8.3664459999999998</v>
      </c>
      <c r="M47" s="27">
        <v>8.5076099999999997</v>
      </c>
      <c r="N47" s="27">
        <v>8.6456189999999999</v>
      </c>
      <c r="O47" s="27">
        <v>8.7753429999999994</v>
      </c>
      <c r="P47" s="27">
        <v>8.8942949999999996</v>
      </c>
      <c r="Q47" s="27">
        <v>9.0029500000000002</v>
      </c>
      <c r="R47" s="27">
        <v>9.1031169999999992</v>
      </c>
      <c r="S47" s="27">
        <v>9.1945689999999995</v>
      </c>
      <c r="T47" s="27">
        <v>9.2776580000000006</v>
      </c>
      <c r="U47" s="27">
        <v>9.3533059999999999</v>
      </c>
      <c r="V47" s="27">
        <v>9.4223379999999999</v>
      </c>
      <c r="W47" s="27">
        <v>9.4866100000000007</v>
      </c>
      <c r="X47" s="27">
        <v>9.5439279999999993</v>
      </c>
      <c r="Y47" s="27">
        <v>9.5960979999999996</v>
      </c>
      <c r="Z47" s="27">
        <v>9.6429469999999995</v>
      </c>
      <c r="AA47" s="27">
        <v>9.6862860000000008</v>
      </c>
      <c r="AB47" s="27">
        <v>9.7284670000000002</v>
      </c>
      <c r="AC47" s="27">
        <v>9.7694259999999993</v>
      </c>
      <c r="AD47" s="27">
        <v>9.8101219999999998</v>
      </c>
      <c r="AE47" s="27">
        <v>9.8523289999999992</v>
      </c>
      <c r="AF47" s="27">
        <v>9.8936930000000007</v>
      </c>
      <c r="AG47" s="26">
        <v>1.0378E-2</v>
      </c>
    </row>
    <row r="48" spans="1:33">
      <c r="B48" s="23" t="s">
        <v>52</v>
      </c>
    </row>
    <row r="49" spans="1:33">
      <c r="A49" s="8" t="s">
        <v>51</v>
      </c>
      <c r="B49" s="24" t="s">
        <v>50</v>
      </c>
      <c r="C49" s="27">
        <v>73.643883000000002</v>
      </c>
      <c r="D49" s="27">
        <v>74.164283999999995</v>
      </c>
      <c r="E49" s="27">
        <v>74.678391000000005</v>
      </c>
      <c r="F49" s="27">
        <v>75.103904999999997</v>
      </c>
      <c r="G49" s="27">
        <v>75.577872999999997</v>
      </c>
      <c r="H49" s="27">
        <v>75.855804000000006</v>
      </c>
      <c r="I49" s="27">
        <v>76.291602999999995</v>
      </c>
      <c r="J49" s="27">
        <v>76.782218999999998</v>
      </c>
      <c r="K49" s="27">
        <v>77.283539000000005</v>
      </c>
      <c r="L49" s="27">
        <v>77.818657000000002</v>
      </c>
      <c r="M49" s="27">
        <v>78.392653999999993</v>
      </c>
      <c r="N49" s="27">
        <v>79.043884000000006</v>
      </c>
      <c r="O49" s="27">
        <v>79.726044000000002</v>
      </c>
      <c r="P49" s="27">
        <v>80.462768999999994</v>
      </c>
      <c r="Q49" s="27">
        <v>81.188049000000007</v>
      </c>
      <c r="R49" s="27">
        <v>81.928443999999999</v>
      </c>
      <c r="S49" s="27">
        <v>82.691993999999994</v>
      </c>
      <c r="T49" s="27">
        <v>83.471085000000002</v>
      </c>
      <c r="U49" s="27">
        <v>84.242378000000002</v>
      </c>
      <c r="V49" s="27">
        <v>85.037780999999995</v>
      </c>
      <c r="W49" s="27">
        <v>85.855034000000003</v>
      </c>
      <c r="X49" s="27">
        <v>86.702995000000001</v>
      </c>
      <c r="Y49" s="27">
        <v>87.537857000000002</v>
      </c>
      <c r="Z49" s="27">
        <v>88.343834000000001</v>
      </c>
      <c r="AA49" s="27">
        <v>89.164856</v>
      </c>
      <c r="AB49" s="27">
        <v>89.982239000000007</v>
      </c>
      <c r="AC49" s="27">
        <v>90.789490000000001</v>
      </c>
      <c r="AD49" s="27">
        <v>91.582229999999996</v>
      </c>
      <c r="AE49" s="27">
        <v>92.350609000000006</v>
      </c>
      <c r="AF49" s="27">
        <v>93.110045999999997</v>
      </c>
      <c r="AG49" s="26">
        <v>8.1200000000000005E-3</v>
      </c>
    </row>
    <row r="50" spans="1:33" ht="15" customHeight="1">
      <c r="B50" s="23" t="s">
        <v>49</v>
      </c>
    </row>
    <row r="51" spans="1:33" ht="15" customHeight="1">
      <c r="A51" s="8" t="s">
        <v>48</v>
      </c>
      <c r="B51" s="24" t="s">
        <v>47</v>
      </c>
      <c r="C51" s="27">
        <v>3.512003</v>
      </c>
      <c r="D51" s="27">
        <v>3.5347819999999999</v>
      </c>
      <c r="E51" s="27">
        <v>3.5577100000000002</v>
      </c>
      <c r="F51" s="27">
        <v>3.5807850000000001</v>
      </c>
      <c r="G51" s="27">
        <v>3.6040100000000002</v>
      </c>
      <c r="H51" s="27">
        <v>3.627386</v>
      </c>
      <c r="I51" s="27">
        <v>3.6509140000000002</v>
      </c>
      <c r="J51" s="27">
        <v>3.6745939999999999</v>
      </c>
      <c r="K51" s="27">
        <v>3.6984279999999998</v>
      </c>
      <c r="L51" s="27">
        <v>3.7224159999999999</v>
      </c>
      <c r="M51" s="27">
        <v>3.7465600000000001</v>
      </c>
      <c r="N51" s="27">
        <v>3.7708599999999999</v>
      </c>
      <c r="O51" s="27">
        <v>3.795318</v>
      </c>
      <c r="P51" s="27">
        <v>3.8199350000000001</v>
      </c>
      <c r="Q51" s="27">
        <v>3.8447119999999999</v>
      </c>
      <c r="R51" s="27">
        <v>3.8696489999999999</v>
      </c>
      <c r="S51" s="27">
        <v>3.8947479999999999</v>
      </c>
      <c r="T51" s="27">
        <v>3.9200089999999999</v>
      </c>
      <c r="U51" s="27">
        <v>3.9454349999999998</v>
      </c>
      <c r="V51" s="27">
        <v>3.971025</v>
      </c>
      <c r="W51" s="27">
        <v>3.9967820000000001</v>
      </c>
      <c r="X51" s="27">
        <v>4.0227050000000002</v>
      </c>
      <c r="Y51" s="27">
        <v>4.0487970000000004</v>
      </c>
      <c r="Z51" s="27">
        <v>4.0750580000000003</v>
      </c>
      <c r="AA51" s="27">
        <v>4.1014889999999999</v>
      </c>
      <c r="AB51" s="27">
        <v>4.1280910000000004</v>
      </c>
      <c r="AC51" s="27">
        <v>4.1548660000000002</v>
      </c>
      <c r="AD51" s="27">
        <v>4.1818150000000003</v>
      </c>
      <c r="AE51" s="27">
        <v>4.208939</v>
      </c>
      <c r="AF51" s="27">
        <v>4.2362380000000002</v>
      </c>
      <c r="AG51" s="26">
        <v>6.4859999999999996E-3</v>
      </c>
    </row>
    <row r="52" spans="1:33" ht="15" customHeight="1">
      <c r="A52" s="8" t="s">
        <v>46</v>
      </c>
      <c r="B52" s="24" t="s">
        <v>45</v>
      </c>
      <c r="C52" s="27">
        <v>4.8707260000000003</v>
      </c>
      <c r="D52" s="27">
        <v>4.8996630000000003</v>
      </c>
      <c r="E52" s="27">
        <v>4.9287720000000004</v>
      </c>
      <c r="F52" s="27">
        <v>4.9580539999999997</v>
      </c>
      <c r="G52" s="27">
        <v>4.9875090000000002</v>
      </c>
      <c r="H52" s="27">
        <v>5.0171400000000004</v>
      </c>
      <c r="I52" s="27">
        <v>5.0469470000000003</v>
      </c>
      <c r="J52" s="27">
        <v>5.0769310000000001</v>
      </c>
      <c r="K52" s="27">
        <v>5.1070919999999997</v>
      </c>
      <c r="L52" s="27">
        <v>5.1374339999999998</v>
      </c>
      <c r="M52" s="27">
        <v>5.1679550000000001</v>
      </c>
      <c r="N52" s="27">
        <v>5.198658</v>
      </c>
      <c r="O52" s="27">
        <v>5.2295429999999996</v>
      </c>
      <c r="P52" s="27">
        <v>5.2606109999999999</v>
      </c>
      <c r="Q52" s="27">
        <v>5.2918640000000003</v>
      </c>
      <c r="R52" s="27">
        <v>5.3233030000000001</v>
      </c>
      <c r="S52" s="27">
        <v>5.3549290000000003</v>
      </c>
      <c r="T52" s="27">
        <v>5.3867419999999999</v>
      </c>
      <c r="U52" s="27">
        <v>5.4187450000000004</v>
      </c>
      <c r="V52" s="27">
        <v>5.4509379999999998</v>
      </c>
      <c r="W52" s="27">
        <v>5.4833220000000003</v>
      </c>
      <c r="X52" s="27">
        <v>5.515898</v>
      </c>
      <c r="Y52" s="27">
        <v>5.548667</v>
      </c>
      <c r="Z52" s="27">
        <v>5.5816319999999999</v>
      </c>
      <c r="AA52" s="27">
        <v>5.6147919999999996</v>
      </c>
      <c r="AB52" s="27">
        <v>5.6481500000000002</v>
      </c>
      <c r="AC52" s="27">
        <v>5.681705</v>
      </c>
      <c r="AD52" s="27">
        <v>5.7154600000000002</v>
      </c>
      <c r="AE52" s="27">
        <v>5.7494160000000001</v>
      </c>
      <c r="AF52" s="27">
        <v>5.7835729999999996</v>
      </c>
      <c r="AG52" s="26">
        <v>5.9410000000000001E-3</v>
      </c>
    </row>
    <row r="53" spans="1:33" ht="15" customHeight="1"/>
    <row r="54" spans="1:33" ht="15" customHeight="1">
      <c r="B54" s="23" t="s">
        <v>44</v>
      </c>
      <c r="C54" s="103">
        <f>SUM(C62:C63)</f>
        <v>1.002543</v>
      </c>
    </row>
    <row r="55" spans="1:33" ht="15" customHeight="1">
      <c r="B55" s="23" t="s">
        <v>43</v>
      </c>
    </row>
    <row r="56" spans="1:33" ht="15" customHeight="1">
      <c r="A56" s="8" t="s">
        <v>42</v>
      </c>
      <c r="B56" s="24" t="s">
        <v>26</v>
      </c>
      <c r="C56" s="28">
        <v>14.206476</v>
      </c>
      <c r="D56" s="28">
        <v>14.469707</v>
      </c>
      <c r="E56" s="28">
        <v>14.659186999999999</v>
      </c>
      <c r="F56" s="28">
        <v>14.598367</v>
      </c>
      <c r="G56" s="28">
        <v>14.503467000000001</v>
      </c>
      <c r="H56" s="28">
        <v>14.38808</v>
      </c>
      <c r="I56" s="28">
        <v>14.257593999999999</v>
      </c>
      <c r="J56" s="28">
        <v>14.127343</v>
      </c>
      <c r="K56" s="28">
        <v>14.007595</v>
      </c>
      <c r="L56" s="28">
        <v>13.914637000000001</v>
      </c>
      <c r="M56" s="28">
        <v>13.845855</v>
      </c>
      <c r="N56" s="28">
        <v>13.759979</v>
      </c>
      <c r="O56" s="28">
        <v>13.698157</v>
      </c>
      <c r="P56" s="28">
        <v>13.630535999999999</v>
      </c>
      <c r="Q56" s="28">
        <v>13.554655</v>
      </c>
      <c r="R56" s="28">
        <v>13.488897</v>
      </c>
      <c r="S56" s="28">
        <v>13.438969999999999</v>
      </c>
      <c r="T56" s="28">
        <v>13.402265999999999</v>
      </c>
      <c r="U56" s="28">
        <v>13.387219</v>
      </c>
      <c r="V56" s="28">
        <v>13.385816</v>
      </c>
      <c r="W56" s="28">
        <v>13.388273999999999</v>
      </c>
      <c r="X56" s="28">
        <v>13.398571</v>
      </c>
      <c r="Y56" s="28">
        <v>13.413081</v>
      </c>
      <c r="Z56" s="28">
        <v>13.442637</v>
      </c>
      <c r="AA56" s="28">
        <v>13.485066</v>
      </c>
      <c r="AB56" s="28">
        <v>13.548438000000001</v>
      </c>
      <c r="AC56" s="28">
        <v>13.625166999999999</v>
      </c>
      <c r="AD56" s="28">
        <v>13.705439999999999</v>
      </c>
      <c r="AE56" s="28">
        <v>13.792852999999999</v>
      </c>
      <c r="AF56" s="28">
        <v>13.901683999999999</v>
      </c>
      <c r="AG56" s="26">
        <v>-7.4799999999999997E-4</v>
      </c>
    </row>
    <row r="57" spans="1:33" ht="15" customHeight="1">
      <c r="A57" s="8" t="s">
        <v>41</v>
      </c>
      <c r="B57" s="24" t="s">
        <v>24</v>
      </c>
      <c r="C57" s="28">
        <v>0.88707800000000003</v>
      </c>
      <c r="D57" s="28">
        <v>0.893868</v>
      </c>
      <c r="E57" s="28">
        <v>0.89429000000000003</v>
      </c>
      <c r="F57" s="28">
        <v>0.88665899999999997</v>
      </c>
      <c r="G57" s="28">
        <v>0.88287499999999997</v>
      </c>
      <c r="H57" s="28">
        <v>0.87693399999999999</v>
      </c>
      <c r="I57" s="28">
        <v>0.86939200000000005</v>
      </c>
      <c r="J57" s="28">
        <v>0.86547700000000005</v>
      </c>
      <c r="K57" s="28">
        <v>0.86039100000000002</v>
      </c>
      <c r="L57" s="28">
        <v>0.85665800000000003</v>
      </c>
      <c r="M57" s="28">
        <v>0.85411899999999996</v>
      </c>
      <c r="N57" s="28">
        <v>0.855325</v>
      </c>
      <c r="O57" s="28">
        <v>0.85648100000000005</v>
      </c>
      <c r="P57" s="28">
        <v>0.85514199999999996</v>
      </c>
      <c r="Q57" s="28">
        <v>0.85472700000000001</v>
      </c>
      <c r="R57" s="28">
        <v>0.85541999999999996</v>
      </c>
      <c r="S57" s="28">
        <v>0.85812299999999997</v>
      </c>
      <c r="T57" s="28">
        <v>0.861537</v>
      </c>
      <c r="U57" s="28">
        <v>0.86627799999999999</v>
      </c>
      <c r="V57" s="28">
        <v>0.87103299999999995</v>
      </c>
      <c r="W57" s="28">
        <v>0.87597000000000003</v>
      </c>
      <c r="X57" s="28">
        <v>0.88170899999999996</v>
      </c>
      <c r="Y57" s="28">
        <v>0.88858499999999996</v>
      </c>
      <c r="Z57" s="28">
        <v>0.89432100000000003</v>
      </c>
      <c r="AA57" s="28">
        <v>0.90075099999999997</v>
      </c>
      <c r="AB57" s="28">
        <v>0.91087300000000004</v>
      </c>
      <c r="AC57" s="28">
        <v>0.91905800000000004</v>
      </c>
      <c r="AD57" s="28">
        <v>0.92519799999999996</v>
      </c>
      <c r="AE57" s="28">
        <v>0.93248399999999998</v>
      </c>
      <c r="AF57" s="28">
        <v>0.942469</v>
      </c>
      <c r="AG57" s="26">
        <v>2.091E-3</v>
      </c>
    </row>
    <row r="58" spans="1:33" ht="15" customHeight="1">
      <c r="A58" s="8" t="s">
        <v>40</v>
      </c>
      <c r="B58" s="24" t="s">
        <v>22</v>
      </c>
      <c r="C58" s="28">
        <v>0.175036</v>
      </c>
      <c r="D58" s="28">
        <v>0.19886499999999999</v>
      </c>
      <c r="E58" s="28">
        <v>0.21112400000000001</v>
      </c>
      <c r="F58" s="28">
        <v>0.21757299999999999</v>
      </c>
      <c r="G58" s="28">
        <v>0.22125500000000001</v>
      </c>
      <c r="H58" s="28">
        <v>0.22342699999999999</v>
      </c>
      <c r="I58" s="28">
        <v>0.224854</v>
      </c>
      <c r="J58" s="28">
        <v>0.22562399999999999</v>
      </c>
      <c r="K58" s="28">
        <v>0.225938</v>
      </c>
      <c r="L58" s="28">
        <v>0.22617799999999999</v>
      </c>
      <c r="M58" s="28">
        <v>0.22609799999999999</v>
      </c>
      <c r="N58" s="28">
        <v>0.226467</v>
      </c>
      <c r="O58" s="28">
        <v>0.22625500000000001</v>
      </c>
      <c r="P58" s="28">
        <v>0.22592899999999999</v>
      </c>
      <c r="Q58" s="28">
        <v>0.22545299999999999</v>
      </c>
      <c r="R58" s="28">
        <v>0.22502</v>
      </c>
      <c r="S58" s="28">
        <v>0.22473899999999999</v>
      </c>
      <c r="T58" s="28">
        <v>0.224416</v>
      </c>
      <c r="U58" s="28">
        <v>0.22359499999999999</v>
      </c>
      <c r="V58" s="28">
        <v>0.22308800000000001</v>
      </c>
      <c r="W58" s="28">
        <v>0.222307</v>
      </c>
      <c r="X58" s="28">
        <v>0.221529</v>
      </c>
      <c r="Y58" s="28">
        <v>0.22070600000000001</v>
      </c>
      <c r="Z58" s="28">
        <v>0.21973599999999999</v>
      </c>
      <c r="AA58" s="28">
        <v>0.21877099999999999</v>
      </c>
      <c r="AB58" s="28">
        <v>0.21784400000000001</v>
      </c>
      <c r="AC58" s="28">
        <v>0.21687100000000001</v>
      </c>
      <c r="AD58" s="28">
        <v>0.21582699999999999</v>
      </c>
      <c r="AE58" s="28">
        <v>0.214698</v>
      </c>
      <c r="AF58" s="28">
        <v>0.21332000000000001</v>
      </c>
      <c r="AG58" s="26">
        <v>6.8440000000000003E-3</v>
      </c>
    </row>
    <row r="59" spans="1:33" ht="15" customHeight="1">
      <c r="A59" s="8" t="s">
        <v>39</v>
      </c>
      <c r="B59" s="24" t="s">
        <v>20</v>
      </c>
      <c r="C59" s="28">
        <v>5.5661769999999997</v>
      </c>
      <c r="D59" s="28">
        <v>5.6043390000000004</v>
      </c>
      <c r="E59" s="28">
        <v>5.5714670000000002</v>
      </c>
      <c r="F59" s="28">
        <v>5.5100740000000004</v>
      </c>
      <c r="G59" s="28">
        <v>5.4607859999999997</v>
      </c>
      <c r="H59" s="28">
        <v>5.3932700000000002</v>
      </c>
      <c r="I59" s="28">
        <v>5.3138699999999996</v>
      </c>
      <c r="J59" s="28">
        <v>5.2521000000000004</v>
      </c>
      <c r="K59" s="28">
        <v>5.1804449999999997</v>
      </c>
      <c r="L59" s="28">
        <v>5.1173729999999997</v>
      </c>
      <c r="M59" s="28">
        <v>5.0531750000000004</v>
      </c>
      <c r="N59" s="28">
        <v>5.0021060000000004</v>
      </c>
      <c r="O59" s="28">
        <v>4.9537180000000003</v>
      </c>
      <c r="P59" s="28">
        <v>4.9012200000000004</v>
      </c>
      <c r="Q59" s="28">
        <v>4.862717</v>
      </c>
      <c r="R59" s="28">
        <v>4.8302750000000003</v>
      </c>
      <c r="S59" s="28">
        <v>4.8027889999999998</v>
      </c>
      <c r="T59" s="28">
        <v>4.7810160000000002</v>
      </c>
      <c r="U59" s="28">
        <v>4.7674260000000004</v>
      </c>
      <c r="V59" s="28">
        <v>4.7570220000000001</v>
      </c>
      <c r="W59" s="28">
        <v>4.7495919999999998</v>
      </c>
      <c r="X59" s="28">
        <v>4.7522609999999998</v>
      </c>
      <c r="Y59" s="28">
        <v>4.7600769999999999</v>
      </c>
      <c r="Z59" s="28">
        <v>4.7573210000000001</v>
      </c>
      <c r="AA59" s="28">
        <v>4.7600249999999997</v>
      </c>
      <c r="AB59" s="28">
        <v>4.7772209999999999</v>
      </c>
      <c r="AC59" s="28">
        <v>4.7876050000000001</v>
      </c>
      <c r="AD59" s="28">
        <v>4.7838729999999998</v>
      </c>
      <c r="AE59" s="28">
        <v>4.7852750000000004</v>
      </c>
      <c r="AF59" s="28">
        <v>4.8086289999999998</v>
      </c>
      <c r="AG59" s="26">
        <v>-5.032E-3</v>
      </c>
    </row>
    <row r="60" spans="1:33" ht="15" customHeight="1">
      <c r="A60" s="8" t="s">
        <v>38</v>
      </c>
      <c r="B60" s="24" t="s">
        <v>18</v>
      </c>
      <c r="C60" s="28">
        <v>3.5313999999999998E-2</v>
      </c>
      <c r="D60" s="28">
        <v>3.9018999999999998E-2</v>
      </c>
      <c r="E60" s="28">
        <v>4.2028000000000003E-2</v>
      </c>
      <c r="F60" s="28">
        <v>4.4429000000000003E-2</v>
      </c>
      <c r="G60" s="28">
        <v>4.6198000000000003E-2</v>
      </c>
      <c r="H60" s="28">
        <v>4.7579000000000003E-2</v>
      </c>
      <c r="I60" s="28">
        <v>4.8659000000000001E-2</v>
      </c>
      <c r="J60" s="28">
        <v>4.9613999999999998E-2</v>
      </c>
      <c r="K60" s="28">
        <v>5.0432999999999999E-2</v>
      </c>
      <c r="L60" s="28">
        <v>5.1299999999999998E-2</v>
      </c>
      <c r="M60" s="28">
        <v>5.2026000000000003E-2</v>
      </c>
      <c r="N60" s="28">
        <v>5.3005999999999998E-2</v>
      </c>
      <c r="O60" s="28">
        <v>5.3744E-2</v>
      </c>
      <c r="P60" s="28">
        <v>5.4262999999999999E-2</v>
      </c>
      <c r="Q60" s="28">
        <v>5.4699999999999999E-2</v>
      </c>
      <c r="R60" s="28">
        <v>5.5121000000000003E-2</v>
      </c>
      <c r="S60" s="28">
        <v>5.5597000000000001E-2</v>
      </c>
      <c r="T60" s="28">
        <v>5.6099999999999997E-2</v>
      </c>
      <c r="U60" s="28">
        <v>5.6587999999999999E-2</v>
      </c>
      <c r="V60" s="28">
        <v>5.7244000000000003E-2</v>
      </c>
      <c r="W60" s="28">
        <v>5.7751999999999998E-2</v>
      </c>
      <c r="X60" s="28">
        <v>5.8300999999999999E-2</v>
      </c>
      <c r="Y60" s="28">
        <v>5.8859000000000002E-2</v>
      </c>
      <c r="Z60" s="28">
        <v>5.9386000000000001E-2</v>
      </c>
      <c r="AA60" s="28">
        <v>5.9992999999999998E-2</v>
      </c>
      <c r="AB60" s="28">
        <v>6.0713999999999997E-2</v>
      </c>
      <c r="AC60" s="28">
        <v>6.1409999999999999E-2</v>
      </c>
      <c r="AD60" s="28">
        <v>6.2035E-2</v>
      </c>
      <c r="AE60" s="28">
        <v>6.2699000000000005E-2</v>
      </c>
      <c r="AF60" s="28">
        <v>6.3408999999999993E-2</v>
      </c>
      <c r="AG60" s="26">
        <v>2.0389000000000001E-2</v>
      </c>
    </row>
    <row r="61" spans="1:33" ht="15" customHeight="1">
      <c r="A61" s="8" t="s">
        <v>37</v>
      </c>
      <c r="B61" s="24" t="s">
        <v>16</v>
      </c>
      <c r="C61" s="28">
        <v>0.46766400000000002</v>
      </c>
      <c r="D61" s="28">
        <v>0.46646199999999999</v>
      </c>
      <c r="E61" s="28">
        <v>0.46156599999999998</v>
      </c>
      <c r="F61" s="28">
        <v>0.42960999999999999</v>
      </c>
      <c r="G61" s="28">
        <v>0.43024800000000002</v>
      </c>
      <c r="H61" s="28">
        <v>0.43728699999999998</v>
      </c>
      <c r="I61" s="28">
        <v>0.43412400000000001</v>
      </c>
      <c r="J61" s="28">
        <v>0.43416399999999999</v>
      </c>
      <c r="K61" s="28">
        <v>0.43180000000000002</v>
      </c>
      <c r="L61" s="28">
        <v>0.43010199999999998</v>
      </c>
      <c r="M61" s="28">
        <v>0.42903000000000002</v>
      </c>
      <c r="N61" s="28">
        <v>0.426842</v>
      </c>
      <c r="O61" s="28">
        <v>0.42442600000000003</v>
      </c>
      <c r="P61" s="28">
        <v>0.41891699999999998</v>
      </c>
      <c r="Q61" s="28">
        <v>0.414688</v>
      </c>
      <c r="R61" s="28">
        <v>0.41067599999999999</v>
      </c>
      <c r="S61" s="28">
        <v>0.408194</v>
      </c>
      <c r="T61" s="28">
        <v>0.40699999999999997</v>
      </c>
      <c r="U61" s="28">
        <v>0.40538600000000002</v>
      </c>
      <c r="V61" s="28">
        <v>0.40243699999999999</v>
      </c>
      <c r="W61" s="28">
        <v>0.40107300000000001</v>
      </c>
      <c r="X61" s="28">
        <v>0.40034799999999998</v>
      </c>
      <c r="Y61" s="28">
        <v>0.39721899999999999</v>
      </c>
      <c r="Z61" s="28">
        <v>0.395644</v>
      </c>
      <c r="AA61" s="28">
        <v>0.39164500000000002</v>
      </c>
      <c r="AB61" s="28">
        <v>0.39060499999999998</v>
      </c>
      <c r="AC61" s="28">
        <v>0.388017</v>
      </c>
      <c r="AD61" s="28">
        <v>0.38596900000000001</v>
      </c>
      <c r="AE61" s="28">
        <v>0.38444</v>
      </c>
      <c r="AF61" s="28">
        <v>0.38541500000000001</v>
      </c>
      <c r="AG61" s="26">
        <v>-6.6480000000000003E-3</v>
      </c>
    </row>
    <row r="62" spans="1:33" s="12" customFormat="1" ht="15" customHeight="1">
      <c r="A62" s="9" t="s">
        <v>36</v>
      </c>
      <c r="B62" s="36" t="s">
        <v>14</v>
      </c>
      <c r="C62" s="101">
        <v>7.5170000000000001E-2</v>
      </c>
      <c r="D62" s="101">
        <v>7.7207999999999999E-2</v>
      </c>
      <c r="E62" s="101">
        <v>7.5596999999999998E-2</v>
      </c>
      <c r="F62" s="101">
        <v>7.3011000000000006E-2</v>
      </c>
      <c r="G62" s="101">
        <v>7.0829000000000003E-2</v>
      </c>
      <c r="H62" s="101">
        <v>6.8479999999999999E-2</v>
      </c>
      <c r="I62" s="101">
        <v>6.5994999999999998E-2</v>
      </c>
      <c r="J62" s="101">
        <v>6.3741000000000006E-2</v>
      </c>
      <c r="K62" s="101">
        <v>6.1341E-2</v>
      </c>
      <c r="L62" s="101">
        <v>5.9027999999999997E-2</v>
      </c>
      <c r="M62" s="101">
        <v>5.7702000000000003E-2</v>
      </c>
      <c r="N62" s="101">
        <v>5.6570000000000002E-2</v>
      </c>
      <c r="O62" s="101">
        <v>5.5382000000000001E-2</v>
      </c>
      <c r="P62" s="101">
        <v>5.4015000000000001E-2</v>
      </c>
      <c r="Q62" s="101">
        <v>5.2689E-2</v>
      </c>
      <c r="R62" s="101">
        <v>5.1423000000000003E-2</v>
      </c>
      <c r="S62" s="101">
        <v>5.0231999999999999E-2</v>
      </c>
      <c r="T62" s="101">
        <v>4.9036999999999997E-2</v>
      </c>
      <c r="U62" s="101">
        <v>4.7978E-2</v>
      </c>
      <c r="V62" s="101">
        <v>4.6870000000000002E-2</v>
      </c>
      <c r="W62" s="101">
        <v>4.6252000000000001E-2</v>
      </c>
      <c r="X62" s="101">
        <v>4.5673999999999999E-2</v>
      </c>
      <c r="Y62" s="101">
        <v>4.5116000000000003E-2</v>
      </c>
      <c r="Z62" s="101">
        <v>4.4477000000000003E-2</v>
      </c>
      <c r="AA62" s="101">
        <v>4.3907000000000002E-2</v>
      </c>
      <c r="AB62" s="101">
        <v>4.3461E-2</v>
      </c>
      <c r="AC62" s="101">
        <v>4.2915000000000002E-2</v>
      </c>
      <c r="AD62" s="101">
        <v>4.2233E-2</v>
      </c>
      <c r="AE62" s="101">
        <v>4.1674000000000003E-2</v>
      </c>
      <c r="AF62" s="101">
        <v>4.1335999999999998E-2</v>
      </c>
      <c r="AG62" s="11">
        <v>-2.0410000000000001E-2</v>
      </c>
    </row>
    <row r="63" spans="1:33" s="12" customFormat="1" ht="15" customHeight="1">
      <c r="A63" s="9" t="s">
        <v>35</v>
      </c>
      <c r="B63" s="36" t="s">
        <v>12</v>
      </c>
      <c r="C63" s="101">
        <v>0.927373</v>
      </c>
      <c r="D63" s="101">
        <v>0.98949299999999996</v>
      </c>
      <c r="E63" s="101">
        <v>0.88299399999999995</v>
      </c>
      <c r="F63" s="101">
        <v>0.88465000000000005</v>
      </c>
      <c r="G63" s="101">
        <v>0.88701600000000003</v>
      </c>
      <c r="H63" s="101">
        <v>0.88547500000000001</v>
      </c>
      <c r="I63" s="101">
        <v>0.88185199999999997</v>
      </c>
      <c r="J63" s="101">
        <v>0.88042799999999999</v>
      </c>
      <c r="K63" s="101">
        <v>0.880436</v>
      </c>
      <c r="L63" s="101">
        <v>0.87990100000000004</v>
      </c>
      <c r="M63" s="101">
        <v>0.87987599999999999</v>
      </c>
      <c r="N63" s="101">
        <v>0.88334599999999996</v>
      </c>
      <c r="O63" s="101">
        <v>0.88332999999999995</v>
      </c>
      <c r="P63" s="101">
        <v>0.88331700000000002</v>
      </c>
      <c r="Q63" s="101">
        <v>0.884185</v>
      </c>
      <c r="R63" s="101">
        <v>0.88468500000000005</v>
      </c>
      <c r="S63" s="101">
        <v>0.88536700000000002</v>
      </c>
      <c r="T63" s="101">
        <v>0.88571599999999995</v>
      </c>
      <c r="U63" s="101">
        <v>0.88678800000000002</v>
      </c>
      <c r="V63" s="101">
        <v>0.88022599999999995</v>
      </c>
      <c r="W63" s="101">
        <v>0.87976500000000002</v>
      </c>
      <c r="X63" s="101">
        <v>0.880413</v>
      </c>
      <c r="Y63" s="101">
        <v>0.87838499999999997</v>
      </c>
      <c r="Z63" s="101">
        <v>0.87643700000000002</v>
      </c>
      <c r="AA63" s="101">
        <v>0.87630799999999998</v>
      </c>
      <c r="AB63" s="101">
        <v>0.87458499999999995</v>
      </c>
      <c r="AC63" s="101">
        <v>0.87484899999999999</v>
      </c>
      <c r="AD63" s="101">
        <v>0.87535399999999997</v>
      </c>
      <c r="AE63" s="101">
        <v>0.87524000000000002</v>
      </c>
      <c r="AF63" s="101">
        <v>0.87612800000000002</v>
      </c>
      <c r="AG63" s="11">
        <v>-1.9580000000000001E-3</v>
      </c>
    </row>
    <row r="64" spans="1:33" ht="15" customHeight="1">
      <c r="A64" s="8" t="s">
        <v>34</v>
      </c>
      <c r="B64" s="24" t="s">
        <v>10</v>
      </c>
      <c r="C64" s="28">
        <v>0.20260800000000001</v>
      </c>
      <c r="D64" s="28">
        <v>0.20266999999999999</v>
      </c>
      <c r="E64" s="28">
        <v>0.20230200000000001</v>
      </c>
      <c r="F64" s="28">
        <v>0.20225799999999999</v>
      </c>
      <c r="G64" s="28">
        <v>0.20154</v>
      </c>
      <c r="H64" s="28">
        <v>0.20046600000000001</v>
      </c>
      <c r="I64" s="28">
        <v>0.198825</v>
      </c>
      <c r="J64" s="28">
        <v>0.197571</v>
      </c>
      <c r="K64" s="28">
        <v>0.19638700000000001</v>
      </c>
      <c r="L64" s="28">
        <v>0.195377</v>
      </c>
      <c r="M64" s="28">
        <v>0.194215</v>
      </c>
      <c r="N64" s="28">
        <v>0.19345499999999999</v>
      </c>
      <c r="O64" s="28">
        <v>0.19265399999999999</v>
      </c>
      <c r="P64" s="28">
        <v>0.191359</v>
      </c>
      <c r="Q64" s="28">
        <v>0.19001499999999999</v>
      </c>
      <c r="R64" s="28">
        <v>0.18870799999999999</v>
      </c>
      <c r="S64" s="28">
        <v>0.18769</v>
      </c>
      <c r="T64" s="28">
        <v>0.18674299999999999</v>
      </c>
      <c r="U64" s="28">
        <v>0.18589700000000001</v>
      </c>
      <c r="V64" s="28">
        <v>0.18516199999999999</v>
      </c>
      <c r="W64" s="28">
        <v>0.184172</v>
      </c>
      <c r="X64" s="28">
        <v>0.183249</v>
      </c>
      <c r="Y64" s="28">
        <v>0.18237500000000001</v>
      </c>
      <c r="Z64" s="28">
        <v>0.181536</v>
      </c>
      <c r="AA64" s="28">
        <v>0.180867</v>
      </c>
      <c r="AB64" s="28">
        <v>0.18041699999999999</v>
      </c>
      <c r="AC64" s="28">
        <v>0.17985400000000001</v>
      </c>
      <c r="AD64" s="28">
        <v>0.179121</v>
      </c>
      <c r="AE64" s="28">
        <v>0.178563</v>
      </c>
      <c r="AF64" s="28">
        <v>0.178365</v>
      </c>
      <c r="AG64" s="26">
        <v>-4.385E-3</v>
      </c>
    </row>
    <row r="65" spans="1:33" s="12" customFormat="1" ht="15" customHeight="1">
      <c r="A65" s="9" t="s">
        <v>33</v>
      </c>
      <c r="B65" s="36" t="s">
        <v>8</v>
      </c>
      <c r="C65" s="101">
        <v>2.2901210000000001</v>
      </c>
      <c r="D65" s="101">
        <v>2.6620979999999999</v>
      </c>
      <c r="E65" s="101">
        <v>2.926571</v>
      </c>
      <c r="F65" s="101">
        <v>2.9963660000000001</v>
      </c>
      <c r="G65" s="101">
        <v>3.053528</v>
      </c>
      <c r="H65" s="101">
        <v>3.092441</v>
      </c>
      <c r="I65" s="101">
        <v>3.1172770000000001</v>
      </c>
      <c r="J65" s="101">
        <v>3.1489440000000002</v>
      </c>
      <c r="K65" s="101">
        <v>3.1794440000000002</v>
      </c>
      <c r="L65" s="101">
        <v>3.2135750000000001</v>
      </c>
      <c r="M65" s="101">
        <v>3.2373880000000002</v>
      </c>
      <c r="N65" s="101">
        <v>3.2661959999999999</v>
      </c>
      <c r="O65" s="101">
        <v>3.2816670000000001</v>
      </c>
      <c r="P65" s="101">
        <v>3.27887</v>
      </c>
      <c r="Q65" s="101">
        <v>3.2893479999999999</v>
      </c>
      <c r="R65" s="101">
        <v>3.3015509999999999</v>
      </c>
      <c r="S65" s="101">
        <v>3.3214760000000001</v>
      </c>
      <c r="T65" s="101">
        <v>3.34077</v>
      </c>
      <c r="U65" s="101">
        <v>3.368455</v>
      </c>
      <c r="V65" s="101">
        <v>3.3991920000000002</v>
      </c>
      <c r="W65" s="101">
        <v>3.4226939999999999</v>
      </c>
      <c r="X65" s="101">
        <v>3.4512610000000001</v>
      </c>
      <c r="Y65" s="101">
        <v>3.4812560000000001</v>
      </c>
      <c r="Z65" s="101">
        <v>3.5070790000000001</v>
      </c>
      <c r="AA65" s="101">
        <v>3.5416129999999999</v>
      </c>
      <c r="AB65" s="101">
        <v>3.5777359999999998</v>
      </c>
      <c r="AC65" s="101">
        <v>3.6112760000000002</v>
      </c>
      <c r="AD65" s="101">
        <v>3.6424560000000001</v>
      </c>
      <c r="AE65" s="101">
        <v>3.6765110000000001</v>
      </c>
      <c r="AF65" s="101">
        <v>3.7224659999999998</v>
      </c>
      <c r="AG65" s="11">
        <v>1.6892000000000001E-2</v>
      </c>
    </row>
    <row r="66" spans="1:33">
      <c r="A66" s="8" t="s">
        <v>32</v>
      </c>
      <c r="B66" s="24" t="s">
        <v>6</v>
      </c>
      <c r="C66" s="28">
        <v>0.53767100000000001</v>
      </c>
      <c r="D66" s="28">
        <v>0.54501699999999997</v>
      </c>
      <c r="E66" s="28">
        <v>0.53894799999999998</v>
      </c>
      <c r="F66" s="28">
        <v>0.53810199999999997</v>
      </c>
      <c r="G66" s="28">
        <v>0.54107099999999997</v>
      </c>
      <c r="H66" s="28">
        <v>0.54323399999999999</v>
      </c>
      <c r="I66" s="28">
        <v>0.54471499999999995</v>
      </c>
      <c r="J66" s="28">
        <v>0.54603100000000004</v>
      </c>
      <c r="K66" s="28">
        <v>0.54357500000000003</v>
      </c>
      <c r="L66" s="28">
        <v>0.54423299999999997</v>
      </c>
      <c r="M66" s="28">
        <v>0.54259400000000002</v>
      </c>
      <c r="N66" s="28">
        <v>0.54155299999999995</v>
      </c>
      <c r="O66" s="28">
        <v>0.54041499999999998</v>
      </c>
      <c r="P66" s="28">
        <v>0.53918500000000003</v>
      </c>
      <c r="Q66" s="28">
        <v>0.53786400000000001</v>
      </c>
      <c r="R66" s="28">
        <v>0.53664000000000001</v>
      </c>
      <c r="S66" s="28">
        <v>0.535439</v>
      </c>
      <c r="T66" s="28">
        <v>0.53417800000000004</v>
      </c>
      <c r="U66" s="28">
        <v>0.53286</v>
      </c>
      <c r="V66" s="28">
        <v>0.53148099999999998</v>
      </c>
      <c r="W66" s="28">
        <v>0.530053</v>
      </c>
      <c r="X66" s="28">
        <v>0.52858099999999997</v>
      </c>
      <c r="Y66" s="28">
        <v>0.52706299999999995</v>
      </c>
      <c r="Z66" s="28">
        <v>0.525501</v>
      </c>
      <c r="AA66" s="28">
        <v>0.523899</v>
      </c>
      <c r="AB66" s="28">
        <v>0.52226700000000004</v>
      </c>
      <c r="AC66" s="28">
        <v>0.52061000000000002</v>
      </c>
      <c r="AD66" s="28">
        <v>0.51893</v>
      </c>
      <c r="AE66" s="28">
        <v>0.51722900000000005</v>
      </c>
      <c r="AF66" s="28">
        <v>0.51551000000000002</v>
      </c>
      <c r="AG66" s="26">
        <v>-1.4499999999999999E-3</v>
      </c>
    </row>
    <row r="67" spans="1:33" ht="15" customHeight="1">
      <c r="A67" s="8" t="s">
        <v>31</v>
      </c>
      <c r="B67" s="24" t="s">
        <v>4</v>
      </c>
      <c r="C67" s="28">
        <v>0.12503500000000001</v>
      </c>
      <c r="D67" s="28">
        <v>0.126333</v>
      </c>
      <c r="E67" s="28">
        <v>0.127051</v>
      </c>
      <c r="F67" s="28">
        <v>0.12756899999999999</v>
      </c>
      <c r="G67" s="28">
        <v>0.12784100000000001</v>
      </c>
      <c r="H67" s="28">
        <v>0.128109</v>
      </c>
      <c r="I67" s="28">
        <v>0.128132</v>
      </c>
      <c r="J67" s="28">
        <v>0.12817000000000001</v>
      </c>
      <c r="K67" s="28">
        <v>0.12820400000000001</v>
      </c>
      <c r="L67" s="28">
        <v>0.128195</v>
      </c>
      <c r="M67" s="28">
        <v>0.128161</v>
      </c>
      <c r="N67" s="28">
        <v>0.128165</v>
      </c>
      <c r="O67" s="28">
        <v>0.12819</v>
      </c>
      <c r="P67" s="28">
        <v>0.12808800000000001</v>
      </c>
      <c r="Q67" s="28">
        <v>0.127913</v>
      </c>
      <c r="R67" s="28">
        <v>0.127749</v>
      </c>
      <c r="S67" s="28">
        <v>0.12762999999999999</v>
      </c>
      <c r="T67" s="28">
        <v>0.127583</v>
      </c>
      <c r="U67" s="28">
        <v>0.12760099999999999</v>
      </c>
      <c r="V67" s="28">
        <v>0.12764</v>
      </c>
      <c r="W67" s="28">
        <v>0.127663</v>
      </c>
      <c r="X67" s="28">
        <v>0.12765899999999999</v>
      </c>
      <c r="Y67" s="28">
        <v>0.12764400000000001</v>
      </c>
      <c r="Z67" s="28">
        <v>0.12761400000000001</v>
      </c>
      <c r="AA67" s="28">
        <v>0.12755900000000001</v>
      </c>
      <c r="AB67" s="28">
        <v>0.127549</v>
      </c>
      <c r="AC67" s="28">
        <v>0.12753900000000001</v>
      </c>
      <c r="AD67" s="28">
        <v>0.12751100000000001</v>
      </c>
      <c r="AE67" s="28">
        <v>0.127524</v>
      </c>
      <c r="AF67" s="28">
        <v>0.12753</v>
      </c>
      <c r="AG67" s="26">
        <v>6.8199999999999999E-4</v>
      </c>
    </row>
    <row r="68" spans="1:33" ht="15" customHeight="1">
      <c r="A68" s="8" t="s">
        <v>30</v>
      </c>
      <c r="B68" s="24" t="s">
        <v>143</v>
      </c>
      <c r="C68" s="28">
        <v>0.74791600000000003</v>
      </c>
      <c r="D68" s="28">
        <v>0.69922200000000001</v>
      </c>
      <c r="E68" s="28">
        <v>0.679983</v>
      </c>
      <c r="F68" s="28">
        <v>0.66308400000000001</v>
      </c>
      <c r="G68" s="28">
        <v>0.65187899999999999</v>
      </c>
      <c r="H68" s="28">
        <v>0.638845</v>
      </c>
      <c r="I68" s="28">
        <v>0.62207800000000002</v>
      </c>
      <c r="J68" s="28">
        <v>0.62726700000000002</v>
      </c>
      <c r="K68" s="28">
        <v>0.62132200000000004</v>
      </c>
      <c r="L68" s="28">
        <v>0.61193500000000001</v>
      </c>
      <c r="M68" s="28">
        <v>0.60822500000000002</v>
      </c>
      <c r="N68" s="28">
        <v>0.61103300000000005</v>
      </c>
      <c r="O68" s="28">
        <v>0.61314999999999997</v>
      </c>
      <c r="P68" s="28">
        <v>0.60366600000000004</v>
      </c>
      <c r="Q68" s="28">
        <v>0.60121100000000005</v>
      </c>
      <c r="R68" s="28">
        <v>0.60207200000000005</v>
      </c>
      <c r="S68" s="28">
        <v>0.60808300000000004</v>
      </c>
      <c r="T68" s="28">
        <v>0.61480800000000002</v>
      </c>
      <c r="U68" s="28">
        <v>0.62078</v>
      </c>
      <c r="V68" s="28">
        <v>0.62637299999999996</v>
      </c>
      <c r="W68" s="28">
        <v>0.62980400000000003</v>
      </c>
      <c r="X68" s="28">
        <v>0.63545300000000005</v>
      </c>
      <c r="Y68" s="28">
        <v>0.63978599999999997</v>
      </c>
      <c r="Z68" s="28">
        <v>0.64699499999999999</v>
      </c>
      <c r="AA68" s="28">
        <v>0.64508900000000002</v>
      </c>
      <c r="AB68" s="28">
        <v>0.64841199999999999</v>
      </c>
      <c r="AC68" s="28">
        <v>0.65676400000000001</v>
      </c>
      <c r="AD68" s="28">
        <v>0.66500000000000004</v>
      </c>
      <c r="AE68" s="28">
        <v>0.67235599999999995</v>
      </c>
      <c r="AF68" s="28">
        <v>0.677732</v>
      </c>
      <c r="AG68" s="26">
        <v>-3.392E-3</v>
      </c>
    </row>
    <row r="69" spans="1:33" ht="15" customHeight="1">
      <c r="A69" s="8" t="s">
        <v>29</v>
      </c>
      <c r="B69" s="23" t="s">
        <v>1</v>
      </c>
      <c r="C69" s="29">
        <v>26.243639000000002</v>
      </c>
      <c r="D69" s="29">
        <v>26.974299999999999</v>
      </c>
      <c r="E69" s="29">
        <v>27.273109000000002</v>
      </c>
      <c r="F69" s="29">
        <v>27.171752999999999</v>
      </c>
      <c r="G69" s="29">
        <v>27.078533</v>
      </c>
      <c r="H69" s="29">
        <v>26.923625999999999</v>
      </c>
      <c r="I69" s="29">
        <v>26.707367000000001</v>
      </c>
      <c r="J69" s="29">
        <v>26.546474</v>
      </c>
      <c r="K69" s="29">
        <v>26.367312999999999</v>
      </c>
      <c r="L69" s="29">
        <v>26.228493</v>
      </c>
      <c r="M69" s="29">
        <v>26.108463</v>
      </c>
      <c r="N69" s="29">
        <v>26.004044</v>
      </c>
      <c r="O69" s="29">
        <v>25.907568000000001</v>
      </c>
      <c r="P69" s="29">
        <v>25.764506999999998</v>
      </c>
      <c r="Q69" s="29">
        <v>25.650165999999999</v>
      </c>
      <c r="R69" s="29">
        <v>25.558236999999998</v>
      </c>
      <c r="S69" s="29">
        <v>25.504328000000001</v>
      </c>
      <c r="T69" s="29">
        <v>25.471170000000001</v>
      </c>
      <c r="U69" s="29">
        <v>25.476851</v>
      </c>
      <c r="V69" s="29">
        <v>25.493582</v>
      </c>
      <c r="W69" s="29">
        <v>25.515369</v>
      </c>
      <c r="X69" s="29">
        <v>25.565006</v>
      </c>
      <c r="Y69" s="29">
        <v>25.620152000000001</v>
      </c>
      <c r="Z69" s="29">
        <v>25.678684000000001</v>
      </c>
      <c r="AA69" s="29">
        <v>25.755495</v>
      </c>
      <c r="AB69" s="29">
        <v>25.880116999999998</v>
      </c>
      <c r="AC69" s="29">
        <v>26.011935999999999</v>
      </c>
      <c r="AD69" s="29">
        <v>26.128945999999999</v>
      </c>
      <c r="AE69" s="29">
        <v>26.261543</v>
      </c>
      <c r="AF69" s="29">
        <v>26.453993000000001</v>
      </c>
      <c r="AG69" s="16">
        <v>2.7500000000000002E-4</v>
      </c>
    </row>
    <row r="70" spans="1:33" ht="15" customHeight="1"/>
    <row r="71" spans="1:33" ht="15" customHeight="1">
      <c r="B71" s="23" t="s">
        <v>28</v>
      </c>
    </row>
    <row r="72" spans="1:33" ht="15" customHeight="1">
      <c r="A72" s="8" t="s">
        <v>27</v>
      </c>
      <c r="B72" s="24" t="s">
        <v>26</v>
      </c>
      <c r="C72" s="28">
        <v>7.7041930000000001</v>
      </c>
      <c r="D72" s="28">
        <v>7.8469540000000002</v>
      </c>
      <c r="E72" s="28">
        <v>7.949446</v>
      </c>
      <c r="F72" s="28">
        <v>7.9158580000000001</v>
      </c>
      <c r="G72" s="28">
        <v>7.8651629999999999</v>
      </c>
      <c r="H72" s="28">
        <v>7.8032940000000002</v>
      </c>
      <c r="I72" s="28">
        <v>7.7331529999999997</v>
      </c>
      <c r="J72" s="28">
        <v>7.6630570000000002</v>
      </c>
      <c r="K72" s="28">
        <v>7.5986950000000002</v>
      </c>
      <c r="L72" s="28">
        <v>7.5488359999999997</v>
      </c>
      <c r="M72" s="28">
        <v>7.5120579999999997</v>
      </c>
      <c r="N72" s="28">
        <v>7.4659950000000004</v>
      </c>
      <c r="O72" s="28">
        <v>7.4329999999999998</v>
      </c>
      <c r="P72" s="28">
        <v>7.396846</v>
      </c>
      <c r="Q72" s="28">
        <v>7.3562219999999998</v>
      </c>
      <c r="R72" s="28">
        <v>7.3207659999999999</v>
      </c>
      <c r="S72" s="28">
        <v>7.2939119999999997</v>
      </c>
      <c r="T72" s="28">
        <v>7.2742509999999996</v>
      </c>
      <c r="U72" s="28">
        <v>7.2663849999999996</v>
      </c>
      <c r="V72" s="28">
        <v>7.2658639999999997</v>
      </c>
      <c r="W72" s="28">
        <v>7.2673170000000002</v>
      </c>
      <c r="X72" s="28">
        <v>7.272983</v>
      </c>
      <c r="Y72" s="28">
        <v>7.2809590000000002</v>
      </c>
      <c r="Z72" s="28">
        <v>7.2972010000000003</v>
      </c>
      <c r="AA72" s="28">
        <v>7.3204079999999996</v>
      </c>
      <c r="AB72" s="28">
        <v>7.3550219999999999</v>
      </c>
      <c r="AC72" s="28">
        <v>7.3968939999999996</v>
      </c>
      <c r="AD72" s="28">
        <v>7.4407050000000003</v>
      </c>
      <c r="AE72" s="28">
        <v>7.4883860000000002</v>
      </c>
      <c r="AF72" s="28">
        <v>7.5477290000000004</v>
      </c>
      <c r="AG72" s="26">
        <v>-7.0699999999999995E-4</v>
      </c>
    </row>
    <row r="73" spans="1:33">
      <c r="A73" s="8" t="s">
        <v>25</v>
      </c>
      <c r="B73" s="24" t="s">
        <v>24</v>
      </c>
      <c r="C73" s="28">
        <v>0.46341300000000002</v>
      </c>
      <c r="D73" s="28">
        <v>0.46748800000000001</v>
      </c>
      <c r="E73" s="28">
        <v>0.468111</v>
      </c>
      <c r="F73" s="28">
        <v>0.46444299999999999</v>
      </c>
      <c r="G73" s="28">
        <v>0.46284399999999998</v>
      </c>
      <c r="H73" s="28">
        <v>0.460061</v>
      </c>
      <c r="I73" s="28">
        <v>0.45621699999999998</v>
      </c>
      <c r="J73" s="28">
        <v>0.454264</v>
      </c>
      <c r="K73" s="28">
        <v>0.451679</v>
      </c>
      <c r="L73" s="28">
        <v>0.44978499999999999</v>
      </c>
      <c r="M73" s="28">
        <v>0.448513</v>
      </c>
      <c r="N73" s="28">
        <v>0.44916600000000001</v>
      </c>
      <c r="O73" s="28">
        <v>0.44977499999999998</v>
      </c>
      <c r="P73" s="28">
        <v>0.44907900000000001</v>
      </c>
      <c r="Q73" s="28">
        <v>0.44886900000000002</v>
      </c>
      <c r="R73" s="28">
        <v>0.44923200000000002</v>
      </c>
      <c r="S73" s="28">
        <v>0.450656</v>
      </c>
      <c r="T73" s="28">
        <v>0.45245999999999997</v>
      </c>
      <c r="U73" s="28">
        <v>0.454959</v>
      </c>
      <c r="V73" s="28">
        <v>0.45748899999999998</v>
      </c>
      <c r="W73" s="28">
        <v>0.46011000000000002</v>
      </c>
      <c r="X73" s="28">
        <v>0.46315000000000001</v>
      </c>
      <c r="Y73" s="28">
        <v>0.46676800000000002</v>
      </c>
      <c r="Z73" s="28">
        <v>0.46978999999999999</v>
      </c>
      <c r="AA73" s="28">
        <v>0.47316399999999997</v>
      </c>
      <c r="AB73" s="28">
        <v>0.47844700000000001</v>
      </c>
      <c r="AC73" s="28">
        <v>0.482769</v>
      </c>
      <c r="AD73" s="28">
        <v>0.48603099999999999</v>
      </c>
      <c r="AE73" s="28">
        <v>0.489925</v>
      </c>
      <c r="AF73" s="28">
        <v>0.49524499999999999</v>
      </c>
      <c r="AG73" s="26">
        <v>2.2929999999999999E-3</v>
      </c>
    </row>
    <row r="74" spans="1:33" ht="15" customHeight="1">
      <c r="A74" s="8" t="s">
        <v>23</v>
      </c>
      <c r="B74" s="24" t="s">
        <v>22</v>
      </c>
      <c r="C74" s="28">
        <v>8.5604E-2</v>
      </c>
      <c r="D74" s="28">
        <v>9.7445000000000004E-2</v>
      </c>
      <c r="E74" s="28">
        <v>0.103468</v>
      </c>
      <c r="F74" s="28">
        <v>0.106581</v>
      </c>
      <c r="G74" s="28">
        <v>0.10838100000000001</v>
      </c>
      <c r="H74" s="28">
        <v>0.109486</v>
      </c>
      <c r="I74" s="28">
        <v>0.11018</v>
      </c>
      <c r="J74" s="28">
        <v>0.11057</v>
      </c>
      <c r="K74" s="28">
        <v>0.110704</v>
      </c>
      <c r="L74" s="28">
        <v>0.110809</v>
      </c>
      <c r="M74" s="28">
        <v>0.110787</v>
      </c>
      <c r="N74" s="28">
        <v>0.110997</v>
      </c>
      <c r="O74" s="28">
        <v>0.110892</v>
      </c>
      <c r="P74" s="28">
        <v>0.110734</v>
      </c>
      <c r="Q74" s="28">
        <v>0.110503</v>
      </c>
      <c r="R74" s="28">
        <v>0.11028200000000001</v>
      </c>
      <c r="S74" s="28">
        <v>0.110141</v>
      </c>
      <c r="T74" s="28">
        <v>0.109987</v>
      </c>
      <c r="U74" s="28">
        <v>0.109583</v>
      </c>
      <c r="V74" s="28">
        <v>0.10934199999999999</v>
      </c>
      <c r="W74" s="28">
        <v>0.10896</v>
      </c>
      <c r="X74" s="28">
        <v>0.10859000000000001</v>
      </c>
      <c r="Y74" s="28">
        <v>0.108195</v>
      </c>
      <c r="Z74" s="28">
        <v>0.107721</v>
      </c>
      <c r="AA74" s="28">
        <v>0.107261</v>
      </c>
      <c r="AB74" s="28">
        <v>0.106797</v>
      </c>
      <c r="AC74" s="28">
        <v>0.106322</v>
      </c>
      <c r="AD74" s="28">
        <v>0.10581599999999999</v>
      </c>
      <c r="AE74" s="28">
        <v>0.105265</v>
      </c>
      <c r="AF74" s="28">
        <v>0.104573</v>
      </c>
      <c r="AG74" s="26">
        <v>6.9259999999999999E-3</v>
      </c>
    </row>
    <row r="75" spans="1:33" ht="15" customHeight="1">
      <c r="A75" s="8" t="s">
        <v>21</v>
      </c>
      <c r="B75" s="24" t="s">
        <v>20</v>
      </c>
      <c r="C75" s="28">
        <v>2.6806130000000001</v>
      </c>
      <c r="D75" s="28">
        <v>2.7001979999999999</v>
      </c>
      <c r="E75" s="28">
        <v>2.6843490000000001</v>
      </c>
      <c r="F75" s="28">
        <v>2.654433</v>
      </c>
      <c r="G75" s="28">
        <v>2.630163</v>
      </c>
      <c r="H75" s="28">
        <v>2.5979589999999999</v>
      </c>
      <c r="I75" s="28">
        <v>2.55924</v>
      </c>
      <c r="J75" s="28">
        <v>2.5300189999999998</v>
      </c>
      <c r="K75" s="28">
        <v>2.4960339999999999</v>
      </c>
      <c r="L75" s="28">
        <v>2.4661559999999998</v>
      </c>
      <c r="M75" s="28">
        <v>2.4359199999999999</v>
      </c>
      <c r="N75" s="28">
        <v>2.4119109999999999</v>
      </c>
      <c r="O75" s="28">
        <v>2.3893800000000001</v>
      </c>
      <c r="P75" s="28">
        <v>2.3649640000000001</v>
      </c>
      <c r="Q75" s="28">
        <v>2.3472580000000001</v>
      </c>
      <c r="R75" s="28">
        <v>2.3325279999999999</v>
      </c>
      <c r="S75" s="28">
        <v>2.320166</v>
      </c>
      <c r="T75" s="28">
        <v>2.310524</v>
      </c>
      <c r="U75" s="28">
        <v>2.3047260000000001</v>
      </c>
      <c r="V75" s="28">
        <v>2.3005810000000002</v>
      </c>
      <c r="W75" s="28">
        <v>2.2979479999999999</v>
      </c>
      <c r="X75" s="28">
        <v>2.3002210000000001</v>
      </c>
      <c r="Y75" s="28">
        <v>2.305018</v>
      </c>
      <c r="Z75" s="28">
        <v>2.304764</v>
      </c>
      <c r="AA75" s="28">
        <v>2.307121</v>
      </c>
      <c r="AB75" s="28">
        <v>2.3163999999999998</v>
      </c>
      <c r="AC75" s="28">
        <v>2.3226429999999998</v>
      </c>
      <c r="AD75" s="28">
        <v>2.3219919999999998</v>
      </c>
      <c r="AE75" s="28">
        <v>2.323969</v>
      </c>
      <c r="AF75" s="28">
        <v>2.3363040000000002</v>
      </c>
      <c r="AG75" s="26">
        <v>-4.7289999999999997E-3</v>
      </c>
    </row>
    <row r="76" spans="1:33" ht="15" customHeight="1">
      <c r="A76" s="8" t="s">
        <v>19</v>
      </c>
      <c r="B76" s="24" t="s">
        <v>18</v>
      </c>
      <c r="C76" s="28">
        <v>1.6725E-2</v>
      </c>
      <c r="D76" s="28">
        <v>1.8485000000000001E-2</v>
      </c>
      <c r="E76" s="28">
        <v>1.9911000000000002E-2</v>
      </c>
      <c r="F76" s="28">
        <v>2.1047E-2</v>
      </c>
      <c r="G76" s="28">
        <v>2.1883E-2</v>
      </c>
      <c r="H76" s="28">
        <v>2.2537999999999999E-2</v>
      </c>
      <c r="I76" s="28">
        <v>2.3046000000000001E-2</v>
      </c>
      <c r="J76" s="28">
        <v>2.35E-2</v>
      </c>
      <c r="K76" s="28">
        <v>2.3888E-2</v>
      </c>
      <c r="L76" s="28">
        <v>2.4298E-2</v>
      </c>
      <c r="M76" s="28">
        <v>2.4643000000000002E-2</v>
      </c>
      <c r="N76" s="28">
        <v>2.5106E-2</v>
      </c>
      <c r="O76" s="28">
        <v>2.5455999999999999E-2</v>
      </c>
      <c r="P76" s="28">
        <v>2.5701999999999999E-2</v>
      </c>
      <c r="Q76" s="28">
        <v>2.5909000000000001E-2</v>
      </c>
      <c r="R76" s="28">
        <v>2.6109E-2</v>
      </c>
      <c r="S76" s="28">
        <v>2.6335000000000001E-2</v>
      </c>
      <c r="T76" s="28">
        <v>2.6572999999999999E-2</v>
      </c>
      <c r="U76" s="28">
        <v>2.6804000000000001E-2</v>
      </c>
      <c r="V76" s="28">
        <v>2.7113999999999999E-2</v>
      </c>
      <c r="W76" s="28">
        <v>2.7355000000000001E-2</v>
      </c>
      <c r="X76" s="28">
        <v>2.7616000000000002E-2</v>
      </c>
      <c r="Y76" s="28">
        <v>2.7879999999999999E-2</v>
      </c>
      <c r="Z76" s="28">
        <v>2.8129999999999999E-2</v>
      </c>
      <c r="AA76" s="28">
        <v>2.8417999999999999E-2</v>
      </c>
      <c r="AB76" s="28">
        <v>2.8757999999999999E-2</v>
      </c>
      <c r="AC76" s="28">
        <v>2.9089E-2</v>
      </c>
      <c r="AD76" s="28">
        <v>2.9385000000000001E-2</v>
      </c>
      <c r="AE76" s="28">
        <v>2.9701000000000002E-2</v>
      </c>
      <c r="AF76" s="28">
        <v>3.0036E-2</v>
      </c>
      <c r="AG76" s="26">
        <v>2.0396000000000001E-2</v>
      </c>
    </row>
    <row r="77" spans="1:33" ht="15" customHeight="1">
      <c r="A77" s="8" t="s">
        <v>17</v>
      </c>
      <c r="B77" s="24" t="s">
        <v>16</v>
      </c>
      <c r="C77" s="28">
        <v>0.22212000000000001</v>
      </c>
      <c r="D77" s="28">
        <v>0.22167300000000001</v>
      </c>
      <c r="E77" s="28">
        <v>0.21934500000000001</v>
      </c>
      <c r="F77" s="28">
        <v>0.204128</v>
      </c>
      <c r="G77" s="28">
        <v>0.204375</v>
      </c>
      <c r="H77" s="28">
        <v>0.20771999999999999</v>
      </c>
      <c r="I77" s="28">
        <v>0.20613699999999999</v>
      </c>
      <c r="J77" s="28">
        <v>0.206148</v>
      </c>
      <c r="K77" s="28">
        <v>0.20500699999999999</v>
      </c>
      <c r="L77" s="28">
        <v>0.20417399999999999</v>
      </c>
      <c r="M77" s="28">
        <v>0.203649</v>
      </c>
      <c r="N77" s="28">
        <v>0.20257900000000001</v>
      </c>
      <c r="O77" s="28">
        <v>0.20141500000000001</v>
      </c>
      <c r="P77" s="28">
        <v>0.19878699999999999</v>
      </c>
      <c r="Q77" s="28">
        <v>0.19676199999999999</v>
      </c>
      <c r="R77" s="28">
        <v>0.19484399999999999</v>
      </c>
      <c r="S77" s="28">
        <v>0.19364799999999999</v>
      </c>
      <c r="T77" s="28">
        <v>0.19306599999999999</v>
      </c>
      <c r="U77" s="28">
        <v>0.192275</v>
      </c>
      <c r="V77" s="28">
        <v>0.190861</v>
      </c>
      <c r="W77" s="28">
        <v>0.19020000000000001</v>
      </c>
      <c r="X77" s="28">
        <v>0.18984200000000001</v>
      </c>
      <c r="Y77" s="28">
        <v>0.18834500000000001</v>
      </c>
      <c r="Z77" s="28">
        <v>0.187587</v>
      </c>
      <c r="AA77" s="28">
        <v>0.18567600000000001</v>
      </c>
      <c r="AB77" s="28">
        <v>0.18515999999999999</v>
      </c>
      <c r="AC77" s="28">
        <v>0.18392600000000001</v>
      </c>
      <c r="AD77" s="28">
        <v>0.18294199999999999</v>
      </c>
      <c r="AE77" s="28">
        <v>0.18221100000000001</v>
      </c>
      <c r="AF77" s="28">
        <v>0.18265200000000001</v>
      </c>
      <c r="AG77" s="26">
        <v>-6.7229999999999998E-3</v>
      </c>
    </row>
    <row r="78" spans="1:33" ht="15" customHeight="1">
      <c r="A78" s="8" t="s">
        <v>15</v>
      </c>
      <c r="B78" s="24" t="s">
        <v>14</v>
      </c>
      <c r="C78" s="28">
        <v>3.5635E-2</v>
      </c>
      <c r="D78" s="28">
        <v>3.6628000000000001E-2</v>
      </c>
      <c r="E78" s="28">
        <v>3.5868999999999998E-2</v>
      </c>
      <c r="F78" s="28">
        <v>3.4640999999999998E-2</v>
      </c>
      <c r="G78" s="28">
        <v>3.3599999999999998E-2</v>
      </c>
      <c r="H78" s="28">
        <v>3.2489999999999998E-2</v>
      </c>
      <c r="I78" s="28">
        <v>3.1303999999999998E-2</v>
      </c>
      <c r="J78" s="28">
        <v>3.0238000000000001E-2</v>
      </c>
      <c r="K78" s="28">
        <v>2.9101999999999999E-2</v>
      </c>
      <c r="L78" s="28">
        <v>2.8006E-2</v>
      </c>
      <c r="M78" s="28">
        <v>2.7380000000000002E-2</v>
      </c>
      <c r="N78" s="28">
        <v>2.6842999999999999E-2</v>
      </c>
      <c r="O78" s="28">
        <v>2.6282E-2</v>
      </c>
      <c r="P78" s="28">
        <v>2.5635999999999999E-2</v>
      </c>
      <c r="Q78" s="28">
        <v>2.5009E-2</v>
      </c>
      <c r="R78" s="28">
        <v>2.4410000000000001E-2</v>
      </c>
      <c r="S78" s="28">
        <v>2.3845999999999999E-2</v>
      </c>
      <c r="T78" s="28">
        <v>2.3281E-2</v>
      </c>
      <c r="U78" s="28">
        <v>2.2779000000000001E-2</v>
      </c>
      <c r="V78" s="28">
        <v>2.2255E-2</v>
      </c>
      <c r="W78" s="28">
        <v>2.1961999999999999E-2</v>
      </c>
      <c r="X78" s="28">
        <v>2.1687000000000001E-2</v>
      </c>
      <c r="Y78" s="28">
        <v>2.1423000000000001E-2</v>
      </c>
      <c r="Z78" s="28">
        <v>2.112E-2</v>
      </c>
      <c r="AA78" s="28">
        <v>2.085E-2</v>
      </c>
      <c r="AB78" s="28">
        <v>2.0636000000000002E-2</v>
      </c>
      <c r="AC78" s="28">
        <v>2.0378E-2</v>
      </c>
      <c r="AD78" s="28">
        <v>2.0053999999999999E-2</v>
      </c>
      <c r="AE78" s="28">
        <v>1.9789999999999999E-2</v>
      </c>
      <c r="AF78" s="28">
        <v>1.9628E-2</v>
      </c>
      <c r="AG78" s="26">
        <v>-2.0354000000000001E-2</v>
      </c>
    </row>
    <row r="79" spans="1:33">
      <c r="A79" s="8" t="s">
        <v>13</v>
      </c>
      <c r="B79" s="24" t="s">
        <v>12</v>
      </c>
      <c r="C79" s="28">
        <v>0.41936299999999999</v>
      </c>
      <c r="D79" s="28">
        <v>0.44146600000000003</v>
      </c>
      <c r="E79" s="28">
        <v>0.39968900000000002</v>
      </c>
      <c r="F79" s="28">
        <v>0.40034999999999998</v>
      </c>
      <c r="G79" s="28">
        <v>0.40124199999999999</v>
      </c>
      <c r="H79" s="28">
        <v>0.40072999999999998</v>
      </c>
      <c r="I79" s="28">
        <v>0.39937800000000001</v>
      </c>
      <c r="J79" s="28">
        <v>0.39891199999999999</v>
      </c>
      <c r="K79" s="28">
        <v>0.39897700000000003</v>
      </c>
      <c r="L79" s="28">
        <v>0.39882800000000002</v>
      </c>
      <c r="M79" s="28">
        <v>0.39887400000000001</v>
      </c>
      <c r="N79" s="28">
        <v>0.40020899999999998</v>
      </c>
      <c r="O79" s="28">
        <v>0.40025500000000003</v>
      </c>
      <c r="P79" s="28">
        <v>0.40030399999999999</v>
      </c>
      <c r="Q79" s="28">
        <v>0.40067399999999997</v>
      </c>
      <c r="R79" s="28">
        <v>0.40091100000000002</v>
      </c>
      <c r="S79" s="28">
        <v>0.40120899999999998</v>
      </c>
      <c r="T79" s="28">
        <v>0.40138499999999999</v>
      </c>
      <c r="U79" s="28">
        <v>0.40182400000000001</v>
      </c>
      <c r="V79" s="28">
        <v>0.39943299999999998</v>
      </c>
      <c r="W79" s="28">
        <v>0.399314</v>
      </c>
      <c r="X79" s="28">
        <v>0.39961000000000002</v>
      </c>
      <c r="Y79" s="28">
        <v>0.39890999999999999</v>
      </c>
      <c r="Z79" s="28">
        <v>0.39824399999999999</v>
      </c>
      <c r="AA79" s="28">
        <v>0.39824300000000001</v>
      </c>
      <c r="AB79" s="28">
        <v>0.39764500000000003</v>
      </c>
      <c r="AC79" s="28">
        <v>0.39780900000000002</v>
      </c>
      <c r="AD79" s="28">
        <v>0.39805499999999999</v>
      </c>
      <c r="AE79" s="28">
        <v>0.39807700000000001</v>
      </c>
      <c r="AF79" s="28">
        <v>0.39845799999999998</v>
      </c>
      <c r="AG79" s="26">
        <v>-1.7619999999999999E-3</v>
      </c>
    </row>
    <row r="80" spans="1:33" ht="15" customHeight="1">
      <c r="A80" s="8" t="s">
        <v>11</v>
      </c>
      <c r="B80" s="24" t="s">
        <v>10</v>
      </c>
      <c r="C80" s="28">
        <v>0.10985499999999999</v>
      </c>
      <c r="D80" s="28">
        <v>0.109893</v>
      </c>
      <c r="E80" s="28">
        <v>0.109697</v>
      </c>
      <c r="F80" s="28">
        <v>0.109677</v>
      </c>
      <c r="G80" s="28">
        <v>0.10931100000000001</v>
      </c>
      <c r="H80" s="28">
        <v>0.108752</v>
      </c>
      <c r="I80" s="28">
        <v>0.10788499999999999</v>
      </c>
      <c r="J80" s="28">
        <v>0.107228</v>
      </c>
      <c r="K80" s="28">
        <v>0.106609</v>
      </c>
      <c r="L80" s="28">
        <v>0.106084</v>
      </c>
      <c r="M80" s="28">
        <v>0.105476</v>
      </c>
      <c r="N80" s="28">
        <v>0.105086</v>
      </c>
      <c r="O80" s="28">
        <v>0.104674</v>
      </c>
      <c r="P80" s="28">
        <v>0.103992</v>
      </c>
      <c r="Q80" s="28">
        <v>0.103284</v>
      </c>
      <c r="R80" s="28">
        <v>0.102591</v>
      </c>
      <c r="S80" s="28">
        <v>0.10205500000000001</v>
      </c>
      <c r="T80" s="28">
        <v>0.101558</v>
      </c>
      <c r="U80" s="28">
        <v>0.101114</v>
      </c>
      <c r="V80" s="28">
        <v>0.100732</v>
      </c>
      <c r="W80" s="28">
        <v>0.10020800000000001</v>
      </c>
      <c r="X80" s="28">
        <v>9.9720000000000003E-2</v>
      </c>
      <c r="Y80" s="28">
        <v>9.9259E-2</v>
      </c>
      <c r="Z80" s="28">
        <v>9.8816000000000001E-2</v>
      </c>
      <c r="AA80" s="28">
        <v>9.8465999999999998E-2</v>
      </c>
      <c r="AB80" s="28">
        <v>9.8235000000000003E-2</v>
      </c>
      <c r="AC80" s="28">
        <v>9.7943000000000002E-2</v>
      </c>
      <c r="AD80" s="28">
        <v>9.7558000000000006E-2</v>
      </c>
      <c r="AE80" s="28">
        <v>9.7267999999999993E-2</v>
      </c>
      <c r="AF80" s="28">
        <v>9.7173999999999996E-2</v>
      </c>
      <c r="AG80" s="26">
        <v>-4.2209999999999999E-3</v>
      </c>
    </row>
    <row r="81" spans="1:33">
      <c r="A81" s="8" t="s">
        <v>9</v>
      </c>
      <c r="B81" s="24" t="s">
        <v>8</v>
      </c>
      <c r="C81" s="28">
        <v>1.1079030000000001</v>
      </c>
      <c r="D81" s="28">
        <v>1.287641</v>
      </c>
      <c r="E81" s="28">
        <v>1.4154329999999999</v>
      </c>
      <c r="F81" s="28">
        <v>1.4491579999999999</v>
      </c>
      <c r="G81" s="28">
        <v>1.47678</v>
      </c>
      <c r="H81" s="28">
        <v>1.4955849999999999</v>
      </c>
      <c r="I81" s="28">
        <v>1.5075879999999999</v>
      </c>
      <c r="J81" s="28">
        <v>1.5228919999999999</v>
      </c>
      <c r="K81" s="28">
        <v>1.5376320000000001</v>
      </c>
      <c r="L81" s="28">
        <v>1.5541259999999999</v>
      </c>
      <c r="M81" s="28">
        <v>1.5656350000000001</v>
      </c>
      <c r="N81" s="28">
        <v>1.579558</v>
      </c>
      <c r="O81" s="28">
        <v>1.5870359999999999</v>
      </c>
      <c r="P81" s="28">
        <v>1.5856870000000001</v>
      </c>
      <c r="Q81" s="28">
        <v>1.5907519999999999</v>
      </c>
      <c r="R81" s="28">
        <v>1.596651</v>
      </c>
      <c r="S81" s="28">
        <v>1.6062799999999999</v>
      </c>
      <c r="T81" s="28">
        <v>1.615605</v>
      </c>
      <c r="U81" s="28">
        <v>1.6289849999999999</v>
      </c>
      <c r="V81" s="28">
        <v>1.6438390000000001</v>
      </c>
      <c r="W81" s="28">
        <v>1.655197</v>
      </c>
      <c r="X81" s="28">
        <v>1.6690020000000001</v>
      </c>
      <c r="Y81" s="28">
        <v>1.683497</v>
      </c>
      <c r="Z81" s="28">
        <v>1.6959759999999999</v>
      </c>
      <c r="AA81" s="28">
        <v>1.7126650000000001</v>
      </c>
      <c r="AB81" s="28">
        <v>1.730121</v>
      </c>
      <c r="AC81" s="28">
        <v>1.746329</v>
      </c>
      <c r="AD81" s="28">
        <v>1.7613970000000001</v>
      </c>
      <c r="AE81" s="28">
        <v>1.777854</v>
      </c>
      <c r="AF81" s="28">
        <v>1.8000609999999999</v>
      </c>
      <c r="AG81" s="26">
        <v>1.6877E-2</v>
      </c>
    </row>
    <row r="82" spans="1:33" ht="15" customHeight="1">
      <c r="A82" s="8" t="s">
        <v>7</v>
      </c>
      <c r="B82" s="24" t="s">
        <v>6</v>
      </c>
      <c r="C82" s="28">
        <v>0.25788299999999997</v>
      </c>
      <c r="D82" s="28">
        <v>0.26148199999999999</v>
      </c>
      <c r="E82" s="28">
        <v>0.25861800000000001</v>
      </c>
      <c r="F82" s="28">
        <v>0.25820500000000002</v>
      </c>
      <c r="G82" s="28">
        <v>0.25961699999999999</v>
      </c>
      <c r="H82" s="28">
        <v>0.26065899999999997</v>
      </c>
      <c r="I82" s="28">
        <v>0.26135199999999997</v>
      </c>
      <c r="J82" s="28">
        <v>0.261988</v>
      </c>
      <c r="K82" s="28">
        <v>0.26081100000000002</v>
      </c>
      <c r="L82" s="28">
        <v>0.261125</v>
      </c>
      <c r="M82" s="28">
        <v>0.26034099999999999</v>
      </c>
      <c r="N82" s="28">
        <v>0.25983800000000001</v>
      </c>
      <c r="O82" s="28">
        <v>0.25929400000000002</v>
      </c>
      <c r="P82" s="28">
        <v>0.25870599999999999</v>
      </c>
      <c r="Q82" s="28">
        <v>0.258073</v>
      </c>
      <c r="R82" s="28">
        <v>0.25748799999999999</v>
      </c>
      <c r="S82" s="28">
        <v>0.25691199999999997</v>
      </c>
      <c r="T82" s="28">
        <v>0.25630799999999998</v>
      </c>
      <c r="U82" s="28">
        <v>0.25567299999999998</v>
      </c>
      <c r="V82" s="28">
        <v>0.25501299999999999</v>
      </c>
      <c r="W82" s="28">
        <v>0.25432900000000003</v>
      </c>
      <c r="X82" s="28">
        <v>0.25362400000000002</v>
      </c>
      <c r="Y82" s="28">
        <v>0.25289699999999998</v>
      </c>
      <c r="Z82" s="28">
        <v>0.25214999999999999</v>
      </c>
      <c r="AA82" s="28">
        <v>0.25138100000000002</v>
      </c>
      <c r="AB82" s="28">
        <v>0.25059500000000001</v>
      </c>
      <c r="AC82" s="28">
        <v>0.249803</v>
      </c>
      <c r="AD82" s="28">
        <v>0.248998</v>
      </c>
      <c r="AE82" s="28">
        <v>0.24818599999999999</v>
      </c>
      <c r="AF82" s="28">
        <v>0.24735699999999999</v>
      </c>
      <c r="AG82" s="26">
        <v>-1.436E-3</v>
      </c>
    </row>
    <row r="83" spans="1:33" ht="15" customHeight="1">
      <c r="A83" s="8" t="s">
        <v>5</v>
      </c>
      <c r="B83" s="24" t="s">
        <v>4</v>
      </c>
      <c r="C83" s="28">
        <v>5.9062000000000003E-2</v>
      </c>
      <c r="D83" s="28">
        <v>5.9676E-2</v>
      </c>
      <c r="E83" s="28">
        <v>6.0014999999999999E-2</v>
      </c>
      <c r="F83" s="28">
        <v>6.0259E-2</v>
      </c>
      <c r="G83" s="28">
        <v>6.0387999999999997E-2</v>
      </c>
      <c r="H83" s="28">
        <v>6.0513999999999998E-2</v>
      </c>
      <c r="I83" s="28">
        <v>6.0525000000000002E-2</v>
      </c>
      <c r="J83" s="28">
        <v>6.0543E-2</v>
      </c>
      <c r="K83" s="28">
        <v>6.0559000000000002E-2</v>
      </c>
      <c r="L83" s="28">
        <v>6.0554999999999998E-2</v>
      </c>
      <c r="M83" s="28">
        <v>6.0539000000000003E-2</v>
      </c>
      <c r="N83" s="28">
        <v>6.0540999999999998E-2</v>
      </c>
      <c r="O83" s="28">
        <v>6.0553000000000003E-2</v>
      </c>
      <c r="P83" s="28">
        <v>6.0505000000000003E-2</v>
      </c>
      <c r="Q83" s="28">
        <v>6.0421999999999997E-2</v>
      </c>
      <c r="R83" s="28">
        <v>6.0344000000000002E-2</v>
      </c>
      <c r="S83" s="28">
        <v>6.0288000000000001E-2</v>
      </c>
      <c r="T83" s="28">
        <v>6.0266E-2</v>
      </c>
      <c r="U83" s="28">
        <v>6.0275000000000002E-2</v>
      </c>
      <c r="V83" s="28">
        <v>6.0292999999999999E-2</v>
      </c>
      <c r="W83" s="28">
        <v>6.0304000000000003E-2</v>
      </c>
      <c r="X83" s="28">
        <v>6.0302000000000001E-2</v>
      </c>
      <c r="Y83" s="28">
        <v>6.0295000000000001E-2</v>
      </c>
      <c r="Z83" s="28">
        <v>6.0281000000000001E-2</v>
      </c>
      <c r="AA83" s="28">
        <v>6.0255000000000003E-2</v>
      </c>
      <c r="AB83" s="28">
        <v>6.0249999999999998E-2</v>
      </c>
      <c r="AC83" s="28">
        <v>6.0245E-2</v>
      </c>
      <c r="AD83" s="28">
        <v>6.0232000000000001E-2</v>
      </c>
      <c r="AE83" s="28">
        <v>6.0238E-2</v>
      </c>
      <c r="AF83" s="28">
        <v>6.0241000000000003E-2</v>
      </c>
      <c r="AG83" s="26">
        <v>6.8199999999999999E-4</v>
      </c>
    </row>
    <row r="84" spans="1:33" ht="15" customHeight="1">
      <c r="A84" s="8" t="s">
        <v>3</v>
      </c>
      <c r="B84" s="24" t="s">
        <v>143</v>
      </c>
      <c r="C84" s="28">
        <v>0.35328999999999999</v>
      </c>
      <c r="D84" s="28">
        <v>0.330289</v>
      </c>
      <c r="E84" s="28">
        <v>0.32120100000000001</v>
      </c>
      <c r="F84" s="28">
        <v>0.31321900000000003</v>
      </c>
      <c r="G84" s="28">
        <v>0.30792599999999998</v>
      </c>
      <c r="H84" s="28">
        <v>0.30176900000000001</v>
      </c>
      <c r="I84" s="28">
        <v>0.29384900000000003</v>
      </c>
      <c r="J84" s="28">
        <v>0.29630000000000001</v>
      </c>
      <c r="K84" s="28">
        <v>0.29349199999999998</v>
      </c>
      <c r="L84" s="28">
        <v>0.28905799999999998</v>
      </c>
      <c r="M84" s="28">
        <v>0.28730499999999998</v>
      </c>
      <c r="N84" s="28">
        <v>0.288632</v>
      </c>
      <c r="O84" s="28">
        <v>0.289632</v>
      </c>
      <c r="P84" s="28">
        <v>0.28515099999999999</v>
      </c>
      <c r="Q84" s="28">
        <v>0.28399200000000002</v>
      </c>
      <c r="R84" s="28">
        <v>0.28439900000000001</v>
      </c>
      <c r="S84" s="28">
        <v>0.28723799999999999</v>
      </c>
      <c r="T84" s="28">
        <v>0.29041499999999998</v>
      </c>
      <c r="U84" s="28">
        <v>0.293236</v>
      </c>
      <c r="V84" s="28">
        <v>0.29587799999999997</v>
      </c>
      <c r="W84" s="28">
        <v>0.29749799999999998</v>
      </c>
      <c r="X84" s="28">
        <v>0.30016700000000002</v>
      </c>
      <c r="Y84" s="28">
        <v>0.30221300000000001</v>
      </c>
      <c r="Z84" s="28">
        <v>0.30561899999999997</v>
      </c>
      <c r="AA84" s="28">
        <v>0.30471900000000002</v>
      </c>
      <c r="AB84" s="28">
        <v>0.306288</v>
      </c>
      <c r="AC84" s="28">
        <v>0.31023299999999998</v>
      </c>
      <c r="AD84" s="28">
        <v>0.31412400000000001</v>
      </c>
      <c r="AE84" s="28">
        <v>0.31759900000000002</v>
      </c>
      <c r="AF84" s="28">
        <v>0.32013799999999998</v>
      </c>
      <c r="AG84" s="26">
        <v>-3.392E-3</v>
      </c>
    </row>
    <row r="85" spans="1:33" ht="15" customHeight="1">
      <c r="A85" s="8" t="s">
        <v>2</v>
      </c>
      <c r="B85" s="23" t="s">
        <v>1</v>
      </c>
      <c r="C85" s="29">
        <v>13.515658</v>
      </c>
      <c r="D85" s="29">
        <v>13.879315999999999</v>
      </c>
      <c r="E85" s="29">
        <v>14.045151000000001</v>
      </c>
      <c r="F85" s="29">
        <v>13.991994999999999</v>
      </c>
      <c r="G85" s="29">
        <v>13.941672000000001</v>
      </c>
      <c r="H85" s="29">
        <v>13.861561</v>
      </c>
      <c r="I85" s="29">
        <v>13.749853999999999</v>
      </c>
      <c r="J85" s="29">
        <v>13.665660000000001</v>
      </c>
      <c r="K85" s="29">
        <v>13.573191</v>
      </c>
      <c r="L85" s="29">
        <v>13.501842</v>
      </c>
      <c r="M85" s="29">
        <v>13.44112</v>
      </c>
      <c r="N85" s="29">
        <v>13.386461000000001</v>
      </c>
      <c r="O85" s="29">
        <v>13.337643</v>
      </c>
      <c r="P85" s="29">
        <v>13.266095999999999</v>
      </c>
      <c r="Q85" s="29">
        <v>13.207727999999999</v>
      </c>
      <c r="R85" s="29">
        <v>13.160557000000001</v>
      </c>
      <c r="S85" s="29">
        <v>13.132688999999999</v>
      </c>
      <c r="T85" s="29">
        <v>13.115678000000001</v>
      </c>
      <c r="U85" s="29">
        <v>13.118619000000001</v>
      </c>
      <c r="V85" s="29">
        <v>13.128693</v>
      </c>
      <c r="W85" s="29">
        <v>13.140699</v>
      </c>
      <c r="X85" s="29">
        <v>13.166513</v>
      </c>
      <c r="Y85" s="29">
        <v>13.195662</v>
      </c>
      <c r="Z85" s="29">
        <v>13.227399</v>
      </c>
      <c r="AA85" s="29">
        <v>13.268625</v>
      </c>
      <c r="AB85" s="29">
        <v>13.334352000000001</v>
      </c>
      <c r="AC85" s="29">
        <v>13.404382999999999</v>
      </c>
      <c r="AD85" s="29">
        <v>13.46729</v>
      </c>
      <c r="AE85" s="29">
        <v>13.538466</v>
      </c>
      <c r="AF85" s="29">
        <v>13.639595999999999</v>
      </c>
      <c r="AG85" s="16">
        <v>3.1500000000000001E-4</v>
      </c>
    </row>
    <row r="86" spans="1:33" ht="15" customHeight="1" thickBot="1"/>
    <row r="87" spans="1:33" ht="15" customHeight="1">
      <c r="B87" s="39" t="s">
        <v>168</v>
      </c>
    </row>
    <row r="88" spans="1:33" ht="15" customHeight="1">
      <c r="B88" s="4" t="s">
        <v>169</v>
      </c>
    </row>
    <row r="89" spans="1:33" ht="15" customHeight="1">
      <c r="B89" s="4" t="s">
        <v>170</v>
      </c>
    </row>
    <row r="90" spans="1:33" ht="15" customHeight="1">
      <c r="B90" s="4" t="s">
        <v>171</v>
      </c>
    </row>
    <row r="91" spans="1:33" ht="15" customHeight="1">
      <c r="B91" s="4" t="s">
        <v>172</v>
      </c>
    </row>
    <row r="92" spans="1:33">
      <c r="B92" s="4" t="s">
        <v>173</v>
      </c>
    </row>
    <row r="93" spans="1:33" ht="15" customHeight="1">
      <c r="B93" s="4" t="s">
        <v>174</v>
      </c>
    </row>
    <row r="94" spans="1:33" ht="15" customHeight="1">
      <c r="B94" s="4" t="s">
        <v>175</v>
      </c>
    </row>
    <row r="95" spans="1:33" ht="15" customHeight="1">
      <c r="B95" s="4" t="s">
        <v>176</v>
      </c>
    </row>
    <row r="96" spans="1:33" ht="15" customHeight="1">
      <c r="B96" s="4" t="s">
        <v>825</v>
      </c>
    </row>
    <row r="97" spans="2:33" ht="15" customHeight="1">
      <c r="B97" s="4" t="s">
        <v>826</v>
      </c>
    </row>
    <row r="98" spans="2:33" ht="15" customHeight="1"/>
    <row r="99" spans="2:33" ht="15" customHeight="1"/>
    <row r="100" spans="2:33" ht="15" customHeight="1"/>
    <row r="103" spans="2:33" ht="15" customHeight="1"/>
    <row r="104" spans="2:33" ht="15" customHeight="1"/>
    <row r="105" spans="2:33" ht="15" customHeight="1"/>
    <row r="106" spans="2:33" ht="15" customHeight="1"/>
    <row r="107" spans="2:33" ht="15" customHeight="1"/>
    <row r="108" spans="2:33" ht="15" customHeight="1"/>
    <row r="109" spans="2:33" ht="15" customHeight="1"/>
    <row r="110" spans="2:33" ht="15" customHeight="1"/>
    <row r="111" spans="2:33" ht="15" customHeight="1"/>
    <row r="112" spans="2:33" ht="15" customHeight="1">
      <c r="B112" s="112"/>
      <c r="C112" s="112"/>
      <c r="D112" s="112"/>
      <c r="E112" s="112"/>
      <c r="F112" s="112"/>
      <c r="G112" s="112"/>
      <c r="H112" s="112"/>
      <c r="I112" s="112"/>
      <c r="J112" s="112"/>
      <c r="K112" s="112"/>
      <c r="L112" s="112"/>
      <c r="M112" s="112"/>
      <c r="N112" s="112"/>
      <c r="O112" s="112"/>
      <c r="P112" s="112"/>
      <c r="Q112" s="112"/>
      <c r="R112" s="112"/>
      <c r="S112" s="112"/>
      <c r="T112" s="112"/>
      <c r="U112" s="112"/>
      <c r="V112" s="112"/>
      <c r="W112" s="112"/>
      <c r="X112" s="112"/>
      <c r="Y112" s="112"/>
      <c r="Z112" s="112"/>
      <c r="AA112" s="112"/>
      <c r="AB112" s="112"/>
      <c r="AC112" s="112"/>
      <c r="AD112" s="112"/>
      <c r="AE112" s="112"/>
      <c r="AF112" s="112"/>
      <c r="AG112" s="112"/>
    </row>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4" ht="15" customHeight="1"/>
    <row r="225"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300" ht="15" customHeight="1"/>
    <row r="301" ht="15" customHeight="1"/>
    <row r="302" ht="15" customHeight="1"/>
    <row r="303" ht="15" customHeight="1"/>
    <row r="304" ht="15" customHeight="1"/>
    <row r="305" spans="2:33" ht="15" customHeight="1"/>
    <row r="306" spans="2:33" ht="15" customHeight="1"/>
    <row r="307" spans="2:33" ht="15" customHeight="1"/>
    <row r="308" spans="2:33" ht="15" customHeight="1">
      <c r="B308" s="112"/>
      <c r="C308" s="112"/>
      <c r="D308" s="112"/>
      <c r="E308" s="112"/>
      <c r="F308" s="112"/>
      <c r="G308" s="112"/>
      <c r="H308" s="112"/>
      <c r="I308" s="112"/>
      <c r="J308" s="112"/>
      <c r="K308" s="112"/>
      <c r="L308" s="112"/>
      <c r="M308" s="112"/>
      <c r="N308" s="112"/>
      <c r="O308" s="112"/>
      <c r="P308" s="112"/>
      <c r="Q308" s="112"/>
      <c r="R308" s="112"/>
      <c r="S308" s="112"/>
      <c r="T308" s="112"/>
      <c r="U308" s="112"/>
      <c r="V308" s="112"/>
      <c r="W308" s="112"/>
      <c r="X308" s="112"/>
      <c r="Y308" s="112"/>
      <c r="Z308" s="112"/>
      <c r="AA308" s="112"/>
      <c r="AB308" s="112"/>
      <c r="AC308" s="112"/>
      <c r="AD308" s="112"/>
      <c r="AE308" s="112"/>
      <c r="AF308" s="112"/>
      <c r="AG308" s="112"/>
    </row>
    <row r="309" spans="2:33" ht="15" customHeight="1"/>
    <row r="310" spans="2:33" ht="15" customHeight="1"/>
    <row r="311" spans="2:33" ht="15" customHeight="1"/>
    <row r="312" spans="2:33" ht="15" customHeight="1"/>
    <row r="313" spans="2:33" ht="15" customHeight="1"/>
    <row r="314" spans="2:33" ht="15" customHeight="1"/>
    <row r="315" spans="2:33" ht="15" customHeight="1"/>
    <row r="316" spans="2:33" ht="15" customHeight="1"/>
    <row r="317" spans="2:33" ht="15" customHeight="1"/>
    <row r="318" spans="2:33" ht="15" customHeight="1"/>
    <row r="319" spans="2:33" ht="15" customHeight="1"/>
    <row r="320" spans="2:33"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6" ht="15" customHeight="1"/>
    <row r="387" ht="15" customHeight="1"/>
    <row r="388" ht="15" customHeight="1"/>
    <row r="389" ht="15" customHeight="1"/>
    <row r="390" ht="15" customHeight="1"/>
    <row r="391" ht="15" customHeight="1"/>
    <row r="393" ht="15" customHeight="1"/>
    <row r="394" ht="15" customHeight="1"/>
    <row r="395" ht="15" customHeight="1"/>
    <row r="396" ht="15" customHeight="1"/>
    <row r="397" ht="15" customHeight="1"/>
    <row r="398" ht="15" customHeight="1"/>
    <row r="399" ht="15" customHeight="1"/>
    <row r="400" ht="15" customHeight="1"/>
    <row r="401" ht="15" customHeight="1"/>
    <row r="403" ht="15" customHeight="1"/>
    <row r="404" ht="15" customHeight="1"/>
    <row r="405" ht="15" customHeight="1"/>
    <row r="406" ht="15" customHeight="1"/>
    <row r="407" ht="15" customHeight="1"/>
    <row r="408" ht="15" customHeight="1"/>
    <row r="409" ht="15" customHeight="1"/>
    <row r="410" ht="15" customHeight="1"/>
    <row r="411" ht="15" customHeight="1"/>
    <row r="413" ht="15" customHeight="1"/>
    <row r="414" ht="15" customHeight="1"/>
    <row r="415" ht="15" customHeight="1"/>
    <row r="416" ht="15" customHeight="1"/>
    <row r="417" ht="15" customHeight="1"/>
    <row r="418"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4" ht="15" customHeight="1"/>
    <row r="435" ht="15" customHeight="1"/>
    <row r="436" ht="15" customHeight="1"/>
    <row r="437" ht="15" customHeight="1"/>
    <row r="438" ht="15" customHeight="1"/>
    <row r="439" ht="15" customHeight="1"/>
    <row r="440" ht="15" customHeight="1"/>
    <row r="441" ht="15" customHeight="1"/>
    <row r="442" ht="15" customHeight="1"/>
    <row r="445" ht="15" customHeight="1"/>
    <row r="446" ht="15" customHeight="1"/>
    <row r="447" ht="15" customHeight="1"/>
    <row r="448" ht="15" customHeight="1"/>
    <row r="449" ht="15" customHeight="1"/>
    <row r="450" ht="15" customHeight="1"/>
    <row r="452" ht="15" customHeight="1"/>
    <row r="453" ht="15" customHeight="1"/>
    <row r="454" ht="15" customHeight="1"/>
    <row r="455" ht="15" customHeight="1"/>
    <row r="456" ht="15" customHeight="1"/>
    <row r="457" ht="15" customHeight="1"/>
    <row r="459" ht="15" customHeight="1"/>
    <row r="460" ht="15" customHeight="1"/>
    <row r="461" ht="15" customHeight="1"/>
    <row r="462" ht="15" customHeight="1"/>
    <row r="463" ht="15" customHeight="1"/>
    <row r="464" ht="15" customHeight="1"/>
    <row r="465" ht="15" customHeight="1"/>
    <row r="466" ht="15" customHeight="1"/>
    <row r="467" ht="15" customHeight="1"/>
    <row r="470" ht="15" customHeight="1"/>
    <row r="471" ht="15" customHeight="1"/>
    <row r="472" ht="15" customHeight="1"/>
    <row r="473" ht="15" customHeight="1"/>
    <row r="474" ht="15" customHeight="1"/>
    <row r="475" ht="15" customHeight="1"/>
    <row r="476" ht="15" customHeight="1"/>
    <row r="477" ht="15" customHeight="1"/>
    <row r="478" ht="15" customHeight="1"/>
    <row r="480" ht="15" customHeight="1"/>
    <row r="481" ht="15" customHeight="1"/>
    <row r="482" ht="15" customHeight="1"/>
    <row r="483" ht="15" customHeight="1"/>
    <row r="484" ht="15" customHeight="1"/>
    <row r="485"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spans="2:33" ht="15" customHeight="1"/>
    <row r="498" spans="2:33" ht="15" customHeight="1"/>
    <row r="500" spans="2:33" ht="15" customHeight="1"/>
    <row r="501" spans="2:33" ht="15" customHeight="1"/>
    <row r="502" spans="2:33" ht="15" customHeight="1"/>
    <row r="503" spans="2:33" ht="15" customHeight="1"/>
    <row r="504" spans="2:33" ht="15" customHeight="1"/>
    <row r="505" spans="2:33" ht="15" customHeight="1"/>
    <row r="506" spans="2:33" ht="15" customHeight="1"/>
    <row r="507" spans="2:33" ht="15" customHeight="1"/>
    <row r="508" spans="2:33" ht="15" customHeight="1"/>
    <row r="510" spans="2:33" ht="15" customHeight="1"/>
    <row r="511" spans="2:33" ht="15" customHeight="1">
      <c r="B511" s="112"/>
      <c r="C511" s="112"/>
      <c r="D511" s="112"/>
      <c r="E511" s="112"/>
      <c r="F511" s="112"/>
      <c r="G511" s="112"/>
      <c r="H511" s="112"/>
      <c r="I511" s="112"/>
      <c r="J511" s="112"/>
      <c r="K511" s="112"/>
      <c r="L511" s="112"/>
      <c r="M511" s="112"/>
      <c r="N511" s="112"/>
      <c r="O511" s="112"/>
      <c r="P511" s="112"/>
      <c r="Q511" s="112"/>
      <c r="R511" s="112"/>
      <c r="S511" s="112"/>
      <c r="T511" s="112"/>
      <c r="U511" s="112"/>
      <c r="V511" s="112"/>
      <c r="W511" s="112"/>
      <c r="X511" s="112"/>
      <c r="Y511" s="112"/>
      <c r="Z511" s="112"/>
      <c r="AA511" s="112"/>
      <c r="AB511" s="112"/>
      <c r="AC511" s="112"/>
      <c r="AD511" s="112"/>
      <c r="AE511" s="112"/>
      <c r="AF511" s="112"/>
      <c r="AG511" s="112"/>
    </row>
    <row r="512" spans="2:33"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7" ht="15" customHeight="1"/>
    <row r="589" ht="15" customHeight="1"/>
    <row r="590" ht="15" customHeight="1"/>
    <row r="591" ht="15" customHeight="1"/>
    <row r="592" ht="15" customHeight="1"/>
    <row r="593" ht="15" customHeight="1"/>
    <row r="594" ht="15" customHeight="1"/>
    <row r="595"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7" ht="15" customHeight="1"/>
    <row r="618" ht="15" customHeight="1"/>
    <row r="619" ht="15" customHeight="1"/>
    <row r="620" ht="15" customHeight="1"/>
    <row r="621" ht="15" customHeight="1"/>
    <row r="622" ht="15" customHeight="1"/>
    <row r="623" ht="15" customHeight="1"/>
    <row r="624" ht="15" customHeight="1"/>
    <row r="626" ht="15" customHeight="1"/>
    <row r="627" ht="15" customHeight="1"/>
    <row r="628" ht="15" customHeight="1"/>
    <row r="629" ht="15" customHeight="1"/>
    <row r="630" ht="15" customHeight="1"/>
    <row r="632" ht="15" customHeight="1"/>
    <row r="633" ht="15" customHeight="1"/>
    <row r="634" ht="15" customHeight="1"/>
    <row r="635" ht="15" customHeight="1"/>
    <row r="636" ht="15" customHeight="1"/>
    <row r="637" ht="15" customHeight="1"/>
    <row r="639"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60"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1" ht="15" customHeight="1"/>
    <row r="682" ht="15" customHeight="1"/>
    <row r="683" ht="15" customHeight="1"/>
    <row r="684" ht="15" customHeight="1"/>
    <row r="685" ht="15" customHeight="1"/>
    <row r="686"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700" ht="15" customHeight="1"/>
    <row r="701" ht="15" customHeight="1"/>
    <row r="702" ht="15" customHeight="1"/>
    <row r="703" ht="15" customHeight="1"/>
    <row r="704" ht="15" customHeight="1"/>
    <row r="705" spans="2:33" ht="15" customHeight="1"/>
    <row r="706" spans="2:33" ht="15" customHeight="1"/>
    <row r="707" spans="2:33" ht="15" customHeight="1"/>
    <row r="708" spans="2:33" ht="15" customHeight="1"/>
    <row r="709" spans="2:33" ht="15" customHeight="1"/>
    <row r="710" spans="2:33" ht="15" customHeight="1"/>
    <row r="711" spans="2:33" ht="15" customHeight="1"/>
    <row r="712" spans="2:33" ht="15" customHeight="1">
      <c r="B712" s="112"/>
      <c r="C712" s="112"/>
      <c r="D712" s="112"/>
      <c r="E712" s="112"/>
      <c r="F712" s="112"/>
      <c r="G712" s="112"/>
      <c r="H712" s="112"/>
      <c r="I712" s="112"/>
      <c r="J712" s="112"/>
      <c r="K712" s="112"/>
      <c r="L712" s="112"/>
      <c r="M712" s="112"/>
      <c r="N712" s="112"/>
      <c r="O712" s="112"/>
      <c r="P712" s="112"/>
      <c r="Q712" s="112"/>
      <c r="R712" s="112"/>
      <c r="S712" s="112"/>
      <c r="T712" s="112"/>
      <c r="U712" s="112"/>
      <c r="V712" s="112"/>
      <c r="W712" s="112"/>
      <c r="X712" s="112"/>
      <c r="Y712" s="112"/>
      <c r="Z712" s="112"/>
      <c r="AA712" s="112"/>
      <c r="AB712" s="112"/>
      <c r="AC712" s="112"/>
      <c r="AD712" s="112"/>
      <c r="AE712" s="112"/>
      <c r="AF712" s="112"/>
      <c r="AG712" s="112"/>
    </row>
    <row r="713" spans="2:33" ht="15" customHeight="1"/>
    <row r="714" spans="2:33" ht="15" customHeight="1"/>
    <row r="715" spans="2:33" ht="15" customHeight="1"/>
    <row r="716" spans="2:33" ht="15" customHeight="1"/>
    <row r="717" spans="2:33" ht="15" customHeight="1"/>
    <row r="718" spans="2:33" ht="15" customHeight="1"/>
    <row r="719" spans="2:33" ht="15" customHeight="1"/>
    <row r="720" spans="2:33"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75" ht="15" customHeight="1"/>
    <row r="776" ht="15" customHeight="1"/>
    <row r="777" ht="15" customHeight="1"/>
    <row r="778" ht="15" customHeight="1"/>
    <row r="779" ht="15" customHeight="1"/>
    <row r="780" ht="15" customHeight="1"/>
    <row r="782" ht="15" customHeight="1"/>
    <row r="783" ht="15" customHeight="1"/>
    <row r="784" ht="15" customHeight="1"/>
    <row r="785" ht="15" customHeight="1"/>
    <row r="787" ht="15" customHeight="1"/>
    <row r="788" ht="15" customHeight="1"/>
    <row r="789" ht="15" customHeight="1"/>
    <row r="790"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8" ht="15" customHeight="1"/>
    <row r="809" ht="15" customHeight="1"/>
    <row r="810" ht="15" customHeight="1"/>
    <row r="811" ht="15" customHeight="1"/>
    <row r="812" ht="15" customHeight="1"/>
    <row r="813" ht="15" customHeight="1"/>
    <row r="814" ht="15" customHeight="1"/>
    <row r="816" ht="15" customHeight="1"/>
    <row r="817" ht="15" customHeight="1"/>
    <row r="818" ht="15" customHeight="1"/>
    <row r="819" ht="15" customHeight="1"/>
    <row r="820" ht="15" customHeight="1"/>
    <row r="822" ht="15" customHeight="1"/>
    <row r="823"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40"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7" ht="15" customHeight="1"/>
    <row r="858" ht="15" customHeight="1"/>
    <row r="859" ht="15" customHeight="1"/>
    <row r="860" ht="15" customHeight="1"/>
    <row r="861"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5" ht="15" customHeight="1"/>
    <row r="876" ht="15" customHeight="1"/>
    <row r="877" ht="15" customHeight="1"/>
    <row r="878" ht="15" customHeight="1"/>
    <row r="879" ht="15" customHeight="1"/>
    <row r="880" ht="15" customHeight="1"/>
    <row r="881" spans="2:33" ht="15" customHeight="1"/>
    <row r="882" spans="2:33" ht="15" customHeight="1"/>
    <row r="883" spans="2:33" ht="15" customHeight="1"/>
    <row r="884" spans="2:33" ht="15" customHeight="1"/>
    <row r="885" spans="2:33" ht="15" customHeight="1"/>
    <row r="886" spans="2:33" ht="15" customHeight="1"/>
    <row r="887" spans="2:33" ht="15" customHeight="1">
      <c r="B887" s="112"/>
      <c r="C887" s="112"/>
      <c r="D887" s="112"/>
      <c r="E887" s="112"/>
      <c r="F887" s="112"/>
      <c r="G887" s="112"/>
      <c r="H887" s="112"/>
      <c r="I887" s="112"/>
      <c r="J887" s="112"/>
      <c r="K887" s="112"/>
      <c r="L887" s="112"/>
      <c r="M887" s="112"/>
      <c r="N887" s="112"/>
      <c r="O887" s="112"/>
      <c r="P887" s="112"/>
      <c r="Q887" s="112"/>
      <c r="R887" s="112"/>
      <c r="S887" s="112"/>
      <c r="T887" s="112"/>
      <c r="U887" s="112"/>
      <c r="V887" s="112"/>
      <c r="W887" s="112"/>
      <c r="X887" s="112"/>
      <c r="Y887" s="112"/>
      <c r="Z887" s="112"/>
      <c r="AA887" s="112"/>
      <c r="AB887" s="112"/>
      <c r="AC887" s="112"/>
      <c r="AD887" s="112"/>
      <c r="AE887" s="112"/>
      <c r="AF887" s="112"/>
      <c r="AG887" s="112"/>
    </row>
    <row r="888" spans="2:33" ht="15" customHeight="1"/>
    <row r="889" spans="2:33" ht="15" customHeight="1"/>
    <row r="890" spans="2:33" ht="15" customHeight="1"/>
    <row r="891" spans="2:33" ht="15" customHeight="1"/>
    <row r="892" spans="2:33" ht="15" customHeight="1"/>
    <row r="893" spans="2:33" ht="15" customHeight="1"/>
    <row r="894" spans="2:33" ht="15" customHeight="1"/>
    <row r="895" spans="2:33" ht="15" customHeight="1"/>
    <row r="896" spans="2:33" ht="15" customHeight="1"/>
    <row r="897" ht="15" customHeight="1"/>
    <row r="898" ht="15" customHeight="1"/>
    <row r="899" ht="15" customHeight="1"/>
    <row r="900" ht="15" customHeight="1"/>
    <row r="901" ht="15" customHeight="1"/>
    <row r="902" ht="15" customHeight="1"/>
    <row r="903" ht="15" customHeight="1"/>
    <row r="904" ht="15" customHeight="1"/>
    <row r="905"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spans="2:33" ht="15" customHeight="1"/>
    <row r="1090" spans="2:33" ht="15" customHeight="1"/>
    <row r="1091" spans="2:33" ht="15" customHeight="1"/>
    <row r="1092" spans="2:33" ht="15" customHeight="1"/>
    <row r="1093" spans="2:33" ht="15" customHeight="1"/>
    <row r="1094" spans="2:33" ht="15" customHeight="1"/>
    <row r="1096" spans="2:33" ht="15" customHeight="1"/>
    <row r="1097" spans="2:33" ht="15" customHeight="1"/>
    <row r="1098" spans="2:33" ht="15" customHeight="1"/>
    <row r="1099" spans="2:33" ht="15" customHeight="1"/>
    <row r="1100" spans="2:33" ht="15" customHeight="1">
      <c r="B1100" s="112"/>
      <c r="C1100" s="112"/>
      <c r="D1100" s="112"/>
      <c r="E1100" s="112"/>
      <c r="F1100" s="112"/>
      <c r="G1100" s="112"/>
      <c r="H1100" s="112"/>
      <c r="I1100" s="112"/>
      <c r="J1100" s="112"/>
      <c r="K1100" s="112"/>
      <c r="L1100" s="112"/>
      <c r="M1100" s="112"/>
      <c r="N1100" s="112"/>
      <c r="O1100" s="112"/>
      <c r="P1100" s="112"/>
      <c r="Q1100" s="112"/>
      <c r="R1100" s="112"/>
      <c r="S1100" s="112"/>
      <c r="T1100" s="112"/>
      <c r="U1100" s="112"/>
      <c r="V1100" s="112"/>
      <c r="W1100" s="112"/>
      <c r="X1100" s="112"/>
      <c r="Y1100" s="112"/>
      <c r="Z1100" s="112"/>
      <c r="AA1100" s="112"/>
      <c r="AB1100" s="112"/>
      <c r="AC1100" s="112"/>
      <c r="AD1100" s="112"/>
      <c r="AE1100" s="112"/>
      <c r="AF1100" s="112"/>
      <c r="AG1100" s="112"/>
    </row>
    <row r="1101" spans="2:33" ht="15" customHeight="1"/>
    <row r="1102" spans="2:33" ht="15" customHeight="1"/>
    <row r="1103" spans="2:33" ht="15" customHeight="1"/>
    <row r="1104" spans="2:33" ht="15" customHeight="1"/>
    <row r="1105" ht="15" customHeight="1"/>
    <row r="1106" ht="15" customHeight="1"/>
    <row r="1107" ht="15" customHeight="1"/>
    <row r="1108" ht="15" customHeight="1"/>
    <row r="1109" ht="15" customHeight="1"/>
    <row r="1110" ht="15" customHeight="1"/>
    <row r="1111"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1" ht="15" customHeight="1"/>
    <row r="1212" ht="15" customHeight="1"/>
    <row r="1213" ht="15" customHeight="1"/>
    <row r="1214" ht="15" customHeight="1"/>
    <row r="1215" ht="15" customHeight="1"/>
    <row r="1216" ht="15" customHeight="1"/>
    <row r="1217" spans="2:33" ht="15" customHeight="1"/>
    <row r="1218" spans="2:33" ht="15" customHeight="1"/>
    <row r="1219" spans="2:33" ht="15" customHeight="1"/>
    <row r="1220" spans="2:33" ht="15" customHeight="1"/>
    <row r="1221" spans="2:33" ht="15" customHeight="1"/>
    <row r="1222" spans="2:33" ht="15" customHeight="1"/>
    <row r="1223" spans="2:33" ht="15" customHeight="1"/>
    <row r="1224" spans="2:33" ht="15" customHeight="1"/>
    <row r="1225" spans="2:33" ht="15" customHeight="1"/>
    <row r="1226" spans="2:33" ht="15" customHeight="1"/>
    <row r="1227" spans="2:33" ht="15" customHeight="1">
      <c r="B1227" s="112"/>
      <c r="C1227" s="112"/>
      <c r="D1227" s="112"/>
      <c r="E1227" s="112"/>
      <c r="F1227" s="112"/>
      <c r="G1227" s="112"/>
      <c r="H1227" s="112"/>
      <c r="I1227" s="112"/>
      <c r="J1227" s="112"/>
      <c r="K1227" s="112"/>
      <c r="L1227" s="112"/>
      <c r="M1227" s="112"/>
      <c r="N1227" s="112"/>
      <c r="O1227" s="112"/>
      <c r="P1227" s="112"/>
      <c r="Q1227" s="112"/>
      <c r="R1227" s="112"/>
      <c r="S1227" s="112"/>
      <c r="T1227" s="112"/>
      <c r="U1227" s="112"/>
      <c r="V1227" s="112"/>
      <c r="W1227" s="112"/>
      <c r="X1227" s="112"/>
      <c r="Y1227" s="112"/>
      <c r="Z1227" s="112"/>
      <c r="AA1227" s="112"/>
      <c r="AB1227" s="112"/>
      <c r="AC1227" s="112"/>
      <c r="AD1227" s="112"/>
      <c r="AE1227" s="112"/>
      <c r="AF1227" s="112"/>
      <c r="AG1227" s="112"/>
    </row>
    <row r="1228" spans="2:33" ht="15" customHeight="1"/>
    <row r="1229" spans="2:33" ht="15" customHeight="1"/>
    <row r="1230" spans="2:33" ht="15" customHeight="1"/>
    <row r="1231" spans="2:33" ht="15" customHeight="1"/>
    <row r="1232" spans="2:33" ht="15" customHeight="1"/>
    <row r="1233" ht="15" customHeight="1"/>
    <row r="1234" ht="15" customHeight="1"/>
    <row r="1235" ht="15" customHeight="1"/>
    <row r="1236" ht="15" customHeight="1"/>
    <row r="1237" ht="15" customHeight="1"/>
    <row r="1300" ht="15" customHeight="1"/>
    <row r="1301" ht="15" customHeight="1"/>
    <row r="1302" ht="15" customHeight="1"/>
    <row r="1303" ht="15" customHeight="1"/>
    <row r="1304" ht="15" customHeight="1"/>
    <row r="1305"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7"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50" ht="15" customHeight="1"/>
    <row r="1352" ht="15" customHeight="1"/>
    <row r="1353" ht="15" customHeight="1"/>
    <row r="1354" ht="15" customHeight="1"/>
    <row r="1355" ht="15" customHeight="1"/>
    <row r="1356" ht="15" customHeight="1"/>
    <row r="1357" ht="15" customHeight="1"/>
    <row r="1358" ht="15" customHeight="1"/>
    <row r="1359"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5" ht="15" customHeight="1"/>
    <row r="1376" ht="15" customHeight="1"/>
    <row r="1377" spans="2:33" ht="15" customHeight="1"/>
    <row r="1378" spans="2:33" ht="15" customHeight="1"/>
    <row r="1379" spans="2:33" ht="15" customHeight="1"/>
    <row r="1380" spans="2:33" ht="15" customHeight="1"/>
    <row r="1381" spans="2:33" ht="15" customHeight="1"/>
    <row r="1382" spans="2:33" ht="15" customHeight="1"/>
    <row r="1383" spans="2:33" ht="15" customHeight="1"/>
    <row r="1385" spans="2:33" ht="15" customHeight="1"/>
    <row r="1386" spans="2:33" ht="15" customHeight="1"/>
    <row r="1387" spans="2:33" ht="15" customHeight="1"/>
    <row r="1388" spans="2:33" ht="15" customHeight="1"/>
    <row r="1389" spans="2:33" ht="15" customHeight="1"/>
    <row r="1390" spans="2:33" ht="15" customHeight="1">
      <c r="B1390" s="112"/>
      <c r="C1390" s="112"/>
      <c r="D1390" s="112"/>
      <c r="E1390" s="112"/>
      <c r="F1390" s="112"/>
      <c r="G1390" s="112"/>
      <c r="H1390" s="112"/>
      <c r="I1390" s="112"/>
      <c r="J1390" s="112"/>
      <c r="K1390" s="112"/>
      <c r="L1390" s="112"/>
      <c r="M1390" s="112"/>
      <c r="N1390" s="112"/>
      <c r="O1390" s="112"/>
      <c r="P1390" s="112"/>
      <c r="Q1390" s="112"/>
      <c r="R1390" s="112"/>
      <c r="S1390" s="112"/>
      <c r="T1390" s="112"/>
      <c r="U1390" s="112"/>
      <c r="V1390" s="112"/>
      <c r="W1390" s="112"/>
      <c r="X1390" s="112"/>
      <c r="Y1390" s="112"/>
      <c r="Z1390" s="112"/>
      <c r="AA1390" s="112"/>
      <c r="AB1390" s="112"/>
      <c r="AC1390" s="112"/>
      <c r="AD1390" s="112"/>
      <c r="AE1390" s="112"/>
      <c r="AF1390" s="112"/>
      <c r="AG1390" s="112"/>
    </row>
    <row r="1391" spans="2:33" ht="15" customHeight="1"/>
    <row r="1392" spans="2:33"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9" spans="2:33" ht="15" customHeight="1"/>
    <row r="1491" spans="2:33" ht="15" customHeight="1"/>
    <row r="1492" spans="2:33" ht="15" customHeight="1"/>
    <row r="1493" spans="2:33" ht="15" customHeight="1"/>
    <row r="1494" spans="2:33" ht="15" customHeight="1"/>
    <row r="1495" spans="2:33" ht="15" customHeight="1"/>
    <row r="1496" spans="2:33" ht="15" customHeight="1"/>
    <row r="1497" spans="2:33" ht="15" customHeight="1"/>
    <row r="1498" spans="2:33" ht="15" customHeight="1"/>
    <row r="1500" spans="2:33" ht="15" customHeight="1"/>
    <row r="1501" spans="2:33" ht="15" customHeight="1"/>
    <row r="1502" spans="2:33" ht="15" customHeight="1">
      <c r="B1502" s="112"/>
      <c r="C1502" s="112"/>
      <c r="D1502" s="112"/>
      <c r="E1502" s="112"/>
      <c r="F1502" s="112"/>
      <c r="G1502" s="112"/>
      <c r="H1502" s="112"/>
      <c r="I1502" s="112"/>
      <c r="J1502" s="112"/>
      <c r="K1502" s="112"/>
      <c r="L1502" s="112"/>
      <c r="M1502" s="112"/>
      <c r="N1502" s="112"/>
      <c r="O1502" s="112"/>
      <c r="P1502" s="112"/>
      <c r="Q1502" s="112"/>
      <c r="R1502" s="112"/>
      <c r="S1502" s="112"/>
      <c r="T1502" s="112"/>
      <c r="U1502" s="112"/>
      <c r="V1502" s="112"/>
      <c r="W1502" s="112"/>
      <c r="X1502" s="112"/>
      <c r="Y1502" s="112"/>
      <c r="Z1502" s="112"/>
      <c r="AA1502" s="112"/>
      <c r="AB1502" s="112"/>
      <c r="AC1502" s="112"/>
      <c r="AD1502" s="112"/>
      <c r="AE1502" s="112"/>
      <c r="AF1502" s="112"/>
      <c r="AG1502" s="112"/>
    </row>
    <row r="1503" spans="2:33" ht="15" customHeight="1"/>
    <row r="1504" spans="2:33"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75" ht="15" customHeight="1"/>
    <row r="1576" ht="15" customHeight="1"/>
    <row r="1577" ht="15" customHeight="1"/>
    <row r="1578" ht="15" customHeight="1"/>
    <row r="1579" ht="15" customHeight="1"/>
    <row r="1580" ht="15" customHeight="1"/>
    <row r="1582" ht="15" customHeight="1"/>
    <row r="1583" ht="15" customHeight="1"/>
    <row r="1584" ht="15" customHeight="1"/>
    <row r="1585" ht="15" customHeight="1"/>
    <row r="1587" ht="15" customHeight="1"/>
    <row r="1588" ht="15" customHeight="1"/>
    <row r="1589" ht="15" customHeight="1"/>
    <row r="1590" ht="15" customHeight="1"/>
    <row r="1592" ht="15" customHeight="1"/>
    <row r="1594" ht="15" customHeight="1"/>
    <row r="1595" ht="15" customHeight="1"/>
    <row r="1596" ht="15" customHeight="1"/>
    <row r="1597" ht="15" customHeight="1"/>
    <row r="1599" ht="15" customHeight="1"/>
    <row r="1600" ht="15" customHeight="1"/>
    <row r="1601" spans="2:33" ht="15" customHeight="1"/>
    <row r="1602" spans="2:33" ht="15" customHeight="1"/>
    <row r="1603" spans="2:33" ht="15" customHeight="1"/>
    <row r="1604" spans="2:33" ht="15" customHeight="1">
      <c r="B1604" s="112"/>
      <c r="C1604" s="112"/>
      <c r="D1604" s="112"/>
      <c r="E1604" s="112"/>
      <c r="F1604" s="112"/>
      <c r="G1604" s="112"/>
      <c r="H1604" s="112"/>
      <c r="I1604" s="112"/>
      <c r="J1604" s="112"/>
      <c r="K1604" s="112"/>
      <c r="L1604" s="112"/>
      <c r="M1604" s="112"/>
      <c r="N1604" s="112"/>
      <c r="O1604" s="112"/>
      <c r="P1604" s="112"/>
      <c r="Q1604" s="112"/>
      <c r="R1604" s="112"/>
      <c r="S1604" s="112"/>
      <c r="T1604" s="112"/>
      <c r="U1604" s="112"/>
      <c r="V1604" s="112"/>
      <c r="W1604" s="112"/>
      <c r="X1604" s="112"/>
      <c r="Y1604" s="112"/>
      <c r="Z1604" s="112"/>
      <c r="AA1604" s="112"/>
      <c r="AB1604" s="112"/>
      <c r="AC1604" s="112"/>
      <c r="AD1604" s="112"/>
      <c r="AE1604" s="112"/>
      <c r="AF1604" s="112"/>
      <c r="AG1604" s="112"/>
    </row>
    <row r="1605" spans="2:33" ht="15" customHeight="1"/>
    <row r="1606" spans="2:33" ht="15" customHeight="1"/>
    <row r="1607" spans="2:33" ht="15" customHeight="1"/>
    <row r="1608" spans="2:33" ht="15" customHeight="1"/>
    <row r="1609" spans="2:33" ht="15" customHeight="1"/>
    <row r="1610" spans="2:33" ht="15" customHeight="1"/>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5"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6" ht="15" customHeight="1"/>
    <row r="1688" ht="15" customHeight="1"/>
    <row r="1689" ht="15" customHeight="1"/>
    <row r="1690" ht="15" customHeight="1"/>
    <row r="1691" ht="15" customHeight="1"/>
    <row r="1692" ht="15" customHeight="1"/>
    <row r="1693" ht="15" customHeight="1"/>
    <row r="1694" ht="15" customHeight="1"/>
    <row r="1695" ht="15" customHeight="1"/>
    <row r="1697" spans="2:33" ht="15" customHeight="1"/>
    <row r="1698" spans="2:33" ht="15" customHeight="1">
      <c r="B1698" s="112"/>
      <c r="C1698" s="112"/>
      <c r="D1698" s="112"/>
      <c r="E1698" s="112"/>
      <c r="F1698" s="112"/>
      <c r="G1698" s="112"/>
      <c r="H1698" s="112"/>
      <c r="I1698" s="112"/>
      <c r="J1698" s="112"/>
      <c r="K1698" s="112"/>
      <c r="L1698" s="112"/>
      <c r="M1698" s="112"/>
      <c r="N1698" s="112"/>
      <c r="O1698" s="112"/>
      <c r="P1698" s="112"/>
      <c r="Q1698" s="112"/>
      <c r="R1698" s="112"/>
      <c r="S1698" s="112"/>
      <c r="T1698" s="112"/>
      <c r="U1698" s="112"/>
      <c r="V1698" s="112"/>
      <c r="W1698" s="112"/>
      <c r="X1698" s="112"/>
      <c r="Y1698" s="112"/>
      <c r="Z1698" s="112"/>
      <c r="AA1698" s="112"/>
      <c r="AB1698" s="112"/>
      <c r="AC1698" s="112"/>
      <c r="AD1698" s="112"/>
      <c r="AE1698" s="112"/>
      <c r="AF1698" s="112"/>
      <c r="AG1698" s="112"/>
    </row>
    <row r="1699" spans="2:33" ht="15" customHeight="1"/>
    <row r="1700" spans="2:33" ht="15" customHeight="1"/>
    <row r="1701" spans="2:33" ht="15" customHeight="1"/>
    <row r="1702" spans="2:33" ht="15" customHeight="1"/>
    <row r="1703" spans="2:33" ht="15" customHeight="1"/>
    <row r="1704" spans="2:33" ht="15" customHeight="1"/>
    <row r="1705" spans="2:33" ht="15" customHeight="1"/>
    <row r="1706" spans="2:33" ht="15" customHeight="1"/>
    <row r="1707" spans="2:33" ht="15" customHeight="1"/>
    <row r="1708" spans="2:33" ht="15" customHeight="1"/>
    <row r="1709" spans="2:33" ht="15" customHeight="1"/>
    <row r="1710" spans="2:33" ht="15" customHeight="1"/>
    <row r="1711" spans="2:33" ht="15" customHeight="1"/>
    <row r="1712" spans="2:33"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1" ht="15" customHeight="1"/>
    <row r="1863" ht="15" customHeight="1"/>
    <row r="1864" ht="15" customHeight="1"/>
    <row r="1865" ht="15" customHeight="1"/>
    <row r="1867" ht="15" customHeight="1"/>
    <row r="1868" ht="15" customHeight="1"/>
    <row r="1869" ht="15" customHeight="1"/>
    <row r="1870" ht="15" customHeight="1"/>
    <row r="1872" ht="15" customHeight="1"/>
    <row r="1873" ht="15" customHeight="1"/>
    <row r="1874" ht="15" customHeight="1"/>
    <row r="1875" ht="15" customHeight="1"/>
    <row r="1876"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8" ht="15" customHeight="1"/>
    <row r="1889" ht="15" customHeight="1"/>
    <row r="1890" ht="15" customHeight="1"/>
    <row r="1891" ht="15" customHeight="1"/>
    <row r="1893" ht="15" customHeight="1"/>
    <row r="1894" ht="15" customHeight="1"/>
    <row r="1895" ht="15" customHeight="1"/>
    <row r="1896" ht="15" customHeight="1"/>
    <row r="1897" ht="15" customHeight="1"/>
    <row r="1898" ht="15" customHeight="1"/>
    <row r="1899" ht="15" customHeight="1"/>
    <row r="1900" ht="15" customHeight="1"/>
    <row r="1903" ht="15" customHeight="1"/>
    <row r="1904" ht="15" customHeight="1"/>
    <row r="1905" ht="15" customHeight="1"/>
    <row r="1906" ht="15" customHeight="1"/>
    <row r="1907" ht="15" customHeight="1"/>
    <row r="1909" ht="15" customHeight="1"/>
    <row r="1910" ht="15" customHeight="1"/>
    <row r="1911" ht="15" customHeight="1"/>
    <row r="1912" ht="15" customHeight="1"/>
    <row r="1913" ht="15" customHeight="1"/>
    <row r="1915" ht="15" customHeight="1"/>
    <row r="1916" ht="15" customHeight="1"/>
    <row r="1917" ht="15" customHeight="1"/>
    <row r="1919" ht="15" customHeight="1"/>
    <row r="1920" ht="15" customHeight="1"/>
    <row r="1921" ht="15" customHeight="1"/>
    <row r="1922" ht="15" customHeight="1"/>
    <row r="1924" ht="15" customHeight="1"/>
    <row r="1925" ht="15" customHeight="1"/>
    <row r="1926" ht="15" customHeight="1"/>
    <row r="1927" ht="15" customHeight="1"/>
    <row r="1928" ht="15" customHeight="1"/>
    <row r="1929" ht="15" customHeight="1"/>
    <row r="1930" ht="15" customHeight="1"/>
    <row r="1931" ht="15" customHeight="1"/>
    <row r="1933" ht="15" customHeight="1"/>
    <row r="1934" ht="15" customHeight="1"/>
    <row r="1935" ht="15" customHeight="1"/>
    <row r="1937" spans="2:33" ht="15" customHeight="1"/>
    <row r="1938" spans="2:33" ht="15" customHeight="1"/>
    <row r="1939" spans="2:33" ht="15" customHeight="1"/>
    <row r="1940" spans="2:33" ht="15" customHeight="1"/>
    <row r="1941" spans="2:33" ht="15" customHeight="1"/>
    <row r="1942" spans="2:33" ht="15" customHeight="1"/>
    <row r="1943" spans="2:33" ht="15" customHeight="1"/>
    <row r="1944" spans="2:33" ht="15" customHeight="1"/>
    <row r="1945" spans="2:33" ht="15" customHeight="1">
      <c r="B1945" s="112"/>
      <c r="C1945" s="112"/>
      <c r="D1945" s="112"/>
      <c r="E1945" s="112"/>
      <c r="F1945" s="112"/>
      <c r="G1945" s="112"/>
      <c r="H1945" s="112"/>
      <c r="I1945" s="112"/>
      <c r="J1945" s="112"/>
      <c r="K1945" s="112"/>
      <c r="L1945" s="112"/>
      <c r="M1945" s="112"/>
      <c r="N1945" s="112"/>
      <c r="O1945" s="112"/>
      <c r="P1945" s="112"/>
      <c r="Q1945" s="112"/>
      <c r="R1945" s="112"/>
      <c r="S1945" s="112"/>
      <c r="T1945" s="112"/>
      <c r="U1945" s="112"/>
      <c r="V1945" s="112"/>
      <c r="W1945" s="112"/>
      <c r="X1945" s="112"/>
      <c r="Y1945" s="112"/>
      <c r="Z1945" s="112"/>
      <c r="AA1945" s="112"/>
      <c r="AB1945" s="112"/>
      <c r="AC1945" s="112"/>
      <c r="AD1945" s="112"/>
      <c r="AE1945" s="112"/>
      <c r="AF1945" s="112"/>
      <c r="AG1945" s="112"/>
    </row>
    <row r="1946" spans="2:33" ht="15" customHeight="1"/>
    <row r="1947" spans="2:33" ht="15" customHeight="1"/>
    <row r="1948" spans="2:33" ht="15" customHeight="1"/>
    <row r="1949" spans="2:33" ht="15" customHeight="1"/>
    <row r="1950" spans="2:33" ht="15" customHeight="1"/>
    <row r="1951" spans="2:33" ht="15" customHeight="1"/>
    <row r="1952" spans="2:33" ht="15" customHeight="1"/>
    <row r="1953" ht="15" customHeight="1"/>
    <row r="1954" ht="15" customHeight="1"/>
    <row r="1955" ht="15" customHeight="1"/>
    <row r="1975" ht="15" customHeight="1"/>
    <row r="1976" ht="15" customHeight="1"/>
    <row r="1977" ht="15" customHeight="1"/>
    <row r="1978" ht="15" customHeight="1"/>
    <row r="1979" ht="15" customHeight="1"/>
    <row r="1980" ht="15" customHeight="1"/>
    <row r="1981" ht="15" customHeight="1"/>
    <row r="1982" ht="15" customHeight="1"/>
    <row r="1984" ht="15" customHeight="1"/>
    <row r="1985" ht="15" customHeight="1"/>
    <row r="1986" ht="15" customHeight="1"/>
    <row r="1988"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4" ht="15" customHeight="1"/>
    <row r="2006" ht="15" customHeight="1"/>
    <row r="2008" ht="15" customHeight="1"/>
    <row r="2009" ht="15" customHeight="1"/>
    <row r="2011" ht="15" customHeight="1"/>
    <row r="2012" ht="15" customHeight="1"/>
    <row r="2013" ht="15" customHeight="1"/>
    <row r="2014" ht="15" customHeight="1"/>
    <row r="2015" ht="15" customHeight="1"/>
    <row r="2016" ht="15" customHeight="1"/>
    <row r="2017" spans="2:33" ht="15" customHeight="1"/>
    <row r="2018" spans="2:33" ht="15" customHeight="1"/>
    <row r="2019" spans="2:33" ht="15" customHeight="1"/>
    <row r="2020" spans="2:33" ht="15" customHeight="1"/>
    <row r="2022" spans="2:33" ht="15" customHeight="1"/>
    <row r="2023" spans="2:33" ht="15" customHeight="1"/>
    <row r="2024" spans="2:33" ht="15" customHeight="1"/>
    <row r="2025" spans="2:33" ht="15" customHeight="1"/>
    <row r="2026" spans="2:33" ht="15" customHeight="1"/>
    <row r="2027" spans="2:33" ht="15" customHeight="1"/>
    <row r="2028" spans="2:33" ht="15" customHeight="1"/>
    <row r="2029" spans="2:33" ht="15" customHeight="1"/>
    <row r="2030" spans="2:33" ht="15" customHeight="1"/>
    <row r="2031" spans="2:33" ht="15" customHeight="1">
      <c r="B2031" s="112"/>
      <c r="C2031" s="112"/>
      <c r="D2031" s="112"/>
      <c r="E2031" s="112"/>
      <c r="F2031" s="112"/>
      <c r="G2031" s="112"/>
      <c r="H2031" s="112"/>
      <c r="I2031" s="112"/>
      <c r="J2031" s="112"/>
      <c r="K2031" s="112"/>
      <c r="L2031" s="112"/>
      <c r="M2031" s="112"/>
      <c r="N2031" s="112"/>
      <c r="O2031" s="112"/>
      <c r="P2031" s="112"/>
      <c r="Q2031" s="112"/>
      <c r="R2031" s="112"/>
      <c r="S2031" s="112"/>
      <c r="T2031" s="112"/>
      <c r="U2031" s="112"/>
      <c r="V2031" s="112"/>
      <c r="W2031" s="112"/>
      <c r="X2031" s="112"/>
      <c r="Y2031" s="112"/>
      <c r="Z2031" s="112"/>
      <c r="AA2031" s="112"/>
      <c r="AB2031" s="112"/>
      <c r="AC2031" s="112"/>
      <c r="AD2031" s="112"/>
      <c r="AE2031" s="112"/>
      <c r="AF2031" s="112"/>
      <c r="AG2031" s="112"/>
    </row>
    <row r="2032" spans="2:33"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100" ht="15" customHeight="1"/>
    <row r="2101" ht="15" customHeight="1"/>
    <row r="2102" ht="15" customHeight="1"/>
    <row r="2103" ht="15" customHeight="1"/>
    <row r="2104" ht="15" customHeight="1"/>
    <row r="2105" ht="15" customHeight="1"/>
    <row r="2107" ht="15" customHeight="1"/>
    <row r="2108"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4" ht="15" customHeight="1"/>
    <row r="2125" ht="15" customHeight="1"/>
    <row r="2126" ht="15" customHeight="1"/>
    <row r="2127" ht="15" customHeight="1"/>
    <row r="2128" ht="15" customHeight="1"/>
    <row r="2129" ht="15" customHeight="1"/>
    <row r="2131" ht="15" customHeight="1"/>
    <row r="2133" ht="15" customHeight="1"/>
    <row r="2134"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spans="2:33" ht="15" customHeight="1"/>
    <row r="2146" spans="2:33" ht="15" customHeight="1"/>
    <row r="2148" spans="2:33" ht="15" customHeight="1"/>
    <row r="2151" spans="2:33" ht="15" customHeight="1"/>
    <row r="2152" spans="2:33" ht="15" customHeight="1"/>
    <row r="2153" spans="2:33" ht="15" customHeight="1">
      <c r="B2153" s="112"/>
      <c r="C2153" s="112"/>
      <c r="D2153" s="112"/>
      <c r="E2153" s="112"/>
      <c r="F2153" s="112"/>
      <c r="G2153" s="112"/>
      <c r="H2153" s="112"/>
      <c r="I2153" s="112"/>
      <c r="J2153" s="112"/>
      <c r="K2153" s="112"/>
      <c r="L2153" s="112"/>
      <c r="M2153" s="112"/>
      <c r="N2153" s="112"/>
      <c r="O2153" s="112"/>
      <c r="P2153" s="112"/>
      <c r="Q2153" s="112"/>
      <c r="R2153" s="112"/>
      <c r="S2153" s="112"/>
      <c r="T2153" s="112"/>
      <c r="U2153" s="112"/>
      <c r="V2153" s="112"/>
      <c r="W2153" s="112"/>
      <c r="X2153" s="112"/>
      <c r="Y2153" s="112"/>
      <c r="Z2153" s="112"/>
      <c r="AA2153" s="112"/>
      <c r="AB2153" s="112"/>
      <c r="AC2153" s="112"/>
      <c r="AD2153" s="112"/>
      <c r="AE2153" s="112"/>
      <c r="AF2153" s="112"/>
      <c r="AG2153" s="112"/>
    </row>
    <row r="2154" spans="2:33" ht="15" customHeight="1"/>
    <row r="2155" spans="2:33" ht="15" customHeight="1"/>
    <row r="2156" spans="2:33" ht="15" customHeight="1"/>
    <row r="2157" spans="2:33" ht="15" customHeight="1"/>
    <row r="2158" spans="2:33" ht="15" customHeight="1"/>
    <row r="2159" spans="2:33" ht="15" customHeight="1"/>
    <row r="2160" spans="2:33" ht="15" customHeight="1"/>
    <row r="2161" ht="15" customHeight="1"/>
    <row r="2162"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60" ht="15" customHeight="1"/>
    <row r="2261" ht="15" customHeight="1"/>
    <row r="2262" ht="15" customHeight="1"/>
    <row r="2264" ht="15" customHeight="1"/>
    <row r="2266" ht="15" customHeight="1"/>
    <row r="2267" ht="15" customHeight="1"/>
    <row r="2268" ht="15" customHeight="1"/>
    <row r="2269" ht="15" customHeight="1"/>
    <row r="2271" ht="15" customHeight="1"/>
    <row r="2273" ht="15" customHeight="1"/>
    <row r="2274" ht="15" customHeight="1"/>
    <row r="2275" ht="15" customHeight="1"/>
    <row r="2276" ht="15" customHeight="1"/>
    <row r="2277" ht="15" customHeight="1"/>
    <row r="2278" ht="15" customHeight="1"/>
    <row r="2279" ht="15" customHeight="1"/>
    <row r="2280" ht="15" customHeight="1"/>
    <row r="2282" ht="15" customHeight="1"/>
    <row r="2284" ht="15" customHeight="1"/>
    <row r="2285" ht="15" customHeight="1"/>
    <row r="2286"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301" ht="15" customHeight="1"/>
    <row r="2302" ht="15" customHeight="1"/>
    <row r="2303" ht="15" customHeight="1"/>
    <row r="2305" spans="2:33" ht="15" customHeight="1"/>
    <row r="2306" spans="2:33" ht="15" customHeight="1"/>
    <row r="2307" spans="2:33" ht="15" customHeight="1"/>
    <row r="2308" spans="2:33" ht="15" customHeight="1"/>
    <row r="2309" spans="2:33" ht="15" customHeight="1"/>
    <row r="2310" spans="2:33" ht="15" customHeight="1"/>
    <row r="2311" spans="2:33" ht="15" customHeight="1"/>
    <row r="2312" spans="2:33" ht="15" customHeight="1"/>
    <row r="2313" spans="2:33" ht="15" customHeight="1"/>
    <row r="2314" spans="2:33" ht="15" customHeight="1"/>
    <row r="2315" spans="2:33" ht="15" customHeight="1"/>
    <row r="2316" spans="2:33" ht="15" customHeight="1"/>
    <row r="2317" spans="2:33" ht="15" customHeight="1">
      <c r="B2317" s="112"/>
      <c r="C2317" s="112"/>
      <c r="D2317" s="112"/>
      <c r="E2317" s="112"/>
      <c r="F2317" s="112"/>
      <c r="G2317" s="112"/>
      <c r="H2317" s="112"/>
      <c r="I2317" s="112"/>
      <c r="J2317" s="112"/>
      <c r="K2317" s="112"/>
      <c r="L2317" s="112"/>
      <c r="M2317" s="112"/>
      <c r="N2317" s="112"/>
      <c r="O2317" s="112"/>
      <c r="P2317" s="112"/>
      <c r="Q2317" s="112"/>
      <c r="R2317" s="112"/>
      <c r="S2317" s="112"/>
      <c r="T2317" s="112"/>
      <c r="U2317" s="112"/>
      <c r="V2317" s="112"/>
      <c r="W2317" s="112"/>
      <c r="X2317" s="112"/>
      <c r="Y2317" s="112"/>
      <c r="Z2317" s="112"/>
      <c r="AA2317" s="112"/>
      <c r="AB2317" s="112"/>
      <c r="AC2317" s="112"/>
      <c r="AD2317" s="112"/>
      <c r="AE2317" s="112"/>
      <c r="AF2317" s="112"/>
      <c r="AG2317" s="112"/>
    </row>
    <row r="2318" spans="2:33" ht="15" customHeight="1"/>
    <row r="2319" spans="2:33" ht="15" customHeight="1"/>
    <row r="2320" spans="2:33"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90" ht="15" customHeight="1"/>
    <row r="2391" ht="15" customHeight="1"/>
    <row r="2392" ht="15" customHeight="1"/>
    <row r="2393" ht="15" customHeight="1"/>
    <row r="2394" ht="15" customHeight="1"/>
    <row r="2395" ht="15" customHeight="1"/>
    <row r="2396" ht="15" customHeight="1"/>
    <row r="2397"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10" ht="15" customHeight="1"/>
    <row r="2411" ht="15" customHeight="1"/>
    <row r="2412" ht="15" customHeight="1"/>
    <row r="2413" ht="15" customHeight="1"/>
    <row r="2414" ht="15" customHeight="1"/>
    <row r="2415" ht="15" customHeight="1"/>
    <row r="2416" ht="15" customHeight="1"/>
    <row r="2417" spans="2:33" ht="15" customHeight="1"/>
    <row r="2418" spans="2:33" ht="15" customHeight="1"/>
    <row r="2419" spans="2:33" ht="15" customHeight="1">
      <c r="B2419" s="112"/>
      <c r="C2419" s="112"/>
      <c r="D2419" s="112"/>
      <c r="E2419" s="112"/>
      <c r="F2419" s="112"/>
      <c r="G2419" s="112"/>
      <c r="H2419" s="112"/>
      <c r="I2419" s="112"/>
      <c r="J2419" s="112"/>
      <c r="K2419" s="112"/>
      <c r="L2419" s="112"/>
      <c r="M2419" s="112"/>
      <c r="N2419" s="112"/>
      <c r="O2419" s="112"/>
      <c r="P2419" s="112"/>
      <c r="Q2419" s="112"/>
      <c r="R2419" s="112"/>
      <c r="S2419" s="112"/>
      <c r="T2419" s="112"/>
      <c r="U2419" s="112"/>
      <c r="V2419" s="112"/>
      <c r="W2419" s="112"/>
      <c r="X2419" s="112"/>
      <c r="Y2419" s="112"/>
      <c r="Z2419" s="112"/>
      <c r="AA2419" s="112"/>
      <c r="AB2419" s="112"/>
      <c r="AC2419" s="112"/>
      <c r="AD2419" s="112"/>
      <c r="AE2419" s="112"/>
      <c r="AF2419" s="112"/>
      <c r="AG2419" s="112"/>
    </row>
    <row r="2420" spans="2:33" ht="15" customHeight="1"/>
    <row r="2421" spans="2:33" ht="15" customHeight="1"/>
    <row r="2422" spans="2:33" ht="15" customHeight="1"/>
    <row r="2423" spans="2:33" ht="15" customHeight="1"/>
    <row r="2424" spans="2:33" ht="15" customHeight="1"/>
    <row r="2425" spans="2:33" ht="15" customHeight="1"/>
    <row r="2426" spans="2:33" ht="15" customHeight="1"/>
    <row r="2427" spans="2:33" ht="15" customHeight="1"/>
    <row r="2428" spans="2:33" ht="15" customHeight="1"/>
    <row r="2429" spans="2:33" ht="15" customHeight="1"/>
    <row r="2430" spans="2:33" ht="15" customHeight="1"/>
    <row r="2431" spans="2:33" ht="15" customHeight="1"/>
    <row r="2432" spans="2:33" ht="15" customHeight="1"/>
    <row r="2433" ht="15" customHeight="1"/>
    <row r="2434" ht="15" customHeight="1"/>
    <row r="2435" ht="15" customHeight="1"/>
    <row r="2436" ht="15" customHeight="1"/>
    <row r="2437" ht="15" customHeight="1"/>
    <row r="2450" ht="15" customHeight="1"/>
    <row r="2451" ht="15" customHeight="1"/>
    <row r="2452" ht="15" customHeight="1"/>
    <row r="2453" ht="15" customHeight="1"/>
    <row r="2454" ht="15" customHeight="1"/>
    <row r="2455" ht="15" customHeight="1"/>
    <row r="2457" ht="15" customHeight="1"/>
    <row r="2459" ht="15" customHeight="1"/>
    <row r="2461" ht="15" customHeight="1"/>
    <row r="2462" ht="15" customHeight="1"/>
    <row r="2463" ht="15" customHeight="1"/>
    <row r="2464" ht="15" customHeight="1"/>
    <row r="2465" ht="15" customHeight="1"/>
    <row r="2467" ht="15" customHeight="1"/>
    <row r="2468" ht="15" customHeight="1"/>
    <row r="2469" ht="15" customHeight="1"/>
    <row r="2470" ht="15" customHeight="1"/>
    <row r="2471" ht="15" customHeight="1"/>
    <row r="2472" ht="15" customHeight="1"/>
    <row r="2473"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6" ht="15" customHeight="1"/>
    <row r="2488" ht="15" customHeight="1"/>
    <row r="2489" ht="15" customHeight="1"/>
    <row r="2490" ht="15" customHeight="1"/>
    <row r="2491" ht="15" customHeight="1"/>
    <row r="2492" ht="15" customHeight="1"/>
    <row r="2495" ht="15" customHeight="1"/>
    <row r="2496" ht="15" customHeight="1"/>
    <row r="2498" spans="2:33" ht="15" customHeight="1"/>
    <row r="2499" spans="2:33" ht="15" customHeight="1"/>
    <row r="2500" spans="2:33" ht="15" customHeight="1"/>
    <row r="2501" spans="2:33" ht="15" customHeight="1"/>
    <row r="2502" spans="2:33" ht="15" customHeight="1"/>
    <row r="2504" spans="2:33" ht="15" customHeight="1"/>
    <row r="2505" spans="2:33" ht="15" customHeight="1"/>
    <row r="2506" spans="2:33" ht="15" customHeight="1"/>
    <row r="2507" spans="2:33" ht="15" customHeight="1"/>
    <row r="2508" spans="2:33" ht="15" customHeight="1"/>
    <row r="2509" spans="2:33" ht="15" customHeight="1">
      <c r="B2509" s="112"/>
      <c r="C2509" s="112"/>
      <c r="D2509" s="112"/>
      <c r="E2509" s="112"/>
      <c r="F2509" s="112"/>
      <c r="G2509" s="112"/>
      <c r="H2509" s="112"/>
      <c r="I2509" s="112"/>
      <c r="J2509" s="112"/>
      <c r="K2509" s="112"/>
      <c r="L2509" s="112"/>
      <c r="M2509" s="112"/>
      <c r="N2509" s="112"/>
      <c r="O2509" s="112"/>
      <c r="P2509" s="112"/>
      <c r="Q2509" s="112"/>
      <c r="R2509" s="112"/>
      <c r="S2509" s="112"/>
      <c r="T2509" s="112"/>
      <c r="U2509" s="112"/>
      <c r="V2509" s="112"/>
      <c r="W2509" s="112"/>
      <c r="X2509" s="112"/>
      <c r="Y2509" s="112"/>
      <c r="Z2509" s="112"/>
      <c r="AA2509" s="112"/>
      <c r="AB2509" s="112"/>
      <c r="AC2509" s="112"/>
      <c r="AD2509" s="112"/>
      <c r="AE2509" s="112"/>
      <c r="AF2509" s="112"/>
      <c r="AG2509" s="112"/>
    </row>
    <row r="2510" spans="2:33" ht="15" customHeight="1"/>
    <row r="2511" spans="2:33" ht="15" customHeight="1"/>
    <row r="2512" spans="2:33"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1" ht="15" customHeight="1"/>
    <row r="2562" ht="15" customHeight="1"/>
    <row r="2563" ht="15" customHeight="1"/>
    <row r="2564" ht="15" customHeight="1"/>
    <row r="2565" ht="15" customHeight="1"/>
    <row r="2566" ht="15" customHeight="1"/>
    <row r="2568" ht="15" customHeight="1"/>
    <row r="2569" ht="15" customHeight="1"/>
    <row r="2570" ht="15" customHeight="1"/>
    <row r="2571" ht="15" customHeight="1"/>
    <row r="2572" ht="15" customHeight="1"/>
    <row r="2573" ht="15" customHeight="1"/>
    <row r="2575" ht="15" customHeight="1"/>
    <row r="2576" ht="15" customHeight="1"/>
    <row r="2577" ht="15" customHeight="1"/>
    <row r="2578" ht="15" customHeight="1"/>
    <row r="2579" ht="15" customHeight="1"/>
    <row r="2581" ht="15" customHeight="1"/>
    <row r="2582" ht="15" customHeight="1"/>
    <row r="2583" ht="15" customHeight="1"/>
    <row r="2584" ht="15" customHeight="1"/>
    <row r="2585" ht="15" customHeight="1"/>
    <row r="2586" ht="15" customHeight="1"/>
    <row r="2588" ht="15" customHeight="1"/>
    <row r="2589" ht="15" customHeight="1"/>
    <row r="2590" ht="15" customHeight="1"/>
    <row r="2591" ht="15" customHeight="1"/>
    <row r="2592" ht="15" customHeight="1"/>
    <row r="2593" spans="2:33" ht="15" customHeight="1"/>
    <row r="2595" spans="2:33" ht="15" customHeight="1"/>
    <row r="2596" spans="2:33" ht="15" customHeight="1"/>
    <row r="2597" spans="2:33" ht="15" customHeight="1"/>
    <row r="2598" spans="2:33" ht="15" customHeight="1">
      <c r="B2598" s="112"/>
      <c r="C2598" s="112"/>
      <c r="D2598" s="112"/>
      <c r="E2598" s="112"/>
      <c r="F2598" s="112"/>
      <c r="G2598" s="112"/>
      <c r="H2598" s="112"/>
      <c r="I2598" s="112"/>
      <c r="J2598" s="112"/>
      <c r="K2598" s="112"/>
      <c r="L2598" s="112"/>
      <c r="M2598" s="112"/>
      <c r="N2598" s="112"/>
      <c r="O2598" s="112"/>
      <c r="P2598" s="112"/>
      <c r="Q2598" s="112"/>
      <c r="R2598" s="112"/>
      <c r="S2598" s="112"/>
      <c r="T2598" s="112"/>
      <c r="U2598" s="112"/>
      <c r="V2598" s="112"/>
      <c r="W2598" s="112"/>
      <c r="X2598" s="112"/>
      <c r="Y2598" s="112"/>
      <c r="Z2598" s="112"/>
      <c r="AA2598" s="112"/>
      <c r="AB2598" s="112"/>
      <c r="AC2598" s="112"/>
      <c r="AD2598" s="112"/>
      <c r="AE2598" s="112"/>
      <c r="AF2598" s="112"/>
      <c r="AG2598" s="112"/>
    </row>
    <row r="2599" spans="2:33" ht="15" customHeight="1"/>
    <row r="2600" spans="2:33" ht="15" customHeight="1"/>
    <row r="2601" spans="2:33" ht="15" customHeight="1"/>
    <row r="2602" spans="2:33" ht="15" customHeight="1"/>
    <row r="2603" spans="2:33" ht="15" customHeight="1"/>
    <row r="2604" spans="2:33" ht="15" customHeight="1"/>
    <row r="2605" spans="2:33" ht="15" customHeight="1"/>
    <row r="2606" spans="2:33" ht="15" customHeight="1"/>
    <row r="2607" spans="2:33" ht="15" customHeight="1"/>
    <row r="2608" spans="2:33" ht="15" customHeight="1"/>
    <row r="2609" ht="15" customHeight="1"/>
    <row r="2610" ht="15" customHeight="1"/>
    <row r="2611" ht="15" customHeight="1"/>
    <row r="2612" ht="15" customHeight="1"/>
    <row r="2613" ht="15" customHeight="1"/>
    <row r="2614" ht="15" customHeight="1"/>
    <row r="2615"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7" spans="2:33" ht="15" customHeight="1"/>
    <row r="2708" spans="2:33" ht="15" customHeight="1"/>
    <row r="2709" spans="2:33" ht="15" customHeight="1"/>
    <row r="2710" spans="2:33" ht="15" customHeight="1"/>
    <row r="2711" spans="2:33" ht="15" customHeight="1"/>
    <row r="2712" spans="2:33" ht="15" customHeight="1"/>
    <row r="2713" spans="2:33" ht="15" customHeight="1"/>
    <row r="2714" spans="2:33" ht="15" customHeight="1"/>
    <row r="2715" spans="2:33" ht="15" customHeight="1"/>
    <row r="2716" spans="2:33" ht="15" customHeight="1"/>
    <row r="2717" spans="2:33" ht="15" customHeight="1"/>
    <row r="2718" spans="2:33" ht="15" customHeight="1"/>
    <row r="2719" spans="2:33" ht="15" customHeight="1">
      <c r="B2719" s="112"/>
      <c r="C2719" s="112"/>
      <c r="D2719" s="112"/>
      <c r="E2719" s="112"/>
      <c r="F2719" s="112"/>
      <c r="G2719" s="112"/>
      <c r="H2719" s="112"/>
      <c r="I2719" s="112"/>
      <c r="J2719" s="112"/>
      <c r="K2719" s="112"/>
      <c r="L2719" s="112"/>
      <c r="M2719" s="112"/>
      <c r="N2719" s="112"/>
      <c r="O2719" s="112"/>
      <c r="P2719" s="112"/>
      <c r="Q2719" s="112"/>
      <c r="R2719" s="112"/>
      <c r="S2719" s="112"/>
      <c r="T2719" s="112"/>
      <c r="U2719" s="112"/>
      <c r="V2719" s="112"/>
      <c r="W2719" s="112"/>
      <c r="X2719" s="112"/>
      <c r="Y2719" s="112"/>
      <c r="Z2719" s="112"/>
      <c r="AA2719" s="112"/>
      <c r="AB2719" s="112"/>
      <c r="AC2719" s="112"/>
      <c r="AD2719" s="112"/>
      <c r="AE2719" s="112"/>
      <c r="AF2719" s="112"/>
      <c r="AG2719" s="112"/>
    </row>
    <row r="2720" spans="2:33"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8" ht="15" customHeight="1"/>
    <row r="2789" ht="15" customHeight="1"/>
    <row r="2790" ht="15" customHeight="1"/>
    <row r="2791"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4" ht="15" customHeight="1"/>
    <row r="2805" ht="15" customHeight="1"/>
    <row r="2806" ht="15" customHeight="1"/>
    <row r="2807" ht="15" customHeight="1"/>
    <row r="2809" ht="15" customHeight="1"/>
    <row r="2810" ht="15" customHeight="1"/>
    <row r="2811" ht="15" customHeight="1"/>
    <row r="2812" ht="15" customHeight="1"/>
    <row r="2813" ht="15" customHeight="1"/>
    <row r="2814" ht="15" customHeight="1"/>
    <row r="2815" ht="15" customHeight="1"/>
    <row r="2816" ht="15" customHeight="1"/>
    <row r="2818" ht="15" customHeight="1"/>
    <row r="2819" ht="15" customHeight="1"/>
    <row r="2820" ht="15" customHeight="1"/>
    <row r="2821" ht="15" customHeight="1"/>
    <row r="2822" ht="15" customHeight="1"/>
    <row r="2823" ht="15" customHeight="1"/>
    <row r="2825" ht="15" customHeight="1"/>
    <row r="2826" ht="15" customHeight="1"/>
    <row r="2827" ht="15" customHeight="1"/>
    <row r="2828" ht="15" customHeight="1"/>
    <row r="2831" ht="15" customHeight="1"/>
    <row r="2832" ht="15" customHeight="1"/>
    <row r="2833" spans="2:33" ht="15" customHeight="1"/>
    <row r="2834" spans="2:33" ht="15" customHeight="1"/>
    <row r="2835" spans="2:33" ht="15" customHeight="1"/>
    <row r="2836" spans="2:33" ht="15" customHeight="1"/>
    <row r="2837" spans="2:33" ht="15" customHeight="1">
      <c r="B2837" s="112"/>
      <c r="C2837" s="112"/>
      <c r="D2837" s="112"/>
      <c r="E2837" s="112"/>
      <c r="F2837" s="112"/>
      <c r="G2837" s="112"/>
      <c r="H2837" s="112"/>
      <c r="I2837" s="112"/>
      <c r="J2837" s="112"/>
      <c r="K2837" s="112"/>
      <c r="L2837" s="112"/>
      <c r="M2837" s="112"/>
      <c r="N2837" s="112"/>
      <c r="O2837" s="112"/>
      <c r="P2837" s="112"/>
      <c r="Q2837" s="112"/>
      <c r="R2837" s="112"/>
      <c r="S2837" s="112"/>
      <c r="T2837" s="112"/>
      <c r="U2837" s="112"/>
      <c r="V2837" s="112"/>
      <c r="W2837" s="112"/>
      <c r="X2837" s="112"/>
      <c r="Y2837" s="112"/>
      <c r="Z2837" s="112"/>
      <c r="AA2837" s="112"/>
      <c r="AB2837" s="112"/>
      <c r="AC2837" s="112"/>
      <c r="AD2837" s="112"/>
      <c r="AE2837" s="112"/>
      <c r="AF2837" s="112"/>
      <c r="AG2837" s="112"/>
    </row>
    <row r="2838" spans="2:33" ht="15" customHeight="1"/>
    <row r="2839" spans="2:33" ht="15" customHeight="1"/>
    <row r="2840" spans="2:33" ht="15" customHeight="1"/>
    <row r="2841" spans="2:33" ht="15" customHeight="1"/>
  </sheetData>
  <mergeCells count="20">
    <mergeCell ref="B2719:AG2719"/>
    <mergeCell ref="B2837:AG2837"/>
    <mergeCell ref="B2031:AG2031"/>
    <mergeCell ref="B2153:AG2153"/>
    <mergeCell ref="B2317:AG2317"/>
    <mergeCell ref="B2419:AG2419"/>
    <mergeCell ref="B2509:AG2509"/>
    <mergeCell ref="B2598:AG2598"/>
    <mergeCell ref="B1945:AG1945"/>
    <mergeCell ref="B112:AG112"/>
    <mergeCell ref="B308:AG308"/>
    <mergeCell ref="B511:AG511"/>
    <mergeCell ref="B712:AG712"/>
    <mergeCell ref="B887:AG887"/>
    <mergeCell ref="B1100:AG1100"/>
    <mergeCell ref="B1227:AG1227"/>
    <mergeCell ref="B1390:AG1390"/>
    <mergeCell ref="B1502:AG1502"/>
    <mergeCell ref="B1604:AG1604"/>
    <mergeCell ref="B1698:AG169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DD716-1851-467B-9557-258F2946E1D6}">
  <sheetPr>
    <tabColor theme="7" tint="0.79998168889431442"/>
  </sheetPr>
  <dimension ref="A1:AJ60"/>
  <sheetViews>
    <sheetView workbookViewId="0"/>
  </sheetViews>
  <sheetFormatPr defaultRowHeight="15"/>
  <sheetData>
    <row r="1" spans="1:36">
      <c r="A1" t="s">
        <v>267</v>
      </c>
    </row>
    <row r="2" spans="1:36">
      <c r="A2" t="s">
        <v>1526</v>
      </c>
    </row>
    <row r="3" spans="1:36">
      <c r="A3" t="s">
        <v>1527</v>
      </c>
    </row>
    <row r="4" spans="1:36">
      <c r="A4" t="s">
        <v>149</v>
      </c>
    </row>
    <row r="5" spans="1:36">
      <c r="B5" t="s">
        <v>268</v>
      </c>
      <c r="C5" t="s">
        <v>269</v>
      </c>
      <c r="D5" t="s">
        <v>270</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1528</v>
      </c>
    </row>
    <row r="6" spans="1:36">
      <c r="A6" t="s">
        <v>44</v>
      </c>
      <c r="C6" t="s">
        <v>1529</v>
      </c>
    </row>
    <row r="7" spans="1:36">
      <c r="A7" t="s">
        <v>179</v>
      </c>
      <c r="C7" t="s">
        <v>1530</v>
      </c>
    </row>
    <row r="8" spans="1:36">
      <c r="A8" t="s">
        <v>180</v>
      </c>
      <c r="B8" t="s">
        <v>1531</v>
      </c>
      <c r="C8" t="s">
        <v>1532</v>
      </c>
      <c r="D8" t="s">
        <v>271</v>
      </c>
      <c r="F8">
        <v>14206.473633</v>
      </c>
      <c r="G8">
        <v>14469.706055000001</v>
      </c>
      <c r="H8">
        <v>14659.188477</v>
      </c>
      <c r="I8">
        <v>14598.368164</v>
      </c>
      <c r="J8">
        <v>14503.466796999999</v>
      </c>
      <c r="K8">
        <v>14388.081055000001</v>
      </c>
      <c r="L8">
        <v>14257.594727</v>
      </c>
      <c r="M8">
        <v>14127.34375</v>
      </c>
      <c r="N8">
        <v>14007.597656</v>
      </c>
      <c r="O8">
        <v>13914.638671999999</v>
      </c>
      <c r="P8">
        <v>13845.857421999999</v>
      </c>
      <c r="Q8">
        <v>13759.981444999999</v>
      </c>
      <c r="R8">
        <v>13698.158203000001</v>
      </c>
      <c r="S8">
        <v>13630.538086</v>
      </c>
      <c r="T8">
        <v>13554.658203000001</v>
      </c>
      <c r="U8">
        <v>13488.901367</v>
      </c>
      <c r="V8">
        <v>13438.973633</v>
      </c>
      <c r="W8">
        <v>13402.268555000001</v>
      </c>
      <c r="X8">
        <v>13387.223633</v>
      </c>
      <c r="Y8">
        <v>13385.820312</v>
      </c>
      <c r="Z8">
        <v>13388.279296999999</v>
      </c>
      <c r="AA8">
        <v>13398.576171999999</v>
      </c>
      <c r="AB8">
        <v>13413.085938</v>
      </c>
      <c r="AC8">
        <v>13442.641602</v>
      </c>
      <c r="AD8">
        <v>13485.071289</v>
      </c>
      <c r="AE8">
        <v>13548.444336</v>
      </c>
      <c r="AF8">
        <v>13625.172852</v>
      </c>
      <c r="AG8">
        <v>13705.443359000001</v>
      </c>
      <c r="AH8">
        <v>13792.859375</v>
      </c>
      <c r="AI8">
        <v>13901.690430000001</v>
      </c>
      <c r="AJ8" s="32">
        <v>-1E-3</v>
      </c>
    </row>
    <row r="9" spans="1:36">
      <c r="A9" t="s">
        <v>182</v>
      </c>
      <c r="B9" t="s">
        <v>1533</v>
      </c>
      <c r="C9" t="s">
        <v>1534</v>
      </c>
      <c r="D9" t="s">
        <v>271</v>
      </c>
      <c r="F9">
        <v>5631.8500979999999</v>
      </c>
      <c r="G9">
        <v>5587.0234380000002</v>
      </c>
      <c r="H9">
        <v>5492.9975590000004</v>
      </c>
      <c r="I9">
        <v>5291.4448240000002</v>
      </c>
      <c r="J9">
        <v>5070.6127930000002</v>
      </c>
      <c r="K9">
        <v>4834.3222660000001</v>
      </c>
      <c r="L9">
        <v>4592.4360349999997</v>
      </c>
      <c r="M9">
        <v>4355.2094729999999</v>
      </c>
      <c r="N9">
        <v>4124.0532229999999</v>
      </c>
      <c r="O9">
        <v>3908.657471</v>
      </c>
      <c r="P9">
        <v>3709.8554690000001</v>
      </c>
      <c r="Q9">
        <v>3521.0327149999998</v>
      </c>
      <c r="R9">
        <v>3352.0922850000002</v>
      </c>
      <c r="S9">
        <v>3198.8305660000001</v>
      </c>
      <c r="T9">
        <v>3057.4035640000002</v>
      </c>
      <c r="U9">
        <v>2933.9958499999998</v>
      </c>
      <c r="V9">
        <v>2830.0161130000001</v>
      </c>
      <c r="W9">
        <v>2745.9658199999999</v>
      </c>
      <c r="X9">
        <v>2677.7312010000001</v>
      </c>
      <c r="Y9">
        <v>2624.7692870000001</v>
      </c>
      <c r="Z9">
        <v>2581.6870119999999</v>
      </c>
      <c r="AA9">
        <v>2549.7238769999999</v>
      </c>
      <c r="AB9">
        <v>2526.2866210000002</v>
      </c>
      <c r="AC9">
        <v>2509.3564449999999</v>
      </c>
      <c r="AD9">
        <v>2497.911865</v>
      </c>
      <c r="AE9">
        <v>2492.6750489999999</v>
      </c>
      <c r="AF9">
        <v>2491.110107</v>
      </c>
      <c r="AG9">
        <v>2490.6977539999998</v>
      </c>
      <c r="AH9">
        <v>2491.8161620000001</v>
      </c>
      <c r="AI9">
        <v>2496.1408689999998</v>
      </c>
      <c r="AJ9" s="32">
        <v>-2.8000000000000001E-2</v>
      </c>
    </row>
    <row r="10" spans="1:36">
      <c r="A10" t="s">
        <v>184</v>
      </c>
      <c r="B10" t="s">
        <v>1535</v>
      </c>
      <c r="C10" t="s">
        <v>1536</v>
      </c>
      <c r="D10" t="s">
        <v>271</v>
      </c>
      <c r="F10">
        <v>8558.4277340000008</v>
      </c>
      <c r="G10">
        <v>8866.6142579999996</v>
      </c>
      <c r="H10">
        <v>9150.3925780000009</v>
      </c>
      <c r="I10">
        <v>9291.7050780000009</v>
      </c>
      <c r="J10">
        <v>9418.2714840000008</v>
      </c>
      <c r="K10">
        <v>9539.8564449999994</v>
      </c>
      <c r="L10">
        <v>9651.953125</v>
      </c>
      <c r="M10">
        <v>9759.6113280000009</v>
      </c>
      <c r="N10">
        <v>9871.6865230000003</v>
      </c>
      <c r="O10">
        <v>9994.7451170000004</v>
      </c>
      <c r="P10">
        <v>10125.338867</v>
      </c>
      <c r="Q10">
        <v>10228.831055000001</v>
      </c>
      <c r="R10">
        <v>10336.435546999999</v>
      </c>
      <c r="S10">
        <v>10422.519531</v>
      </c>
      <c r="T10">
        <v>10488.474609000001</v>
      </c>
      <c r="U10">
        <v>10546.482421999999</v>
      </c>
      <c r="V10">
        <v>10600.834961</v>
      </c>
      <c r="W10">
        <v>10648.423828000001</v>
      </c>
      <c r="X10">
        <v>10701.809569999999</v>
      </c>
      <c r="Y10">
        <v>10753.521484000001</v>
      </c>
      <c r="Z10">
        <v>10799.185546999999</v>
      </c>
      <c r="AA10">
        <v>10841.538086</v>
      </c>
      <c r="AB10">
        <v>10879.550781</v>
      </c>
      <c r="AC10">
        <v>10926.084961</v>
      </c>
      <c r="AD10">
        <v>10979.990234000001</v>
      </c>
      <c r="AE10">
        <v>11048.614258</v>
      </c>
      <c r="AF10">
        <v>11126.910156</v>
      </c>
      <c r="AG10">
        <v>11207.59375</v>
      </c>
      <c r="AH10">
        <v>11293.885742</v>
      </c>
      <c r="AI10">
        <v>11398.378906</v>
      </c>
      <c r="AJ10" s="32">
        <v>0.01</v>
      </c>
    </row>
    <row r="11" spans="1:36">
      <c r="A11" t="s">
        <v>186</v>
      </c>
      <c r="B11" t="s">
        <v>1537</v>
      </c>
      <c r="C11" t="s">
        <v>1538</v>
      </c>
      <c r="D11" t="s">
        <v>271</v>
      </c>
      <c r="F11">
        <v>16.196756000000001</v>
      </c>
      <c r="G11">
        <v>16.068059999999999</v>
      </c>
      <c r="H11">
        <v>15.797902000000001</v>
      </c>
      <c r="I11">
        <v>15.217829999999999</v>
      </c>
      <c r="J11">
        <v>14.582477000000001</v>
      </c>
      <c r="K11">
        <v>13.902256</v>
      </c>
      <c r="L11">
        <v>13.205594</v>
      </c>
      <c r="M11">
        <v>12.522964</v>
      </c>
      <c r="N11">
        <v>11.857192</v>
      </c>
      <c r="O11">
        <v>11.236345</v>
      </c>
      <c r="P11">
        <v>10.662895000000001</v>
      </c>
      <c r="Q11">
        <v>10.118478</v>
      </c>
      <c r="R11">
        <v>9.6304219999999994</v>
      </c>
      <c r="S11">
        <v>9.1882950000000001</v>
      </c>
      <c r="T11">
        <v>8.7799049999999994</v>
      </c>
      <c r="U11">
        <v>8.4229590000000005</v>
      </c>
      <c r="V11">
        <v>8.1219649999999994</v>
      </c>
      <c r="W11">
        <v>7.8791960000000003</v>
      </c>
      <c r="X11">
        <v>7.682385</v>
      </c>
      <c r="Y11">
        <v>7.5297689999999999</v>
      </c>
      <c r="Z11">
        <v>7.4058089999999996</v>
      </c>
      <c r="AA11">
        <v>7.3144590000000003</v>
      </c>
      <c r="AB11">
        <v>7.247967</v>
      </c>
      <c r="AC11">
        <v>7.200075</v>
      </c>
      <c r="AD11">
        <v>7.1688049999999999</v>
      </c>
      <c r="AE11">
        <v>7.1552119999999997</v>
      </c>
      <c r="AF11">
        <v>7.1522129999999997</v>
      </c>
      <c r="AG11">
        <v>7.1525920000000003</v>
      </c>
      <c r="AH11">
        <v>7.1573669999999998</v>
      </c>
      <c r="AI11">
        <v>7.1712860000000003</v>
      </c>
      <c r="AJ11" s="32">
        <v>-2.8000000000000001E-2</v>
      </c>
    </row>
    <row r="12" spans="1:36">
      <c r="A12" t="s">
        <v>188</v>
      </c>
      <c r="B12" t="s">
        <v>1539</v>
      </c>
      <c r="C12" t="s">
        <v>1540</v>
      </c>
      <c r="D12" t="s">
        <v>271</v>
      </c>
      <c r="F12">
        <v>887.07781999999997</v>
      </c>
      <c r="G12">
        <v>893.86767599999996</v>
      </c>
      <c r="H12">
        <v>894.28961200000003</v>
      </c>
      <c r="I12">
        <v>886.65911900000003</v>
      </c>
      <c r="J12">
        <v>882.87536599999999</v>
      </c>
      <c r="K12">
        <v>876.93408199999999</v>
      </c>
      <c r="L12">
        <v>869.39209000000005</v>
      </c>
      <c r="M12">
        <v>865.47680700000001</v>
      </c>
      <c r="N12">
        <v>860.39105199999995</v>
      </c>
      <c r="O12">
        <v>856.65826400000003</v>
      </c>
      <c r="P12">
        <v>854.11920199999997</v>
      </c>
      <c r="Q12">
        <v>855.32476799999995</v>
      </c>
      <c r="R12">
        <v>856.48071300000004</v>
      </c>
      <c r="S12">
        <v>855.14209000000005</v>
      </c>
      <c r="T12">
        <v>854.72674600000005</v>
      </c>
      <c r="U12">
        <v>855.41986099999997</v>
      </c>
      <c r="V12">
        <v>858.12304700000004</v>
      </c>
      <c r="W12">
        <v>861.53656000000001</v>
      </c>
      <c r="X12">
        <v>866.27770999999996</v>
      </c>
      <c r="Y12">
        <v>871.03265399999998</v>
      </c>
      <c r="Z12">
        <v>875.96984899999995</v>
      </c>
      <c r="AA12">
        <v>881.70849599999997</v>
      </c>
      <c r="AB12">
        <v>888.584656</v>
      </c>
      <c r="AC12">
        <v>894.32049600000005</v>
      </c>
      <c r="AD12">
        <v>900.75097700000003</v>
      </c>
      <c r="AE12">
        <v>910.87261999999998</v>
      </c>
      <c r="AF12">
        <v>919.05755599999998</v>
      </c>
      <c r="AG12">
        <v>925.19793700000002</v>
      </c>
      <c r="AH12">
        <v>932.48406999999997</v>
      </c>
      <c r="AI12">
        <v>942.46875</v>
      </c>
      <c r="AJ12" s="32">
        <v>2E-3</v>
      </c>
    </row>
    <row r="13" spans="1:36">
      <c r="A13" t="s">
        <v>190</v>
      </c>
      <c r="B13" t="s">
        <v>1541</v>
      </c>
      <c r="C13" t="s">
        <v>1542</v>
      </c>
      <c r="D13" t="s">
        <v>271</v>
      </c>
      <c r="F13">
        <v>175.03555299999999</v>
      </c>
      <c r="G13">
        <v>198.86502100000001</v>
      </c>
      <c r="H13">
        <v>211.12376399999999</v>
      </c>
      <c r="I13">
        <v>217.57316599999999</v>
      </c>
      <c r="J13">
        <v>221.25517300000001</v>
      </c>
      <c r="K13">
        <v>223.42669699999999</v>
      </c>
      <c r="L13">
        <v>224.85411099999999</v>
      </c>
      <c r="M13">
        <v>225.6241</v>
      </c>
      <c r="N13">
        <v>225.9375</v>
      </c>
      <c r="O13">
        <v>226.17832899999999</v>
      </c>
      <c r="P13">
        <v>226.09793099999999</v>
      </c>
      <c r="Q13">
        <v>226.467285</v>
      </c>
      <c r="R13">
        <v>226.25546299999999</v>
      </c>
      <c r="S13">
        <v>225.92948899999999</v>
      </c>
      <c r="T13">
        <v>225.453171</v>
      </c>
      <c r="U13">
        <v>225.02034</v>
      </c>
      <c r="V13">
        <v>224.738846</v>
      </c>
      <c r="W13">
        <v>224.41641200000001</v>
      </c>
      <c r="X13">
        <v>223.59463500000001</v>
      </c>
      <c r="Y13">
        <v>223.08753999999999</v>
      </c>
      <c r="Z13">
        <v>222.30706799999999</v>
      </c>
      <c r="AA13">
        <v>221.52938800000001</v>
      </c>
      <c r="AB13">
        <v>220.705917</v>
      </c>
      <c r="AC13">
        <v>219.73640399999999</v>
      </c>
      <c r="AD13">
        <v>218.770691</v>
      </c>
      <c r="AE13">
        <v>217.84350599999999</v>
      </c>
      <c r="AF13">
        <v>216.87080399999999</v>
      </c>
      <c r="AG13">
        <v>215.827133</v>
      </c>
      <c r="AH13">
        <v>214.69787600000001</v>
      </c>
      <c r="AI13">
        <v>213.31970200000001</v>
      </c>
      <c r="AJ13" s="32">
        <v>7.0000000000000001E-3</v>
      </c>
    </row>
    <row r="14" spans="1:36">
      <c r="A14" t="s">
        <v>192</v>
      </c>
      <c r="B14" t="s">
        <v>1543</v>
      </c>
      <c r="C14" t="s">
        <v>1544</v>
      </c>
      <c r="D14" t="s">
        <v>271</v>
      </c>
      <c r="F14">
        <v>74.852699000000001</v>
      </c>
      <c r="G14">
        <v>81.355377000000004</v>
      </c>
      <c r="H14">
        <v>86.454162999999994</v>
      </c>
      <c r="I14">
        <v>89.928832999999997</v>
      </c>
      <c r="J14">
        <v>92.255286999999996</v>
      </c>
      <c r="K14">
        <v>93.902145000000004</v>
      </c>
      <c r="L14">
        <v>95.211913999999993</v>
      </c>
      <c r="M14">
        <v>96.014572000000001</v>
      </c>
      <c r="N14">
        <v>96.477699000000001</v>
      </c>
      <c r="O14">
        <v>96.971123000000006</v>
      </c>
      <c r="P14">
        <v>97.218688999999998</v>
      </c>
      <c r="Q14">
        <v>97.905510000000007</v>
      </c>
      <c r="R14">
        <v>97.958015000000003</v>
      </c>
      <c r="S14">
        <v>97.831581</v>
      </c>
      <c r="T14">
        <v>97.541343999999995</v>
      </c>
      <c r="U14">
        <v>97.204291999999995</v>
      </c>
      <c r="V14">
        <v>96.802773000000002</v>
      </c>
      <c r="W14">
        <v>96.423636999999999</v>
      </c>
      <c r="X14">
        <v>95.894088999999994</v>
      </c>
      <c r="Y14">
        <v>95.695412000000005</v>
      </c>
      <c r="Z14">
        <v>95.297791000000004</v>
      </c>
      <c r="AA14">
        <v>94.935592999999997</v>
      </c>
      <c r="AB14">
        <v>94.543075999999999</v>
      </c>
      <c r="AC14">
        <v>94.018401999999995</v>
      </c>
      <c r="AD14">
        <v>93.499649000000005</v>
      </c>
      <c r="AE14">
        <v>93.016814999999994</v>
      </c>
      <c r="AF14">
        <v>92.511353</v>
      </c>
      <c r="AG14">
        <v>91.954102000000006</v>
      </c>
      <c r="AH14">
        <v>91.324509000000006</v>
      </c>
      <c r="AI14">
        <v>90.447365000000005</v>
      </c>
      <c r="AJ14" s="32">
        <v>7.0000000000000001E-3</v>
      </c>
    </row>
    <row r="15" spans="1:36">
      <c r="A15" t="s">
        <v>194</v>
      </c>
      <c r="B15" t="s">
        <v>1545</v>
      </c>
      <c r="C15" t="s">
        <v>1546</v>
      </c>
      <c r="D15" t="s">
        <v>271</v>
      </c>
      <c r="F15">
        <v>24.178581000000001</v>
      </c>
      <c r="G15">
        <v>26.924842999999999</v>
      </c>
      <c r="H15">
        <v>29.074096999999998</v>
      </c>
      <c r="I15">
        <v>30.763141999999998</v>
      </c>
      <c r="J15">
        <v>32.087752999999999</v>
      </c>
      <c r="K15">
        <v>33.140427000000003</v>
      </c>
      <c r="L15">
        <v>33.983406000000002</v>
      </c>
      <c r="M15">
        <v>34.669654999999999</v>
      </c>
      <c r="N15">
        <v>35.238093999999997</v>
      </c>
      <c r="O15">
        <v>35.719619999999999</v>
      </c>
      <c r="P15">
        <v>36.130470000000003</v>
      </c>
      <c r="Q15">
        <v>36.483798999999998</v>
      </c>
      <c r="R15">
        <v>36.783034999999998</v>
      </c>
      <c r="S15">
        <v>37.032639000000003</v>
      </c>
      <c r="T15">
        <v>37.248863</v>
      </c>
      <c r="U15">
        <v>37.430058000000002</v>
      </c>
      <c r="V15">
        <v>37.571204999999999</v>
      </c>
      <c r="W15">
        <v>37.699573999999998</v>
      </c>
      <c r="X15">
        <v>37.847202000000003</v>
      </c>
      <c r="Y15">
        <v>37.985191</v>
      </c>
      <c r="Z15">
        <v>38.116562000000002</v>
      </c>
      <c r="AA15">
        <v>38.244179000000003</v>
      </c>
      <c r="AB15">
        <v>38.367130000000003</v>
      </c>
      <c r="AC15">
        <v>38.485534999999999</v>
      </c>
      <c r="AD15">
        <v>38.60136</v>
      </c>
      <c r="AE15">
        <v>38.716251</v>
      </c>
      <c r="AF15">
        <v>38.829079</v>
      </c>
      <c r="AG15">
        <v>38.938384999999997</v>
      </c>
      <c r="AH15">
        <v>39.049194</v>
      </c>
      <c r="AI15">
        <v>39.16433</v>
      </c>
      <c r="AJ15" s="32">
        <v>1.7000000000000001E-2</v>
      </c>
    </row>
    <row r="16" spans="1:36">
      <c r="A16" t="s">
        <v>196</v>
      </c>
      <c r="B16" t="s">
        <v>1547</v>
      </c>
      <c r="C16" t="s">
        <v>1548</v>
      </c>
      <c r="D16" t="s">
        <v>271</v>
      </c>
      <c r="F16">
        <v>76.004249999999999</v>
      </c>
      <c r="G16">
        <v>90.584778</v>
      </c>
      <c r="H16">
        <v>95.595496999999995</v>
      </c>
      <c r="I16">
        <v>96.881202999999999</v>
      </c>
      <c r="J16">
        <v>96.912132</v>
      </c>
      <c r="K16">
        <v>96.384124999999997</v>
      </c>
      <c r="L16">
        <v>95.658812999999995</v>
      </c>
      <c r="M16">
        <v>94.939873000000006</v>
      </c>
      <c r="N16">
        <v>94.221725000000006</v>
      </c>
      <c r="O16">
        <v>93.487572</v>
      </c>
      <c r="P16">
        <v>92.748778999999999</v>
      </c>
      <c r="Q16">
        <v>92.077988000000005</v>
      </c>
      <c r="R16">
        <v>91.514435000000006</v>
      </c>
      <c r="S16">
        <v>91.065262000000004</v>
      </c>
      <c r="T16">
        <v>90.663016999999996</v>
      </c>
      <c r="U16">
        <v>90.385993999999997</v>
      </c>
      <c r="V16">
        <v>90.364883000000006</v>
      </c>
      <c r="W16">
        <v>90.293182000000002</v>
      </c>
      <c r="X16">
        <v>89.853370999999996</v>
      </c>
      <c r="Y16">
        <v>89.406929000000005</v>
      </c>
      <c r="Z16">
        <v>88.892707999999999</v>
      </c>
      <c r="AA16">
        <v>88.349616999999995</v>
      </c>
      <c r="AB16">
        <v>87.795708000000005</v>
      </c>
      <c r="AC16">
        <v>87.232451999999995</v>
      </c>
      <c r="AD16">
        <v>86.669685000000001</v>
      </c>
      <c r="AE16">
        <v>86.110457999999994</v>
      </c>
      <c r="AF16">
        <v>85.530379999999994</v>
      </c>
      <c r="AG16">
        <v>84.934639000000004</v>
      </c>
      <c r="AH16">
        <v>84.324180999999996</v>
      </c>
      <c r="AI16">
        <v>83.708008000000007</v>
      </c>
      <c r="AJ16" s="32">
        <v>3.0000000000000001E-3</v>
      </c>
    </row>
    <row r="17" spans="1:36">
      <c r="A17" t="s">
        <v>198</v>
      </c>
      <c r="B17" t="s">
        <v>1549</v>
      </c>
      <c r="C17" t="s">
        <v>1550</v>
      </c>
      <c r="D17" t="s">
        <v>271</v>
      </c>
      <c r="F17">
        <v>5567.7749020000001</v>
      </c>
      <c r="G17">
        <v>5606.2368159999996</v>
      </c>
      <c r="H17">
        <v>5573.6108400000003</v>
      </c>
      <c r="I17">
        <v>5512.4047849999997</v>
      </c>
      <c r="J17">
        <v>5463.3071289999998</v>
      </c>
      <c r="K17">
        <v>5395.9653319999998</v>
      </c>
      <c r="L17">
        <v>5316.7314450000003</v>
      </c>
      <c r="M17">
        <v>5255.142578</v>
      </c>
      <c r="N17">
        <v>5183.6689450000003</v>
      </c>
      <c r="O17">
        <v>5120.7822269999997</v>
      </c>
      <c r="P17">
        <v>5056.7690430000002</v>
      </c>
      <c r="Q17">
        <v>5005.8901370000003</v>
      </c>
      <c r="R17">
        <v>4957.6914059999999</v>
      </c>
      <c r="S17">
        <v>4905.3715819999998</v>
      </c>
      <c r="T17">
        <v>4867.0517579999996</v>
      </c>
      <c r="U17">
        <v>4834.7939450000003</v>
      </c>
      <c r="V17">
        <v>4807.4921880000002</v>
      </c>
      <c r="W17">
        <v>4785.9028319999998</v>
      </c>
      <c r="X17">
        <v>4772.5151370000003</v>
      </c>
      <c r="Y17">
        <v>4762.3007809999999</v>
      </c>
      <c r="Z17">
        <v>4755.0874020000001</v>
      </c>
      <c r="AA17">
        <v>4757.9648440000001</v>
      </c>
      <c r="AB17">
        <v>4766.0405270000001</v>
      </c>
      <c r="AC17">
        <v>4763.5717770000001</v>
      </c>
      <c r="AD17">
        <v>4766.5581050000001</v>
      </c>
      <c r="AE17">
        <v>4784.0742190000001</v>
      </c>
      <c r="AF17">
        <v>4794.78125</v>
      </c>
      <c r="AG17">
        <v>4791.3720700000003</v>
      </c>
      <c r="AH17">
        <v>4793.111328</v>
      </c>
      <c r="AI17">
        <v>4816.8691410000001</v>
      </c>
      <c r="AJ17" s="32">
        <v>-5.0000000000000001E-3</v>
      </c>
    </row>
    <row r="18" spans="1:36">
      <c r="A18" t="s">
        <v>200</v>
      </c>
      <c r="B18" t="s">
        <v>1551</v>
      </c>
      <c r="C18" t="s">
        <v>1552</v>
      </c>
      <c r="D18" t="s">
        <v>271</v>
      </c>
      <c r="F18">
        <v>667.778503</v>
      </c>
      <c r="G18">
        <v>678.41467299999999</v>
      </c>
      <c r="H18">
        <v>681.41339100000005</v>
      </c>
      <c r="I18">
        <v>677.60235599999999</v>
      </c>
      <c r="J18">
        <v>673.27124000000003</v>
      </c>
      <c r="K18">
        <v>666.94268799999998</v>
      </c>
      <c r="L18">
        <v>660.18646200000001</v>
      </c>
      <c r="M18">
        <v>656.77062999999998</v>
      </c>
      <c r="N18">
        <v>653.76806599999998</v>
      </c>
      <c r="O18">
        <v>653.707581</v>
      </c>
      <c r="P18">
        <v>655.03539999999998</v>
      </c>
      <c r="Q18">
        <v>658.81878700000004</v>
      </c>
      <c r="R18">
        <v>663.25579800000003</v>
      </c>
      <c r="S18">
        <v>667.38262899999995</v>
      </c>
      <c r="T18">
        <v>673.36352499999998</v>
      </c>
      <c r="U18">
        <v>679.79235800000004</v>
      </c>
      <c r="V18">
        <v>685.76568599999996</v>
      </c>
      <c r="W18">
        <v>691.31091300000003</v>
      </c>
      <c r="X18">
        <v>696.80169699999999</v>
      </c>
      <c r="Y18">
        <v>701.98004200000003</v>
      </c>
      <c r="Z18">
        <v>707.80664100000001</v>
      </c>
      <c r="AA18">
        <v>714.70959500000004</v>
      </c>
      <c r="AB18">
        <v>722.49078399999996</v>
      </c>
      <c r="AC18">
        <v>729.01422100000002</v>
      </c>
      <c r="AD18">
        <v>736.52789299999995</v>
      </c>
      <c r="AE18">
        <v>746.75048800000002</v>
      </c>
      <c r="AF18">
        <v>756.18042000000003</v>
      </c>
      <c r="AG18">
        <v>764.14562999999998</v>
      </c>
      <c r="AH18">
        <v>773.96502699999996</v>
      </c>
      <c r="AI18">
        <v>786.59027100000003</v>
      </c>
      <c r="AJ18" s="32">
        <v>6.0000000000000001E-3</v>
      </c>
    </row>
    <row r="19" spans="1:36">
      <c r="A19" t="s">
        <v>202</v>
      </c>
      <c r="B19" t="s">
        <v>1553</v>
      </c>
      <c r="C19" t="s">
        <v>1554</v>
      </c>
      <c r="D19" t="s">
        <v>271</v>
      </c>
      <c r="F19">
        <v>902.76593000000003</v>
      </c>
      <c r="G19">
        <v>905.08160399999997</v>
      </c>
      <c r="H19">
        <v>898.97088599999995</v>
      </c>
      <c r="I19">
        <v>890.52477999999996</v>
      </c>
      <c r="J19">
        <v>884.57470699999999</v>
      </c>
      <c r="K19">
        <v>877.22314500000005</v>
      </c>
      <c r="L19">
        <v>869.681152</v>
      </c>
      <c r="M19">
        <v>866.85888699999998</v>
      </c>
      <c r="N19">
        <v>862.793274</v>
      </c>
      <c r="O19">
        <v>859.91381799999999</v>
      </c>
      <c r="P19">
        <v>856.35919200000001</v>
      </c>
      <c r="Q19">
        <v>855.52270499999997</v>
      </c>
      <c r="R19">
        <v>854.70367399999998</v>
      </c>
      <c r="S19">
        <v>853.12957800000004</v>
      </c>
      <c r="T19">
        <v>854.27893100000006</v>
      </c>
      <c r="U19">
        <v>857.00335700000005</v>
      </c>
      <c r="V19">
        <v>861.31982400000004</v>
      </c>
      <c r="W19">
        <v>865.80127000000005</v>
      </c>
      <c r="X19">
        <v>872.67578100000003</v>
      </c>
      <c r="Y19">
        <v>879.87744099999998</v>
      </c>
      <c r="Z19">
        <v>888.08703600000001</v>
      </c>
      <c r="AA19">
        <v>898.26007100000004</v>
      </c>
      <c r="AB19">
        <v>910.17443800000001</v>
      </c>
      <c r="AC19">
        <v>920.68383800000004</v>
      </c>
      <c r="AD19">
        <v>932.53875700000003</v>
      </c>
      <c r="AE19">
        <v>947.60351600000001</v>
      </c>
      <c r="AF19">
        <v>961.82202099999995</v>
      </c>
      <c r="AG19">
        <v>973.42321800000002</v>
      </c>
      <c r="AH19">
        <v>986.31646699999999</v>
      </c>
      <c r="AI19">
        <v>1004.38562</v>
      </c>
      <c r="AJ19" s="32">
        <v>4.0000000000000001E-3</v>
      </c>
    </row>
    <row r="20" spans="1:36">
      <c r="A20" t="s">
        <v>204</v>
      </c>
      <c r="B20" t="s">
        <v>1555</v>
      </c>
      <c r="C20" t="s">
        <v>1556</v>
      </c>
      <c r="D20" t="s">
        <v>271</v>
      </c>
      <c r="F20">
        <v>3997.2309570000002</v>
      </c>
      <c r="G20">
        <v>4022.73999</v>
      </c>
      <c r="H20">
        <v>3993.226807</v>
      </c>
      <c r="I20">
        <v>3944.2775879999999</v>
      </c>
      <c r="J20">
        <v>3905.461182</v>
      </c>
      <c r="K20">
        <v>3851.7995609999998</v>
      </c>
      <c r="L20">
        <v>3786.8642580000001</v>
      </c>
      <c r="M20">
        <v>3731.5134280000002</v>
      </c>
      <c r="N20">
        <v>3667.1076659999999</v>
      </c>
      <c r="O20">
        <v>3607.1606449999999</v>
      </c>
      <c r="P20">
        <v>3545.374268</v>
      </c>
      <c r="Q20">
        <v>3491.548828</v>
      </c>
      <c r="R20">
        <v>3439.7326659999999</v>
      </c>
      <c r="S20">
        <v>3384.8596189999998</v>
      </c>
      <c r="T20">
        <v>3339.4091800000001</v>
      </c>
      <c r="U20">
        <v>3297.9978030000002</v>
      </c>
      <c r="V20">
        <v>3260.4067380000001</v>
      </c>
      <c r="W20">
        <v>3228.7902829999998</v>
      </c>
      <c r="X20">
        <v>3203.0375979999999</v>
      </c>
      <c r="Y20">
        <v>3180.4436040000001</v>
      </c>
      <c r="Z20">
        <v>3159.1933589999999</v>
      </c>
      <c r="AA20">
        <v>3144.9951169999999</v>
      </c>
      <c r="AB20">
        <v>3133.375732</v>
      </c>
      <c r="AC20">
        <v>3113.873779</v>
      </c>
      <c r="AD20">
        <v>3097.4914549999999</v>
      </c>
      <c r="AE20">
        <v>3089.7202149999998</v>
      </c>
      <c r="AF20">
        <v>3076.7790530000002</v>
      </c>
      <c r="AG20">
        <v>3053.8027339999999</v>
      </c>
      <c r="AH20">
        <v>3032.8298340000001</v>
      </c>
      <c r="AI20">
        <v>3025.8930660000001</v>
      </c>
      <c r="AJ20" s="32">
        <v>-0.01</v>
      </c>
    </row>
    <row r="21" spans="1:36">
      <c r="A21" t="s">
        <v>206</v>
      </c>
      <c r="C21" t="s">
        <v>1557</v>
      </c>
    </row>
    <row r="22" spans="1:36">
      <c r="A22" t="s">
        <v>207</v>
      </c>
      <c r="B22" t="s">
        <v>1558</v>
      </c>
      <c r="C22" t="s">
        <v>1559</v>
      </c>
      <c r="D22" t="s">
        <v>271</v>
      </c>
      <c r="F22">
        <v>2290.1210940000001</v>
      </c>
      <c r="G22">
        <v>2662.0981449999999</v>
      </c>
      <c r="H22">
        <v>2926.571289</v>
      </c>
      <c r="I22">
        <v>2996.366211</v>
      </c>
      <c r="J22">
        <v>3053.5275879999999</v>
      </c>
      <c r="K22">
        <v>3092.4404300000001</v>
      </c>
      <c r="L22">
        <v>3117.2766109999998</v>
      </c>
      <c r="M22">
        <v>3148.944336</v>
      </c>
      <c r="N22">
        <v>3179.4436040000001</v>
      </c>
      <c r="O22">
        <v>3213.5744629999999</v>
      </c>
      <c r="P22">
        <v>3237.3872070000002</v>
      </c>
      <c r="Q22">
        <v>3266.1953119999998</v>
      </c>
      <c r="R22">
        <v>3281.6669919999999</v>
      </c>
      <c r="S22">
        <v>3278.8698730000001</v>
      </c>
      <c r="T22">
        <v>3289.3474120000001</v>
      </c>
      <c r="U22">
        <v>3301.5502929999998</v>
      </c>
      <c r="V22">
        <v>3321.4758299999999</v>
      </c>
      <c r="W22">
        <v>3340.7702640000002</v>
      </c>
      <c r="X22">
        <v>3368.4548340000001</v>
      </c>
      <c r="Y22">
        <v>3399.1911620000001</v>
      </c>
      <c r="Z22">
        <v>3422.6945799999999</v>
      </c>
      <c r="AA22">
        <v>3451.2617190000001</v>
      </c>
      <c r="AB22">
        <v>3481.2553710000002</v>
      </c>
      <c r="AC22">
        <v>3507.078857</v>
      </c>
      <c r="AD22">
        <v>3541.6130370000001</v>
      </c>
      <c r="AE22">
        <v>3577.7353520000001</v>
      </c>
      <c r="AF22">
        <v>3611.2751459999999</v>
      </c>
      <c r="AG22">
        <v>3642.4555660000001</v>
      </c>
      <c r="AH22">
        <v>3676.5104980000001</v>
      </c>
      <c r="AI22">
        <v>3722.4665530000002</v>
      </c>
      <c r="AJ22" s="32">
        <v>1.7000000000000001E-2</v>
      </c>
    </row>
    <row r="23" spans="1:36">
      <c r="A23" t="s">
        <v>209</v>
      </c>
      <c r="B23" t="s">
        <v>1560</v>
      </c>
      <c r="C23" t="s">
        <v>1561</v>
      </c>
      <c r="D23" t="s">
        <v>271</v>
      </c>
      <c r="F23">
        <v>130.41975400000001</v>
      </c>
      <c r="G23">
        <v>148.12034600000001</v>
      </c>
      <c r="H23">
        <v>160.70384200000001</v>
      </c>
      <c r="I23">
        <v>164.01873800000001</v>
      </c>
      <c r="J23">
        <v>166.73362700000001</v>
      </c>
      <c r="K23">
        <v>168.58068800000001</v>
      </c>
      <c r="L23">
        <v>169.75839199999999</v>
      </c>
      <c r="M23">
        <v>171.26243600000001</v>
      </c>
      <c r="N23">
        <v>172.71130400000001</v>
      </c>
      <c r="O23">
        <v>174.333878</v>
      </c>
      <c r="P23">
        <v>175.46549999999999</v>
      </c>
      <c r="Q23">
        <v>176.835342</v>
      </c>
      <c r="R23">
        <v>177.57049599999999</v>
      </c>
      <c r="S23">
        <v>177.436081</v>
      </c>
      <c r="T23">
        <v>177.933975</v>
      </c>
      <c r="U23">
        <v>178.51409899999999</v>
      </c>
      <c r="V23">
        <v>179.46229600000001</v>
      </c>
      <c r="W23">
        <v>180.38035600000001</v>
      </c>
      <c r="X23">
        <v>181.69818100000001</v>
      </c>
      <c r="Y23">
        <v>183.16137699999999</v>
      </c>
      <c r="Z23">
        <v>184.280396</v>
      </c>
      <c r="AA23">
        <v>185.64044200000001</v>
      </c>
      <c r="AB23">
        <v>187.06842</v>
      </c>
      <c r="AC23">
        <v>188.297943</v>
      </c>
      <c r="AD23">
        <v>189.942307</v>
      </c>
      <c r="AE23">
        <v>191.66213999999999</v>
      </c>
      <c r="AF23">
        <v>193.259186</v>
      </c>
      <c r="AG23">
        <v>194.74395799999999</v>
      </c>
      <c r="AH23">
        <v>196.36546300000001</v>
      </c>
      <c r="AI23">
        <v>198.553864</v>
      </c>
      <c r="AJ23" s="32">
        <v>1.4999999999999999E-2</v>
      </c>
    </row>
    <row r="24" spans="1:36">
      <c r="A24" t="s">
        <v>280</v>
      </c>
      <c r="B24" t="s">
        <v>1562</v>
      </c>
      <c r="C24" t="s">
        <v>1563</v>
      </c>
      <c r="D24" t="s">
        <v>271</v>
      </c>
      <c r="F24">
        <v>1263.556519</v>
      </c>
      <c r="G24">
        <v>1452.022461</v>
      </c>
      <c r="H24">
        <v>1523.945068</v>
      </c>
      <c r="I24">
        <v>1546.897095</v>
      </c>
      <c r="J24">
        <v>1561.233154</v>
      </c>
      <c r="K24">
        <v>1577.4372559999999</v>
      </c>
      <c r="L24">
        <v>1584.120361</v>
      </c>
      <c r="M24">
        <v>1595.3572999999999</v>
      </c>
      <c r="N24">
        <v>1608.2110600000001</v>
      </c>
      <c r="O24">
        <v>1622.950562</v>
      </c>
      <c r="P24">
        <v>1634.337524</v>
      </c>
      <c r="Q24">
        <v>1648.4357910000001</v>
      </c>
      <c r="R24">
        <v>1659.7506100000001</v>
      </c>
      <c r="S24">
        <v>1663.0458980000001</v>
      </c>
      <c r="T24">
        <v>1665.0893550000001</v>
      </c>
      <c r="U24">
        <v>1666.6385499999999</v>
      </c>
      <c r="V24">
        <v>1671.3454589999999</v>
      </c>
      <c r="W24">
        <v>1676.751587</v>
      </c>
      <c r="X24">
        <v>1686.338013</v>
      </c>
      <c r="Y24">
        <v>1697.8873289999999</v>
      </c>
      <c r="Z24">
        <v>1705.49353</v>
      </c>
      <c r="AA24">
        <v>1716.349731</v>
      </c>
      <c r="AB24">
        <v>1728.1513669999999</v>
      </c>
      <c r="AC24">
        <v>1738.5205080000001</v>
      </c>
      <c r="AD24">
        <v>1753.1282960000001</v>
      </c>
      <c r="AE24">
        <v>1769.0198969999999</v>
      </c>
      <c r="AF24">
        <v>1783.352783</v>
      </c>
      <c r="AG24">
        <v>1796.583374</v>
      </c>
      <c r="AH24">
        <v>1812.33728</v>
      </c>
      <c r="AI24">
        <v>1834.203491</v>
      </c>
      <c r="AJ24" s="32">
        <v>1.2999999999999999E-2</v>
      </c>
    </row>
    <row r="25" spans="1:36">
      <c r="A25" t="s">
        <v>282</v>
      </c>
      <c r="B25" t="s">
        <v>1564</v>
      </c>
      <c r="C25" t="s">
        <v>1565</v>
      </c>
      <c r="D25" t="s">
        <v>271</v>
      </c>
      <c r="F25">
        <v>339.84115600000001</v>
      </c>
      <c r="G25">
        <v>521.16033900000002</v>
      </c>
      <c r="H25">
        <v>703.324524</v>
      </c>
      <c r="I25">
        <v>742.59875499999998</v>
      </c>
      <c r="J25">
        <v>775.27966300000003</v>
      </c>
      <c r="K25">
        <v>787.33654799999999</v>
      </c>
      <c r="L25">
        <v>796.52142300000003</v>
      </c>
      <c r="M25">
        <v>807.10369900000001</v>
      </c>
      <c r="N25">
        <v>816.57592799999998</v>
      </c>
      <c r="O25">
        <v>827.00335700000005</v>
      </c>
      <c r="P25">
        <v>834.06170699999996</v>
      </c>
      <c r="Q25">
        <v>842.44354199999998</v>
      </c>
      <c r="R25">
        <v>845.88464399999998</v>
      </c>
      <c r="S25">
        <v>844.03265399999998</v>
      </c>
      <c r="T25">
        <v>848.60821499999997</v>
      </c>
      <c r="U25">
        <v>854.13665800000001</v>
      </c>
      <c r="V25">
        <v>862.00323500000002</v>
      </c>
      <c r="W25">
        <v>869.353027</v>
      </c>
      <c r="X25">
        <v>878.982483</v>
      </c>
      <c r="Y25">
        <v>889.30731200000002</v>
      </c>
      <c r="Z25">
        <v>897.79168700000002</v>
      </c>
      <c r="AA25">
        <v>907.41839600000003</v>
      </c>
      <c r="AB25">
        <v>917.36682099999996</v>
      </c>
      <c r="AC25">
        <v>925.98010299999999</v>
      </c>
      <c r="AD25">
        <v>937.00030500000003</v>
      </c>
      <c r="AE25">
        <v>948.30419900000004</v>
      </c>
      <c r="AF25">
        <v>959.00671399999999</v>
      </c>
      <c r="AG25">
        <v>969.05395499999997</v>
      </c>
      <c r="AH25">
        <v>979.53906199999994</v>
      </c>
      <c r="AI25">
        <v>993.22094700000002</v>
      </c>
      <c r="AJ25" s="32">
        <v>3.7999999999999999E-2</v>
      </c>
    </row>
    <row r="26" spans="1:36">
      <c r="A26" t="s">
        <v>284</v>
      </c>
      <c r="B26" t="s">
        <v>1566</v>
      </c>
      <c r="C26" t="s">
        <v>1567</v>
      </c>
      <c r="D26" t="s">
        <v>271</v>
      </c>
      <c r="F26">
        <v>556.30364999999995</v>
      </c>
      <c r="G26">
        <v>540.794983</v>
      </c>
      <c r="H26">
        <v>538.59777799999995</v>
      </c>
      <c r="I26">
        <v>542.85156199999994</v>
      </c>
      <c r="J26">
        <v>550.28094499999997</v>
      </c>
      <c r="K26">
        <v>559.08593800000006</v>
      </c>
      <c r="L26">
        <v>566.87652600000001</v>
      </c>
      <c r="M26">
        <v>575.22088599999995</v>
      </c>
      <c r="N26">
        <v>581.94531199999994</v>
      </c>
      <c r="O26">
        <v>589.28656000000001</v>
      </c>
      <c r="P26">
        <v>593.52258300000005</v>
      </c>
      <c r="Q26">
        <v>598.480591</v>
      </c>
      <c r="R26">
        <v>598.46148700000003</v>
      </c>
      <c r="S26">
        <v>594.35516399999995</v>
      </c>
      <c r="T26">
        <v>597.71582000000001</v>
      </c>
      <c r="U26">
        <v>602.26110800000004</v>
      </c>
      <c r="V26">
        <v>608.66479500000003</v>
      </c>
      <c r="W26">
        <v>614.28539999999998</v>
      </c>
      <c r="X26">
        <v>621.43627900000001</v>
      </c>
      <c r="Y26">
        <v>628.83526600000005</v>
      </c>
      <c r="Z26">
        <v>635.12884499999996</v>
      </c>
      <c r="AA26">
        <v>641.85290499999996</v>
      </c>
      <c r="AB26">
        <v>648.66900599999997</v>
      </c>
      <c r="AC26">
        <v>654.28027299999997</v>
      </c>
      <c r="AD26">
        <v>661.542236</v>
      </c>
      <c r="AE26">
        <v>668.749146</v>
      </c>
      <c r="AF26">
        <v>675.65655500000003</v>
      </c>
      <c r="AG26">
        <v>682.07428000000004</v>
      </c>
      <c r="AH26">
        <v>688.26873799999998</v>
      </c>
      <c r="AI26">
        <v>696.48821999999996</v>
      </c>
      <c r="AJ26" s="32">
        <v>8.0000000000000002E-3</v>
      </c>
    </row>
    <row r="27" spans="1:36">
      <c r="A27" t="s">
        <v>211</v>
      </c>
      <c r="B27" t="s">
        <v>1568</v>
      </c>
      <c r="C27" t="s">
        <v>1569</v>
      </c>
      <c r="D27" t="s">
        <v>271</v>
      </c>
      <c r="F27">
        <v>1205.150635</v>
      </c>
      <c r="G27">
        <v>1269.3710940000001</v>
      </c>
      <c r="H27">
        <v>1160.8929439999999</v>
      </c>
      <c r="I27">
        <v>1159.919067</v>
      </c>
      <c r="J27">
        <v>1159.3842770000001</v>
      </c>
      <c r="K27">
        <v>1154.420044</v>
      </c>
      <c r="L27">
        <v>1146.672241</v>
      </c>
      <c r="M27">
        <v>1141.7398679999999</v>
      </c>
      <c r="N27">
        <v>1138.1645510000001</v>
      </c>
      <c r="O27">
        <v>1134.3063959999999</v>
      </c>
      <c r="P27">
        <v>1131.7939449999999</v>
      </c>
      <c r="Q27">
        <v>1133.371582</v>
      </c>
      <c r="R27">
        <v>1131.3660890000001</v>
      </c>
      <c r="S27">
        <v>1128.690552</v>
      </c>
      <c r="T27">
        <v>1126.8889160000001</v>
      </c>
      <c r="U27">
        <v>1124.8168949999999</v>
      </c>
      <c r="V27">
        <v>1123.2894289999999</v>
      </c>
      <c r="W27">
        <v>1121.496582</v>
      </c>
      <c r="X27">
        <v>1120.661987</v>
      </c>
      <c r="Y27">
        <v>1112.2581789999999</v>
      </c>
      <c r="Z27">
        <v>1110.189331</v>
      </c>
      <c r="AA27">
        <v>1109.335693</v>
      </c>
      <c r="AB27">
        <v>1105.8764650000001</v>
      </c>
      <c r="AC27">
        <v>1102.450317</v>
      </c>
      <c r="AD27">
        <v>1101.0814210000001</v>
      </c>
      <c r="AE27">
        <v>1098.462158</v>
      </c>
      <c r="AF27">
        <v>1097.617432</v>
      </c>
      <c r="AG27">
        <v>1096.7070309999999</v>
      </c>
      <c r="AH27">
        <v>1095.4761960000001</v>
      </c>
      <c r="AI27">
        <v>1095.8292240000001</v>
      </c>
      <c r="AJ27" s="32">
        <v>-3.0000000000000001E-3</v>
      </c>
    </row>
    <row r="28" spans="1:36">
      <c r="A28" t="s">
        <v>213</v>
      </c>
      <c r="B28" t="s">
        <v>1570</v>
      </c>
      <c r="C28" t="s">
        <v>1571</v>
      </c>
      <c r="D28" t="s">
        <v>271</v>
      </c>
      <c r="F28">
        <v>1002.542969</v>
      </c>
      <c r="G28">
        <v>1066.7006839999999</v>
      </c>
      <c r="H28">
        <v>958.59094200000004</v>
      </c>
      <c r="I28">
        <v>957.66125499999998</v>
      </c>
      <c r="J28">
        <v>957.84466599999996</v>
      </c>
      <c r="K28">
        <v>953.95452899999998</v>
      </c>
      <c r="L28">
        <v>947.84741199999996</v>
      </c>
      <c r="M28">
        <v>944.16882299999997</v>
      </c>
      <c r="N28">
        <v>941.777466</v>
      </c>
      <c r="O28">
        <v>938.92901600000005</v>
      </c>
      <c r="P28">
        <v>937.57867399999998</v>
      </c>
      <c r="Q28">
        <v>939.91656499999999</v>
      </c>
      <c r="R28">
        <v>938.71209699999997</v>
      </c>
      <c r="S28">
        <v>937.33178699999996</v>
      </c>
      <c r="T28">
        <v>936.87408400000004</v>
      </c>
      <c r="U28">
        <v>936.10894800000005</v>
      </c>
      <c r="V28">
        <v>935.59930399999996</v>
      </c>
      <c r="W28">
        <v>934.75311299999998</v>
      </c>
      <c r="X28">
        <v>934.76544200000001</v>
      </c>
      <c r="Y28">
        <v>927.09631300000001</v>
      </c>
      <c r="Z28">
        <v>926.01733400000001</v>
      </c>
      <c r="AA28">
        <v>926.08703600000001</v>
      </c>
      <c r="AB28">
        <v>923.50134300000002</v>
      </c>
      <c r="AC28">
        <v>920.91394000000003</v>
      </c>
      <c r="AD28">
        <v>920.21484399999997</v>
      </c>
      <c r="AE28">
        <v>918.04534899999999</v>
      </c>
      <c r="AF28">
        <v>917.76361099999997</v>
      </c>
      <c r="AG28">
        <v>917.58612100000005</v>
      </c>
      <c r="AH28">
        <v>916.91357400000004</v>
      </c>
      <c r="AI28">
        <v>917.46435499999995</v>
      </c>
      <c r="AJ28" s="32">
        <v>-3.0000000000000001E-3</v>
      </c>
    </row>
    <row r="29" spans="1:36">
      <c r="A29" t="s">
        <v>154</v>
      </c>
      <c r="B29" t="s">
        <v>1572</v>
      </c>
      <c r="C29" t="s">
        <v>1573</v>
      </c>
      <c r="D29" t="s">
        <v>271</v>
      </c>
      <c r="F29">
        <v>75.170197000000002</v>
      </c>
      <c r="G29">
        <v>77.208076000000005</v>
      </c>
      <c r="H29">
        <v>75.596610999999996</v>
      </c>
      <c r="I29">
        <v>73.010834000000003</v>
      </c>
      <c r="J29">
        <v>70.828506000000004</v>
      </c>
      <c r="K29">
        <v>68.479934999999998</v>
      </c>
      <c r="L29">
        <v>65.995177999999996</v>
      </c>
      <c r="M29">
        <v>63.741301999999997</v>
      </c>
      <c r="N29">
        <v>61.341186999999998</v>
      </c>
      <c r="O29">
        <v>59.028267</v>
      </c>
      <c r="P29">
        <v>57.702305000000003</v>
      </c>
      <c r="Q29">
        <v>56.570228999999998</v>
      </c>
      <c r="R29">
        <v>55.381996000000001</v>
      </c>
      <c r="S29">
        <v>54.015034</v>
      </c>
      <c r="T29">
        <v>52.689022000000001</v>
      </c>
      <c r="U29">
        <v>51.423496</v>
      </c>
      <c r="V29">
        <v>50.232204000000003</v>
      </c>
      <c r="W29">
        <v>49.037436999999997</v>
      </c>
      <c r="X29">
        <v>47.977843999999997</v>
      </c>
      <c r="Y29">
        <v>46.870342000000001</v>
      </c>
      <c r="Z29">
        <v>46.252299999999998</v>
      </c>
      <c r="AA29">
        <v>45.673676</v>
      </c>
      <c r="AB29">
        <v>45.116436</v>
      </c>
      <c r="AC29">
        <v>44.477150000000002</v>
      </c>
      <c r="AD29">
        <v>43.907367999999998</v>
      </c>
      <c r="AE29">
        <v>43.460552</v>
      </c>
      <c r="AF29">
        <v>42.915053999999998</v>
      </c>
      <c r="AG29">
        <v>42.232605</v>
      </c>
      <c r="AH29">
        <v>41.673977000000001</v>
      </c>
      <c r="AI29">
        <v>41.336165999999999</v>
      </c>
      <c r="AJ29" s="32">
        <v>-0.02</v>
      </c>
    </row>
    <row r="30" spans="1:36">
      <c r="A30" t="s">
        <v>155</v>
      </c>
      <c r="B30" t="s">
        <v>1574</v>
      </c>
      <c r="C30" t="s">
        <v>1575</v>
      </c>
      <c r="D30" t="s">
        <v>271</v>
      </c>
      <c r="F30">
        <v>927.37280299999998</v>
      </c>
      <c r="G30">
        <v>989.49255400000004</v>
      </c>
      <c r="H30">
        <v>882.99432400000001</v>
      </c>
      <c r="I30">
        <v>884.65045199999997</v>
      </c>
      <c r="J30">
        <v>887.01617399999998</v>
      </c>
      <c r="K30">
        <v>885.47460899999999</v>
      </c>
      <c r="L30">
        <v>881.85223399999995</v>
      </c>
      <c r="M30">
        <v>880.42749000000003</v>
      </c>
      <c r="N30">
        <v>880.43627900000001</v>
      </c>
      <c r="O30">
        <v>879.900757</v>
      </c>
      <c r="P30">
        <v>879.87634300000002</v>
      </c>
      <c r="Q30">
        <v>883.34631300000001</v>
      </c>
      <c r="R30">
        <v>883.33007799999996</v>
      </c>
      <c r="S30">
        <v>883.31677200000001</v>
      </c>
      <c r="T30">
        <v>884.18505900000002</v>
      </c>
      <c r="U30">
        <v>884.68542500000001</v>
      </c>
      <c r="V30">
        <v>885.36712599999998</v>
      </c>
      <c r="W30">
        <v>885.71569799999997</v>
      </c>
      <c r="X30">
        <v>886.787598</v>
      </c>
      <c r="Y30">
        <v>880.22595200000001</v>
      </c>
      <c r="Z30">
        <v>879.76501499999995</v>
      </c>
      <c r="AA30">
        <v>880.41332999999997</v>
      </c>
      <c r="AB30">
        <v>878.38488800000005</v>
      </c>
      <c r="AC30">
        <v>876.43676800000003</v>
      </c>
      <c r="AD30">
        <v>876.30749500000002</v>
      </c>
      <c r="AE30">
        <v>874.58477800000003</v>
      </c>
      <c r="AF30">
        <v>874.84857199999999</v>
      </c>
      <c r="AG30">
        <v>875.35351600000001</v>
      </c>
      <c r="AH30">
        <v>875.23962400000005</v>
      </c>
      <c r="AI30">
        <v>876.12817399999994</v>
      </c>
      <c r="AJ30" s="32">
        <v>-2E-3</v>
      </c>
    </row>
    <row r="31" spans="1:36">
      <c r="A31" t="s">
        <v>217</v>
      </c>
      <c r="B31" t="s">
        <v>1576</v>
      </c>
      <c r="C31" t="s">
        <v>1577</v>
      </c>
      <c r="D31" t="s">
        <v>271</v>
      </c>
      <c r="F31">
        <v>202.60760500000001</v>
      </c>
      <c r="G31">
        <v>202.67034899999999</v>
      </c>
      <c r="H31">
        <v>202.301987</v>
      </c>
      <c r="I31">
        <v>202.25782799999999</v>
      </c>
      <c r="J31">
        <v>201.53964199999999</v>
      </c>
      <c r="K31">
        <v>200.46554599999999</v>
      </c>
      <c r="L31">
        <v>198.82484400000001</v>
      </c>
      <c r="M31">
        <v>197.571091</v>
      </c>
      <c r="N31">
        <v>196.387146</v>
      </c>
      <c r="O31">
        <v>195.37728899999999</v>
      </c>
      <c r="P31">
        <v>194.215317</v>
      </c>
      <c r="Q31">
        <v>193.45500200000001</v>
      </c>
      <c r="R31">
        <v>192.654022</v>
      </c>
      <c r="S31">
        <v>191.35882599999999</v>
      </c>
      <c r="T31">
        <v>190.01480100000001</v>
      </c>
      <c r="U31">
        <v>188.70800800000001</v>
      </c>
      <c r="V31">
        <v>187.69018600000001</v>
      </c>
      <c r="W31">
        <v>186.74340799999999</v>
      </c>
      <c r="X31">
        <v>185.896637</v>
      </c>
      <c r="Y31">
        <v>185.16184999999999</v>
      </c>
      <c r="Z31">
        <v>184.171997</v>
      </c>
      <c r="AA31">
        <v>183.248672</v>
      </c>
      <c r="AB31">
        <v>182.37503100000001</v>
      </c>
      <c r="AC31">
        <v>181.53639200000001</v>
      </c>
      <c r="AD31">
        <v>180.866623</v>
      </c>
      <c r="AE31">
        <v>180.416855</v>
      </c>
      <c r="AF31">
        <v>179.85386700000001</v>
      </c>
      <c r="AG31">
        <v>179.120789</v>
      </c>
      <c r="AH31">
        <v>178.56260700000001</v>
      </c>
      <c r="AI31">
        <v>178.36497499999999</v>
      </c>
      <c r="AJ31" s="32">
        <v>-4.0000000000000001E-3</v>
      </c>
    </row>
    <row r="32" spans="1:36">
      <c r="A32" t="s">
        <v>219</v>
      </c>
      <c r="B32" t="s">
        <v>1578</v>
      </c>
      <c r="C32" t="s">
        <v>1579</v>
      </c>
      <c r="D32" t="s">
        <v>271</v>
      </c>
      <c r="F32">
        <v>502.978363</v>
      </c>
      <c r="G32">
        <v>505.48095699999999</v>
      </c>
      <c r="H32">
        <v>503.59439099999997</v>
      </c>
      <c r="I32">
        <v>474.03945900000002</v>
      </c>
      <c r="J32">
        <v>476.44680799999998</v>
      </c>
      <c r="K32">
        <v>484.86602800000003</v>
      </c>
      <c r="L32">
        <v>482.78295900000001</v>
      </c>
      <c r="M32">
        <v>483.77783199999999</v>
      </c>
      <c r="N32">
        <v>482.23376500000001</v>
      </c>
      <c r="O32">
        <v>481.40124500000002</v>
      </c>
      <c r="P32">
        <v>481.05569500000001</v>
      </c>
      <c r="Q32">
        <v>479.847961</v>
      </c>
      <c r="R32">
        <v>478.16940299999999</v>
      </c>
      <c r="S32">
        <v>473.180206</v>
      </c>
      <c r="T32">
        <v>469.38775600000002</v>
      </c>
      <c r="U32">
        <v>465.79702800000001</v>
      </c>
      <c r="V32">
        <v>463.79098499999998</v>
      </c>
      <c r="W32">
        <v>463.09960899999999</v>
      </c>
      <c r="X32">
        <v>461.97375499999998</v>
      </c>
      <c r="Y32">
        <v>459.68087800000001</v>
      </c>
      <c r="Z32">
        <v>458.82522599999999</v>
      </c>
      <c r="AA32">
        <v>458.64898699999998</v>
      </c>
      <c r="AB32">
        <v>456.07806399999998</v>
      </c>
      <c r="AC32">
        <v>455.02957199999997</v>
      </c>
      <c r="AD32">
        <v>451.63848899999999</v>
      </c>
      <c r="AE32">
        <v>451.31866500000001</v>
      </c>
      <c r="AF32">
        <v>449.42755099999999</v>
      </c>
      <c r="AG32">
        <v>448.003601</v>
      </c>
      <c r="AH32">
        <v>447.13857999999999</v>
      </c>
      <c r="AI32">
        <v>448.82409699999999</v>
      </c>
      <c r="AJ32" s="32">
        <v>-4.0000000000000001E-3</v>
      </c>
    </row>
    <row r="33" spans="1:36">
      <c r="A33" t="s">
        <v>213</v>
      </c>
      <c r="B33" t="s">
        <v>1580</v>
      </c>
      <c r="C33" t="s">
        <v>1581</v>
      </c>
      <c r="D33" t="s">
        <v>271</v>
      </c>
      <c r="F33">
        <v>467.66424599999999</v>
      </c>
      <c r="G33">
        <v>466.46185300000002</v>
      </c>
      <c r="H33">
        <v>461.56597900000003</v>
      </c>
      <c r="I33">
        <v>429.61029100000002</v>
      </c>
      <c r="J33">
        <v>430.24832199999997</v>
      </c>
      <c r="K33">
        <v>437.28735399999999</v>
      </c>
      <c r="L33">
        <v>434.12399299999998</v>
      </c>
      <c r="M33">
        <v>434.16403200000002</v>
      </c>
      <c r="N33">
        <v>431.80029300000001</v>
      </c>
      <c r="O33">
        <v>430.10171500000001</v>
      </c>
      <c r="P33">
        <v>429.02966300000003</v>
      </c>
      <c r="Q33">
        <v>426.84234600000002</v>
      </c>
      <c r="R33">
        <v>424.425659</v>
      </c>
      <c r="S33">
        <v>418.91717499999999</v>
      </c>
      <c r="T33">
        <v>414.68786599999999</v>
      </c>
      <c r="U33">
        <v>410.675659</v>
      </c>
      <c r="V33">
        <v>408.193848</v>
      </c>
      <c r="W33">
        <v>406.99978599999997</v>
      </c>
      <c r="X33">
        <v>405.385986</v>
      </c>
      <c r="Y33">
        <v>402.437073</v>
      </c>
      <c r="Z33">
        <v>401.073395</v>
      </c>
      <c r="AA33">
        <v>400.34808299999997</v>
      </c>
      <c r="AB33">
        <v>397.219269</v>
      </c>
      <c r="AC33">
        <v>395.643799</v>
      </c>
      <c r="AD33">
        <v>391.64501999999999</v>
      </c>
      <c r="AE33">
        <v>390.60485799999998</v>
      </c>
      <c r="AF33">
        <v>388.01709</v>
      </c>
      <c r="AG33">
        <v>385.968842</v>
      </c>
      <c r="AH33">
        <v>384.439819</v>
      </c>
      <c r="AI33">
        <v>385.41470299999997</v>
      </c>
      <c r="AJ33" s="32">
        <v>-7.0000000000000001E-3</v>
      </c>
    </row>
    <row r="34" spans="1:36">
      <c r="A34" t="s">
        <v>222</v>
      </c>
      <c r="B34" t="s">
        <v>1582</v>
      </c>
      <c r="C34" t="s">
        <v>1583</v>
      </c>
      <c r="D34" t="s">
        <v>271</v>
      </c>
      <c r="F34">
        <v>35.314121</v>
      </c>
      <c r="G34">
        <v>39.019089000000001</v>
      </c>
      <c r="H34">
        <v>42.028416</v>
      </c>
      <c r="I34">
        <v>44.429180000000002</v>
      </c>
      <c r="J34">
        <v>46.198498000000001</v>
      </c>
      <c r="K34">
        <v>47.578662999999999</v>
      </c>
      <c r="L34">
        <v>48.658957999999998</v>
      </c>
      <c r="M34">
        <v>49.613807999999999</v>
      </c>
      <c r="N34">
        <v>50.433487</v>
      </c>
      <c r="O34">
        <v>51.299540999999998</v>
      </c>
      <c r="P34">
        <v>52.026024</v>
      </c>
      <c r="Q34">
        <v>53.005603999999998</v>
      </c>
      <c r="R34">
        <v>53.743752000000001</v>
      </c>
      <c r="S34">
        <v>54.263027000000001</v>
      </c>
      <c r="T34">
        <v>54.699905000000001</v>
      </c>
      <c r="U34">
        <v>55.121367999999997</v>
      </c>
      <c r="V34">
        <v>55.597144999999998</v>
      </c>
      <c r="W34">
        <v>56.099808000000003</v>
      </c>
      <c r="X34">
        <v>56.587775999999998</v>
      </c>
      <c r="Y34">
        <v>57.243800999999998</v>
      </c>
      <c r="Z34">
        <v>57.751842000000003</v>
      </c>
      <c r="AA34">
        <v>58.300919</v>
      </c>
      <c r="AB34">
        <v>58.858809999999998</v>
      </c>
      <c r="AC34">
        <v>59.385776999999997</v>
      </c>
      <c r="AD34">
        <v>59.993473000000002</v>
      </c>
      <c r="AE34">
        <v>60.713799000000002</v>
      </c>
      <c r="AF34">
        <v>61.410468999999999</v>
      </c>
      <c r="AG34">
        <v>62.034767000000002</v>
      </c>
      <c r="AH34">
        <v>62.698760999999998</v>
      </c>
      <c r="AI34">
        <v>63.409408999999997</v>
      </c>
      <c r="AJ34" s="32">
        <v>0.02</v>
      </c>
    </row>
    <row r="35" spans="1:36">
      <c r="A35" t="s">
        <v>194</v>
      </c>
      <c r="B35" t="s">
        <v>1584</v>
      </c>
      <c r="C35" t="s">
        <v>1585</v>
      </c>
      <c r="D35" t="s">
        <v>271</v>
      </c>
      <c r="F35">
        <v>6.5344540000000002</v>
      </c>
      <c r="G35">
        <v>7.6785750000000004</v>
      </c>
      <c r="H35">
        <v>8.5713980000000003</v>
      </c>
      <c r="I35">
        <v>9.2706470000000003</v>
      </c>
      <c r="J35">
        <v>9.8205419999999997</v>
      </c>
      <c r="K35">
        <v>10.258274</v>
      </c>
      <c r="L35">
        <v>10.610773</v>
      </c>
      <c r="M35">
        <v>10.897169999999999</v>
      </c>
      <c r="N35">
        <v>11.134333</v>
      </c>
      <c r="O35">
        <v>11.334555</v>
      </c>
      <c r="P35">
        <v>11.506138999999999</v>
      </c>
      <c r="Q35">
        <v>11.653103</v>
      </c>
      <c r="R35">
        <v>11.779125000000001</v>
      </c>
      <c r="S35">
        <v>11.888125</v>
      </c>
      <c r="T35">
        <v>11.984515</v>
      </c>
      <c r="U35">
        <v>12.067968</v>
      </c>
      <c r="V35">
        <v>12.136265</v>
      </c>
      <c r="W35">
        <v>12.199247</v>
      </c>
      <c r="X35">
        <v>12.267393999999999</v>
      </c>
      <c r="Y35">
        <v>12.331454000000001</v>
      </c>
      <c r="Z35">
        <v>12.394022</v>
      </c>
      <c r="AA35">
        <v>12.454836999999999</v>
      </c>
      <c r="AB35">
        <v>12.513719999999999</v>
      </c>
      <c r="AC35">
        <v>12.570817</v>
      </c>
      <c r="AD35">
        <v>12.626192</v>
      </c>
      <c r="AE35">
        <v>12.680126</v>
      </c>
      <c r="AF35">
        <v>12.733771000000001</v>
      </c>
      <c r="AG35">
        <v>12.786973</v>
      </c>
      <c r="AH35">
        <v>12.839748</v>
      </c>
      <c r="AI35">
        <v>12.892039</v>
      </c>
      <c r="AJ35" s="32">
        <v>2.4E-2</v>
      </c>
    </row>
    <row r="36" spans="1:36">
      <c r="A36" t="s">
        <v>192</v>
      </c>
      <c r="B36" t="s">
        <v>1586</v>
      </c>
      <c r="C36" t="s">
        <v>1587</v>
      </c>
      <c r="D36" t="s">
        <v>271</v>
      </c>
      <c r="F36">
        <v>12.477963000000001</v>
      </c>
      <c r="G36">
        <v>13.793504</v>
      </c>
      <c r="H36">
        <v>14.834682000000001</v>
      </c>
      <c r="I36">
        <v>15.666634999999999</v>
      </c>
      <c r="J36">
        <v>16.267980999999999</v>
      </c>
      <c r="K36">
        <v>16.741019999999999</v>
      </c>
      <c r="L36">
        <v>17.114504</v>
      </c>
      <c r="M36">
        <v>17.446342000000001</v>
      </c>
      <c r="N36">
        <v>17.72954</v>
      </c>
      <c r="O36">
        <v>18.047923999999998</v>
      </c>
      <c r="P36">
        <v>18.30442</v>
      </c>
      <c r="Q36">
        <v>18.707191000000002</v>
      </c>
      <c r="R36">
        <v>18.982341999999999</v>
      </c>
      <c r="S36">
        <v>19.165638000000001</v>
      </c>
      <c r="T36">
        <v>19.309871999999999</v>
      </c>
      <c r="U36">
        <v>19.448430999999999</v>
      </c>
      <c r="V36">
        <v>19.614402999999999</v>
      </c>
      <c r="W36">
        <v>19.795258</v>
      </c>
      <c r="X36">
        <v>19.957488999999999</v>
      </c>
      <c r="Y36">
        <v>20.208164</v>
      </c>
      <c r="Z36">
        <v>20.387131</v>
      </c>
      <c r="AA36">
        <v>20.583825999999998</v>
      </c>
      <c r="AB36">
        <v>20.784845000000001</v>
      </c>
      <c r="AC36">
        <v>20.966197999999999</v>
      </c>
      <c r="AD36">
        <v>21.179237000000001</v>
      </c>
      <c r="AE36">
        <v>21.441179000000002</v>
      </c>
      <c r="AF36">
        <v>21.690435000000001</v>
      </c>
      <c r="AG36">
        <v>21.909222</v>
      </c>
      <c r="AH36">
        <v>22.147282000000001</v>
      </c>
      <c r="AI36">
        <v>22.398439</v>
      </c>
      <c r="AJ36" s="32">
        <v>0.02</v>
      </c>
    </row>
    <row r="37" spans="1:36">
      <c r="A37" t="s">
        <v>226</v>
      </c>
      <c r="B37" t="s">
        <v>1588</v>
      </c>
      <c r="C37" t="s">
        <v>1589</v>
      </c>
      <c r="D37" t="s">
        <v>271</v>
      </c>
      <c r="F37">
        <v>16.301704000000001</v>
      </c>
      <c r="G37">
        <v>17.547011999999999</v>
      </c>
      <c r="H37">
        <v>18.622335</v>
      </c>
      <c r="I37">
        <v>19.491897999999999</v>
      </c>
      <c r="J37">
        <v>20.109976</v>
      </c>
      <c r="K37">
        <v>20.579369</v>
      </c>
      <c r="L37">
        <v>20.933679999999999</v>
      </c>
      <c r="M37">
        <v>21.270298</v>
      </c>
      <c r="N37">
        <v>21.569614000000001</v>
      </c>
      <c r="O37">
        <v>21.917065000000001</v>
      </c>
      <c r="P37">
        <v>22.215467</v>
      </c>
      <c r="Q37">
        <v>22.645309000000001</v>
      </c>
      <c r="R37">
        <v>22.982285999999998</v>
      </c>
      <c r="S37">
        <v>23.209263</v>
      </c>
      <c r="T37">
        <v>23.405518000000001</v>
      </c>
      <c r="U37">
        <v>23.604969000000001</v>
      </c>
      <c r="V37">
        <v>23.846478000000001</v>
      </c>
      <c r="W37">
        <v>24.105305000000001</v>
      </c>
      <c r="X37">
        <v>24.36289</v>
      </c>
      <c r="Y37">
        <v>24.704181999999999</v>
      </c>
      <c r="Z37">
        <v>24.970692</v>
      </c>
      <c r="AA37">
        <v>25.262255</v>
      </c>
      <c r="AB37">
        <v>25.560244000000001</v>
      </c>
      <c r="AC37">
        <v>25.848763999999999</v>
      </c>
      <c r="AD37">
        <v>26.188046</v>
      </c>
      <c r="AE37">
        <v>26.592486999999998</v>
      </c>
      <c r="AF37">
        <v>26.986263000000001</v>
      </c>
      <c r="AG37">
        <v>27.338573</v>
      </c>
      <c r="AH37">
        <v>27.711731</v>
      </c>
      <c r="AI37">
        <v>28.118931</v>
      </c>
      <c r="AJ37" s="32">
        <v>1.9E-2</v>
      </c>
    </row>
    <row r="38" spans="1:36">
      <c r="A38" t="s">
        <v>228</v>
      </c>
      <c r="B38" t="s">
        <v>1590</v>
      </c>
      <c r="C38" t="s">
        <v>1591</v>
      </c>
      <c r="D38" t="s">
        <v>271</v>
      </c>
      <c r="F38">
        <v>125.034561</v>
      </c>
      <c r="G38">
        <v>126.333389</v>
      </c>
      <c r="H38">
        <v>127.051025</v>
      </c>
      <c r="I38">
        <v>127.568619</v>
      </c>
      <c r="J38">
        <v>127.841385</v>
      </c>
      <c r="K38">
        <v>128.109161</v>
      </c>
      <c r="L38">
        <v>128.131821</v>
      </c>
      <c r="M38">
        <v>128.17013499999999</v>
      </c>
      <c r="N38">
        <v>128.20394899999999</v>
      </c>
      <c r="O38">
        <v>128.19549599999999</v>
      </c>
      <c r="P38">
        <v>128.16146900000001</v>
      </c>
      <c r="Q38">
        <v>128.16503900000001</v>
      </c>
      <c r="R38">
        <v>128.19001800000001</v>
      </c>
      <c r="S38">
        <v>128.088257</v>
      </c>
      <c r="T38">
        <v>127.912575</v>
      </c>
      <c r="U38">
        <v>127.748581</v>
      </c>
      <c r="V38">
        <v>127.630478</v>
      </c>
      <c r="W38">
        <v>127.58284</v>
      </c>
      <c r="X38">
        <v>127.601418</v>
      </c>
      <c r="Y38">
        <v>127.64003</v>
      </c>
      <c r="Z38">
        <v>127.662811</v>
      </c>
      <c r="AA38">
        <v>127.659431</v>
      </c>
      <c r="AB38">
        <v>127.643906</v>
      </c>
      <c r="AC38">
        <v>127.614059</v>
      </c>
      <c r="AD38">
        <v>127.559479</v>
      </c>
      <c r="AE38">
        <v>127.548615</v>
      </c>
      <c r="AF38">
        <v>127.539215</v>
      </c>
      <c r="AG38">
        <v>127.51091</v>
      </c>
      <c r="AH38">
        <v>127.52413199999999</v>
      </c>
      <c r="AI38">
        <v>127.529572</v>
      </c>
      <c r="AJ38" s="32">
        <v>1E-3</v>
      </c>
    </row>
    <row r="39" spans="1:36">
      <c r="A39" t="s">
        <v>230</v>
      </c>
      <c r="B39" t="s">
        <v>1592</v>
      </c>
      <c r="C39" t="s">
        <v>1593</v>
      </c>
      <c r="D39" t="s">
        <v>271</v>
      </c>
      <c r="F39">
        <v>747.91564900000003</v>
      </c>
      <c r="G39">
        <v>699.222351</v>
      </c>
      <c r="H39">
        <v>679.98339799999997</v>
      </c>
      <c r="I39">
        <v>663.084473</v>
      </c>
      <c r="J39">
        <v>651.87914999999998</v>
      </c>
      <c r="K39">
        <v>638.84497099999999</v>
      </c>
      <c r="L39">
        <v>622.07836899999995</v>
      </c>
      <c r="M39">
        <v>627.26721199999997</v>
      </c>
      <c r="N39">
        <v>621.32171600000004</v>
      </c>
      <c r="O39">
        <v>611.93481399999996</v>
      </c>
      <c r="P39">
        <v>608.225281</v>
      </c>
      <c r="Q39">
        <v>611.03344700000002</v>
      </c>
      <c r="R39">
        <v>613.15045199999997</v>
      </c>
      <c r="S39">
        <v>603.66564900000003</v>
      </c>
      <c r="T39">
        <v>601.21069299999999</v>
      </c>
      <c r="U39">
        <v>602.07238800000005</v>
      </c>
      <c r="V39">
        <v>608.08264199999996</v>
      </c>
      <c r="W39">
        <v>614.80841099999998</v>
      </c>
      <c r="X39">
        <v>620.77978499999995</v>
      </c>
      <c r="Y39">
        <v>626.37329099999999</v>
      </c>
      <c r="Z39">
        <v>629.80364999999995</v>
      </c>
      <c r="AA39">
        <v>635.45318599999996</v>
      </c>
      <c r="AB39">
        <v>639.785706</v>
      </c>
      <c r="AC39">
        <v>646.99542199999996</v>
      </c>
      <c r="AD39">
        <v>645.08941700000003</v>
      </c>
      <c r="AE39">
        <v>648.41216999999995</v>
      </c>
      <c r="AF39">
        <v>656.76415999999995</v>
      </c>
      <c r="AG39">
        <v>665.00036599999999</v>
      </c>
      <c r="AH39">
        <v>672.35607900000002</v>
      </c>
      <c r="AI39">
        <v>677.73187299999995</v>
      </c>
      <c r="AJ39" s="32">
        <v>-3.0000000000000001E-3</v>
      </c>
    </row>
    <row r="40" spans="1:36">
      <c r="A40" t="s">
        <v>232</v>
      </c>
      <c r="B40" t="s">
        <v>1594</v>
      </c>
      <c r="C40" t="s">
        <v>1595</v>
      </c>
      <c r="D40" t="s">
        <v>271</v>
      </c>
      <c r="F40">
        <v>537.67138699999998</v>
      </c>
      <c r="G40">
        <v>545.01721199999997</v>
      </c>
      <c r="H40">
        <v>538.94824200000005</v>
      </c>
      <c r="I40">
        <v>538.10186799999997</v>
      </c>
      <c r="J40">
        <v>541.07080099999996</v>
      </c>
      <c r="K40">
        <v>543.23376499999995</v>
      </c>
      <c r="L40">
        <v>544.71484399999997</v>
      </c>
      <c r="M40">
        <v>546.03112799999997</v>
      </c>
      <c r="N40">
        <v>543.57482900000002</v>
      </c>
      <c r="O40">
        <v>544.23254399999996</v>
      </c>
      <c r="P40">
        <v>542.59368900000004</v>
      </c>
      <c r="Q40">
        <v>541.55255099999999</v>
      </c>
      <c r="R40">
        <v>540.415344</v>
      </c>
      <c r="S40">
        <v>539.18463099999997</v>
      </c>
      <c r="T40">
        <v>537.86413600000003</v>
      </c>
      <c r="U40">
        <v>536.64025900000001</v>
      </c>
      <c r="V40">
        <v>535.43872099999999</v>
      </c>
      <c r="W40">
        <v>534.17791699999998</v>
      </c>
      <c r="X40">
        <v>532.85986300000002</v>
      </c>
      <c r="Y40">
        <v>531.48101799999995</v>
      </c>
      <c r="Z40">
        <v>530.05291699999998</v>
      </c>
      <c r="AA40">
        <v>528.58050500000002</v>
      </c>
      <c r="AB40">
        <v>527.06323199999997</v>
      </c>
      <c r="AC40">
        <v>525.50146500000005</v>
      </c>
      <c r="AD40">
        <v>523.89904799999999</v>
      </c>
      <c r="AE40">
        <v>522.26709000000005</v>
      </c>
      <c r="AF40">
        <v>520.61010699999997</v>
      </c>
      <c r="AG40">
        <v>518.93017599999996</v>
      </c>
      <c r="AH40">
        <v>517.22851600000001</v>
      </c>
      <c r="AI40">
        <v>515.50958300000002</v>
      </c>
      <c r="AJ40" s="32">
        <v>-1E-3</v>
      </c>
    </row>
    <row r="41" spans="1:36">
      <c r="A41" t="s">
        <v>234</v>
      </c>
      <c r="B41" t="s">
        <v>1596</v>
      </c>
      <c r="C41" t="s">
        <v>1597</v>
      </c>
      <c r="D41" t="s">
        <v>271</v>
      </c>
      <c r="F41">
        <v>402.09411599999999</v>
      </c>
      <c r="G41">
        <v>408.33734099999998</v>
      </c>
      <c r="H41">
        <v>404.574341</v>
      </c>
      <c r="I41">
        <v>403.93804899999998</v>
      </c>
      <c r="J41">
        <v>406.16589399999998</v>
      </c>
      <c r="K41">
        <v>407.79013099999997</v>
      </c>
      <c r="L41">
        <v>408.903412</v>
      </c>
      <c r="M41">
        <v>409.89193699999998</v>
      </c>
      <c r="N41">
        <v>408.04742399999998</v>
      </c>
      <c r="O41">
        <v>408.54107699999997</v>
      </c>
      <c r="P41">
        <v>407.31039399999997</v>
      </c>
      <c r="Q41">
        <v>406.52710000000002</v>
      </c>
      <c r="R41">
        <v>405.67303500000003</v>
      </c>
      <c r="S41">
        <v>404.74859600000002</v>
      </c>
      <c r="T41">
        <v>403.756348</v>
      </c>
      <c r="U41">
        <v>402.836884</v>
      </c>
      <c r="V41">
        <v>401.93402099999997</v>
      </c>
      <c r="W41">
        <v>400.98706099999998</v>
      </c>
      <c r="X41">
        <v>399.99676499999998</v>
      </c>
      <c r="Y41">
        <v>398.96380599999998</v>
      </c>
      <c r="Z41">
        <v>397.89154100000002</v>
      </c>
      <c r="AA41">
        <v>396.78539999999998</v>
      </c>
      <c r="AB41">
        <v>395.64672899999999</v>
      </c>
      <c r="AC41">
        <v>394.47479199999998</v>
      </c>
      <c r="AD41">
        <v>393.27148399999999</v>
      </c>
      <c r="AE41">
        <v>392.04672199999999</v>
      </c>
      <c r="AF41">
        <v>390.80255099999999</v>
      </c>
      <c r="AG41">
        <v>389.54119900000001</v>
      </c>
      <c r="AH41">
        <v>388.263824</v>
      </c>
      <c r="AI41">
        <v>386.97305299999999</v>
      </c>
      <c r="AJ41" s="32">
        <v>-1E-3</v>
      </c>
    </row>
    <row r="42" spans="1:36">
      <c r="A42" t="s">
        <v>236</v>
      </c>
      <c r="B42" t="s">
        <v>1598</v>
      </c>
      <c r="C42" t="s">
        <v>1599</v>
      </c>
      <c r="D42" t="s">
        <v>271</v>
      </c>
      <c r="F42">
        <v>20.465927000000001</v>
      </c>
      <c r="G42">
        <v>19.781210000000002</v>
      </c>
      <c r="H42">
        <v>18.552561000000001</v>
      </c>
      <c r="I42">
        <v>18.524645</v>
      </c>
      <c r="J42">
        <v>18.627945</v>
      </c>
      <c r="K42">
        <v>18.701695999999998</v>
      </c>
      <c r="L42">
        <v>18.750768999999998</v>
      </c>
      <c r="M42">
        <v>18.795544</v>
      </c>
      <c r="N42">
        <v>18.711777000000001</v>
      </c>
      <c r="O42">
        <v>18.734541</v>
      </c>
      <c r="P42">
        <v>18.678642</v>
      </c>
      <c r="Q42">
        <v>18.645047999999999</v>
      </c>
      <c r="R42">
        <v>18.606434</v>
      </c>
      <c r="S42">
        <v>18.564807999999999</v>
      </c>
      <c r="T42">
        <v>18.520609</v>
      </c>
      <c r="U42">
        <v>18.479422</v>
      </c>
      <c r="V42">
        <v>18.439228</v>
      </c>
      <c r="W42">
        <v>18.396528</v>
      </c>
      <c r="X42">
        <v>18.352211</v>
      </c>
      <c r="Y42">
        <v>18.302021</v>
      </c>
      <c r="Z42">
        <v>18.253184999999998</v>
      </c>
      <c r="AA42">
        <v>18.203589999999998</v>
      </c>
      <c r="AB42">
        <v>18.150928</v>
      </c>
      <c r="AC42">
        <v>18.096623999999998</v>
      </c>
      <c r="AD42">
        <v>18.041992</v>
      </c>
      <c r="AE42">
        <v>17.985396999999999</v>
      </c>
      <c r="AF42">
        <v>17.928761999999999</v>
      </c>
      <c r="AG42">
        <v>17.871314999999999</v>
      </c>
      <c r="AH42">
        <v>17.812719000000001</v>
      </c>
      <c r="AI42">
        <v>17.754059000000002</v>
      </c>
      <c r="AJ42" s="32">
        <v>-5.0000000000000001E-3</v>
      </c>
    </row>
    <row r="43" spans="1:36">
      <c r="A43" t="s">
        <v>238</v>
      </c>
      <c r="B43" t="s">
        <v>1600</v>
      </c>
      <c r="C43" t="s">
        <v>1601</v>
      </c>
      <c r="D43" t="s">
        <v>271</v>
      </c>
      <c r="F43">
        <v>115.11129800000001</v>
      </c>
      <c r="G43">
        <v>116.89862100000001</v>
      </c>
      <c r="H43">
        <v>115.82135</v>
      </c>
      <c r="I43">
        <v>115.639183</v>
      </c>
      <c r="J43">
        <v>116.27697000000001</v>
      </c>
      <c r="K43">
        <v>116.74195899999999</v>
      </c>
      <c r="L43">
        <v>117.060669</v>
      </c>
      <c r="M43">
        <v>117.343658</v>
      </c>
      <c r="N43">
        <v>116.815613</v>
      </c>
      <c r="O43">
        <v>116.956947</v>
      </c>
      <c r="P43">
        <v>116.60462200000001</v>
      </c>
      <c r="Q43">
        <v>116.380379</v>
      </c>
      <c r="R43">
        <v>116.13587200000001</v>
      </c>
      <c r="S43">
        <v>115.87123099999999</v>
      </c>
      <c r="T43">
        <v>115.587158</v>
      </c>
      <c r="U43">
        <v>115.323944</v>
      </c>
      <c r="V43">
        <v>115.06546</v>
      </c>
      <c r="W43">
        <v>114.794365</v>
      </c>
      <c r="X43">
        <v>114.510864</v>
      </c>
      <c r="Y43">
        <v>114.215157</v>
      </c>
      <c r="Z43">
        <v>113.908188</v>
      </c>
      <c r="AA43">
        <v>113.591537</v>
      </c>
      <c r="AB43">
        <v>113.26554899999999</v>
      </c>
      <c r="AC43">
        <v>112.930054</v>
      </c>
      <c r="AD43">
        <v>112.585556</v>
      </c>
      <c r="AE43">
        <v>112.234955</v>
      </c>
      <c r="AF43">
        <v>111.878754</v>
      </c>
      <c r="AG43">
        <v>111.51767</v>
      </c>
      <c r="AH43">
        <v>111.151978</v>
      </c>
      <c r="AI43">
        <v>110.782455</v>
      </c>
      <c r="AJ43" s="32">
        <v>-1E-3</v>
      </c>
    </row>
    <row r="44" spans="1:36">
      <c r="A44" t="s">
        <v>144</v>
      </c>
      <c r="B44" t="s">
        <v>1602</v>
      </c>
      <c r="C44" t="s">
        <v>1603</v>
      </c>
      <c r="D44" t="s">
        <v>271</v>
      </c>
      <c r="F44">
        <v>26245.234375</v>
      </c>
      <c r="G44">
        <v>26976.199218999998</v>
      </c>
      <c r="H44">
        <v>27275.253906000002</v>
      </c>
      <c r="I44">
        <v>27174.082031000002</v>
      </c>
      <c r="J44">
        <v>27081.054688</v>
      </c>
      <c r="K44">
        <v>26926.322265999999</v>
      </c>
      <c r="L44">
        <v>26710.228515999999</v>
      </c>
      <c r="M44">
        <v>26549.517577999999</v>
      </c>
      <c r="N44">
        <v>26370.535156000002</v>
      </c>
      <c r="O44">
        <v>26231.902343999998</v>
      </c>
      <c r="P44">
        <v>26112.0625</v>
      </c>
      <c r="Q44">
        <v>26007.828125</v>
      </c>
      <c r="R44">
        <v>25911.544922000001</v>
      </c>
      <c r="S44">
        <v>25768.662109000001</v>
      </c>
      <c r="T44">
        <v>25654.501952999999</v>
      </c>
      <c r="U44">
        <v>25562.759765999999</v>
      </c>
      <c r="V44">
        <v>25509.037109000001</v>
      </c>
      <c r="W44">
        <v>25476.058593999998</v>
      </c>
      <c r="X44">
        <v>25481.943359000001</v>
      </c>
      <c r="Y44">
        <v>25498.867188</v>
      </c>
      <c r="Z44">
        <v>25520.873047000001</v>
      </c>
      <c r="AA44">
        <v>25570.71875</v>
      </c>
      <c r="AB44">
        <v>25626.119140999999</v>
      </c>
      <c r="AC44">
        <v>25684.939452999999</v>
      </c>
      <c r="AD44">
        <v>25762.03125</v>
      </c>
      <c r="AE44">
        <v>25886.980468999998</v>
      </c>
      <c r="AF44">
        <v>26019.113281000002</v>
      </c>
      <c r="AG44">
        <v>26136.447265999999</v>
      </c>
      <c r="AH44">
        <v>26269.384765999999</v>
      </c>
      <c r="AI44">
        <v>26462.240234000001</v>
      </c>
      <c r="AJ44" s="32">
        <v>0</v>
      </c>
    </row>
    <row r="45" spans="1:36">
      <c r="A45" t="s">
        <v>145</v>
      </c>
      <c r="C45" t="s">
        <v>1604</v>
      </c>
    </row>
    <row r="46" spans="1:36">
      <c r="A46" t="s">
        <v>241</v>
      </c>
      <c r="B46" t="s">
        <v>1605</v>
      </c>
      <c r="C46" t="s">
        <v>1606</v>
      </c>
      <c r="D46" t="s">
        <v>271</v>
      </c>
      <c r="F46">
        <v>15435.637694999999</v>
      </c>
      <c r="G46">
        <v>15697.523438</v>
      </c>
      <c r="H46">
        <v>15874.182617</v>
      </c>
      <c r="I46">
        <v>15794.098633</v>
      </c>
      <c r="J46">
        <v>15682.453125</v>
      </c>
      <c r="K46">
        <v>15547.298828000001</v>
      </c>
      <c r="L46">
        <v>15393.84375</v>
      </c>
      <c r="M46">
        <v>15246.523438</v>
      </c>
      <c r="N46">
        <v>15109.184569999999</v>
      </c>
      <c r="O46">
        <v>15001.280273</v>
      </c>
      <c r="P46">
        <v>14917.893555000001</v>
      </c>
      <c r="Q46">
        <v>14823.203125</v>
      </c>
      <c r="R46">
        <v>14752.456055000001</v>
      </c>
      <c r="S46">
        <v>14673.993164</v>
      </c>
      <c r="T46">
        <v>14589.886719</v>
      </c>
      <c r="U46">
        <v>14517.541015999999</v>
      </c>
      <c r="V46">
        <v>14463.547852</v>
      </c>
      <c r="W46">
        <v>14422.658203000001</v>
      </c>
      <c r="X46">
        <v>14405.046875</v>
      </c>
      <c r="Y46">
        <v>14400.769531</v>
      </c>
      <c r="Z46">
        <v>14401.634765999999</v>
      </c>
      <c r="AA46">
        <v>14412.709961</v>
      </c>
      <c r="AB46">
        <v>14428.078125</v>
      </c>
      <c r="AC46">
        <v>14456.512694999999</v>
      </c>
      <c r="AD46">
        <v>14499.708008</v>
      </c>
      <c r="AE46">
        <v>14568.515625</v>
      </c>
      <c r="AF46">
        <v>14648.495117</v>
      </c>
      <c r="AG46">
        <v>14728.716796999999</v>
      </c>
      <c r="AH46">
        <v>14818.203125</v>
      </c>
      <c r="AI46">
        <v>14933.519531</v>
      </c>
      <c r="AJ46" s="32">
        <v>-1E-3</v>
      </c>
    </row>
    <row r="47" spans="1:36">
      <c r="A47" t="s">
        <v>243</v>
      </c>
      <c r="B47" t="s">
        <v>1607</v>
      </c>
      <c r="C47" t="s">
        <v>1608</v>
      </c>
      <c r="D47" t="s">
        <v>271</v>
      </c>
      <c r="F47">
        <v>32.006447000000001</v>
      </c>
      <c r="G47">
        <v>34.419018000000001</v>
      </c>
      <c r="H47">
        <v>35.953335000000003</v>
      </c>
      <c r="I47">
        <v>35.719009</v>
      </c>
      <c r="J47">
        <v>35.348182999999999</v>
      </c>
      <c r="K47">
        <v>34.698830000000001</v>
      </c>
      <c r="L47">
        <v>33.852615</v>
      </c>
      <c r="M47">
        <v>33.030506000000003</v>
      </c>
      <c r="N47">
        <v>32.220005</v>
      </c>
      <c r="O47">
        <v>31.399989999999999</v>
      </c>
      <c r="P47">
        <v>30.692623000000001</v>
      </c>
      <c r="Q47">
        <v>29.953572999999999</v>
      </c>
      <c r="R47">
        <v>29.405726999999999</v>
      </c>
      <c r="S47">
        <v>28.890284999999999</v>
      </c>
      <c r="T47">
        <v>28.521726999999998</v>
      </c>
      <c r="U47">
        <v>28.288226999999999</v>
      </c>
      <c r="V47">
        <v>28.189083</v>
      </c>
      <c r="W47">
        <v>28.201729</v>
      </c>
      <c r="X47">
        <v>28.518017</v>
      </c>
      <c r="Y47">
        <v>28.734303000000001</v>
      </c>
      <c r="Z47">
        <v>29.134181999999999</v>
      </c>
      <c r="AA47">
        <v>29.231506</v>
      </c>
      <c r="AB47">
        <v>29.773508</v>
      </c>
      <c r="AC47">
        <v>30.734493000000001</v>
      </c>
      <c r="AD47">
        <v>31.427976999999998</v>
      </c>
      <c r="AE47">
        <v>32.201042000000001</v>
      </c>
      <c r="AF47">
        <v>33.008862000000001</v>
      </c>
      <c r="AG47">
        <v>33.918106000000002</v>
      </c>
      <c r="AH47">
        <v>34.828552000000002</v>
      </c>
      <c r="AI47">
        <v>35.963298999999999</v>
      </c>
      <c r="AJ47" s="32">
        <v>4.0000000000000001E-3</v>
      </c>
    </row>
    <row r="48" spans="1:36">
      <c r="A48" t="s">
        <v>245</v>
      </c>
      <c r="B48" t="s">
        <v>1609</v>
      </c>
      <c r="C48" t="s">
        <v>1610</v>
      </c>
      <c r="D48" t="s">
        <v>271</v>
      </c>
      <c r="F48">
        <v>6491.6987300000001</v>
      </c>
      <c r="G48">
        <v>6435.9545900000003</v>
      </c>
      <c r="H48">
        <v>6510.9736329999996</v>
      </c>
      <c r="I48">
        <v>6416.4653319999998</v>
      </c>
      <c r="J48">
        <v>6363.3237300000001</v>
      </c>
      <c r="K48">
        <v>6299.6499020000001</v>
      </c>
      <c r="L48">
        <v>6216.126953</v>
      </c>
      <c r="M48">
        <v>6150.6660160000001</v>
      </c>
      <c r="N48">
        <v>6068.5346680000002</v>
      </c>
      <c r="O48">
        <v>5994.8247069999998</v>
      </c>
      <c r="P48">
        <v>5920.1376950000003</v>
      </c>
      <c r="Q48">
        <v>5856.1235349999997</v>
      </c>
      <c r="R48">
        <v>5795.1997069999998</v>
      </c>
      <c r="S48">
        <v>5725.7255859999996</v>
      </c>
      <c r="T48">
        <v>5668.4750979999999</v>
      </c>
      <c r="U48">
        <v>5617.1225590000004</v>
      </c>
      <c r="V48">
        <v>5571.0229490000002</v>
      </c>
      <c r="W48">
        <v>5532.279297</v>
      </c>
      <c r="X48">
        <v>5500.626953</v>
      </c>
      <c r="Y48">
        <v>5477.109375</v>
      </c>
      <c r="Z48">
        <v>5451.4350590000004</v>
      </c>
      <c r="AA48">
        <v>5433.9599609999996</v>
      </c>
      <c r="AB48">
        <v>5420.4438479999999</v>
      </c>
      <c r="AC48">
        <v>5396.8559569999998</v>
      </c>
      <c r="AD48">
        <v>5374.953125</v>
      </c>
      <c r="AE48">
        <v>5370.2934569999998</v>
      </c>
      <c r="AF48">
        <v>5355.9462890000004</v>
      </c>
      <c r="AG48">
        <v>5329.8496089999999</v>
      </c>
      <c r="AH48">
        <v>5307.6899409999996</v>
      </c>
      <c r="AI48">
        <v>5306.2451170000004</v>
      </c>
      <c r="AJ48" s="32">
        <v>-7.0000000000000001E-3</v>
      </c>
    </row>
    <row r="49" spans="1:36">
      <c r="A49" t="s">
        <v>247</v>
      </c>
      <c r="B49" t="s">
        <v>1611</v>
      </c>
      <c r="C49" t="s">
        <v>1612</v>
      </c>
      <c r="D49" t="s">
        <v>271</v>
      </c>
      <c r="F49">
        <v>2669.780029</v>
      </c>
      <c r="G49">
        <v>3048.0139159999999</v>
      </c>
      <c r="H49">
        <v>3308.7346189999998</v>
      </c>
      <c r="I49">
        <v>3377.9025879999999</v>
      </c>
      <c r="J49">
        <v>3437.2990719999998</v>
      </c>
      <c r="K49">
        <v>3477.8427729999999</v>
      </c>
      <c r="L49">
        <v>3503.7978520000001</v>
      </c>
      <c r="M49">
        <v>3536.4577640000002</v>
      </c>
      <c r="N49">
        <v>3565.116211</v>
      </c>
      <c r="O49">
        <v>3599.7436520000001</v>
      </c>
      <c r="P49">
        <v>3622.328125</v>
      </c>
      <c r="Q49">
        <v>3650.3549800000001</v>
      </c>
      <c r="R49">
        <v>3664.974365</v>
      </c>
      <c r="S49">
        <v>3661.2539059999999</v>
      </c>
      <c r="T49">
        <v>3670.7402339999999</v>
      </c>
      <c r="U49">
        <v>3682.0251459999999</v>
      </c>
      <c r="V49">
        <v>3701.0478520000001</v>
      </c>
      <c r="W49">
        <v>3719.39624</v>
      </c>
      <c r="X49">
        <v>3746.0910640000002</v>
      </c>
      <c r="Y49">
        <v>3775.7951659999999</v>
      </c>
      <c r="Z49">
        <v>3798.2260740000002</v>
      </c>
      <c r="AA49">
        <v>3825.6872560000002</v>
      </c>
      <c r="AB49">
        <v>3854.5432129999999</v>
      </c>
      <c r="AC49">
        <v>3879.1945799999999</v>
      </c>
      <c r="AD49">
        <v>3912.5258789999998</v>
      </c>
      <c r="AE49">
        <v>3947.4235840000001</v>
      </c>
      <c r="AF49">
        <v>3979.7197270000001</v>
      </c>
      <c r="AG49">
        <v>4009.6381839999999</v>
      </c>
      <c r="AH49">
        <v>4042.41626</v>
      </c>
      <c r="AI49">
        <v>4087.0810550000001</v>
      </c>
      <c r="AJ49" s="32">
        <v>1.4999999999999999E-2</v>
      </c>
    </row>
    <row r="50" spans="1:36">
      <c r="A50" t="s">
        <v>236</v>
      </c>
      <c r="B50" t="s">
        <v>1613</v>
      </c>
      <c r="C50" t="s">
        <v>1614</v>
      </c>
      <c r="D50" t="s">
        <v>271</v>
      </c>
      <c r="F50">
        <v>558.12506099999996</v>
      </c>
      <c r="G50">
        <v>748.90087900000003</v>
      </c>
      <c r="H50">
        <v>522.64160200000003</v>
      </c>
      <c r="I50">
        <v>524.908142</v>
      </c>
      <c r="J50">
        <v>529.69860800000004</v>
      </c>
      <c r="K50">
        <v>524.035889</v>
      </c>
      <c r="L50">
        <v>512.93725600000005</v>
      </c>
      <c r="M50">
        <v>507.74627700000002</v>
      </c>
      <c r="N50">
        <v>506.17285199999998</v>
      </c>
      <c r="O50">
        <v>503.28979500000003</v>
      </c>
      <c r="P50">
        <v>501.78506499999997</v>
      </c>
      <c r="Q50">
        <v>509.74368299999998</v>
      </c>
      <c r="R50">
        <v>508.35601800000001</v>
      </c>
      <c r="S50">
        <v>506.969696</v>
      </c>
      <c r="T50">
        <v>507.99404900000002</v>
      </c>
      <c r="U50">
        <v>507.99383499999999</v>
      </c>
      <c r="V50">
        <v>508.50622600000003</v>
      </c>
      <c r="W50">
        <v>508.11883499999999</v>
      </c>
      <c r="X50">
        <v>509.57165500000002</v>
      </c>
      <c r="Y50">
        <v>490.52374300000002</v>
      </c>
      <c r="Z50">
        <v>487.88681000000003</v>
      </c>
      <c r="AA50">
        <v>488.15933200000001</v>
      </c>
      <c r="AB50">
        <v>481.11630200000002</v>
      </c>
      <c r="AC50">
        <v>474.23474099999999</v>
      </c>
      <c r="AD50">
        <v>472.38226300000002</v>
      </c>
      <c r="AE50">
        <v>466.11859099999998</v>
      </c>
      <c r="AF50">
        <v>465.168182</v>
      </c>
      <c r="AG50">
        <v>464.990814</v>
      </c>
      <c r="AH50">
        <v>463.17944299999999</v>
      </c>
      <c r="AI50">
        <v>463.91601600000001</v>
      </c>
      <c r="AJ50" s="32">
        <v>-6.0000000000000001E-3</v>
      </c>
    </row>
    <row r="51" spans="1:36">
      <c r="A51" t="s">
        <v>250</v>
      </c>
      <c r="B51" t="s">
        <v>1615</v>
      </c>
      <c r="C51" t="s">
        <v>1616</v>
      </c>
      <c r="D51" t="s">
        <v>271</v>
      </c>
      <c r="F51">
        <v>22.434891</v>
      </c>
      <c r="G51">
        <v>22.421617999999999</v>
      </c>
      <c r="H51">
        <v>22.410634999999999</v>
      </c>
      <c r="I51">
        <v>22.401547999999998</v>
      </c>
      <c r="J51">
        <v>22.394031999999999</v>
      </c>
      <c r="K51">
        <v>22.387812</v>
      </c>
      <c r="L51">
        <v>22.382666</v>
      </c>
      <c r="M51">
        <v>22.378406999999999</v>
      </c>
      <c r="N51">
        <v>22.374884000000002</v>
      </c>
      <c r="O51">
        <v>22.371969</v>
      </c>
      <c r="P51">
        <v>22.369558000000001</v>
      </c>
      <c r="Q51">
        <v>22.367563000000001</v>
      </c>
      <c r="R51">
        <v>22.365911000000001</v>
      </c>
      <c r="S51">
        <v>22.364546000000001</v>
      </c>
      <c r="T51">
        <v>22.363416999999998</v>
      </c>
      <c r="U51">
        <v>22.362480000000001</v>
      </c>
      <c r="V51">
        <v>22.361708</v>
      </c>
      <c r="W51">
        <v>22.361066999999998</v>
      </c>
      <c r="X51">
        <v>22.360537999999998</v>
      </c>
      <c r="Y51">
        <v>22.360099999999999</v>
      </c>
      <c r="Z51">
        <v>22.359736999999999</v>
      </c>
      <c r="AA51">
        <v>22.359438000000001</v>
      </c>
      <c r="AB51">
        <v>22.359190000000002</v>
      </c>
      <c r="AC51">
        <v>22.358984</v>
      </c>
      <c r="AD51">
        <v>22.358813999999999</v>
      </c>
      <c r="AE51">
        <v>22.358673</v>
      </c>
      <c r="AF51">
        <v>22.358557000000001</v>
      </c>
      <c r="AG51">
        <v>22.358460999999998</v>
      </c>
      <c r="AH51">
        <v>22.358381000000001</v>
      </c>
      <c r="AI51">
        <v>22.358315000000001</v>
      </c>
      <c r="AJ51" s="32">
        <v>0</v>
      </c>
    </row>
    <row r="52" spans="1:36">
      <c r="A52" t="s">
        <v>252</v>
      </c>
      <c r="B52" t="s">
        <v>1617</v>
      </c>
      <c r="C52" t="s">
        <v>1618</v>
      </c>
      <c r="D52" t="s">
        <v>271</v>
      </c>
      <c r="F52">
        <v>6.8694740000000003</v>
      </c>
      <c r="G52">
        <v>7.9894379999999998</v>
      </c>
      <c r="H52">
        <v>8.6093759999999993</v>
      </c>
      <c r="I52">
        <v>8.8749800000000008</v>
      </c>
      <c r="J52">
        <v>9.1994830000000007</v>
      </c>
      <c r="K52">
        <v>9.4765449999999998</v>
      </c>
      <c r="L52">
        <v>9.7135800000000003</v>
      </c>
      <c r="M52">
        <v>9.7262649999999997</v>
      </c>
      <c r="N52">
        <v>9.916169</v>
      </c>
      <c r="O52">
        <v>10.133162</v>
      </c>
      <c r="P52">
        <v>10.340009</v>
      </c>
      <c r="Q52">
        <v>10.566711</v>
      </c>
      <c r="R52">
        <v>10.792726999999999</v>
      </c>
      <c r="S52">
        <v>11.015198</v>
      </c>
      <c r="T52">
        <v>11.239100000000001</v>
      </c>
      <c r="U52">
        <v>11.471786</v>
      </c>
      <c r="V52">
        <v>11.722797</v>
      </c>
      <c r="W52">
        <v>11.97968</v>
      </c>
      <c r="X52">
        <v>12.230126</v>
      </c>
      <c r="Y52">
        <v>12.498428000000001</v>
      </c>
      <c r="Z52">
        <v>12.769831</v>
      </c>
      <c r="AA52">
        <v>13.054031</v>
      </c>
      <c r="AB52">
        <v>13.345765999999999</v>
      </c>
      <c r="AC52">
        <v>13.624530999999999</v>
      </c>
      <c r="AD52">
        <v>13.921652999999999</v>
      </c>
      <c r="AE52">
        <v>14.256479000000001</v>
      </c>
      <c r="AF52">
        <v>14.597359000000001</v>
      </c>
      <c r="AG52">
        <v>14.931115999999999</v>
      </c>
      <c r="AH52">
        <v>15.284293999999999</v>
      </c>
      <c r="AI52">
        <v>15.687407</v>
      </c>
      <c r="AJ52" s="32">
        <v>2.9000000000000001E-2</v>
      </c>
    </row>
    <row r="53" spans="1:36">
      <c r="A53" t="s">
        <v>228</v>
      </c>
      <c r="B53" t="s">
        <v>1619</v>
      </c>
      <c r="C53" t="s">
        <v>1620</v>
      </c>
      <c r="D53" t="s">
        <v>271</v>
      </c>
      <c r="F53">
        <v>125.034561</v>
      </c>
      <c r="G53">
        <v>126.333389</v>
      </c>
      <c r="H53">
        <v>127.051025</v>
      </c>
      <c r="I53">
        <v>127.568619</v>
      </c>
      <c r="J53">
        <v>127.841385</v>
      </c>
      <c r="K53">
        <v>128.109161</v>
      </c>
      <c r="L53">
        <v>128.131821</v>
      </c>
      <c r="M53">
        <v>128.17013499999999</v>
      </c>
      <c r="N53">
        <v>128.20394899999999</v>
      </c>
      <c r="O53">
        <v>128.19549599999999</v>
      </c>
      <c r="P53">
        <v>128.16146900000001</v>
      </c>
      <c r="Q53">
        <v>128.16503900000001</v>
      </c>
      <c r="R53">
        <v>128.19001800000001</v>
      </c>
      <c r="S53">
        <v>128.088257</v>
      </c>
      <c r="T53">
        <v>127.912575</v>
      </c>
      <c r="U53">
        <v>127.748581</v>
      </c>
      <c r="V53">
        <v>127.630478</v>
      </c>
      <c r="W53">
        <v>127.58284</v>
      </c>
      <c r="X53">
        <v>127.601418</v>
      </c>
      <c r="Y53">
        <v>127.64003</v>
      </c>
      <c r="Z53">
        <v>127.662811</v>
      </c>
      <c r="AA53">
        <v>127.659431</v>
      </c>
      <c r="AB53">
        <v>127.643906</v>
      </c>
      <c r="AC53">
        <v>127.614059</v>
      </c>
      <c r="AD53">
        <v>127.559479</v>
      </c>
      <c r="AE53">
        <v>127.548615</v>
      </c>
      <c r="AF53">
        <v>127.539215</v>
      </c>
      <c r="AG53">
        <v>127.51091</v>
      </c>
      <c r="AH53">
        <v>127.52413199999999</v>
      </c>
      <c r="AI53">
        <v>127.529572</v>
      </c>
      <c r="AJ53" s="32">
        <v>1E-3</v>
      </c>
    </row>
    <row r="54" spans="1:36">
      <c r="A54" t="s">
        <v>255</v>
      </c>
      <c r="B54" t="s">
        <v>1621</v>
      </c>
      <c r="C54" t="s">
        <v>1622</v>
      </c>
      <c r="D54" t="s">
        <v>271</v>
      </c>
      <c r="F54">
        <v>25341.585938</v>
      </c>
      <c r="G54">
        <v>26121.558593999998</v>
      </c>
      <c r="H54">
        <v>26410.554688</v>
      </c>
      <c r="I54">
        <v>26307.939452999999</v>
      </c>
      <c r="J54">
        <v>26207.558593999998</v>
      </c>
      <c r="K54">
        <v>26043.501952999999</v>
      </c>
      <c r="L54">
        <v>25820.787109000001</v>
      </c>
      <c r="M54">
        <v>25634.699218999998</v>
      </c>
      <c r="N54">
        <v>25441.722656000002</v>
      </c>
      <c r="O54">
        <v>25291.238281000002</v>
      </c>
      <c r="P54">
        <v>25153.708984000001</v>
      </c>
      <c r="Q54">
        <v>25030.476562</v>
      </c>
      <c r="R54">
        <v>24911.740234000001</v>
      </c>
      <c r="S54">
        <v>24758.300781000002</v>
      </c>
      <c r="T54">
        <v>24627.130859000001</v>
      </c>
      <c r="U54">
        <v>24514.556640999999</v>
      </c>
      <c r="V54">
        <v>24434.027343999998</v>
      </c>
      <c r="W54">
        <v>24372.578125</v>
      </c>
      <c r="X54">
        <v>24352.048827999999</v>
      </c>
      <c r="Y54">
        <v>24335.429688</v>
      </c>
      <c r="Z54">
        <v>24331.109375</v>
      </c>
      <c r="AA54">
        <v>24352.824218999998</v>
      </c>
      <c r="AB54">
        <v>24377.304688</v>
      </c>
      <c r="AC54">
        <v>24401.130859000001</v>
      </c>
      <c r="AD54">
        <v>24454.835938</v>
      </c>
      <c r="AE54">
        <v>24548.716797000001</v>
      </c>
      <c r="AF54">
        <v>24646.833984000001</v>
      </c>
      <c r="AG54">
        <v>24731.916015999999</v>
      </c>
      <c r="AH54">
        <v>24831.482422000001</v>
      </c>
      <c r="AI54">
        <v>24992.300781000002</v>
      </c>
      <c r="AJ54" s="32">
        <v>0</v>
      </c>
    </row>
    <row r="55" spans="1:36">
      <c r="A55" t="s">
        <v>257</v>
      </c>
      <c r="B55" t="s">
        <v>1623</v>
      </c>
      <c r="C55" t="s">
        <v>1624</v>
      </c>
      <c r="D55" t="s">
        <v>271</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t="s">
        <v>112</v>
      </c>
    </row>
    <row r="56" spans="1:36">
      <c r="A56" t="s">
        <v>259</v>
      </c>
      <c r="B56" t="s">
        <v>1625</v>
      </c>
      <c r="C56" t="s">
        <v>1626</v>
      </c>
      <c r="D56" t="s">
        <v>271</v>
      </c>
      <c r="F56">
        <v>43.474761999999998</v>
      </c>
      <c r="G56">
        <v>53.776741000000001</v>
      </c>
      <c r="H56">
        <v>65.090843000000007</v>
      </c>
      <c r="I56">
        <v>76.677536000000003</v>
      </c>
      <c r="J56">
        <v>88.485207000000003</v>
      </c>
      <c r="K56">
        <v>100.41815200000001</v>
      </c>
      <c r="L56">
        <v>112.241936</v>
      </c>
      <c r="M56">
        <v>124.01681499999999</v>
      </c>
      <c r="N56">
        <v>135.79226700000001</v>
      </c>
      <c r="O56">
        <v>147.77683999999999</v>
      </c>
      <c r="P56">
        <v>159.77563499999999</v>
      </c>
      <c r="Q56">
        <v>172.02377300000001</v>
      </c>
      <c r="R56">
        <v>184.27171300000001</v>
      </c>
      <c r="S56">
        <v>196.32550000000001</v>
      </c>
      <c r="T56">
        <v>208.21978799999999</v>
      </c>
      <c r="U56">
        <v>220.08706699999999</v>
      </c>
      <c r="V56">
        <v>232.10318000000001</v>
      </c>
      <c r="W56">
        <v>244.318161</v>
      </c>
      <c r="X56">
        <v>256.84176600000001</v>
      </c>
      <c r="Y56">
        <v>269.70077500000002</v>
      </c>
      <c r="Z56">
        <v>282.55239899999998</v>
      </c>
      <c r="AA56">
        <v>295.55987499999998</v>
      </c>
      <c r="AB56">
        <v>308.95898399999999</v>
      </c>
      <c r="AC56">
        <v>322.84799199999998</v>
      </c>
      <c r="AD56">
        <v>336.92700200000002</v>
      </c>
      <c r="AE56">
        <v>351.01861600000001</v>
      </c>
      <c r="AF56">
        <v>365.615814</v>
      </c>
      <c r="AG56">
        <v>380.51928700000002</v>
      </c>
      <c r="AH56">
        <v>396.08755500000001</v>
      </c>
      <c r="AI56">
        <v>412.69387799999998</v>
      </c>
      <c r="AJ56" s="32">
        <v>8.1000000000000003E-2</v>
      </c>
    </row>
    <row r="57" spans="1:36">
      <c r="A57" t="s">
        <v>261</v>
      </c>
      <c r="B57" t="s">
        <v>1627</v>
      </c>
      <c r="C57" t="s">
        <v>1628</v>
      </c>
      <c r="D57" t="s">
        <v>271</v>
      </c>
      <c r="F57">
        <v>110.284088</v>
      </c>
      <c r="G57">
        <v>99.259270000000001</v>
      </c>
      <c r="H57">
        <v>116.87494700000001</v>
      </c>
      <c r="I57">
        <v>123.33736399999999</v>
      </c>
      <c r="J57">
        <v>129.778839</v>
      </c>
      <c r="K57">
        <v>139.90602100000001</v>
      </c>
      <c r="L57">
        <v>151.17394999999999</v>
      </c>
      <c r="M57">
        <v>159.26181</v>
      </c>
      <c r="N57">
        <v>167.094391</v>
      </c>
      <c r="O57">
        <v>176.00105300000001</v>
      </c>
      <c r="P57">
        <v>185.04669200000001</v>
      </c>
      <c r="Q57">
        <v>188.63147000000001</v>
      </c>
      <c r="R57">
        <v>196.353058</v>
      </c>
      <c r="S57">
        <v>203.98959400000001</v>
      </c>
      <c r="T57">
        <v>211.208145</v>
      </c>
      <c r="U57">
        <v>218.97586100000001</v>
      </c>
      <c r="V57">
        <v>227.41511499999999</v>
      </c>
      <c r="W57">
        <v>236.62129200000001</v>
      </c>
      <c r="X57">
        <v>244.18866</v>
      </c>
      <c r="Y57">
        <v>258.94613600000002</v>
      </c>
      <c r="Z57">
        <v>268.63488799999999</v>
      </c>
      <c r="AA57">
        <v>277.76419099999998</v>
      </c>
      <c r="AB57">
        <v>290.56231700000001</v>
      </c>
      <c r="AC57">
        <v>304.042664</v>
      </c>
      <c r="AD57">
        <v>314.84252900000001</v>
      </c>
      <c r="AE57">
        <v>328.04363999999998</v>
      </c>
      <c r="AF57">
        <v>338.66284200000001</v>
      </c>
      <c r="AG57">
        <v>347.32611100000003</v>
      </c>
      <c r="AH57">
        <v>357.310272</v>
      </c>
      <c r="AI57">
        <v>366.83978300000001</v>
      </c>
      <c r="AJ57" s="32">
        <v>4.2000000000000003E-2</v>
      </c>
    </row>
    <row r="58" spans="1:36">
      <c r="A58" t="s">
        <v>263</v>
      </c>
      <c r="B58" t="s">
        <v>1629</v>
      </c>
      <c r="C58" t="s">
        <v>1630</v>
      </c>
      <c r="D58" t="s">
        <v>271</v>
      </c>
      <c r="F58">
        <v>0.37474099999999999</v>
      </c>
      <c r="G58">
        <v>0.48728900000000003</v>
      </c>
      <c r="H58">
        <v>0.60321199999999997</v>
      </c>
      <c r="I58">
        <v>0.71380200000000005</v>
      </c>
      <c r="J58">
        <v>0.831202</v>
      </c>
      <c r="K58">
        <v>0.95589400000000002</v>
      </c>
      <c r="L58">
        <v>1.087499</v>
      </c>
      <c r="M58">
        <v>1.2292190000000001</v>
      </c>
      <c r="N58">
        <v>1.3803300000000001</v>
      </c>
      <c r="O58">
        <v>1.5403150000000001</v>
      </c>
      <c r="P58">
        <v>1.707128</v>
      </c>
      <c r="Q58">
        <v>1.876787</v>
      </c>
      <c r="R58">
        <v>2.0518939999999999</v>
      </c>
      <c r="S58">
        <v>2.2241379999999999</v>
      </c>
      <c r="T58">
        <v>2.3901819999999998</v>
      </c>
      <c r="U58">
        <v>2.5484789999999999</v>
      </c>
      <c r="V58">
        <v>2.6982460000000001</v>
      </c>
      <c r="W58">
        <v>2.8444389999999999</v>
      </c>
      <c r="X58">
        <v>2.9903629999999999</v>
      </c>
      <c r="Y58">
        <v>3.1328520000000002</v>
      </c>
      <c r="Z58">
        <v>3.2706300000000001</v>
      </c>
      <c r="AA58">
        <v>3.4078569999999999</v>
      </c>
      <c r="AB58">
        <v>3.5402089999999999</v>
      </c>
      <c r="AC58">
        <v>3.6676660000000001</v>
      </c>
      <c r="AD58">
        <v>3.7979790000000002</v>
      </c>
      <c r="AE58">
        <v>3.9284910000000002</v>
      </c>
      <c r="AF58">
        <v>4.0580759999999998</v>
      </c>
      <c r="AG58">
        <v>4.1833999999999998</v>
      </c>
      <c r="AH58">
        <v>4.3051870000000001</v>
      </c>
      <c r="AI58">
        <v>4.4251399999999999</v>
      </c>
      <c r="AJ58" s="32">
        <v>8.8999999999999996E-2</v>
      </c>
    </row>
    <row r="59" spans="1:36">
      <c r="A59" t="s">
        <v>230</v>
      </c>
      <c r="B59" t="s">
        <v>1631</v>
      </c>
      <c r="C59" t="s">
        <v>1632</v>
      </c>
      <c r="D59" t="s">
        <v>271</v>
      </c>
      <c r="F59">
        <v>747.91564900000003</v>
      </c>
      <c r="G59">
        <v>699.222351</v>
      </c>
      <c r="H59">
        <v>679.98339799999997</v>
      </c>
      <c r="I59">
        <v>663.084473</v>
      </c>
      <c r="J59">
        <v>651.87914999999998</v>
      </c>
      <c r="K59">
        <v>638.84497099999999</v>
      </c>
      <c r="L59">
        <v>622.07836899999995</v>
      </c>
      <c r="M59">
        <v>627.26721199999997</v>
      </c>
      <c r="N59">
        <v>621.32171600000004</v>
      </c>
      <c r="O59">
        <v>611.93481399999996</v>
      </c>
      <c r="P59">
        <v>608.225281</v>
      </c>
      <c r="Q59">
        <v>611.03344700000002</v>
      </c>
      <c r="R59">
        <v>613.15045199999997</v>
      </c>
      <c r="S59">
        <v>603.66564900000003</v>
      </c>
      <c r="T59">
        <v>601.21069299999999</v>
      </c>
      <c r="U59">
        <v>602.07238800000005</v>
      </c>
      <c r="V59">
        <v>608.08264199999996</v>
      </c>
      <c r="W59">
        <v>614.80841099999998</v>
      </c>
      <c r="X59">
        <v>620.77978499999995</v>
      </c>
      <c r="Y59">
        <v>626.37329099999999</v>
      </c>
      <c r="Z59">
        <v>629.80364999999995</v>
      </c>
      <c r="AA59">
        <v>635.45318599999996</v>
      </c>
      <c r="AB59">
        <v>639.785706</v>
      </c>
      <c r="AC59">
        <v>646.99542199999996</v>
      </c>
      <c r="AD59">
        <v>645.08941700000003</v>
      </c>
      <c r="AE59">
        <v>648.41216999999995</v>
      </c>
      <c r="AF59">
        <v>656.76415999999995</v>
      </c>
      <c r="AG59">
        <v>665.00036599999999</v>
      </c>
      <c r="AH59">
        <v>672.35607900000002</v>
      </c>
      <c r="AI59">
        <v>677.73187299999995</v>
      </c>
      <c r="AJ59" s="32">
        <v>-3.0000000000000001E-3</v>
      </c>
    </row>
    <row r="60" spans="1:36">
      <c r="A60" t="s">
        <v>146</v>
      </c>
      <c r="B60" t="s">
        <v>1633</v>
      </c>
      <c r="C60" t="s">
        <v>1634</v>
      </c>
      <c r="D60" t="s">
        <v>271</v>
      </c>
      <c r="F60">
        <v>26243.634765999999</v>
      </c>
      <c r="G60">
        <v>26974.304688</v>
      </c>
      <c r="H60">
        <v>27273.109375</v>
      </c>
      <c r="I60">
        <v>27171.751952999999</v>
      </c>
      <c r="J60">
        <v>27078.533202999999</v>
      </c>
      <c r="K60">
        <v>26923.626952999999</v>
      </c>
      <c r="L60">
        <v>26707.369140999999</v>
      </c>
      <c r="M60">
        <v>26546.474609000001</v>
      </c>
      <c r="N60">
        <v>26367.3125</v>
      </c>
      <c r="O60">
        <v>26228.494140999999</v>
      </c>
      <c r="P60">
        <v>26108.462890999999</v>
      </c>
      <c r="Q60">
        <v>26004.041015999999</v>
      </c>
      <c r="R60">
        <v>25907.568359000001</v>
      </c>
      <c r="S60">
        <v>25764.507812</v>
      </c>
      <c r="T60">
        <v>25650.162109000001</v>
      </c>
      <c r="U60">
        <v>25558.242188</v>
      </c>
      <c r="V60">
        <v>25504.328125</v>
      </c>
      <c r="W60">
        <v>25471.169922000001</v>
      </c>
      <c r="X60">
        <v>25476.849609000001</v>
      </c>
      <c r="Y60">
        <v>25493.582031000002</v>
      </c>
      <c r="Z60">
        <v>25515.371093999998</v>
      </c>
      <c r="AA60">
        <v>25565.009765999999</v>
      </c>
      <c r="AB60">
        <v>25620.152343999998</v>
      </c>
      <c r="AC60">
        <v>25678.685547000001</v>
      </c>
      <c r="AD60">
        <v>25755.494140999999</v>
      </c>
      <c r="AE60">
        <v>25880.119140999999</v>
      </c>
      <c r="AF60">
        <v>26011.933593999998</v>
      </c>
      <c r="AG60">
        <v>26128.945312</v>
      </c>
      <c r="AH60">
        <v>26261.541015999999</v>
      </c>
      <c r="AI60">
        <v>26453.992188</v>
      </c>
      <c r="AJ60" s="32">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80320-C904-4749-A42C-5E5B1522F7CD}">
  <sheetPr>
    <tabColor theme="7" tint="0.79998168889431442"/>
  </sheetPr>
  <dimension ref="A1:AG4402"/>
  <sheetViews>
    <sheetView topLeftCell="B1" workbookViewId="0"/>
  </sheetViews>
  <sheetFormatPr defaultColWidth="8.7109375" defaultRowHeight="15"/>
  <cols>
    <col min="1" max="1" width="21.42578125" hidden="1" customWidth="1"/>
    <col min="2" max="2" width="46.7109375" customWidth="1"/>
  </cols>
  <sheetData>
    <row r="1" spans="1:33" ht="15" customHeight="1" thickBot="1">
      <c r="B1" s="17" t="s">
        <v>815</v>
      </c>
      <c r="C1" s="14">
        <v>2021</v>
      </c>
      <c r="D1" s="14">
        <v>2022</v>
      </c>
      <c r="E1" s="14">
        <v>2023</v>
      </c>
      <c r="F1" s="14">
        <v>2024</v>
      </c>
      <c r="G1" s="14">
        <v>2025</v>
      </c>
      <c r="H1" s="14">
        <v>2026</v>
      </c>
      <c r="I1" s="14">
        <v>2027</v>
      </c>
      <c r="J1" s="14">
        <v>2028</v>
      </c>
      <c r="K1" s="14">
        <v>2029</v>
      </c>
      <c r="L1" s="14">
        <v>2030</v>
      </c>
      <c r="M1" s="14">
        <v>2031</v>
      </c>
      <c r="N1" s="14">
        <v>2032</v>
      </c>
      <c r="O1" s="14">
        <v>2033</v>
      </c>
      <c r="P1" s="14">
        <v>2034</v>
      </c>
      <c r="Q1" s="14">
        <v>2035</v>
      </c>
      <c r="R1" s="14">
        <v>2036</v>
      </c>
      <c r="S1" s="14">
        <v>2037</v>
      </c>
      <c r="T1" s="14">
        <v>2038</v>
      </c>
      <c r="U1" s="14">
        <v>2039</v>
      </c>
      <c r="V1" s="14">
        <v>2040</v>
      </c>
      <c r="W1" s="14">
        <v>2041</v>
      </c>
      <c r="X1" s="14">
        <v>2042</v>
      </c>
      <c r="Y1" s="14">
        <v>2043</v>
      </c>
      <c r="Z1" s="14">
        <v>2044</v>
      </c>
      <c r="AA1" s="14">
        <v>2045</v>
      </c>
      <c r="AB1" s="14">
        <v>2046</v>
      </c>
      <c r="AC1" s="14">
        <v>2047</v>
      </c>
      <c r="AD1" s="14">
        <v>2048</v>
      </c>
      <c r="AE1" s="14">
        <v>2049</v>
      </c>
      <c r="AF1" s="14">
        <v>2050</v>
      </c>
      <c r="AG1" s="41" t="s">
        <v>824</v>
      </c>
    </row>
    <row r="2" spans="1:33" ht="15" customHeight="1" thickTop="1">
      <c r="C2" s="40" t="s">
        <v>109</v>
      </c>
      <c r="D2" s="40" t="s">
        <v>816</v>
      </c>
      <c r="E2" s="7"/>
      <c r="F2" s="7"/>
      <c r="G2" s="7"/>
    </row>
    <row r="3" spans="1:33" ht="15" customHeight="1">
      <c r="C3" s="40" t="s">
        <v>108</v>
      </c>
      <c r="D3" s="40" t="s">
        <v>817</v>
      </c>
      <c r="E3" s="7"/>
      <c r="F3" s="7"/>
      <c r="G3" s="40" t="s">
        <v>818</v>
      </c>
    </row>
    <row r="4" spans="1:33" ht="15" customHeight="1">
      <c r="C4" s="40" t="s">
        <v>106</v>
      </c>
      <c r="D4" s="40" t="s">
        <v>819</v>
      </c>
      <c r="E4" s="7"/>
      <c r="F4" s="7"/>
      <c r="G4" s="7"/>
    </row>
    <row r="5" spans="1:33" ht="15" customHeight="1">
      <c r="C5" s="40" t="s">
        <v>105</v>
      </c>
      <c r="D5" s="7"/>
      <c r="E5" s="40" t="s">
        <v>820</v>
      </c>
      <c r="F5" s="7"/>
      <c r="G5" s="7"/>
    </row>
    <row r="7" spans="1:33" ht="12" customHeight="1"/>
    <row r="8" spans="1:33" ht="12" customHeight="1"/>
    <row r="9" spans="1:33" ht="12" customHeight="1"/>
    <row r="10" spans="1:33" ht="15" customHeight="1">
      <c r="A10" s="8" t="s">
        <v>827</v>
      </c>
      <c r="B10" s="20" t="s">
        <v>828</v>
      </c>
      <c r="AG10" s="37" t="s">
        <v>821</v>
      </c>
    </row>
    <row r="11" spans="1:33" ht="15" customHeight="1">
      <c r="B11" s="17" t="s">
        <v>829</v>
      </c>
      <c r="AG11" s="37" t="s">
        <v>822</v>
      </c>
    </row>
    <row r="12" spans="1:33" ht="15" customHeight="1">
      <c r="B12" s="17"/>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7" t="s">
        <v>823</v>
      </c>
    </row>
    <row r="13" spans="1:33" ht="15" customHeight="1" thickBot="1">
      <c r="B13" s="14" t="s">
        <v>830</v>
      </c>
      <c r="C13" s="14">
        <v>2021</v>
      </c>
      <c r="D13" s="14">
        <v>2022</v>
      </c>
      <c r="E13" s="14">
        <v>2023</v>
      </c>
      <c r="F13" s="14">
        <v>2024</v>
      </c>
      <c r="G13" s="14">
        <v>2025</v>
      </c>
      <c r="H13" s="14">
        <v>2026</v>
      </c>
      <c r="I13" s="14">
        <v>2027</v>
      </c>
      <c r="J13" s="14">
        <v>2028</v>
      </c>
      <c r="K13" s="14">
        <v>2029</v>
      </c>
      <c r="L13" s="14">
        <v>2030</v>
      </c>
      <c r="M13" s="14">
        <v>2031</v>
      </c>
      <c r="N13" s="14">
        <v>2032</v>
      </c>
      <c r="O13" s="14">
        <v>2033</v>
      </c>
      <c r="P13" s="14">
        <v>2034</v>
      </c>
      <c r="Q13" s="14">
        <v>2035</v>
      </c>
      <c r="R13" s="14">
        <v>2036</v>
      </c>
      <c r="S13" s="14">
        <v>2037</v>
      </c>
      <c r="T13" s="14">
        <v>2038</v>
      </c>
      <c r="U13" s="14">
        <v>2039</v>
      </c>
      <c r="V13" s="14">
        <v>2040</v>
      </c>
      <c r="W13" s="14">
        <v>2041</v>
      </c>
      <c r="X13" s="14">
        <v>2042</v>
      </c>
      <c r="Y13" s="14">
        <v>2043</v>
      </c>
      <c r="Z13" s="14">
        <v>2044</v>
      </c>
      <c r="AA13" s="14">
        <v>2045</v>
      </c>
      <c r="AB13" s="14">
        <v>2046</v>
      </c>
      <c r="AC13" s="14">
        <v>2047</v>
      </c>
      <c r="AD13" s="14">
        <v>2048</v>
      </c>
      <c r="AE13" s="14">
        <v>2049</v>
      </c>
      <c r="AF13" s="14">
        <v>2050</v>
      </c>
      <c r="AG13" s="41" t="s">
        <v>824</v>
      </c>
    </row>
    <row r="14" spans="1:33" ht="15" customHeight="1" thickTop="1">
      <c r="AG14" s="42"/>
    </row>
    <row r="15" spans="1:33" ht="15" customHeight="1">
      <c r="B15" s="23" t="s">
        <v>44</v>
      </c>
    </row>
    <row r="16" spans="1:33" ht="15" customHeight="1">
      <c r="B16" s="23" t="s">
        <v>831</v>
      </c>
    </row>
    <row r="17" spans="1:33" ht="15" customHeight="1">
      <c r="A17" s="8" t="s">
        <v>832</v>
      </c>
      <c r="B17" s="24" t="s">
        <v>833</v>
      </c>
      <c r="C17" s="25">
        <f>'AEO 2022 Table 35 Raw'!F8</f>
        <v>14206.473633</v>
      </c>
      <c r="D17" s="25">
        <f>'AEO 2022 Table 35 Raw'!G8</f>
        <v>14469.706055000001</v>
      </c>
      <c r="E17" s="25">
        <f>'AEO 2022 Table 35 Raw'!H8</f>
        <v>14659.188477</v>
      </c>
      <c r="F17" s="25">
        <f>'AEO 2022 Table 35 Raw'!I8</f>
        <v>14598.368164</v>
      </c>
      <c r="G17" s="25">
        <f>'AEO 2022 Table 35 Raw'!J8</f>
        <v>14503.466796999999</v>
      </c>
      <c r="H17" s="25">
        <f>'AEO 2022 Table 35 Raw'!K8</f>
        <v>14388.081055000001</v>
      </c>
      <c r="I17" s="25">
        <f>'AEO 2022 Table 35 Raw'!L8</f>
        <v>14257.594727</v>
      </c>
      <c r="J17" s="25">
        <f>'AEO 2022 Table 35 Raw'!M8</f>
        <v>14127.34375</v>
      </c>
      <c r="K17" s="25">
        <f>'AEO 2022 Table 35 Raw'!N8</f>
        <v>14007.597656</v>
      </c>
      <c r="L17" s="25">
        <f>'AEO 2022 Table 35 Raw'!O8</f>
        <v>13914.638671999999</v>
      </c>
      <c r="M17" s="25">
        <f>'AEO 2022 Table 35 Raw'!P8</f>
        <v>13845.857421999999</v>
      </c>
      <c r="N17" s="25">
        <f>'AEO 2022 Table 35 Raw'!Q8</f>
        <v>13759.981444999999</v>
      </c>
      <c r="O17" s="25">
        <f>'AEO 2022 Table 35 Raw'!R8</f>
        <v>13698.158203000001</v>
      </c>
      <c r="P17" s="25">
        <f>'AEO 2022 Table 35 Raw'!S8</f>
        <v>13630.538086</v>
      </c>
      <c r="Q17" s="25">
        <f>'AEO 2022 Table 35 Raw'!T8</f>
        <v>13554.658203000001</v>
      </c>
      <c r="R17" s="25">
        <f>'AEO 2022 Table 35 Raw'!U8</f>
        <v>13488.901367</v>
      </c>
      <c r="S17" s="25">
        <f>'AEO 2022 Table 35 Raw'!V8</f>
        <v>13438.973633</v>
      </c>
      <c r="T17" s="25">
        <f>'AEO 2022 Table 35 Raw'!W8</f>
        <v>13402.268555000001</v>
      </c>
      <c r="U17" s="25">
        <f>'AEO 2022 Table 35 Raw'!X8</f>
        <v>13387.223633</v>
      </c>
      <c r="V17" s="25">
        <f>'AEO 2022 Table 35 Raw'!Y8</f>
        <v>13385.820312</v>
      </c>
      <c r="W17" s="25">
        <f>'AEO 2022 Table 35 Raw'!Z8</f>
        <v>13388.279296999999</v>
      </c>
      <c r="X17" s="25">
        <f>'AEO 2022 Table 35 Raw'!AA8</f>
        <v>13398.576171999999</v>
      </c>
      <c r="Y17" s="25">
        <f>'AEO 2022 Table 35 Raw'!AB8</f>
        <v>13413.085938</v>
      </c>
      <c r="Z17" s="25">
        <f>'AEO 2022 Table 35 Raw'!AC8</f>
        <v>13442.641602</v>
      </c>
      <c r="AA17" s="25">
        <f>'AEO 2022 Table 35 Raw'!AD8</f>
        <v>13485.071289</v>
      </c>
      <c r="AB17" s="25">
        <f>'AEO 2022 Table 35 Raw'!AE8</f>
        <v>13548.444336</v>
      </c>
      <c r="AC17" s="25">
        <f>'AEO 2022 Table 35 Raw'!AF8</f>
        <v>13625.172852</v>
      </c>
      <c r="AD17" s="25">
        <f>'AEO 2022 Table 35 Raw'!AG8</f>
        <v>13705.443359000001</v>
      </c>
      <c r="AE17" s="25">
        <f>'AEO 2022 Table 35 Raw'!AH8</f>
        <v>13792.859375</v>
      </c>
      <c r="AF17" s="25">
        <f>'AEO 2022 Table 35 Raw'!AI8</f>
        <v>13901.690430000001</v>
      </c>
      <c r="AG17" s="45">
        <f>'AEO 2022 Table 35 Raw'!AJ8</f>
        <v>-1E-3</v>
      </c>
    </row>
    <row r="18" spans="1:33" ht="15" customHeight="1">
      <c r="A18" s="8" t="s">
        <v>834</v>
      </c>
      <c r="B18" s="24" t="s">
        <v>835</v>
      </c>
      <c r="C18" s="25">
        <f>'AEO 2022 Table 35 Raw'!F9</f>
        <v>5631.8500979999999</v>
      </c>
      <c r="D18" s="25">
        <f>'AEO 2022 Table 35 Raw'!G9</f>
        <v>5587.0234380000002</v>
      </c>
      <c r="E18" s="25">
        <f>'AEO 2022 Table 35 Raw'!H9</f>
        <v>5492.9975590000004</v>
      </c>
      <c r="F18" s="25">
        <f>'AEO 2022 Table 35 Raw'!I9</f>
        <v>5291.4448240000002</v>
      </c>
      <c r="G18" s="25">
        <f>'AEO 2022 Table 35 Raw'!J9</f>
        <v>5070.6127930000002</v>
      </c>
      <c r="H18" s="25">
        <f>'AEO 2022 Table 35 Raw'!K9</f>
        <v>4834.3222660000001</v>
      </c>
      <c r="I18" s="25">
        <f>'AEO 2022 Table 35 Raw'!L9</f>
        <v>4592.4360349999997</v>
      </c>
      <c r="J18" s="25">
        <f>'AEO 2022 Table 35 Raw'!M9</f>
        <v>4355.2094729999999</v>
      </c>
      <c r="K18" s="25">
        <f>'AEO 2022 Table 35 Raw'!N9</f>
        <v>4124.0532229999999</v>
      </c>
      <c r="L18" s="25">
        <f>'AEO 2022 Table 35 Raw'!O9</f>
        <v>3908.657471</v>
      </c>
      <c r="M18" s="25">
        <f>'AEO 2022 Table 35 Raw'!P9</f>
        <v>3709.8554690000001</v>
      </c>
      <c r="N18" s="25">
        <f>'AEO 2022 Table 35 Raw'!Q9</f>
        <v>3521.0327149999998</v>
      </c>
      <c r="O18" s="25">
        <f>'AEO 2022 Table 35 Raw'!R9</f>
        <v>3352.0922850000002</v>
      </c>
      <c r="P18" s="25">
        <f>'AEO 2022 Table 35 Raw'!S9</f>
        <v>3198.8305660000001</v>
      </c>
      <c r="Q18" s="25">
        <f>'AEO 2022 Table 35 Raw'!T9</f>
        <v>3057.4035640000002</v>
      </c>
      <c r="R18" s="25">
        <f>'AEO 2022 Table 35 Raw'!U9</f>
        <v>2933.9958499999998</v>
      </c>
      <c r="S18" s="25">
        <f>'AEO 2022 Table 35 Raw'!V9</f>
        <v>2830.0161130000001</v>
      </c>
      <c r="T18" s="25">
        <f>'AEO 2022 Table 35 Raw'!W9</f>
        <v>2745.9658199999999</v>
      </c>
      <c r="U18" s="25">
        <f>'AEO 2022 Table 35 Raw'!X9</f>
        <v>2677.7312010000001</v>
      </c>
      <c r="V18" s="25">
        <f>'AEO 2022 Table 35 Raw'!Y9</f>
        <v>2624.7692870000001</v>
      </c>
      <c r="W18" s="25">
        <f>'AEO 2022 Table 35 Raw'!Z9</f>
        <v>2581.6870119999999</v>
      </c>
      <c r="X18" s="25">
        <f>'AEO 2022 Table 35 Raw'!AA9</f>
        <v>2549.7238769999999</v>
      </c>
      <c r="Y18" s="25">
        <f>'AEO 2022 Table 35 Raw'!AB9</f>
        <v>2526.2866210000002</v>
      </c>
      <c r="Z18" s="25">
        <f>'AEO 2022 Table 35 Raw'!AC9</f>
        <v>2509.3564449999999</v>
      </c>
      <c r="AA18" s="25">
        <f>'AEO 2022 Table 35 Raw'!AD9</f>
        <v>2497.911865</v>
      </c>
      <c r="AB18" s="25">
        <f>'AEO 2022 Table 35 Raw'!AE9</f>
        <v>2492.6750489999999</v>
      </c>
      <c r="AC18" s="25">
        <f>'AEO 2022 Table 35 Raw'!AF9</f>
        <v>2491.110107</v>
      </c>
      <c r="AD18" s="25">
        <f>'AEO 2022 Table 35 Raw'!AG9</f>
        <v>2490.6977539999998</v>
      </c>
      <c r="AE18" s="25">
        <f>'AEO 2022 Table 35 Raw'!AH9</f>
        <v>2491.8161620000001</v>
      </c>
      <c r="AF18" s="25">
        <f>'AEO 2022 Table 35 Raw'!AI9</f>
        <v>2496.1408689999998</v>
      </c>
      <c r="AG18" s="45">
        <f>'AEO 2022 Table 35 Raw'!AJ9</f>
        <v>-2.8000000000000001E-2</v>
      </c>
    </row>
    <row r="19" spans="1:33" ht="15" customHeight="1">
      <c r="A19" s="8" t="s">
        <v>836</v>
      </c>
      <c r="B19" s="24" t="s">
        <v>837</v>
      </c>
      <c r="C19" s="25">
        <f>'AEO 2022 Table 35 Raw'!F10</f>
        <v>8558.4277340000008</v>
      </c>
      <c r="D19" s="25">
        <f>'AEO 2022 Table 35 Raw'!G10</f>
        <v>8866.6142579999996</v>
      </c>
      <c r="E19" s="25">
        <f>'AEO 2022 Table 35 Raw'!H10</f>
        <v>9150.3925780000009</v>
      </c>
      <c r="F19" s="25">
        <f>'AEO 2022 Table 35 Raw'!I10</f>
        <v>9291.7050780000009</v>
      </c>
      <c r="G19" s="25">
        <f>'AEO 2022 Table 35 Raw'!J10</f>
        <v>9418.2714840000008</v>
      </c>
      <c r="H19" s="25">
        <f>'AEO 2022 Table 35 Raw'!K10</f>
        <v>9539.8564449999994</v>
      </c>
      <c r="I19" s="25">
        <f>'AEO 2022 Table 35 Raw'!L10</f>
        <v>9651.953125</v>
      </c>
      <c r="J19" s="25">
        <f>'AEO 2022 Table 35 Raw'!M10</f>
        <v>9759.6113280000009</v>
      </c>
      <c r="K19" s="25">
        <f>'AEO 2022 Table 35 Raw'!N10</f>
        <v>9871.6865230000003</v>
      </c>
      <c r="L19" s="25">
        <f>'AEO 2022 Table 35 Raw'!O10</f>
        <v>9994.7451170000004</v>
      </c>
      <c r="M19" s="25">
        <f>'AEO 2022 Table 35 Raw'!P10</f>
        <v>10125.338867</v>
      </c>
      <c r="N19" s="25">
        <f>'AEO 2022 Table 35 Raw'!Q10</f>
        <v>10228.831055000001</v>
      </c>
      <c r="O19" s="25">
        <f>'AEO 2022 Table 35 Raw'!R10</f>
        <v>10336.435546999999</v>
      </c>
      <c r="P19" s="25">
        <f>'AEO 2022 Table 35 Raw'!S10</f>
        <v>10422.519531</v>
      </c>
      <c r="Q19" s="25">
        <f>'AEO 2022 Table 35 Raw'!T10</f>
        <v>10488.474609000001</v>
      </c>
      <c r="R19" s="25">
        <f>'AEO 2022 Table 35 Raw'!U10</f>
        <v>10546.482421999999</v>
      </c>
      <c r="S19" s="25">
        <f>'AEO 2022 Table 35 Raw'!V10</f>
        <v>10600.834961</v>
      </c>
      <c r="T19" s="25">
        <f>'AEO 2022 Table 35 Raw'!W10</f>
        <v>10648.423828000001</v>
      </c>
      <c r="U19" s="25">
        <f>'AEO 2022 Table 35 Raw'!X10</f>
        <v>10701.809569999999</v>
      </c>
      <c r="V19" s="25">
        <f>'AEO 2022 Table 35 Raw'!Y10</f>
        <v>10753.521484000001</v>
      </c>
      <c r="W19" s="25">
        <f>'AEO 2022 Table 35 Raw'!Z10</f>
        <v>10799.185546999999</v>
      </c>
      <c r="X19" s="25">
        <f>'AEO 2022 Table 35 Raw'!AA10</f>
        <v>10841.538086</v>
      </c>
      <c r="Y19" s="25">
        <f>'AEO 2022 Table 35 Raw'!AB10</f>
        <v>10879.550781</v>
      </c>
      <c r="Z19" s="25">
        <f>'AEO 2022 Table 35 Raw'!AC10</f>
        <v>10926.084961</v>
      </c>
      <c r="AA19" s="25">
        <f>'AEO 2022 Table 35 Raw'!AD10</f>
        <v>10979.990234000001</v>
      </c>
      <c r="AB19" s="25">
        <f>'AEO 2022 Table 35 Raw'!AE10</f>
        <v>11048.614258</v>
      </c>
      <c r="AC19" s="25">
        <f>'AEO 2022 Table 35 Raw'!AF10</f>
        <v>11126.910156</v>
      </c>
      <c r="AD19" s="25">
        <f>'AEO 2022 Table 35 Raw'!AG10</f>
        <v>11207.59375</v>
      </c>
      <c r="AE19" s="25">
        <f>'AEO 2022 Table 35 Raw'!AH10</f>
        <v>11293.885742</v>
      </c>
      <c r="AF19" s="25">
        <f>'AEO 2022 Table 35 Raw'!AI10</f>
        <v>11398.378906</v>
      </c>
      <c r="AG19" s="45">
        <f>'AEO 2022 Table 35 Raw'!AJ10</f>
        <v>0.01</v>
      </c>
    </row>
    <row r="20" spans="1:33" ht="15" customHeight="1">
      <c r="A20" s="8" t="s">
        <v>838</v>
      </c>
      <c r="B20" s="24" t="s">
        <v>839</v>
      </c>
      <c r="C20" s="25">
        <f>'AEO 2022 Table 35 Raw'!F11</f>
        <v>16.196756000000001</v>
      </c>
      <c r="D20" s="25">
        <f>'AEO 2022 Table 35 Raw'!G11</f>
        <v>16.068059999999999</v>
      </c>
      <c r="E20" s="25">
        <f>'AEO 2022 Table 35 Raw'!H11</f>
        <v>15.797902000000001</v>
      </c>
      <c r="F20" s="25">
        <f>'AEO 2022 Table 35 Raw'!I11</f>
        <v>15.217829999999999</v>
      </c>
      <c r="G20" s="25">
        <f>'AEO 2022 Table 35 Raw'!J11</f>
        <v>14.582477000000001</v>
      </c>
      <c r="H20" s="25">
        <f>'AEO 2022 Table 35 Raw'!K11</f>
        <v>13.902256</v>
      </c>
      <c r="I20" s="25">
        <f>'AEO 2022 Table 35 Raw'!L11</f>
        <v>13.205594</v>
      </c>
      <c r="J20" s="25">
        <f>'AEO 2022 Table 35 Raw'!M11</f>
        <v>12.522964</v>
      </c>
      <c r="K20" s="25">
        <f>'AEO 2022 Table 35 Raw'!N11</f>
        <v>11.857192</v>
      </c>
      <c r="L20" s="25">
        <f>'AEO 2022 Table 35 Raw'!O11</f>
        <v>11.236345</v>
      </c>
      <c r="M20" s="25">
        <f>'AEO 2022 Table 35 Raw'!P11</f>
        <v>10.662895000000001</v>
      </c>
      <c r="N20" s="25">
        <f>'AEO 2022 Table 35 Raw'!Q11</f>
        <v>10.118478</v>
      </c>
      <c r="O20" s="25">
        <f>'AEO 2022 Table 35 Raw'!R11</f>
        <v>9.6304219999999994</v>
      </c>
      <c r="P20" s="25">
        <f>'AEO 2022 Table 35 Raw'!S11</f>
        <v>9.1882950000000001</v>
      </c>
      <c r="Q20" s="25">
        <f>'AEO 2022 Table 35 Raw'!T11</f>
        <v>8.7799049999999994</v>
      </c>
      <c r="R20" s="25">
        <f>'AEO 2022 Table 35 Raw'!U11</f>
        <v>8.4229590000000005</v>
      </c>
      <c r="S20" s="25">
        <f>'AEO 2022 Table 35 Raw'!V11</f>
        <v>8.1219649999999994</v>
      </c>
      <c r="T20" s="25">
        <f>'AEO 2022 Table 35 Raw'!W11</f>
        <v>7.8791960000000003</v>
      </c>
      <c r="U20" s="25">
        <f>'AEO 2022 Table 35 Raw'!X11</f>
        <v>7.682385</v>
      </c>
      <c r="V20" s="25">
        <f>'AEO 2022 Table 35 Raw'!Y11</f>
        <v>7.5297689999999999</v>
      </c>
      <c r="W20" s="25">
        <f>'AEO 2022 Table 35 Raw'!Z11</f>
        <v>7.4058089999999996</v>
      </c>
      <c r="X20" s="25">
        <f>'AEO 2022 Table 35 Raw'!AA11</f>
        <v>7.3144590000000003</v>
      </c>
      <c r="Y20" s="25">
        <f>'AEO 2022 Table 35 Raw'!AB11</f>
        <v>7.247967</v>
      </c>
      <c r="Z20" s="25">
        <f>'AEO 2022 Table 35 Raw'!AC11</f>
        <v>7.200075</v>
      </c>
      <c r="AA20" s="25">
        <f>'AEO 2022 Table 35 Raw'!AD11</f>
        <v>7.1688049999999999</v>
      </c>
      <c r="AB20" s="25">
        <f>'AEO 2022 Table 35 Raw'!AE11</f>
        <v>7.1552119999999997</v>
      </c>
      <c r="AC20" s="25">
        <f>'AEO 2022 Table 35 Raw'!AF11</f>
        <v>7.1522129999999997</v>
      </c>
      <c r="AD20" s="25">
        <f>'AEO 2022 Table 35 Raw'!AG11</f>
        <v>7.1525920000000003</v>
      </c>
      <c r="AE20" s="25">
        <f>'AEO 2022 Table 35 Raw'!AH11</f>
        <v>7.1573669999999998</v>
      </c>
      <c r="AF20" s="25">
        <f>'AEO 2022 Table 35 Raw'!AI11</f>
        <v>7.1712860000000003</v>
      </c>
      <c r="AG20" s="45">
        <f>'AEO 2022 Table 35 Raw'!AJ11</f>
        <v>-2.8000000000000001E-2</v>
      </c>
    </row>
    <row r="21" spans="1:33" ht="15" customHeight="1">
      <c r="A21" s="8" t="s">
        <v>840</v>
      </c>
      <c r="B21" s="24" t="s">
        <v>841</v>
      </c>
      <c r="C21" s="25">
        <f>'AEO 2022 Table 35 Raw'!F12</f>
        <v>887.07781999999997</v>
      </c>
      <c r="D21" s="25">
        <f>'AEO 2022 Table 35 Raw'!G12</f>
        <v>893.86767599999996</v>
      </c>
      <c r="E21" s="25">
        <f>'AEO 2022 Table 35 Raw'!H12</f>
        <v>894.28961200000003</v>
      </c>
      <c r="F21" s="25">
        <f>'AEO 2022 Table 35 Raw'!I12</f>
        <v>886.65911900000003</v>
      </c>
      <c r="G21" s="25">
        <f>'AEO 2022 Table 35 Raw'!J12</f>
        <v>882.87536599999999</v>
      </c>
      <c r="H21" s="25">
        <f>'AEO 2022 Table 35 Raw'!K12</f>
        <v>876.93408199999999</v>
      </c>
      <c r="I21" s="25">
        <f>'AEO 2022 Table 35 Raw'!L12</f>
        <v>869.39209000000005</v>
      </c>
      <c r="J21" s="25">
        <f>'AEO 2022 Table 35 Raw'!M12</f>
        <v>865.47680700000001</v>
      </c>
      <c r="K21" s="25">
        <f>'AEO 2022 Table 35 Raw'!N12</f>
        <v>860.39105199999995</v>
      </c>
      <c r="L21" s="25">
        <f>'AEO 2022 Table 35 Raw'!O12</f>
        <v>856.65826400000003</v>
      </c>
      <c r="M21" s="25">
        <f>'AEO 2022 Table 35 Raw'!P12</f>
        <v>854.11920199999997</v>
      </c>
      <c r="N21" s="25">
        <f>'AEO 2022 Table 35 Raw'!Q12</f>
        <v>855.32476799999995</v>
      </c>
      <c r="O21" s="25">
        <f>'AEO 2022 Table 35 Raw'!R12</f>
        <v>856.48071300000004</v>
      </c>
      <c r="P21" s="25">
        <f>'AEO 2022 Table 35 Raw'!S12</f>
        <v>855.14209000000005</v>
      </c>
      <c r="Q21" s="25">
        <f>'AEO 2022 Table 35 Raw'!T12</f>
        <v>854.72674600000005</v>
      </c>
      <c r="R21" s="25">
        <f>'AEO 2022 Table 35 Raw'!U12</f>
        <v>855.41986099999997</v>
      </c>
      <c r="S21" s="25">
        <f>'AEO 2022 Table 35 Raw'!V12</f>
        <v>858.12304700000004</v>
      </c>
      <c r="T21" s="25">
        <f>'AEO 2022 Table 35 Raw'!W12</f>
        <v>861.53656000000001</v>
      </c>
      <c r="U21" s="25">
        <f>'AEO 2022 Table 35 Raw'!X12</f>
        <v>866.27770999999996</v>
      </c>
      <c r="V21" s="25">
        <f>'AEO 2022 Table 35 Raw'!Y12</f>
        <v>871.03265399999998</v>
      </c>
      <c r="W21" s="25">
        <f>'AEO 2022 Table 35 Raw'!Z12</f>
        <v>875.96984899999995</v>
      </c>
      <c r="X21" s="25">
        <f>'AEO 2022 Table 35 Raw'!AA12</f>
        <v>881.70849599999997</v>
      </c>
      <c r="Y21" s="25">
        <f>'AEO 2022 Table 35 Raw'!AB12</f>
        <v>888.584656</v>
      </c>
      <c r="Z21" s="25">
        <f>'AEO 2022 Table 35 Raw'!AC12</f>
        <v>894.32049600000005</v>
      </c>
      <c r="AA21" s="25">
        <f>'AEO 2022 Table 35 Raw'!AD12</f>
        <v>900.75097700000003</v>
      </c>
      <c r="AB21" s="25">
        <f>'AEO 2022 Table 35 Raw'!AE12</f>
        <v>910.87261999999998</v>
      </c>
      <c r="AC21" s="25">
        <f>'AEO 2022 Table 35 Raw'!AF12</f>
        <v>919.05755599999998</v>
      </c>
      <c r="AD21" s="25">
        <f>'AEO 2022 Table 35 Raw'!AG12</f>
        <v>925.19793700000002</v>
      </c>
      <c r="AE21" s="25">
        <f>'AEO 2022 Table 35 Raw'!AH12</f>
        <v>932.48406999999997</v>
      </c>
      <c r="AF21" s="25">
        <f>'AEO 2022 Table 35 Raw'!AI12</f>
        <v>942.46875</v>
      </c>
      <c r="AG21" s="45">
        <f>'AEO 2022 Table 35 Raw'!AJ12</f>
        <v>2E-3</v>
      </c>
    </row>
    <row r="22" spans="1:33" ht="15" customHeight="1">
      <c r="A22" s="8" t="s">
        <v>842</v>
      </c>
      <c r="B22" s="24" t="s">
        <v>843</v>
      </c>
      <c r="C22" s="25">
        <f>'AEO 2022 Table 35 Raw'!F13</f>
        <v>175.03555299999999</v>
      </c>
      <c r="D22" s="25">
        <f>'AEO 2022 Table 35 Raw'!G13</f>
        <v>198.86502100000001</v>
      </c>
      <c r="E22" s="25">
        <f>'AEO 2022 Table 35 Raw'!H13</f>
        <v>211.12376399999999</v>
      </c>
      <c r="F22" s="25">
        <f>'AEO 2022 Table 35 Raw'!I13</f>
        <v>217.57316599999999</v>
      </c>
      <c r="G22" s="25">
        <f>'AEO 2022 Table 35 Raw'!J13</f>
        <v>221.25517300000001</v>
      </c>
      <c r="H22" s="25">
        <f>'AEO 2022 Table 35 Raw'!K13</f>
        <v>223.42669699999999</v>
      </c>
      <c r="I22" s="25">
        <f>'AEO 2022 Table 35 Raw'!L13</f>
        <v>224.85411099999999</v>
      </c>
      <c r="J22" s="25">
        <f>'AEO 2022 Table 35 Raw'!M13</f>
        <v>225.6241</v>
      </c>
      <c r="K22" s="25">
        <f>'AEO 2022 Table 35 Raw'!N13</f>
        <v>225.9375</v>
      </c>
      <c r="L22" s="25">
        <f>'AEO 2022 Table 35 Raw'!O13</f>
        <v>226.17832899999999</v>
      </c>
      <c r="M22" s="25">
        <f>'AEO 2022 Table 35 Raw'!P13</f>
        <v>226.09793099999999</v>
      </c>
      <c r="N22" s="25">
        <f>'AEO 2022 Table 35 Raw'!Q13</f>
        <v>226.467285</v>
      </c>
      <c r="O22" s="25">
        <f>'AEO 2022 Table 35 Raw'!R13</f>
        <v>226.25546299999999</v>
      </c>
      <c r="P22" s="25">
        <f>'AEO 2022 Table 35 Raw'!S13</f>
        <v>225.92948899999999</v>
      </c>
      <c r="Q22" s="25">
        <f>'AEO 2022 Table 35 Raw'!T13</f>
        <v>225.453171</v>
      </c>
      <c r="R22" s="25">
        <f>'AEO 2022 Table 35 Raw'!U13</f>
        <v>225.02034</v>
      </c>
      <c r="S22" s="25">
        <f>'AEO 2022 Table 35 Raw'!V13</f>
        <v>224.738846</v>
      </c>
      <c r="T22" s="25">
        <f>'AEO 2022 Table 35 Raw'!W13</f>
        <v>224.41641200000001</v>
      </c>
      <c r="U22" s="25">
        <f>'AEO 2022 Table 35 Raw'!X13</f>
        <v>223.59463500000001</v>
      </c>
      <c r="V22" s="25">
        <f>'AEO 2022 Table 35 Raw'!Y13</f>
        <v>223.08753999999999</v>
      </c>
      <c r="W22" s="25">
        <f>'AEO 2022 Table 35 Raw'!Z13</f>
        <v>222.30706799999999</v>
      </c>
      <c r="X22" s="25">
        <f>'AEO 2022 Table 35 Raw'!AA13</f>
        <v>221.52938800000001</v>
      </c>
      <c r="Y22" s="25">
        <f>'AEO 2022 Table 35 Raw'!AB13</f>
        <v>220.705917</v>
      </c>
      <c r="Z22" s="25">
        <f>'AEO 2022 Table 35 Raw'!AC13</f>
        <v>219.73640399999999</v>
      </c>
      <c r="AA22" s="25">
        <f>'AEO 2022 Table 35 Raw'!AD13</f>
        <v>218.770691</v>
      </c>
      <c r="AB22" s="25">
        <f>'AEO 2022 Table 35 Raw'!AE13</f>
        <v>217.84350599999999</v>
      </c>
      <c r="AC22" s="25">
        <f>'AEO 2022 Table 35 Raw'!AF13</f>
        <v>216.87080399999999</v>
      </c>
      <c r="AD22" s="25">
        <f>'AEO 2022 Table 35 Raw'!AG13</f>
        <v>215.827133</v>
      </c>
      <c r="AE22" s="25">
        <f>'AEO 2022 Table 35 Raw'!AH13</f>
        <v>214.69787600000001</v>
      </c>
      <c r="AF22" s="25">
        <f>'AEO 2022 Table 35 Raw'!AI13</f>
        <v>213.31970200000001</v>
      </c>
      <c r="AG22" s="45">
        <f>'AEO 2022 Table 35 Raw'!AJ13</f>
        <v>7.0000000000000001E-3</v>
      </c>
    </row>
    <row r="23" spans="1:33" ht="15" customHeight="1">
      <c r="A23" s="8" t="s">
        <v>844</v>
      </c>
      <c r="B23" s="24" t="s">
        <v>845</v>
      </c>
      <c r="C23" s="25">
        <f>'AEO 2022 Table 35 Raw'!F14</f>
        <v>74.852699000000001</v>
      </c>
      <c r="D23" s="25">
        <f>'AEO 2022 Table 35 Raw'!G14</f>
        <v>81.355377000000004</v>
      </c>
      <c r="E23" s="25">
        <f>'AEO 2022 Table 35 Raw'!H14</f>
        <v>86.454162999999994</v>
      </c>
      <c r="F23" s="25">
        <f>'AEO 2022 Table 35 Raw'!I14</f>
        <v>89.928832999999997</v>
      </c>
      <c r="G23" s="25">
        <f>'AEO 2022 Table 35 Raw'!J14</f>
        <v>92.255286999999996</v>
      </c>
      <c r="H23" s="25">
        <f>'AEO 2022 Table 35 Raw'!K14</f>
        <v>93.902145000000004</v>
      </c>
      <c r="I23" s="25">
        <f>'AEO 2022 Table 35 Raw'!L14</f>
        <v>95.211913999999993</v>
      </c>
      <c r="J23" s="25">
        <f>'AEO 2022 Table 35 Raw'!M14</f>
        <v>96.014572000000001</v>
      </c>
      <c r="K23" s="25">
        <f>'AEO 2022 Table 35 Raw'!N14</f>
        <v>96.477699000000001</v>
      </c>
      <c r="L23" s="25">
        <f>'AEO 2022 Table 35 Raw'!O14</f>
        <v>96.971123000000006</v>
      </c>
      <c r="M23" s="25">
        <f>'AEO 2022 Table 35 Raw'!P14</f>
        <v>97.218688999999998</v>
      </c>
      <c r="N23" s="25">
        <f>'AEO 2022 Table 35 Raw'!Q14</f>
        <v>97.905510000000007</v>
      </c>
      <c r="O23" s="25">
        <f>'AEO 2022 Table 35 Raw'!R14</f>
        <v>97.958015000000003</v>
      </c>
      <c r="P23" s="25">
        <f>'AEO 2022 Table 35 Raw'!S14</f>
        <v>97.831581</v>
      </c>
      <c r="Q23" s="25">
        <f>'AEO 2022 Table 35 Raw'!T14</f>
        <v>97.541343999999995</v>
      </c>
      <c r="R23" s="25">
        <f>'AEO 2022 Table 35 Raw'!U14</f>
        <v>97.204291999999995</v>
      </c>
      <c r="S23" s="25">
        <f>'AEO 2022 Table 35 Raw'!V14</f>
        <v>96.802773000000002</v>
      </c>
      <c r="T23" s="25">
        <f>'AEO 2022 Table 35 Raw'!W14</f>
        <v>96.423636999999999</v>
      </c>
      <c r="U23" s="25">
        <f>'AEO 2022 Table 35 Raw'!X14</f>
        <v>95.894088999999994</v>
      </c>
      <c r="V23" s="25">
        <f>'AEO 2022 Table 35 Raw'!Y14</f>
        <v>95.695412000000005</v>
      </c>
      <c r="W23" s="25">
        <f>'AEO 2022 Table 35 Raw'!Z14</f>
        <v>95.297791000000004</v>
      </c>
      <c r="X23" s="25">
        <f>'AEO 2022 Table 35 Raw'!AA14</f>
        <v>94.935592999999997</v>
      </c>
      <c r="Y23" s="25">
        <f>'AEO 2022 Table 35 Raw'!AB14</f>
        <v>94.543075999999999</v>
      </c>
      <c r="Z23" s="25">
        <f>'AEO 2022 Table 35 Raw'!AC14</f>
        <v>94.018401999999995</v>
      </c>
      <c r="AA23" s="25">
        <f>'AEO 2022 Table 35 Raw'!AD14</f>
        <v>93.499649000000005</v>
      </c>
      <c r="AB23" s="25">
        <f>'AEO 2022 Table 35 Raw'!AE14</f>
        <v>93.016814999999994</v>
      </c>
      <c r="AC23" s="25">
        <f>'AEO 2022 Table 35 Raw'!AF14</f>
        <v>92.511353</v>
      </c>
      <c r="AD23" s="25">
        <f>'AEO 2022 Table 35 Raw'!AG14</f>
        <v>91.954102000000006</v>
      </c>
      <c r="AE23" s="25">
        <f>'AEO 2022 Table 35 Raw'!AH14</f>
        <v>91.324509000000006</v>
      </c>
      <c r="AF23" s="25">
        <f>'AEO 2022 Table 35 Raw'!AI14</f>
        <v>90.447365000000005</v>
      </c>
      <c r="AG23" s="45">
        <f>'AEO 2022 Table 35 Raw'!AJ14</f>
        <v>7.0000000000000001E-3</v>
      </c>
    </row>
    <row r="24" spans="1:33" ht="15" customHeight="1">
      <c r="A24" s="8" t="s">
        <v>846</v>
      </c>
      <c r="B24" s="24" t="s">
        <v>847</v>
      </c>
      <c r="C24" s="25">
        <f>'AEO 2022 Table 35 Raw'!F15</f>
        <v>24.178581000000001</v>
      </c>
      <c r="D24" s="25">
        <f>'AEO 2022 Table 35 Raw'!G15</f>
        <v>26.924842999999999</v>
      </c>
      <c r="E24" s="25">
        <f>'AEO 2022 Table 35 Raw'!H15</f>
        <v>29.074096999999998</v>
      </c>
      <c r="F24" s="25">
        <f>'AEO 2022 Table 35 Raw'!I15</f>
        <v>30.763141999999998</v>
      </c>
      <c r="G24" s="25">
        <f>'AEO 2022 Table 35 Raw'!J15</f>
        <v>32.087752999999999</v>
      </c>
      <c r="H24" s="25">
        <f>'AEO 2022 Table 35 Raw'!K15</f>
        <v>33.140427000000003</v>
      </c>
      <c r="I24" s="25">
        <f>'AEO 2022 Table 35 Raw'!L15</f>
        <v>33.983406000000002</v>
      </c>
      <c r="J24" s="25">
        <f>'AEO 2022 Table 35 Raw'!M15</f>
        <v>34.669654999999999</v>
      </c>
      <c r="K24" s="25">
        <f>'AEO 2022 Table 35 Raw'!N15</f>
        <v>35.238093999999997</v>
      </c>
      <c r="L24" s="25">
        <f>'AEO 2022 Table 35 Raw'!O15</f>
        <v>35.719619999999999</v>
      </c>
      <c r="M24" s="25">
        <f>'AEO 2022 Table 35 Raw'!P15</f>
        <v>36.130470000000003</v>
      </c>
      <c r="N24" s="25">
        <f>'AEO 2022 Table 35 Raw'!Q15</f>
        <v>36.483798999999998</v>
      </c>
      <c r="O24" s="25">
        <f>'AEO 2022 Table 35 Raw'!R15</f>
        <v>36.783034999999998</v>
      </c>
      <c r="P24" s="25">
        <f>'AEO 2022 Table 35 Raw'!S15</f>
        <v>37.032639000000003</v>
      </c>
      <c r="Q24" s="25">
        <f>'AEO 2022 Table 35 Raw'!T15</f>
        <v>37.248863</v>
      </c>
      <c r="R24" s="25">
        <f>'AEO 2022 Table 35 Raw'!U15</f>
        <v>37.430058000000002</v>
      </c>
      <c r="S24" s="25">
        <f>'AEO 2022 Table 35 Raw'!V15</f>
        <v>37.571204999999999</v>
      </c>
      <c r="T24" s="25">
        <f>'AEO 2022 Table 35 Raw'!W15</f>
        <v>37.699573999999998</v>
      </c>
      <c r="U24" s="25">
        <f>'AEO 2022 Table 35 Raw'!X15</f>
        <v>37.847202000000003</v>
      </c>
      <c r="V24" s="25">
        <f>'AEO 2022 Table 35 Raw'!Y15</f>
        <v>37.985191</v>
      </c>
      <c r="W24" s="25">
        <f>'AEO 2022 Table 35 Raw'!Z15</f>
        <v>38.116562000000002</v>
      </c>
      <c r="X24" s="25">
        <f>'AEO 2022 Table 35 Raw'!AA15</f>
        <v>38.244179000000003</v>
      </c>
      <c r="Y24" s="25">
        <f>'AEO 2022 Table 35 Raw'!AB15</f>
        <v>38.367130000000003</v>
      </c>
      <c r="Z24" s="25">
        <f>'AEO 2022 Table 35 Raw'!AC15</f>
        <v>38.485534999999999</v>
      </c>
      <c r="AA24" s="25">
        <f>'AEO 2022 Table 35 Raw'!AD15</f>
        <v>38.60136</v>
      </c>
      <c r="AB24" s="25">
        <f>'AEO 2022 Table 35 Raw'!AE15</f>
        <v>38.716251</v>
      </c>
      <c r="AC24" s="25">
        <f>'AEO 2022 Table 35 Raw'!AF15</f>
        <v>38.829079</v>
      </c>
      <c r="AD24" s="25">
        <f>'AEO 2022 Table 35 Raw'!AG15</f>
        <v>38.938384999999997</v>
      </c>
      <c r="AE24" s="25">
        <f>'AEO 2022 Table 35 Raw'!AH15</f>
        <v>39.049194</v>
      </c>
      <c r="AF24" s="25">
        <f>'AEO 2022 Table 35 Raw'!AI15</f>
        <v>39.16433</v>
      </c>
      <c r="AG24" s="45">
        <f>'AEO 2022 Table 35 Raw'!AJ15</f>
        <v>1.7000000000000001E-2</v>
      </c>
    </row>
    <row r="25" spans="1:33" ht="15" customHeight="1">
      <c r="A25" s="8" t="s">
        <v>848</v>
      </c>
      <c r="B25" s="24" t="s">
        <v>849</v>
      </c>
      <c r="C25" s="25">
        <f>'AEO 2022 Table 35 Raw'!F16</f>
        <v>76.004249999999999</v>
      </c>
      <c r="D25" s="25">
        <f>'AEO 2022 Table 35 Raw'!G16</f>
        <v>90.584778</v>
      </c>
      <c r="E25" s="25">
        <f>'AEO 2022 Table 35 Raw'!H16</f>
        <v>95.595496999999995</v>
      </c>
      <c r="F25" s="25">
        <f>'AEO 2022 Table 35 Raw'!I16</f>
        <v>96.881202999999999</v>
      </c>
      <c r="G25" s="25">
        <f>'AEO 2022 Table 35 Raw'!J16</f>
        <v>96.912132</v>
      </c>
      <c r="H25" s="25">
        <f>'AEO 2022 Table 35 Raw'!K16</f>
        <v>96.384124999999997</v>
      </c>
      <c r="I25" s="25">
        <f>'AEO 2022 Table 35 Raw'!L16</f>
        <v>95.658812999999995</v>
      </c>
      <c r="J25" s="25">
        <f>'AEO 2022 Table 35 Raw'!M16</f>
        <v>94.939873000000006</v>
      </c>
      <c r="K25" s="25">
        <f>'AEO 2022 Table 35 Raw'!N16</f>
        <v>94.221725000000006</v>
      </c>
      <c r="L25" s="25">
        <f>'AEO 2022 Table 35 Raw'!O16</f>
        <v>93.487572</v>
      </c>
      <c r="M25" s="25">
        <f>'AEO 2022 Table 35 Raw'!P16</f>
        <v>92.748778999999999</v>
      </c>
      <c r="N25" s="25">
        <f>'AEO 2022 Table 35 Raw'!Q16</f>
        <v>92.077988000000005</v>
      </c>
      <c r="O25" s="25">
        <f>'AEO 2022 Table 35 Raw'!R16</f>
        <v>91.514435000000006</v>
      </c>
      <c r="P25" s="25">
        <f>'AEO 2022 Table 35 Raw'!S16</f>
        <v>91.065262000000004</v>
      </c>
      <c r="Q25" s="25">
        <f>'AEO 2022 Table 35 Raw'!T16</f>
        <v>90.663016999999996</v>
      </c>
      <c r="R25" s="25">
        <f>'AEO 2022 Table 35 Raw'!U16</f>
        <v>90.385993999999997</v>
      </c>
      <c r="S25" s="25">
        <f>'AEO 2022 Table 35 Raw'!V16</f>
        <v>90.364883000000006</v>
      </c>
      <c r="T25" s="25">
        <f>'AEO 2022 Table 35 Raw'!W16</f>
        <v>90.293182000000002</v>
      </c>
      <c r="U25" s="25">
        <f>'AEO 2022 Table 35 Raw'!X16</f>
        <v>89.853370999999996</v>
      </c>
      <c r="V25" s="25">
        <f>'AEO 2022 Table 35 Raw'!Y16</f>
        <v>89.406929000000005</v>
      </c>
      <c r="W25" s="25">
        <f>'AEO 2022 Table 35 Raw'!Z16</f>
        <v>88.892707999999999</v>
      </c>
      <c r="X25" s="25">
        <f>'AEO 2022 Table 35 Raw'!AA16</f>
        <v>88.349616999999995</v>
      </c>
      <c r="Y25" s="25">
        <f>'AEO 2022 Table 35 Raw'!AB16</f>
        <v>87.795708000000005</v>
      </c>
      <c r="Z25" s="25">
        <f>'AEO 2022 Table 35 Raw'!AC16</f>
        <v>87.232451999999995</v>
      </c>
      <c r="AA25" s="25">
        <f>'AEO 2022 Table 35 Raw'!AD16</f>
        <v>86.669685000000001</v>
      </c>
      <c r="AB25" s="25">
        <f>'AEO 2022 Table 35 Raw'!AE16</f>
        <v>86.110457999999994</v>
      </c>
      <c r="AC25" s="25">
        <f>'AEO 2022 Table 35 Raw'!AF16</f>
        <v>85.530379999999994</v>
      </c>
      <c r="AD25" s="25">
        <f>'AEO 2022 Table 35 Raw'!AG16</f>
        <v>84.934639000000004</v>
      </c>
      <c r="AE25" s="25">
        <f>'AEO 2022 Table 35 Raw'!AH16</f>
        <v>84.324180999999996</v>
      </c>
      <c r="AF25" s="25">
        <f>'AEO 2022 Table 35 Raw'!AI16</f>
        <v>83.708008000000007</v>
      </c>
      <c r="AG25" s="45">
        <f>'AEO 2022 Table 35 Raw'!AJ16</f>
        <v>3.0000000000000001E-3</v>
      </c>
    </row>
    <row r="26" spans="1:33" ht="15" customHeight="1">
      <c r="A26" s="8" t="s">
        <v>850</v>
      </c>
      <c r="B26" s="24" t="s">
        <v>851</v>
      </c>
      <c r="C26" s="25">
        <f>'AEO 2022 Table 35 Raw'!F17</f>
        <v>5567.7749020000001</v>
      </c>
      <c r="D26" s="25">
        <f>'AEO 2022 Table 35 Raw'!G17</f>
        <v>5606.2368159999996</v>
      </c>
      <c r="E26" s="25">
        <f>'AEO 2022 Table 35 Raw'!H17</f>
        <v>5573.6108400000003</v>
      </c>
      <c r="F26" s="25">
        <f>'AEO 2022 Table 35 Raw'!I17</f>
        <v>5512.4047849999997</v>
      </c>
      <c r="G26" s="25">
        <f>'AEO 2022 Table 35 Raw'!J17</f>
        <v>5463.3071289999998</v>
      </c>
      <c r="H26" s="25">
        <f>'AEO 2022 Table 35 Raw'!K17</f>
        <v>5395.9653319999998</v>
      </c>
      <c r="I26" s="25">
        <f>'AEO 2022 Table 35 Raw'!L17</f>
        <v>5316.7314450000003</v>
      </c>
      <c r="J26" s="25">
        <f>'AEO 2022 Table 35 Raw'!M17</f>
        <v>5255.142578</v>
      </c>
      <c r="K26" s="25">
        <f>'AEO 2022 Table 35 Raw'!N17</f>
        <v>5183.6689450000003</v>
      </c>
      <c r="L26" s="25">
        <f>'AEO 2022 Table 35 Raw'!O17</f>
        <v>5120.7822269999997</v>
      </c>
      <c r="M26" s="25">
        <f>'AEO 2022 Table 35 Raw'!P17</f>
        <v>5056.7690430000002</v>
      </c>
      <c r="N26" s="25">
        <f>'AEO 2022 Table 35 Raw'!Q17</f>
        <v>5005.8901370000003</v>
      </c>
      <c r="O26" s="25">
        <f>'AEO 2022 Table 35 Raw'!R17</f>
        <v>4957.6914059999999</v>
      </c>
      <c r="P26" s="25">
        <f>'AEO 2022 Table 35 Raw'!S17</f>
        <v>4905.3715819999998</v>
      </c>
      <c r="Q26" s="25">
        <f>'AEO 2022 Table 35 Raw'!T17</f>
        <v>4867.0517579999996</v>
      </c>
      <c r="R26" s="25">
        <f>'AEO 2022 Table 35 Raw'!U17</f>
        <v>4834.7939450000003</v>
      </c>
      <c r="S26" s="25">
        <f>'AEO 2022 Table 35 Raw'!V17</f>
        <v>4807.4921880000002</v>
      </c>
      <c r="T26" s="25">
        <f>'AEO 2022 Table 35 Raw'!W17</f>
        <v>4785.9028319999998</v>
      </c>
      <c r="U26" s="25">
        <f>'AEO 2022 Table 35 Raw'!X17</f>
        <v>4772.5151370000003</v>
      </c>
      <c r="V26" s="25">
        <f>'AEO 2022 Table 35 Raw'!Y17</f>
        <v>4762.3007809999999</v>
      </c>
      <c r="W26" s="25">
        <f>'AEO 2022 Table 35 Raw'!Z17</f>
        <v>4755.0874020000001</v>
      </c>
      <c r="X26" s="25">
        <f>'AEO 2022 Table 35 Raw'!AA17</f>
        <v>4757.9648440000001</v>
      </c>
      <c r="Y26" s="25">
        <f>'AEO 2022 Table 35 Raw'!AB17</f>
        <v>4766.0405270000001</v>
      </c>
      <c r="Z26" s="25">
        <f>'AEO 2022 Table 35 Raw'!AC17</f>
        <v>4763.5717770000001</v>
      </c>
      <c r="AA26" s="25">
        <f>'AEO 2022 Table 35 Raw'!AD17</f>
        <v>4766.5581050000001</v>
      </c>
      <c r="AB26" s="25">
        <f>'AEO 2022 Table 35 Raw'!AE17</f>
        <v>4784.0742190000001</v>
      </c>
      <c r="AC26" s="25">
        <f>'AEO 2022 Table 35 Raw'!AF17</f>
        <v>4794.78125</v>
      </c>
      <c r="AD26" s="25">
        <f>'AEO 2022 Table 35 Raw'!AG17</f>
        <v>4791.3720700000003</v>
      </c>
      <c r="AE26" s="25">
        <f>'AEO 2022 Table 35 Raw'!AH17</f>
        <v>4793.111328</v>
      </c>
      <c r="AF26" s="25">
        <f>'AEO 2022 Table 35 Raw'!AI17</f>
        <v>4816.8691410000001</v>
      </c>
      <c r="AG26" s="45">
        <f>'AEO 2022 Table 35 Raw'!AJ17</f>
        <v>-5.0000000000000001E-3</v>
      </c>
    </row>
    <row r="27" spans="1:33" ht="15" customHeight="1">
      <c r="A27" s="8" t="s">
        <v>852</v>
      </c>
      <c r="B27" s="24" t="s">
        <v>853</v>
      </c>
      <c r="C27" s="25">
        <f>'AEO 2022 Table 35 Raw'!F18</f>
        <v>667.778503</v>
      </c>
      <c r="D27" s="25">
        <f>'AEO 2022 Table 35 Raw'!G18</f>
        <v>678.41467299999999</v>
      </c>
      <c r="E27" s="25">
        <f>'AEO 2022 Table 35 Raw'!H18</f>
        <v>681.41339100000005</v>
      </c>
      <c r="F27" s="25">
        <f>'AEO 2022 Table 35 Raw'!I18</f>
        <v>677.60235599999999</v>
      </c>
      <c r="G27" s="25">
        <f>'AEO 2022 Table 35 Raw'!J18</f>
        <v>673.27124000000003</v>
      </c>
      <c r="H27" s="25">
        <f>'AEO 2022 Table 35 Raw'!K18</f>
        <v>666.94268799999998</v>
      </c>
      <c r="I27" s="25">
        <f>'AEO 2022 Table 35 Raw'!L18</f>
        <v>660.18646200000001</v>
      </c>
      <c r="J27" s="25">
        <f>'AEO 2022 Table 35 Raw'!M18</f>
        <v>656.77062999999998</v>
      </c>
      <c r="K27" s="25">
        <f>'AEO 2022 Table 35 Raw'!N18</f>
        <v>653.76806599999998</v>
      </c>
      <c r="L27" s="25">
        <f>'AEO 2022 Table 35 Raw'!O18</f>
        <v>653.707581</v>
      </c>
      <c r="M27" s="25">
        <f>'AEO 2022 Table 35 Raw'!P18</f>
        <v>655.03539999999998</v>
      </c>
      <c r="N27" s="25">
        <f>'AEO 2022 Table 35 Raw'!Q18</f>
        <v>658.81878700000004</v>
      </c>
      <c r="O27" s="25">
        <f>'AEO 2022 Table 35 Raw'!R18</f>
        <v>663.25579800000003</v>
      </c>
      <c r="P27" s="25">
        <f>'AEO 2022 Table 35 Raw'!S18</f>
        <v>667.38262899999995</v>
      </c>
      <c r="Q27" s="25">
        <f>'AEO 2022 Table 35 Raw'!T18</f>
        <v>673.36352499999998</v>
      </c>
      <c r="R27" s="25">
        <f>'AEO 2022 Table 35 Raw'!U18</f>
        <v>679.79235800000004</v>
      </c>
      <c r="S27" s="25">
        <f>'AEO 2022 Table 35 Raw'!V18</f>
        <v>685.76568599999996</v>
      </c>
      <c r="T27" s="25">
        <f>'AEO 2022 Table 35 Raw'!W18</f>
        <v>691.31091300000003</v>
      </c>
      <c r="U27" s="25">
        <f>'AEO 2022 Table 35 Raw'!X18</f>
        <v>696.80169699999999</v>
      </c>
      <c r="V27" s="25">
        <f>'AEO 2022 Table 35 Raw'!Y18</f>
        <v>701.98004200000003</v>
      </c>
      <c r="W27" s="25">
        <f>'AEO 2022 Table 35 Raw'!Z18</f>
        <v>707.80664100000001</v>
      </c>
      <c r="X27" s="25">
        <f>'AEO 2022 Table 35 Raw'!AA18</f>
        <v>714.70959500000004</v>
      </c>
      <c r="Y27" s="25">
        <f>'AEO 2022 Table 35 Raw'!AB18</f>
        <v>722.49078399999996</v>
      </c>
      <c r="Z27" s="25">
        <f>'AEO 2022 Table 35 Raw'!AC18</f>
        <v>729.01422100000002</v>
      </c>
      <c r="AA27" s="25">
        <f>'AEO 2022 Table 35 Raw'!AD18</f>
        <v>736.52789299999995</v>
      </c>
      <c r="AB27" s="25">
        <f>'AEO 2022 Table 35 Raw'!AE18</f>
        <v>746.75048800000002</v>
      </c>
      <c r="AC27" s="25">
        <f>'AEO 2022 Table 35 Raw'!AF18</f>
        <v>756.18042000000003</v>
      </c>
      <c r="AD27" s="25">
        <f>'AEO 2022 Table 35 Raw'!AG18</f>
        <v>764.14562999999998</v>
      </c>
      <c r="AE27" s="25">
        <f>'AEO 2022 Table 35 Raw'!AH18</f>
        <v>773.96502699999996</v>
      </c>
      <c r="AF27" s="25">
        <f>'AEO 2022 Table 35 Raw'!AI18</f>
        <v>786.59027100000003</v>
      </c>
      <c r="AG27" s="45">
        <f>'AEO 2022 Table 35 Raw'!AJ18</f>
        <v>6.0000000000000001E-3</v>
      </c>
    </row>
    <row r="28" spans="1:33" ht="15" customHeight="1">
      <c r="A28" s="8" t="s">
        <v>854</v>
      </c>
      <c r="B28" s="24" t="s">
        <v>855</v>
      </c>
      <c r="C28" s="25">
        <f>'AEO 2022 Table 35 Raw'!F19</f>
        <v>902.76593000000003</v>
      </c>
      <c r="D28" s="25">
        <f>'AEO 2022 Table 35 Raw'!G19</f>
        <v>905.08160399999997</v>
      </c>
      <c r="E28" s="25">
        <f>'AEO 2022 Table 35 Raw'!H19</f>
        <v>898.97088599999995</v>
      </c>
      <c r="F28" s="25">
        <f>'AEO 2022 Table 35 Raw'!I19</f>
        <v>890.52477999999996</v>
      </c>
      <c r="G28" s="25">
        <f>'AEO 2022 Table 35 Raw'!J19</f>
        <v>884.57470699999999</v>
      </c>
      <c r="H28" s="25">
        <f>'AEO 2022 Table 35 Raw'!K19</f>
        <v>877.22314500000005</v>
      </c>
      <c r="I28" s="25">
        <f>'AEO 2022 Table 35 Raw'!L19</f>
        <v>869.681152</v>
      </c>
      <c r="J28" s="25">
        <f>'AEO 2022 Table 35 Raw'!M19</f>
        <v>866.85888699999998</v>
      </c>
      <c r="K28" s="25">
        <f>'AEO 2022 Table 35 Raw'!N19</f>
        <v>862.793274</v>
      </c>
      <c r="L28" s="25">
        <f>'AEO 2022 Table 35 Raw'!O19</f>
        <v>859.91381799999999</v>
      </c>
      <c r="M28" s="25">
        <f>'AEO 2022 Table 35 Raw'!P19</f>
        <v>856.35919200000001</v>
      </c>
      <c r="N28" s="25">
        <f>'AEO 2022 Table 35 Raw'!Q19</f>
        <v>855.52270499999997</v>
      </c>
      <c r="O28" s="25">
        <f>'AEO 2022 Table 35 Raw'!R19</f>
        <v>854.70367399999998</v>
      </c>
      <c r="P28" s="25">
        <f>'AEO 2022 Table 35 Raw'!S19</f>
        <v>853.12957800000004</v>
      </c>
      <c r="Q28" s="25">
        <f>'AEO 2022 Table 35 Raw'!T19</f>
        <v>854.27893100000006</v>
      </c>
      <c r="R28" s="25">
        <f>'AEO 2022 Table 35 Raw'!U19</f>
        <v>857.00335700000005</v>
      </c>
      <c r="S28" s="25">
        <f>'AEO 2022 Table 35 Raw'!V19</f>
        <v>861.31982400000004</v>
      </c>
      <c r="T28" s="25">
        <f>'AEO 2022 Table 35 Raw'!W19</f>
        <v>865.80127000000005</v>
      </c>
      <c r="U28" s="25">
        <f>'AEO 2022 Table 35 Raw'!X19</f>
        <v>872.67578100000003</v>
      </c>
      <c r="V28" s="25">
        <f>'AEO 2022 Table 35 Raw'!Y19</f>
        <v>879.87744099999998</v>
      </c>
      <c r="W28" s="25">
        <f>'AEO 2022 Table 35 Raw'!Z19</f>
        <v>888.08703600000001</v>
      </c>
      <c r="X28" s="25">
        <f>'AEO 2022 Table 35 Raw'!AA19</f>
        <v>898.26007100000004</v>
      </c>
      <c r="Y28" s="25">
        <f>'AEO 2022 Table 35 Raw'!AB19</f>
        <v>910.17443800000001</v>
      </c>
      <c r="Z28" s="25">
        <f>'AEO 2022 Table 35 Raw'!AC19</f>
        <v>920.68383800000004</v>
      </c>
      <c r="AA28" s="25">
        <f>'AEO 2022 Table 35 Raw'!AD19</f>
        <v>932.53875700000003</v>
      </c>
      <c r="AB28" s="25">
        <f>'AEO 2022 Table 35 Raw'!AE19</f>
        <v>947.60351600000001</v>
      </c>
      <c r="AC28" s="25">
        <f>'AEO 2022 Table 35 Raw'!AF19</f>
        <v>961.82202099999995</v>
      </c>
      <c r="AD28" s="25">
        <f>'AEO 2022 Table 35 Raw'!AG19</f>
        <v>973.42321800000002</v>
      </c>
      <c r="AE28" s="25">
        <f>'AEO 2022 Table 35 Raw'!AH19</f>
        <v>986.31646699999999</v>
      </c>
      <c r="AF28" s="25">
        <f>'AEO 2022 Table 35 Raw'!AI19</f>
        <v>1004.38562</v>
      </c>
      <c r="AG28" s="45">
        <f>'AEO 2022 Table 35 Raw'!AJ19</f>
        <v>4.0000000000000001E-3</v>
      </c>
    </row>
    <row r="29" spans="1:33" ht="15" customHeight="1">
      <c r="A29" s="8" t="s">
        <v>856</v>
      </c>
      <c r="B29" s="24" t="s">
        <v>857</v>
      </c>
      <c r="C29" s="25">
        <f>'AEO 2022 Table 35 Raw'!F20</f>
        <v>3997.2309570000002</v>
      </c>
      <c r="D29" s="25">
        <f>'AEO 2022 Table 35 Raw'!G20</f>
        <v>4022.73999</v>
      </c>
      <c r="E29" s="25">
        <f>'AEO 2022 Table 35 Raw'!H20</f>
        <v>3993.226807</v>
      </c>
      <c r="F29" s="25">
        <f>'AEO 2022 Table 35 Raw'!I20</f>
        <v>3944.2775879999999</v>
      </c>
      <c r="G29" s="25">
        <f>'AEO 2022 Table 35 Raw'!J20</f>
        <v>3905.461182</v>
      </c>
      <c r="H29" s="25">
        <f>'AEO 2022 Table 35 Raw'!K20</f>
        <v>3851.7995609999998</v>
      </c>
      <c r="I29" s="25">
        <f>'AEO 2022 Table 35 Raw'!L20</f>
        <v>3786.8642580000001</v>
      </c>
      <c r="J29" s="25">
        <f>'AEO 2022 Table 35 Raw'!M20</f>
        <v>3731.5134280000002</v>
      </c>
      <c r="K29" s="25">
        <f>'AEO 2022 Table 35 Raw'!N20</f>
        <v>3667.1076659999999</v>
      </c>
      <c r="L29" s="25">
        <f>'AEO 2022 Table 35 Raw'!O20</f>
        <v>3607.1606449999999</v>
      </c>
      <c r="M29" s="25">
        <f>'AEO 2022 Table 35 Raw'!P20</f>
        <v>3545.374268</v>
      </c>
      <c r="N29" s="25">
        <f>'AEO 2022 Table 35 Raw'!Q20</f>
        <v>3491.548828</v>
      </c>
      <c r="O29" s="25">
        <f>'AEO 2022 Table 35 Raw'!R20</f>
        <v>3439.7326659999999</v>
      </c>
      <c r="P29" s="25">
        <f>'AEO 2022 Table 35 Raw'!S20</f>
        <v>3384.8596189999998</v>
      </c>
      <c r="Q29" s="25">
        <f>'AEO 2022 Table 35 Raw'!T20</f>
        <v>3339.4091800000001</v>
      </c>
      <c r="R29" s="25">
        <f>'AEO 2022 Table 35 Raw'!U20</f>
        <v>3297.9978030000002</v>
      </c>
      <c r="S29" s="25">
        <f>'AEO 2022 Table 35 Raw'!V20</f>
        <v>3260.4067380000001</v>
      </c>
      <c r="T29" s="25">
        <f>'AEO 2022 Table 35 Raw'!W20</f>
        <v>3228.7902829999998</v>
      </c>
      <c r="U29" s="25">
        <f>'AEO 2022 Table 35 Raw'!X20</f>
        <v>3203.0375979999999</v>
      </c>
      <c r="V29" s="25">
        <f>'AEO 2022 Table 35 Raw'!Y20</f>
        <v>3180.4436040000001</v>
      </c>
      <c r="W29" s="25">
        <f>'AEO 2022 Table 35 Raw'!Z20</f>
        <v>3159.1933589999999</v>
      </c>
      <c r="X29" s="25">
        <f>'AEO 2022 Table 35 Raw'!AA20</f>
        <v>3144.9951169999999</v>
      </c>
      <c r="Y29" s="25">
        <f>'AEO 2022 Table 35 Raw'!AB20</f>
        <v>3133.375732</v>
      </c>
      <c r="Z29" s="25">
        <f>'AEO 2022 Table 35 Raw'!AC20</f>
        <v>3113.873779</v>
      </c>
      <c r="AA29" s="25">
        <f>'AEO 2022 Table 35 Raw'!AD20</f>
        <v>3097.4914549999999</v>
      </c>
      <c r="AB29" s="25">
        <f>'AEO 2022 Table 35 Raw'!AE20</f>
        <v>3089.7202149999998</v>
      </c>
      <c r="AC29" s="25">
        <f>'AEO 2022 Table 35 Raw'!AF20</f>
        <v>3076.7790530000002</v>
      </c>
      <c r="AD29" s="25">
        <f>'AEO 2022 Table 35 Raw'!AG20</f>
        <v>3053.8027339999999</v>
      </c>
      <c r="AE29" s="25">
        <f>'AEO 2022 Table 35 Raw'!AH20</f>
        <v>3032.8298340000001</v>
      </c>
      <c r="AF29" s="25">
        <f>'AEO 2022 Table 35 Raw'!AI20</f>
        <v>3025.8930660000001</v>
      </c>
      <c r="AG29" s="45">
        <f>'AEO 2022 Table 35 Raw'!AJ20</f>
        <v>-0.01</v>
      </c>
    </row>
    <row r="30" spans="1:33" ht="12" customHeight="1">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45"/>
    </row>
    <row r="31" spans="1:33" ht="15" customHeight="1">
      <c r="B31" s="23" t="s">
        <v>858</v>
      </c>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45"/>
    </row>
    <row r="32" spans="1:33" ht="15" customHeight="1">
      <c r="A32" s="8" t="s">
        <v>859</v>
      </c>
      <c r="B32" s="24" t="s">
        <v>860</v>
      </c>
      <c r="C32" s="25">
        <f>'AEO 2022 Table 35 Raw'!F22</f>
        <v>2290.1210940000001</v>
      </c>
      <c r="D32" s="25">
        <f>'AEO 2022 Table 35 Raw'!G22</f>
        <v>2662.0981449999999</v>
      </c>
      <c r="E32" s="25">
        <f>'AEO 2022 Table 35 Raw'!H22</f>
        <v>2926.571289</v>
      </c>
      <c r="F32" s="25">
        <f>'AEO 2022 Table 35 Raw'!I22</f>
        <v>2996.366211</v>
      </c>
      <c r="G32" s="25">
        <f>'AEO 2022 Table 35 Raw'!J22</f>
        <v>3053.5275879999999</v>
      </c>
      <c r="H32" s="25">
        <f>'AEO 2022 Table 35 Raw'!K22</f>
        <v>3092.4404300000001</v>
      </c>
      <c r="I32" s="25">
        <f>'AEO 2022 Table 35 Raw'!L22</f>
        <v>3117.2766109999998</v>
      </c>
      <c r="J32" s="25">
        <f>'AEO 2022 Table 35 Raw'!M22</f>
        <v>3148.944336</v>
      </c>
      <c r="K32" s="25">
        <f>'AEO 2022 Table 35 Raw'!N22</f>
        <v>3179.4436040000001</v>
      </c>
      <c r="L32" s="25">
        <f>'AEO 2022 Table 35 Raw'!O22</f>
        <v>3213.5744629999999</v>
      </c>
      <c r="M32" s="25">
        <f>'AEO 2022 Table 35 Raw'!P22</f>
        <v>3237.3872070000002</v>
      </c>
      <c r="N32" s="25">
        <f>'AEO 2022 Table 35 Raw'!Q22</f>
        <v>3266.1953119999998</v>
      </c>
      <c r="O32" s="25">
        <f>'AEO 2022 Table 35 Raw'!R22</f>
        <v>3281.6669919999999</v>
      </c>
      <c r="P32" s="25">
        <f>'AEO 2022 Table 35 Raw'!S22</f>
        <v>3278.8698730000001</v>
      </c>
      <c r="Q32" s="25">
        <f>'AEO 2022 Table 35 Raw'!T22</f>
        <v>3289.3474120000001</v>
      </c>
      <c r="R32" s="25">
        <f>'AEO 2022 Table 35 Raw'!U22</f>
        <v>3301.5502929999998</v>
      </c>
      <c r="S32" s="25">
        <f>'AEO 2022 Table 35 Raw'!V22</f>
        <v>3321.4758299999999</v>
      </c>
      <c r="T32" s="25">
        <f>'AEO 2022 Table 35 Raw'!W22</f>
        <v>3340.7702640000002</v>
      </c>
      <c r="U32" s="25">
        <f>'AEO 2022 Table 35 Raw'!X22</f>
        <v>3368.4548340000001</v>
      </c>
      <c r="V32" s="25">
        <f>'AEO 2022 Table 35 Raw'!Y22</f>
        <v>3399.1911620000001</v>
      </c>
      <c r="W32" s="25">
        <f>'AEO 2022 Table 35 Raw'!Z22</f>
        <v>3422.6945799999999</v>
      </c>
      <c r="X32" s="25">
        <f>'AEO 2022 Table 35 Raw'!AA22</f>
        <v>3451.2617190000001</v>
      </c>
      <c r="Y32" s="25">
        <f>'AEO 2022 Table 35 Raw'!AB22</f>
        <v>3481.2553710000002</v>
      </c>
      <c r="Z32" s="25">
        <f>'AEO 2022 Table 35 Raw'!AC22</f>
        <v>3507.078857</v>
      </c>
      <c r="AA32" s="25">
        <f>'AEO 2022 Table 35 Raw'!AD22</f>
        <v>3541.6130370000001</v>
      </c>
      <c r="AB32" s="25">
        <f>'AEO 2022 Table 35 Raw'!AE22</f>
        <v>3577.7353520000001</v>
      </c>
      <c r="AC32" s="25">
        <f>'AEO 2022 Table 35 Raw'!AF22</f>
        <v>3611.2751459999999</v>
      </c>
      <c r="AD32" s="25">
        <f>'AEO 2022 Table 35 Raw'!AG22</f>
        <v>3642.4555660000001</v>
      </c>
      <c r="AE32" s="25">
        <f>'AEO 2022 Table 35 Raw'!AH22</f>
        <v>3676.5104980000001</v>
      </c>
      <c r="AF32" s="25">
        <f>'AEO 2022 Table 35 Raw'!AI22</f>
        <v>3722.4665530000002</v>
      </c>
      <c r="AG32" s="45">
        <f>'AEO 2022 Table 35 Raw'!AJ22</f>
        <v>1.7000000000000001E-2</v>
      </c>
    </row>
    <row r="33" spans="1:33" ht="15" customHeight="1">
      <c r="A33" s="8" t="s">
        <v>861</v>
      </c>
      <c r="B33" s="24" t="s">
        <v>862</v>
      </c>
      <c r="C33" s="25">
        <f>'AEO 2022 Table 35 Raw'!F23</f>
        <v>130.41975400000001</v>
      </c>
      <c r="D33" s="25">
        <f>'AEO 2022 Table 35 Raw'!G23</f>
        <v>148.12034600000001</v>
      </c>
      <c r="E33" s="25">
        <f>'AEO 2022 Table 35 Raw'!H23</f>
        <v>160.70384200000001</v>
      </c>
      <c r="F33" s="25">
        <f>'AEO 2022 Table 35 Raw'!I23</f>
        <v>164.01873800000001</v>
      </c>
      <c r="G33" s="25">
        <f>'AEO 2022 Table 35 Raw'!J23</f>
        <v>166.73362700000001</v>
      </c>
      <c r="H33" s="25">
        <f>'AEO 2022 Table 35 Raw'!K23</f>
        <v>168.58068800000001</v>
      </c>
      <c r="I33" s="25">
        <f>'AEO 2022 Table 35 Raw'!L23</f>
        <v>169.75839199999999</v>
      </c>
      <c r="J33" s="25">
        <f>'AEO 2022 Table 35 Raw'!M23</f>
        <v>171.26243600000001</v>
      </c>
      <c r="K33" s="25">
        <f>'AEO 2022 Table 35 Raw'!N23</f>
        <v>172.71130400000001</v>
      </c>
      <c r="L33" s="25">
        <f>'AEO 2022 Table 35 Raw'!O23</f>
        <v>174.333878</v>
      </c>
      <c r="M33" s="25">
        <f>'AEO 2022 Table 35 Raw'!P23</f>
        <v>175.46549999999999</v>
      </c>
      <c r="N33" s="25">
        <f>'AEO 2022 Table 35 Raw'!Q23</f>
        <v>176.835342</v>
      </c>
      <c r="O33" s="25">
        <f>'AEO 2022 Table 35 Raw'!R23</f>
        <v>177.57049599999999</v>
      </c>
      <c r="P33" s="25">
        <f>'AEO 2022 Table 35 Raw'!S23</f>
        <v>177.436081</v>
      </c>
      <c r="Q33" s="25">
        <f>'AEO 2022 Table 35 Raw'!T23</f>
        <v>177.933975</v>
      </c>
      <c r="R33" s="25">
        <f>'AEO 2022 Table 35 Raw'!U23</f>
        <v>178.51409899999999</v>
      </c>
      <c r="S33" s="25">
        <f>'AEO 2022 Table 35 Raw'!V23</f>
        <v>179.46229600000001</v>
      </c>
      <c r="T33" s="25">
        <f>'AEO 2022 Table 35 Raw'!W23</f>
        <v>180.38035600000001</v>
      </c>
      <c r="U33" s="25">
        <f>'AEO 2022 Table 35 Raw'!X23</f>
        <v>181.69818100000001</v>
      </c>
      <c r="V33" s="25">
        <f>'AEO 2022 Table 35 Raw'!Y23</f>
        <v>183.16137699999999</v>
      </c>
      <c r="W33" s="25">
        <f>'AEO 2022 Table 35 Raw'!Z23</f>
        <v>184.280396</v>
      </c>
      <c r="X33" s="25">
        <f>'AEO 2022 Table 35 Raw'!AA23</f>
        <v>185.64044200000001</v>
      </c>
      <c r="Y33" s="25">
        <f>'AEO 2022 Table 35 Raw'!AB23</f>
        <v>187.06842</v>
      </c>
      <c r="Z33" s="25">
        <f>'AEO 2022 Table 35 Raw'!AC23</f>
        <v>188.297943</v>
      </c>
      <c r="AA33" s="25">
        <f>'AEO 2022 Table 35 Raw'!AD23</f>
        <v>189.942307</v>
      </c>
      <c r="AB33" s="25">
        <f>'AEO 2022 Table 35 Raw'!AE23</f>
        <v>191.66213999999999</v>
      </c>
      <c r="AC33" s="25">
        <f>'AEO 2022 Table 35 Raw'!AF23</f>
        <v>193.259186</v>
      </c>
      <c r="AD33" s="25">
        <f>'AEO 2022 Table 35 Raw'!AG23</f>
        <v>194.74395799999999</v>
      </c>
      <c r="AE33" s="25">
        <f>'AEO 2022 Table 35 Raw'!AH23</f>
        <v>196.36546300000001</v>
      </c>
      <c r="AF33" s="25">
        <f>'AEO 2022 Table 35 Raw'!AI23</f>
        <v>198.553864</v>
      </c>
      <c r="AG33" s="45">
        <f>'AEO 2022 Table 35 Raw'!AJ23</f>
        <v>1.4999999999999999E-2</v>
      </c>
    </row>
    <row r="34" spans="1:33" ht="15" customHeight="1">
      <c r="A34" s="8" t="s">
        <v>863</v>
      </c>
      <c r="B34" s="24" t="s">
        <v>864</v>
      </c>
      <c r="C34" s="25">
        <f>'AEO 2022 Table 35 Raw'!F24</f>
        <v>1263.556519</v>
      </c>
      <c r="D34" s="25">
        <f>'AEO 2022 Table 35 Raw'!G24</f>
        <v>1452.022461</v>
      </c>
      <c r="E34" s="25">
        <f>'AEO 2022 Table 35 Raw'!H24</f>
        <v>1523.945068</v>
      </c>
      <c r="F34" s="25">
        <f>'AEO 2022 Table 35 Raw'!I24</f>
        <v>1546.897095</v>
      </c>
      <c r="G34" s="25">
        <f>'AEO 2022 Table 35 Raw'!J24</f>
        <v>1561.233154</v>
      </c>
      <c r="H34" s="25">
        <f>'AEO 2022 Table 35 Raw'!K24</f>
        <v>1577.4372559999999</v>
      </c>
      <c r="I34" s="25">
        <f>'AEO 2022 Table 35 Raw'!L24</f>
        <v>1584.120361</v>
      </c>
      <c r="J34" s="25">
        <f>'AEO 2022 Table 35 Raw'!M24</f>
        <v>1595.3572999999999</v>
      </c>
      <c r="K34" s="25">
        <f>'AEO 2022 Table 35 Raw'!N24</f>
        <v>1608.2110600000001</v>
      </c>
      <c r="L34" s="25">
        <f>'AEO 2022 Table 35 Raw'!O24</f>
        <v>1622.950562</v>
      </c>
      <c r="M34" s="25">
        <f>'AEO 2022 Table 35 Raw'!P24</f>
        <v>1634.337524</v>
      </c>
      <c r="N34" s="25">
        <f>'AEO 2022 Table 35 Raw'!Q24</f>
        <v>1648.4357910000001</v>
      </c>
      <c r="O34" s="25">
        <f>'AEO 2022 Table 35 Raw'!R24</f>
        <v>1659.7506100000001</v>
      </c>
      <c r="P34" s="25">
        <f>'AEO 2022 Table 35 Raw'!S24</f>
        <v>1663.0458980000001</v>
      </c>
      <c r="Q34" s="25">
        <f>'AEO 2022 Table 35 Raw'!T24</f>
        <v>1665.0893550000001</v>
      </c>
      <c r="R34" s="25">
        <f>'AEO 2022 Table 35 Raw'!U24</f>
        <v>1666.6385499999999</v>
      </c>
      <c r="S34" s="25">
        <f>'AEO 2022 Table 35 Raw'!V24</f>
        <v>1671.3454589999999</v>
      </c>
      <c r="T34" s="25">
        <f>'AEO 2022 Table 35 Raw'!W24</f>
        <v>1676.751587</v>
      </c>
      <c r="U34" s="25">
        <f>'AEO 2022 Table 35 Raw'!X24</f>
        <v>1686.338013</v>
      </c>
      <c r="V34" s="25">
        <f>'AEO 2022 Table 35 Raw'!Y24</f>
        <v>1697.8873289999999</v>
      </c>
      <c r="W34" s="25">
        <f>'AEO 2022 Table 35 Raw'!Z24</f>
        <v>1705.49353</v>
      </c>
      <c r="X34" s="25">
        <f>'AEO 2022 Table 35 Raw'!AA24</f>
        <v>1716.349731</v>
      </c>
      <c r="Y34" s="25">
        <f>'AEO 2022 Table 35 Raw'!AB24</f>
        <v>1728.1513669999999</v>
      </c>
      <c r="Z34" s="25">
        <f>'AEO 2022 Table 35 Raw'!AC24</f>
        <v>1738.5205080000001</v>
      </c>
      <c r="AA34" s="25">
        <f>'AEO 2022 Table 35 Raw'!AD24</f>
        <v>1753.1282960000001</v>
      </c>
      <c r="AB34" s="25">
        <f>'AEO 2022 Table 35 Raw'!AE24</f>
        <v>1769.0198969999999</v>
      </c>
      <c r="AC34" s="25">
        <f>'AEO 2022 Table 35 Raw'!AF24</f>
        <v>1783.352783</v>
      </c>
      <c r="AD34" s="25">
        <f>'AEO 2022 Table 35 Raw'!AG24</f>
        <v>1796.583374</v>
      </c>
      <c r="AE34" s="25">
        <f>'AEO 2022 Table 35 Raw'!AH24</f>
        <v>1812.33728</v>
      </c>
      <c r="AF34" s="25">
        <f>'AEO 2022 Table 35 Raw'!AI24</f>
        <v>1834.203491</v>
      </c>
      <c r="AG34" s="45">
        <f>'AEO 2022 Table 35 Raw'!AJ24</f>
        <v>1.2999999999999999E-2</v>
      </c>
    </row>
    <row r="35" spans="1:33" ht="15" customHeight="1">
      <c r="A35" s="8" t="s">
        <v>865</v>
      </c>
      <c r="B35" s="24" t="s">
        <v>866</v>
      </c>
      <c r="C35" s="25">
        <f>'AEO 2022 Table 35 Raw'!F25</f>
        <v>339.84115600000001</v>
      </c>
      <c r="D35" s="25">
        <f>'AEO 2022 Table 35 Raw'!G25</f>
        <v>521.16033900000002</v>
      </c>
      <c r="E35" s="25">
        <f>'AEO 2022 Table 35 Raw'!H25</f>
        <v>703.324524</v>
      </c>
      <c r="F35" s="25">
        <f>'AEO 2022 Table 35 Raw'!I25</f>
        <v>742.59875499999998</v>
      </c>
      <c r="G35" s="25">
        <f>'AEO 2022 Table 35 Raw'!J25</f>
        <v>775.27966300000003</v>
      </c>
      <c r="H35" s="25">
        <f>'AEO 2022 Table 35 Raw'!K25</f>
        <v>787.33654799999999</v>
      </c>
      <c r="I35" s="25">
        <f>'AEO 2022 Table 35 Raw'!L25</f>
        <v>796.52142300000003</v>
      </c>
      <c r="J35" s="25">
        <f>'AEO 2022 Table 35 Raw'!M25</f>
        <v>807.10369900000001</v>
      </c>
      <c r="K35" s="25">
        <f>'AEO 2022 Table 35 Raw'!N25</f>
        <v>816.57592799999998</v>
      </c>
      <c r="L35" s="25">
        <f>'AEO 2022 Table 35 Raw'!O25</f>
        <v>827.00335700000005</v>
      </c>
      <c r="M35" s="25">
        <f>'AEO 2022 Table 35 Raw'!P25</f>
        <v>834.06170699999996</v>
      </c>
      <c r="N35" s="25">
        <f>'AEO 2022 Table 35 Raw'!Q25</f>
        <v>842.44354199999998</v>
      </c>
      <c r="O35" s="25">
        <f>'AEO 2022 Table 35 Raw'!R25</f>
        <v>845.88464399999998</v>
      </c>
      <c r="P35" s="25">
        <f>'AEO 2022 Table 35 Raw'!S25</f>
        <v>844.03265399999998</v>
      </c>
      <c r="Q35" s="25">
        <f>'AEO 2022 Table 35 Raw'!T25</f>
        <v>848.60821499999997</v>
      </c>
      <c r="R35" s="25">
        <f>'AEO 2022 Table 35 Raw'!U25</f>
        <v>854.13665800000001</v>
      </c>
      <c r="S35" s="25">
        <f>'AEO 2022 Table 35 Raw'!V25</f>
        <v>862.00323500000002</v>
      </c>
      <c r="T35" s="25">
        <f>'AEO 2022 Table 35 Raw'!W25</f>
        <v>869.353027</v>
      </c>
      <c r="U35" s="25">
        <f>'AEO 2022 Table 35 Raw'!X25</f>
        <v>878.982483</v>
      </c>
      <c r="V35" s="25">
        <f>'AEO 2022 Table 35 Raw'!Y25</f>
        <v>889.30731200000002</v>
      </c>
      <c r="W35" s="25">
        <f>'AEO 2022 Table 35 Raw'!Z25</f>
        <v>897.79168700000002</v>
      </c>
      <c r="X35" s="25">
        <f>'AEO 2022 Table 35 Raw'!AA25</f>
        <v>907.41839600000003</v>
      </c>
      <c r="Y35" s="25">
        <f>'AEO 2022 Table 35 Raw'!AB25</f>
        <v>917.36682099999996</v>
      </c>
      <c r="Z35" s="25">
        <f>'AEO 2022 Table 35 Raw'!AC25</f>
        <v>925.98010299999999</v>
      </c>
      <c r="AA35" s="25">
        <f>'AEO 2022 Table 35 Raw'!AD25</f>
        <v>937.00030500000003</v>
      </c>
      <c r="AB35" s="25">
        <f>'AEO 2022 Table 35 Raw'!AE25</f>
        <v>948.30419900000004</v>
      </c>
      <c r="AC35" s="25">
        <f>'AEO 2022 Table 35 Raw'!AF25</f>
        <v>959.00671399999999</v>
      </c>
      <c r="AD35" s="25">
        <f>'AEO 2022 Table 35 Raw'!AG25</f>
        <v>969.05395499999997</v>
      </c>
      <c r="AE35" s="25">
        <f>'AEO 2022 Table 35 Raw'!AH25</f>
        <v>979.53906199999994</v>
      </c>
      <c r="AF35" s="25">
        <f>'AEO 2022 Table 35 Raw'!AI25</f>
        <v>993.22094700000002</v>
      </c>
      <c r="AG35" s="45">
        <f>'AEO 2022 Table 35 Raw'!AJ25</f>
        <v>3.7999999999999999E-2</v>
      </c>
    </row>
    <row r="36" spans="1:33" ht="15" customHeight="1">
      <c r="A36" s="8" t="s">
        <v>867</v>
      </c>
      <c r="B36" s="24" t="s">
        <v>868</v>
      </c>
      <c r="C36" s="25">
        <f>'AEO 2022 Table 35 Raw'!F26</f>
        <v>556.30364999999995</v>
      </c>
      <c r="D36" s="25">
        <f>'AEO 2022 Table 35 Raw'!G26</f>
        <v>540.794983</v>
      </c>
      <c r="E36" s="25">
        <f>'AEO 2022 Table 35 Raw'!H26</f>
        <v>538.59777799999995</v>
      </c>
      <c r="F36" s="25">
        <f>'AEO 2022 Table 35 Raw'!I26</f>
        <v>542.85156199999994</v>
      </c>
      <c r="G36" s="25">
        <f>'AEO 2022 Table 35 Raw'!J26</f>
        <v>550.28094499999997</v>
      </c>
      <c r="H36" s="25">
        <f>'AEO 2022 Table 35 Raw'!K26</f>
        <v>559.08593800000006</v>
      </c>
      <c r="I36" s="25">
        <f>'AEO 2022 Table 35 Raw'!L26</f>
        <v>566.87652600000001</v>
      </c>
      <c r="J36" s="25">
        <f>'AEO 2022 Table 35 Raw'!M26</f>
        <v>575.22088599999995</v>
      </c>
      <c r="K36" s="25">
        <f>'AEO 2022 Table 35 Raw'!N26</f>
        <v>581.94531199999994</v>
      </c>
      <c r="L36" s="25">
        <f>'AEO 2022 Table 35 Raw'!O26</f>
        <v>589.28656000000001</v>
      </c>
      <c r="M36" s="25">
        <f>'AEO 2022 Table 35 Raw'!P26</f>
        <v>593.52258300000005</v>
      </c>
      <c r="N36" s="25">
        <f>'AEO 2022 Table 35 Raw'!Q26</f>
        <v>598.480591</v>
      </c>
      <c r="O36" s="25">
        <f>'AEO 2022 Table 35 Raw'!R26</f>
        <v>598.46148700000003</v>
      </c>
      <c r="P36" s="25">
        <f>'AEO 2022 Table 35 Raw'!S26</f>
        <v>594.35516399999995</v>
      </c>
      <c r="Q36" s="25">
        <f>'AEO 2022 Table 35 Raw'!T26</f>
        <v>597.71582000000001</v>
      </c>
      <c r="R36" s="25">
        <f>'AEO 2022 Table 35 Raw'!U26</f>
        <v>602.26110800000004</v>
      </c>
      <c r="S36" s="25">
        <f>'AEO 2022 Table 35 Raw'!V26</f>
        <v>608.66479500000003</v>
      </c>
      <c r="T36" s="25">
        <f>'AEO 2022 Table 35 Raw'!W26</f>
        <v>614.28539999999998</v>
      </c>
      <c r="U36" s="25">
        <f>'AEO 2022 Table 35 Raw'!X26</f>
        <v>621.43627900000001</v>
      </c>
      <c r="V36" s="25">
        <f>'AEO 2022 Table 35 Raw'!Y26</f>
        <v>628.83526600000005</v>
      </c>
      <c r="W36" s="25">
        <f>'AEO 2022 Table 35 Raw'!Z26</f>
        <v>635.12884499999996</v>
      </c>
      <c r="X36" s="25">
        <f>'AEO 2022 Table 35 Raw'!AA26</f>
        <v>641.85290499999996</v>
      </c>
      <c r="Y36" s="25">
        <f>'AEO 2022 Table 35 Raw'!AB26</f>
        <v>648.66900599999997</v>
      </c>
      <c r="Z36" s="25">
        <f>'AEO 2022 Table 35 Raw'!AC26</f>
        <v>654.28027299999997</v>
      </c>
      <c r="AA36" s="25">
        <f>'AEO 2022 Table 35 Raw'!AD26</f>
        <v>661.542236</v>
      </c>
      <c r="AB36" s="25">
        <f>'AEO 2022 Table 35 Raw'!AE26</f>
        <v>668.749146</v>
      </c>
      <c r="AC36" s="25">
        <f>'AEO 2022 Table 35 Raw'!AF26</f>
        <v>675.65655500000003</v>
      </c>
      <c r="AD36" s="25">
        <f>'AEO 2022 Table 35 Raw'!AG26</f>
        <v>682.07428000000004</v>
      </c>
      <c r="AE36" s="25">
        <f>'AEO 2022 Table 35 Raw'!AH26</f>
        <v>688.26873799999998</v>
      </c>
      <c r="AF36" s="25">
        <f>'AEO 2022 Table 35 Raw'!AI26</f>
        <v>696.48821999999996</v>
      </c>
      <c r="AG36" s="45">
        <f>'AEO 2022 Table 35 Raw'!AJ26</f>
        <v>8.0000000000000002E-3</v>
      </c>
    </row>
    <row r="37" spans="1:33" ht="15" customHeight="1">
      <c r="A37" s="8" t="s">
        <v>869</v>
      </c>
      <c r="B37" s="24" t="s">
        <v>870</v>
      </c>
      <c r="C37" s="25">
        <f>'AEO 2022 Table 35 Raw'!F27</f>
        <v>1205.150635</v>
      </c>
      <c r="D37" s="25">
        <f>'AEO 2022 Table 35 Raw'!G27</f>
        <v>1269.3710940000001</v>
      </c>
      <c r="E37" s="25">
        <f>'AEO 2022 Table 35 Raw'!H27</f>
        <v>1160.8929439999999</v>
      </c>
      <c r="F37" s="25">
        <f>'AEO 2022 Table 35 Raw'!I27</f>
        <v>1159.919067</v>
      </c>
      <c r="G37" s="25">
        <f>'AEO 2022 Table 35 Raw'!J27</f>
        <v>1159.3842770000001</v>
      </c>
      <c r="H37" s="25">
        <f>'AEO 2022 Table 35 Raw'!K27</f>
        <v>1154.420044</v>
      </c>
      <c r="I37" s="25">
        <f>'AEO 2022 Table 35 Raw'!L27</f>
        <v>1146.672241</v>
      </c>
      <c r="J37" s="25">
        <f>'AEO 2022 Table 35 Raw'!M27</f>
        <v>1141.7398679999999</v>
      </c>
      <c r="K37" s="25">
        <f>'AEO 2022 Table 35 Raw'!N27</f>
        <v>1138.1645510000001</v>
      </c>
      <c r="L37" s="25">
        <f>'AEO 2022 Table 35 Raw'!O27</f>
        <v>1134.3063959999999</v>
      </c>
      <c r="M37" s="25">
        <f>'AEO 2022 Table 35 Raw'!P27</f>
        <v>1131.7939449999999</v>
      </c>
      <c r="N37" s="25">
        <f>'AEO 2022 Table 35 Raw'!Q27</f>
        <v>1133.371582</v>
      </c>
      <c r="O37" s="25">
        <f>'AEO 2022 Table 35 Raw'!R27</f>
        <v>1131.3660890000001</v>
      </c>
      <c r="P37" s="25">
        <f>'AEO 2022 Table 35 Raw'!S27</f>
        <v>1128.690552</v>
      </c>
      <c r="Q37" s="25">
        <f>'AEO 2022 Table 35 Raw'!T27</f>
        <v>1126.8889160000001</v>
      </c>
      <c r="R37" s="25">
        <f>'AEO 2022 Table 35 Raw'!U27</f>
        <v>1124.8168949999999</v>
      </c>
      <c r="S37" s="25">
        <f>'AEO 2022 Table 35 Raw'!V27</f>
        <v>1123.2894289999999</v>
      </c>
      <c r="T37" s="25">
        <f>'AEO 2022 Table 35 Raw'!W27</f>
        <v>1121.496582</v>
      </c>
      <c r="U37" s="25">
        <f>'AEO 2022 Table 35 Raw'!X27</f>
        <v>1120.661987</v>
      </c>
      <c r="V37" s="25">
        <f>'AEO 2022 Table 35 Raw'!Y27</f>
        <v>1112.2581789999999</v>
      </c>
      <c r="W37" s="25">
        <f>'AEO 2022 Table 35 Raw'!Z27</f>
        <v>1110.189331</v>
      </c>
      <c r="X37" s="25">
        <f>'AEO 2022 Table 35 Raw'!AA27</f>
        <v>1109.335693</v>
      </c>
      <c r="Y37" s="25">
        <f>'AEO 2022 Table 35 Raw'!AB27</f>
        <v>1105.8764650000001</v>
      </c>
      <c r="Z37" s="25">
        <f>'AEO 2022 Table 35 Raw'!AC27</f>
        <v>1102.450317</v>
      </c>
      <c r="AA37" s="25">
        <f>'AEO 2022 Table 35 Raw'!AD27</f>
        <v>1101.0814210000001</v>
      </c>
      <c r="AB37" s="25">
        <f>'AEO 2022 Table 35 Raw'!AE27</f>
        <v>1098.462158</v>
      </c>
      <c r="AC37" s="25">
        <f>'AEO 2022 Table 35 Raw'!AF27</f>
        <v>1097.617432</v>
      </c>
      <c r="AD37" s="25">
        <f>'AEO 2022 Table 35 Raw'!AG27</f>
        <v>1096.7070309999999</v>
      </c>
      <c r="AE37" s="25">
        <f>'AEO 2022 Table 35 Raw'!AH27</f>
        <v>1095.4761960000001</v>
      </c>
      <c r="AF37" s="25">
        <f>'AEO 2022 Table 35 Raw'!AI27</f>
        <v>1095.8292240000001</v>
      </c>
      <c r="AG37" s="45">
        <f>'AEO 2022 Table 35 Raw'!AJ27</f>
        <v>-3.0000000000000001E-3</v>
      </c>
    </row>
    <row r="38" spans="1:33" ht="15" customHeight="1">
      <c r="A38" s="8" t="s">
        <v>871</v>
      </c>
      <c r="B38" s="24" t="s">
        <v>872</v>
      </c>
      <c r="C38" s="25">
        <f>'AEO 2022 Table 35 Raw'!F28</f>
        <v>1002.542969</v>
      </c>
      <c r="D38" s="25">
        <f>'AEO 2022 Table 35 Raw'!G28</f>
        <v>1066.7006839999999</v>
      </c>
      <c r="E38" s="25">
        <f>'AEO 2022 Table 35 Raw'!H28</f>
        <v>958.59094200000004</v>
      </c>
      <c r="F38" s="25">
        <f>'AEO 2022 Table 35 Raw'!I28</f>
        <v>957.66125499999998</v>
      </c>
      <c r="G38" s="25">
        <f>'AEO 2022 Table 35 Raw'!J28</f>
        <v>957.84466599999996</v>
      </c>
      <c r="H38" s="25">
        <f>'AEO 2022 Table 35 Raw'!K28</f>
        <v>953.95452899999998</v>
      </c>
      <c r="I38" s="25">
        <f>'AEO 2022 Table 35 Raw'!L28</f>
        <v>947.84741199999996</v>
      </c>
      <c r="J38" s="25">
        <f>'AEO 2022 Table 35 Raw'!M28</f>
        <v>944.16882299999997</v>
      </c>
      <c r="K38" s="25">
        <f>'AEO 2022 Table 35 Raw'!N28</f>
        <v>941.777466</v>
      </c>
      <c r="L38" s="25">
        <f>'AEO 2022 Table 35 Raw'!O28</f>
        <v>938.92901600000005</v>
      </c>
      <c r="M38" s="25">
        <f>'AEO 2022 Table 35 Raw'!P28</f>
        <v>937.57867399999998</v>
      </c>
      <c r="N38" s="25">
        <f>'AEO 2022 Table 35 Raw'!Q28</f>
        <v>939.91656499999999</v>
      </c>
      <c r="O38" s="25">
        <f>'AEO 2022 Table 35 Raw'!R28</f>
        <v>938.71209699999997</v>
      </c>
      <c r="P38" s="25">
        <f>'AEO 2022 Table 35 Raw'!S28</f>
        <v>937.33178699999996</v>
      </c>
      <c r="Q38" s="25">
        <f>'AEO 2022 Table 35 Raw'!T28</f>
        <v>936.87408400000004</v>
      </c>
      <c r="R38" s="25">
        <f>'AEO 2022 Table 35 Raw'!U28</f>
        <v>936.10894800000005</v>
      </c>
      <c r="S38" s="25">
        <f>'AEO 2022 Table 35 Raw'!V28</f>
        <v>935.59930399999996</v>
      </c>
      <c r="T38" s="25">
        <f>'AEO 2022 Table 35 Raw'!W28</f>
        <v>934.75311299999998</v>
      </c>
      <c r="U38" s="25">
        <f>'AEO 2022 Table 35 Raw'!X28</f>
        <v>934.76544200000001</v>
      </c>
      <c r="V38" s="25">
        <f>'AEO 2022 Table 35 Raw'!Y28</f>
        <v>927.09631300000001</v>
      </c>
      <c r="W38" s="25">
        <f>'AEO 2022 Table 35 Raw'!Z28</f>
        <v>926.01733400000001</v>
      </c>
      <c r="X38" s="25">
        <f>'AEO 2022 Table 35 Raw'!AA28</f>
        <v>926.08703600000001</v>
      </c>
      <c r="Y38" s="25">
        <f>'AEO 2022 Table 35 Raw'!AB28</f>
        <v>923.50134300000002</v>
      </c>
      <c r="Z38" s="25">
        <f>'AEO 2022 Table 35 Raw'!AC28</f>
        <v>920.91394000000003</v>
      </c>
      <c r="AA38" s="25">
        <f>'AEO 2022 Table 35 Raw'!AD28</f>
        <v>920.21484399999997</v>
      </c>
      <c r="AB38" s="25">
        <f>'AEO 2022 Table 35 Raw'!AE28</f>
        <v>918.04534899999999</v>
      </c>
      <c r="AC38" s="25">
        <f>'AEO 2022 Table 35 Raw'!AF28</f>
        <v>917.76361099999997</v>
      </c>
      <c r="AD38" s="25">
        <f>'AEO 2022 Table 35 Raw'!AG28</f>
        <v>917.58612100000005</v>
      </c>
      <c r="AE38" s="25">
        <f>'AEO 2022 Table 35 Raw'!AH28</f>
        <v>916.91357400000004</v>
      </c>
      <c r="AF38" s="25">
        <f>'AEO 2022 Table 35 Raw'!AI28</f>
        <v>917.46435499999995</v>
      </c>
      <c r="AG38" s="45">
        <f>'AEO 2022 Table 35 Raw'!AJ28</f>
        <v>-3.0000000000000001E-3</v>
      </c>
    </row>
    <row r="39" spans="1:33" ht="15" customHeight="1">
      <c r="A39" s="8" t="s">
        <v>873</v>
      </c>
      <c r="B39" s="24" t="s">
        <v>874</v>
      </c>
      <c r="C39" s="25">
        <f>'AEO 2022 Table 35 Raw'!F29</f>
        <v>75.170197000000002</v>
      </c>
      <c r="D39" s="25">
        <f>'AEO 2022 Table 35 Raw'!G29</f>
        <v>77.208076000000005</v>
      </c>
      <c r="E39" s="25">
        <f>'AEO 2022 Table 35 Raw'!H29</f>
        <v>75.596610999999996</v>
      </c>
      <c r="F39" s="25">
        <f>'AEO 2022 Table 35 Raw'!I29</f>
        <v>73.010834000000003</v>
      </c>
      <c r="G39" s="25">
        <f>'AEO 2022 Table 35 Raw'!J29</f>
        <v>70.828506000000004</v>
      </c>
      <c r="H39" s="25">
        <f>'AEO 2022 Table 35 Raw'!K29</f>
        <v>68.479934999999998</v>
      </c>
      <c r="I39" s="25">
        <f>'AEO 2022 Table 35 Raw'!L29</f>
        <v>65.995177999999996</v>
      </c>
      <c r="J39" s="25">
        <f>'AEO 2022 Table 35 Raw'!M29</f>
        <v>63.741301999999997</v>
      </c>
      <c r="K39" s="25">
        <f>'AEO 2022 Table 35 Raw'!N29</f>
        <v>61.341186999999998</v>
      </c>
      <c r="L39" s="25">
        <f>'AEO 2022 Table 35 Raw'!O29</f>
        <v>59.028267</v>
      </c>
      <c r="M39" s="25">
        <f>'AEO 2022 Table 35 Raw'!P29</f>
        <v>57.702305000000003</v>
      </c>
      <c r="N39" s="25">
        <f>'AEO 2022 Table 35 Raw'!Q29</f>
        <v>56.570228999999998</v>
      </c>
      <c r="O39" s="25">
        <f>'AEO 2022 Table 35 Raw'!R29</f>
        <v>55.381996000000001</v>
      </c>
      <c r="P39" s="25">
        <f>'AEO 2022 Table 35 Raw'!S29</f>
        <v>54.015034</v>
      </c>
      <c r="Q39" s="25">
        <f>'AEO 2022 Table 35 Raw'!T29</f>
        <v>52.689022000000001</v>
      </c>
      <c r="R39" s="25">
        <f>'AEO 2022 Table 35 Raw'!U29</f>
        <v>51.423496</v>
      </c>
      <c r="S39" s="25">
        <f>'AEO 2022 Table 35 Raw'!V29</f>
        <v>50.232204000000003</v>
      </c>
      <c r="T39" s="25">
        <f>'AEO 2022 Table 35 Raw'!W29</f>
        <v>49.037436999999997</v>
      </c>
      <c r="U39" s="25">
        <f>'AEO 2022 Table 35 Raw'!X29</f>
        <v>47.977843999999997</v>
      </c>
      <c r="V39" s="25">
        <f>'AEO 2022 Table 35 Raw'!Y29</f>
        <v>46.870342000000001</v>
      </c>
      <c r="W39" s="25">
        <f>'AEO 2022 Table 35 Raw'!Z29</f>
        <v>46.252299999999998</v>
      </c>
      <c r="X39" s="25">
        <f>'AEO 2022 Table 35 Raw'!AA29</f>
        <v>45.673676</v>
      </c>
      <c r="Y39" s="25">
        <f>'AEO 2022 Table 35 Raw'!AB29</f>
        <v>45.116436</v>
      </c>
      <c r="Z39" s="25">
        <f>'AEO 2022 Table 35 Raw'!AC29</f>
        <v>44.477150000000002</v>
      </c>
      <c r="AA39" s="25">
        <f>'AEO 2022 Table 35 Raw'!AD29</f>
        <v>43.907367999999998</v>
      </c>
      <c r="AB39" s="25">
        <f>'AEO 2022 Table 35 Raw'!AE29</f>
        <v>43.460552</v>
      </c>
      <c r="AC39" s="25">
        <f>'AEO 2022 Table 35 Raw'!AF29</f>
        <v>42.915053999999998</v>
      </c>
      <c r="AD39" s="25">
        <f>'AEO 2022 Table 35 Raw'!AG29</f>
        <v>42.232605</v>
      </c>
      <c r="AE39" s="25">
        <f>'AEO 2022 Table 35 Raw'!AH29</f>
        <v>41.673977000000001</v>
      </c>
      <c r="AF39" s="25">
        <f>'AEO 2022 Table 35 Raw'!AI29</f>
        <v>41.336165999999999</v>
      </c>
      <c r="AG39" s="45">
        <f>'AEO 2022 Table 35 Raw'!AJ29</f>
        <v>-0.02</v>
      </c>
    </row>
    <row r="40" spans="1:33" ht="15" customHeight="1">
      <c r="A40" s="8" t="s">
        <v>875</v>
      </c>
      <c r="B40" s="24" t="s">
        <v>876</v>
      </c>
      <c r="C40" s="25">
        <f>'AEO 2022 Table 35 Raw'!F30</f>
        <v>927.37280299999998</v>
      </c>
      <c r="D40" s="25">
        <f>'AEO 2022 Table 35 Raw'!G30</f>
        <v>989.49255400000004</v>
      </c>
      <c r="E40" s="25">
        <f>'AEO 2022 Table 35 Raw'!H30</f>
        <v>882.99432400000001</v>
      </c>
      <c r="F40" s="25">
        <f>'AEO 2022 Table 35 Raw'!I30</f>
        <v>884.65045199999997</v>
      </c>
      <c r="G40" s="25">
        <f>'AEO 2022 Table 35 Raw'!J30</f>
        <v>887.01617399999998</v>
      </c>
      <c r="H40" s="25">
        <f>'AEO 2022 Table 35 Raw'!K30</f>
        <v>885.47460899999999</v>
      </c>
      <c r="I40" s="25">
        <f>'AEO 2022 Table 35 Raw'!L30</f>
        <v>881.85223399999995</v>
      </c>
      <c r="J40" s="25">
        <f>'AEO 2022 Table 35 Raw'!M30</f>
        <v>880.42749000000003</v>
      </c>
      <c r="K40" s="25">
        <f>'AEO 2022 Table 35 Raw'!N30</f>
        <v>880.43627900000001</v>
      </c>
      <c r="L40" s="25">
        <f>'AEO 2022 Table 35 Raw'!O30</f>
        <v>879.900757</v>
      </c>
      <c r="M40" s="25">
        <f>'AEO 2022 Table 35 Raw'!P30</f>
        <v>879.87634300000002</v>
      </c>
      <c r="N40" s="25">
        <f>'AEO 2022 Table 35 Raw'!Q30</f>
        <v>883.34631300000001</v>
      </c>
      <c r="O40" s="25">
        <f>'AEO 2022 Table 35 Raw'!R30</f>
        <v>883.33007799999996</v>
      </c>
      <c r="P40" s="25">
        <f>'AEO 2022 Table 35 Raw'!S30</f>
        <v>883.31677200000001</v>
      </c>
      <c r="Q40" s="25">
        <f>'AEO 2022 Table 35 Raw'!T30</f>
        <v>884.18505900000002</v>
      </c>
      <c r="R40" s="25">
        <f>'AEO 2022 Table 35 Raw'!U30</f>
        <v>884.68542500000001</v>
      </c>
      <c r="S40" s="25">
        <f>'AEO 2022 Table 35 Raw'!V30</f>
        <v>885.36712599999998</v>
      </c>
      <c r="T40" s="25">
        <f>'AEO 2022 Table 35 Raw'!W30</f>
        <v>885.71569799999997</v>
      </c>
      <c r="U40" s="25">
        <f>'AEO 2022 Table 35 Raw'!X30</f>
        <v>886.787598</v>
      </c>
      <c r="V40" s="25">
        <f>'AEO 2022 Table 35 Raw'!Y30</f>
        <v>880.22595200000001</v>
      </c>
      <c r="W40" s="25">
        <f>'AEO 2022 Table 35 Raw'!Z30</f>
        <v>879.76501499999995</v>
      </c>
      <c r="X40" s="25">
        <f>'AEO 2022 Table 35 Raw'!AA30</f>
        <v>880.41332999999997</v>
      </c>
      <c r="Y40" s="25">
        <f>'AEO 2022 Table 35 Raw'!AB30</f>
        <v>878.38488800000005</v>
      </c>
      <c r="Z40" s="25">
        <f>'AEO 2022 Table 35 Raw'!AC30</f>
        <v>876.43676800000003</v>
      </c>
      <c r="AA40" s="25">
        <f>'AEO 2022 Table 35 Raw'!AD30</f>
        <v>876.30749500000002</v>
      </c>
      <c r="AB40" s="25">
        <f>'AEO 2022 Table 35 Raw'!AE30</f>
        <v>874.58477800000003</v>
      </c>
      <c r="AC40" s="25">
        <f>'AEO 2022 Table 35 Raw'!AF30</f>
        <v>874.84857199999999</v>
      </c>
      <c r="AD40" s="25">
        <f>'AEO 2022 Table 35 Raw'!AG30</f>
        <v>875.35351600000001</v>
      </c>
      <c r="AE40" s="25">
        <f>'AEO 2022 Table 35 Raw'!AH30</f>
        <v>875.23962400000005</v>
      </c>
      <c r="AF40" s="25">
        <f>'AEO 2022 Table 35 Raw'!AI30</f>
        <v>876.12817399999994</v>
      </c>
      <c r="AG40" s="45">
        <f>'AEO 2022 Table 35 Raw'!AJ30</f>
        <v>-2E-3</v>
      </c>
    </row>
    <row r="41" spans="1:33" ht="15" customHeight="1">
      <c r="A41" s="8" t="s">
        <v>877</v>
      </c>
      <c r="B41" s="24" t="s">
        <v>878</v>
      </c>
      <c r="C41" s="25">
        <f>'AEO 2022 Table 35 Raw'!F31</f>
        <v>202.60760500000001</v>
      </c>
      <c r="D41" s="25">
        <f>'AEO 2022 Table 35 Raw'!G31</f>
        <v>202.67034899999999</v>
      </c>
      <c r="E41" s="25">
        <f>'AEO 2022 Table 35 Raw'!H31</f>
        <v>202.301987</v>
      </c>
      <c r="F41" s="25">
        <f>'AEO 2022 Table 35 Raw'!I31</f>
        <v>202.25782799999999</v>
      </c>
      <c r="G41" s="25">
        <f>'AEO 2022 Table 35 Raw'!J31</f>
        <v>201.53964199999999</v>
      </c>
      <c r="H41" s="25">
        <f>'AEO 2022 Table 35 Raw'!K31</f>
        <v>200.46554599999999</v>
      </c>
      <c r="I41" s="25">
        <f>'AEO 2022 Table 35 Raw'!L31</f>
        <v>198.82484400000001</v>
      </c>
      <c r="J41" s="25">
        <f>'AEO 2022 Table 35 Raw'!M31</f>
        <v>197.571091</v>
      </c>
      <c r="K41" s="25">
        <f>'AEO 2022 Table 35 Raw'!N31</f>
        <v>196.387146</v>
      </c>
      <c r="L41" s="25">
        <f>'AEO 2022 Table 35 Raw'!O31</f>
        <v>195.37728899999999</v>
      </c>
      <c r="M41" s="25">
        <f>'AEO 2022 Table 35 Raw'!P31</f>
        <v>194.215317</v>
      </c>
      <c r="N41" s="25">
        <f>'AEO 2022 Table 35 Raw'!Q31</f>
        <v>193.45500200000001</v>
      </c>
      <c r="O41" s="25">
        <f>'AEO 2022 Table 35 Raw'!R31</f>
        <v>192.654022</v>
      </c>
      <c r="P41" s="25">
        <f>'AEO 2022 Table 35 Raw'!S31</f>
        <v>191.35882599999999</v>
      </c>
      <c r="Q41" s="25">
        <f>'AEO 2022 Table 35 Raw'!T31</f>
        <v>190.01480100000001</v>
      </c>
      <c r="R41" s="25">
        <f>'AEO 2022 Table 35 Raw'!U31</f>
        <v>188.70800800000001</v>
      </c>
      <c r="S41" s="25">
        <f>'AEO 2022 Table 35 Raw'!V31</f>
        <v>187.69018600000001</v>
      </c>
      <c r="T41" s="25">
        <f>'AEO 2022 Table 35 Raw'!W31</f>
        <v>186.74340799999999</v>
      </c>
      <c r="U41" s="25">
        <f>'AEO 2022 Table 35 Raw'!X31</f>
        <v>185.896637</v>
      </c>
      <c r="V41" s="25">
        <f>'AEO 2022 Table 35 Raw'!Y31</f>
        <v>185.16184999999999</v>
      </c>
      <c r="W41" s="25">
        <f>'AEO 2022 Table 35 Raw'!Z31</f>
        <v>184.171997</v>
      </c>
      <c r="X41" s="25">
        <f>'AEO 2022 Table 35 Raw'!AA31</f>
        <v>183.248672</v>
      </c>
      <c r="Y41" s="25">
        <f>'AEO 2022 Table 35 Raw'!AB31</f>
        <v>182.37503100000001</v>
      </c>
      <c r="Z41" s="25">
        <f>'AEO 2022 Table 35 Raw'!AC31</f>
        <v>181.53639200000001</v>
      </c>
      <c r="AA41" s="25">
        <f>'AEO 2022 Table 35 Raw'!AD31</f>
        <v>180.866623</v>
      </c>
      <c r="AB41" s="25">
        <f>'AEO 2022 Table 35 Raw'!AE31</f>
        <v>180.416855</v>
      </c>
      <c r="AC41" s="25">
        <f>'AEO 2022 Table 35 Raw'!AF31</f>
        <v>179.85386700000001</v>
      </c>
      <c r="AD41" s="25">
        <f>'AEO 2022 Table 35 Raw'!AG31</f>
        <v>179.120789</v>
      </c>
      <c r="AE41" s="25">
        <f>'AEO 2022 Table 35 Raw'!AH31</f>
        <v>178.56260700000001</v>
      </c>
      <c r="AF41" s="25">
        <f>'AEO 2022 Table 35 Raw'!AI31</f>
        <v>178.36497499999999</v>
      </c>
      <c r="AG41" s="45">
        <f>'AEO 2022 Table 35 Raw'!AJ31</f>
        <v>-4.0000000000000001E-3</v>
      </c>
    </row>
    <row r="42" spans="1:33" ht="15" customHeight="1">
      <c r="A42" s="8" t="s">
        <v>879</v>
      </c>
      <c r="B42" s="24" t="s">
        <v>880</v>
      </c>
      <c r="C42" s="25">
        <f>'AEO 2022 Table 35 Raw'!F32</f>
        <v>502.978363</v>
      </c>
      <c r="D42" s="25">
        <f>'AEO 2022 Table 35 Raw'!G32</f>
        <v>505.48095699999999</v>
      </c>
      <c r="E42" s="25">
        <f>'AEO 2022 Table 35 Raw'!H32</f>
        <v>503.59439099999997</v>
      </c>
      <c r="F42" s="25">
        <f>'AEO 2022 Table 35 Raw'!I32</f>
        <v>474.03945900000002</v>
      </c>
      <c r="G42" s="25">
        <f>'AEO 2022 Table 35 Raw'!J32</f>
        <v>476.44680799999998</v>
      </c>
      <c r="H42" s="25">
        <f>'AEO 2022 Table 35 Raw'!K32</f>
        <v>484.86602800000003</v>
      </c>
      <c r="I42" s="25">
        <f>'AEO 2022 Table 35 Raw'!L32</f>
        <v>482.78295900000001</v>
      </c>
      <c r="J42" s="25">
        <f>'AEO 2022 Table 35 Raw'!M32</f>
        <v>483.77783199999999</v>
      </c>
      <c r="K42" s="25">
        <f>'AEO 2022 Table 35 Raw'!N32</f>
        <v>482.23376500000001</v>
      </c>
      <c r="L42" s="25">
        <f>'AEO 2022 Table 35 Raw'!O32</f>
        <v>481.40124500000002</v>
      </c>
      <c r="M42" s="25">
        <f>'AEO 2022 Table 35 Raw'!P32</f>
        <v>481.05569500000001</v>
      </c>
      <c r="N42" s="25">
        <f>'AEO 2022 Table 35 Raw'!Q32</f>
        <v>479.847961</v>
      </c>
      <c r="O42" s="25">
        <f>'AEO 2022 Table 35 Raw'!R32</f>
        <v>478.16940299999999</v>
      </c>
      <c r="P42" s="25">
        <f>'AEO 2022 Table 35 Raw'!S32</f>
        <v>473.180206</v>
      </c>
      <c r="Q42" s="25">
        <f>'AEO 2022 Table 35 Raw'!T32</f>
        <v>469.38775600000002</v>
      </c>
      <c r="R42" s="25">
        <f>'AEO 2022 Table 35 Raw'!U32</f>
        <v>465.79702800000001</v>
      </c>
      <c r="S42" s="25">
        <f>'AEO 2022 Table 35 Raw'!V32</f>
        <v>463.79098499999998</v>
      </c>
      <c r="T42" s="25">
        <f>'AEO 2022 Table 35 Raw'!W32</f>
        <v>463.09960899999999</v>
      </c>
      <c r="U42" s="25">
        <f>'AEO 2022 Table 35 Raw'!X32</f>
        <v>461.97375499999998</v>
      </c>
      <c r="V42" s="25">
        <f>'AEO 2022 Table 35 Raw'!Y32</f>
        <v>459.68087800000001</v>
      </c>
      <c r="W42" s="25">
        <f>'AEO 2022 Table 35 Raw'!Z32</f>
        <v>458.82522599999999</v>
      </c>
      <c r="X42" s="25">
        <f>'AEO 2022 Table 35 Raw'!AA32</f>
        <v>458.64898699999998</v>
      </c>
      <c r="Y42" s="25">
        <f>'AEO 2022 Table 35 Raw'!AB32</f>
        <v>456.07806399999998</v>
      </c>
      <c r="Z42" s="25">
        <f>'AEO 2022 Table 35 Raw'!AC32</f>
        <v>455.02957199999997</v>
      </c>
      <c r="AA42" s="25">
        <f>'AEO 2022 Table 35 Raw'!AD32</f>
        <v>451.63848899999999</v>
      </c>
      <c r="AB42" s="25">
        <f>'AEO 2022 Table 35 Raw'!AE32</f>
        <v>451.31866500000001</v>
      </c>
      <c r="AC42" s="25">
        <f>'AEO 2022 Table 35 Raw'!AF32</f>
        <v>449.42755099999999</v>
      </c>
      <c r="AD42" s="25">
        <f>'AEO 2022 Table 35 Raw'!AG32</f>
        <v>448.003601</v>
      </c>
      <c r="AE42" s="25">
        <f>'AEO 2022 Table 35 Raw'!AH32</f>
        <v>447.13857999999999</v>
      </c>
      <c r="AF42" s="25">
        <f>'AEO 2022 Table 35 Raw'!AI32</f>
        <v>448.82409699999999</v>
      </c>
      <c r="AG42" s="45">
        <f>'AEO 2022 Table 35 Raw'!AJ32</f>
        <v>-4.0000000000000001E-3</v>
      </c>
    </row>
    <row r="43" spans="1:33" ht="15" customHeight="1">
      <c r="A43" s="8" t="s">
        <v>881</v>
      </c>
      <c r="B43" s="24" t="s">
        <v>872</v>
      </c>
      <c r="C43" s="25">
        <f>'AEO 2022 Table 35 Raw'!F33</f>
        <v>467.66424599999999</v>
      </c>
      <c r="D43" s="25">
        <f>'AEO 2022 Table 35 Raw'!G33</f>
        <v>466.46185300000002</v>
      </c>
      <c r="E43" s="25">
        <f>'AEO 2022 Table 35 Raw'!H33</f>
        <v>461.56597900000003</v>
      </c>
      <c r="F43" s="25">
        <f>'AEO 2022 Table 35 Raw'!I33</f>
        <v>429.61029100000002</v>
      </c>
      <c r="G43" s="25">
        <f>'AEO 2022 Table 35 Raw'!J33</f>
        <v>430.24832199999997</v>
      </c>
      <c r="H43" s="25">
        <f>'AEO 2022 Table 35 Raw'!K33</f>
        <v>437.28735399999999</v>
      </c>
      <c r="I43" s="25">
        <f>'AEO 2022 Table 35 Raw'!L33</f>
        <v>434.12399299999998</v>
      </c>
      <c r="J43" s="25">
        <f>'AEO 2022 Table 35 Raw'!M33</f>
        <v>434.16403200000002</v>
      </c>
      <c r="K43" s="25">
        <f>'AEO 2022 Table 35 Raw'!N33</f>
        <v>431.80029300000001</v>
      </c>
      <c r="L43" s="25">
        <f>'AEO 2022 Table 35 Raw'!O33</f>
        <v>430.10171500000001</v>
      </c>
      <c r="M43" s="25">
        <f>'AEO 2022 Table 35 Raw'!P33</f>
        <v>429.02966300000003</v>
      </c>
      <c r="N43" s="25">
        <f>'AEO 2022 Table 35 Raw'!Q33</f>
        <v>426.84234600000002</v>
      </c>
      <c r="O43" s="25">
        <f>'AEO 2022 Table 35 Raw'!R33</f>
        <v>424.425659</v>
      </c>
      <c r="P43" s="25">
        <f>'AEO 2022 Table 35 Raw'!S33</f>
        <v>418.91717499999999</v>
      </c>
      <c r="Q43" s="25">
        <f>'AEO 2022 Table 35 Raw'!T33</f>
        <v>414.68786599999999</v>
      </c>
      <c r="R43" s="25">
        <f>'AEO 2022 Table 35 Raw'!U33</f>
        <v>410.675659</v>
      </c>
      <c r="S43" s="25">
        <f>'AEO 2022 Table 35 Raw'!V33</f>
        <v>408.193848</v>
      </c>
      <c r="T43" s="25">
        <f>'AEO 2022 Table 35 Raw'!W33</f>
        <v>406.99978599999997</v>
      </c>
      <c r="U43" s="25">
        <f>'AEO 2022 Table 35 Raw'!X33</f>
        <v>405.385986</v>
      </c>
      <c r="V43" s="25">
        <f>'AEO 2022 Table 35 Raw'!Y33</f>
        <v>402.437073</v>
      </c>
      <c r="W43" s="25">
        <f>'AEO 2022 Table 35 Raw'!Z33</f>
        <v>401.073395</v>
      </c>
      <c r="X43" s="25">
        <f>'AEO 2022 Table 35 Raw'!AA33</f>
        <v>400.34808299999997</v>
      </c>
      <c r="Y43" s="25">
        <f>'AEO 2022 Table 35 Raw'!AB33</f>
        <v>397.219269</v>
      </c>
      <c r="Z43" s="25">
        <f>'AEO 2022 Table 35 Raw'!AC33</f>
        <v>395.643799</v>
      </c>
      <c r="AA43" s="25">
        <f>'AEO 2022 Table 35 Raw'!AD33</f>
        <v>391.64501999999999</v>
      </c>
      <c r="AB43" s="25">
        <f>'AEO 2022 Table 35 Raw'!AE33</f>
        <v>390.60485799999998</v>
      </c>
      <c r="AC43" s="25">
        <f>'AEO 2022 Table 35 Raw'!AF33</f>
        <v>388.01709</v>
      </c>
      <c r="AD43" s="25">
        <f>'AEO 2022 Table 35 Raw'!AG33</f>
        <v>385.968842</v>
      </c>
      <c r="AE43" s="25">
        <f>'AEO 2022 Table 35 Raw'!AH33</f>
        <v>384.439819</v>
      </c>
      <c r="AF43" s="25">
        <f>'AEO 2022 Table 35 Raw'!AI33</f>
        <v>385.41470299999997</v>
      </c>
      <c r="AG43" s="45">
        <f>'AEO 2022 Table 35 Raw'!AJ33</f>
        <v>-7.0000000000000001E-3</v>
      </c>
    </row>
    <row r="44" spans="1:33" ht="15" customHeight="1">
      <c r="A44" s="8" t="s">
        <v>882</v>
      </c>
      <c r="B44" s="24" t="s">
        <v>883</v>
      </c>
      <c r="C44" s="25">
        <f>'AEO 2022 Table 35 Raw'!F34</f>
        <v>35.314121</v>
      </c>
      <c r="D44" s="25">
        <f>'AEO 2022 Table 35 Raw'!G34</f>
        <v>39.019089000000001</v>
      </c>
      <c r="E44" s="25">
        <f>'AEO 2022 Table 35 Raw'!H34</f>
        <v>42.028416</v>
      </c>
      <c r="F44" s="25">
        <f>'AEO 2022 Table 35 Raw'!I34</f>
        <v>44.429180000000002</v>
      </c>
      <c r="G44" s="25">
        <f>'AEO 2022 Table 35 Raw'!J34</f>
        <v>46.198498000000001</v>
      </c>
      <c r="H44" s="25">
        <f>'AEO 2022 Table 35 Raw'!K34</f>
        <v>47.578662999999999</v>
      </c>
      <c r="I44" s="25">
        <f>'AEO 2022 Table 35 Raw'!L34</f>
        <v>48.658957999999998</v>
      </c>
      <c r="J44" s="25">
        <f>'AEO 2022 Table 35 Raw'!M34</f>
        <v>49.613807999999999</v>
      </c>
      <c r="K44" s="25">
        <f>'AEO 2022 Table 35 Raw'!N34</f>
        <v>50.433487</v>
      </c>
      <c r="L44" s="25">
        <f>'AEO 2022 Table 35 Raw'!O34</f>
        <v>51.299540999999998</v>
      </c>
      <c r="M44" s="25">
        <f>'AEO 2022 Table 35 Raw'!P34</f>
        <v>52.026024</v>
      </c>
      <c r="N44" s="25">
        <f>'AEO 2022 Table 35 Raw'!Q34</f>
        <v>53.005603999999998</v>
      </c>
      <c r="O44" s="25">
        <f>'AEO 2022 Table 35 Raw'!R34</f>
        <v>53.743752000000001</v>
      </c>
      <c r="P44" s="25">
        <f>'AEO 2022 Table 35 Raw'!S34</f>
        <v>54.263027000000001</v>
      </c>
      <c r="Q44" s="25">
        <f>'AEO 2022 Table 35 Raw'!T34</f>
        <v>54.699905000000001</v>
      </c>
      <c r="R44" s="25">
        <f>'AEO 2022 Table 35 Raw'!U34</f>
        <v>55.121367999999997</v>
      </c>
      <c r="S44" s="25">
        <f>'AEO 2022 Table 35 Raw'!V34</f>
        <v>55.597144999999998</v>
      </c>
      <c r="T44" s="25">
        <f>'AEO 2022 Table 35 Raw'!W34</f>
        <v>56.099808000000003</v>
      </c>
      <c r="U44" s="25">
        <f>'AEO 2022 Table 35 Raw'!X34</f>
        <v>56.587775999999998</v>
      </c>
      <c r="V44" s="25">
        <f>'AEO 2022 Table 35 Raw'!Y34</f>
        <v>57.243800999999998</v>
      </c>
      <c r="W44" s="25">
        <f>'AEO 2022 Table 35 Raw'!Z34</f>
        <v>57.751842000000003</v>
      </c>
      <c r="X44" s="25">
        <f>'AEO 2022 Table 35 Raw'!AA34</f>
        <v>58.300919</v>
      </c>
      <c r="Y44" s="25">
        <f>'AEO 2022 Table 35 Raw'!AB34</f>
        <v>58.858809999999998</v>
      </c>
      <c r="Z44" s="25">
        <f>'AEO 2022 Table 35 Raw'!AC34</f>
        <v>59.385776999999997</v>
      </c>
      <c r="AA44" s="25">
        <f>'AEO 2022 Table 35 Raw'!AD34</f>
        <v>59.993473000000002</v>
      </c>
      <c r="AB44" s="25">
        <f>'AEO 2022 Table 35 Raw'!AE34</f>
        <v>60.713799000000002</v>
      </c>
      <c r="AC44" s="25">
        <f>'AEO 2022 Table 35 Raw'!AF34</f>
        <v>61.410468999999999</v>
      </c>
      <c r="AD44" s="25">
        <f>'AEO 2022 Table 35 Raw'!AG34</f>
        <v>62.034767000000002</v>
      </c>
      <c r="AE44" s="25">
        <f>'AEO 2022 Table 35 Raw'!AH34</f>
        <v>62.698760999999998</v>
      </c>
      <c r="AF44" s="25">
        <f>'AEO 2022 Table 35 Raw'!AI34</f>
        <v>63.409408999999997</v>
      </c>
      <c r="AG44" s="45">
        <f>'AEO 2022 Table 35 Raw'!AJ34</f>
        <v>0.02</v>
      </c>
    </row>
    <row r="45" spans="1:33" ht="15" customHeight="1">
      <c r="A45" s="8" t="s">
        <v>884</v>
      </c>
      <c r="B45" s="24" t="s">
        <v>885</v>
      </c>
      <c r="C45" s="25">
        <f>'AEO 2022 Table 35 Raw'!F35</f>
        <v>6.5344540000000002</v>
      </c>
      <c r="D45" s="25">
        <f>'AEO 2022 Table 35 Raw'!G35</f>
        <v>7.6785750000000004</v>
      </c>
      <c r="E45" s="25">
        <f>'AEO 2022 Table 35 Raw'!H35</f>
        <v>8.5713980000000003</v>
      </c>
      <c r="F45" s="25">
        <f>'AEO 2022 Table 35 Raw'!I35</f>
        <v>9.2706470000000003</v>
      </c>
      <c r="G45" s="25">
        <f>'AEO 2022 Table 35 Raw'!J35</f>
        <v>9.8205419999999997</v>
      </c>
      <c r="H45" s="25">
        <f>'AEO 2022 Table 35 Raw'!K35</f>
        <v>10.258274</v>
      </c>
      <c r="I45" s="25">
        <f>'AEO 2022 Table 35 Raw'!L35</f>
        <v>10.610773</v>
      </c>
      <c r="J45" s="25">
        <f>'AEO 2022 Table 35 Raw'!M35</f>
        <v>10.897169999999999</v>
      </c>
      <c r="K45" s="25">
        <f>'AEO 2022 Table 35 Raw'!N35</f>
        <v>11.134333</v>
      </c>
      <c r="L45" s="25">
        <f>'AEO 2022 Table 35 Raw'!O35</f>
        <v>11.334555</v>
      </c>
      <c r="M45" s="25">
        <f>'AEO 2022 Table 35 Raw'!P35</f>
        <v>11.506138999999999</v>
      </c>
      <c r="N45" s="25">
        <f>'AEO 2022 Table 35 Raw'!Q35</f>
        <v>11.653103</v>
      </c>
      <c r="O45" s="25">
        <f>'AEO 2022 Table 35 Raw'!R35</f>
        <v>11.779125000000001</v>
      </c>
      <c r="P45" s="25">
        <f>'AEO 2022 Table 35 Raw'!S35</f>
        <v>11.888125</v>
      </c>
      <c r="Q45" s="25">
        <f>'AEO 2022 Table 35 Raw'!T35</f>
        <v>11.984515</v>
      </c>
      <c r="R45" s="25">
        <f>'AEO 2022 Table 35 Raw'!U35</f>
        <v>12.067968</v>
      </c>
      <c r="S45" s="25">
        <f>'AEO 2022 Table 35 Raw'!V35</f>
        <v>12.136265</v>
      </c>
      <c r="T45" s="25">
        <f>'AEO 2022 Table 35 Raw'!W35</f>
        <v>12.199247</v>
      </c>
      <c r="U45" s="25">
        <f>'AEO 2022 Table 35 Raw'!X35</f>
        <v>12.267393999999999</v>
      </c>
      <c r="V45" s="25">
        <f>'AEO 2022 Table 35 Raw'!Y35</f>
        <v>12.331454000000001</v>
      </c>
      <c r="W45" s="25">
        <f>'AEO 2022 Table 35 Raw'!Z35</f>
        <v>12.394022</v>
      </c>
      <c r="X45" s="25">
        <f>'AEO 2022 Table 35 Raw'!AA35</f>
        <v>12.454836999999999</v>
      </c>
      <c r="Y45" s="25">
        <f>'AEO 2022 Table 35 Raw'!AB35</f>
        <v>12.513719999999999</v>
      </c>
      <c r="Z45" s="25">
        <f>'AEO 2022 Table 35 Raw'!AC35</f>
        <v>12.570817</v>
      </c>
      <c r="AA45" s="25">
        <f>'AEO 2022 Table 35 Raw'!AD35</f>
        <v>12.626192</v>
      </c>
      <c r="AB45" s="25">
        <f>'AEO 2022 Table 35 Raw'!AE35</f>
        <v>12.680126</v>
      </c>
      <c r="AC45" s="25">
        <f>'AEO 2022 Table 35 Raw'!AF35</f>
        <v>12.733771000000001</v>
      </c>
      <c r="AD45" s="25">
        <f>'AEO 2022 Table 35 Raw'!AG35</f>
        <v>12.786973</v>
      </c>
      <c r="AE45" s="25">
        <f>'AEO 2022 Table 35 Raw'!AH35</f>
        <v>12.839748</v>
      </c>
      <c r="AF45" s="25">
        <f>'AEO 2022 Table 35 Raw'!AI35</f>
        <v>12.892039</v>
      </c>
      <c r="AG45" s="45">
        <f>'AEO 2022 Table 35 Raw'!AJ35</f>
        <v>2.4E-2</v>
      </c>
    </row>
    <row r="46" spans="1:33" ht="15" customHeight="1">
      <c r="A46" s="8" t="s">
        <v>886</v>
      </c>
      <c r="B46" s="24" t="s">
        <v>887</v>
      </c>
      <c r="C46" s="25">
        <f>'AEO 2022 Table 35 Raw'!F36</f>
        <v>12.477963000000001</v>
      </c>
      <c r="D46" s="25">
        <f>'AEO 2022 Table 35 Raw'!G36</f>
        <v>13.793504</v>
      </c>
      <c r="E46" s="25">
        <f>'AEO 2022 Table 35 Raw'!H36</f>
        <v>14.834682000000001</v>
      </c>
      <c r="F46" s="25">
        <f>'AEO 2022 Table 35 Raw'!I36</f>
        <v>15.666634999999999</v>
      </c>
      <c r="G46" s="25">
        <f>'AEO 2022 Table 35 Raw'!J36</f>
        <v>16.267980999999999</v>
      </c>
      <c r="H46" s="25">
        <f>'AEO 2022 Table 35 Raw'!K36</f>
        <v>16.741019999999999</v>
      </c>
      <c r="I46" s="25">
        <f>'AEO 2022 Table 35 Raw'!L36</f>
        <v>17.114504</v>
      </c>
      <c r="J46" s="25">
        <f>'AEO 2022 Table 35 Raw'!M36</f>
        <v>17.446342000000001</v>
      </c>
      <c r="K46" s="25">
        <f>'AEO 2022 Table 35 Raw'!N36</f>
        <v>17.72954</v>
      </c>
      <c r="L46" s="25">
        <f>'AEO 2022 Table 35 Raw'!O36</f>
        <v>18.047923999999998</v>
      </c>
      <c r="M46" s="25">
        <f>'AEO 2022 Table 35 Raw'!P36</f>
        <v>18.30442</v>
      </c>
      <c r="N46" s="25">
        <f>'AEO 2022 Table 35 Raw'!Q36</f>
        <v>18.707191000000002</v>
      </c>
      <c r="O46" s="25">
        <f>'AEO 2022 Table 35 Raw'!R36</f>
        <v>18.982341999999999</v>
      </c>
      <c r="P46" s="25">
        <f>'AEO 2022 Table 35 Raw'!S36</f>
        <v>19.165638000000001</v>
      </c>
      <c r="Q46" s="25">
        <f>'AEO 2022 Table 35 Raw'!T36</f>
        <v>19.309871999999999</v>
      </c>
      <c r="R46" s="25">
        <f>'AEO 2022 Table 35 Raw'!U36</f>
        <v>19.448430999999999</v>
      </c>
      <c r="S46" s="25">
        <f>'AEO 2022 Table 35 Raw'!V36</f>
        <v>19.614402999999999</v>
      </c>
      <c r="T46" s="25">
        <f>'AEO 2022 Table 35 Raw'!W36</f>
        <v>19.795258</v>
      </c>
      <c r="U46" s="25">
        <f>'AEO 2022 Table 35 Raw'!X36</f>
        <v>19.957488999999999</v>
      </c>
      <c r="V46" s="25">
        <f>'AEO 2022 Table 35 Raw'!Y36</f>
        <v>20.208164</v>
      </c>
      <c r="W46" s="25">
        <f>'AEO 2022 Table 35 Raw'!Z36</f>
        <v>20.387131</v>
      </c>
      <c r="X46" s="25">
        <f>'AEO 2022 Table 35 Raw'!AA36</f>
        <v>20.583825999999998</v>
      </c>
      <c r="Y46" s="25">
        <f>'AEO 2022 Table 35 Raw'!AB36</f>
        <v>20.784845000000001</v>
      </c>
      <c r="Z46" s="25">
        <f>'AEO 2022 Table 35 Raw'!AC36</f>
        <v>20.966197999999999</v>
      </c>
      <c r="AA46" s="25">
        <f>'AEO 2022 Table 35 Raw'!AD36</f>
        <v>21.179237000000001</v>
      </c>
      <c r="AB46" s="25">
        <f>'AEO 2022 Table 35 Raw'!AE36</f>
        <v>21.441179000000002</v>
      </c>
      <c r="AC46" s="25">
        <f>'AEO 2022 Table 35 Raw'!AF36</f>
        <v>21.690435000000001</v>
      </c>
      <c r="AD46" s="25">
        <f>'AEO 2022 Table 35 Raw'!AG36</f>
        <v>21.909222</v>
      </c>
      <c r="AE46" s="25">
        <f>'AEO 2022 Table 35 Raw'!AH36</f>
        <v>22.147282000000001</v>
      </c>
      <c r="AF46" s="25">
        <f>'AEO 2022 Table 35 Raw'!AI36</f>
        <v>22.398439</v>
      </c>
      <c r="AG46" s="45">
        <f>'AEO 2022 Table 35 Raw'!AJ36</f>
        <v>0.02</v>
      </c>
    </row>
    <row r="47" spans="1:33" ht="15" customHeight="1">
      <c r="A47" s="8" t="s">
        <v>888</v>
      </c>
      <c r="B47" s="24" t="s">
        <v>889</v>
      </c>
      <c r="C47" s="25">
        <f>'AEO 2022 Table 35 Raw'!F37</f>
        <v>16.301704000000001</v>
      </c>
      <c r="D47" s="25">
        <f>'AEO 2022 Table 35 Raw'!G37</f>
        <v>17.547011999999999</v>
      </c>
      <c r="E47" s="25">
        <f>'AEO 2022 Table 35 Raw'!H37</f>
        <v>18.622335</v>
      </c>
      <c r="F47" s="25">
        <f>'AEO 2022 Table 35 Raw'!I37</f>
        <v>19.491897999999999</v>
      </c>
      <c r="G47" s="25">
        <f>'AEO 2022 Table 35 Raw'!J37</f>
        <v>20.109976</v>
      </c>
      <c r="H47" s="25">
        <f>'AEO 2022 Table 35 Raw'!K37</f>
        <v>20.579369</v>
      </c>
      <c r="I47" s="25">
        <f>'AEO 2022 Table 35 Raw'!L37</f>
        <v>20.933679999999999</v>
      </c>
      <c r="J47" s="25">
        <f>'AEO 2022 Table 35 Raw'!M37</f>
        <v>21.270298</v>
      </c>
      <c r="K47" s="25">
        <f>'AEO 2022 Table 35 Raw'!N37</f>
        <v>21.569614000000001</v>
      </c>
      <c r="L47" s="25">
        <f>'AEO 2022 Table 35 Raw'!O37</f>
        <v>21.917065000000001</v>
      </c>
      <c r="M47" s="25">
        <f>'AEO 2022 Table 35 Raw'!P37</f>
        <v>22.215467</v>
      </c>
      <c r="N47" s="25">
        <f>'AEO 2022 Table 35 Raw'!Q37</f>
        <v>22.645309000000001</v>
      </c>
      <c r="O47" s="25">
        <f>'AEO 2022 Table 35 Raw'!R37</f>
        <v>22.982285999999998</v>
      </c>
      <c r="P47" s="25">
        <f>'AEO 2022 Table 35 Raw'!S37</f>
        <v>23.209263</v>
      </c>
      <c r="Q47" s="25">
        <f>'AEO 2022 Table 35 Raw'!T37</f>
        <v>23.405518000000001</v>
      </c>
      <c r="R47" s="25">
        <f>'AEO 2022 Table 35 Raw'!U37</f>
        <v>23.604969000000001</v>
      </c>
      <c r="S47" s="25">
        <f>'AEO 2022 Table 35 Raw'!V37</f>
        <v>23.846478000000001</v>
      </c>
      <c r="T47" s="25">
        <f>'AEO 2022 Table 35 Raw'!W37</f>
        <v>24.105305000000001</v>
      </c>
      <c r="U47" s="25">
        <f>'AEO 2022 Table 35 Raw'!X37</f>
        <v>24.36289</v>
      </c>
      <c r="V47" s="25">
        <f>'AEO 2022 Table 35 Raw'!Y37</f>
        <v>24.704181999999999</v>
      </c>
      <c r="W47" s="25">
        <f>'AEO 2022 Table 35 Raw'!Z37</f>
        <v>24.970692</v>
      </c>
      <c r="X47" s="25">
        <f>'AEO 2022 Table 35 Raw'!AA37</f>
        <v>25.262255</v>
      </c>
      <c r="Y47" s="25">
        <f>'AEO 2022 Table 35 Raw'!AB37</f>
        <v>25.560244000000001</v>
      </c>
      <c r="Z47" s="25">
        <f>'AEO 2022 Table 35 Raw'!AC37</f>
        <v>25.848763999999999</v>
      </c>
      <c r="AA47" s="25">
        <f>'AEO 2022 Table 35 Raw'!AD37</f>
        <v>26.188046</v>
      </c>
      <c r="AB47" s="25">
        <f>'AEO 2022 Table 35 Raw'!AE37</f>
        <v>26.592486999999998</v>
      </c>
      <c r="AC47" s="25">
        <f>'AEO 2022 Table 35 Raw'!AF37</f>
        <v>26.986263000000001</v>
      </c>
      <c r="AD47" s="25">
        <f>'AEO 2022 Table 35 Raw'!AG37</f>
        <v>27.338573</v>
      </c>
      <c r="AE47" s="25">
        <f>'AEO 2022 Table 35 Raw'!AH37</f>
        <v>27.711731</v>
      </c>
      <c r="AF47" s="25">
        <f>'AEO 2022 Table 35 Raw'!AI37</f>
        <v>28.118931</v>
      </c>
      <c r="AG47" s="45">
        <f>'AEO 2022 Table 35 Raw'!AJ37</f>
        <v>1.9E-2</v>
      </c>
    </row>
    <row r="48" spans="1:33" ht="15" customHeight="1">
      <c r="A48" s="8" t="s">
        <v>890</v>
      </c>
      <c r="B48" s="24" t="s">
        <v>891</v>
      </c>
      <c r="C48" s="25">
        <f>'AEO 2022 Table 35 Raw'!F38</f>
        <v>125.034561</v>
      </c>
      <c r="D48" s="25">
        <f>'AEO 2022 Table 35 Raw'!G38</f>
        <v>126.333389</v>
      </c>
      <c r="E48" s="25">
        <f>'AEO 2022 Table 35 Raw'!H38</f>
        <v>127.051025</v>
      </c>
      <c r="F48" s="25">
        <f>'AEO 2022 Table 35 Raw'!I38</f>
        <v>127.568619</v>
      </c>
      <c r="G48" s="25">
        <f>'AEO 2022 Table 35 Raw'!J38</f>
        <v>127.841385</v>
      </c>
      <c r="H48" s="25">
        <f>'AEO 2022 Table 35 Raw'!K38</f>
        <v>128.109161</v>
      </c>
      <c r="I48" s="25">
        <f>'AEO 2022 Table 35 Raw'!L38</f>
        <v>128.131821</v>
      </c>
      <c r="J48" s="25">
        <f>'AEO 2022 Table 35 Raw'!M38</f>
        <v>128.17013499999999</v>
      </c>
      <c r="K48" s="25">
        <f>'AEO 2022 Table 35 Raw'!N38</f>
        <v>128.20394899999999</v>
      </c>
      <c r="L48" s="25">
        <f>'AEO 2022 Table 35 Raw'!O38</f>
        <v>128.19549599999999</v>
      </c>
      <c r="M48" s="25">
        <f>'AEO 2022 Table 35 Raw'!P38</f>
        <v>128.16146900000001</v>
      </c>
      <c r="N48" s="25">
        <f>'AEO 2022 Table 35 Raw'!Q38</f>
        <v>128.16503900000001</v>
      </c>
      <c r="O48" s="25">
        <f>'AEO 2022 Table 35 Raw'!R38</f>
        <v>128.19001800000001</v>
      </c>
      <c r="P48" s="25">
        <f>'AEO 2022 Table 35 Raw'!S38</f>
        <v>128.088257</v>
      </c>
      <c r="Q48" s="25">
        <f>'AEO 2022 Table 35 Raw'!T38</f>
        <v>127.912575</v>
      </c>
      <c r="R48" s="25">
        <f>'AEO 2022 Table 35 Raw'!U38</f>
        <v>127.748581</v>
      </c>
      <c r="S48" s="25">
        <f>'AEO 2022 Table 35 Raw'!V38</f>
        <v>127.630478</v>
      </c>
      <c r="T48" s="25">
        <f>'AEO 2022 Table 35 Raw'!W38</f>
        <v>127.58284</v>
      </c>
      <c r="U48" s="25">
        <f>'AEO 2022 Table 35 Raw'!X38</f>
        <v>127.601418</v>
      </c>
      <c r="V48" s="25">
        <f>'AEO 2022 Table 35 Raw'!Y38</f>
        <v>127.64003</v>
      </c>
      <c r="W48" s="25">
        <f>'AEO 2022 Table 35 Raw'!Z38</f>
        <v>127.662811</v>
      </c>
      <c r="X48" s="25">
        <f>'AEO 2022 Table 35 Raw'!AA38</f>
        <v>127.659431</v>
      </c>
      <c r="Y48" s="25">
        <f>'AEO 2022 Table 35 Raw'!AB38</f>
        <v>127.643906</v>
      </c>
      <c r="Z48" s="25">
        <f>'AEO 2022 Table 35 Raw'!AC38</f>
        <v>127.614059</v>
      </c>
      <c r="AA48" s="25">
        <f>'AEO 2022 Table 35 Raw'!AD38</f>
        <v>127.559479</v>
      </c>
      <c r="AB48" s="25">
        <f>'AEO 2022 Table 35 Raw'!AE38</f>
        <v>127.548615</v>
      </c>
      <c r="AC48" s="25">
        <f>'AEO 2022 Table 35 Raw'!AF38</f>
        <v>127.539215</v>
      </c>
      <c r="AD48" s="25">
        <f>'AEO 2022 Table 35 Raw'!AG38</f>
        <v>127.51091</v>
      </c>
      <c r="AE48" s="25">
        <f>'AEO 2022 Table 35 Raw'!AH38</f>
        <v>127.52413199999999</v>
      </c>
      <c r="AF48" s="25">
        <f>'AEO 2022 Table 35 Raw'!AI38</f>
        <v>127.529572</v>
      </c>
      <c r="AG48" s="45">
        <f>'AEO 2022 Table 35 Raw'!AJ38</f>
        <v>1E-3</v>
      </c>
    </row>
    <row r="49" spans="1:33" ht="15" customHeight="1">
      <c r="A49" s="8" t="s">
        <v>892</v>
      </c>
      <c r="B49" s="24" t="s">
        <v>893</v>
      </c>
      <c r="C49" s="25">
        <f>'AEO 2022 Table 35 Raw'!F39</f>
        <v>747.91564900000003</v>
      </c>
      <c r="D49" s="25">
        <f>'AEO 2022 Table 35 Raw'!G39</f>
        <v>699.222351</v>
      </c>
      <c r="E49" s="25">
        <f>'AEO 2022 Table 35 Raw'!H39</f>
        <v>679.98339799999997</v>
      </c>
      <c r="F49" s="25">
        <f>'AEO 2022 Table 35 Raw'!I39</f>
        <v>663.084473</v>
      </c>
      <c r="G49" s="25">
        <f>'AEO 2022 Table 35 Raw'!J39</f>
        <v>651.87914999999998</v>
      </c>
      <c r="H49" s="25">
        <f>'AEO 2022 Table 35 Raw'!K39</f>
        <v>638.84497099999999</v>
      </c>
      <c r="I49" s="25">
        <f>'AEO 2022 Table 35 Raw'!L39</f>
        <v>622.07836899999995</v>
      </c>
      <c r="J49" s="25">
        <f>'AEO 2022 Table 35 Raw'!M39</f>
        <v>627.26721199999997</v>
      </c>
      <c r="K49" s="25">
        <f>'AEO 2022 Table 35 Raw'!N39</f>
        <v>621.32171600000004</v>
      </c>
      <c r="L49" s="25">
        <f>'AEO 2022 Table 35 Raw'!O39</f>
        <v>611.93481399999996</v>
      </c>
      <c r="M49" s="25">
        <f>'AEO 2022 Table 35 Raw'!P39</f>
        <v>608.225281</v>
      </c>
      <c r="N49" s="25">
        <f>'AEO 2022 Table 35 Raw'!Q39</f>
        <v>611.03344700000002</v>
      </c>
      <c r="O49" s="25">
        <f>'AEO 2022 Table 35 Raw'!R39</f>
        <v>613.15045199999997</v>
      </c>
      <c r="P49" s="25">
        <f>'AEO 2022 Table 35 Raw'!S39</f>
        <v>603.66564900000003</v>
      </c>
      <c r="Q49" s="25">
        <f>'AEO 2022 Table 35 Raw'!T39</f>
        <v>601.21069299999999</v>
      </c>
      <c r="R49" s="25">
        <f>'AEO 2022 Table 35 Raw'!U39</f>
        <v>602.07238800000005</v>
      </c>
      <c r="S49" s="25">
        <f>'AEO 2022 Table 35 Raw'!V39</f>
        <v>608.08264199999996</v>
      </c>
      <c r="T49" s="25">
        <f>'AEO 2022 Table 35 Raw'!W39</f>
        <v>614.80841099999998</v>
      </c>
      <c r="U49" s="25">
        <f>'AEO 2022 Table 35 Raw'!X39</f>
        <v>620.77978499999995</v>
      </c>
      <c r="V49" s="25">
        <f>'AEO 2022 Table 35 Raw'!Y39</f>
        <v>626.37329099999999</v>
      </c>
      <c r="W49" s="25">
        <f>'AEO 2022 Table 35 Raw'!Z39</f>
        <v>629.80364999999995</v>
      </c>
      <c r="X49" s="25">
        <f>'AEO 2022 Table 35 Raw'!AA39</f>
        <v>635.45318599999996</v>
      </c>
      <c r="Y49" s="25">
        <f>'AEO 2022 Table 35 Raw'!AB39</f>
        <v>639.785706</v>
      </c>
      <c r="Z49" s="25">
        <f>'AEO 2022 Table 35 Raw'!AC39</f>
        <v>646.99542199999996</v>
      </c>
      <c r="AA49" s="25">
        <f>'AEO 2022 Table 35 Raw'!AD39</f>
        <v>645.08941700000003</v>
      </c>
      <c r="AB49" s="25">
        <f>'AEO 2022 Table 35 Raw'!AE39</f>
        <v>648.41216999999995</v>
      </c>
      <c r="AC49" s="25">
        <f>'AEO 2022 Table 35 Raw'!AF39</f>
        <v>656.76415999999995</v>
      </c>
      <c r="AD49" s="25">
        <f>'AEO 2022 Table 35 Raw'!AG39</f>
        <v>665.00036599999999</v>
      </c>
      <c r="AE49" s="25">
        <f>'AEO 2022 Table 35 Raw'!AH39</f>
        <v>672.35607900000002</v>
      </c>
      <c r="AF49" s="25">
        <f>'AEO 2022 Table 35 Raw'!AI39</f>
        <v>677.73187299999995</v>
      </c>
      <c r="AG49" s="45">
        <f>'AEO 2022 Table 35 Raw'!AJ39</f>
        <v>-3.0000000000000001E-3</v>
      </c>
    </row>
    <row r="50" spans="1:33" ht="12" customHeight="1">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45"/>
    </row>
    <row r="51" spans="1:33" ht="15" customHeight="1">
      <c r="A51" s="8" t="s">
        <v>894</v>
      </c>
      <c r="B51" s="23" t="s">
        <v>895</v>
      </c>
      <c r="C51" s="25">
        <f>'AEO 2022 Table 35 Raw'!F40</f>
        <v>537.67138699999998</v>
      </c>
      <c r="D51" s="25">
        <f>'AEO 2022 Table 35 Raw'!G40</f>
        <v>545.01721199999997</v>
      </c>
      <c r="E51" s="25">
        <f>'AEO 2022 Table 35 Raw'!H40</f>
        <v>538.94824200000005</v>
      </c>
      <c r="F51" s="25">
        <f>'AEO 2022 Table 35 Raw'!I40</f>
        <v>538.10186799999997</v>
      </c>
      <c r="G51" s="25">
        <f>'AEO 2022 Table 35 Raw'!J40</f>
        <v>541.07080099999996</v>
      </c>
      <c r="H51" s="25">
        <f>'AEO 2022 Table 35 Raw'!K40</f>
        <v>543.23376499999995</v>
      </c>
      <c r="I51" s="25">
        <f>'AEO 2022 Table 35 Raw'!L40</f>
        <v>544.71484399999997</v>
      </c>
      <c r="J51" s="25">
        <f>'AEO 2022 Table 35 Raw'!M40</f>
        <v>546.03112799999997</v>
      </c>
      <c r="K51" s="25">
        <f>'AEO 2022 Table 35 Raw'!N40</f>
        <v>543.57482900000002</v>
      </c>
      <c r="L51" s="25">
        <f>'AEO 2022 Table 35 Raw'!O40</f>
        <v>544.23254399999996</v>
      </c>
      <c r="M51" s="25">
        <f>'AEO 2022 Table 35 Raw'!P40</f>
        <v>542.59368900000004</v>
      </c>
      <c r="N51" s="25">
        <f>'AEO 2022 Table 35 Raw'!Q40</f>
        <v>541.55255099999999</v>
      </c>
      <c r="O51" s="25">
        <f>'AEO 2022 Table 35 Raw'!R40</f>
        <v>540.415344</v>
      </c>
      <c r="P51" s="25">
        <f>'AEO 2022 Table 35 Raw'!S40</f>
        <v>539.18463099999997</v>
      </c>
      <c r="Q51" s="25">
        <f>'AEO 2022 Table 35 Raw'!T40</f>
        <v>537.86413600000003</v>
      </c>
      <c r="R51" s="25">
        <f>'AEO 2022 Table 35 Raw'!U40</f>
        <v>536.64025900000001</v>
      </c>
      <c r="S51" s="25">
        <f>'AEO 2022 Table 35 Raw'!V40</f>
        <v>535.43872099999999</v>
      </c>
      <c r="T51" s="25">
        <f>'AEO 2022 Table 35 Raw'!W40</f>
        <v>534.17791699999998</v>
      </c>
      <c r="U51" s="25">
        <f>'AEO 2022 Table 35 Raw'!X40</f>
        <v>532.85986300000002</v>
      </c>
      <c r="V51" s="25">
        <f>'AEO 2022 Table 35 Raw'!Y40</f>
        <v>531.48101799999995</v>
      </c>
      <c r="W51" s="25">
        <f>'AEO 2022 Table 35 Raw'!Z40</f>
        <v>530.05291699999998</v>
      </c>
      <c r="X51" s="25">
        <f>'AEO 2022 Table 35 Raw'!AA40</f>
        <v>528.58050500000002</v>
      </c>
      <c r="Y51" s="25">
        <f>'AEO 2022 Table 35 Raw'!AB40</f>
        <v>527.06323199999997</v>
      </c>
      <c r="Z51" s="25">
        <f>'AEO 2022 Table 35 Raw'!AC40</f>
        <v>525.50146500000005</v>
      </c>
      <c r="AA51" s="25">
        <f>'AEO 2022 Table 35 Raw'!AD40</f>
        <v>523.89904799999999</v>
      </c>
      <c r="AB51" s="25">
        <f>'AEO 2022 Table 35 Raw'!AE40</f>
        <v>522.26709000000005</v>
      </c>
      <c r="AC51" s="25">
        <f>'AEO 2022 Table 35 Raw'!AF40</f>
        <v>520.61010699999997</v>
      </c>
      <c r="AD51" s="25">
        <f>'AEO 2022 Table 35 Raw'!AG40</f>
        <v>518.93017599999996</v>
      </c>
      <c r="AE51" s="25">
        <f>'AEO 2022 Table 35 Raw'!AH40</f>
        <v>517.22851600000001</v>
      </c>
      <c r="AF51" s="25">
        <f>'AEO 2022 Table 35 Raw'!AI40</f>
        <v>515.50958300000002</v>
      </c>
      <c r="AG51" s="45">
        <f>'AEO 2022 Table 35 Raw'!AJ40</f>
        <v>-1E-3</v>
      </c>
    </row>
    <row r="52" spans="1:33" ht="15" customHeight="1">
      <c r="A52" s="8" t="s">
        <v>896</v>
      </c>
      <c r="B52" s="24" t="s">
        <v>897</v>
      </c>
      <c r="C52" s="25">
        <f>'AEO 2022 Table 35 Raw'!F41</f>
        <v>402.09411599999999</v>
      </c>
      <c r="D52" s="25">
        <f>'AEO 2022 Table 35 Raw'!G41</f>
        <v>408.33734099999998</v>
      </c>
      <c r="E52" s="25">
        <f>'AEO 2022 Table 35 Raw'!H41</f>
        <v>404.574341</v>
      </c>
      <c r="F52" s="25">
        <f>'AEO 2022 Table 35 Raw'!I41</f>
        <v>403.93804899999998</v>
      </c>
      <c r="G52" s="25">
        <f>'AEO 2022 Table 35 Raw'!J41</f>
        <v>406.16589399999998</v>
      </c>
      <c r="H52" s="25">
        <f>'AEO 2022 Table 35 Raw'!K41</f>
        <v>407.79013099999997</v>
      </c>
      <c r="I52" s="25">
        <f>'AEO 2022 Table 35 Raw'!L41</f>
        <v>408.903412</v>
      </c>
      <c r="J52" s="25">
        <f>'AEO 2022 Table 35 Raw'!M41</f>
        <v>409.89193699999998</v>
      </c>
      <c r="K52" s="25">
        <f>'AEO 2022 Table 35 Raw'!N41</f>
        <v>408.04742399999998</v>
      </c>
      <c r="L52" s="25">
        <f>'AEO 2022 Table 35 Raw'!O41</f>
        <v>408.54107699999997</v>
      </c>
      <c r="M52" s="25">
        <f>'AEO 2022 Table 35 Raw'!P41</f>
        <v>407.31039399999997</v>
      </c>
      <c r="N52" s="25">
        <f>'AEO 2022 Table 35 Raw'!Q41</f>
        <v>406.52710000000002</v>
      </c>
      <c r="O52" s="25">
        <f>'AEO 2022 Table 35 Raw'!R41</f>
        <v>405.67303500000003</v>
      </c>
      <c r="P52" s="25">
        <f>'AEO 2022 Table 35 Raw'!S41</f>
        <v>404.74859600000002</v>
      </c>
      <c r="Q52" s="25">
        <f>'AEO 2022 Table 35 Raw'!T41</f>
        <v>403.756348</v>
      </c>
      <c r="R52" s="25">
        <f>'AEO 2022 Table 35 Raw'!U41</f>
        <v>402.836884</v>
      </c>
      <c r="S52" s="25">
        <f>'AEO 2022 Table 35 Raw'!V41</f>
        <v>401.93402099999997</v>
      </c>
      <c r="T52" s="25">
        <f>'AEO 2022 Table 35 Raw'!W41</f>
        <v>400.98706099999998</v>
      </c>
      <c r="U52" s="25">
        <f>'AEO 2022 Table 35 Raw'!X41</f>
        <v>399.99676499999998</v>
      </c>
      <c r="V52" s="25">
        <f>'AEO 2022 Table 35 Raw'!Y41</f>
        <v>398.96380599999998</v>
      </c>
      <c r="W52" s="25">
        <f>'AEO 2022 Table 35 Raw'!Z41</f>
        <v>397.89154100000002</v>
      </c>
      <c r="X52" s="25">
        <f>'AEO 2022 Table 35 Raw'!AA41</f>
        <v>396.78539999999998</v>
      </c>
      <c r="Y52" s="25">
        <f>'AEO 2022 Table 35 Raw'!AB41</f>
        <v>395.64672899999999</v>
      </c>
      <c r="Z52" s="25">
        <f>'AEO 2022 Table 35 Raw'!AC41</f>
        <v>394.47479199999998</v>
      </c>
      <c r="AA52" s="25">
        <f>'AEO 2022 Table 35 Raw'!AD41</f>
        <v>393.27148399999999</v>
      </c>
      <c r="AB52" s="25">
        <f>'AEO 2022 Table 35 Raw'!AE41</f>
        <v>392.04672199999999</v>
      </c>
      <c r="AC52" s="25">
        <f>'AEO 2022 Table 35 Raw'!AF41</f>
        <v>390.80255099999999</v>
      </c>
      <c r="AD52" s="25">
        <f>'AEO 2022 Table 35 Raw'!AG41</f>
        <v>389.54119900000001</v>
      </c>
      <c r="AE52" s="25">
        <f>'AEO 2022 Table 35 Raw'!AH41</f>
        <v>388.263824</v>
      </c>
      <c r="AF52" s="25">
        <f>'AEO 2022 Table 35 Raw'!AI41</f>
        <v>386.97305299999999</v>
      </c>
      <c r="AG52" s="45">
        <f>'AEO 2022 Table 35 Raw'!AJ41</f>
        <v>-1E-3</v>
      </c>
    </row>
    <row r="53" spans="1:33" ht="15" customHeight="1">
      <c r="A53" s="8" t="s">
        <v>898</v>
      </c>
      <c r="B53" s="24" t="s">
        <v>899</v>
      </c>
      <c r="C53" s="25">
        <f>'AEO 2022 Table 35 Raw'!F42</f>
        <v>20.465927000000001</v>
      </c>
      <c r="D53" s="25">
        <f>'AEO 2022 Table 35 Raw'!G42</f>
        <v>19.781210000000002</v>
      </c>
      <c r="E53" s="25">
        <f>'AEO 2022 Table 35 Raw'!H42</f>
        <v>18.552561000000001</v>
      </c>
      <c r="F53" s="25">
        <f>'AEO 2022 Table 35 Raw'!I42</f>
        <v>18.524645</v>
      </c>
      <c r="G53" s="25">
        <f>'AEO 2022 Table 35 Raw'!J42</f>
        <v>18.627945</v>
      </c>
      <c r="H53" s="25">
        <f>'AEO 2022 Table 35 Raw'!K42</f>
        <v>18.701695999999998</v>
      </c>
      <c r="I53" s="25">
        <f>'AEO 2022 Table 35 Raw'!L42</f>
        <v>18.750768999999998</v>
      </c>
      <c r="J53" s="25">
        <f>'AEO 2022 Table 35 Raw'!M42</f>
        <v>18.795544</v>
      </c>
      <c r="K53" s="25">
        <f>'AEO 2022 Table 35 Raw'!N42</f>
        <v>18.711777000000001</v>
      </c>
      <c r="L53" s="25">
        <f>'AEO 2022 Table 35 Raw'!O42</f>
        <v>18.734541</v>
      </c>
      <c r="M53" s="25">
        <f>'AEO 2022 Table 35 Raw'!P42</f>
        <v>18.678642</v>
      </c>
      <c r="N53" s="25">
        <f>'AEO 2022 Table 35 Raw'!Q42</f>
        <v>18.645047999999999</v>
      </c>
      <c r="O53" s="25">
        <f>'AEO 2022 Table 35 Raw'!R42</f>
        <v>18.606434</v>
      </c>
      <c r="P53" s="25">
        <f>'AEO 2022 Table 35 Raw'!S42</f>
        <v>18.564807999999999</v>
      </c>
      <c r="Q53" s="25">
        <f>'AEO 2022 Table 35 Raw'!T42</f>
        <v>18.520609</v>
      </c>
      <c r="R53" s="25">
        <f>'AEO 2022 Table 35 Raw'!U42</f>
        <v>18.479422</v>
      </c>
      <c r="S53" s="25">
        <f>'AEO 2022 Table 35 Raw'!V42</f>
        <v>18.439228</v>
      </c>
      <c r="T53" s="25">
        <f>'AEO 2022 Table 35 Raw'!W42</f>
        <v>18.396528</v>
      </c>
      <c r="U53" s="25">
        <f>'AEO 2022 Table 35 Raw'!X42</f>
        <v>18.352211</v>
      </c>
      <c r="V53" s="25">
        <f>'AEO 2022 Table 35 Raw'!Y42</f>
        <v>18.302021</v>
      </c>
      <c r="W53" s="25">
        <f>'AEO 2022 Table 35 Raw'!Z42</f>
        <v>18.253184999999998</v>
      </c>
      <c r="X53" s="25">
        <f>'AEO 2022 Table 35 Raw'!AA42</f>
        <v>18.203589999999998</v>
      </c>
      <c r="Y53" s="25">
        <f>'AEO 2022 Table 35 Raw'!AB42</f>
        <v>18.150928</v>
      </c>
      <c r="Z53" s="25">
        <f>'AEO 2022 Table 35 Raw'!AC42</f>
        <v>18.096623999999998</v>
      </c>
      <c r="AA53" s="25">
        <f>'AEO 2022 Table 35 Raw'!AD42</f>
        <v>18.041992</v>
      </c>
      <c r="AB53" s="25">
        <f>'AEO 2022 Table 35 Raw'!AE42</f>
        <v>17.985396999999999</v>
      </c>
      <c r="AC53" s="25">
        <f>'AEO 2022 Table 35 Raw'!AF42</f>
        <v>17.928761999999999</v>
      </c>
      <c r="AD53" s="25">
        <f>'AEO 2022 Table 35 Raw'!AG42</f>
        <v>17.871314999999999</v>
      </c>
      <c r="AE53" s="25">
        <f>'AEO 2022 Table 35 Raw'!AH42</f>
        <v>17.812719000000001</v>
      </c>
      <c r="AF53" s="25">
        <f>'AEO 2022 Table 35 Raw'!AI42</f>
        <v>17.754059000000002</v>
      </c>
      <c r="AG53" s="45">
        <f>'AEO 2022 Table 35 Raw'!AJ42</f>
        <v>-5.0000000000000001E-3</v>
      </c>
    </row>
    <row r="54" spans="1:33" ht="15" customHeight="1">
      <c r="A54" s="8" t="s">
        <v>900</v>
      </c>
      <c r="B54" s="24" t="s">
        <v>901</v>
      </c>
      <c r="C54" s="25">
        <f>'AEO 2022 Table 35 Raw'!F43</f>
        <v>115.11129800000001</v>
      </c>
      <c r="D54" s="25">
        <f>'AEO 2022 Table 35 Raw'!G43</f>
        <v>116.89862100000001</v>
      </c>
      <c r="E54" s="25">
        <f>'AEO 2022 Table 35 Raw'!H43</f>
        <v>115.82135</v>
      </c>
      <c r="F54" s="25">
        <f>'AEO 2022 Table 35 Raw'!I43</f>
        <v>115.639183</v>
      </c>
      <c r="G54" s="25">
        <f>'AEO 2022 Table 35 Raw'!J43</f>
        <v>116.27697000000001</v>
      </c>
      <c r="H54" s="25">
        <f>'AEO 2022 Table 35 Raw'!K43</f>
        <v>116.74195899999999</v>
      </c>
      <c r="I54" s="25">
        <f>'AEO 2022 Table 35 Raw'!L43</f>
        <v>117.060669</v>
      </c>
      <c r="J54" s="25">
        <f>'AEO 2022 Table 35 Raw'!M43</f>
        <v>117.343658</v>
      </c>
      <c r="K54" s="25">
        <f>'AEO 2022 Table 35 Raw'!N43</f>
        <v>116.815613</v>
      </c>
      <c r="L54" s="25">
        <f>'AEO 2022 Table 35 Raw'!O43</f>
        <v>116.956947</v>
      </c>
      <c r="M54" s="25">
        <f>'AEO 2022 Table 35 Raw'!P43</f>
        <v>116.60462200000001</v>
      </c>
      <c r="N54" s="25">
        <f>'AEO 2022 Table 35 Raw'!Q43</f>
        <v>116.380379</v>
      </c>
      <c r="O54" s="25">
        <f>'AEO 2022 Table 35 Raw'!R43</f>
        <v>116.13587200000001</v>
      </c>
      <c r="P54" s="25">
        <f>'AEO 2022 Table 35 Raw'!S43</f>
        <v>115.87123099999999</v>
      </c>
      <c r="Q54" s="25">
        <f>'AEO 2022 Table 35 Raw'!T43</f>
        <v>115.587158</v>
      </c>
      <c r="R54" s="25">
        <f>'AEO 2022 Table 35 Raw'!U43</f>
        <v>115.323944</v>
      </c>
      <c r="S54" s="25">
        <f>'AEO 2022 Table 35 Raw'!V43</f>
        <v>115.06546</v>
      </c>
      <c r="T54" s="25">
        <f>'AEO 2022 Table 35 Raw'!W43</f>
        <v>114.794365</v>
      </c>
      <c r="U54" s="25">
        <f>'AEO 2022 Table 35 Raw'!X43</f>
        <v>114.510864</v>
      </c>
      <c r="V54" s="25">
        <f>'AEO 2022 Table 35 Raw'!Y43</f>
        <v>114.215157</v>
      </c>
      <c r="W54" s="25">
        <f>'AEO 2022 Table 35 Raw'!Z43</f>
        <v>113.908188</v>
      </c>
      <c r="X54" s="25">
        <f>'AEO 2022 Table 35 Raw'!AA43</f>
        <v>113.591537</v>
      </c>
      <c r="Y54" s="25">
        <f>'AEO 2022 Table 35 Raw'!AB43</f>
        <v>113.26554899999999</v>
      </c>
      <c r="Z54" s="25">
        <f>'AEO 2022 Table 35 Raw'!AC43</f>
        <v>112.930054</v>
      </c>
      <c r="AA54" s="25">
        <f>'AEO 2022 Table 35 Raw'!AD43</f>
        <v>112.585556</v>
      </c>
      <c r="AB54" s="25">
        <f>'AEO 2022 Table 35 Raw'!AE43</f>
        <v>112.234955</v>
      </c>
      <c r="AC54" s="25">
        <f>'AEO 2022 Table 35 Raw'!AF43</f>
        <v>111.878754</v>
      </c>
      <c r="AD54" s="25">
        <f>'AEO 2022 Table 35 Raw'!AG43</f>
        <v>111.51767</v>
      </c>
      <c r="AE54" s="25">
        <f>'AEO 2022 Table 35 Raw'!AH43</f>
        <v>111.151978</v>
      </c>
      <c r="AF54" s="25">
        <f>'AEO 2022 Table 35 Raw'!AI43</f>
        <v>110.782455</v>
      </c>
      <c r="AG54" s="45">
        <f>'AEO 2022 Table 35 Raw'!AJ43</f>
        <v>-1E-3</v>
      </c>
    </row>
    <row r="55" spans="1:33" ht="12" customHeight="1">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45"/>
    </row>
    <row r="56" spans="1:33" ht="15" customHeight="1">
      <c r="A56" s="8" t="s">
        <v>902</v>
      </c>
      <c r="B56" s="23" t="s">
        <v>144</v>
      </c>
      <c r="C56" s="25">
        <f>'AEO 2022 Table 35 Raw'!F44</f>
        <v>26245.234375</v>
      </c>
      <c r="D56" s="25">
        <f>'AEO 2022 Table 35 Raw'!G44</f>
        <v>26976.199218999998</v>
      </c>
      <c r="E56" s="25">
        <f>'AEO 2022 Table 35 Raw'!H44</f>
        <v>27275.253906000002</v>
      </c>
      <c r="F56" s="25">
        <f>'AEO 2022 Table 35 Raw'!I44</f>
        <v>27174.082031000002</v>
      </c>
      <c r="G56" s="25">
        <f>'AEO 2022 Table 35 Raw'!J44</f>
        <v>27081.054688</v>
      </c>
      <c r="H56" s="25">
        <f>'AEO 2022 Table 35 Raw'!K44</f>
        <v>26926.322265999999</v>
      </c>
      <c r="I56" s="25">
        <f>'AEO 2022 Table 35 Raw'!L44</f>
        <v>26710.228515999999</v>
      </c>
      <c r="J56" s="25">
        <f>'AEO 2022 Table 35 Raw'!M44</f>
        <v>26549.517577999999</v>
      </c>
      <c r="K56" s="25">
        <f>'AEO 2022 Table 35 Raw'!N44</f>
        <v>26370.535156000002</v>
      </c>
      <c r="L56" s="25">
        <f>'AEO 2022 Table 35 Raw'!O44</f>
        <v>26231.902343999998</v>
      </c>
      <c r="M56" s="25">
        <f>'AEO 2022 Table 35 Raw'!P44</f>
        <v>26112.0625</v>
      </c>
      <c r="N56" s="25">
        <f>'AEO 2022 Table 35 Raw'!Q44</f>
        <v>26007.828125</v>
      </c>
      <c r="O56" s="25">
        <f>'AEO 2022 Table 35 Raw'!R44</f>
        <v>25911.544922000001</v>
      </c>
      <c r="P56" s="25">
        <f>'AEO 2022 Table 35 Raw'!S44</f>
        <v>25768.662109000001</v>
      </c>
      <c r="Q56" s="25">
        <f>'AEO 2022 Table 35 Raw'!T44</f>
        <v>25654.501952999999</v>
      </c>
      <c r="R56" s="25">
        <f>'AEO 2022 Table 35 Raw'!U44</f>
        <v>25562.759765999999</v>
      </c>
      <c r="S56" s="25">
        <f>'AEO 2022 Table 35 Raw'!V44</f>
        <v>25509.037109000001</v>
      </c>
      <c r="T56" s="25">
        <f>'AEO 2022 Table 35 Raw'!W44</f>
        <v>25476.058593999998</v>
      </c>
      <c r="U56" s="25">
        <f>'AEO 2022 Table 35 Raw'!X44</f>
        <v>25481.943359000001</v>
      </c>
      <c r="V56" s="25">
        <f>'AEO 2022 Table 35 Raw'!Y44</f>
        <v>25498.867188</v>
      </c>
      <c r="W56" s="25">
        <f>'AEO 2022 Table 35 Raw'!Z44</f>
        <v>25520.873047000001</v>
      </c>
      <c r="X56" s="25">
        <f>'AEO 2022 Table 35 Raw'!AA44</f>
        <v>25570.71875</v>
      </c>
      <c r="Y56" s="25">
        <f>'AEO 2022 Table 35 Raw'!AB44</f>
        <v>25626.119140999999</v>
      </c>
      <c r="Z56" s="25">
        <f>'AEO 2022 Table 35 Raw'!AC44</f>
        <v>25684.939452999999</v>
      </c>
      <c r="AA56" s="25">
        <f>'AEO 2022 Table 35 Raw'!AD44</f>
        <v>25762.03125</v>
      </c>
      <c r="AB56" s="25">
        <f>'AEO 2022 Table 35 Raw'!AE44</f>
        <v>25886.980468999998</v>
      </c>
      <c r="AC56" s="25">
        <f>'AEO 2022 Table 35 Raw'!AF44</f>
        <v>26019.113281000002</v>
      </c>
      <c r="AD56" s="25">
        <f>'AEO 2022 Table 35 Raw'!AG44</f>
        <v>26136.447265999999</v>
      </c>
      <c r="AE56" s="25">
        <f>'AEO 2022 Table 35 Raw'!AH44</f>
        <v>26269.384765999999</v>
      </c>
      <c r="AF56" s="25">
        <f>'AEO 2022 Table 35 Raw'!AI44</f>
        <v>26462.240234000001</v>
      </c>
      <c r="AG56" s="45">
        <f>'AEO 2022 Table 35 Raw'!AJ44</f>
        <v>0</v>
      </c>
    </row>
    <row r="57" spans="1:33" ht="12" customHeight="1">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45"/>
    </row>
    <row r="58" spans="1:33" ht="15" customHeight="1">
      <c r="B58" s="23" t="s">
        <v>145</v>
      </c>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45"/>
    </row>
    <row r="59" spans="1:33" ht="15" customHeight="1">
      <c r="A59" s="8" t="s">
        <v>903</v>
      </c>
      <c r="B59" s="24" t="s">
        <v>904</v>
      </c>
      <c r="C59" s="25">
        <f>'AEO 2022 Table 35 Raw'!F46</f>
        <v>15435.637694999999</v>
      </c>
      <c r="D59" s="25">
        <f>'AEO 2022 Table 35 Raw'!G46</f>
        <v>15697.523438</v>
      </c>
      <c r="E59" s="25">
        <f>'AEO 2022 Table 35 Raw'!H46</f>
        <v>15874.182617</v>
      </c>
      <c r="F59" s="25">
        <f>'AEO 2022 Table 35 Raw'!I46</f>
        <v>15794.098633</v>
      </c>
      <c r="G59" s="25">
        <f>'AEO 2022 Table 35 Raw'!J46</f>
        <v>15682.453125</v>
      </c>
      <c r="H59" s="25">
        <f>'AEO 2022 Table 35 Raw'!K46</f>
        <v>15547.298828000001</v>
      </c>
      <c r="I59" s="25">
        <f>'AEO 2022 Table 35 Raw'!L46</f>
        <v>15393.84375</v>
      </c>
      <c r="J59" s="25">
        <f>'AEO 2022 Table 35 Raw'!M46</f>
        <v>15246.523438</v>
      </c>
      <c r="K59" s="25">
        <f>'AEO 2022 Table 35 Raw'!N46</f>
        <v>15109.184569999999</v>
      </c>
      <c r="L59" s="25">
        <f>'AEO 2022 Table 35 Raw'!O46</f>
        <v>15001.280273</v>
      </c>
      <c r="M59" s="25">
        <f>'AEO 2022 Table 35 Raw'!P46</f>
        <v>14917.893555000001</v>
      </c>
      <c r="N59" s="25">
        <f>'AEO 2022 Table 35 Raw'!Q46</f>
        <v>14823.203125</v>
      </c>
      <c r="O59" s="25">
        <f>'AEO 2022 Table 35 Raw'!R46</f>
        <v>14752.456055000001</v>
      </c>
      <c r="P59" s="25">
        <f>'AEO 2022 Table 35 Raw'!S46</f>
        <v>14673.993164</v>
      </c>
      <c r="Q59" s="25">
        <f>'AEO 2022 Table 35 Raw'!T46</f>
        <v>14589.886719</v>
      </c>
      <c r="R59" s="25">
        <f>'AEO 2022 Table 35 Raw'!U46</f>
        <v>14517.541015999999</v>
      </c>
      <c r="S59" s="25">
        <f>'AEO 2022 Table 35 Raw'!V46</f>
        <v>14463.547852</v>
      </c>
      <c r="T59" s="25">
        <f>'AEO 2022 Table 35 Raw'!W46</f>
        <v>14422.658203000001</v>
      </c>
      <c r="U59" s="25">
        <f>'AEO 2022 Table 35 Raw'!X46</f>
        <v>14405.046875</v>
      </c>
      <c r="V59" s="25">
        <f>'AEO 2022 Table 35 Raw'!Y46</f>
        <v>14400.769531</v>
      </c>
      <c r="W59" s="25">
        <f>'AEO 2022 Table 35 Raw'!Z46</f>
        <v>14401.634765999999</v>
      </c>
      <c r="X59" s="25">
        <f>'AEO 2022 Table 35 Raw'!AA46</f>
        <v>14412.709961</v>
      </c>
      <c r="Y59" s="25">
        <f>'AEO 2022 Table 35 Raw'!AB46</f>
        <v>14428.078125</v>
      </c>
      <c r="Z59" s="25">
        <f>'AEO 2022 Table 35 Raw'!AC46</f>
        <v>14456.512694999999</v>
      </c>
      <c r="AA59" s="25">
        <f>'AEO 2022 Table 35 Raw'!AD46</f>
        <v>14499.708008</v>
      </c>
      <c r="AB59" s="25">
        <f>'AEO 2022 Table 35 Raw'!AE46</f>
        <v>14568.515625</v>
      </c>
      <c r="AC59" s="25">
        <f>'AEO 2022 Table 35 Raw'!AF46</f>
        <v>14648.495117</v>
      </c>
      <c r="AD59" s="25">
        <f>'AEO 2022 Table 35 Raw'!AG46</f>
        <v>14728.716796999999</v>
      </c>
      <c r="AE59" s="25">
        <f>'AEO 2022 Table 35 Raw'!AH46</f>
        <v>14818.203125</v>
      </c>
      <c r="AF59" s="25">
        <f>'AEO 2022 Table 35 Raw'!AI46</f>
        <v>14933.519531</v>
      </c>
      <c r="AG59" s="45">
        <f>'AEO 2022 Table 35 Raw'!AJ46</f>
        <v>-1E-3</v>
      </c>
    </row>
    <row r="60" spans="1:33" ht="15" customHeight="1">
      <c r="A60" s="8" t="s">
        <v>905</v>
      </c>
      <c r="B60" s="24" t="s">
        <v>906</v>
      </c>
      <c r="C60" s="25">
        <f>'AEO 2022 Table 35 Raw'!F47</f>
        <v>32.006447000000001</v>
      </c>
      <c r="D60" s="25">
        <f>'AEO 2022 Table 35 Raw'!G47</f>
        <v>34.419018000000001</v>
      </c>
      <c r="E60" s="25">
        <f>'AEO 2022 Table 35 Raw'!H47</f>
        <v>35.953335000000003</v>
      </c>
      <c r="F60" s="25">
        <f>'AEO 2022 Table 35 Raw'!I47</f>
        <v>35.719009</v>
      </c>
      <c r="G60" s="25">
        <f>'AEO 2022 Table 35 Raw'!J47</f>
        <v>35.348182999999999</v>
      </c>
      <c r="H60" s="25">
        <f>'AEO 2022 Table 35 Raw'!K47</f>
        <v>34.698830000000001</v>
      </c>
      <c r="I60" s="25">
        <f>'AEO 2022 Table 35 Raw'!L47</f>
        <v>33.852615</v>
      </c>
      <c r="J60" s="25">
        <f>'AEO 2022 Table 35 Raw'!M47</f>
        <v>33.030506000000003</v>
      </c>
      <c r="K60" s="25">
        <f>'AEO 2022 Table 35 Raw'!N47</f>
        <v>32.220005</v>
      </c>
      <c r="L60" s="25">
        <f>'AEO 2022 Table 35 Raw'!O47</f>
        <v>31.399989999999999</v>
      </c>
      <c r="M60" s="25">
        <f>'AEO 2022 Table 35 Raw'!P47</f>
        <v>30.692623000000001</v>
      </c>
      <c r="N60" s="25">
        <f>'AEO 2022 Table 35 Raw'!Q47</f>
        <v>29.953572999999999</v>
      </c>
      <c r="O60" s="25">
        <f>'AEO 2022 Table 35 Raw'!R47</f>
        <v>29.405726999999999</v>
      </c>
      <c r="P60" s="25">
        <f>'AEO 2022 Table 35 Raw'!S47</f>
        <v>28.890284999999999</v>
      </c>
      <c r="Q60" s="25">
        <f>'AEO 2022 Table 35 Raw'!T47</f>
        <v>28.521726999999998</v>
      </c>
      <c r="R60" s="25">
        <f>'AEO 2022 Table 35 Raw'!U47</f>
        <v>28.288226999999999</v>
      </c>
      <c r="S60" s="25">
        <f>'AEO 2022 Table 35 Raw'!V47</f>
        <v>28.189083</v>
      </c>
      <c r="T60" s="25">
        <f>'AEO 2022 Table 35 Raw'!W47</f>
        <v>28.201729</v>
      </c>
      <c r="U60" s="25">
        <f>'AEO 2022 Table 35 Raw'!X47</f>
        <v>28.518017</v>
      </c>
      <c r="V60" s="25">
        <f>'AEO 2022 Table 35 Raw'!Y47</f>
        <v>28.734303000000001</v>
      </c>
      <c r="W60" s="25">
        <f>'AEO 2022 Table 35 Raw'!Z47</f>
        <v>29.134181999999999</v>
      </c>
      <c r="X60" s="25">
        <f>'AEO 2022 Table 35 Raw'!AA47</f>
        <v>29.231506</v>
      </c>
      <c r="Y60" s="25">
        <f>'AEO 2022 Table 35 Raw'!AB47</f>
        <v>29.773508</v>
      </c>
      <c r="Z60" s="25">
        <f>'AEO 2022 Table 35 Raw'!AC47</f>
        <v>30.734493000000001</v>
      </c>
      <c r="AA60" s="25">
        <f>'AEO 2022 Table 35 Raw'!AD47</f>
        <v>31.427976999999998</v>
      </c>
      <c r="AB60" s="25">
        <f>'AEO 2022 Table 35 Raw'!AE47</f>
        <v>32.201042000000001</v>
      </c>
      <c r="AC60" s="25">
        <f>'AEO 2022 Table 35 Raw'!AF47</f>
        <v>33.008862000000001</v>
      </c>
      <c r="AD60" s="25">
        <f>'AEO 2022 Table 35 Raw'!AG47</f>
        <v>33.918106000000002</v>
      </c>
      <c r="AE60" s="25">
        <f>'AEO 2022 Table 35 Raw'!AH47</f>
        <v>34.828552000000002</v>
      </c>
      <c r="AF60" s="25">
        <f>'AEO 2022 Table 35 Raw'!AI47</f>
        <v>35.963298999999999</v>
      </c>
      <c r="AG60" s="45">
        <f>'AEO 2022 Table 35 Raw'!AJ47</f>
        <v>4.0000000000000001E-3</v>
      </c>
    </row>
    <row r="61" spans="1:33" ht="15" customHeight="1">
      <c r="A61" s="8" t="s">
        <v>907</v>
      </c>
      <c r="B61" s="24" t="s">
        <v>908</v>
      </c>
      <c r="C61" s="25">
        <f>'AEO 2022 Table 35 Raw'!F48</f>
        <v>6491.6987300000001</v>
      </c>
      <c r="D61" s="25">
        <f>'AEO 2022 Table 35 Raw'!G48</f>
        <v>6435.9545900000003</v>
      </c>
      <c r="E61" s="25">
        <f>'AEO 2022 Table 35 Raw'!H48</f>
        <v>6510.9736329999996</v>
      </c>
      <c r="F61" s="25">
        <f>'AEO 2022 Table 35 Raw'!I48</f>
        <v>6416.4653319999998</v>
      </c>
      <c r="G61" s="25">
        <f>'AEO 2022 Table 35 Raw'!J48</f>
        <v>6363.3237300000001</v>
      </c>
      <c r="H61" s="25">
        <f>'AEO 2022 Table 35 Raw'!K48</f>
        <v>6299.6499020000001</v>
      </c>
      <c r="I61" s="25">
        <f>'AEO 2022 Table 35 Raw'!L48</f>
        <v>6216.126953</v>
      </c>
      <c r="J61" s="25">
        <f>'AEO 2022 Table 35 Raw'!M48</f>
        <v>6150.6660160000001</v>
      </c>
      <c r="K61" s="25">
        <f>'AEO 2022 Table 35 Raw'!N48</f>
        <v>6068.5346680000002</v>
      </c>
      <c r="L61" s="25">
        <f>'AEO 2022 Table 35 Raw'!O48</f>
        <v>5994.8247069999998</v>
      </c>
      <c r="M61" s="25">
        <f>'AEO 2022 Table 35 Raw'!P48</f>
        <v>5920.1376950000003</v>
      </c>
      <c r="N61" s="25">
        <f>'AEO 2022 Table 35 Raw'!Q48</f>
        <v>5856.1235349999997</v>
      </c>
      <c r="O61" s="25">
        <f>'AEO 2022 Table 35 Raw'!R48</f>
        <v>5795.1997069999998</v>
      </c>
      <c r="P61" s="25">
        <f>'AEO 2022 Table 35 Raw'!S48</f>
        <v>5725.7255859999996</v>
      </c>
      <c r="Q61" s="25">
        <f>'AEO 2022 Table 35 Raw'!T48</f>
        <v>5668.4750979999999</v>
      </c>
      <c r="R61" s="25">
        <f>'AEO 2022 Table 35 Raw'!U48</f>
        <v>5617.1225590000004</v>
      </c>
      <c r="S61" s="25">
        <f>'AEO 2022 Table 35 Raw'!V48</f>
        <v>5571.0229490000002</v>
      </c>
      <c r="T61" s="25">
        <f>'AEO 2022 Table 35 Raw'!W48</f>
        <v>5532.279297</v>
      </c>
      <c r="U61" s="25">
        <f>'AEO 2022 Table 35 Raw'!X48</f>
        <v>5500.626953</v>
      </c>
      <c r="V61" s="25">
        <f>'AEO 2022 Table 35 Raw'!Y48</f>
        <v>5477.109375</v>
      </c>
      <c r="W61" s="25">
        <f>'AEO 2022 Table 35 Raw'!Z48</f>
        <v>5451.4350590000004</v>
      </c>
      <c r="X61" s="25">
        <f>'AEO 2022 Table 35 Raw'!AA48</f>
        <v>5433.9599609999996</v>
      </c>
      <c r="Y61" s="25">
        <f>'AEO 2022 Table 35 Raw'!AB48</f>
        <v>5420.4438479999999</v>
      </c>
      <c r="Z61" s="25">
        <f>'AEO 2022 Table 35 Raw'!AC48</f>
        <v>5396.8559569999998</v>
      </c>
      <c r="AA61" s="25">
        <f>'AEO 2022 Table 35 Raw'!AD48</f>
        <v>5374.953125</v>
      </c>
      <c r="AB61" s="25">
        <f>'AEO 2022 Table 35 Raw'!AE48</f>
        <v>5370.2934569999998</v>
      </c>
      <c r="AC61" s="25">
        <f>'AEO 2022 Table 35 Raw'!AF48</f>
        <v>5355.9462890000004</v>
      </c>
      <c r="AD61" s="25">
        <f>'AEO 2022 Table 35 Raw'!AG48</f>
        <v>5329.8496089999999</v>
      </c>
      <c r="AE61" s="25">
        <f>'AEO 2022 Table 35 Raw'!AH48</f>
        <v>5307.6899409999996</v>
      </c>
      <c r="AF61" s="25">
        <f>'AEO 2022 Table 35 Raw'!AI48</f>
        <v>5306.2451170000004</v>
      </c>
      <c r="AG61" s="45">
        <f>'AEO 2022 Table 35 Raw'!AJ48</f>
        <v>-7.0000000000000001E-3</v>
      </c>
    </row>
    <row r="62" spans="1:33" ht="15" customHeight="1">
      <c r="A62" s="8" t="s">
        <v>909</v>
      </c>
      <c r="B62" s="24" t="s">
        <v>910</v>
      </c>
      <c r="C62" s="25">
        <f>'AEO 2022 Table 35 Raw'!F49</f>
        <v>2669.780029</v>
      </c>
      <c r="D62" s="25">
        <f>'AEO 2022 Table 35 Raw'!G49</f>
        <v>3048.0139159999999</v>
      </c>
      <c r="E62" s="25">
        <f>'AEO 2022 Table 35 Raw'!H49</f>
        <v>3308.7346189999998</v>
      </c>
      <c r="F62" s="25">
        <f>'AEO 2022 Table 35 Raw'!I49</f>
        <v>3377.9025879999999</v>
      </c>
      <c r="G62" s="25">
        <f>'AEO 2022 Table 35 Raw'!J49</f>
        <v>3437.2990719999998</v>
      </c>
      <c r="H62" s="25">
        <f>'AEO 2022 Table 35 Raw'!K49</f>
        <v>3477.8427729999999</v>
      </c>
      <c r="I62" s="25">
        <f>'AEO 2022 Table 35 Raw'!L49</f>
        <v>3503.7978520000001</v>
      </c>
      <c r="J62" s="25">
        <f>'AEO 2022 Table 35 Raw'!M49</f>
        <v>3536.4577640000002</v>
      </c>
      <c r="K62" s="25">
        <f>'AEO 2022 Table 35 Raw'!N49</f>
        <v>3565.116211</v>
      </c>
      <c r="L62" s="25">
        <f>'AEO 2022 Table 35 Raw'!O49</f>
        <v>3599.7436520000001</v>
      </c>
      <c r="M62" s="25">
        <f>'AEO 2022 Table 35 Raw'!P49</f>
        <v>3622.328125</v>
      </c>
      <c r="N62" s="25">
        <f>'AEO 2022 Table 35 Raw'!Q49</f>
        <v>3650.3549800000001</v>
      </c>
      <c r="O62" s="25">
        <f>'AEO 2022 Table 35 Raw'!R49</f>
        <v>3664.974365</v>
      </c>
      <c r="P62" s="25">
        <f>'AEO 2022 Table 35 Raw'!S49</f>
        <v>3661.2539059999999</v>
      </c>
      <c r="Q62" s="25">
        <f>'AEO 2022 Table 35 Raw'!T49</f>
        <v>3670.7402339999999</v>
      </c>
      <c r="R62" s="25">
        <f>'AEO 2022 Table 35 Raw'!U49</f>
        <v>3682.0251459999999</v>
      </c>
      <c r="S62" s="25">
        <f>'AEO 2022 Table 35 Raw'!V49</f>
        <v>3701.0478520000001</v>
      </c>
      <c r="T62" s="25">
        <f>'AEO 2022 Table 35 Raw'!W49</f>
        <v>3719.39624</v>
      </c>
      <c r="U62" s="25">
        <f>'AEO 2022 Table 35 Raw'!X49</f>
        <v>3746.0910640000002</v>
      </c>
      <c r="V62" s="25">
        <f>'AEO 2022 Table 35 Raw'!Y49</f>
        <v>3775.7951659999999</v>
      </c>
      <c r="W62" s="25">
        <f>'AEO 2022 Table 35 Raw'!Z49</f>
        <v>3798.2260740000002</v>
      </c>
      <c r="X62" s="25">
        <f>'AEO 2022 Table 35 Raw'!AA49</f>
        <v>3825.6872560000002</v>
      </c>
      <c r="Y62" s="25">
        <f>'AEO 2022 Table 35 Raw'!AB49</f>
        <v>3854.5432129999999</v>
      </c>
      <c r="Z62" s="25">
        <f>'AEO 2022 Table 35 Raw'!AC49</f>
        <v>3879.1945799999999</v>
      </c>
      <c r="AA62" s="25">
        <f>'AEO 2022 Table 35 Raw'!AD49</f>
        <v>3912.5258789999998</v>
      </c>
      <c r="AB62" s="25">
        <f>'AEO 2022 Table 35 Raw'!AE49</f>
        <v>3947.4235840000001</v>
      </c>
      <c r="AC62" s="25">
        <f>'AEO 2022 Table 35 Raw'!AF49</f>
        <v>3979.7197270000001</v>
      </c>
      <c r="AD62" s="25">
        <f>'AEO 2022 Table 35 Raw'!AG49</f>
        <v>4009.6381839999999</v>
      </c>
      <c r="AE62" s="25">
        <f>'AEO 2022 Table 35 Raw'!AH49</f>
        <v>4042.41626</v>
      </c>
      <c r="AF62" s="25">
        <f>'AEO 2022 Table 35 Raw'!AI49</f>
        <v>4087.0810550000001</v>
      </c>
      <c r="AG62" s="45">
        <f>'AEO 2022 Table 35 Raw'!AJ49</f>
        <v>1.4999999999999999E-2</v>
      </c>
    </row>
    <row r="63" spans="1:33" ht="15" customHeight="1">
      <c r="A63" s="8" t="s">
        <v>911</v>
      </c>
      <c r="B63" s="24" t="s">
        <v>899</v>
      </c>
      <c r="C63" s="25">
        <f>'AEO 2022 Table 35 Raw'!F50</f>
        <v>558.12506099999996</v>
      </c>
      <c r="D63" s="25">
        <f>'AEO 2022 Table 35 Raw'!G50</f>
        <v>748.90087900000003</v>
      </c>
      <c r="E63" s="25">
        <f>'AEO 2022 Table 35 Raw'!H50</f>
        <v>522.64160200000003</v>
      </c>
      <c r="F63" s="25">
        <f>'AEO 2022 Table 35 Raw'!I50</f>
        <v>524.908142</v>
      </c>
      <c r="G63" s="25">
        <f>'AEO 2022 Table 35 Raw'!J50</f>
        <v>529.69860800000004</v>
      </c>
      <c r="H63" s="25">
        <f>'AEO 2022 Table 35 Raw'!K50</f>
        <v>524.035889</v>
      </c>
      <c r="I63" s="25">
        <f>'AEO 2022 Table 35 Raw'!L50</f>
        <v>512.93725600000005</v>
      </c>
      <c r="J63" s="25">
        <f>'AEO 2022 Table 35 Raw'!M50</f>
        <v>507.74627700000002</v>
      </c>
      <c r="K63" s="25">
        <f>'AEO 2022 Table 35 Raw'!N50</f>
        <v>506.17285199999998</v>
      </c>
      <c r="L63" s="25">
        <f>'AEO 2022 Table 35 Raw'!O50</f>
        <v>503.28979500000003</v>
      </c>
      <c r="M63" s="25">
        <f>'AEO 2022 Table 35 Raw'!P50</f>
        <v>501.78506499999997</v>
      </c>
      <c r="N63" s="25">
        <f>'AEO 2022 Table 35 Raw'!Q50</f>
        <v>509.74368299999998</v>
      </c>
      <c r="O63" s="25">
        <f>'AEO 2022 Table 35 Raw'!R50</f>
        <v>508.35601800000001</v>
      </c>
      <c r="P63" s="25">
        <f>'AEO 2022 Table 35 Raw'!S50</f>
        <v>506.969696</v>
      </c>
      <c r="Q63" s="25">
        <f>'AEO 2022 Table 35 Raw'!T50</f>
        <v>507.99404900000002</v>
      </c>
      <c r="R63" s="25">
        <f>'AEO 2022 Table 35 Raw'!U50</f>
        <v>507.99383499999999</v>
      </c>
      <c r="S63" s="25">
        <f>'AEO 2022 Table 35 Raw'!V50</f>
        <v>508.50622600000003</v>
      </c>
      <c r="T63" s="25">
        <f>'AEO 2022 Table 35 Raw'!W50</f>
        <v>508.11883499999999</v>
      </c>
      <c r="U63" s="25">
        <f>'AEO 2022 Table 35 Raw'!X50</f>
        <v>509.57165500000002</v>
      </c>
      <c r="V63" s="25">
        <f>'AEO 2022 Table 35 Raw'!Y50</f>
        <v>490.52374300000002</v>
      </c>
      <c r="W63" s="25">
        <f>'AEO 2022 Table 35 Raw'!Z50</f>
        <v>487.88681000000003</v>
      </c>
      <c r="X63" s="25">
        <f>'AEO 2022 Table 35 Raw'!AA50</f>
        <v>488.15933200000001</v>
      </c>
      <c r="Y63" s="25">
        <f>'AEO 2022 Table 35 Raw'!AB50</f>
        <v>481.11630200000002</v>
      </c>
      <c r="Z63" s="25">
        <f>'AEO 2022 Table 35 Raw'!AC50</f>
        <v>474.23474099999999</v>
      </c>
      <c r="AA63" s="25">
        <f>'AEO 2022 Table 35 Raw'!AD50</f>
        <v>472.38226300000002</v>
      </c>
      <c r="AB63" s="25">
        <f>'AEO 2022 Table 35 Raw'!AE50</f>
        <v>466.11859099999998</v>
      </c>
      <c r="AC63" s="25">
        <f>'AEO 2022 Table 35 Raw'!AF50</f>
        <v>465.168182</v>
      </c>
      <c r="AD63" s="25">
        <f>'AEO 2022 Table 35 Raw'!AG50</f>
        <v>464.990814</v>
      </c>
      <c r="AE63" s="25">
        <f>'AEO 2022 Table 35 Raw'!AH50</f>
        <v>463.17944299999999</v>
      </c>
      <c r="AF63" s="25">
        <f>'AEO 2022 Table 35 Raw'!AI50</f>
        <v>463.91601600000001</v>
      </c>
      <c r="AG63" s="45">
        <f>'AEO 2022 Table 35 Raw'!AJ50</f>
        <v>-6.0000000000000001E-3</v>
      </c>
    </row>
    <row r="64" spans="1:33" ht="15" customHeight="1">
      <c r="A64" s="8" t="s">
        <v>912</v>
      </c>
      <c r="B64" s="24" t="s">
        <v>913</v>
      </c>
      <c r="C64" s="25">
        <f>'AEO 2022 Table 35 Raw'!F51</f>
        <v>22.434891</v>
      </c>
      <c r="D64" s="25">
        <f>'AEO 2022 Table 35 Raw'!G51</f>
        <v>22.421617999999999</v>
      </c>
      <c r="E64" s="25">
        <f>'AEO 2022 Table 35 Raw'!H51</f>
        <v>22.410634999999999</v>
      </c>
      <c r="F64" s="25">
        <f>'AEO 2022 Table 35 Raw'!I51</f>
        <v>22.401547999999998</v>
      </c>
      <c r="G64" s="25">
        <f>'AEO 2022 Table 35 Raw'!J51</f>
        <v>22.394031999999999</v>
      </c>
      <c r="H64" s="25">
        <f>'AEO 2022 Table 35 Raw'!K51</f>
        <v>22.387812</v>
      </c>
      <c r="I64" s="25">
        <f>'AEO 2022 Table 35 Raw'!L51</f>
        <v>22.382666</v>
      </c>
      <c r="J64" s="25">
        <f>'AEO 2022 Table 35 Raw'!M51</f>
        <v>22.378406999999999</v>
      </c>
      <c r="K64" s="25">
        <f>'AEO 2022 Table 35 Raw'!N51</f>
        <v>22.374884000000002</v>
      </c>
      <c r="L64" s="25">
        <f>'AEO 2022 Table 35 Raw'!O51</f>
        <v>22.371969</v>
      </c>
      <c r="M64" s="25">
        <f>'AEO 2022 Table 35 Raw'!P51</f>
        <v>22.369558000000001</v>
      </c>
      <c r="N64" s="25">
        <f>'AEO 2022 Table 35 Raw'!Q51</f>
        <v>22.367563000000001</v>
      </c>
      <c r="O64" s="25">
        <f>'AEO 2022 Table 35 Raw'!R51</f>
        <v>22.365911000000001</v>
      </c>
      <c r="P64" s="25">
        <f>'AEO 2022 Table 35 Raw'!S51</f>
        <v>22.364546000000001</v>
      </c>
      <c r="Q64" s="25">
        <f>'AEO 2022 Table 35 Raw'!T51</f>
        <v>22.363416999999998</v>
      </c>
      <c r="R64" s="25">
        <f>'AEO 2022 Table 35 Raw'!U51</f>
        <v>22.362480000000001</v>
      </c>
      <c r="S64" s="25">
        <f>'AEO 2022 Table 35 Raw'!V51</f>
        <v>22.361708</v>
      </c>
      <c r="T64" s="25">
        <f>'AEO 2022 Table 35 Raw'!W51</f>
        <v>22.361066999999998</v>
      </c>
      <c r="U64" s="25">
        <f>'AEO 2022 Table 35 Raw'!X51</f>
        <v>22.360537999999998</v>
      </c>
      <c r="V64" s="25">
        <f>'AEO 2022 Table 35 Raw'!Y51</f>
        <v>22.360099999999999</v>
      </c>
      <c r="W64" s="25">
        <f>'AEO 2022 Table 35 Raw'!Z51</f>
        <v>22.359736999999999</v>
      </c>
      <c r="X64" s="25">
        <f>'AEO 2022 Table 35 Raw'!AA51</f>
        <v>22.359438000000001</v>
      </c>
      <c r="Y64" s="25">
        <f>'AEO 2022 Table 35 Raw'!AB51</f>
        <v>22.359190000000002</v>
      </c>
      <c r="Z64" s="25">
        <f>'AEO 2022 Table 35 Raw'!AC51</f>
        <v>22.358984</v>
      </c>
      <c r="AA64" s="25">
        <f>'AEO 2022 Table 35 Raw'!AD51</f>
        <v>22.358813999999999</v>
      </c>
      <c r="AB64" s="25">
        <f>'AEO 2022 Table 35 Raw'!AE51</f>
        <v>22.358673</v>
      </c>
      <c r="AC64" s="25">
        <f>'AEO 2022 Table 35 Raw'!AF51</f>
        <v>22.358557000000001</v>
      </c>
      <c r="AD64" s="25">
        <f>'AEO 2022 Table 35 Raw'!AG51</f>
        <v>22.358460999999998</v>
      </c>
      <c r="AE64" s="25">
        <f>'AEO 2022 Table 35 Raw'!AH51</f>
        <v>22.358381000000001</v>
      </c>
      <c r="AF64" s="25">
        <f>'AEO 2022 Table 35 Raw'!AI51</f>
        <v>22.358315000000001</v>
      </c>
      <c r="AG64" s="45">
        <f>'AEO 2022 Table 35 Raw'!AJ51</f>
        <v>0</v>
      </c>
    </row>
    <row r="65" spans="1:33" ht="15" customHeight="1">
      <c r="A65" s="8" t="s">
        <v>914</v>
      </c>
      <c r="B65" s="24" t="s">
        <v>915</v>
      </c>
      <c r="C65" s="25">
        <f>'AEO 2022 Table 35 Raw'!F52</f>
        <v>6.8694740000000003</v>
      </c>
      <c r="D65" s="25">
        <f>'AEO 2022 Table 35 Raw'!G52</f>
        <v>7.9894379999999998</v>
      </c>
      <c r="E65" s="25">
        <f>'AEO 2022 Table 35 Raw'!H52</f>
        <v>8.6093759999999993</v>
      </c>
      <c r="F65" s="25">
        <f>'AEO 2022 Table 35 Raw'!I52</f>
        <v>8.8749800000000008</v>
      </c>
      <c r="G65" s="25">
        <f>'AEO 2022 Table 35 Raw'!J52</f>
        <v>9.1994830000000007</v>
      </c>
      <c r="H65" s="25">
        <f>'AEO 2022 Table 35 Raw'!K52</f>
        <v>9.4765449999999998</v>
      </c>
      <c r="I65" s="25">
        <f>'AEO 2022 Table 35 Raw'!L52</f>
        <v>9.7135800000000003</v>
      </c>
      <c r="J65" s="25">
        <f>'AEO 2022 Table 35 Raw'!M52</f>
        <v>9.7262649999999997</v>
      </c>
      <c r="K65" s="25">
        <f>'AEO 2022 Table 35 Raw'!N52</f>
        <v>9.916169</v>
      </c>
      <c r="L65" s="25">
        <f>'AEO 2022 Table 35 Raw'!O52</f>
        <v>10.133162</v>
      </c>
      <c r="M65" s="25">
        <f>'AEO 2022 Table 35 Raw'!P52</f>
        <v>10.340009</v>
      </c>
      <c r="N65" s="25">
        <f>'AEO 2022 Table 35 Raw'!Q52</f>
        <v>10.566711</v>
      </c>
      <c r="O65" s="25">
        <f>'AEO 2022 Table 35 Raw'!R52</f>
        <v>10.792726999999999</v>
      </c>
      <c r="P65" s="25">
        <f>'AEO 2022 Table 35 Raw'!S52</f>
        <v>11.015198</v>
      </c>
      <c r="Q65" s="25">
        <f>'AEO 2022 Table 35 Raw'!T52</f>
        <v>11.239100000000001</v>
      </c>
      <c r="R65" s="25">
        <f>'AEO 2022 Table 35 Raw'!U52</f>
        <v>11.471786</v>
      </c>
      <c r="S65" s="25">
        <f>'AEO 2022 Table 35 Raw'!V52</f>
        <v>11.722797</v>
      </c>
      <c r="T65" s="25">
        <f>'AEO 2022 Table 35 Raw'!W52</f>
        <v>11.97968</v>
      </c>
      <c r="U65" s="25">
        <f>'AEO 2022 Table 35 Raw'!X52</f>
        <v>12.230126</v>
      </c>
      <c r="V65" s="25">
        <f>'AEO 2022 Table 35 Raw'!Y52</f>
        <v>12.498428000000001</v>
      </c>
      <c r="W65" s="25">
        <f>'AEO 2022 Table 35 Raw'!Z52</f>
        <v>12.769831</v>
      </c>
      <c r="X65" s="25">
        <f>'AEO 2022 Table 35 Raw'!AA52</f>
        <v>13.054031</v>
      </c>
      <c r="Y65" s="25">
        <f>'AEO 2022 Table 35 Raw'!AB52</f>
        <v>13.345765999999999</v>
      </c>
      <c r="Z65" s="25">
        <f>'AEO 2022 Table 35 Raw'!AC52</f>
        <v>13.624530999999999</v>
      </c>
      <c r="AA65" s="25">
        <f>'AEO 2022 Table 35 Raw'!AD52</f>
        <v>13.921652999999999</v>
      </c>
      <c r="AB65" s="25">
        <f>'AEO 2022 Table 35 Raw'!AE52</f>
        <v>14.256479000000001</v>
      </c>
      <c r="AC65" s="25">
        <f>'AEO 2022 Table 35 Raw'!AF52</f>
        <v>14.597359000000001</v>
      </c>
      <c r="AD65" s="25">
        <f>'AEO 2022 Table 35 Raw'!AG52</f>
        <v>14.931115999999999</v>
      </c>
      <c r="AE65" s="25">
        <f>'AEO 2022 Table 35 Raw'!AH52</f>
        <v>15.284293999999999</v>
      </c>
      <c r="AF65" s="25">
        <f>'AEO 2022 Table 35 Raw'!AI52</f>
        <v>15.687407</v>
      </c>
      <c r="AG65" s="45">
        <f>'AEO 2022 Table 35 Raw'!AJ52</f>
        <v>2.9000000000000001E-2</v>
      </c>
    </row>
    <row r="66" spans="1:33" ht="15" customHeight="1">
      <c r="A66" s="8" t="s">
        <v>916</v>
      </c>
      <c r="B66" s="24" t="s">
        <v>891</v>
      </c>
      <c r="C66" s="25">
        <f>'AEO 2022 Table 35 Raw'!F53</f>
        <v>125.034561</v>
      </c>
      <c r="D66" s="25">
        <f>'AEO 2022 Table 35 Raw'!G53</f>
        <v>126.333389</v>
      </c>
      <c r="E66" s="25">
        <f>'AEO 2022 Table 35 Raw'!H53</f>
        <v>127.051025</v>
      </c>
      <c r="F66" s="25">
        <f>'AEO 2022 Table 35 Raw'!I53</f>
        <v>127.568619</v>
      </c>
      <c r="G66" s="25">
        <f>'AEO 2022 Table 35 Raw'!J53</f>
        <v>127.841385</v>
      </c>
      <c r="H66" s="25">
        <f>'AEO 2022 Table 35 Raw'!K53</f>
        <v>128.109161</v>
      </c>
      <c r="I66" s="25">
        <f>'AEO 2022 Table 35 Raw'!L53</f>
        <v>128.131821</v>
      </c>
      <c r="J66" s="25">
        <f>'AEO 2022 Table 35 Raw'!M53</f>
        <v>128.17013499999999</v>
      </c>
      <c r="K66" s="25">
        <f>'AEO 2022 Table 35 Raw'!N53</f>
        <v>128.20394899999999</v>
      </c>
      <c r="L66" s="25">
        <f>'AEO 2022 Table 35 Raw'!O53</f>
        <v>128.19549599999999</v>
      </c>
      <c r="M66" s="25">
        <f>'AEO 2022 Table 35 Raw'!P53</f>
        <v>128.16146900000001</v>
      </c>
      <c r="N66" s="25">
        <f>'AEO 2022 Table 35 Raw'!Q53</f>
        <v>128.16503900000001</v>
      </c>
      <c r="O66" s="25">
        <f>'AEO 2022 Table 35 Raw'!R53</f>
        <v>128.19001800000001</v>
      </c>
      <c r="P66" s="25">
        <f>'AEO 2022 Table 35 Raw'!S53</f>
        <v>128.088257</v>
      </c>
      <c r="Q66" s="25">
        <f>'AEO 2022 Table 35 Raw'!T53</f>
        <v>127.912575</v>
      </c>
      <c r="R66" s="25">
        <f>'AEO 2022 Table 35 Raw'!U53</f>
        <v>127.748581</v>
      </c>
      <c r="S66" s="25">
        <f>'AEO 2022 Table 35 Raw'!V53</f>
        <v>127.630478</v>
      </c>
      <c r="T66" s="25">
        <f>'AEO 2022 Table 35 Raw'!W53</f>
        <v>127.58284</v>
      </c>
      <c r="U66" s="25">
        <f>'AEO 2022 Table 35 Raw'!X53</f>
        <v>127.601418</v>
      </c>
      <c r="V66" s="25">
        <f>'AEO 2022 Table 35 Raw'!Y53</f>
        <v>127.64003</v>
      </c>
      <c r="W66" s="25">
        <f>'AEO 2022 Table 35 Raw'!Z53</f>
        <v>127.662811</v>
      </c>
      <c r="X66" s="25">
        <f>'AEO 2022 Table 35 Raw'!AA53</f>
        <v>127.659431</v>
      </c>
      <c r="Y66" s="25">
        <f>'AEO 2022 Table 35 Raw'!AB53</f>
        <v>127.643906</v>
      </c>
      <c r="Z66" s="25">
        <f>'AEO 2022 Table 35 Raw'!AC53</f>
        <v>127.614059</v>
      </c>
      <c r="AA66" s="25">
        <f>'AEO 2022 Table 35 Raw'!AD53</f>
        <v>127.559479</v>
      </c>
      <c r="AB66" s="25">
        <f>'AEO 2022 Table 35 Raw'!AE53</f>
        <v>127.548615</v>
      </c>
      <c r="AC66" s="25">
        <f>'AEO 2022 Table 35 Raw'!AF53</f>
        <v>127.539215</v>
      </c>
      <c r="AD66" s="25">
        <f>'AEO 2022 Table 35 Raw'!AG53</f>
        <v>127.51091</v>
      </c>
      <c r="AE66" s="25">
        <f>'AEO 2022 Table 35 Raw'!AH53</f>
        <v>127.52413199999999</v>
      </c>
      <c r="AF66" s="25">
        <f>'AEO 2022 Table 35 Raw'!AI53</f>
        <v>127.529572</v>
      </c>
      <c r="AG66" s="45">
        <f>'AEO 2022 Table 35 Raw'!AJ53</f>
        <v>1E-3</v>
      </c>
    </row>
    <row r="67" spans="1:33" ht="15" customHeight="1">
      <c r="A67" s="8" t="s">
        <v>917</v>
      </c>
      <c r="B67" s="24" t="s">
        <v>918</v>
      </c>
      <c r="C67" s="25">
        <f>'AEO 2022 Table 35 Raw'!F54</f>
        <v>25341.585938</v>
      </c>
      <c r="D67" s="25">
        <f>'AEO 2022 Table 35 Raw'!G54</f>
        <v>26121.558593999998</v>
      </c>
      <c r="E67" s="25">
        <f>'AEO 2022 Table 35 Raw'!H54</f>
        <v>26410.554688</v>
      </c>
      <c r="F67" s="25">
        <f>'AEO 2022 Table 35 Raw'!I54</f>
        <v>26307.939452999999</v>
      </c>
      <c r="G67" s="25">
        <f>'AEO 2022 Table 35 Raw'!J54</f>
        <v>26207.558593999998</v>
      </c>
      <c r="H67" s="25">
        <f>'AEO 2022 Table 35 Raw'!K54</f>
        <v>26043.501952999999</v>
      </c>
      <c r="I67" s="25">
        <f>'AEO 2022 Table 35 Raw'!L54</f>
        <v>25820.787109000001</v>
      </c>
      <c r="J67" s="25">
        <f>'AEO 2022 Table 35 Raw'!M54</f>
        <v>25634.699218999998</v>
      </c>
      <c r="K67" s="25">
        <f>'AEO 2022 Table 35 Raw'!N54</f>
        <v>25441.722656000002</v>
      </c>
      <c r="L67" s="25">
        <f>'AEO 2022 Table 35 Raw'!O54</f>
        <v>25291.238281000002</v>
      </c>
      <c r="M67" s="25">
        <f>'AEO 2022 Table 35 Raw'!P54</f>
        <v>25153.708984000001</v>
      </c>
      <c r="N67" s="25">
        <f>'AEO 2022 Table 35 Raw'!Q54</f>
        <v>25030.476562</v>
      </c>
      <c r="O67" s="25">
        <f>'AEO 2022 Table 35 Raw'!R54</f>
        <v>24911.740234000001</v>
      </c>
      <c r="P67" s="25">
        <f>'AEO 2022 Table 35 Raw'!S54</f>
        <v>24758.300781000002</v>
      </c>
      <c r="Q67" s="25">
        <f>'AEO 2022 Table 35 Raw'!T54</f>
        <v>24627.130859000001</v>
      </c>
      <c r="R67" s="25">
        <f>'AEO 2022 Table 35 Raw'!U54</f>
        <v>24514.556640999999</v>
      </c>
      <c r="S67" s="25">
        <f>'AEO 2022 Table 35 Raw'!V54</f>
        <v>24434.027343999998</v>
      </c>
      <c r="T67" s="25">
        <f>'AEO 2022 Table 35 Raw'!W54</f>
        <v>24372.578125</v>
      </c>
      <c r="U67" s="25">
        <f>'AEO 2022 Table 35 Raw'!X54</f>
        <v>24352.048827999999</v>
      </c>
      <c r="V67" s="25">
        <f>'AEO 2022 Table 35 Raw'!Y54</f>
        <v>24335.429688</v>
      </c>
      <c r="W67" s="25">
        <f>'AEO 2022 Table 35 Raw'!Z54</f>
        <v>24331.109375</v>
      </c>
      <c r="X67" s="25">
        <f>'AEO 2022 Table 35 Raw'!AA54</f>
        <v>24352.824218999998</v>
      </c>
      <c r="Y67" s="25">
        <f>'AEO 2022 Table 35 Raw'!AB54</f>
        <v>24377.304688</v>
      </c>
      <c r="Z67" s="25">
        <f>'AEO 2022 Table 35 Raw'!AC54</f>
        <v>24401.130859000001</v>
      </c>
      <c r="AA67" s="25">
        <f>'AEO 2022 Table 35 Raw'!AD54</f>
        <v>24454.835938</v>
      </c>
      <c r="AB67" s="25">
        <f>'AEO 2022 Table 35 Raw'!AE54</f>
        <v>24548.716797000001</v>
      </c>
      <c r="AC67" s="25">
        <f>'AEO 2022 Table 35 Raw'!AF54</f>
        <v>24646.833984000001</v>
      </c>
      <c r="AD67" s="25">
        <f>'AEO 2022 Table 35 Raw'!AG54</f>
        <v>24731.916015999999</v>
      </c>
      <c r="AE67" s="25">
        <f>'AEO 2022 Table 35 Raw'!AH54</f>
        <v>24831.482422000001</v>
      </c>
      <c r="AF67" s="25">
        <f>'AEO 2022 Table 35 Raw'!AI54</f>
        <v>24992.300781000002</v>
      </c>
      <c r="AG67" s="45">
        <f>'AEO 2022 Table 35 Raw'!AJ54</f>
        <v>0</v>
      </c>
    </row>
    <row r="68" spans="1:33" ht="15" customHeight="1">
      <c r="A68" s="8" t="s">
        <v>919</v>
      </c>
      <c r="B68" s="24" t="s">
        <v>920</v>
      </c>
      <c r="C68" s="25">
        <f>'AEO 2022 Table 35 Raw'!F55</f>
        <v>0</v>
      </c>
      <c r="D68" s="25">
        <f>'AEO 2022 Table 35 Raw'!G55</f>
        <v>0</v>
      </c>
      <c r="E68" s="25">
        <f>'AEO 2022 Table 35 Raw'!H55</f>
        <v>0</v>
      </c>
      <c r="F68" s="25">
        <f>'AEO 2022 Table 35 Raw'!I55</f>
        <v>0</v>
      </c>
      <c r="G68" s="25">
        <f>'AEO 2022 Table 35 Raw'!J55</f>
        <v>0</v>
      </c>
      <c r="H68" s="25">
        <f>'AEO 2022 Table 35 Raw'!K55</f>
        <v>0</v>
      </c>
      <c r="I68" s="25">
        <f>'AEO 2022 Table 35 Raw'!L55</f>
        <v>0</v>
      </c>
      <c r="J68" s="25">
        <f>'AEO 2022 Table 35 Raw'!M55</f>
        <v>0</v>
      </c>
      <c r="K68" s="25">
        <f>'AEO 2022 Table 35 Raw'!N55</f>
        <v>0</v>
      </c>
      <c r="L68" s="25">
        <f>'AEO 2022 Table 35 Raw'!O55</f>
        <v>0</v>
      </c>
      <c r="M68" s="25">
        <f>'AEO 2022 Table 35 Raw'!P55</f>
        <v>0</v>
      </c>
      <c r="N68" s="25">
        <f>'AEO 2022 Table 35 Raw'!Q55</f>
        <v>0</v>
      </c>
      <c r="O68" s="25">
        <f>'AEO 2022 Table 35 Raw'!R55</f>
        <v>0</v>
      </c>
      <c r="P68" s="25">
        <f>'AEO 2022 Table 35 Raw'!S55</f>
        <v>0</v>
      </c>
      <c r="Q68" s="25">
        <f>'AEO 2022 Table 35 Raw'!T55</f>
        <v>0</v>
      </c>
      <c r="R68" s="25">
        <f>'AEO 2022 Table 35 Raw'!U55</f>
        <v>0</v>
      </c>
      <c r="S68" s="25">
        <f>'AEO 2022 Table 35 Raw'!V55</f>
        <v>0</v>
      </c>
      <c r="T68" s="25">
        <f>'AEO 2022 Table 35 Raw'!W55</f>
        <v>0</v>
      </c>
      <c r="U68" s="25">
        <f>'AEO 2022 Table 35 Raw'!X55</f>
        <v>0</v>
      </c>
      <c r="V68" s="25">
        <f>'AEO 2022 Table 35 Raw'!Y55</f>
        <v>0</v>
      </c>
      <c r="W68" s="25">
        <f>'AEO 2022 Table 35 Raw'!Z55</f>
        <v>0</v>
      </c>
      <c r="X68" s="25">
        <f>'AEO 2022 Table 35 Raw'!AA55</f>
        <v>0</v>
      </c>
      <c r="Y68" s="25">
        <f>'AEO 2022 Table 35 Raw'!AB55</f>
        <v>0</v>
      </c>
      <c r="Z68" s="25">
        <f>'AEO 2022 Table 35 Raw'!AC55</f>
        <v>0</v>
      </c>
      <c r="AA68" s="25">
        <f>'AEO 2022 Table 35 Raw'!AD55</f>
        <v>0</v>
      </c>
      <c r="AB68" s="25">
        <f>'AEO 2022 Table 35 Raw'!AE55</f>
        <v>0</v>
      </c>
      <c r="AC68" s="25">
        <f>'AEO 2022 Table 35 Raw'!AF55</f>
        <v>0</v>
      </c>
      <c r="AD68" s="25">
        <f>'AEO 2022 Table 35 Raw'!AG55</f>
        <v>0</v>
      </c>
      <c r="AE68" s="25">
        <f>'AEO 2022 Table 35 Raw'!AH55</f>
        <v>0</v>
      </c>
      <c r="AF68" s="25">
        <f>'AEO 2022 Table 35 Raw'!AI55</f>
        <v>0</v>
      </c>
      <c r="AG68" s="45" t="str">
        <f>'AEO 2022 Table 35 Raw'!AJ55</f>
        <v>- -</v>
      </c>
    </row>
    <row r="69" spans="1:33" ht="15" customHeight="1">
      <c r="A69" s="8" t="s">
        <v>921</v>
      </c>
      <c r="B69" s="24" t="s">
        <v>922</v>
      </c>
      <c r="C69" s="25">
        <f>'AEO 2022 Table 35 Raw'!F56</f>
        <v>43.474761999999998</v>
      </c>
      <c r="D69" s="25">
        <f>'AEO 2022 Table 35 Raw'!G56</f>
        <v>53.776741000000001</v>
      </c>
      <c r="E69" s="25">
        <f>'AEO 2022 Table 35 Raw'!H56</f>
        <v>65.090843000000007</v>
      </c>
      <c r="F69" s="25">
        <f>'AEO 2022 Table 35 Raw'!I56</f>
        <v>76.677536000000003</v>
      </c>
      <c r="G69" s="25">
        <f>'AEO 2022 Table 35 Raw'!J56</f>
        <v>88.485207000000003</v>
      </c>
      <c r="H69" s="25">
        <f>'AEO 2022 Table 35 Raw'!K56</f>
        <v>100.41815200000001</v>
      </c>
      <c r="I69" s="25">
        <f>'AEO 2022 Table 35 Raw'!L56</f>
        <v>112.241936</v>
      </c>
      <c r="J69" s="25">
        <f>'AEO 2022 Table 35 Raw'!M56</f>
        <v>124.01681499999999</v>
      </c>
      <c r="K69" s="25">
        <f>'AEO 2022 Table 35 Raw'!N56</f>
        <v>135.79226700000001</v>
      </c>
      <c r="L69" s="25">
        <f>'AEO 2022 Table 35 Raw'!O56</f>
        <v>147.77683999999999</v>
      </c>
      <c r="M69" s="25">
        <f>'AEO 2022 Table 35 Raw'!P56</f>
        <v>159.77563499999999</v>
      </c>
      <c r="N69" s="25">
        <f>'AEO 2022 Table 35 Raw'!Q56</f>
        <v>172.02377300000001</v>
      </c>
      <c r="O69" s="25">
        <f>'AEO 2022 Table 35 Raw'!R56</f>
        <v>184.27171300000001</v>
      </c>
      <c r="P69" s="25">
        <f>'AEO 2022 Table 35 Raw'!S56</f>
        <v>196.32550000000001</v>
      </c>
      <c r="Q69" s="25">
        <f>'AEO 2022 Table 35 Raw'!T56</f>
        <v>208.21978799999999</v>
      </c>
      <c r="R69" s="25">
        <f>'AEO 2022 Table 35 Raw'!U56</f>
        <v>220.08706699999999</v>
      </c>
      <c r="S69" s="25">
        <f>'AEO 2022 Table 35 Raw'!V56</f>
        <v>232.10318000000001</v>
      </c>
      <c r="T69" s="25">
        <f>'AEO 2022 Table 35 Raw'!W56</f>
        <v>244.318161</v>
      </c>
      <c r="U69" s="25">
        <f>'AEO 2022 Table 35 Raw'!X56</f>
        <v>256.84176600000001</v>
      </c>
      <c r="V69" s="25">
        <f>'AEO 2022 Table 35 Raw'!Y56</f>
        <v>269.70077500000002</v>
      </c>
      <c r="W69" s="25">
        <f>'AEO 2022 Table 35 Raw'!Z56</f>
        <v>282.55239899999998</v>
      </c>
      <c r="X69" s="25">
        <f>'AEO 2022 Table 35 Raw'!AA56</f>
        <v>295.55987499999998</v>
      </c>
      <c r="Y69" s="25">
        <f>'AEO 2022 Table 35 Raw'!AB56</f>
        <v>308.95898399999999</v>
      </c>
      <c r="Z69" s="25">
        <f>'AEO 2022 Table 35 Raw'!AC56</f>
        <v>322.84799199999998</v>
      </c>
      <c r="AA69" s="25">
        <f>'AEO 2022 Table 35 Raw'!AD56</f>
        <v>336.92700200000002</v>
      </c>
      <c r="AB69" s="25">
        <f>'AEO 2022 Table 35 Raw'!AE56</f>
        <v>351.01861600000001</v>
      </c>
      <c r="AC69" s="25">
        <f>'AEO 2022 Table 35 Raw'!AF56</f>
        <v>365.615814</v>
      </c>
      <c r="AD69" s="25">
        <f>'AEO 2022 Table 35 Raw'!AG56</f>
        <v>380.51928700000002</v>
      </c>
      <c r="AE69" s="25">
        <f>'AEO 2022 Table 35 Raw'!AH56</f>
        <v>396.08755500000001</v>
      </c>
      <c r="AF69" s="25">
        <f>'AEO 2022 Table 35 Raw'!AI56</f>
        <v>412.69387799999998</v>
      </c>
      <c r="AG69" s="45">
        <f>'AEO 2022 Table 35 Raw'!AJ56</f>
        <v>8.1000000000000003E-2</v>
      </c>
    </row>
    <row r="70" spans="1:33" ht="15" customHeight="1">
      <c r="A70" s="8" t="s">
        <v>923</v>
      </c>
      <c r="B70" s="24" t="s">
        <v>924</v>
      </c>
      <c r="C70" s="25">
        <f>'AEO 2022 Table 35 Raw'!F57</f>
        <v>110.284088</v>
      </c>
      <c r="D70" s="25">
        <f>'AEO 2022 Table 35 Raw'!G57</f>
        <v>99.259270000000001</v>
      </c>
      <c r="E70" s="25">
        <f>'AEO 2022 Table 35 Raw'!H57</f>
        <v>116.87494700000001</v>
      </c>
      <c r="F70" s="25">
        <f>'AEO 2022 Table 35 Raw'!I57</f>
        <v>123.33736399999999</v>
      </c>
      <c r="G70" s="25">
        <f>'AEO 2022 Table 35 Raw'!J57</f>
        <v>129.778839</v>
      </c>
      <c r="H70" s="25">
        <f>'AEO 2022 Table 35 Raw'!K57</f>
        <v>139.90602100000001</v>
      </c>
      <c r="I70" s="25">
        <f>'AEO 2022 Table 35 Raw'!L57</f>
        <v>151.17394999999999</v>
      </c>
      <c r="J70" s="25">
        <f>'AEO 2022 Table 35 Raw'!M57</f>
        <v>159.26181</v>
      </c>
      <c r="K70" s="25">
        <f>'AEO 2022 Table 35 Raw'!N57</f>
        <v>167.094391</v>
      </c>
      <c r="L70" s="25">
        <f>'AEO 2022 Table 35 Raw'!O57</f>
        <v>176.00105300000001</v>
      </c>
      <c r="M70" s="25">
        <f>'AEO 2022 Table 35 Raw'!P57</f>
        <v>185.04669200000001</v>
      </c>
      <c r="N70" s="25">
        <f>'AEO 2022 Table 35 Raw'!Q57</f>
        <v>188.63147000000001</v>
      </c>
      <c r="O70" s="25">
        <f>'AEO 2022 Table 35 Raw'!R57</f>
        <v>196.353058</v>
      </c>
      <c r="P70" s="25">
        <f>'AEO 2022 Table 35 Raw'!S57</f>
        <v>203.98959400000001</v>
      </c>
      <c r="Q70" s="25">
        <f>'AEO 2022 Table 35 Raw'!T57</f>
        <v>211.208145</v>
      </c>
      <c r="R70" s="25">
        <f>'AEO 2022 Table 35 Raw'!U57</f>
        <v>218.97586100000001</v>
      </c>
      <c r="S70" s="25">
        <f>'AEO 2022 Table 35 Raw'!V57</f>
        <v>227.41511499999999</v>
      </c>
      <c r="T70" s="25">
        <f>'AEO 2022 Table 35 Raw'!W57</f>
        <v>236.62129200000001</v>
      </c>
      <c r="U70" s="25">
        <f>'AEO 2022 Table 35 Raw'!X57</f>
        <v>244.18866</v>
      </c>
      <c r="V70" s="25">
        <f>'AEO 2022 Table 35 Raw'!Y57</f>
        <v>258.94613600000002</v>
      </c>
      <c r="W70" s="25">
        <f>'AEO 2022 Table 35 Raw'!Z57</f>
        <v>268.63488799999999</v>
      </c>
      <c r="X70" s="25">
        <f>'AEO 2022 Table 35 Raw'!AA57</f>
        <v>277.76419099999998</v>
      </c>
      <c r="Y70" s="25">
        <f>'AEO 2022 Table 35 Raw'!AB57</f>
        <v>290.56231700000001</v>
      </c>
      <c r="Z70" s="25">
        <f>'AEO 2022 Table 35 Raw'!AC57</f>
        <v>304.042664</v>
      </c>
      <c r="AA70" s="25">
        <f>'AEO 2022 Table 35 Raw'!AD57</f>
        <v>314.84252900000001</v>
      </c>
      <c r="AB70" s="25">
        <f>'AEO 2022 Table 35 Raw'!AE57</f>
        <v>328.04363999999998</v>
      </c>
      <c r="AC70" s="25">
        <f>'AEO 2022 Table 35 Raw'!AF57</f>
        <v>338.66284200000001</v>
      </c>
      <c r="AD70" s="25">
        <f>'AEO 2022 Table 35 Raw'!AG57</f>
        <v>347.32611100000003</v>
      </c>
      <c r="AE70" s="25">
        <f>'AEO 2022 Table 35 Raw'!AH57</f>
        <v>357.310272</v>
      </c>
      <c r="AF70" s="25">
        <f>'AEO 2022 Table 35 Raw'!AI57</f>
        <v>366.83978300000001</v>
      </c>
      <c r="AG70" s="45">
        <f>'AEO 2022 Table 35 Raw'!AJ57</f>
        <v>4.2000000000000003E-2</v>
      </c>
    </row>
    <row r="71" spans="1:33" ht="15" customHeight="1">
      <c r="A71" s="8" t="s">
        <v>925</v>
      </c>
      <c r="B71" s="24" t="s">
        <v>926</v>
      </c>
      <c r="C71" s="25">
        <f>'AEO 2022 Table 35 Raw'!F58</f>
        <v>0.37474099999999999</v>
      </c>
      <c r="D71" s="25">
        <f>'AEO 2022 Table 35 Raw'!G58</f>
        <v>0.48728900000000003</v>
      </c>
      <c r="E71" s="25">
        <f>'AEO 2022 Table 35 Raw'!H58</f>
        <v>0.60321199999999997</v>
      </c>
      <c r="F71" s="25">
        <f>'AEO 2022 Table 35 Raw'!I58</f>
        <v>0.71380200000000005</v>
      </c>
      <c r="G71" s="25">
        <f>'AEO 2022 Table 35 Raw'!J58</f>
        <v>0.831202</v>
      </c>
      <c r="H71" s="25">
        <f>'AEO 2022 Table 35 Raw'!K58</f>
        <v>0.95589400000000002</v>
      </c>
      <c r="I71" s="25">
        <f>'AEO 2022 Table 35 Raw'!L58</f>
        <v>1.087499</v>
      </c>
      <c r="J71" s="25">
        <f>'AEO 2022 Table 35 Raw'!M58</f>
        <v>1.2292190000000001</v>
      </c>
      <c r="K71" s="25">
        <f>'AEO 2022 Table 35 Raw'!N58</f>
        <v>1.3803300000000001</v>
      </c>
      <c r="L71" s="25">
        <f>'AEO 2022 Table 35 Raw'!O58</f>
        <v>1.5403150000000001</v>
      </c>
      <c r="M71" s="25">
        <f>'AEO 2022 Table 35 Raw'!P58</f>
        <v>1.707128</v>
      </c>
      <c r="N71" s="25">
        <f>'AEO 2022 Table 35 Raw'!Q58</f>
        <v>1.876787</v>
      </c>
      <c r="O71" s="25">
        <f>'AEO 2022 Table 35 Raw'!R58</f>
        <v>2.0518939999999999</v>
      </c>
      <c r="P71" s="25">
        <f>'AEO 2022 Table 35 Raw'!S58</f>
        <v>2.2241379999999999</v>
      </c>
      <c r="Q71" s="25">
        <f>'AEO 2022 Table 35 Raw'!T58</f>
        <v>2.3901819999999998</v>
      </c>
      <c r="R71" s="25">
        <f>'AEO 2022 Table 35 Raw'!U58</f>
        <v>2.5484789999999999</v>
      </c>
      <c r="S71" s="25">
        <f>'AEO 2022 Table 35 Raw'!V58</f>
        <v>2.6982460000000001</v>
      </c>
      <c r="T71" s="25">
        <f>'AEO 2022 Table 35 Raw'!W58</f>
        <v>2.8444389999999999</v>
      </c>
      <c r="U71" s="25">
        <f>'AEO 2022 Table 35 Raw'!X58</f>
        <v>2.9903629999999999</v>
      </c>
      <c r="V71" s="25">
        <f>'AEO 2022 Table 35 Raw'!Y58</f>
        <v>3.1328520000000002</v>
      </c>
      <c r="W71" s="25">
        <f>'AEO 2022 Table 35 Raw'!Z58</f>
        <v>3.2706300000000001</v>
      </c>
      <c r="X71" s="25">
        <f>'AEO 2022 Table 35 Raw'!AA58</f>
        <v>3.4078569999999999</v>
      </c>
      <c r="Y71" s="25">
        <f>'AEO 2022 Table 35 Raw'!AB58</f>
        <v>3.5402089999999999</v>
      </c>
      <c r="Z71" s="25">
        <f>'AEO 2022 Table 35 Raw'!AC58</f>
        <v>3.6676660000000001</v>
      </c>
      <c r="AA71" s="25">
        <f>'AEO 2022 Table 35 Raw'!AD58</f>
        <v>3.7979790000000002</v>
      </c>
      <c r="AB71" s="25">
        <f>'AEO 2022 Table 35 Raw'!AE58</f>
        <v>3.9284910000000002</v>
      </c>
      <c r="AC71" s="25">
        <f>'AEO 2022 Table 35 Raw'!AF58</f>
        <v>4.0580759999999998</v>
      </c>
      <c r="AD71" s="25">
        <f>'AEO 2022 Table 35 Raw'!AG58</f>
        <v>4.1833999999999998</v>
      </c>
      <c r="AE71" s="25">
        <f>'AEO 2022 Table 35 Raw'!AH58</f>
        <v>4.3051870000000001</v>
      </c>
      <c r="AF71" s="25">
        <f>'AEO 2022 Table 35 Raw'!AI58</f>
        <v>4.4251399999999999</v>
      </c>
      <c r="AG71" s="45">
        <f>'AEO 2022 Table 35 Raw'!AJ58</f>
        <v>8.8999999999999996E-2</v>
      </c>
    </row>
    <row r="72" spans="1:33" ht="15" customHeight="1">
      <c r="A72" s="8" t="s">
        <v>927</v>
      </c>
      <c r="B72" s="24" t="s">
        <v>928</v>
      </c>
      <c r="C72" s="25">
        <f>'AEO 2022 Table 35 Raw'!F59</f>
        <v>747.91564900000003</v>
      </c>
      <c r="D72" s="25">
        <f>'AEO 2022 Table 35 Raw'!G59</f>
        <v>699.222351</v>
      </c>
      <c r="E72" s="25">
        <f>'AEO 2022 Table 35 Raw'!H59</f>
        <v>679.98339799999997</v>
      </c>
      <c r="F72" s="25">
        <f>'AEO 2022 Table 35 Raw'!I59</f>
        <v>663.084473</v>
      </c>
      <c r="G72" s="25">
        <f>'AEO 2022 Table 35 Raw'!J59</f>
        <v>651.87914999999998</v>
      </c>
      <c r="H72" s="25">
        <f>'AEO 2022 Table 35 Raw'!K59</f>
        <v>638.84497099999999</v>
      </c>
      <c r="I72" s="25">
        <f>'AEO 2022 Table 35 Raw'!L59</f>
        <v>622.07836899999995</v>
      </c>
      <c r="J72" s="25">
        <f>'AEO 2022 Table 35 Raw'!M59</f>
        <v>627.26721199999997</v>
      </c>
      <c r="K72" s="25">
        <f>'AEO 2022 Table 35 Raw'!N59</f>
        <v>621.32171600000004</v>
      </c>
      <c r="L72" s="25">
        <f>'AEO 2022 Table 35 Raw'!O59</f>
        <v>611.93481399999996</v>
      </c>
      <c r="M72" s="25">
        <f>'AEO 2022 Table 35 Raw'!P59</f>
        <v>608.225281</v>
      </c>
      <c r="N72" s="25">
        <f>'AEO 2022 Table 35 Raw'!Q59</f>
        <v>611.03344700000002</v>
      </c>
      <c r="O72" s="25">
        <f>'AEO 2022 Table 35 Raw'!R59</f>
        <v>613.15045199999997</v>
      </c>
      <c r="P72" s="25">
        <f>'AEO 2022 Table 35 Raw'!S59</f>
        <v>603.66564900000003</v>
      </c>
      <c r="Q72" s="25">
        <f>'AEO 2022 Table 35 Raw'!T59</f>
        <v>601.21069299999999</v>
      </c>
      <c r="R72" s="25">
        <f>'AEO 2022 Table 35 Raw'!U59</f>
        <v>602.07238800000005</v>
      </c>
      <c r="S72" s="25">
        <f>'AEO 2022 Table 35 Raw'!V59</f>
        <v>608.08264199999996</v>
      </c>
      <c r="T72" s="25">
        <f>'AEO 2022 Table 35 Raw'!W59</f>
        <v>614.80841099999998</v>
      </c>
      <c r="U72" s="25">
        <f>'AEO 2022 Table 35 Raw'!X59</f>
        <v>620.77978499999995</v>
      </c>
      <c r="V72" s="25">
        <f>'AEO 2022 Table 35 Raw'!Y59</f>
        <v>626.37329099999999</v>
      </c>
      <c r="W72" s="25">
        <f>'AEO 2022 Table 35 Raw'!Z59</f>
        <v>629.80364999999995</v>
      </c>
      <c r="X72" s="25">
        <f>'AEO 2022 Table 35 Raw'!AA59</f>
        <v>635.45318599999996</v>
      </c>
      <c r="Y72" s="25">
        <f>'AEO 2022 Table 35 Raw'!AB59</f>
        <v>639.785706</v>
      </c>
      <c r="Z72" s="25">
        <f>'AEO 2022 Table 35 Raw'!AC59</f>
        <v>646.99542199999996</v>
      </c>
      <c r="AA72" s="25">
        <f>'AEO 2022 Table 35 Raw'!AD59</f>
        <v>645.08941700000003</v>
      </c>
      <c r="AB72" s="25">
        <f>'AEO 2022 Table 35 Raw'!AE59</f>
        <v>648.41216999999995</v>
      </c>
      <c r="AC72" s="25">
        <f>'AEO 2022 Table 35 Raw'!AF59</f>
        <v>656.76415999999995</v>
      </c>
      <c r="AD72" s="25">
        <f>'AEO 2022 Table 35 Raw'!AG59</f>
        <v>665.00036599999999</v>
      </c>
      <c r="AE72" s="25">
        <f>'AEO 2022 Table 35 Raw'!AH59</f>
        <v>672.35607900000002</v>
      </c>
      <c r="AF72" s="25">
        <f>'AEO 2022 Table 35 Raw'!AI59</f>
        <v>677.73187299999995</v>
      </c>
      <c r="AG72" s="45">
        <f>'AEO 2022 Table 35 Raw'!AJ59</f>
        <v>-3.0000000000000001E-3</v>
      </c>
    </row>
    <row r="73" spans="1:33" ht="12" customHeight="1">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45"/>
    </row>
    <row r="74" spans="1:33" ht="15" customHeight="1">
      <c r="A74" s="8" t="s">
        <v>929</v>
      </c>
      <c r="B74" s="23" t="s">
        <v>146</v>
      </c>
      <c r="C74" s="25">
        <f>'AEO 2022 Table 35 Raw'!F60</f>
        <v>26243.634765999999</v>
      </c>
      <c r="D74" s="25">
        <f>'AEO 2022 Table 35 Raw'!G60</f>
        <v>26974.304688</v>
      </c>
      <c r="E74" s="25">
        <f>'AEO 2022 Table 35 Raw'!H60</f>
        <v>27273.109375</v>
      </c>
      <c r="F74" s="25">
        <f>'AEO 2022 Table 35 Raw'!I60</f>
        <v>27171.751952999999</v>
      </c>
      <c r="G74" s="25">
        <f>'AEO 2022 Table 35 Raw'!J60</f>
        <v>27078.533202999999</v>
      </c>
      <c r="H74" s="25">
        <f>'AEO 2022 Table 35 Raw'!K60</f>
        <v>26923.626952999999</v>
      </c>
      <c r="I74" s="25">
        <f>'AEO 2022 Table 35 Raw'!L60</f>
        <v>26707.369140999999</v>
      </c>
      <c r="J74" s="25">
        <f>'AEO 2022 Table 35 Raw'!M60</f>
        <v>26546.474609000001</v>
      </c>
      <c r="K74" s="25">
        <f>'AEO 2022 Table 35 Raw'!N60</f>
        <v>26367.3125</v>
      </c>
      <c r="L74" s="25">
        <f>'AEO 2022 Table 35 Raw'!O60</f>
        <v>26228.494140999999</v>
      </c>
      <c r="M74" s="25">
        <f>'AEO 2022 Table 35 Raw'!P60</f>
        <v>26108.462890999999</v>
      </c>
      <c r="N74" s="25">
        <f>'AEO 2022 Table 35 Raw'!Q60</f>
        <v>26004.041015999999</v>
      </c>
      <c r="O74" s="25">
        <f>'AEO 2022 Table 35 Raw'!R60</f>
        <v>25907.568359000001</v>
      </c>
      <c r="P74" s="25">
        <f>'AEO 2022 Table 35 Raw'!S60</f>
        <v>25764.507812</v>
      </c>
      <c r="Q74" s="25">
        <f>'AEO 2022 Table 35 Raw'!T60</f>
        <v>25650.162109000001</v>
      </c>
      <c r="R74" s="25">
        <f>'AEO 2022 Table 35 Raw'!U60</f>
        <v>25558.242188</v>
      </c>
      <c r="S74" s="25">
        <f>'AEO 2022 Table 35 Raw'!V60</f>
        <v>25504.328125</v>
      </c>
      <c r="T74" s="25">
        <f>'AEO 2022 Table 35 Raw'!W60</f>
        <v>25471.169922000001</v>
      </c>
      <c r="U74" s="25">
        <f>'AEO 2022 Table 35 Raw'!X60</f>
        <v>25476.849609000001</v>
      </c>
      <c r="V74" s="25">
        <f>'AEO 2022 Table 35 Raw'!Y60</f>
        <v>25493.582031000002</v>
      </c>
      <c r="W74" s="25">
        <f>'AEO 2022 Table 35 Raw'!Z60</f>
        <v>25515.371093999998</v>
      </c>
      <c r="X74" s="25">
        <f>'AEO 2022 Table 35 Raw'!AA60</f>
        <v>25565.009765999999</v>
      </c>
      <c r="Y74" s="25">
        <f>'AEO 2022 Table 35 Raw'!AB60</f>
        <v>25620.152343999998</v>
      </c>
      <c r="Z74" s="25">
        <f>'AEO 2022 Table 35 Raw'!AC60</f>
        <v>25678.685547000001</v>
      </c>
      <c r="AA74" s="25">
        <f>'AEO 2022 Table 35 Raw'!AD60</f>
        <v>25755.494140999999</v>
      </c>
      <c r="AB74" s="25">
        <f>'AEO 2022 Table 35 Raw'!AE60</f>
        <v>25880.119140999999</v>
      </c>
      <c r="AC74" s="25">
        <f>'AEO 2022 Table 35 Raw'!AF60</f>
        <v>26011.933593999998</v>
      </c>
      <c r="AD74" s="25">
        <f>'AEO 2022 Table 35 Raw'!AG60</f>
        <v>26128.945312</v>
      </c>
      <c r="AE74" s="25">
        <f>'AEO 2022 Table 35 Raw'!AH60</f>
        <v>26261.541015999999</v>
      </c>
      <c r="AF74" s="25">
        <f>'AEO 2022 Table 35 Raw'!AI60</f>
        <v>26453.992188</v>
      </c>
      <c r="AG74" s="45">
        <f>'AEO 2022 Table 35 Raw'!AJ60</f>
        <v>0</v>
      </c>
    </row>
    <row r="75" spans="1:33" ht="15" customHeight="1" thickBot="1"/>
    <row r="76" spans="1:33" ht="15" customHeight="1">
      <c r="B76" s="114" t="s">
        <v>930</v>
      </c>
      <c r="C76" s="111"/>
      <c r="D76" s="111"/>
      <c r="E76" s="111"/>
      <c r="F76" s="111"/>
      <c r="G76" s="111"/>
      <c r="H76" s="111"/>
      <c r="I76" s="111"/>
      <c r="J76" s="111"/>
      <c r="K76" s="111"/>
      <c r="L76" s="111"/>
      <c r="M76" s="111"/>
      <c r="N76" s="111"/>
      <c r="O76" s="111"/>
      <c r="P76" s="111"/>
      <c r="Q76" s="111"/>
      <c r="R76" s="111"/>
      <c r="S76" s="111"/>
      <c r="T76" s="111"/>
      <c r="U76" s="111"/>
      <c r="V76" s="111"/>
      <c r="W76" s="111"/>
      <c r="X76" s="111"/>
      <c r="Y76" s="111"/>
      <c r="Z76" s="111"/>
      <c r="AA76" s="111"/>
      <c r="AB76" s="111"/>
      <c r="AC76" s="111"/>
      <c r="AD76" s="111"/>
      <c r="AE76" s="111"/>
      <c r="AF76" s="111"/>
      <c r="AG76" s="111"/>
    </row>
    <row r="77" spans="1:33" ht="15" customHeight="1">
      <c r="B77" s="4" t="s">
        <v>931</v>
      </c>
    </row>
    <row r="78" spans="1:33" ht="15" customHeight="1">
      <c r="B78" s="4" t="s">
        <v>932</v>
      </c>
    </row>
    <row r="79" spans="1:33" ht="15" customHeight="1">
      <c r="B79" s="4" t="s">
        <v>933</v>
      </c>
    </row>
    <row r="80" spans="1:33" ht="15" customHeight="1">
      <c r="B80" s="4" t="s">
        <v>934</v>
      </c>
    </row>
    <row r="81" spans="2:2" ht="15" customHeight="1">
      <c r="B81" s="4" t="s">
        <v>935</v>
      </c>
    </row>
    <row r="82" spans="2:2" ht="15" customHeight="1">
      <c r="B82" s="4" t="s">
        <v>147</v>
      </c>
    </row>
    <row r="83" spans="2:2" ht="15" customHeight="1">
      <c r="B83" s="4" t="s">
        <v>936</v>
      </c>
    </row>
    <row r="84" spans="2:2" ht="15" customHeight="1">
      <c r="B84" s="4" t="s">
        <v>175</v>
      </c>
    </row>
    <row r="85" spans="2:2" ht="15" customHeight="1">
      <c r="B85" s="4" t="s">
        <v>937</v>
      </c>
    </row>
    <row r="86" spans="2:2" ht="15" customHeight="1">
      <c r="B86" s="4" t="s">
        <v>938</v>
      </c>
    </row>
    <row r="87" spans="2:2" ht="15" customHeight="1">
      <c r="B87" s="4" t="s">
        <v>939</v>
      </c>
    </row>
    <row r="90" spans="2:2" ht="12" customHeight="1"/>
    <row r="95" spans="2:2" ht="12" customHeight="1"/>
    <row r="97" ht="12" customHeight="1"/>
    <row r="113" spans="2:33" ht="12" customHeight="1"/>
    <row r="115" spans="2:33" ht="15" customHeight="1"/>
    <row r="116" spans="2:33" ht="15" customHeight="1">
      <c r="B116" s="112"/>
      <c r="C116" s="112"/>
      <c r="D116" s="112"/>
      <c r="E116" s="112"/>
      <c r="F116" s="112"/>
      <c r="G116" s="112"/>
      <c r="H116" s="112"/>
      <c r="I116" s="112"/>
      <c r="J116" s="112"/>
      <c r="K116" s="112"/>
      <c r="L116" s="112"/>
      <c r="M116" s="112"/>
      <c r="N116" s="112"/>
      <c r="O116" s="112"/>
      <c r="P116" s="112"/>
      <c r="Q116" s="112"/>
      <c r="R116" s="112"/>
      <c r="S116" s="112"/>
      <c r="T116" s="112"/>
      <c r="U116" s="112"/>
      <c r="V116" s="112"/>
      <c r="W116" s="112"/>
      <c r="X116" s="112"/>
      <c r="Y116" s="112"/>
      <c r="Z116" s="112"/>
      <c r="AA116" s="112"/>
      <c r="AB116" s="112"/>
      <c r="AC116" s="112"/>
      <c r="AD116" s="112"/>
      <c r="AE116" s="112"/>
      <c r="AF116" s="112"/>
      <c r="AG116" s="112"/>
    </row>
    <row r="128" spans="2:33"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3" ht="15" customHeight="1"/>
    <row r="154" ht="15" customHeight="1"/>
    <row r="163" ht="12" customHeight="1"/>
    <row r="172" ht="12" customHeight="1"/>
    <row r="181" ht="12" customHeight="1"/>
    <row r="182" ht="12" customHeight="1"/>
    <row r="188" ht="12" customHeight="1"/>
    <row r="194" ht="12" customHeight="1"/>
    <row r="200" ht="12" customHeight="1"/>
    <row r="204" ht="12" customHeight="1"/>
    <row r="209" ht="12" customHeight="1"/>
    <row r="248" ht="12" customHeight="1"/>
    <row r="252" ht="12" customHeight="1"/>
    <row r="255" ht="12" customHeight="1"/>
    <row r="257" spans="2:33" ht="15" customHeight="1"/>
    <row r="258" spans="2:33" ht="15" customHeight="1">
      <c r="B258" s="112"/>
      <c r="C258" s="112"/>
      <c r="D258" s="112"/>
      <c r="E258" s="112"/>
      <c r="F258" s="112"/>
      <c r="G258" s="112"/>
      <c r="H258" s="112"/>
      <c r="I258" s="112"/>
      <c r="J258" s="112"/>
      <c r="K258" s="112"/>
      <c r="L258" s="112"/>
      <c r="M258" s="112"/>
      <c r="N258" s="112"/>
      <c r="O258" s="112"/>
      <c r="P258" s="112"/>
      <c r="Q258" s="112"/>
      <c r="R258" s="112"/>
      <c r="S258" s="112"/>
      <c r="T258" s="112"/>
      <c r="U258" s="112"/>
      <c r="V258" s="112"/>
      <c r="W258" s="112"/>
      <c r="X258" s="112"/>
      <c r="Y258" s="112"/>
      <c r="Z258" s="112"/>
      <c r="AA258" s="112"/>
      <c r="AB258" s="112"/>
      <c r="AC258" s="112"/>
      <c r="AD258" s="112"/>
      <c r="AE258" s="112"/>
      <c r="AF258" s="112"/>
      <c r="AG258" s="112"/>
    </row>
    <row r="267" spans="2:33" ht="12" customHeight="1"/>
    <row r="268" spans="2:33" ht="12" customHeight="1"/>
    <row r="269" spans="2:33" ht="12" customHeight="1"/>
    <row r="270" spans="2:33" ht="12" customHeight="1"/>
    <row r="271" spans="2:33" ht="12" customHeight="1"/>
    <row r="272" spans="2:33"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3" ht="15" customHeight="1"/>
    <row r="304" ht="15" customHeight="1"/>
    <row r="310" ht="12" customHeight="1"/>
    <row r="327" ht="12" customHeight="1"/>
    <row r="329" ht="12" customHeight="1"/>
    <row r="339" spans="2:33" ht="15" customHeight="1"/>
    <row r="340" spans="2:33" ht="15" customHeight="1">
      <c r="B340" s="112"/>
      <c r="C340" s="112"/>
      <c r="D340" s="112"/>
      <c r="E340" s="112"/>
      <c r="F340" s="112"/>
      <c r="G340" s="112"/>
      <c r="H340" s="112"/>
      <c r="I340" s="112"/>
      <c r="J340" s="112"/>
      <c r="K340" s="112"/>
      <c r="L340" s="112"/>
      <c r="M340" s="112"/>
      <c r="N340" s="112"/>
      <c r="O340" s="112"/>
      <c r="P340" s="112"/>
      <c r="Q340" s="112"/>
      <c r="R340" s="112"/>
      <c r="S340" s="112"/>
      <c r="T340" s="112"/>
      <c r="U340" s="112"/>
      <c r="V340" s="112"/>
      <c r="W340" s="112"/>
      <c r="X340" s="112"/>
      <c r="Y340" s="112"/>
      <c r="Z340" s="112"/>
      <c r="AA340" s="112"/>
      <c r="AB340" s="112"/>
      <c r="AC340" s="112"/>
      <c r="AD340" s="112"/>
      <c r="AE340" s="112"/>
      <c r="AF340" s="112"/>
      <c r="AG340" s="112"/>
    </row>
    <row r="346" spans="2:33" ht="12" customHeight="1"/>
    <row r="347" spans="2:33" ht="12" customHeight="1"/>
    <row r="348" spans="2:33" ht="12" customHeight="1"/>
    <row r="349" spans="2:33" ht="12" customHeight="1"/>
    <row r="350" spans="2:33" ht="12" customHeight="1"/>
    <row r="351" spans="2:33" ht="12" customHeight="1"/>
    <row r="352" spans="2:33"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8" ht="15" customHeight="1"/>
    <row r="379" ht="15" customHeight="1"/>
    <row r="385" ht="12" customHeight="1"/>
    <row r="402" ht="12" customHeight="1"/>
    <row r="405" ht="12" customHeight="1"/>
    <row r="411" ht="12" customHeight="1"/>
    <row r="428" ht="12" customHeight="1"/>
    <row r="431" ht="12" customHeight="1"/>
    <row r="435" ht="12" customHeight="1"/>
    <row r="446" ht="12" customHeight="1"/>
    <row r="449" spans="2:33" ht="12" customHeight="1"/>
    <row r="451" spans="2:33" ht="15" customHeight="1"/>
    <row r="452" spans="2:33" ht="15" customHeight="1">
      <c r="B452" s="112"/>
      <c r="C452" s="112"/>
      <c r="D452" s="112"/>
      <c r="E452" s="112"/>
      <c r="F452" s="112"/>
      <c r="G452" s="112"/>
      <c r="H452" s="112"/>
      <c r="I452" s="112"/>
      <c r="J452" s="112"/>
      <c r="K452" s="112"/>
      <c r="L452" s="112"/>
      <c r="M452" s="112"/>
      <c r="N452" s="112"/>
      <c r="O452" s="112"/>
      <c r="P452" s="112"/>
      <c r="Q452" s="112"/>
      <c r="R452" s="112"/>
      <c r="S452" s="112"/>
      <c r="T452" s="112"/>
      <c r="U452" s="112"/>
      <c r="V452" s="112"/>
      <c r="W452" s="112"/>
      <c r="X452" s="112"/>
      <c r="Y452" s="112"/>
      <c r="Z452" s="112"/>
      <c r="AA452" s="112"/>
      <c r="AB452" s="112"/>
      <c r="AC452" s="112"/>
      <c r="AD452" s="112"/>
      <c r="AE452" s="112"/>
      <c r="AF452" s="112"/>
      <c r="AG452" s="112"/>
    </row>
    <row r="460" spans="2:33" ht="12" customHeight="1"/>
    <row r="461" spans="2:33" ht="12" customHeight="1"/>
    <row r="462" spans="2:33" ht="12" customHeight="1"/>
    <row r="463" spans="2:33" ht="12" customHeight="1"/>
    <row r="464" spans="2:33"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spans="2:33" ht="12" customHeight="1"/>
    <row r="498" spans="2:33" ht="12" customHeight="1"/>
    <row r="499" spans="2:33" ht="12" customHeight="1"/>
    <row r="500" spans="2:33" ht="15" customHeight="1">
      <c r="B500" s="113"/>
      <c r="C500" s="112"/>
      <c r="D500" s="112"/>
      <c r="E500" s="112"/>
      <c r="F500" s="112"/>
      <c r="G500" s="112"/>
      <c r="H500" s="112"/>
      <c r="I500" s="112"/>
      <c r="J500" s="112"/>
      <c r="K500" s="112"/>
      <c r="L500" s="112"/>
      <c r="M500" s="112"/>
      <c r="N500" s="112"/>
      <c r="O500" s="112"/>
      <c r="P500" s="112"/>
      <c r="Q500" s="112"/>
      <c r="R500" s="112"/>
      <c r="S500" s="112"/>
      <c r="T500" s="112"/>
      <c r="U500" s="112"/>
      <c r="V500" s="112"/>
      <c r="W500" s="112"/>
      <c r="X500" s="112"/>
      <c r="Y500" s="112"/>
      <c r="Z500" s="112"/>
      <c r="AA500" s="112"/>
      <c r="AB500" s="112"/>
      <c r="AC500" s="112"/>
      <c r="AD500" s="112"/>
      <c r="AE500" s="112"/>
      <c r="AF500" s="112"/>
      <c r="AG500" s="112"/>
    </row>
    <row r="503" spans="2:33" ht="15" customHeight="1"/>
    <row r="504" spans="2:33" ht="15" customHeight="1"/>
    <row r="510" spans="2:33" ht="12" customHeight="1"/>
    <row r="527" ht="12" customHeight="1"/>
    <row r="529" ht="12" customHeight="1"/>
    <row r="535" ht="12" customHeight="1"/>
    <row r="552" spans="2:33" ht="12" customHeight="1"/>
    <row r="554" spans="2:33" ht="12" customHeight="1"/>
    <row r="556" spans="2:33" ht="15" customHeight="1"/>
    <row r="557" spans="2:33" ht="15" customHeight="1">
      <c r="B557" s="112"/>
      <c r="C557" s="112"/>
      <c r="D557" s="112"/>
      <c r="E557" s="112"/>
      <c r="F557" s="112"/>
      <c r="G557" s="112"/>
      <c r="H557" s="112"/>
      <c r="I557" s="112"/>
      <c r="J557" s="112"/>
      <c r="K557" s="112"/>
      <c r="L557" s="112"/>
      <c r="M557" s="112"/>
      <c r="N557" s="112"/>
      <c r="O557" s="112"/>
      <c r="P557" s="112"/>
      <c r="Q557" s="112"/>
      <c r="R557" s="112"/>
      <c r="S557" s="112"/>
      <c r="T557" s="112"/>
      <c r="U557" s="112"/>
      <c r="V557" s="112"/>
      <c r="W557" s="112"/>
      <c r="X557" s="112"/>
      <c r="Y557" s="112"/>
      <c r="Z557" s="112"/>
      <c r="AA557" s="112"/>
      <c r="AB557" s="112"/>
      <c r="AC557" s="112"/>
      <c r="AD557" s="112"/>
      <c r="AE557" s="112"/>
      <c r="AF557" s="112"/>
      <c r="AG557" s="112"/>
    </row>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8" ht="15" customHeight="1"/>
    <row r="579" ht="15" customHeight="1"/>
    <row r="584" ht="12" customHeight="1"/>
    <row r="600" ht="12" customHeight="1"/>
    <row r="602" ht="12" customHeight="1"/>
    <row r="607" ht="12" customHeight="1"/>
    <row r="623" ht="12" customHeight="1"/>
    <row r="625" spans="2:33" ht="12" customHeight="1"/>
    <row r="627" spans="2:33" ht="12" customHeight="1"/>
    <row r="630" spans="2:33" ht="12" customHeight="1"/>
    <row r="632" spans="2:33" ht="12" customHeight="1"/>
    <row r="633" spans="2:33" ht="12" customHeight="1"/>
    <row r="635" spans="2:33" ht="12" customHeight="1"/>
    <row r="637" spans="2:33" ht="15" customHeight="1"/>
    <row r="638" spans="2:33" ht="15" customHeight="1">
      <c r="B638" s="112"/>
      <c r="C638" s="112"/>
      <c r="D638" s="112"/>
      <c r="E638" s="112"/>
      <c r="F638" s="112"/>
      <c r="G638" s="112"/>
      <c r="H638" s="112"/>
      <c r="I638" s="112"/>
      <c r="J638" s="112"/>
      <c r="K638" s="112"/>
      <c r="L638" s="112"/>
      <c r="M638" s="112"/>
      <c r="N638" s="112"/>
      <c r="O638" s="112"/>
      <c r="P638" s="112"/>
      <c r="Q638" s="112"/>
      <c r="R638" s="112"/>
      <c r="S638" s="112"/>
      <c r="T638" s="112"/>
      <c r="U638" s="112"/>
      <c r="V638" s="112"/>
      <c r="W638" s="112"/>
      <c r="X638" s="112"/>
      <c r="Y638" s="112"/>
      <c r="Z638" s="112"/>
      <c r="AA638" s="112"/>
      <c r="AB638" s="112"/>
      <c r="AC638" s="112"/>
      <c r="AD638" s="112"/>
      <c r="AE638" s="112"/>
      <c r="AF638" s="112"/>
      <c r="AG638" s="112"/>
    </row>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8" ht="15" customHeight="1"/>
    <row r="679" ht="15" customHeight="1"/>
    <row r="682" ht="12" customHeight="1"/>
    <row r="698" ht="12" customHeight="1"/>
    <row r="703" ht="12" customHeight="1"/>
    <row r="709" spans="2:33" ht="15" customHeight="1"/>
    <row r="710" spans="2:33" ht="15" customHeight="1">
      <c r="B710" s="112"/>
      <c r="C710" s="112"/>
      <c r="D710" s="112"/>
      <c r="E710" s="112"/>
      <c r="F710" s="112"/>
      <c r="G710" s="112"/>
      <c r="H710" s="112"/>
      <c r="I710" s="112"/>
      <c r="J710" s="112"/>
      <c r="K710" s="112"/>
      <c r="L710" s="112"/>
      <c r="M710" s="112"/>
      <c r="N710" s="112"/>
      <c r="O710" s="112"/>
      <c r="P710" s="112"/>
      <c r="Q710" s="112"/>
      <c r="R710" s="112"/>
      <c r="S710" s="112"/>
      <c r="T710" s="112"/>
      <c r="U710" s="112"/>
      <c r="V710" s="112"/>
      <c r="W710" s="112"/>
      <c r="X710" s="112"/>
      <c r="Y710" s="112"/>
      <c r="Z710" s="112"/>
      <c r="AA710" s="112"/>
      <c r="AB710" s="112"/>
      <c r="AC710" s="112"/>
      <c r="AD710" s="112"/>
      <c r="AE710" s="112"/>
      <c r="AF710" s="112"/>
      <c r="AG710" s="112"/>
    </row>
    <row r="716" spans="2:33" ht="12" customHeight="1"/>
    <row r="717" spans="2:33" ht="12" customHeight="1"/>
    <row r="718" spans="2:33" ht="12" customHeight="1"/>
    <row r="719" spans="2:33" ht="12" customHeight="1"/>
    <row r="720" spans="2:33"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3" ht="15" customHeight="1"/>
    <row r="754" ht="15" customHeight="1"/>
    <row r="768" ht="12" customHeight="1"/>
    <row r="780" ht="12" customHeight="1"/>
    <row r="784" ht="12" customHeight="1"/>
    <row r="796" ht="12" customHeight="1"/>
    <row r="810" ht="12" customHeight="1"/>
    <row r="814" ht="12" customHeight="1"/>
    <row r="825" ht="12" customHeight="1"/>
    <row r="835" ht="12" customHeight="1"/>
    <row r="847" ht="12" customHeight="1"/>
    <row r="858" ht="12" customHeight="1"/>
    <row r="870" ht="12" customHeight="1"/>
    <row r="881" spans="2:33" ht="12" customHeight="1"/>
    <row r="885" spans="2:33" ht="15" customHeight="1"/>
    <row r="886" spans="2:33" ht="15" customHeight="1">
      <c r="B886" s="112"/>
      <c r="C886" s="112"/>
      <c r="D886" s="112"/>
      <c r="E886" s="112"/>
      <c r="F886" s="112"/>
      <c r="G886" s="112"/>
      <c r="H886" s="112"/>
      <c r="I886" s="112"/>
      <c r="J886" s="112"/>
      <c r="K886" s="112"/>
      <c r="L886" s="112"/>
      <c r="M886" s="112"/>
      <c r="N886" s="112"/>
      <c r="O886" s="112"/>
      <c r="P886" s="112"/>
      <c r="Q886" s="112"/>
      <c r="R886" s="112"/>
      <c r="S886" s="112"/>
      <c r="T886" s="112"/>
      <c r="U886" s="112"/>
      <c r="V886" s="112"/>
      <c r="W886" s="112"/>
      <c r="X886" s="112"/>
      <c r="Y886" s="112"/>
      <c r="Z886" s="112"/>
      <c r="AA886" s="112"/>
      <c r="AB886" s="112"/>
      <c r="AC886" s="112"/>
      <c r="AD886" s="112"/>
      <c r="AE886" s="112"/>
      <c r="AF886" s="112"/>
      <c r="AG886" s="112"/>
    </row>
    <row r="889" spans="2:33" ht="12" customHeight="1"/>
    <row r="890" spans="2:33" ht="12" customHeight="1"/>
    <row r="891" spans="2:33" ht="12" customHeight="1"/>
    <row r="892" spans="2:33" ht="12" customHeight="1"/>
    <row r="893" spans="2:33" ht="12" customHeight="1"/>
    <row r="894" spans="2:33" ht="12" customHeight="1"/>
    <row r="895" spans="2:33" ht="12" customHeight="1"/>
    <row r="896" spans="2:33" ht="12" customHeight="1"/>
    <row r="897" ht="12" customHeight="1"/>
    <row r="898" ht="12" customHeight="1"/>
    <row r="899" ht="12" customHeight="1"/>
    <row r="903" ht="15" customHeight="1"/>
    <row r="904" ht="15" customHeight="1"/>
    <row r="910" ht="12" customHeight="1"/>
    <row r="927" ht="12" customHeight="1"/>
    <row r="929" ht="12" customHeight="1"/>
    <row r="935" ht="12" customHeight="1"/>
    <row r="952" ht="12" customHeight="1"/>
    <row r="954" ht="12" customHeight="1"/>
    <row r="956" ht="12" customHeight="1"/>
    <row r="968" spans="2:33" ht="15" customHeight="1"/>
    <row r="969" spans="2:33" ht="15" customHeight="1">
      <c r="B969" s="112"/>
      <c r="C969" s="112"/>
      <c r="D969" s="112"/>
      <c r="E969" s="112"/>
      <c r="F969" s="112"/>
      <c r="G969" s="112"/>
      <c r="H969" s="112"/>
      <c r="I969" s="112"/>
      <c r="J969" s="112"/>
      <c r="K969" s="112"/>
      <c r="L969" s="112"/>
      <c r="M969" s="112"/>
      <c r="N969" s="112"/>
      <c r="O969" s="112"/>
      <c r="P969" s="112"/>
      <c r="Q969" s="112"/>
      <c r="R969" s="112"/>
      <c r="S969" s="112"/>
      <c r="T969" s="112"/>
      <c r="U969" s="112"/>
      <c r="V969" s="112"/>
      <c r="W969" s="112"/>
      <c r="X969" s="112"/>
      <c r="Y969" s="112"/>
      <c r="Z969" s="112"/>
      <c r="AA969" s="112"/>
      <c r="AB969" s="112"/>
      <c r="AC969" s="112"/>
      <c r="AD969" s="112"/>
      <c r="AE969" s="112"/>
      <c r="AF969" s="112"/>
      <c r="AG969" s="112"/>
    </row>
    <row r="975" spans="2:33" ht="12" customHeight="1"/>
    <row r="976" spans="2:33"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3" ht="15" customHeight="1"/>
    <row r="1004" ht="15" customHeight="1"/>
    <row r="1010" ht="12" customHeight="1"/>
    <row r="1027" ht="12" customHeight="1"/>
    <row r="1030" ht="12" customHeight="1"/>
    <row r="1036" ht="12" customHeight="1"/>
    <row r="1053" ht="12" customHeight="1"/>
    <row r="1056" ht="12" customHeight="1"/>
    <row r="1058" spans="2:33" ht="12" customHeight="1"/>
    <row r="1070" spans="2:33" ht="15" customHeight="1"/>
    <row r="1071" spans="2:33" ht="15" customHeight="1">
      <c r="B1071" s="112"/>
      <c r="C1071" s="112"/>
      <c r="D1071" s="112"/>
      <c r="E1071" s="112"/>
      <c r="F1071" s="112"/>
      <c r="G1071" s="112"/>
      <c r="H1071" s="112"/>
      <c r="I1071" s="112"/>
      <c r="J1071" s="112"/>
      <c r="K1071" s="112"/>
      <c r="L1071" s="112"/>
      <c r="M1071" s="112"/>
      <c r="N1071" s="112"/>
      <c r="O1071" s="112"/>
      <c r="P1071" s="112"/>
      <c r="Q1071" s="112"/>
      <c r="R1071" s="112"/>
      <c r="S1071" s="112"/>
      <c r="T1071" s="112"/>
      <c r="U1071" s="112"/>
      <c r="V1071" s="112"/>
      <c r="W1071" s="112"/>
      <c r="X1071" s="112"/>
      <c r="Y1071" s="112"/>
      <c r="Z1071" s="112"/>
      <c r="AA1071" s="112"/>
      <c r="AB1071" s="112"/>
      <c r="AC1071" s="112"/>
      <c r="AD1071" s="112"/>
      <c r="AE1071" s="112"/>
      <c r="AF1071" s="112"/>
      <c r="AG1071" s="112"/>
    </row>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3" ht="15" customHeight="1"/>
    <row r="1104" ht="15" customHeight="1"/>
    <row r="1110" ht="12" customHeight="1"/>
    <row r="1127" ht="12" customHeight="1"/>
    <row r="1129" ht="12" customHeight="1"/>
    <row r="1135" ht="12" customHeight="1"/>
    <row r="1152" ht="12" customHeight="1"/>
    <row r="1154" ht="12" customHeight="1"/>
    <row r="1156" ht="12" customHeight="1"/>
    <row r="1168" ht="15" customHeight="1"/>
    <row r="1169" spans="2:33" ht="15" customHeight="1">
      <c r="B1169" s="112"/>
      <c r="C1169" s="112"/>
      <c r="D1169" s="112"/>
      <c r="E1169" s="112"/>
      <c r="F1169" s="112"/>
      <c r="G1169" s="112"/>
      <c r="H1169" s="112"/>
      <c r="I1169" s="112"/>
      <c r="J1169" s="112"/>
      <c r="K1169" s="112"/>
      <c r="L1169" s="112"/>
      <c r="M1169" s="112"/>
      <c r="N1169" s="112"/>
      <c r="O1169" s="112"/>
      <c r="P1169" s="112"/>
      <c r="Q1169" s="112"/>
      <c r="R1169" s="112"/>
      <c r="S1169" s="112"/>
      <c r="T1169" s="112"/>
      <c r="U1169" s="112"/>
      <c r="V1169" s="112"/>
      <c r="W1169" s="112"/>
      <c r="X1169" s="112"/>
      <c r="Y1169" s="112"/>
      <c r="Z1169" s="112"/>
      <c r="AA1169" s="112"/>
      <c r="AB1169" s="112"/>
      <c r="AC1169" s="112"/>
      <c r="AD1169" s="112"/>
      <c r="AE1169" s="112"/>
      <c r="AF1169" s="112"/>
      <c r="AG1169" s="112"/>
    </row>
    <row r="1175" spans="2:33" ht="12" customHeight="1"/>
    <row r="1176" spans="2:33" ht="12" customHeight="1"/>
    <row r="1177" spans="2:33" ht="12" customHeight="1"/>
    <row r="1178" spans="2:33" ht="12" customHeight="1"/>
    <row r="1179" spans="2:33" ht="12" customHeight="1"/>
    <row r="1180" spans="2:33" ht="12" customHeight="1"/>
    <row r="1181" spans="2:33" ht="12" customHeight="1"/>
    <row r="1182" spans="2:33" ht="12" customHeight="1"/>
    <row r="1183" spans="2:33" ht="12" customHeight="1"/>
    <row r="1184" spans="2:33"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3" ht="15" customHeight="1"/>
    <row r="1204" ht="15" customHeight="1"/>
    <row r="1210" ht="12" customHeight="1"/>
    <row r="1227" ht="12" customHeight="1"/>
    <row r="1229" ht="12" customHeight="1"/>
    <row r="1235" ht="12" customHeight="1"/>
    <row r="1252" ht="12" customHeight="1"/>
    <row r="1254" ht="12" customHeight="1"/>
    <row r="1256" ht="12" customHeight="1"/>
    <row r="1268" spans="2:33" ht="15" customHeight="1"/>
    <row r="1269" spans="2:33" ht="15" customHeight="1">
      <c r="B1269" s="112"/>
      <c r="C1269" s="112"/>
      <c r="D1269" s="112"/>
      <c r="E1269" s="112"/>
      <c r="F1269" s="112"/>
      <c r="G1269" s="112"/>
      <c r="H1269" s="112"/>
      <c r="I1269" s="112"/>
      <c r="J1269" s="112"/>
      <c r="K1269" s="112"/>
      <c r="L1269" s="112"/>
      <c r="M1269" s="112"/>
      <c r="N1269" s="112"/>
      <c r="O1269" s="112"/>
      <c r="P1269" s="112"/>
      <c r="Q1269" s="112"/>
      <c r="R1269" s="112"/>
      <c r="S1269" s="112"/>
      <c r="T1269" s="112"/>
      <c r="U1269" s="112"/>
      <c r="V1269" s="112"/>
      <c r="W1269" s="112"/>
      <c r="X1269" s="112"/>
      <c r="Y1269" s="112"/>
      <c r="Z1269" s="112"/>
      <c r="AA1269" s="112"/>
      <c r="AB1269" s="112"/>
      <c r="AC1269" s="112"/>
      <c r="AD1269" s="112"/>
      <c r="AE1269" s="112"/>
      <c r="AF1269" s="112"/>
      <c r="AG1269" s="112"/>
    </row>
    <row r="1275" spans="2:33" ht="12" customHeight="1"/>
    <row r="1276" spans="2:33" ht="12" customHeight="1"/>
    <row r="1277" spans="2:33" ht="12" customHeight="1"/>
    <row r="1278" spans="2:33" ht="12" customHeight="1"/>
    <row r="1279" spans="2:33" ht="12" customHeight="1"/>
    <row r="1280" spans="2:33"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3" ht="15" customHeight="1"/>
    <row r="1304" ht="15" customHeight="1"/>
    <row r="1306" ht="12" customHeight="1"/>
    <row r="1311" ht="12" customHeight="1"/>
    <row r="1315" ht="12" customHeight="1"/>
    <row r="1331" ht="12" customHeight="1"/>
    <row r="1362" ht="12" customHeight="1"/>
    <row r="1378" ht="12" customHeight="1"/>
    <row r="1397" ht="12" customHeight="1"/>
    <row r="1452" ht="12" customHeight="1"/>
    <row r="1464" ht="12" customHeight="1"/>
    <row r="1483" spans="2:33" ht="15" customHeight="1"/>
    <row r="1484" spans="2:33" ht="15" customHeight="1">
      <c r="B1484" s="112"/>
      <c r="C1484" s="112"/>
      <c r="D1484" s="112"/>
      <c r="E1484" s="112"/>
      <c r="F1484" s="112"/>
      <c r="G1484" s="112"/>
      <c r="H1484" s="112"/>
      <c r="I1484" s="112"/>
      <c r="J1484" s="112"/>
      <c r="K1484" s="112"/>
      <c r="L1484" s="112"/>
      <c r="M1484" s="112"/>
      <c r="N1484" s="112"/>
      <c r="O1484" s="112"/>
      <c r="P1484" s="112"/>
      <c r="Q1484" s="112"/>
      <c r="R1484" s="112"/>
      <c r="S1484" s="112"/>
      <c r="T1484" s="112"/>
      <c r="U1484" s="112"/>
      <c r="V1484" s="112"/>
      <c r="W1484" s="112"/>
      <c r="X1484" s="112"/>
      <c r="Y1484" s="112"/>
      <c r="Z1484" s="112"/>
      <c r="AA1484" s="112"/>
      <c r="AB1484" s="112"/>
      <c r="AC1484" s="112"/>
      <c r="AD1484" s="112"/>
      <c r="AE1484" s="112"/>
      <c r="AF1484" s="112"/>
      <c r="AG1484" s="112"/>
    </row>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8" ht="15" customHeight="1"/>
    <row r="1529" ht="15" customHeight="1"/>
    <row r="1584" ht="12" customHeight="1"/>
    <row r="1585" ht="12" customHeight="1"/>
    <row r="1640" ht="12" customHeight="1"/>
    <row r="1641" ht="12" customHeight="1"/>
    <row r="1696" ht="12" customHeight="1"/>
    <row r="1697" ht="12" customHeight="1"/>
    <row r="1712" ht="15" customHeight="1"/>
    <row r="1713" spans="2:33" ht="15" customHeight="1">
      <c r="B1713" s="112"/>
      <c r="C1713" s="112"/>
      <c r="D1713" s="112"/>
      <c r="E1713" s="112"/>
      <c r="F1713" s="112"/>
      <c r="G1713" s="112"/>
      <c r="H1713" s="112"/>
      <c r="I1713" s="112"/>
      <c r="J1713" s="112"/>
      <c r="K1713" s="112"/>
      <c r="L1713" s="112"/>
      <c r="M1713" s="112"/>
      <c r="N1713" s="112"/>
      <c r="O1713" s="112"/>
      <c r="P1713" s="112"/>
      <c r="Q1713" s="112"/>
      <c r="R1713" s="112"/>
      <c r="S1713" s="112"/>
      <c r="T1713" s="112"/>
      <c r="U1713" s="112"/>
      <c r="V1713" s="112"/>
      <c r="W1713" s="112"/>
      <c r="X1713" s="112"/>
      <c r="Y1713" s="112"/>
      <c r="Z1713" s="112"/>
      <c r="AA1713" s="112"/>
      <c r="AB1713" s="112"/>
      <c r="AC1713" s="112"/>
      <c r="AD1713" s="112"/>
      <c r="AE1713" s="112"/>
      <c r="AF1713" s="112"/>
      <c r="AG1713" s="112"/>
    </row>
    <row r="1714" spans="2:33" ht="12" customHeight="1"/>
    <row r="1715" spans="2:33" ht="12" customHeight="1"/>
    <row r="1716" spans="2:33" ht="12" customHeight="1"/>
    <row r="1717" spans="2:33" ht="12" customHeight="1"/>
    <row r="1718" spans="2:33" ht="12" customHeight="1"/>
    <row r="1719" spans="2:33" ht="12" customHeight="1"/>
    <row r="1720" spans="2:33" ht="12" customHeight="1"/>
    <row r="1721" spans="2:33" ht="12" customHeight="1"/>
    <row r="1722" spans="2:33" ht="12" customHeight="1"/>
    <row r="1723" spans="2:33" ht="12" customHeight="1"/>
    <row r="1724" spans="2:33" ht="12" customHeight="1"/>
    <row r="1728" spans="2:33" ht="15" customHeight="1"/>
    <row r="1729" ht="15" customHeight="1"/>
    <row r="1731" ht="12" customHeight="1"/>
    <row r="1767" ht="12" customHeight="1"/>
    <row r="1813" ht="12" customHeight="1"/>
    <row r="1849" ht="12" customHeight="1"/>
    <row r="1885" ht="12" customHeight="1"/>
    <row r="1887" ht="12" customHeight="1"/>
    <row r="1923" ht="12" customHeight="1"/>
    <row r="1959" ht="12" customHeight="1"/>
    <row r="1960" ht="12" customHeight="1"/>
    <row r="1961" ht="12" customHeight="1"/>
    <row r="1970" ht="12" customHeight="1"/>
    <row r="1979" ht="12" customHeight="1"/>
    <row r="1989" spans="2:33" ht="15" customHeight="1"/>
    <row r="1990" spans="2:33" ht="15" customHeight="1">
      <c r="B1990" s="112"/>
      <c r="C1990" s="112"/>
      <c r="D1990" s="112"/>
      <c r="E1990" s="112"/>
      <c r="F1990" s="112"/>
      <c r="G1990" s="112"/>
      <c r="H1990" s="112"/>
      <c r="I1990" s="112"/>
      <c r="J1990" s="112"/>
      <c r="K1990" s="112"/>
      <c r="L1990" s="112"/>
      <c r="M1990" s="112"/>
      <c r="N1990" s="112"/>
      <c r="O1990" s="112"/>
      <c r="P1990" s="112"/>
      <c r="Q1990" s="112"/>
      <c r="R1990" s="112"/>
      <c r="S1990" s="112"/>
      <c r="T1990" s="112"/>
      <c r="U1990" s="112"/>
      <c r="V1990" s="112"/>
      <c r="W1990" s="112"/>
      <c r="X1990" s="112"/>
      <c r="Y1990" s="112"/>
      <c r="Z1990" s="112"/>
      <c r="AA1990" s="112"/>
      <c r="AB1990" s="112"/>
      <c r="AC1990" s="112"/>
      <c r="AD1990" s="112"/>
      <c r="AE1990" s="112"/>
      <c r="AF1990" s="112"/>
      <c r="AG1990" s="112"/>
    </row>
    <row r="1998" spans="2:33" ht="12" customHeight="1"/>
    <row r="1999" spans="2:33" ht="12" customHeight="1"/>
    <row r="2000" spans="2:33"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3" ht="15" customHeight="1"/>
    <row r="2054" ht="15" customHeight="1"/>
    <row r="2144" ht="12" customHeight="1"/>
    <row r="2234" ht="12" customHeight="1"/>
    <row r="2324" spans="2:33" ht="15" customHeight="1"/>
    <row r="2325" spans="2:33" ht="15" customHeight="1">
      <c r="B2325" s="112"/>
      <c r="C2325" s="112"/>
      <c r="D2325" s="112"/>
      <c r="E2325" s="112"/>
      <c r="F2325" s="112"/>
      <c r="G2325" s="112"/>
      <c r="H2325" s="112"/>
      <c r="I2325" s="112"/>
      <c r="J2325" s="112"/>
      <c r="K2325" s="112"/>
      <c r="L2325" s="112"/>
      <c r="M2325" s="112"/>
      <c r="N2325" s="112"/>
      <c r="O2325" s="112"/>
      <c r="P2325" s="112"/>
      <c r="Q2325" s="112"/>
      <c r="R2325" s="112"/>
      <c r="S2325" s="112"/>
      <c r="T2325" s="112"/>
      <c r="U2325" s="112"/>
      <c r="V2325" s="112"/>
      <c r="W2325" s="112"/>
      <c r="X2325" s="112"/>
      <c r="Y2325" s="112"/>
      <c r="Z2325" s="112"/>
      <c r="AA2325" s="112"/>
      <c r="AB2325" s="112"/>
      <c r="AC2325" s="112"/>
      <c r="AD2325" s="112"/>
      <c r="AE2325" s="112"/>
      <c r="AF2325" s="112"/>
      <c r="AG2325" s="112"/>
    </row>
    <row r="2327" spans="2:33" ht="12" customHeight="1"/>
    <row r="2328" spans="2:33" ht="12" customHeight="1"/>
    <row r="2329" spans="2:33" ht="12" customHeight="1"/>
    <row r="2330" spans="2:33" ht="12" customHeight="1"/>
    <row r="2331" spans="2:33" ht="12" customHeight="1"/>
    <row r="2332" spans="2:33" ht="12" customHeight="1"/>
    <row r="2333" spans="2:33" ht="12" customHeight="1"/>
    <row r="2334" spans="2:33" ht="12" customHeight="1"/>
    <row r="2335" spans="2:33" ht="12" customHeight="1"/>
    <row r="2336" spans="2:33"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3" ht="15" customHeight="1"/>
    <row r="2354" ht="15" customHeight="1"/>
    <row r="2372" ht="12" customHeight="1"/>
    <row r="2390" ht="12" customHeight="1"/>
    <row r="2408" ht="12" customHeight="1"/>
    <row r="2426" ht="12" customHeight="1"/>
    <row r="2444" ht="12" customHeight="1"/>
    <row r="2462" ht="12" customHeight="1"/>
    <row r="2463" ht="12" customHeight="1"/>
    <row r="2481" ht="12" customHeight="1"/>
    <row r="2499" ht="12" customHeight="1"/>
    <row r="2517" ht="12" customHeight="1"/>
    <row r="2518" ht="12" customHeight="1"/>
    <row r="2536" ht="12" customHeight="1"/>
    <row r="2554" ht="12" customHeight="1"/>
    <row r="2572" ht="12" customHeight="1"/>
    <row r="2590" ht="12" customHeight="1"/>
    <row r="2608" ht="12" customHeight="1"/>
    <row r="2626" ht="12" customHeight="1"/>
    <row r="2644" spans="2:33" ht="15" customHeight="1"/>
    <row r="2645" spans="2:33" ht="15" customHeight="1">
      <c r="B2645" s="112"/>
      <c r="C2645" s="112"/>
      <c r="D2645" s="112"/>
      <c r="E2645" s="112"/>
      <c r="F2645" s="112"/>
      <c r="G2645" s="112"/>
      <c r="H2645" s="112"/>
      <c r="I2645" s="112"/>
      <c r="J2645" s="112"/>
      <c r="K2645" s="112"/>
      <c r="L2645" s="112"/>
      <c r="M2645" s="112"/>
      <c r="N2645" s="112"/>
      <c r="O2645" s="112"/>
      <c r="P2645" s="112"/>
      <c r="Q2645" s="112"/>
      <c r="R2645" s="112"/>
      <c r="S2645" s="112"/>
      <c r="T2645" s="112"/>
      <c r="U2645" s="112"/>
      <c r="V2645" s="112"/>
      <c r="W2645" s="112"/>
      <c r="X2645" s="112"/>
      <c r="Y2645" s="112"/>
      <c r="Z2645" s="112"/>
      <c r="AA2645" s="112"/>
      <c r="AB2645" s="112"/>
      <c r="AC2645" s="112"/>
      <c r="AD2645" s="112"/>
      <c r="AE2645" s="112"/>
      <c r="AF2645" s="112"/>
      <c r="AG2645" s="112"/>
    </row>
    <row r="2647" spans="2:33" ht="12" customHeight="1"/>
    <row r="2648" spans="2:33" ht="12" customHeight="1"/>
    <row r="2649" spans="2:33" ht="12" customHeight="1"/>
    <row r="2650" spans="2:33" ht="12" customHeight="1"/>
    <row r="2651" spans="2:33" ht="12" customHeight="1"/>
    <row r="2652" spans="2:33" ht="12" customHeight="1"/>
    <row r="2653" spans="2:33" ht="12" customHeight="1"/>
    <row r="2654" spans="2:33" ht="12" customHeight="1"/>
    <row r="2655" spans="2:33" ht="12" customHeight="1"/>
    <row r="2656" spans="2:33"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8" ht="15" customHeight="1"/>
    <row r="2679" ht="15" customHeight="1"/>
    <row r="2697" ht="12" customHeight="1"/>
    <row r="2715" ht="12" customHeight="1"/>
    <row r="2733" ht="12" customHeight="1"/>
    <row r="2751" ht="12" customHeight="1"/>
    <row r="2786" ht="12" customHeight="1"/>
    <row r="2804" ht="12" customHeight="1"/>
    <row r="2839" ht="12" customHeight="1"/>
    <row r="2857" ht="12" customHeight="1"/>
    <row r="2875" ht="12" customHeight="1"/>
    <row r="2893" ht="12" customHeight="1"/>
    <row r="2911" ht="12" customHeight="1"/>
    <row r="2929" ht="12" customHeight="1"/>
    <row r="2947" ht="12" customHeight="1"/>
    <row r="2965" spans="2:33" ht="12" customHeight="1"/>
    <row r="2970" spans="2:33" ht="15" customHeight="1"/>
    <row r="2971" spans="2:33" ht="15" customHeight="1">
      <c r="B2971" s="112"/>
      <c r="C2971" s="112"/>
      <c r="D2971" s="112"/>
      <c r="E2971" s="112"/>
      <c r="F2971" s="112"/>
      <c r="G2971" s="112"/>
      <c r="H2971" s="112"/>
      <c r="I2971" s="112"/>
      <c r="J2971" s="112"/>
      <c r="K2971" s="112"/>
      <c r="L2971" s="112"/>
      <c r="M2971" s="112"/>
      <c r="N2971" s="112"/>
      <c r="O2971" s="112"/>
      <c r="P2971" s="112"/>
      <c r="Q2971" s="112"/>
      <c r="R2971" s="112"/>
      <c r="S2971" s="112"/>
      <c r="T2971" s="112"/>
      <c r="U2971" s="112"/>
      <c r="V2971" s="112"/>
      <c r="W2971" s="112"/>
      <c r="X2971" s="112"/>
      <c r="Y2971" s="112"/>
      <c r="Z2971" s="112"/>
      <c r="AA2971" s="112"/>
      <c r="AB2971" s="112"/>
      <c r="AC2971" s="112"/>
      <c r="AD2971" s="112"/>
      <c r="AE2971" s="112"/>
      <c r="AF2971" s="112"/>
      <c r="AG2971" s="112"/>
    </row>
    <row r="2973" spans="2:33" ht="12" customHeight="1"/>
    <row r="2974" spans="2:33" ht="12" customHeight="1"/>
    <row r="2975" spans="2:33" ht="12" customHeight="1"/>
    <row r="2976" spans="2:33"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3" ht="15" customHeight="1"/>
    <row r="3004" ht="15" customHeight="1"/>
    <row r="3022" ht="12" customHeight="1"/>
    <row r="3040" ht="12" customHeight="1"/>
    <row r="3058" ht="12" customHeight="1"/>
    <row r="3076" ht="12" customHeight="1"/>
    <row r="3111" ht="12" customHeight="1"/>
    <row r="3129" ht="12" customHeight="1"/>
    <row r="3147" ht="12" customHeight="1"/>
    <row r="3165" ht="12" customHeight="1"/>
    <row r="3166" ht="12" customHeight="1"/>
    <row r="3184" ht="12" customHeight="1"/>
    <row r="3202" ht="12" customHeight="1"/>
    <row r="3220" ht="12" customHeight="1"/>
    <row r="3238" ht="12" customHeight="1"/>
    <row r="3256" ht="12" customHeight="1"/>
    <row r="3274" ht="12" customHeight="1"/>
    <row r="3292" spans="2:33" ht="15" customHeight="1"/>
    <row r="3293" spans="2:33" ht="15" customHeight="1">
      <c r="B3293" s="112"/>
      <c r="C3293" s="112"/>
      <c r="D3293" s="112"/>
      <c r="E3293" s="112"/>
      <c r="F3293" s="112"/>
      <c r="G3293" s="112"/>
      <c r="H3293" s="112"/>
      <c r="I3293" s="112"/>
      <c r="J3293" s="112"/>
      <c r="K3293" s="112"/>
      <c r="L3293" s="112"/>
      <c r="M3293" s="112"/>
      <c r="N3293" s="112"/>
      <c r="O3293" s="112"/>
      <c r="P3293" s="112"/>
      <c r="Q3293" s="112"/>
      <c r="R3293" s="112"/>
      <c r="S3293" s="112"/>
      <c r="T3293" s="112"/>
      <c r="U3293" s="112"/>
      <c r="V3293" s="112"/>
      <c r="W3293" s="112"/>
      <c r="X3293" s="112"/>
      <c r="Y3293" s="112"/>
      <c r="Z3293" s="112"/>
      <c r="AA3293" s="112"/>
      <c r="AB3293" s="112"/>
      <c r="AC3293" s="112"/>
      <c r="AD3293" s="112"/>
      <c r="AE3293" s="112"/>
      <c r="AF3293" s="112"/>
      <c r="AG3293" s="112"/>
    </row>
    <row r="3294" spans="2:33" ht="12" customHeight="1"/>
    <row r="3295" spans="2:33" ht="12" customHeight="1"/>
    <row r="3296" spans="2:33"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8" ht="15" customHeight="1"/>
    <row r="3329" ht="15" customHeight="1"/>
    <row r="3335" ht="12" customHeight="1"/>
    <row r="3352" ht="12" customHeight="1"/>
    <row r="3355" ht="12" customHeight="1"/>
    <row r="3361" ht="12" customHeight="1"/>
    <row r="3378" ht="12" customHeight="1"/>
    <row r="3381" ht="12" customHeight="1"/>
    <row r="3385" ht="12" customHeight="1"/>
    <row r="3396" spans="2:33" ht="12" customHeight="1"/>
    <row r="3399" spans="2:33" ht="12" customHeight="1"/>
    <row r="3401" spans="2:33" ht="15" customHeight="1"/>
    <row r="3402" spans="2:33" ht="15" customHeight="1">
      <c r="B3402" s="112"/>
      <c r="C3402" s="112"/>
      <c r="D3402" s="112"/>
      <c r="E3402" s="112"/>
      <c r="F3402" s="112"/>
      <c r="G3402" s="112"/>
      <c r="H3402" s="112"/>
      <c r="I3402" s="112"/>
      <c r="J3402" s="112"/>
      <c r="K3402" s="112"/>
      <c r="L3402" s="112"/>
      <c r="M3402" s="112"/>
      <c r="N3402" s="112"/>
      <c r="O3402" s="112"/>
      <c r="P3402" s="112"/>
      <c r="Q3402" s="112"/>
      <c r="R3402" s="112"/>
      <c r="S3402" s="112"/>
      <c r="T3402" s="112"/>
      <c r="U3402" s="112"/>
      <c r="V3402" s="112"/>
      <c r="W3402" s="112"/>
      <c r="X3402" s="112"/>
      <c r="Y3402" s="112"/>
      <c r="Z3402" s="112"/>
      <c r="AA3402" s="112"/>
      <c r="AB3402" s="112"/>
      <c r="AC3402" s="112"/>
      <c r="AD3402" s="112"/>
      <c r="AE3402" s="112"/>
      <c r="AF3402" s="112"/>
      <c r="AG3402" s="112"/>
    </row>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3" ht="15" customHeight="1"/>
    <row r="3454" ht="15" customHeight="1"/>
    <row r="3460" ht="12" customHeight="1"/>
    <row r="3477" ht="12" customHeight="1"/>
    <row r="3480" ht="12" customHeight="1"/>
    <row r="3486" ht="12" customHeight="1"/>
    <row r="3503" ht="12" customHeight="1"/>
    <row r="3506" ht="12" customHeight="1"/>
    <row r="3510" ht="12" customHeight="1"/>
    <row r="3521" spans="2:33" ht="12" customHeight="1"/>
    <row r="3524" spans="2:33" ht="12" customHeight="1"/>
    <row r="3526" spans="2:33" ht="15" customHeight="1"/>
    <row r="3527" spans="2:33" ht="15" customHeight="1">
      <c r="B3527" s="112"/>
      <c r="C3527" s="112"/>
      <c r="D3527" s="112"/>
      <c r="E3527" s="112"/>
      <c r="F3527" s="112"/>
      <c r="G3527" s="112"/>
      <c r="H3527" s="112"/>
      <c r="I3527" s="112"/>
      <c r="J3527" s="112"/>
      <c r="K3527" s="112"/>
      <c r="L3527" s="112"/>
      <c r="M3527" s="112"/>
      <c r="N3527" s="112"/>
      <c r="O3527" s="112"/>
      <c r="P3527" s="112"/>
      <c r="Q3527" s="112"/>
      <c r="R3527" s="112"/>
      <c r="S3527" s="112"/>
      <c r="T3527" s="112"/>
      <c r="U3527" s="112"/>
      <c r="V3527" s="112"/>
      <c r="W3527" s="112"/>
      <c r="X3527" s="112"/>
      <c r="Y3527" s="112"/>
      <c r="Z3527" s="112"/>
      <c r="AA3527" s="112"/>
      <c r="AB3527" s="112"/>
      <c r="AC3527" s="112"/>
      <c r="AD3527" s="112"/>
      <c r="AE3527" s="112"/>
      <c r="AF3527" s="112"/>
      <c r="AG3527" s="112"/>
    </row>
    <row r="3535" spans="2:33" ht="12" customHeight="1"/>
    <row r="3536" spans="2:33"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8" ht="15" customHeight="1"/>
    <row r="3579" ht="15" customHeight="1"/>
    <row r="3585" ht="12" customHeight="1"/>
    <row r="3602" ht="12" customHeight="1"/>
    <row r="3605" ht="12" customHeight="1"/>
    <row r="3611" ht="12" customHeight="1"/>
    <row r="3628" ht="12" customHeight="1"/>
    <row r="3631" ht="12" customHeight="1"/>
    <row r="3635" ht="12" customHeight="1"/>
    <row r="3646" ht="12" customHeight="1"/>
    <row r="3649" spans="2:33" ht="12" customHeight="1"/>
    <row r="3651" spans="2:33" ht="15" customHeight="1"/>
    <row r="3652" spans="2:33" ht="15" customHeight="1">
      <c r="B3652" s="112"/>
      <c r="C3652" s="112"/>
      <c r="D3652" s="112"/>
      <c r="E3652" s="112"/>
      <c r="F3652" s="112"/>
      <c r="G3652" s="112"/>
      <c r="H3652" s="112"/>
      <c r="I3652" s="112"/>
      <c r="J3652" s="112"/>
      <c r="K3652" s="112"/>
      <c r="L3652" s="112"/>
      <c r="M3652" s="112"/>
      <c r="N3652" s="112"/>
      <c r="O3652" s="112"/>
      <c r="P3652" s="112"/>
      <c r="Q3652" s="112"/>
      <c r="R3652" s="112"/>
      <c r="S3652" s="112"/>
      <c r="T3652" s="112"/>
      <c r="U3652" s="112"/>
      <c r="V3652" s="112"/>
      <c r="W3652" s="112"/>
      <c r="X3652" s="112"/>
      <c r="Y3652" s="112"/>
      <c r="Z3652" s="112"/>
      <c r="AA3652" s="112"/>
      <c r="AB3652" s="112"/>
      <c r="AC3652" s="112"/>
      <c r="AD3652" s="112"/>
      <c r="AE3652" s="112"/>
      <c r="AF3652" s="112"/>
      <c r="AG3652" s="112"/>
    </row>
    <row r="3660" spans="2:33" ht="12" customHeight="1"/>
    <row r="3661" spans="2:33" ht="12" customHeight="1"/>
    <row r="3662" spans="2:33" ht="12" customHeight="1"/>
    <row r="3663" spans="2:33" ht="12" customHeight="1"/>
    <row r="3664" spans="2:33"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3" ht="15" customHeight="1"/>
    <row r="3704" ht="15" customHeight="1"/>
    <row r="3710" ht="12" customHeight="1"/>
    <row r="3727" ht="12" customHeight="1"/>
    <row r="3730" ht="12" customHeight="1"/>
    <row r="3736" ht="12" customHeight="1"/>
    <row r="3753" ht="12" customHeight="1"/>
    <row r="3756" ht="12" customHeight="1"/>
    <row r="3760" ht="12" customHeight="1"/>
    <row r="3771" ht="12" customHeight="1"/>
    <row r="3774" ht="12" customHeight="1"/>
    <row r="3776" ht="15" customHeight="1"/>
    <row r="3777" spans="2:33" ht="15" customHeight="1">
      <c r="B3777" s="112"/>
      <c r="C3777" s="112"/>
      <c r="D3777" s="112"/>
      <c r="E3777" s="112"/>
      <c r="F3777" s="112"/>
      <c r="G3777" s="112"/>
      <c r="H3777" s="112"/>
      <c r="I3777" s="112"/>
      <c r="J3777" s="112"/>
      <c r="K3777" s="112"/>
      <c r="L3777" s="112"/>
      <c r="M3777" s="112"/>
      <c r="N3777" s="112"/>
      <c r="O3777" s="112"/>
      <c r="P3777" s="112"/>
      <c r="Q3777" s="112"/>
      <c r="R3777" s="112"/>
      <c r="S3777" s="112"/>
      <c r="T3777" s="112"/>
      <c r="U3777" s="112"/>
      <c r="V3777" s="112"/>
      <c r="W3777" s="112"/>
      <c r="X3777" s="112"/>
      <c r="Y3777" s="112"/>
      <c r="Z3777" s="112"/>
      <c r="AA3777" s="112"/>
      <c r="AB3777" s="112"/>
      <c r="AC3777" s="112"/>
      <c r="AD3777" s="112"/>
      <c r="AE3777" s="112"/>
      <c r="AF3777" s="112"/>
      <c r="AG3777" s="112"/>
    </row>
    <row r="3785" spans="2:33" ht="12" customHeight="1"/>
    <row r="3786" spans="2:33" ht="12" customHeight="1"/>
    <row r="3787" spans="2:33" ht="12" customHeight="1"/>
    <row r="3788" spans="2:33" ht="12" customHeight="1"/>
    <row r="3789" spans="2:33" ht="12" customHeight="1"/>
    <row r="3790" spans="2:33" ht="12" customHeight="1"/>
    <row r="3791" spans="2:33" ht="12" customHeight="1"/>
    <row r="3792" spans="2:33"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8" ht="15" customHeight="1"/>
    <row r="3829" ht="15" customHeight="1"/>
    <row r="3835" ht="12" customHeight="1"/>
    <row r="3852" ht="12" customHeight="1"/>
    <row r="3855" ht="12" customHeight="1"/>
    <row r="3861" ht="12" customHeight="1"/>
    <row r="3878" ht="12" customHeight="1"/>
    <row r="3881" ht="12" customHeight="1"/>
    <row r="3885" ht="12" customHeight="1"/>
    <row r="3896" spans="2:33" ht="12" customHeight="1"/>
    <row r="3899" spans="2:33" ht="12" customHeight="1"/>
    <row r="3901" spans="2:33" ht="15" customHeight="1"/>
    <row r="3902" spans="2:33" ht="15" customHeight="1">
      <c r="B3902" s="112"/>
      <c r="C3902" s="112"/>
      <c r="D3902" s="112"/>
      <c r="E3902" s="112"/>
      <c r="F3902" s="112"/>
      <c r="G3902" s="112"/>
      <c r="H3902" s="112"/>
      <c r="I3902" s="112"/>
      <c r="J3902" s="112"/>
      <c r="K3902" s="112"/>
      <c r="L3902" s="112"/>
      <c r="M3902" s="112"/>
      <c r="N3902" s="112"/>
      <c r="O3902" s="112"/>
      <c r="P3902" s="112"/>
      <c r="Q3902" s="112"/>
      <c r="R3902" s="112"/>
      <c r="S3902" s="112"/>
      <c r="T3902" s="112"/>
      <c r="U3902" s="112"/>
      <c r="V3902" s="112"/>
      <c r="W3902" s="112"/>
      <c r="X3902" s="112"/>
      <c r="Y3902" s="112"/>
      <c r="Z3902" s="112"/>
      <c r="AA3902" s="112"/>
      <c r="AB3902" s="112"/>
      <c r="AC3902" s="112"/>
      <c r="AD3902" s="112"/>
      <c r="AE3902" s="112"/>
      <c r="AF3902" s="112"/>
      <c r="AG3902" s="112"/>
    </row>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3" ht="15" customHeight="1"/>
    <row r="3954" ht="15" customHeight="1"/>
    <row r="3960" ht="12" customHeight="1"/>
    <row r="3977" ht="12" customHeight="1"/>
    <row r="3980" ht="12" customHeight="1"/>
    <row r="3986" ht="12" customHeight="1"/>
    <row r="4003" ht="12" customHeight="1"/>
    <row r="4006" ht="12" customHeight="1"/>
    <row r="4010" ht="12" customHeight="1"/>
    <row r="4021" spans="2:33" ht="12" customHeight="1"/>
    <row r="4024" spans="2:33" ht="12" customHeight="1"/>
    <row r="4026" spans="2:33" ht="15" customHeight="1"/>
    <row r="4027" spans="2:33" ht="15" customHeight="1">
      <c r="B4027" s="112"/>
      <c r="C4027" s="112"/>
      <c r="D4027" s="112"/>
      <c r="E4027" s="112"/>
      <c r="F4027" s="112"/>
      <c r="G4027" s="112"/>
      <c r="H4027" s="112"/>
      <c r="I4027" s="112"/>
      <c r="J4027" s="112"/>
      <c r="K4027" s="112"/>
      <c r="L4027" s="112"/>
      <c r="M4027" s="112"/>
      <c r="N4027" s="112"/>
      <c r="O4027" s="112"/>
      <c r="P4027" s="112"/>
      <c r="Q4027" s="112"/>
      <c r="R4027" s="112"/>
      <c r="S4027" s="112"/>
      <c r="T4027" s="112"/>
      <c r="U4027" s="112"/>
      <c r="V4027" s="112"/>
      <c r="W4027" s="112"/>
      <c r="X4027" s="112"/>
      <c r="Y4027" s="112"/>
      <c r="Z4027" s="112"/>
      <c r="AA4027" s="112"/>
      <c r="AB4027" s="112"/>
      <c r="AC4027" s="112"/>
      <c r="AD4027" s="112"/>
      <c r="AE4027" s="112"/>
      <c r="AF4027" s="112"/>
      <c r="AG4027" s="112"/>
    </row>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8" ht="15" customHeight="1"/>
    <row r="4079" ht="15" customHeight="1"/>
    <row r="4085" ht="12" customHeight="1"/>
    <row r="4102" ht="12" customHeight="1"/>
    <row r="4105" ht="12" customHeight="1"/>
    <row r="4111" ht="12" customHeight="1"/>
    <row r="4128" ht="12" customHeight="1"/>
    <row r="4131" ht="12" customHeight="1"/>
    <row r="4135" ht="12" customHeight="1"/>
    <row r="4146" spans="2:33" ht="12" customHeight="1"/>
    <row r="4149" spans="2:33" ht="12" customHeight="1"/>
    <row r="4151" spans="2:33" ht="15" customHeight="1"/>
    <row r="4152" spans="2:33" ht="15" customHeight="1">
      <c r="B4152" s="112"/>
      <c r="C4152" s="112"/>
      <c r="D4152" s="112"/>
      <c r="E4152" s="112"/>
      <c r="F4152" s="112"/>
      <c r="G4152" s="112"/>
      <c r="H4152" s="112"/>
      <c r="I4152" s="112"/>
      <c r="J4152" s="112"/>
      <c r="K4152" s="112"/>
      <c r="L4152" s="112"/>
      <c r="M4152" s="112"/>
      <c r="N4152" s="112"/>
      <c r="O4152" s="112"/>
      <c r="P4152" s="112"/>
      <c r="Q4152" s="112"/>
      <c r="R4152" s="112"/>
      <c r="S4152" s="112"/>
      <c r="T4152" s="112"/>
      <c r="U4152" s="112"/>
      <c r="V4152" s="112"/>
      <c r="W4152" s="112"/>
      <c r="X4152" s="112"/>
      <c r="Y4152" s="112"/>
      <c r="Z4152" s="112"/>
      <c r="AA4152" s="112"/>
      <c r="AB4152" s="112"/>
      <c r="AC4152" s="112"/>
      <c r="AD4152" s="112"/>
      <c r="AE4152" s="112"/>
      <c r="AF4152" s="112"/>
      <c r="AG4152" s="112"/>
    </row>
    <row r="4160" spans="2:33"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3" ht="15" customHeight="1"/>
    <row r="4204" ht="15" customHeight="1"/>
    <row r="4210" ht="12" customHeight="1"/>
    <row r="4227" ht="12" customHeight="1"/>
    <row r="4230" ht="12" customHeight="1"/>
    <row r="4236" ht="12" customHeight="1"/>
    <row r="4253" ht="12" customHeight="1"/>
    <row r="4256" ht="12" customHeight="1"/>
    <row r="4260" ht="12" customHeight="1"/>
    <row r="4271" ht="12" customHeight="1"/>
    <row r="4274" spans="2:33" ht="12" customHeight="1"/>
    <row r="4276" spans="2:33" ht="15" customHeight="1"/>
    <row r="4277" spans="2:33" ht="15" customHeight="1">
      <c r="B4277" s="112"/>
      <c r="C4277" s="112"/>
      <c r="D4277" s="112"/>
      <c r="E4277" s="112"/>
      <c r="F4277" s="112"/>
      <c r="G4277" s="112"/>
      <c r="H4277" s="112"/>
      <c r="I4277" s="112"/>
      <c r="J4277" s="112"/>
      <c r="K4277" s="112"/>
      <c r="L4277" s="112"/>
      <c r="M4277" s="112"/>
      <c r="N4277" s="112"/>
      <c r="O4277" s="112"/>
      <c r="P4277" s="112"/>
      <c r="Q4277" s="112"/>
      <c r="R4277" s="112"/>
      <c r="S4277" s="112"/>
      <c r="T4277" s="112"/>
      <c r="U4277" s="112"/>
      <c r="V4277" s="112"/>
      <c r="W4277" s="112"/>
      <c r="X4277" s="112"/>
      <c r="Y4277" s="112"/>
      <c r="Z4277" s="112"/>
      <c r="AA4277" s="112"/>
      <c r="AB4277" s="112"/>
      <c r="AC4277" s="112"/>
      <c r="AD4277" s="112"/>
      <c r="AE4277" s="112"/>
      <c r="AF4277" s="112"/>
      <c r="AG4277" s="112"/>
    </row>
    <row r="4285" spans="2:33" ht="12" customHeight="1"/>
    <row r="4286" spans="2:33" ht="12" customHeight="1"/>
    <row r="4287" spans="2:33" ht="12" customHeight="1"/>
    <row r="4288" spans="2:33"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8" ht="15" customHeight="1"/>
    <row r="4329" ht="15" customHeight="1"/>
    <row r="4335" ht="12" customHeight="1"/>
    <row r="4352" ht="12" customHeight="1"/>
    <row r="4355" ht="12" customHeight="1"/>
    <row r="4361" ht="12" customHeight="1"/>
    <row r="4378" ht="12" customHeight="1"/>
    <row r="4381" ht="12" customHeight="1"/>
    <row r="4385" ht="12" customHeight="1"/>
    <row r="4396" ht="12" customHeight="1"/>
    <row r="4399" ht="12" customHeight="1"/>
    <row r="4401" spans="2:33" ht="15" customHeight="1"/>
    <row r="4402" spans="2:33" ht="15" customHeight="1">
      <c r="B4402" s="112"/>
      <c r="C4402" s="112"/>
      <c r="D4402" s="112"/>
      <c r="E4402" s="112"/>
      <c r="F4402" s="112"/>
      <c r="G4402" s="112"/>
      <c r="H4402" s="112"/>
      <c r="I4402" s="112"/>
      <c r="J4402" s="112"/>
      <c r="K4402" s="112"/>
      <c r="L4402" s="112"/>
      <c r="M4402" s="112"/>
      <c r="N4402" s="112"/>
      <c r="O4402" s="112"/>
      <c r="P4402" s="112"/>
      <c r="Q4402" s="112"/>
      <c r="R4402" s="112"/>
      <c r="S4402" s="112"/>
      <c r="T4402" s="112"/>
      <c r="U4402" s="112"/>
      <c r="V4402" s="112"/>
      <c r="W4402" s="112"/>
      <c r="X4402" s="112"/>
      <c r="Y4402" s="112"/>
      <c r="Z4402" s="112"/>
      <c r="AA4402" s="112"/>
      <c r="AB4402" s="112"/>
      <c r="AC4402" s="112"/>
      <c r="AD4402" s="112"/>
      <c r="AE4402" s="112"/>
      <c r="AF4402" s="112"/>
      <c r="AG4402" s="112"/>
    </row>
  </sheetData>
  <mergeCells count="30">
    <mergeCell ref="B4402:AG4402"/>
    <mergeCell ref="B2645:AG2645"/>
    <mergeCell ref="B2971:AG2971"/>
    <mergeCell ref="B3293:AG3293"/>
    <mergeCell ref="B3402:AG3402"/>
    <mergeCell ref="B3527:AG3527"/>
    <mergeCell ref="B3652:AG3652"/>
    <mergeCell ref="B3777:AG3777"/>
    <mergeCell ref="B3902:AG3902"/>
    <mergeCell ref="B4027:AG4027"/>
    <mergeCell ref="B4152:AG4152"/>
    <mergeCell ref="B4277:AG4277"/>
    <mergeCell ref="B2325:AG2325"/>
    <mergeCell ref="B557:AG557"/>
    <mergeCell ref="B638:AG638"/>
    <mergeCell ref="B710:AG710"/>
    <mergeCell ref="B886:AG886"/>
    <mergeCell ref="B969:AG969"/>
    <mergeCell ref="B1071:AG1071"/>
    <mergeCell ref="B1169:AG1169"/>
    <mergeCell ref="B1269:AG1269"/>
    <mergeCell ref="B1484:AG1484"/>
    <mergeCell ref="B1713:AG1713"/>
    <mergeCell ref="B1990:AG1990"/>
    <mergeCell ref="B500:AG500"/>
    <mergeCell ref="B76:AG76"/>
    <mergeCell ref="B116:AG116"/>
    <mergeCell ref="B258:AG258"/>
    <mergeCell ref="B340:AG340"/>
    <mergeCell ref="B452:AG45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611B6-06AF-4C64-98C1-224727232A60}">
  <sheetPr>
    <tabColor theme="7" tint="0.79998168889431442"/>
  </sheetPr>
  <dimension ref="A1:AJ61"/>
  <sheetViews>
    <sheetView workbookViewId="0"/>
  </sheetViews>
  <sheetFormatPr defaultRowHeight="15"/>
  <sheetData>
    <row r="1" spans="1:36">
      <c r="A1" t="s">
        <v>1635</v>
      </c>
    </row>
    <row r="2" spans="1:36">
      <c r="A2" t="s">
        <v>1636</v>
      </c>
    </row>
    <row r="3" spans="1:36">
      <c r="A3" t="s">
        <v>1637</v>
      </c>
    </row>
    <row r="4" spans="1:36">
      <c r="A4" t="s">
        <v>149</v>
      </c>
    </row>
    <row r="5" spans="1:36">
      <c r="B5" t="s">
        <v>268</v>
      </c>
      <c r="C5" t="s">
        <v>269</v>
      </c>
      <c r="D5" t="s">
        <v>270</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1528</v>
      </c>
    </row>
    <row r="6" spans="1:36">
      <c r="A6" t="s">
        <v>1638</v>
      </c>
      <c r="C6" t="s">
        <v>1639</v>
      </c>
    </row>
    <row r="7" spans="1:36">
      <c r="A7" t="s">
        <v>1640</v>
      </c>
      <c r="C7" t="s">
        <v>1641</v>
      </c>
    </row>
    <row r="8" spans="1:36">
      <c r="A8" t="s">
        <v>1642</v>
      </c>
      <c r="B8" t="s">
        <v>1643</v>
      </c>
      <c r="C8" t="s">
        <v>1644</v>
      </c>
      <c r="D8" t="s">
        <v>273</v>
      </c>
      <c r="F8">
        <v>45.307589999999998</v>
      </c>
      <c r="G8">
        <v>44.258400000000002</v>
      </c>
      <c r="H8">
        <v>42.685585000000003</v>
      </c>
      <c r="I8">
        <v>40.970298999999997</v>
      </c>
      <c r="J8">
        <v>39.053218999999999</v>
      </c>
      <c r="K8">
        <v>37.354717000000001</v>
      </c>
      <c r="L8">
        <v>35.572902999999997</v>
      </c>
      <c r="M8">
        <v>34.051200999999999</v>
      </c>
      <c r="N8">
        <v>32.703346000000003</v>
      </c>
      <c r="O8">
        <v>31.488731000000001</v>
      </c>
      <c r="P8">
        <v>30.377853000000002</v>
      </c>
      <c r="Q8">
        <v>29.502044999999999</v>
      </c>
      <c r="R8">
        <v>28.754764999999999</v>
      </c>
      <c r="S8">
        <v>27.937031000000001</v>
      </c>
      <c r="T8">
        <v>27.115203999999999</v>
      </c>
      <c r="U8">
        <v>26.378170000000001</v>
      </c>
      <c r="V8">
        <v>25.754204000000001</v>
      </c>
      <c r="W8">
        <v>25.252082999999999</v>
      </c>
      <c r="X8">
        <v>24.824738</v>
      </c>
      <c r="Y8">
        <v>24.456302999999998</v>
      </c>
      <c r="Z8">
        <v>24.092503000000001</v>
      </c>
      <c r="AA8">
        <v>23.723354</v>
      </c>
      <c r="AB8">
        <v>23.372188999999999</v>
      </c>
      <c r="AC8">
        <v>23.023762000000001</v>
      </c>
      <c r="AD8">
        <v>22.660919</v>
      </c>
      <c r="AE8">
        <v>22.351306999999998</v>
      </c>
      <c r="AF8">
        <v>22.045527</v>
      </c>
      <c r="AG8">
        <v>21.718733</v>
      </c>
      <c r="AH8">
        <v>21.428642</v>
      </c>
      <c r="AI8">
        <v>21.106988999999999</v>
      </c>
      <c r="AJ8" s="32">
        <v>-2.5999999999999999E-2</v>
      </c>
    </row>
    <row r="9" spans="1:36">
      <c r="A9" t="s">
        <v>1645</v>
      </c>
      <c r="B9" t="s">
        <v>1646</v>
      </c>
      <c r="C9" t="s">
        <v>1647</v>
      </c>
      <c r="D9" t="s">
        <v>273</v>
      </c>
      <c r="F9">
        <v>0.12828800000000001</v>
      </c>
      <c r="G9">
        <v>0.113774</v>
      </c>
      <c r="H9">
        <v>0.100369</v>
      </c>
      <c r="I9">
        <v>8.8701000000000002E-2</v>
      </c>
      <c r="J9">
        <v>7.8370999999999996E-2</v>
      </c>
      <c r="K9">
        <v>6.9145999999999999E-2</v>
      </c>
      <c r="L9">
        <v>6.0847999999999999E-2</v>
      </c>
      <c r="M9">
        <v>5.3288000000000002E-2</v>
      </c>
      <c r="N9">
        <v>4.6440000000000002E-2</v>
      </c>
      <c r="O9">
        <v>4.0365999999999999E-2</v>
      </c>
      <c r="P9">
        <v>3.5015999999999999E-2</v>
      </c>
      <c r="Q9">
        <v>3.0331E-2</v>
      </c>
      <c r="R9">
        <v>2.6321000000000001E-2</v>
      </c>
      <c r="S9">
        <v>2.2941E-2</v>
      </c>
      <c r="T9">
        <v>2.0160999999999998E-2</v>
      </c>
      <c r="U9">
        <v>1.7920999999999999E-2</v>
      </c>
      <c r="V9">
        <v>1.6115000000000001E-2</v>
      </c>
      <c r="W9">
        <v>1.4666999999999999E-2</v>
      </c>
      <c r="X9">
        <v>1.3509E-2</v>
      </c>
      <c r="Y9">
        <v>1.2514000000000001E-2</v>
      </c>
      <c r="Z9">
        <v>1.1612000000000001E-2</v>
      </c>
      <c r="AA9">
        <v>1.0793000000000001E-2</v>
      </c>
      <c r="AB9">
        <v>1.0042000000000001E-2</v>
      </c>
      <c r="AC9">
        <v>9.3460000000000001E-3</v>
      </c>
      <c r="AD9">
        <v>8.6990000000000001E-3</v>
      </c>
      <c r="AE9">
        <v>8.0960000000000008E-3</v>
      </c>
      <c r="AF9">
        <v>7.535E-3</v>
      </c>
      <c r="AG9">
        <v>7.0130000000000001E-3</v>
      </c>
      <c r="AH9">
        <v>6.5269999999999998E-3</v>
      </c>
      <c r="AI9">
        <v>6.0749999999999997E-3</v>
      </c>
      <c r="AJ9" s="32">
        <v>-0.1</v>
      </c>
    </row>
    <row r="10" spans="1:36">
      <c r="A10" t="s">
        <v>1648</v>
      </c>
      <c r="B10" t="s">
        <v>1649</v>
      </c>
      <c r="C10" t="s">
        <v>1650</v>
      </c>
      <c r="D10" t="s">
        <v>273</v>
      </c>
      <c r="F10">
        <v>45.435879</v>
      </c>
      <c r="G10">
        <v>44.372172999999997</v>
      </c>
      <c r="H10">
        <v>42.785953999999997</v>
      </c>
      <c r="I10">
        <v>41.058998000000003</v>
      </c>
      <c r="J10">
        <v>39.131588000000001</v>
      </c>
      <c r="K10">
        <v>37.423862</v>
      </c>
      <c r="L10">
        <v>35.633750999999997</v>
      </c>
      <c r="M10">
        <v>34.104488000000003</v>
      </c>
      <c r="N10">
        <v>32.749786</v>
      </c>
      <c r="O10">
        <v>31.529098999999999</v>
      </c>
      <c r="P10">
        <v>30.412868</v>
      </c>
      <c r="Q10">
        <v>29.532374999999998</v>
      </c>
      <c r="R10">
        <v>28.781085999999998</v>
      </c>
      <c r="S10">
        <v>27.959972</v>
      </c>
      <c r="T10">
        <v>27.135365</v>
      </c>
      <c r="U10">
        <v>26.396090999999998</v>
      </c>
      <c r="V10">
        <v>25.770319000000001</v>
      </c>
      <c r="W10">
        <v>25.266749999999998</v>
      </c>
      <c r="X10">
        <v>24.838246999999999</v>
      </c>
      <c r="Y10">
        <v>24.468817000000001</v>
      </c>
      <c r="Z10">
        <v>24.104115</v>
      </c>
      <c r="AA10">
        <v>23.734145999999999</v>
      </c>
      <c r="AB10">
        <v>23.382231000000001</v>
      </c>
      <c r="AC10">
        <v>23.033107999999999</v>
      </c>
      <c r="AD10">
        <v>22.669619000000001</v>
      </c>
      <c r="AE10">
        <v>22.359404000000001</v>
      </c>
      <c r="AF10">
        <v>22.053062000000001</v>
      </c>
      <c r="AG10">
        <v>21.725746000000001</v>
      </c>
      <c r="AH10">
        <v>21.435168999999998</v>
      </c>
      <c r="AI10">
        <v>21.113064000000001</v>
      </c>
      <c r="AJ10" s="32">
        <v>-2.5999999999999999E-2</v>
      </c>
    </row>
    <row r="11" spans="1:36">
      <c r="A11" t="s">
        <v>1651</v>
      </c>
      <c r="C11" t="s">
        <v>1652</v>
      </c>
    </row>
    <row r="12" spans="1:36">
      <c r="A12" t="s">
        <v>1653</v>
      </c>
      <c r="B12" t="s">
        <v>1654</v>
      </c>
      <c r="C12" t="s">
        <v>1655</v>
      </c>
      <c r="D12" t="s">
        <v>273</v>
      </c>
      <c r="F12">
        <v>2.4082150000000002</v>
      </c>
      <c r="G12">
        <v>2.17685</v>
      </c>
      <c r="H12">
        <v>1.9607779999999999</v>
      </c>
      <c r="I12">
        <v>1.7701880000000001</v>
      </c>
      <c r="J12">
        <v>1.5951740000000001</v>
      </c>
      <c r="K12">
        <v>1.4424429999999999</v>
      </c>
      <c r="L12">
        <v>1.3040890000000001</v>
      </c>
      <c r="M12">
        <v>1.184258</v>
      </c>
      <c r="N12">
        <v>1.0799099999999999</v>
      </c>
      <c r="O12">
        <v>0.98948700000000001</v>
      </c>
      <c r="P12">
        <v>0.91169199999999995</v>
      </c>
      <c r="Q12">
        <v>0.85193300000000005</v>
      </c>
      <c r="R12">
        <v>0.80719700000000005</v>
      </c>
      <c r="S12">
        <v>0.76605999999999996</v>
      </c>
      <c r="T12">
        <v>0.730711</v>
      </c>
      <c r="U12">
        <v>0.70471600000000001</v>
      </c>
      <c r="V12">
        <v>0.68581599999999998</v>
      </c>
      <c r="W12">
        <v>0.67303000000000002</v>
      </c>
      <c r="X12">
        <v>0.663825</v>
      </c>
      <c r="Y12">
        <v>0.65693100000000004</v>
      </c>
      <c r="Z12">
        <v>0.64965200000000001</v>
      </c>
      <c r="AA12">
        <v>0.64163000000000003</v>
      </c>
      <c r="AB12">
        <v>0.63418200000000002</v>
      </c>
      <c r="AC12">
        <v>0.62672499999999998</v>
      </c>
      <c r="AD12">
        <v>0.61849500000000002</v>
      </c>
      <c r="AE12">
        <v>0.61289400000000005</v>
      </c>
      <c r="AF12">
        <v>0.60739600000000005</v>
      </c>
      <c r="AG12">
        <v>0.60076399999999996</v>
      </c>
      <c r="AH12">
        <v>0.59596300000000002</v>
      </c>
      <c r="AI12">
        <v>0.58766499999999999</v>
      </c>
      <c r="AJ12" s="32">
        <v>-4.7E-2</v>
      </c>
    </row>
    <row r="13" spans="1:36">
      <c r="A13" t="s">
        <v>1656</v>
      </c>
      <c r="B13" t="s">
        <v>1657</v>
      </c>
      <c r="C13" t="s">
        <v>1658</v>
      </c>
      <c r="D13" t="s">
        <v>273</v>
      </c>
      <c r="F13">
        <v>0.10467700000000001</v>
      </c>
      <c r="G13">
        <v>0.105938</v>
      </c>
      <c r="H13">
        <v>0.107265</v>
      </c>
      <c r="I13">
        <v>0.108442</v>
      </c>
      <c r="J13">
        <v>0.10959099999999999</v>
      </c>
      <c r="K13">
        <v>0.11070000000000001</v>
      </c>
      <c r="L13">
        <v>0.111847</v>
      </c>
      <c r="M13">
        <v>0.11316</v>
      </c>
      <c r="N13">
        <v>0.11453099999999999</v>
      </c>
      <c r="O13">
        <v>0.11583300000000001</v>
      </c>
      <c r="P13">
        <v>0.117049</v>
      </c>
      <c r="Q13">
        <v>0.118932</v>
      </c>
      <c r="R13">
        <v>0.12120599999999999</v>
      </c>
      <c r="S13">
        <v>0.122834</v>
      </c>
      <c r="T13">
        <v>0.124143</v>
      </c>
      <c r="U13">
        <v>0.12571399999999999</v>
      </c>
      <c r="V13">
        <v>0.12779799999999999</v>
      </c>
      <c r="W13">
        <v>0.13059499999999999</v>
      </c>
      <c r="X13">
        <v>0.13378899999999999</v>
      </c>
      <c r="Y13">
        <v>0.137318</v>
      </c>
      <c r="Z13">
        <v>0.140713</v>
      </c>
      <c r="AA13">
        <v>0.14386299999999999</v>
      </c>
      <c r="AB13">
        <v>0.14696999999999999</v>
      </c>
      <c r="AC13">
        <v>0.14990300000000001</v>
      </c>
      <c r="AD13">
        <v>0.15254400000000001</v>
      </c>
      <c r="AE13">
        <v>0.155665</v>
      </c>
      <c r="AF13">
        <v>0.15873100000000001</v>
      </c>
      <c r="AG13">
        <v>0.161437</v>
      </c>
      <c r="AH13">
        <v>0.16450600000000001</v>
      </c>
      <c r="AI13">
        <v>0.16700799999999999</v>
      </c>
      <c r="AJ13" s="32">
        <v>1.6E-2</v>
      </c>
    </row>
    <row r="14" spans="1:36">
      <c r="A14" t="s">
        <v>1659</v>
      </c>
      <c r="B14" t="s">
        <v>1660</v>
      </c>
      <c r="C14" t="s">
        <v>1661</v>
      </c>
      <c r="D14" t="s">
        <v>273</v>
      </c>
      <c r="F14">
        <v>6.5874000000000002E-2</v>
      </c>
      <c r="G14">
        <v>8.0922999999999995E-2</v>
      </c>
      <c r="H14">
        <v>0.10684</v>
      </c>
      <c r="I14">
        <v>0.13769400000000001</v>
      </c>
      <c r="J14">
        <v>0.16880400000000001</v>
      </c>
      <c r="K14">
        <v>0.201433</v>
      </c>
      <c r="L14">
        <v>0.23493800000000001</v>
      </c>
      <c r="M14">
        <v>0.27109100000000003</v>
      </c>
      <c r="N14">
        <v>0.30877900000000003</v>
      </c>
      <c r="O14">
        <v>0.34728799999999999</v>
      </c>
      <c r="P14">
        <v>0.386069</v>
      </c>
      <c r="Q14">
        <v>0.42926300000000001</v>
      </c>
      <c r="R14">
        <v>0.47449000000000002</v>
      </c>
      <c r="S14">
        <v>0.515038</v>
      </c>
      <c r="T14">
        <v>0.55277600000000005</v>
      </c>
      <c r="U14">
        <v>0.59114299999999997</v>
      </c>
      <c r="V14">
        <v>0.631911</v>
      </c>
      <c r="W14">
        <v>0.67633200000000004</v>
      </c>
      <c r="X14">
        <v>0.72283500000000001</v>
      </c>
      <c r="Y14">
        <v>0.771173</v>
      </c>
      <c r="Z14">
        <v>0.818407</v>
      </c>
      <c r="AA14">
        <v>0.86386399999999997</v>
      </c>
      <c r="AB14">
        <v>0.909053</v>
      </c>
      <c r="AC14">
        <v>0.95305300000000004</v>
      </c>
      <c r="AD14">
        <v>0.99458599999999997</v>
      </c>
      <c r="AE14">
        <v>1.039104</v>
      </c>
      <c r="AF14">
        <v>1.0829230000000001</v>
      </c>
      <c r="AG14">
        <v>1.1238840000000001</v>
      </c>
      <c r="AH14">
        <v>1.1671750000000001</v>
      </c>
      <c r="AI14">
        <v>1.206159</v>
      </c>
      <c r="AJ14" s="32">
        <v>0.105</v>
      </c>
    </row>
    <row r="15" spans="1:36">
      <c r="A15" t="s">
        <v>1662</v>
      </c>
      <c r="B15" t="s">
        <v>1663</v>
      </c>
      <c r="C15" t="s">
        <v>1664</v>
      </c>
      <c r="D15" t="s">
        <v>273</v>
      </c>
      <c r="F15">
        <v>0.298209</v>
      </c>
      <c r="G15">
        <v>0.38123800000000002</v>
      </c>
      <c r="H15">
        <v>0.463395</v>
      </c>
      <c r="I15">
        <v>0.53663000000000005</v>
      </c>
      <c r="J15">
        <v>0.59734799999999999</v>
      </c>
      <c r="K15">
        <v>0.65326200000000001</v>
      </c>
      <c r="L15">
        <v>0.70486700000000002</v>
      </c>
      <c r="M15">
        <v>0.756332</v>
      </c>
      <c r="N15">
        <v>0.80647999999999997</v>
      </c>
      <c r="O15">
        <v>0.85476099999999999</v>
      </c>
      <c r="P15">
        <v>0.90034599999999998</v>
      </c>
      <c r="Q15">
        <v>0.95087999999999995</v>
      </c>
      <c r="R15">
        <v>1.002875</v>
      </c>
      <c r="S15">
        <v>1.045628</v>
      </c>
      <c r="T15">
        <v>1.0821890000000001</v>
      </c>
      <c r="U15">
        <v>1.118285</v>
      </c>
      <c r="V15">
        <v>1.1568890000000001</v>
      </c>
      <c r="W15">
        <v>1.200099</v>
      </c>
      <c r="X15">
        <v>1.2457279999999999</v>
      </c>
      <c r="Y15">
        <v>1.2934429999999999</v>
      </c>
      <c r="Z15">
        <v>1.33893</v>
      </c>
      <c r="AA15">
        <v>1.3813629999999999</v>
      </c>
      <c r="AB15">
        <v>1.4231910000000001</v>
      </c>
      <c r="AC15">
        <v>1.4631430000000001</v>
      </c>
      <c r="AD15">
        <v>1.4997860000000001</v>
      </c>
      <c r="AE15">
        <v>1.5410630000000001</v>
      </c>
      <c r="AF15">
        <v>1.581596</v>
      </c>
      <c r="AG15">
        <v>1.618317</v>
      </c>
      <c r="AH15">
        <v>1.6585749999999999</v>
      </c>
      <c r="AI15">
        <v>1.6929380000000001</v>
      </c>
      <c r="AJ15" s="32">
        <v>6.2E-2</v>
      </c>
    </row>
    <row r="16" spans="1:36">
      <c r="A16" t="s">
        <v>1665</v>
      </c>
      <c r="B16" t="s">
        <v>1666</v>
      </c>
      <c r="C16" t="s">
        <v>1667</v>
      </c>
      <c r="D16" t="s">
        <v>273</v>
      </c>
      <c r="F16">
        <v>0.133828</v>
      </c>
      <c r="G16">
        <v>0.13669100000000001</v>
      </c>
      <c r="H16">
        <v>0.140761</v>
      </c>
      <c r="I16">
        <v>0.14563799999999999</v>
      </c>
      <c r="J16">
        <v>0.14988499999999999</v>
      </c>
      <c r="K16">
        <v>0.15374599999999999</v>
      </c>
      <c r="L16">
        <v>0.157113</v>
      </c>
      <c r="M16">
        <v>0.160494</v>
      </c>
      <c r="N16">
        <v>0.16374900000000001</v>
      </c>
      <c r="O16">
        <v>0.166796</v>
      </c>
      <c r="P16">
        <v>0.16952800000000001</v>
      </c>
      <c r="Q16">
        <v>0.17293900000000001</v>
      </c>
      <c r="R16">
        <v>0.176701</v>
      </c>
      <c r="S16">
        <v>0.17952699999999999</v>
      </c>
      <c r="T16">
        <v>0.18181</v>
      </c>
      <c r="U16">
        <v>0.184223</v>
      </c>
      <c r="V16">
        <v>0.187162</v>
      </c>
      <c r="W16">
        <v>0.19092700000000001</v>
      </c>
      <c r="X16">
        <v>0.195241</v>
      </c>
      <c r="Y16">
        <v>0.200019</v>
      </c>
      <c r="Z16">
        <v>0.204709</v>
      </c>
      <c r="AA16">
        <v>0.20918100000000001</v>
      </c>
      <c r="AB16">
        <v>0.21363599999999999</v>
      </c>
      <c r="AC16">
        <v>0.21789800000000001</v>
      </c>
      <c r="AD16">
        <v>0.22176599999999999</v>
      </c>
      <c r="AE16">
        <v>0.22618099999999999</v>
      </c>
      <c r="AF16">
        <v>0.230521</v>
      </c>
      <c r="AG16">
        <v>0.23441999999999999</v>
      </c>
      <c r="AH16">
        <v>0.23873</v>
      </c>
      <c r="AI16">
        <v>0.242345</v>
      </c>
      <c r="AJ16" s="32">
        <v>2.1000000000000001E-2</v>
      </c>
    </row>
    <row r="17" spans="1:36">
      <c r="A17" t="s">
        <v>1668</v>
      </c>
      <c r="B17" t="s">
        <v>1669</v>
      </c>
      <c r="C17" t="s">
        <v>1670</v>
      </c>
      <c r="D17" t="s">
        <v>273</v>
      </c>
      <c r="F17">
        <v>6.4233999999999999E-2</v>
      </c>
      <c r="G17">
        <v>6.4132999999999996E-2</v>
      </c>
      <c r="H17">
        <v>6.5961000000000006E-2</v>
      </c>
      <c r="I17">
        <v>6.8748000000000004E-2</v>
      </c>
      <c r="J17">
        <v>7.1529999999999996E-2</v>
      </c>
      <c r="K17">
        <v>7.4551999999999993E-2</v>
      </c>
      <c r="L17">
        <v>7.7765000000000001E-2</v>
      </c>
      <c r="M17">
        <v>8.1469E-2</v>
      </c>
      <c r="N17">
        <v>8.5528000000000007E-2</v>
      </c>
      <c r="O17">
        <v>8.9913000000000007E-2</v>
      </c>
      <c r="P17">
        <v>9.4522999999999996E-2</v>
      </c>
      <c r="Q17">
        <v>0.100107</v>
      </c>
      <c r="R17">
        <v>0.106268</v>
      </c>
      <c r="S17">
        <v>0.111807</v>
      </c>
      <c r="T17">
        <v>0.117021</v>
      </c>
      <c r="U17">
        <v>0.122501</v>
      </c>
      <c r="V17">
        <v>0.128551</v>
      </c>
      <c r="W17">
        <v>0.13539300000000001</v>
      </c>
      <c r="X17">
        <v>0.14275399999999999</v>
      </c>
      <c r="Y17">
        <v>0.15054100000000001</v>
      </c>
      <c r="Z17">
        <v>0.15822</v>
      </c>
      <c r="AA17">
        <v>0.16567100000000001</v>
      </c>
      <c r="AB17">
        <v>0.17311299999999999</v>
      </c>
      <c r="AC17">
        <v>0.18035300000000001</v>
      </c>
      <c r="AD17">
        <v>0.18718399999999999</v>
      </c>
      <c r="AE17">
        <v>0.194518</v>
      </c>
      <c r="AF17">
        <v>0.20175599999999999</v>
      </c>
      <c r="AG17">
        <v>0.20854</v>
      </c>
      <c r="AH17">
        <v>0.21571699999999999</v>
      </c>
      <c r="AI17">
        <v>0.222187</v>
      </c>
      <c r="AJ17" s="32">
        <v>4.3999999999999997E-2</v>
      </c>
    </row>
    <row r="18" spans="1:36">
      <c r="A18" t="s">
        <v>1671</v>
      </c>
      <c r="B18" t="s">
        <v>1672</v>
      </c>
      <c r="C18" t="s">
        <v>1673</v>
      </c>
      <c r="D18" t="s">
        <v>273</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112</v>
      </c>
    </row>
    <row r="19" spans="1:36">
      <c r="A19" t="s">
        <v>1674</v>
      </c>
      <c r="B19" t="s">
        <v>1675</v>
      </c>
      <c r="C19" t="s">
        <v>1676</v>
      </c>
      <c r="D19" t="s">
        <v>273</v>
      </c>
      <c r="F19">
        <v>1.996067</v>
      </c>
      <c r="G19">
        <v>2.0396169999999998</v>
      </c>
      <c r="H19">
        <v>2.033293</v>
      </c>
      <c r="I19">
        <v>2.0081039999999999</v>
      </c>
      <c r="J19">
        <v>1.9701169999999999</v>
      </c>
      <c r="K19">
        <v>1.9376469999999999</v>
      </c>
      <c r="L19">
        <v>1.896544</v>
      </c>
      <c r="M19">
        <v>1.86537</v>
      </c>
      <c r="N19">
        <v>1.8412900000000001</v>
      </c>
      <c r="O19">
        <v>1.823253</v>
      </c>
      <c r="P19">
        <v>1.8098719999999999</v>
      </c>
      <c r="Q19">
        <v>1.810953</v>
      </c>
      <c r="R19">
        <v>1.820808</v>
      </c>
      <c r="S19">
        <v>1.8252379999999999</v>
      </c>
      <c r="T19">
        <v>1.827572</v>
      </c>
      <c r="U19">
        <v>1.833623</v>
      </c>
      <c r="V19">
        <v>1.846309</v>
      </c>
      <c r="W19">
        <v>1.8674360000000001</v>
      </c>
      <c r="X19">
        <v>1.8939250000000001</v>
      </c>
      <c r="Y19">
        <v>1.9249350000000001</v>
      </c>
      <c r="Z19">
        <v>1.9553970000000001</v>
      </c>
      <c r="AA19">
        <v>1.984146</v>
      </c>
      <c r="AB19">
        <v>2.0132919999999999</v>
      </c>
      <c r="AC19">
        <v>2.041175</v>
      </c>
      <c r="AD19">
        <v>2.0658259999999999</v>
      </c>
      <c r="AE19">
        <v>2.0949179999999998</v>
      </c>
      <c r="AF19">
        <v>2.1231819999999999</v>
      </c>
      <c r="AG19">
        <v>2.1476009999999999</v>
      </c>
      <c r="AH19">
        <v>2.1752690000000001</v>
      </c>
      <c r="AI19">
        <v>2.197349</v>
      </c>
      <c r="AJ19" s="32">
        <v>3.0000000000000001E-3</v>
      </c>
    </row>
    <row r="20" spans="1:36">
      <c r="A20" t="s">
        <v>1677</v>
      </c>
      <c r="B20" t="s">
        <v>1678</v>
      </c>
      <c r="C20" t="s">
        <v>1679</v>
      </c>
      <c r="D20" t="s">
        <v>273</v>
      </c>
      <c r="F20">
        <v>9.1021000000000005E-2</v>
      </c>
      <c r="G20">
        <v>8.5843000000000003E-2</v>
      </c>
      <c r="H20">
        <v>7.9371999999999998E-2</v>
      </c>
      <c r="I20">
        <v>7.2619000000000003E-2</v>
      </c>
      <c r="J20">
        <v>6.5710000000000005E-2</v>
      </c>
      <c r="K20">
        <v>5.8855999999999999E-2</v>
      </c>
      <c r="L20">
        <v>5.2089000000000003E-2</v>
      </c>
      <c r="M20">
        <v>4.5497999999999997E-2</v>
      </c>
      <c r="N20">
        <v>3.9302999999999998E-2</v>
      </c>
      <c r="O20">
        <v>3.4107999999999999E-2</v>
      </c>
      <c r="P20">
        <v>2.9302999999999999E-2</v>
      </c>
      <c r="Q20">
        <v>2.5073999999999999E-2</v>
      </c>
      <c r="R20">
        <v>2.1503000000000001E-2</v>
      </c>
      <c r="S20">
        <v>1.8610999999999999E-2</v>
      </c>
      <c r="T20">
        <v>1.6216000000000001E-2</v>
      </c>
      <c r="U20">
        <v>1.4304000000000001E-2</v>
      </c>
      <c r="V20">
        <v>1.3046E-2</v>
      </c>
      <c r="W20">
        <v>1.1984E-2</v>
      </c>
      <c r="X20">
        <v>1.1110999999999999E-2</v>
      </c>
      <c r="Y20">
        <v>1.0340999999999999E-2</v>
      </c>
      <c r="Z20">
        <v>9.6249999999999999E-3</v>
      </c>
      <c r="AA20">
        <v>8.9580000000000007E-3</v>
      </c>
      <c r="AB20">
        <v>8.3370000000000007E-3</v>
      </c>
      <c r="AC20">
        <v>7.7590000000000003E-3</v>
      </c>
      <c r="AD20">
        <v>7.2220000000000001E-3</v>
      </c>
      <c r="AE20">
        <v>6.7210000000000004E-3</v>
      </c>
      <c r="AF20">
        <v>6.2560000000000003E-3</v>
      </c>
      <c r="AG20">
        <v>5.8219999999999999E-3</v>
      </c>
      <c r="AH20">
        <v>5.4190000000000002E-3</v>
      </c>
      <c r="AI20">
        <v>5.0429999999999997E-3</v>
      </c>
      <c r="AJ20" s="32">
        <v>-9.5000000000000001E-2</v>
      </c>
    </row>
    <row r="21" spans="1:36">
      <c r="A21" t="s">
        <v>1680</v>
      </c>
      <c r="B21" t="s">
        <v>1681</v>
      </c>
      <c r="C21" t="s">
        <v>1682</v>
      </c>
      <c r="D21" t="s">
        <v>273</v>
      </c>
      <c r="F21">
        <v>2.7599999999999999E-3</v>
      </c>
      <c r="G21">
        <v>2.3519999999999999E-3</v>
      </c>
      <c r="H21">
        <v>2.0230000000000001E-3</v>
      </c>
      <c r="I21">
        <v>1.825E-3</v>
      </c>
      <c r="J21">
        <v>1.699E-3</v>
      </c>
      <c r="K21">
        <v>1.5809999999999999E-3</v>
      </c>
      <c r="L21">
        <v>1.4710000000000001E-3</v>
      </c>
      <c r="M21">
        <v>1.369E-3</v>
      </c>
      <c r="N21">
        <v>1.274E-3</v>
      </c>
      <c r="O21">
        <v>1.186E-3</v>
      </c>
      <c r="P21">
        <v>1.1039999999999999E-3</v>
      </c>
      <c r="Q21">
        <v>1.0280000000000001E-3</v>
      </c>
      <c r="R21">
        <v>9.5600000000000004E-4</v>
      </c>
      <c r="S21">
        <v>8.8999999999999995E-4</v>
      </c>
      <c r="T21">
        <v>8.2799999999999996E-4</v>
      </c>
      <c r="U21">
        <v>7.7099999999999998E-4</v>
      </c>
      <c r="V21">
        <v>7.18E-4</v>
      </c>
      <c r="W21">
        <v>6.6799999999999997E-4</v>
      </c>
      <c r="X21">
        <v>6.2200000000000005E-4</v>
      </c>
      <c r="Y21">
        <v>5.7899999999999998E-4</v>
      </c>
      <c r="Z21">
        <v>5.3799999999999996E-4</v>
      </c>
      <c r="AA21">
        <v>5.0100000000000003E-4</v>
      </c>
      <c r="AB21">
        <v>4.66E-4</v>
      </c>
      <c r="AC21">
        <v>4.3399999999999998E-4</v>
      </c>
      <c r="AD21">
        <v>4.0400000000000001E-4</v>
      </c>
      <c r="AE21">
        <v>3.7599999999999998E-4</v>
      </c>
      <c r="AF21">
        <v>3.5E-4</v>
      </c>
      <c r="AG21">
        <v>3.2600000000000001E-4</v>
      </c>
      <c r="AH21">
        <v>3.0299999999999999E-4</v>
      </c>
      <c r="AI21">
        <v>2.8200000000000002E-4</v>
      </c>
      <c r="AJ21" s="32">
        <v>-7.5999999999999998E-2</v>
      </c>
    </row>
    <row r="22" spans="1:36">
      <c r="A22" t="s">
        <v>1683</v>
      </c>
      <c r="B22" t="s">
        <v>1684</v>
      </c>
      <c r="C22" t="s">
        <v>1685</v>
      </c>
      <c r="D22" t="s">
        <v>273</v>
      </c>
      <c r="F22">
        <v>1.6043999999999999E-2</v>
      </c>
      <c r="G22">
        <v>1.3677999999999999E-2</v>
      </c>
      <c r="H22">
        <v>1.1615E-2</v>
      </c>
      <c r="I22">
        <v>9.9430000000000004E-3</v>
      </c>
      <c r="J22">
        <v>8.5990000000000007E-3</v>
      </c>
      <c r="K22">
        <v>7.744E-3</v>
      </c>
      <c r="L22">
        <v>7.1900000000000002E-3</v>
      </c>
      <c r="M22">
        <v>6.692E-3</v>
      </c>
      <c r="N22">
        <v>6.228E-3</v>
      </c>
      <c r="O22">
        <v>5.7970000000000001E-3</v>
      </c>
      <c r="P22">
        <v>5.3949999999999996E-3</v>
      </c>
      <c r="Q22">
        <v>5.0210000000000003E-3</v>
      </c>
      <c r="R22">
        <v>4.6730000000000001E-3</v>
      </c>
      <c r="S22">
        <v>4.3489999999999996E-3</v>
      </c>
      <c r="T22">
        <v>4.0480000000000004E-3</v>
      </c>
      <c r="U22">
        <v>3.7680000000000001E-3</v>
      </c>
      <c r="V22">
        <v>3.5070000000000001E-3</v>
      </c>
      <c r="W22">
        <v>3.264E-3</v>
      </c>
      <c r="X22">
        <v>3.0370000000000002E-3</v>
      </c>
      <c r="Y22">
        <v>2.8270000000000001E-3</v>
      </c>
      <c r="Z22">
        <v>2.6310000000000001E-3</v>
      </c>
      <c r="AA22">
        <v>2.4489999999999998E-3</v>
      </c>
      <c r="AB22">
        <v>2.2790000000000002E-3</v>
      </c>
      <c r="AC22">
        <v>2.1210000000000001E-3</v>
      </c>
      <c r="AD22">
        <v>1.9740000000000001E-3</v>
      </c>
      <c r="AE22">
        <v>1.8370000000000001E-3</v>
      </c>
      <c r="AF22">
        <v>1.7099999999999999E-3</v>
      </c>
      <c r="AG22">
        <v>1.5920000000000001E-3</v>
      </c>
      <c r="AH22">
        <v>1.4809999999999999E-3</v>
      </c>
      <c r="AI22">
        <v>1.379E-3</v>
      </c>
      <c r="AJ22" s="32">
        <v>-8.1000000000000003E-2</v>
      </c>
    </row>
    <row r="23" spans="1:36">
      <c r="A23" t="s">
        <v>1686</v>
      </c>
      <c r="B23" t="s">
        <v>1687</v>
      </c>
      <c r="C23" t="s">
        <v>1688</v>
      </c>
      <c r="D23" t="s">
        <v>273</v>
      </c>
      <c r="F23">
        <v>3.1255999999999999E-2</v>
      </c>
      <c r="G23">
        <v>2.6693999999999999E-2</v>
      </c>
      <c r="H23">
        <v>2.2603999999999999E-2</v>
      </c>
      <c r="I23">
        <v>1.9234999999999999E-2</v>
      </c>
      <c r="J23">
        <v>1.6492E-2</v>
      </c>
      <c r="K23">
        <v>1.4614E-2</v>
      </c>
      <c r="L23">
        <v>1.3407000000000001E-2</v>
      </c>
      <c r="M23">
        <v>1.2383E-2</v>
      </c>
      <c r="N23">
        <v>1.1525000000000001E-2</v>
      </c>
      <c r="O23">
        <v>1.0725999999999999E-2</v>
      </c>
      <c r="P23">
        <v>9.9830000000000006E-3</v>
      </c>
      <c r="Q23">
        <v>9.2910000000000006E-3</v>
      </c>
      <c r="R23">
        <v>8.6470000000000002E-3</v>
      </c>
      <c r="S23">
        <v>8.0479999999999996E-3</v>
      </c>
      <c r="T23">
        <v>7.4910000000000003E-3</v>
      </c>
      <c r="U23">
        <v>6.9719999999999999E-3</v>
      </c>
      <c r="V23">
        <v>6.489E-3</v>
      </c>
      <c r="W23">
        <v>6.0390000000000001E-3</v>
      </c>
      <c r="X23">
        <v>5.6210000000000001E-3</v>
      </c>
      <c r="Y23">
        <v>5.2310000000000004E-3</v>
      </c>
      <c r="Z23">
        <v>4.8690000000000001E-3</v>
      </c>
      <c r="AA23">
        <v>4.5310000000000003E-3</v>
      </c>
      <c r="AB23">
        <v>4.2170000000000003E-3</v>
      </c>
      <c r="AC23">
        <v>3.9249999999999997E-3</v>
      </c>
      <c r="AD23">
        <v>3.653E-3</v>
      </c>
      <c r="AE23">
        <v>3.3999999999999998E-3</v>
      </c>
      <c r="AF23">
        <v>3.1640000000000001E-3</v>
      </c>
      <c r="AG23">
        <v>2.9450000000000001E-3</v>
      </c>
      <c r="AH23">
        <v>2.7409999999999999E-3</v>
      </c>
      <c r="AI23">
        <v>2.5509999999999999E-3</v>
      </c>
      <c r="AJ23" s="32">
        <v>-8.3000000000000004E-2</v>
      </c>
    </row>
    <row r="24" spans="1:36">
      <c r="A24" t="s">
        <v>1689</v>
      </c>
      <c r="B24" t="s">
        <v>1690</v>
      </c>
      <c r="C24" t="s">
        <v>1691</v>
      </c>
      <c r="D24" t="s">
        <v>273</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112</v>
      </c>
    </row>
    <row r="25" spans="1:36">
      <c r="A25" t="s">
        <v>1692</v>
      </c>
      <c r="B25" t="s">
        <v>1693</v>
      </c>
      <c r="C25" t="s">
        <v>1694</v>
      </c>
      <c r="D25" t="s">
        <v>273</v>
      </c>
      <c r="F25">
        <v>3.8869999999999998E-3</v>
      </c>
      <c r="G25">
        <v>3.722E-3</v>
      </c>
      <c r="H25">
        <v>3.8649999999999999E-3</v>
      </c>
      <c r="I25">
        <v>4.2709999999999996E-3</v>
      </c>
      <c r="J25">
        <v>4.8219999999999999E-3</v>
      </c>
      <c r="K25">
        <v>5.476E-3</v>
      </c>
      <c r="L25">
        <v>6.2100000000000002E-3</v>
      </c>
      <c r="M25">
        <v>7.0419999999999996E-3</v>
      </c>
      <c r="N25">
        <v>7.9570000000000005E-3</v>
      </c>
      <c r="O25">
        <v>8.9309999999999997E-3</v>
      </c>
      <c r="P25">
        <v>9.9450000000000007E-3</v>
      </c>
      <c r="Q25">
        <v>1.1058999999999999E-2</v>
      </c>
      <c r="R25">
        <v>1.2244E-2</v>
      </c>
      <c r="S25">
        <v>1.3402000000000001E-2</v>
      </c>
      <c r="T25">
        <v>1.4534999999999999E-2</v>
      </c>
      <c r="U25">
        <v>1.5674E-2</v>
      </c>
      <c r="V25">
        <v>1.6853E-2</v>
      </c>
      <c r="W25">
        <v>1.8110000000000001E-2</v>
      </c>
      <c r="X25">
        <v>1.9432000000000001E-2</v>
      </c>
      <c r="Y25">
        <v>2.0813999999999999E-2</v>
      </c>
      <c r="Z25">
        <v>2.2211000000000002E-2</v>
      </c>
      <c r="AA25">
        <v>2.3594E-2</v>
      </c>
      <c r="AB25">
        <v>2.4965999999999999E-2</v>
      </c>
      <c r="AC25">
        <v>2.6311999999999999E-2</v>
      </c>
      <c r="AD25">
        <v>2.7609999999999999E-2</v>
      </c>
      <c r="AE25">
        <v>2.8934000000000001E-2</v>
      </c>
      <c r="AF25">
        <v>3.0245999999999999E-2</v>
      </c>
      <c r="AG25">
        <v>3.1515000000000001E-2</v>
      </c>
      <c r="AH25">
        <v>3.2807000000000003E-2</v>
      </c>
      <c r="AI25">
        <v>3.4034000000000002E-2</v>
      </c>
      <c r="AJ25" s="32">
        <v>7.8E-2</v>
      </c>
    </row>
    <row r="26" spans="1:36">
      <c r="A26" t="s">
        <v>1695</v>
      </c>
      <c r="B26" t="s">
        <v>1696</v>
      </c>
      <c r="C26" t="s">
        <v>1697</v>
      </c>
      <c r="D26" t="s">
        <v>273</v>
      </c>
      <c r="F26">
        <v>5.2160719999999996</v>
      </c>
      <c r="G26">
        <v>5.1176820000000003</v>
      </c>
      <c r="H26">
        <v>4.9977710000000002</v>
      </c>
      <c r="I26">
        <v>4.8833359999999999</v>
      </c>
      <c r="J26">
        <v>4.7597690000000004</v>
      </c>
      <c r="K26">
        <v>4.6620540000000004</v>
      </c>
      <c r="L26">
        <v>4.5675309999999998</v>
      </c>
      <c r="M26">
        <v>4.5051579999999998</v>
      </c>
      <c r="N26">
        <v>4.4665540000000004</v>
      </c>
      <c r="O26">
        <v>4.44808</v>
      </c>
      <c r="P26">
        <v>4.4448080000000001</v>
      </c>
      <c r="Q26">
        <v>4.4864800000000002</v>
      </c>
      <c r="R26">
        <v>4.5575700000000001</v>
      </c>
      <c r="S26">
        <v>4.6114329999999999</v>
      </c>
      <c r="T26">
        <v>4.6593419999999997</v>
      </c>
      <c r="U26">
        <v>4.7216930000000001</v>
      </c>
      <c r="V26">
        <v>4.8050480000000002</v>
      </c>
      <c r="W26">
        <v>4.9138760000000001</v>
      </c>
      <c r="X26">
        <v>5.0379209999999999</v>
      </c>
      <c r="Y26">
        <v>5.1741520000000003</v>
      </c>
      <c r="Z26">
        <v>5.3059019999999997</v>
      </c>
      <c r="AA26">
        <v>5.4297490000000002</v>
      </c>
      <c r="AB26">
        <v>5.5537020000000004</v>
      </c>
      <c r="AC26">
        <v>5.672803</v>
      </c>
      <c r="AD26">
        <v>5.7810480000000002</v>
      </c>
      <c r="AE26">
        <v>5.9056129999999998</v>
      </c>
      <c r="AF26">
        <v>6.0278320000000001</v>
      </c>
      <c r="AG26">
        <v>6.137162</v>
      </c>
      <c r="AH26">
        <v>6.2586870000000001</v>
      </c>
      <c r="AI26">
        <v>6.3589399999999996</v>
      </c>
      <c r="AJ26" s="32">
        <v>7.0000000000000001E-3</v>
      </c>
    </row>
    <row r="27" spans="1:36">
      <c r="A27" t="s">
        <v>1698</v>
      </c>
      <c r="B27" t="s">
        <v>1699</v>
      </c>
      <c r="C27" t="s">
        <v>1700</v>
      </c>
      <c r="D27" t="s">
        <v>273</v>
      </c>
      <c r="F27">
        <v>50.651950999999997</v>
      </c>
      <c r="G27">
        <v>49.489852999999997</v>
      </c>
      <c r="H27">
        <v>47.783726000000001</v>
      </c>
      <c r="I27">
        <v>45.942332999999998</v>
      </c>
      <c r="J27">
        <v>43.891356999999999</v>
      </c>
      <c r="K27">
        <v>42.085915</v>
      </c>
      <c r="L27">
        <v>40.201282999999997</v>
      </c>
      <c r="M27">
        <v>38.609645999999998</v>
      </c>
      <c r="N27">
        <v>37.216338999999998</v>
      </c>
      <c r="O27">
        <v>35.977176999999998</v>
      </c>
      <c r="P27">
        <v>34.857677000000002</v>
      </c>
      <c r="Q27">
        <v>34.018856</v>
      </c>
      <c r="R27">
        <v>33.338656999999998</v>
      </c>
      <c r="S27">
        <v>32.571404000000001</v>
      </c>
      <c r="T27">
        <v>31.794706000000001</v>
      </c>
      <c r="U27">
        <v>31.117785000000001</v>
      </c>
      <c r="V27">
        <v>30.575367</v>
      </c>
      <c r="W27">
        <v>30.180626</v>
      </c>
      <c r="X27">
        <v>29.876169000000001</v>
      </c>
      <c r="Y27">
        <v>29.642969000000001</v>
      </c>
      <c r="Z27">
        <v>29.410017</v>
      </c>
      <c r="AA27">
        <v>29.163895</v>
      </c>
      <c r="AB27">
        <v>28.935932000000001</v>
      </c>
      <c r="AC27">
        <v>28.705909999999999</v>
      </c>
      <c r="AD27">
        <v>28.450665999999998</v>
      </c>
      <c r="AE27">
        <v>28.265017</v>
      </c>
      <c r="AF27">
        <v>28.080894000000001</v>
      </c>
      <c r="AG27">
        <v>27.862907</v>
      </c>
      <c r="AH27">
        <v>27.693857000000001</v>
      </c>
      <c r="AI27">
        <v>27.472003999999998</v>
      </c>
      <c r="AJ27" s="32">
        <v>-2.1000000000000001E-2</v>
      </c>
    </row>
    <row r="28" spans="1:36">
      <c r="A28" t="s">
        <v>184</v>
      </c>
      <c r="C28" t="s">
        <v>1701</v>
      </c>
    </row>
    <row r="29" spans="1:36">
      <c r="A29" t="s">
        <v>1702</v>
      </c>
      <c r="C29" t="s">
        <v>1703</v>
      </c>
    </row>
    <row r="30" spans="1:36">
      <c r="A30" t="s">
        <v>1642</v>
      </c>
      <c r="B30" t="s">
        <v>1704</v>
      </c>
      <c r="C30" t="s">
        <v>1705</v>
      </c>
      <c r="D30" t="s">
        <v>273</v>
      </c>
      <c r="F30">
        <v>81.414764000000005</v>
      </c>
      <c r="G30">
        <v>88.866202999999999</v>
      </c>
      <c r="H30">
        <v>94.314368999999999</v>
      </c>
      <c r="I30">
        <v>98.893203999999997</v>
      </c>
      <c r="J30">
        <v>102.445503</v>
      </c>
      <c r="K30">
        <v>105.661903</v>
      </c>
      <c r="L30">
        <v>107.728561</v>
      </c>
      <c r="M30">
        <v>109.50559199999999</v>
      </c>
      <c r="N30">
        <v>111.00078600000001</v>
      </c>
      <c r="O30">
        <v>112.104477</v>
      </c>
      <c r="P30">
        <v>112.923355</v>
      </c>
      <c r="Q30">
        <v>113.59406300000001</v>
      </c>
      <c r="R30">
        <v>114.156487</v>
      </c>
      <c r="S30">
        <v>114.20425400000001</v>
      </c>
      <c r="T30">
        <v>113.891739</v>
      </c>
      <c r="U30">
        <v>113.48893</v>
      </c>
      <c r="V30">
        <v>113.117226</v>
      </c>
      <c r="W30">
        <v>112.87378699999999</v>
      </c>
      <c r="X30">
        <v>112.80017100000001</v>
      </c>
      <c r="Y30">
        <v>112.739525</v>
      </c>
      <c r="Z30">
        <v>112.605118</v>
      </c>
      <c r="AA30">
        <v>112.36535600000001</v>
      </c>
      <c r="AB30">
        <v>112.051331</v>
      </c>
      <c r="AC30">
        <v>111.669937</v>
      </c>
      <c r="AD30">
        <v>111.202454</v>
      </c>
      <c r="AE30">
        <v>110.842697</v>
      </c>
      <c r="AF30">
        <v>110.48336</v>
      </c>
      <c r="AG30">
        <v>110.07410400000001</v>
      </c>
      <c r="AH30">
        <v>109.781944</v>
      </c>
      <c r="AI30">
        <v>109.49932099999999</v>
      </c>
      <c r="AJ30" s="32">
        <v>0.01</v>
      </c>
    </row>
    <row r="31" spans="1:36">
      <c r="A31" t="s">
        <v>1645</v>
      </c>
      <c r="B31" t="s">
        <v>1706</v>
      </c>
      <c r="C31" t="s">
        <v>1707</v>
      </c>
      <c r="D31" t="s">
        <v>273</v>
      </c>
      <c r="F31">
        <v>0.40681299999999998</v>
      </c>
      <c r="G31">
        <v>0.37372899999999998</v>
      </c>
      <c r="H31">
        <v>0.34226499999999999</v>
      </c>
      <c r="I31">
        <v>0.31409300000000001</v>
      </c>
      <c r="J31">
        <v>0.28999399999999997</v>
      </c>
      <c r="K31">
        <v>0.26743699999999998</v>
      </c>
      <c r="L31">
        <v>0.24584</v>
      </c>
      <c r="M31">
        <v>0.225158</v>
      </c>
      <c r="N31">
        <v>0.20528299999999999</v>
      </c>
      <c r="O31">
        <v>0.18595999999999999</v>
      </c>
      <c r="P31">
        <v>0.167491</v>
      </c>
      <c r="Q31">
        <v>0.14988299999999999</v>
      </c>
      <c r="R31">
        <v>0.13338</v>
      </c>
      <c r="S31">
        <v>0.117992</v>
      </c>
      <c r="T31">
        <v>0.103966</v>
      </c>
      <c r="U31">
        <v>9.1437000000000004E-2</v>
      </c>
      <c r="V31">
        <v>8.0410999999999996E-2</v>
      </c>
      <c r="W31">
        <v>7.0989999999999998E-2</v>
      </c>
      <c r="X31">
        <v>6.3178999999999999E-2</v>
      </c>
      <c r="Y31">
        <v>5.6929E-2</v>
      </c>
      <c r="Z31">
        <v>5.1747000000000001E-2</v>
      </c>
      <c r="AA31">
        <v>4.7570000000000001E-2</v>
      </c>
      <c r="AB31">
        <v>4.4114E-2</v>
      </c>
      <c r="AC31">
        <v>4.1262E-2</v>
      </c>
      <c r="AD31">
        <v>3.8803999999999998E-2</v>
      </c>
      <c r="AE31">
        <v>3.6505000000000003E-2</v>
      </c>
      <c r="AF31">
        <v>3.4348999999999998E-2</v>
      </c>
      <c r="AG31">
        <v>3.2321000000000003E-2</v>
      </c>
      <c r="AH31">
        <v>3.0426000000000002E-2</v>
      </c>
      <c r="AI31">
        <v>2.8646000000000001E-2</v>
      </c>
      <c r="AJ31" s="32">
        <v>-8.6999999999999994E-2</v>
      </c>
    </row>
    <row r="32" spans="1:36">
      <c r="A32" t="s">
        <v>1708</v>
      </c>
      <c r="B32" t="s">
        <v>1709</v>
      </c>
      <c r="C32" t="s">
        <v>1710</v>
      </c>
      <c r="D32" t="s">
        <v>273</v>
      </c>
      <c r="F32">
        <v>81.821579</v>
      </c>
      <c r="G32">
        <v>89.239929000000004</v>
      </c>
      <c r="H32">
        <v>94.656631000000004</v>
      </c>
      <c r="I32">
        <v>99.207297999999994</v>
      </c>
      <c r="J32">
        <v>102.735497</v>
      </c>
      <c r="K32">
        <v>105.929344</v>
      </c>
      <c r="L32">
        <v>107.974403</v>
      </c>
      <c r="M32">
        <v>109.730751</v>
      </c>
      <c r="N32">
        <v>111.20607</v>
      </c>
      <c r="O32">
        <v>112.290436</v>
      </c>
      <c r="P32">
        <v>113.09084300000001</v>
      </c>
      <c r="Q32">
        <v>113.743942</v>
      </c>
      <c r="R32">
        <v>114.28986399999999</v>
      </c>
      <c r="S32">
        <v>114.322243</v>
      </c>
      <c r="T32">
        <v>113.995705</v>
      </c>
      <c r="U32">
        <v>113.58036800000001</v>
      </c>
      <c r="V32">
        <v>113.197639</v>
      </c>
      <c r="W32">
        <v>112.944778</v>
      </c>
      <c r="X32">
        <v>112.86335</v>
      </c>
      <c r="Y32">
        <v>112.79645499999999</v>
      </c>
      <c r="Z32">
        <v>112.656868</v>
      </c>
      <c r="AA32">
        <v>112.412926</v>
      </c>
      <c r="AB32">
        <v>112.095444</v>
      </c>
      <c r="AC32">
        <v>111.711197</v>
      </c>
      <c r="AD32">
        <v>111.241257</v>
      </c>
      <c r="AE32">
        <v>110.879204</v>
      </c>
      <c r="AF32">
        <v>110.517708</v>
      </c>
      <c r="AG32">
        <v>110.10642199999999</v>
      </c>
      <c r="AH32">
        <v>109.81237</v>
      </c>
      <c r="AI32">
        <v>109.527969</v>
      </c>
      <c r="AJ32" s="32">
        <v>0.01</v>
      </c>
    </row>
    <row r="33" spans="1:36">
      <c r="A33" t="s">
        <v>1711</v>
      </c>
      <c r="C33" t="s">
        <v>1712</v>
      </c>
    </row>
    <row r="34" spans="1:36">
      <c r="A34" t="s">
        <v>1653</v>
      </c>
      <c r="B34" t="s">
        <v>1713</v>
      </c>
      <c r="C34" t="s">
        <v>1714</v>
      </c>
      <c r="D34" t="s">
        <v>273</v>
      </c>
      <c r="F34">
        <v>13.675234</v>
      </c>
      <c r="G34">
        <v>13.078628999999999</v>
      </c>
      <c r="H34">
        <v>12.290856</v>
      </c>
      <c r="I34">
        <v>11.529942999999999</v>
      </c>
      <c r="J34">
        <v>10.792782000000001</v>
      </c>
      <c r="K34">
        <v>10.113543999999999</v>
      </c>
      <c r="L34">
        <v>9.4521770000000007</v>
      </c>
      <c r="M34">
        <v>8.8709710000000008</v>
      </c>
      <c r="N34">
        <v>8.3566590000000005</v>
      </c>
      <c r="O34">
        <v>7.8818140000000003</v>
      </c>
      <c r="P34">
        <v>7.4552940000000003</v>
      </c>
      <c r="Q34">
        <v>7.0907859999999996</v>
      </c>
      <c r="R34">
        <v>6.7830459999999997</v>
      </c>
      <c r="S34">
        <v>6.4696819999999997</v>
      </c>
      <c r="T34">
        <v>6.1839829999999996</v>
      </c>
      <c r="U34">
        <v>5.9584390000000003</v>
      </c>
      <c r="V34">
        <v>5.7943870000000004</v>
      </c>
      <c r="W34">
        <v>5.6902280000000003</v>
      </c>
      <c r="X34">
        <v>5.6308889999999998</v>
      </c>
      <c r="Y34">
        <v>5.5779870000000003</v>
      </c>
      <c r="Z34">
        <v>5.5215370000000004</v>
      </c>
      <c r="AA34">
        <v>5.4614099999999999</v>
      </c>
      <c r="AB34">
        <v>5.4042279999999998</v>
      </c>
      <c r="AC34">
        <v>5.3520399999999997</v>
      </c>
      <c r="AD34">
        <v>5.2986820000000003</v>
      </c>
      <c r="AE34">
        <v>5.2693349999999999</v>
      </c>
      <c r="AF34">
        <v>5.2423250000000001</v>
      </c>
      <c r="AG34">
        <v>5.2102490000000001</v>
      </c>
      <c r="AH34">
        <v>5.1974410000000004</v>
      </c>
      <c r="AI34">
        <v>5.1833340000000003</v>
      </c>
      <c r="AJ34" s="32">
        <v>-3.3000000000000002E-2</v>
      </c>
    </row>
    <row r="35" spans="1:36">
      <c r="A35" t="s">
        <v>1656</v>
      </c>
      <c r="B35" t="s">
        <v>1715</v>
      </c>
      <c r="C35" t="s">
        <v>1716</v>
      </c>
      <c r="D35" t="s">
        <v>273</v>
      </c>
      <c r="F35">
        <v>5.2550000000000001E-3</v>
      </c>
      <c r="G35">
        <v>5.4929999999999996E-3</v>
      </c>
      <c r="H35">
        <v>5.6940000000000003E-3</v>
      </c>
      <c r="I35">
        <v>5.8640000000000003E-3</v>
      </c>
      <c r="J35">
        <v>6.0159999999999996E-3</v>
      </c>
      <c r="K35">
        <v>6.1549999999999999E-3</v>
      </c>
      <c r="L35">
        <v>6.2519999999999997E-3</v>
      </c>
      <c r="M35">
        <v>6.313E-3</v>
      </c>
      <c r="N35">
        <v>6.3429999999999997E-3</v>
      </c>
      <c r="O35">
        <v>6.339E-3</v>
      </c>
      <c r="P35">
        <v>6.306E-3</v>
      </c>
      <c r="Q35">
        <v>6.2469999999999999E-3</v>
      </c>
      <c r="R35">
        <v>6.1679999999999999E-3</v>
      </c>
      <c r="S35">
        <v>6.0559999999999998E-3</v>
      </c>
      <c r="T35">
        <v>5.9160000000000003E-3</v>
      </c>
      <c r="U35">
        <v>5.7580000000000001E-3</v>
      </c>
      <c r="V35">
        <v>5.5830000000000003E-3</v>
      </c>
      <c r="W35">
        <v>5.3899999999999998E-3</v>
      </c>
      <c r="X35">
        <v>5.1840000000000002E-3</v>
      </c>
      <c r="Y35">
        <v>4.9649999999999998E-3</v>
      </c>
      <c r="Z35">
        <v>4.7320000000000001E-3</v>
      </c>
      <c r="AA35">
        <v>4.4889999999999999E-3</v>
      </c>
      <c r="AB35">
        <v>4.235E-3</v>
      </c>
      <c r="AC35">
        <v>3.9779999999999998E-3</v>
      </c>
      <c r="AD35">
        <v>3.7209999999999999E-3</v>
      </c>
      <c r="AE35">
        <v>3.4629999999999999E-3</v>
      </c>
      <c r="AF35">
        <v>3.2039999999999998E-3</v>
      </c>
      <c r="AG35">
        <v>2.9450000000000001E-3</v>
      </c>
      <c r="AH35">
        <v>2.6849999999999999E-3</v>
      </c>
      <c r="AI35">
        <v>2.4250000000000001E-3</v>
      </c>
      <c r="AJ35" s="32">
        <v>-2.5999999999999999E-2</v>
      </c>
    </row>
    <row r="36" spans="1:36">
      <c r="A36" t="s">
        <v>1659</v>
      </c>
      <c r="B36" t="s">
        <v>1717</v>
      </c>
      <c r="C36" t="s">
        <v>1718</v>
      </c>
      <c r="D36" t="s">
        <v>273</v>
      </c>
      <c r="F36">
        <v>2.7406E-2</v>
      </c>
      <c r="G36">
        <v>7.6097999999999999E-2</v>
      </c>
      <c r="H36">
        <v>0.16175100000000001</v>
      </c>
      <c r="I36">
        <v>0.279644</v>
      </c>
      <c r="J36">
        <v>0.42191899999999999</v>
      </c>
      <c r="K36">
        <v>0.58749899999999999</v>
      </c>
      <c r="L36">
        <v>0.76829800000000004</v>
      </c>
      <c r="M36">
        <v>0.96753599999999995</v>
      </c>
      <c r="N36">
        <v>1.1828069999999999</v>
      </c>
      <c r="O36">
        <v>1.4081189999999999</v>
      </c>
      <c r="P36">
        <v>1.6432279999999999</v>
      </c>
      <c r="Q36">
        <v>1.889759</v>
      </c>
      <c r="R36">
        <v>2.1477390000000001</v>
      </c>
      <c r="S36">
        <v>2.3998179999999998</v>
      </c>
      <c r="T36">
        <v>2.6485910000000001</v>
      </c>
      <c r="U36">
        <v>2.903044</v>
      </c>
      <c r="V36">
        <v>3.1676880000000001</v>
      </c>
      <c r="W36">
        <v>3.44706</v>
      </c>
      <c r="X36">
        <v>3.7435070000000001</v>
      </c>
      <c r="Y36">
        <v>4.04793</v>
      </c>
      <c r="Z36">
        <v>4.3541540000000003</v>
      </c>
      <c r="AA36">
        <v>4.6589200000000002</v>
      </c>
      <c r="AB36">
        <v>4.9627949999999998</v>
      </c>
      <c r="AC36">
        <v>5.2657470000000002</v>
      </c>
      <c r="AD36">
        <v>5.5651250000000001</v>
      </c>
      <c r="AE36">
        <v>5.8751030000000002</v>
      </c>
      <c r="AF36">
        <v>6.1876340000000001</v>
      </c>
      <c r="AG36">
        <v>6.4981530000000003</v>
      </c>
      <c r="AH36">
        <v>6.8212109999999999</v>
      </c>
      <c r="AI36">
        <v>7.1473209999999998</v>
      </c>
      <c r="AJ36" s="32">
        <v>0.21099999999999999</v>
      </c>
    </row>
    <row r="37" spans="1:36">
      <c r="A37" t="s">
        <v>1662</v>
      </c>
      <c r="B37" t="s">
        <v>1719</v>
      </c>
      <c r="C37" t="s">
        <v>1720</v>
      </c>
      <c r="D37" t="s">
        <v>273</v>
      </c>
      <c r="F37">
        <v>3.8376E-2</v>
      </c>
      <c r="G37">
        <v>5.2546000000000002E-2</v>
      </c>
      <c r="H37">
        <v>7.1904999999999997E-2</v>
      </c>
      <c r="I37">
        <v>9.5546000000000006E-2</v>
      </c>
      <c r="J37">
        <v>0.122212</v>
      </c>
      <c r="K37">
        <v>0.152111</v>
      </c>
      <c r="L37">
        <v>0.183865</v>
      </c>
      <c r="M37">
        <v>0.21804000000000001</v>
      </c>
      <c r="N37">
        <v>0.254359</v>
      </c>
      <c r="O37">
        <v>0.291906</v>
      </c>
      <c r="P37">
        <v>0.33060800000000001</v>
      </c>
      <c r="Q37">
        <v>0.370726</v>
      </c>
      <c r="R37">
        <v>0.412325</v>
      </c>
      <c r="S37">
        <v>0.45263900000000001</v>
      </c>
      <c r="T37">
        <v>0.49204599999999998</v>
      </c>
      <c r="U37">
        <v>0.53202099999999997</v>
      </c>
      <c r="V37">
        <v>0.57336200000000004</v>
      </c>
      <c r="W37">
        <v>0.61682800000000004</v>
      </c>
      <c r="X37">
        <v>0.66284900000000002</v>
      </c>
      <c r="Y37">
        <v>0.71005099999999999</v>
      </c>
      <c r="Z37">
        <v>0.75753000000000004</v>
      </c>
      <c r="AA37">
        <v>0.80480600000000002</v>
      </c>
      <c r="AB37">
        <v>0.85191700000000004</v>
      </c>
      <c r="AC37">
        <v>0.89884399999999998</v>
      </c>
      <c r="AD37">
        <v>0.94521299999999997</v>
      </c>
      <c r="AE37">
        <v>0.99321700000000002</v>
      </c>
      <c r="AF37">
        <v>1.0416380000000001</v>
      </c>
      <c r="AG37">
        <v>1.089772</v>
      </c>
      <c r="AH37">
        <v>1.1398459999999999</v>
      </c>
      <c r="AI37">
        <v>1.190429</v>
      </c>
      <c r="AJ37" s="32">
        <v>0.126</v>
      </c>
    </row>
    <row r="38" spans="1:36">
      <c r="A38" t="s">
        <v>1665</v>
      </c>
      <c r="B38" t="s">
        <v>1721</v>
      </c>
      <c r="C38" t="s">
        <v>1722</v>
      </c>
      <c r="D38" t="s">
        <v>273</v>
      </c>
      <c r="F38">
        <v>0.11622399999999999</v>
      </c>
      <c r="G38">
        <v>0.15463499999999999</v>
      </c>
      <c r="H38">
        <v>0.19193199999999999</v>
      </c>
      <c r="I38">
        <v>0.22856299999999999</v>
      </c>
      <c r="J38">
        <v>0.26338099999999998</v>
      </c>
      <c r="K38">
        <v>0.29746899999999998</v>
      </c>
      <c r="L38">
        <v>0.33009899999999998</v>
      </c>
      <c r="M38">
        <v>0.36177199999999998</v>
      </c>
      <c r="N38">
        <v>0.39269199999999999</v>
      </c>
      <c r="O38">
        <v>0.42244599999999999</v>
      </c>
      <c r="P38">
        <v>0.45108700000000002</v>
      </c>
      <c r="Q38">
        <v>0.47890700000000003</v>
      </c>
      <c r="R38">
        <v>0.50617900000000005</v>
      </c>
      <c r="S38">
        <v>0.53134199999999998</v>
      </c>
      <c r="T38">
        <v>0.55438200000000004</v>
      </c>
      <c r="U38">
        <v>0.57618000000000003</v>
      </c>
      <c r="V38">
        <v>0.59746999999999995</v>
      </c>
      <c r="W38">
        <v>0.61896399999999996</v>
      </c>
      <c r="X38">
        <v>0.64110100000000003</v>
      </c>
      <c r="Y38">
        <v>0.66341300000000003</v>
      </c>
      <c r="Z38">
        <v>0.68544300000000002</v>
      </c>
      <c r="AA38">
        <v>0.70686899999999997</v>
      </c>
      <c r="AB38">
        <v>0.72768500000000003</v>
      </c>
      <c r="AC38">
        <v>0.74796300000000004</v>
      </c>
      <c r="AD38">
        <v>0.76771800000000001</v>
      </c>
      <c r="AE38">
        <v>0.78797799999999996</v>
      </c>
      <c r="AF38">
        <v>0.80845999999999996</v>
      </c>
      <c r="AG38">
        <v>0.82887200000000005</v>
      </c>
      <c r="AH38">
        <v>0.85003099999999998</v>
      </c>
      <c r="AI38">
        <v>0.87151699999999999</v>
      </c>
      <c r="AJ38" s="32">
        <v>7.1999999999999995E-2</v>
      </c>
    </row>
    <row r="39" spans="1:36">
      <c r="A39" t="s">
        <v>1668</v>
      </c>
      <c r="B39" t="s">
        <v>1723</v>
      </c>
      <c r="C39" t="s">
        <v>1724</v>
      </c>
      <c r="D39" t="s">
        <v>273</v>
      </c>
      <c r="F39">
        <v>6.6500000000000001E-4</v>
      </c>
      <c r="G39">
        <v>4.2700000000000004E-3</v>
      </c>
      <c r="H39">
        <v>1.1310000000000001E-2</v>
      </c>
      <c r="I39">
        <v>2.1857000000000001E-2</v>
      </c>
      <c r="J39">
        <v>3.5478000000000003E-2</v>
      </c>
      <c r="K39">
        <v>5.1885000000000001E-2</v>
      </c>
      <c r="L39">
        <v>7.0633000000000001E-2</v>
      </c>
      <c r="M39">
        <v>9.1738E-2</v>
      </c>
      <c r="N39">
        <v>0.115055</v>
      </c>
      <c r="O39">
        <v>0.14016000000000001</v>
      </c>
      <c r="P39">
        <v>0.16694000000000001</v>
      </c>
      <c r="Q39">
        <v>0.19541700000000001</v>
      </c>
      <c r="R39">
        <v>0.22559499999999999</v>
      </c>
      <c r="S39">
        <v>0.256245</v>
      </c>
      <c r="T39">
        <v>0.28715600000000002</v>
      </c>
      <c r="U39">
        <v>0.31876199999999999</v>
      </c>
      <c r="V39">
        <v>0.35144700000000001</v>
      </c>
      <c r="W39">
        <v>0.38566400000000001</v>
      </c>
      <c r="X39">
        <v>0.42171799999999998</v>
      </c>
      <c r="Y39">
        <v>0.45908100000000002</v>
      </c>
      <c r="Z39">
        <v>0.49718099999999998</v>
      </c>
      <c r="AA39">
        <v>0.53556199999999998</v>
      </c>
      <c r="AB39">
        <v>0.574071</v>
      </c>
      <c r="AC39">
        <v>0.61263699999999999</v>
      </c>
      <c r="AD39">
        <v>0.65105400000000002</v>
      </c>
      <c r="AE39">
        <v>0.69023599999999996</v>
      </c>
      <c r="AF39">
        <v>0.72989400000000004</v>
      </c>
      <c r="AG39">
        <v>0.76969200000000004</v>
      </c>
      <c r="AH39">
        <v>0.81050699999999998</v>
      </c>
      <c r="AI39">
        <v>0.85189400000000004</v>
      </c>
      <c r="AJ39" s="32">
        <v>0.28000000000000003</v>
      </c>
    </row>
    <row r="40" spans="1:36">
      <c r="A40" t="s">
        <v>1671</v>
      </c>
      <c r="B40" t="s">
        <v>1725</v>
      </c>
      <c r="C40" t="s">
        <v>1726</v>
      </c>
      <c r="D40" t="s">
        <v>273</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t="s">
        <v>112</v>
      </c>
    </row>
    <row r="41" spans="1:36">
      <c r="A41" t="s">
        <v>1674</v>
      </c>
      <c r="B41" t="s">
        <v>1727</v>
      </c>
      <c r="C41" t="s">
        <v>1728</v>
      </c>
      <c r="D41" t="s">
        <v>273</v>
      </c>
      <c r="F41">
        <v>1.113659</v>
      </c>
      <c r="G41">
        <v>1.5876889999999999</v>
      </c>
      <c r="H41">
        <v>2.0501800000000001</v>
      </c>
      <c r="I41">
        <v>2.5005009999999999</v>
      </c>
      <c r="J41">
        <v>2.9222830000000002</v>
      </c>
      <c r="K41">
        <v>3.328827</v>
      </c>
      <c r="L41">
        <v>3.6862590000000002</v>
      </c>
      <c r="M41">
        <v>4.0163149999999996</v>
      </c>
      <c r="N41">
        <v>4.3193020000000004</v>
      </c>
      <c r="O41">
        <v>4.5923150000000001</v>
      </c>
      <c r="P41">
        <v>4.8397240000000004</v>
      </c>
      <c r="Q41">
        <v>5.0688909999999998</v>
      </c>
      <c r="R41">
        <v>5.2844930000000003</v>
      </c>
      <c r="S41">
        <v>5.4705560000000002</v>
      </c>
      <c r="T41">
        <v>5.6306440000000002</v>
      </c>
      <c r="U41">
        <v>5.7759309999999999</v>
      </c>
      <c r="V41">
        <v>5.9137529999999998</v>
      </c>
      <c r="W41">
        <v>6.0504179999999996</v>
      </c>
      <c r="X41">
        <v>6.1901890000000002</v>
      </c>
      <c r="Y41">
        <v>6.3278460000000001</v>
      </c>
      <c r="Z41">
        <v>6.4592679999999998</v>
      </c>
      <c r="AA41">
        <v>6.5823410000000004</v>
      </c>
      <c r="AB41">
        <v>6.6982540000000004</v>
      </c>
      <c r="AC41">
        <v>6.8076530000000002</v>
      </c>
      <c r="AD41">
        <v>6.9098730000000002</v>
      </c>
      <c r="AE41">
        <v>7.0162449999999996</v>
      </c>
      <c r="AF41">
        <v>7.121759</v>
      </c>
      <c r="AG41">
        <v>7.2235370000000003</v>
      </c>
      <c r="AH41">
        <v>7.3316280000000003</v>
      </c>
      <c r="AI41">
        <v>7.440607</v>
      </c>
      <c r="AJ41" s="32">
        <v>6.8000000000000005E-2</v>
      </c>
    </row>
    <row r="42" spans="1:36">
      <c r="A42" t="s">
        <v>1677</v>
      </c>
      <c r="B42" t="s">
        <v>1729</v>
      </c>
      <c r="C42" t="s">
        <v>1730</v>
      </c>
      <c r="D42" t="s">
        <v>273</v>
      </c>
      <c r="F42">
        <v>2.4507000000000001E-2</v>
      </c>
      <c r="G42">
        <v>2.2960999999999999E-2</v>
      </c>
      <c r="H42">
        <v>2.1375999999999999E-2</v>
      </c>
      <c r="I42">
        <v>1.9949000000000001E-2</v>
      </c>
      <c r="J42">
        <v>1.856E-2</v>
      </c>
      <c r="K42">
        <v>1.7208999999999999E-2</v>
      </c>
      <c r="L42">
        <v>1.5932000000000002E-2</v>
      </c>
      <c r="M42">
        <v>1.4760000000000001E-2</v>
      </c>
      <c r="N42">
        <v>1.3726E-2</v>
      </c>
      <c r="O42">
        <v>1.2753E-2</v>
      </c>
      <c r="P42">
        <v>1.1816999999999999E-2</v>
      </c>
      <c r="Q42">
        <v>1.0917E-2</v>
      </c>
      <c r="R42">
        <v>1.0071999999999999E-2</v>
      </c>
      <c r="S42">
        <v>9.2870000000000001E-3</v>
      </c>
      <c r="T42">
        <v>8.5649999999999997E-3</v>
      </c>
      <c r="U42">
        <v>7.9120000000000006E-3</v>
      </c>
      <c r="V42">
        <v>7.3819999999999997E-3</v>
      </c>
      <c r="W42">
        <v>6.8840000000000004E-3</v>
      </c>
      <c r="X42">
        <v>6.4469999999999996E-3</v>
      </c>
      <c r="Y42">
        <v>6.038E-3</v>
      </c>
      <c r="Z42">
        <v>5.6540000000000002E-3</v>
      </c>
      <c r="AA42">
        <v>5.2950000000000002E-3</v>
      </c>
      <c r="AB42">
        <v>4.9589999999999999E-3</v>
      </c>
      <c r="AC42">
        <v>4.6439999999999997E-3</v>
      </c>
      <c r="AD42">
        <v>4.3499999999999997E-3</v>
      </c>
      <c r="AE42">
        <v>4.0740000000000004E-3</v>
      </c>
      <c r="AF42">
        <v>3.8149999999999998E-3</v>
      </c>
      <c r="AG42">
        <v>3.5729999999999998E-3</v>
      </c>
      <c r="AH42">
        <v>3.3470000000000001E-3</v>
      </c>
      <c r="AI42">
        <v>3.1350000000000002E-3</v>
      </c>
      <c r="AJ42" s="32">
        <v>-6.8000000000000005E-2</v>
      </c>
    </row>
    <row r="43" spans="1:36">
      <c r="A43" t="s">
        <v>1680</v>
      </c>
      <c r="B43" t="s">
        <v>1731</v>
      </c>
      <c r="C43" t="s">
        <v>1732</v>
      </c>
      <c r="D43" t="s">
        <v>273</v>
      </c>
      <c r="F43">
        <v>1.7843000000000001E-2</v>
      </c>
      <c r="G43">
        <v>1.6374E-2</v>
      </c>
      <c r="H43">
        <v>1.5088000000000001E-2</v>
      </c>
      <c r="I43">
        <v>1.4126E-2</v>
      </c>
      <c r="J43">
        <v>1.3226E-2</v>
      </c>
      <c r="K43">
        <v>1.2383999999999999E-2</v>
      </c>
      <c r="L43">
        <v>1.1594999999999999E-2</v>
      </c>
      <c r="M43">
        <v>1.0857E-2</v>
      </c>
      <c r="N43">
        <v>1.0165E-2</v>
      </c>
      <c r="O43">
        <v>9.5180000000000004E-3</v>
      </c>
      <c r="P43">
        <v>8.9130000000000008E-3</v>
      </c>
      <c r="Q43">
        <v>8.345E-3</v>
      </c>
      <c r="R43">
        <v>7.8139999999999998E-3</v>
      </c>
      <c r="S43">
        <v>7.3169999999999997E-3</v>
      </c>
      <c r="T43">
        <v>6.8519999999999996E-3</v>
      </c>
      <c r="U43">
        <v>6.4159999999999998E-3</v>
      </c>
      <c r="V43">
        <v>6.0080000000000003E-3</v>
      </c>
      <c r="W43">
        <v>5.6259999999999999E-3</v>
      </c>
      <c r="X43">
        <v>5.2690000000000002E-3</v>
      </c>
      <c r="Y43">
        <v>4.934E-3</v>
      </c>
      <c r="Z43">
        <v>4.6210000000000001E-3</v>
      </c>
      <c r="AA43">
        <v>4.3270000000000001E-3</v>
      </c>
      <c r="AB43">
        <v>4.052E-3</v>
      </c>
      <c r="AC43">
        <v>3.7950000000000002E-3</v>
      </c>
      <c r="AD43">
        <v>3.5539999999999999E-3</v>
      </c>
      <c r="AE43">
        <v>3.3279999999999998E-3</v>
      </c>
      <c r="AF43">
        <v>3.117E-3</v>
      </c>
      <c r="AG43">
        <v>2.9190000000000002E-3</v>
      </c>
      <c r="AH43">
        <v>2.7339999999999999E-3</v>
      </c>
      <c r="AI43">
        <v>2.5609999999999999E-3</v>
      </c>
      <c r="AJ43" s="32">
        <v>-6.5000000000000002E-2</v>
      </c>
    </row>
    <row r="44" spans="1:36">
      <c r="A44" t="s">
        <v>1683</v>
      </c>
      <c r="B44" t="s">
        <v>1733</v>
      </c>
      <c r="C44" t="s">
        <v>1734</v>
      </c>
      <c r="D44" t="s">
        <v>273</v>
      </c>
      <c r="F44">
        <v>4.4554000000000003E-2</v>
      </c>
      <c r="G44">
        <v>4.0184999999999998E-2</v>
      </c>
      <c r="H44">
        <v>3.5985000000000003E-2</v>
      </c>
      <c r="I44">
        <v>3.2266000000000003E-2</v>
      </c>
      <c r="J44">
        <v>2.9288000000000002E-2</v>
      </c>
      <c r="K44">
        <v>2.6998999999999999E-2</v>
      </c>
      <c r="L44">
        <v>2.5198000000000002E-2</v>
      </c>
      <c r="M44">
        <v>2.3592999999999999E-2</v>
      </c>
      <c r="N44">
        <v>2.2089999999999999E-2</v>
      </c>
      <c r="O44">
        <v>2.0683E-2</v>
      </c>
      <c r="P44">
        <v>1.9366000000000001E-2</v>
      </c>
      <c r="Q44">
        <v>1.8133E-2</v>
      </c>
      <c r="R44">
        <v>1.6979000000000001E-2</v>
      </c>
      <c r="S44">
        <v>1.5897999999999999E-2</v>
      </c>
      <c r="T44">
        <v>1.4886999999999999E-2</v>
      </c>
      <c r="U44">
        <v>1.3939999999999999E-2</v>
      </c>
      <c r="V44">
        <v>1.3053E-2</v>
      </c>
      <c r="W44">
        <v>1.2222999999999999E-2</v>
      </c>
      <c r="X44">
        <v>1.1446E-2</v>
      </c>
      <c r="Y44">
        <v>1.0718E-2</v>
      </c>
      <c r="Z44">
        <v>1.0037000000000001E-2</v>
      </c>
      <c r="AA44">
        <v>9.3989999999999994E-3</v>
      </c>
      <c r="AB44">
        <v>8.8020000000000008E-3</v>
      </c>
      <c r="AC44">
        <v>8.2419999999999993E-3</v>
      </c>
      <c r="AD44">
        <v>7.7190000000000002E-3</v>
      </c>
      <c r="AE44">
        <v>7.2290000000000002E-3</v>
      </c>
      <c r="AF44">
        <v>6.77E-3</v>
      </c>
      <c r="AG44">
        <v>6.3400000000000001E-3</v>
      </c>
      <c r="AH44">
        <v>5.9379999999999997E-3</v>
      </c>
      <c r="AI44">
        <v>5.561E-3</v>
      </c>
      <c r="AJ44" s="32">
        <v>-6.9000000000000006E-2</v>
      </c>
    </row>
    <row r="45" spans="1:36">
      <c r="A45" t="s">
        <v>1686</v>
      </c>
      <c r="B45" t="s">
        <v>1735</v>
      </c>
      <c r="C45" t="s">
        <v>1736</v>
      </c>
      <c r="D45" t="s">
        <v>273</v>
      </c>
      <c r="F45">
        <v>4.1776000000000001E-2</v>
      </c>
      <c r="G45">
        <v>3.8330000000000003E-2</v>
      </c>
      <c r="H45">
        <v>3.5316E-2</v>
      </c>
      <c r="I45">
        <v>3.3064999999999997E-2</v>
      </c>
      <c r="J45">
        <v>3.0957999999999999E-2</v>
      </c>
      <c r="K45">
        <v>2.8986000000000001E-2</v>
      </c>
      <c r="L45">
        <v>2.7140000000000001E-2</v>
      </c>
      <c r="M45">
        <v>2.5411E-2</v>
      </c>
      <c r="N45">
        <v>2.3793000000000002E-2</v>
      </c>
      <c r="O45">
        <v>2.2277999999999999E-2</v>
      </c>
      <c r="P45">
        <v>2.086E-2</v>
      </c>
      <c r="Q45">
        <v>1.9532999999999998E-2</v>
      </c>
      <c r="R45">
        <v>1.8290000000000001E-2</v>
      </c>
      <c r="S45">
        <v>1.7125999999999999E-2</v>
      </c>
      <c r="T45">
        <v>1.6036999999999999E-2</v>
      </c>
      <c r="U45">
        <v>1.5017000000000001E-2</v>
      </c>
      <c r="V45">
        <v>1.4062E-2</v>
      </c>
      <c r="W45">
        <v>1.3167999999999999E-2</v>
      </c>
      <c r="X45">
        <v>1.2331E-2</v>
      </c>
      <c r="Y45">
        <v>1.1547999999999999E-2</v>
      </c>
      <c r="Z45">
        <v>1.0814000000000001E-2</v>
      </c>
      <c r="AA45">
        <v>1.0127000000000001E-2</v>
      </c>
      <c r="AB45">
        <v>9.4839999999999994E-3</v>
      </c>
      <c r="AC45">
        <v>8.8819999999999993E-3</v>
      </c>
      <c r="AD45">
        <v>8.3180000000000007E-3</v>
      </c>
      <c r="AE45">
        <v>7.79E-3</v>
      </c>
      <c r="AF45">
        <v>7.2950000000000003E-3</v>
      </c>
      <c r="AG45">
        <v>6.8320000000000004E-3</v>
      </c>
      <c r="AH45">
        <v>6.3990000000000002E-3</v>
      </c>
      <c r="AI45">
        <v>5.9930000000000001E-3</v>
      </c>
      <c r="AJ45" s="32">
        <v>-6.5000000000000002E-2</v>
      </c>
    </row>
    <row r="46" spans="1:36">
      <c r="A46" t="s">
        <v>1689</v>
      </c>
      <c r="B46" t="s">
        <v>1737</v>
      </c>
      <c r="C46" t="s">
        <v>1738</v>
      </c>
      <c r="D46" t="s">
        <v>273</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112</v>
      </c>
    </row>
    <row r="47" spans="1:36">
      <c r="A47" t="s">
        <v>1692</v>
      </c>
      <c r="B47" t="s">
        <v>1739</v>
      </c>
      <c r="C47" t="s">
        <v>1740</v>
      </c>
      <c r="D47" t="s">
        <v>273</v>
      </c>
      <c r="F47">
        <v>0</v>
      </c>
      <c r="G47">
        <v>3.4999999999999997E-5</v>
      </c>
      <c r="H47">
        <v>1.07E-4</v>
      </c>
      <c r="I47">
        <v>2.1900000000000001E-4</v>
      </c>
      <c r="J47">
        <v>3.6699999999999998E-4</v>
      </c>
      <c r="K47">
        <v>5.5199999999999997E-4</v>
      </c>
      <c r="L47">
        <v>7.6900000000000004E-4</v>
      </c>
      <c r="M47">
        <v>1.0189999999999999E-3</v>
      </c>
      <c r="N47">
        <v>1.299E-3</v>
      </c>
      <c r="O47">
        <v>1.6069999999999999E-3</v>
      </c>
      <c r="P47">
        <v>1.9380000000000001E-3</v>
      </c>
      <c r="Q47">
        <v>2.294E-3</v>
      </c>
      <c r="R47">
        <v>2.6719999999999999E-3</v>
      </c>
      <c r="S47">
        <v>3.0599999999999998E-3</v>
      </c>
      <c r="T47">
        <v>3.4550000000000002E-3</v>
      </c>
      <c r="U47">
        <v>3.8600000000000001E-3</v>
      </c>
      <c r="V47">
        <v>4.2789999999999998E-3</v>
      </c>
      <c r="W47">
        <v>4.7159999999999997E-3</v>
      </c>
      <c r="X47">
        <v>5.1749999999999999E-3</v>
      </c>
      <c r="Y47">
        <v>5.6519999999999999E-3</v>
      </c>
      <c r="Z47">
        <v>6.1409999999999998E-3</v>
      </c>
      <c r="AA47">
        <v>6.6379999999999998E-3</v>
      </c>
      <c r="AB47">
        <v>7.1399999999999996E-3</v>
      </c>
      <c r="AC47">
        <v>7.6480000000000003E-3</v>
      </c>
      <c r="AD47">
        <v>8.1569999999999993E-3</v>
      </c>
      <c r="AE47">
        <v>8.6770000000000007E-3</v>
      </c>
      <c r="AF47">
        <v>9.2040000000000004E-3</v>
      </c>
      <c r="AG47">
        <v>9.7350000000000006E-3</v>
      </c>
      <c r="AH47">
        <v>1.0278000000000001E-2</v>
      </c>
      <c r="AI47">
        <v>1.0829999999999999E-2</v>
      </c>
      <c r="AJ47" t="s">
        <v>112</v>
      </c>
    </row>
    <row r="48" spans="1:36">
      <c r="A48" t="s">
        <v>1741</v>
      </c>
      <c r="B48" t="s">
        <v>1742</v>
      </c>
      <c r="C48" t="s">
        <v>1743</v>
      </c>
      <c r="D48" t="s">
        <v>273</v>
      </c>
      <c r="F48">
        <v>15.105499</v>
      </c>
      <c r="G48">
        <v>15.077244</v>
      </c>
      <c r="H48">
        <v>14.891500000000001</v>
      </c>
      <c r="I48">
        <v>14.761540999999999</v>
      </c>
      <c r="J48">
        <v>14.656470000000001</v>
      </c>
      <c r="K48">
        <v>14.623619</v>
      </c>
      <c r="L48">
        <v>14.578215999999999</v>
      </c>
      <c r="M48">
        <v>14.608325000000001</v>
      </c>
      <c r="N48">
        <v>14.698293</v>
      </c>
      <c r="O48">
        <v>14.809941</v>
      </c>
      <c r="P48">
        <v>14.956083</v>
      </c>
      <c r="Q48">
        <v>15.159955999999999</v>
      </c>
      <c r="R48">
        <v>15.421372</v>
      </c>
      <c r="S48">
        <v>15.639029000000001</v>
      </c>
      <c r="T48">
        <v>15.852513</v>
      </c>
      <c r="U48">
        <v>16.117283</v>
      </c>
      <c r="V48">
        <v>16.448474999999998</v>
      </c>
      <c r="W48">
        <v>16.85717</v>
      </c>
      <c r="X48">
        <v>17.336103000000001</v>
      </c>
      <c r="Y48">
        <v>17.830158000000001</v>
      </c>
      <c r="Z48">
        <v>18.31711</v>
      </c>
      <c r="AA48">
        <v>18.790184</v>
      </c>
      <c r="AB48">
        <v>19.257625999999998</v>
      </c>
      <c r="AC48">
        <v>19.722075</v>
      </c>
      <c r="AD48">
        <v>20.173484999999999</v>
      </c>
      <c r="AE48">
        <v>20.666674</v>
      </c>
      <c r="AF48">
        <v>21.165113000000002</v>
      </c>
      <c r="AG48">
        <v>21.652619999999999</v>
      </c>
      <c r="AH48">
        <v>22.182047000000001</v>
      </c>
      <c r="AI48">
        <v>22.715606999999999</v>
      </c>
      <c r="AJ48" s="32">
        <v>1.4E-2</v>
      </c>
    </row>
    <row r="49" spans="1:36">
      <c r="A49" t="s">
        <v>1744</v>
      </c>
      <c r="B49" t="s">
        <v>1745</v>
      </c>
      <c r="C49" t="s">
        <v>1746</v>
      </c>
      <c r="D49" t="s">
        <v>273</v>
      </c>
      <c r="F49">
        <v>96.927077999999995</v>
      </c>
      <c r="G49">
        <v>104.31716900000001</v>
      </c>
      <c r="H49">
        <v>109.548134</v>
      </c>
      <c r="I49">
        <v>113.968842</v>
      </c>
      <c r="J49">
        <v>117.39196800000001</v>
      </c>
      <c r="K49">
        <v>120.55296300000001</v>
      </c>
      <c r="L49">
        <v>122.55262</v>
      </c>
      <c r="M49">
        <v>124.339073</v>
      </c>
      <c r="N49">
        <v>125.904366</v>
      </c>
      <c r="O49">
        <v>127.10038</v>
      </c>
      <c r="P49">
        <v>128.046921</v>
      </c>
      <c r="Q49">
        <v>128.90389999999999</v>
      </c>
      <c r="R49">
        <v>129.711243</v>
      </c>
      <c r="S49">
        <v>129.96127300000001</v>
      </c>
      <c r="T49">
        <v>129.848221</v>
      </c>
      <c r="U49">
        <v>129.69764699999999</v>
      </c>
      <c r="V49">
        <v>129.646118</v>
      </c>
      <c r="W49">
        <v>129.801941</v>
      </c>
      <c r="X49">
        <v>130.19944799999999</v>
      </c>
      <c r="Y49">
        <v>130.62661700000001</v>
      </c>
      <c r="Z49">
        <v>130.973984</v>
      </c>
      <c r="AA49">
        <v>131.20311000000001</v>
      </c>
      <c r="AB49">
        <v>131.35307299999999</v>
      </c>
      <c r="AC49">
        <v>131.43327300000001</v>
      </c>
      <c r="AD49">
        <v>131.41473400000001</v>
      </c>
      <c r="AE49">
        <v>131.545883</v>
      </c>
      <c r="AF49">
        <v>131.682816</v>
      </c>
      <c r="AG49">
        <v>131.75904800000001</v>
      </c>
      <c r="AH49">
        <v>131.994415</v>
      </c>
      <c r="AI49">
        <v>132.24357599999999</v>
      </c>
      <c r="AJ49" s="32">
        <v>1.0999999999999999E-2</v>
      </c>
    </row>
    <row r="50" spans="1:36">
      <c r="A50" t="s">
        <v>1011</v>
      </c>
      <c r="B50" t="s">
        <v>1747</v>
      </c>
      <c r="C50" t="s">
        <v>1748</v>
      </c>
      <c r="D50" t="s">
        <v>273</v>
      </c>
      <c r="F50">
        <v>147.579025</v>
      </c>
      <c r="G50">
        <v>153.80702199999999</v>
      </c>
      <c r="H50">
        <v>157.331863</v>
      </c>
      <c r="I50">
        <v>159.911179</v>
      </c>
      <c r="J50">
        <v>161.28332499999999</v>
      </c>
      <c r="K50">
        <v>162.63888499999999</v>
      </c>
      <c r="L50">
        <v>162.753906</v>
      </c>
      <c r="M50">
        <v>162.94871499999999</v>
      </c>
      <c r="N50">
        <v>163.12069700000001</v>
      </c>
      <c r="O50">
        <v>163.07756000000001</v>
      </c>
      <c r="P50">
        <v>162.90460200000001</v>
      </c>
      <c r="Q50">
        <v>162.92276000000001</v>
      </c>
      <c r="R50">
        <v>163.04989599999999</v>
      </c>
      <c r="S50">
        <v>162.53268399999999</v>
      </c>
      <c r="T50">
        <v>161.64292900000001</v>
      </c>
      <c r="U50">
        <v>160.81542999999999</v>
      </c>
      <c r="V50">
        <v>160.22148100000001</v>
      </c>
      <c r="W50">
        <v>159.982574</v>
      </c>
      <c r="X50">
        <v>160.07562300000001</v>
      </c>
      <c r="Y50">
        <v>160.26959199999999</v>
      </c>
      <c r="Z50">
        <v>160.38400300000001</v>
      </c>
      <c r="AA50">
        <v>160.36700400000001</v>
      </c>
      <c r="AB50">
        <v>160.28900100000001</v>
      </c>
      <c r="AC50">
        <v>160.13919100000001</v>
      </c>
      <c r="AD50">
        <v>159.86540199999999</v>
      </c>
      <c r="AE50">
        <v>159.81089800000001</v>
      </c>
      <c r="AF50">
        <v>159.76370199999999</v>
      </c>
      <c r="AG50">
        <v>159.621948</v>
      </c>
      <c r="AH50">
        <v>159.688278</v>
      </c>
      <c r="AI50">
        <v>159.715576</v>
      </c>
      <c r="AJ50" s="32">
        <v>3.0000000000000001E-3</v>
      </c>
    </row>
    <row r="51" spans="1:36">
      <c r="A51" t="s">
        <v>188</v>
      </c>
      <c r="C51" t="s">
        <v>1749</v>
      </c>
    </row>
    <row r="52" spans="1:36">
      <c r="A52" t="s">
        <v>737</v>
      </c>
      <c r="B52" t="s">
        <v>1750</v>
      </c>
      <c r="C52" t="s">
        <v>1751</v>
      </c>
      <c r="D52" t="s">
        <v>273</v>
      </c>
      <c r="F52">
        <v>49.179703000000003</v>
      </c>
      <c r="G52">
        <v>50.998145999999998</v>
      </c>
      <c r="H52">
        <v>52.324409000000003</v>
      </c>
      <c r="I52">
        <v>53.049273999999997</v>
      </c>
      <c r="J52">
        <v>53.634056000000001</v>
      </c>
      <c r="K52">
        <v>53.963389999999997</v>
      </c>
      <c r="L52">
        <v>53.803032000000002</v>
      </c>
      <c r="M52">
        <v>53.694191000000004</v>
      </c>
      <c r="N52">
        <v>53.474494999999997</v>
      </c>
      <c r="O52">
        <v>53.236896999999999</v>
      </c>
      <c r="P52">
        <v>52.954116999999997</v>
      </c>
      <c r="Q52">
        <v>52.784176000000002</v>
      </c>
      <c r="R52">
        <v>52.463389999999997</v>
      </c>
      <c r="S52">
        <v>51.903137000000001</v>
      </c>
      <c r="T52">
        <v>51.342650999999996</v>
      </c>
      <c r="U52">
        <v>50.779941999999998</v>
      </c>
      <c r="V52">
        <v>50.242935000000003</v>
      </c>
      <c r="W52">
        <v>49.707450999999999</v>
      </c>
      <c r="X52">
        <v>49.187140999999997</v>
      </c>
      <c r="Y52">
        <v>48.632874000000001</v>
      </c>
      <c r="Z52">
        <v>48.031452000000002</v>
      </c>
      <c r="AA52">
        <v>47.439857000000003</v>
      </c>
      <c r="AB52">
        <v>46.822955999999998</v>
      </c>
      <c r="AC52">
        <v>46.103344</v>
      </c>
      <c r="AD52">
        <v>45.393410000000003</v>
      </c>
      <c r="AE52">
        <v>44.764991999999999</v>
      </c>
      <c r="AF52">
        <v>44.080134999999999</v>
      </c>
      <c r="AG52">
        <v>43.280814999999997</v>
      </c>
      <c r="AH52">
        <v>42.516433999999997</v>
      </c>
      <c r="AI52">
        <v>41.846367000000001</v>
      </c>
      <c r="AJ52" s="32">
        <v>-6.0000000000000001E-3</v>
      </c>
    </row>
    <row r="53" spans="1:36">
      <c r="A53" t="s">
        <v>245</v>
      </c>
      <c r="B53" t="s">
        <v>1752</v>
      </c>
      <c r="C53" t="s">
        <v>1753</v>
      </c>
      <c r="D53" t="s">
        <v>273</v>
      </c>
      <c r="F53">
        <v>34.017429</v>
      </c>
      <c r="G53">
        <v>33.912421999999999</v>
      </c>
      <c r="H53">
        <v>33.664112000000003</v>
      </c>
      <c r="I53">
        <v>33.193629999999999</v>
      </c>
      <c r="J53">
        <v>32.782527999999999</v>
      </c>
      <c r="K53">
        <v>32.510303</v>
      </c>
      <c r="L53">
        <v>32.528606000000003</v>
      </c>
      <c r="M53">
        <v>32.763111000000002</v>
      </c>
      <c r="N53">
        <v>32.971465999999999</v>
      </c>
      <c r="O53">
        <v>33.227862999999999</v>
      </c>
      <c r="P53">
        <v>33.531525000000002</v>
      </c>
      <c r="Q53">
        <v>34.008353999999997</v>
      </c>
      <c r="R53">
        <v>34.518920999999999</v>
      </c>
      <c r="S53">
        <v>34.892364999999998</v>
      </c>
      <c r="T53">
        <v>35.278720999999997</v>
      </c>
      <c r="U53">
        <v>35.684528</v>
      </c>
      <c r="V53">
        <v>36.146541999999997</v>
      </c>
      <c r="W53">
        <v>36.625712999999998</v>
      </c>
      <c r="X53">
        <v>37.153525999999999</v>
      </c>
      <c r="Y53">
        <v>37.63588</v>
      </c>
      <c r="Z53">
        <v>38.124409</v>
      </c>
      <c r="AA53">
        <v>38.672725999999997</v>
      </c>
      <c r="AB53">
        <v>39.274090000000001</v>
      </c>
      <c r="AC53">
        <v>39.821457000000002</v>
      </c>
      <c r="AD53">
        <v>40.388370999999999</v>
      </c>
      <c r="AE53">
        <v>41.062415999999999</v>
      </c>
      <c r="AF53">
        <v>41.703868999999997</v>
      </c>
      <c r="AG53">
        <v>42.251582999999997</v>
      </c>
      <c r="AH53">
        <v>42.820357999999999</v>
      </c>
      <c r="AI53">
        <v>43.481689000000003</v>
      </c>
      <c r="AJ53" s="32">
        <v>8.9999999999999993E-3</v>
      </c>
    </row>
    <row r="54" spans="1:36">
      <c r="A54" t="s">
        <v>252</v>
      </c>
      <c r="B54" t="s">
        <v>1754</v>
      </c>
      <c r="C54" t="s">
        <v>1755</v>
      </c>
      <c r="D54" t="s">
        <v>273</v>
      </c>
      <c r="F54">
        <v>1.9855999999999999E-2</v>
      </c>
      <c r="G54">
        <v>3.7173999999999999E-2</v>
      </c>
      <c r="H54">
        <v>5.3871000000000002E-2</v>
      </c>
      <c r="I54">
        <v>6.9320000000000007E-2</v>
      </c>
      <c r="J54">
        <v>8.3446999999999993E-2</v>
      </c>
      <c r="K54">
        <v>9.7104999999999997E-2</v>
      </c>
      <c r="L54">
        <v>0.108323</v>
      </c>
      <c r="M54">
        <v>0.116772</v>
      </c>
      <c r="N54">
        <v>0.12518799999999999</v>
      </c>
      <c r="O54">
        <v>0.133518</v>
      </c>
      <c r="P54">
        <v>0.141871</v>
      </c>
      <c r="Q54">
        <v>0.15071399999999999</v>
      </c>
      <c r="R54">
        <v>0.159582</v>
      </c>
      <c r="S54">
        <v>0.16775999999999999</v>
      </c>
      <c r="T54">
        <v>0.17594599999999999</v>
      </c>
      <c r="U54">
        <v>0.18423</v>
      </c>
      <c r="V54">
        <v>0.19290399999999999</v>
      </c>
      <c r="W54">
        <v>0.201932</v>
      </c>
      <c r="X54">
        <v>0.211366</v>
      </c>
      <c r="Y54">
        <v>0.22104699999999999</v>
      </c>
      <c r="Z54">
        <v>0.23089199999999999</v>
      </c>
      <c r="AA54">
        <v>0.24121899999999999</v>
      </c>
      <c r="AB54">
        <v>0.25176300000000001</v>
      </c>
      <c r="AC54">
        <v>0.26199699999999998</v>
      </c>
      <c r="AD54">
        <v>0.272648</v>
      </c>
      <c r="AE54">
        <v>0.28442699999999999</v>
      </c>
      <c r="AF54">
        <v>0.29638399999999998</v>
      </c>
      <c r="AG54">
        <v>0.308089</v>
      </c>
      <c r="AH54">
        <v>0.32077499999999998</v>
      </c>
      <c r="AI54">
        <v>0.33494000000000002</v>
      </c>
      <c r="AJ54" s="32">
        <v>0.10199999999999999</v>
      </c>
    </row>
    <row r="55" spans="1:36">
      <c r="A55" t="s">
        <v>261</v>
      </c>
      <c r="B55" t="s">
        <v>1756</v>
      </c>
      <c r="C55" t="s">
        <v>1757</v>
      </c>
      <c r="D55" t="s">
        <v>273</v>
      </c>
      <c r="F55">
        <v>0.100782</v>
      </c>
      <c r="G55">
        <v>0.100284</v>
      </c>
      <c r="H55">
        <v>0.102798</v>
      </c>
      <c r="I55">
        <v>0.10373499999999999</v>
      </c>
      <c r="J55">
        <v>0.101355</v>
      </c>
      <c r="K55">
        <v>9.8154000000000005E-2</v>
      </c>
      <c r="L55">
        <v>9.4872999999999999E-2</v>
      </c>
      <c r="M55">
        <v>9.1514999999999999E-2</v>
      </c>
      <c r="N55">
        <v>8.8242000000000001E-2</v>
      </c>
      <c r="O55">
        <v>8.5248000000000004E-2</v>
      </c>
      <c r="P55">
        <v>8.2579E-2</v>
      </c>
      <c r="Q55">
        <v>8.0501000000000003E-2</v>
      </c>
      <c r="R55">
        <v>7.8738000000000002E-2</v>
      </c>
      <c r="S55">
        <v>7.7032000000000003E-2</v>
      </c>
      <c r="T55">
        <v>7.5733999999999996E-2</v>
      </c>
      <c r="U55">
        <v>7.4588000000000002E-2</v>
      </c>
      <c r="V55">
        <v>7.3589000000000002E-2</v>
      </c>
      <c r="W55">
        <v>7.2742000000000001E-2</v>
      </c>
      <c r="X55">
        <v>7.2100999999999998E-2</v>
      </c>
      <c r="Y55">
        <v>7.1525000000000005E-2</v>
      </c>
      <c r="Z55">
        <v>7.1012000000000006E-2</v>
      </c>
      <c r="AA55">
        <v>7.0673E-2</v>
      </c>
      <c r="AB55">
        <v>7.0416000000000006E-2</v>
      </c>
      <c r="AC55">
        <v>7.0126999999999995E-2</v>
      </c>
      <c r="AD55">
        <v>6.9983000000000004E-2</v>
      </c>
      <c r="AE55">
        <v>6.9947999999999996E-2</v>
      </c>
      <c r="AF55">
        <v>6.9744E-2</v>
      </c>
      <c r="AG55">
        <v>6.9596000000000005E-2</v>
      </c>
      <c r="AH55">
        <v>6.9758000000000001E-2</v>
      </c>
      <c r="AI55">
        <v>7.0509000000000002E-2</v>
      </c>
      <c r="AJ55" s="32">
        <v>-1.2E-2</v>
      </c>
    </row>
    <row r="56" spans="1:36">
      <c r="A56" t="s">
        <v>738</v>
      </c>
      <c r="B56" t="s">
        <v>1758</v>
      </c>
      <c r="C56" t="s">
        <v>1759</v>
      </c>
      <c r="D56" t="s">
        <v>273</v>
      </c>
      <c r="F56">
        <v>17.252856999999999</v>
      </c>
      <c r="G56">
        <v>17.534731000000001</v>
      </c>
      <c r="H56">
        <v>17.819353</v>
      </c>
      <c r="I56">
        <v>17.889268999999999</v>
      </c>
      <c r="J56">
        <v>18.130248999999999</v>
      </c>
      <c r="K56">
        <v>18.349820999999999</v>
      </c>
      <c r="L56">
        <v>18.66441</v>
      </c>
      <c r="M56">
        <v>19.051207999999999</v>
      </c>
      <c r="N56">
        <v>19.442440000000001</v>
      </c>
      <c r="O56">
        <v>19.886686000000001</v>
      </c>
      <c r="P56">
        <v>20.418976000000001</v>
      </c>
      <c r="Q56">
        <v>21.054468</v>
      </c>
      <c r="R56">
        <v>21.733111999999998</v>
      </c>
      <c r="S56">
        <v>22.363341999999999</v>
      </c>
      <c r="T56">
        <v>23.05077</v>
      </c>
      <c r="U56">
        <v>23.794228</v>
      </c>
      <c r="V56">
        <v>24.625710999999999</v>
      </c>
      <c r="W56">
        <v>25.516348000000001</v>
      </c>
      <c r="X56">
        <v>26.485385999999998</v>
      </c>
      <c r="Y56">
        <v>27.494838999999999</v>
      </c>
      <c r="Z56">
        <v>28.523623000000001</v>
      </c>
      <c r="AA56">
        <v>29.612397999999999</v>
      </c>
      <c r="AB56">
        <v>30.728991000000001</v>
      </c>
      <c r="AC56">
        <v>31.801220000000001</v>
      </c>
      <c r="AD56">
        <v>32.919155000000003</v>
      </c>
      <c r="AE56">
        <v>34.171931999999998</v>
      </c>
      <c r="AF56">
        <v>35.436996000000001</v>
      </c>
      <c r="AG56">
        <v>36.670794999999998</v>
      </c>
      <c r="AH56">
        <v>38.006301999999998</v>
      </c>
      <c r="AI56">
        <v>39.511592999999998</v>
      </c>
      <c r="AJ56" s="32">
        <v>2.9000000000000001E-2</v>
      </c>
    </row>
    <row r="57" spans="1:36">
      <c r="A57" t="s">
        <v>739</v>
      </c>
      <c r="B57" t="s">
        <v>1760</v>
      </c>
      <c r="C57" t="s">
        <v>1761</v>
      </c>
      <c r="D57" t="s">
        <v>273</v>
      </c>
      <c r="F57">
        <v>1.37E-4</v>
      </c>
      <c r="G57">
        <v>2.5300000000000002E-4</v>
      </c>
      <c r="H57">
        <v>3.6099999999999999E-4</v>
      </c>
      <c r="I57">
        <v>4.57E-4</v>
      </c>
      <c r="J57">
        <v>5.4199999999999995E-4</v>
      </c>
      <c r="K57">
        <v>6.2E-4</v>
      </c>
      <c r="L57">
        <v>6.8000000000000005E-4</v>
      </c>
      <c r="M57">
        <v>7.18E-4</v>
      </c>
      <c r="N57">
        <v>7.5299999999999998E-4</v>
      </c>
      <c r="O57">
        <v>7.8600000000000002E-4</v>
      </c>
      <c r="P57">
        <v>8.1800000000000004E-4</v>
      </c>
      <c r="Q57">
        <v>8.4999999999999995E-4</v>
      </c>
      <c r="R57">
        <v>8.8099999999999995E-4</v>
      </c>
      <c r="S57">
        <v>9.0600000000000001E-4</v>
      </c>
      <c r="T57">
        <v>9.2900000000000003E-4</v>
      </c>
      <c r="U57">
        <v>9.5100000000000002E-4</v>
      </c>
      <c r="V57">
        <v>9.7400000000000004E-4</v>
      </c>
      <c r="W57">
        <v>9.9500000000000001E-4</v>
      </c>
      <c r="X57">
        <v>1.016E-3</v>
      </c>
      <c r="Y57">
        <v>1.036E-3</v>
      </c>
      <c r="Z57">
        <v>1.0549999999999999E-3</v>
      </c>
      <c r="AA57">
        <v>1.075E-3</v>
      </c>
      <c r="AB57">
        <v>1.093E-3</v>
      </c>
      <c r="AC57">
        <v>1.109E-3</v>
      </c>
      <c r="AD57">
        <v>1.1249999999999999E-3</v>
      </c>
      <c r="AE57">
        <v>1.1440000000000001E-3</v>
      </c>
      <c r="AF57">
        <v>1.1620000000000001E-3</v>
      </c>
      <c r="AG57">
        <v>1.176E-3</v>
      </c>
      <c r="AH57">
        <v>1.193E-3</v>
      </c>
      <c r="AI57">
        <v>1.2130000000000001E-3</v>
      </c>
      <c r="AJ57" s="32">
        <v>7.8E-2</v>
      </c>
    </row>
    <row r="58" spans="1:36">
      <c r="A58" t="s">
        <v>741</v>
      </c>
      <c r="B58" t="s">
        <v>1762</v>
      </c>
      <c r="C58" t="s">
        <v>1763</v>
      </c>
      <c r="D58" t="s">
        <v>273</v>
      </c>
      <c r="F58">
        <v>2.3223000000000001E-2</v>
      </c>
      <c r="G58">
        <v>4.3579E-2</v>
      </c>
      <c r="H58">
        <v>6.3200000000000006E-2</v>
      </c>
      <c r="I58">
        <v>8.1350000000000006E-2</v>
      </c>
      <c r="J58">
        <v>9.7945000000000004E-2</v>
      </c>
      <c r="K58">
        <v>0.113987</v>
      </c>
      <c r="L58">
        <v>0.127163</v>
      </c>
      <c r="M58">
        <v>0.13708600000000001</v>
      </c>
      <c r="N58">
        <v>0.14696899999999999</v>
      </c>
      <c r="O58">
        <v>0.156752</v>
      </c>
      <c r="P58">
        <v>0.16656099999999999</v>
      </c>
      <c r="Q58">
        <v>0.17694499999999999</v>
      </c>
      <c r="R58">
        <v>0.187357</v>
      </c>
      <c r="S58">
        <v>0.19696</v>
      </c>
      <c r="T58">
        <v>0.20657300000000001</v>
      </c>
      <c r="U58">
        <v>0.21629899999999999</v>
      </c>
      <c r="V58">
        <v>0.22648399999999999</v>
      </c>
      <c r="W58">
        <v>0.23708299999999999</v>
      </c>
      <c r="X58">
        <v>0.24815999999999999</v>
      </c>
      <c r="Y58">
        <v>0.25952599999999998</v>
      </c>
      <c r="Z58">
        <v>0.27108500000000002</v>
      </c>
      <c r="AA58">
        <v>0.28321000000000002</v>
      </c>
      <c r="AB58">
        <v>0.29559000000000002</v>
      </c>
      <c r="AC58">
        <v>0.30760599999999999</v>
      </c>
      <c r="AD58">
        <v>0.32011099999999998</v>
      </c>
      <c r="AE58">
        <v>0.33394000000000001</v>
      </c>
      <c r="AF58">
        <v>0.34797800000000001</v>
      </c>
      <c r="AG58">
        <v>0.36172100000000001</v>
      </c>
      <c r="AH58">
        <v>0.37661499999999998</v>
      </c>
      <c r="AI58">
        <v>0.39324599999999998</v>
      </c>
      <c r="AJ58" s="32">
        <v>0.10199999999999999</v>
      </c>
    </row>
    <row r="59" spans="1:36">
      <c r="A59" t="s">
        <v>740</v>
      </c>
      <c r="B59" t="s">
        <v>1764</v>
      </c>
      <c r="C59" t="s">
        <v>1765</v>
      </c>
      <c r="D59" t="s">
        <v>273</v>
      </c>
      <c r="F59">
        <v>2.1617000000000001E-2</v>
      </c>
      <c r="G59">
        <v>4.0564000000000003E-2</v>
      </c>
      <c r="H59">
        <v>5.8826999999999997E-2</v>
      </c>
      <c r="I59">
        <v>7.5721999999999998E-2</v>
      </c>
      <c r="J59">
        <v>9.1169E-2</v>
      </c>
      <c r="K59">
        <v>0.106101</v>
      </c>
      <c r="L59">
        <v>0.118365</v>
      </c>
      <c r="M59">
        <v>0.12760199999999999</v>
      </c>
      <c r="N59">
        <v>0.13680200000000001</v>
      </c>
      <c r="O59">
        <v>0.14590700000000001</v>
      </c>
      <c r="P59">
        <v>0.15503800000000001</v>
      </c>
      <c r="Q59">
        <v>0.16470299999999999</v>
      </c>
      <c r="R59">
        <v>0.17439499999999999</v>
      </c>
      <c r="S59">
        <v>0.183334</v>
      </c>
      <c r="T59">
        <v>0.19228200000000001</v>
      </c>
      <c r="U59">
        <v>0.20133499999999999</v>
      </c>
      <c r="V59">
        <v>0.210815</v>
      </c>
      <c r="W59">
        <v>0.22068099999999999</v>
      </c>
      <c r="X59">
        <v>0.230991</v>
      </c>
      <c r="Y59">
        <v>0.24157100000000001</v>
      </c>
      <c r="Z59">
        <v>0.25233100000000003</v>
      </c>
      <c r="AA59">
        <v>0.26361699999999999</v>
      </c>
      <c r="AB59">
        <v>0.27514</v>
      </c>
      <c r="AC59">
        <v>0.286325</v>
      </c>
      <c r="AD59">
        <v>0.29796499999999998</v>
      </c>
      <c r="AE59">
        <v>0.31083699999999997</v>
      </c>
      <c r="AF59">
        <v>0.32390400000000003</v>
      </c>
      <c r="AG59">
        <v>0.336696</v>
      </c>
      <c r="AH59">
        <v>0.35055999999999998</v>
      </c>
      <c r="AI59">
        <v>0.36603999999999998</v>
      </c>
      <c r="AJ59" s="32">
        <v>0.10199999999999999</v>
      </c>
    </row>
    <row r="60" spans="1:36">
      <c r="A60" t="s">
        <v>742</v>
      </c>
      <c r="B60" t="s">
        <v>1766</v>
      </c>
      <c r="C60" t="s">
        <v>1767</v>
      </c>
      <c r="D60" t="s">
        <v>273</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t="s">
        <v>112</v>
      </c>
    </row>
    <row r="61" spans="1:36">
      <c r="A61" t="s">
        <v>1768</v>
      </c>
      <c r="B61" t="s">
        <v>1769</v>
      </c>
      <c r="C61" t="s">
        <v>1770</v>
      </c>
      <c r="D61" t="s">
        <v>273</v>
      </c>
      <c r="F61">
        <v>100.61560799999999</v>
      </c>
      <c r="G61">
        <v>102.667145</v>
      </c>
      <c r="H61">
        <v>104.08693700000001</v>
      </c>
      <c r="I61">
        <v>104.462761</v>
      </c>
      <c r="J61">
        <v>104.921295</v>
      </c>
      <c r="K61">
        <v>105.239487</v>
      </c>
      <c r="L61">
        <v>105.445435</v>
      </c>
      <c r="M61">
        <v>105.982208</v>
      </c>
      <c r="N61">
        <v>106.386368</v>
      </c>
      <c r="O61">
        <v>106.87365699999999</v>
      </c>
      <c r="P61">
        <v>107.45148500000001</v>
      </c>
      <c r="Q61">
        <v>108.420692</v>
      </c>
      <c r="R61">
        <v>109.31637600000001</v>
      </c>
      <c r="S61">
        <v>109.784843</v>
      </c>
      <c r="T61">
        <v>110.323616</v>
      </c>
      <c r="U61">
        <v>110.93609600000001</v>
      </c>
      <c r="V61">
        <v>111.719955</v>
      </c>
      <c r="W61">
        <v>112.582939</v>
      </c>
      <c r="X61">
        <v>113.58968400000001</v>
      </c>
      <c r="Y61">
        <v>114.55830400000001</v>
      </c>
      <c r="Z61">
        <v>115.505859</v>
      </c>
      <c r="AA61">
        <v>116.58477000000001</v>
      </c>
      <c r="AB61">
        <v>117.720039</v>
      </c>
      <c r="AC61">
        <v>118.65319100000001</v>
      </c>
      <c r="AD61">
        <v>119.66278800000001</v>
      </c>
      <c r="AE61">
        <v>120.999634</v>
      </c>
      <c r="AF61">
        <v>122.260178</v>
      </c>
      <c r="AG61">
        <v>123.280457</v>
      </c>
      <c r="AH61">
        <v>124.46199799999999</v>
      </c>
      <c r="AI61">
        <v>126.005608</v>
      </c>
      <c r="AJ61" s="32">
        <v>8.0000000000000002E-3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052B8-06CB-438C-AA17-B020E5230821}">
  <sheetPr>
    <tabColor theme="7" tint="0.79998168889431442"/>
  </sheetPr>
  <dimension ref="A1:AH4409"/>
  <sheetViews>
    <sheetView topLeftCell="B1" workbookViewId="0"/>
  </sheetViews>
  <sheetFormatPr defaultColWidth="8.7109375" defaultRowHeight="15"/>
  <cols>
    <col min="1" max="1" width="21.42578125" hidden="1" customWidth="1"/>
    <col min="2" max="2" width="46.7109375" customWidth="1"/>
  </cols>
  <sheetData>
    <row r="1" spans="1:33" ht="15" customHeight="1" thickBot="1">
      <c r="B1" s="17" t="s">
        <v>815</v>
      </c>
      <c r="C1" s="14">
        <v>2021</v>
      </c>
      <c r="D1" s="14">
        <v>2022</v>
      </c>
      <c r="E1" s="14">
        <v>2023</v>
      </c>
      <c r="F1" s="14">
        <v>2024</v>
      </c>
      <c r="G1" s="14">
        <v>2025</v>
      </c>
      <c r="H1" s="14">
        <v>2026</v>
      </c>
      <c r="I1" s="14">
        <v>2027</v>
      </c>
      <c r="J1" s="14">
        <v>2028</v>
      </c>
      <c r="K1" s="14">
        <v>2029</v>
      </c>
      <c r="L1" s="14">
        <v>2030</v>
      </c>
      <c r="M1" s="14">
        <v>2031</v>
      </c>
      <c r="N1" s="14">
        <v>2032</v>
      </c>
      <c r="O1" s="14">
        <v>2033</v>
      </c>
      <c r="P1" s="14">
        <v>2034</v>
      </c>
      <c r="Q1" s="14">
        <v>2035</v>
      </c>
      <c r="R1" s="14">
        <v>2036</v>
      </c>
      <c r="S1" s="14">
        <v>2037</v>
      </c>
      <c r="T1" s="14">
        <v>2038</v>
      </c>
      <c r="U1" s="14">
        <v>2039</v>
      </c>
      <c r="V1" s="14">
        <v>2040</v>
      </c>
      <c r="W1" s="14">
        <v>2041</v>
      </c>
      <c r="X1" s="14">
        <v>2042</v>
      </c>
      <c r="Y1" s="14">
        <v>2043</v>
      </c>
      <c r="Z1" s="14">
        <v>2044</v>
      </c>
      <c r="AA1" s="14">
        <v>2045</v>
      </c>
      <c r="AB1" s="14">
        <v>2046</v>
      </c>
      <c r="AC1" s="14">
        <v>2047</v>
      </c>
      <c r="AD1" s="14">
        <v>2048</v>
      </c>
      <c r="AE1" s="14">
        <v>2049</v>
      </c>
      <c r="AF1" s="14">
        <v>2050</v>
      </c>
    </row>
    <row r="2" spans="1:33" ht="15" customHeight="1" thickTop="1"/>
    <row r="3" spans="1:33" ht="15" customHeight="1">
      <c r="C3" s="40" t="s">
        <v>109</v>
      </c>
      <c r="D3" s="40" t="s">
        <v>816</v>
      </c>
      <c r="E3" s="7"/>
      <c r="F3" s="7"/>
      <c r="G3" s="7"/>
    </row>
    <row r="4" spans="1:33" ht="15" customHeight="1">
      <c r="C4" s="40" t="s">
        <v>108</v>
      </c>
      <c r="D4" s="40" t="s">
        <v>817</v>
      </c>
      <c r="E4" s="7"/>
      <c r="F4" s="7"/>
      <c r="G4" s="40" t="s">
        <v>818</v>
      </c>
    </row>
    <row r="5" spans="1:33" ht="15" customHeight="1">
      <c r="C5" s="40" t="s">
        <v>106</v>
      </c>
      <c r="D5" s="40" t="s">
        <v>819</v>
      </c>
      <c r="E5" s="7"/>
      <c r="F5" s="7"/>
      <c r="G5" s="7"/>
    </row>
    <row r="6" spans="1:33" ht="15" customHeight="1">
      <c r="C6" s="40" t="s">
        <v>105</v>
      </c>
      <c r="D6" s="7"/>
      <c r="E6" s="40" t="s">
        <v>820</v>
      </c>
      <c r="F6" s="7"/>
      <c r="G6" s="7"/>
    </row>
    <row r="7" spans="1:33" ht="12" customHeight="1"/>
    <row r="8" spans="1:33" ht="12" customHeight="1"/>
    <row r="9" spans="1:33" ht="12" customHeight="1"/>
    <row r="10" spans="1:33" ht="15" customHeight="1">
      <c r="A10" s="8" t="s">
        <v>940</v>
      </c>
      <c r="B10" s="20" t="s">
        <v>941</v>
      </c>
      <c r="AG10" s="37" t="s">
        <v>821</v>
      </c>
    </row>
    <row r="11" spans="1:33" ht="15" customHeight="1">
      <c r="B11" s="17" t="s">
        <v>942</v>
      </c>
      <c r="AG11" s="37" t="s">
        <v>822</v>
      </c>
    </row>
    <row r="12" spans="1:33" ht="15" customHeight="1">
      <c r="B12" s="17"/>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7" t="s">
        <v>823</v>
      </c>
    </row>
    <row r="13" spans="1:33" ht="15" customHeight="1" thickBot="1">
      <c r="B13" s="14" t="s">
        <v>943</v>
      </c>
      <c r="C13" s="14">
        <v>2021</v>
      </c>
      <c r="D13" s="14">
        <v>2022</v>
      </c>
      <c r="E13" s="14">
        <v>2023</v>
      </c>
      <c r="F13" s="14">
        <v>2024</v>
      </c>
      <c r="G13" s="14">
        <v>2025</v>
      </c>
      <c r="H13" s="14">
        <v>2026</v>
      </c>
      <c r="I13" s="14">
        <v>2027</v>
      </c>
      <c r="J13" s="14">
        <v>2028</v>
      </c>
      <c r="K13" s="14">
        <v>2029</v>
      </c>
      <c r="L13" s="14">
        <v>2030</v>
      </c>
      <c r="M13" s="14">
        <v>2031</v>
      </c>
      <c r="N13" s="14">
        <v>2032</v>
      </c>
      <c r="O13" s="14">
        <v>2033</v>
      </c>
      <c r="P13" s="14">
        <v>2034</v>
      </c>
      <c r="Q13" s="14">
        <v>2035</v>
      </c>
      <c r="R13" s="14">
        <v>2036</v>
      </c>
      <c r="S13" s="14">
        <v>2037</v>
      </c>
      <c r="T13" s="14">
        <v>2038</v>
      </c>
      <c r="U13" s="14">
        <v>2039</v>
      </c>
      <c r="V13" s="14">
        <v>2040</v>
      </c>
      <c r="W13" s="14">
        <v>2041</v>
      </c>
      <c r="X13" s="14">
        <v>2042</v>
      </c>
      <c r="Y13" s="14">
        <v>2043</v>
      </c>
      <c r="Z13" s="14">
        <v>2044</v>
      </c>
      <c r="AA13" s="14">
        <v>2045</v>
      </c>
      <c r="AB13" s="14">
        <v>2046</v>
      </c>
      <c r="AC13" s="14">
        <v>2047</v>
      </c>
      <c r="AD13" s="14">
        <v>2048</v>
      </c>
      <c r="AE13" s="14">
        <v>2049</v>
      </c>
      <c r="AF13" s="14">
        <v>2050</v>
      </c>
      <c r="AG13" s="41" t="s">
        <v>824</v>
      </c>
    </row>
    <row r="14" spans="1:33" ht="15" customHeight="1" thickTop="1">
      <c r="AG14" s="42"/>
    </row>
    <row r="15" spans="1:33" ht="15" customHeight="1">
      <c r="B15" s="23" t="s">
        <v>944</v>
      </c>
    </row>
    <row r="16" spans="1:33" ht="15" customHeight="1">
      <c r="B16" s="23" t="s">
        <v>945</v>
      </c>
    </row>
    <row r="17" spans="1:33" ht="15" customHeight="1">
      <c r="A17" s="8" t="s">
        <v>946</v>
      </c>
      <c r="B17" s="24" t="s">
        <v>947</v>
      </c>
      <c r="C17" s="28">
        <f>'AEO 2022 Table 46 Raw'!F8</f>
        <v>45.307589999999998</v>
      </c>
      <c r="D17" s="28">
        <f>'AEO 2022 Table 46 Raw'!G8</f>
        <v>44.258400000000002</v>
      </c>
      <c r="E17" s="28">
        <f>'AEO 2022 Table 46 Raw'!H8</f>
        <v>42.685585000000003</v>
      </c>
      <c r="F17" s="28">
        <f>'AEO 2022 Table 46 Raw'!I8</f>
        <v>40.970298999999997</v>
      </c>
      <c r="G17" s="28">
        <f>'AEO 2022 Table 46 Raw'!J8</f>
        <v>39.053218999999999</v>
      </c>
      <c r="H17" s="28">
        <f>'AEO 2022 Table 46 Raw'!K8</f>
        <v>37.354717000000001</v>
      </c>
      <c r="I17" s="28">
        <f>'AEO 2022 Table 46 Raw'!L8</f>
        <v>35.572902999999997</v>
      </c>
      <c r="J17" s="28">
        <f>'AEO 2022 Table 46 Raw'!M8</f>
        <v>34.051200999999999</v>
      </c>
      <c r="K17" s="28">
        <f>'AEO 2022 Table 46 Raw'!N8</f>
        <v>32.703346000000003</v>
      </c>
      <c r="L17" s="28">
        <f>'AEO 2022 Table 46 Raw'!O8</f>
        <v>31.488731000000001</v>
      </c>
      <c r="M17" s="28">
        <f>'AEO 2022 Table 46 Raw'!P8</f>
        <v>30.377853000000002</v>
      </c>
      <c r="N17" s="28">
        <f>'AEO 2022 Table 46 Raw'!Q8</f>
        <v>29.502044999999999</v>
      </c>
      <c r="O17" s="28">
        <f>'AEO 2022 Table 46 Raw'!R8</f>
        <v>28.754764999999999</v>
      </c>
      <c r="P17" s="28">
        <f>'AEO 2022 Table 46 Raw'!S8</f>
        <v>27.937031000000001</v>
      </c>
      <c r="Q17" s="28">
        <f>'AEO 2022 Table 46 Raw'!T8</f>
        <v>27.115203999999999</v>
      </c>
      <c r="R17" s="28">
        <f>'AEO 2022 Table 46 Raw'!U8</f>
        <v>26.378170000000001</v>
      </c>
      <c r="S17" s="28">
        <f>'AEO 2022 Table 46 Raw'!V8</f>
        <v>25.754204000000001</v>
      </c>
      <c r="T17" s="28">
        <f>'AEO 2022 Table 46 Raw'!W8</f>
        <v>25.252082999999999</v>
      </c>
      <c r="U17" s="28">
        <f>'AEO 2022 Table 46 Raw'!X8</f>
        <v>24.824738</v>
      </c>
      <c r="V17" s="28">
        <f>'AEO 2022 Table 46 Raw'!Y8</f>
        <v>24.456302999999998</v>
      </c>
      <c r="W17" s="28">
        <f>'AEO 2022 Table 46 Raw'!Z8</f>
        <v>24.092503000000001</v>
      </c>
      <c r="X17" s="28">
        <f>'AEO 2022 Table 46 Raw'!AA8</f>
        <v>23.723354</v>
      </c>
      <c r="Y17" s="28">
        <f>'AEO 2022 Table 46 Raw'!AB8</f>
        <v>23.372188999999999</v>
      </c>
      <c r="Z17" s="28">
        <f>'AEO 2022 Table 46 Raw'!AC8</f>
        <v>23.023762000000001</v>
      </c>
      <c r="AA17" s="28">
        <f>'AEO 2022 Table 46 Raw'!AD8</f>
        <v>22.660919</v>
      </c>
      <c r="AB17" s="28">
        <f>'AEO 2022 Table 46 Raw'!AE8</f>
        <v>22.351306999999998</v>
      </c>
      <c r="AC17" s="28">
        <f>'AEO 2022 Table 46 Raw'!AF8</f>
        <v>22.045527</v>
      </c>
      <c r="AD17" s="28">
        <f>'AEO 2022 Table 46 Raw'!AG8</f>
        <v>21.718733</v>
      </c>
      <c r="AE17" s="28">
        <f>'AEO 2022 Table 46 Raw'!AH8</f>
        <v>21.428642</v>
      </c>
      <c r="AF17" s="28">
        <f>'AEO 2022 Table 46 Raw'!AI8</f>
        <v>21.106988999999999</v>
      </c>
      <c r="AG17" s="45">
        <f>'AEO 2022 Table 46 Raw'!AJ8</f>
        <v>-2.5999999999999999E-2</v>
      </c>
    </row>
    <row r="18" spans="1:33" ht="15" customHeight="1">
      <c r="A18" s="8" t="s">
        <v>948</v>
      </c>
      <c r="B18" s="24" t="s">
        <v>949</v>
      </c>
      <c r="C18" s="28">
        <f>'AEO 2022 Table 46 Raw'!F9</f>
        <v>0.12828800000000001</v>
      </c>
      <c r="D18" s="28">
        <f>'AEO 2022 Table 46 Raw'!G9</f>
        <v>0.113774</v>
      </c>
      <c r="E18" s="28">
        <f>'AEO 2022 Table 46 Raw'!H9</f>
        <v>0.100369</v>
      </c>
      <c r="F18" s="28">
        <f>'AEO 2022 Table 46 Raw'!I9</f>
        <v>8.8701000000000002E-2</v>
      </c>
      <c r="G18" s="28">
        <f>'AEO 2022 Table 46 Raw'!J9</f>
        <v>7.8370999999999996E-2</v>
      </c>
      <c r="H18" s="28">
        <f>'AEO 2022 Table 46 Raw'!K9</f>
        <v>6.9145999999999999E-2</v>
      </c>
      <c r="I18" s="28">
        <f>'AEO 2022 Table 46 Raw'!L9</f>
        <v>6.0847999999999999E-2</v>
      </c>
      <c r="J18" s="28">
        <f>'AEO 2022 Table 46 Raw'!M9</f>
        <v>5.3288000000000002E-2</v>
      </c>
      <c r="K18" s="28">
        <f>'AEO 2022 Table 46 Raw'!N9</f>
        <v>4.6440000000000002E-2</v>
      </c>
      <c r="L18" s="28">
        <f>'AEO 2022 Table 46 Raw'!O9</f>
        <v>4.0365999999999999E-2</v>
      </c>
      <c r="M18" s="28">
        <f>'AEO 2022 Table 46 Raw'!P9</f>
        <v>3.5015999999999999E-2</v>
      </c>
      <c r="N18" s="28">
        <f>'AEO 2022 Table 46 Raw'!Q9</f>
        <v>3.0331E-2</v>
      </c>
      <c r="O18" s="28">
        <f>'AEO 2022 Table 46 Raw'!R9</f>
        <v>2.6321000000000001E-2</v>
      </c>
      <c r="P18" s="28">
        <f>'AEO 2022 Table 46 Raw'!S9</f>
        <v>2.2941E-2</v>
      </c>
      <c r="Q18" s="28">
        <f>'AEO 2022 Table 46 Raw'!T9</f>
        <v>2.0160999999999998E-2</v>
      </c>
      <c r="R18" s="28">
        <f>'AEO 2022 Table 46 Raw'!U9</f>
        <v>1.7920999999999999E-2</v>
      </c>
      <c r="S18" s="28">
        <f>'AEO 2022 Table 46 Raw'!V9</f>
        <v>1.6115000000000001E-2</v>
      </c>
      <c r="T18" s="28">
        <f>'AEO 2022 Table 46 Raw'!W9</f>
        <v>1.4666999999999999E-2</v>
      </c>
      <c r="U18" s="28">
        <f>'AEO 2022 Table 46 Raw'!X9</f>
        <v>1.3509E-2</v>
      </c>
      <c r="V18" s="28">
        <f>'AEO 2022 Table 46 Raw'!Y9</f>
        <v>1.2514000000000001E-2</v>
      </c>
      <c r="W18" s="28">
        <f>'AEO 2022 Table 46 Raw'!Z9</f>
        <v>1.1612000000000001E-2</v>
      </c>
      <c r="X18" s="28">
        <f>'AEO 2022 Table 46 Raw'!AA9</f>
        <v>1.0793000000000001E-2</v>
      </c>
      <c r="Y18" s="28">
        <f>'AEO 2022 Table 46 Raw'!AB9</f>
        <v>1.0042000000000001E-2</v>
      </c>
      <c r="Z18" s="28">
        <f>'AEO 2022 Table 46 Raw'!AC9</f>
        <v>9.3460000000000001E-3</v>
      </c>
      <c r="AA18" s="28">
        <f>'AEO 2022 Table 46 Raw'!AD9</f>
        <v>8.6990000000000001E-3</v>
      </c>
      <c r="AB18" s="28">
        <f>'AEO 2022 Table 46 Raw'!AE9</f>
        <v>8.0960000000000008E-3</v>
      </c>
      <c r="AC18" s="28">
        <f>'AEO 2022 Table 46 Raw'!AF9</f>
        <v>7.535E-3</v>
      </c>
      <c r="AD18" s="28">
        <f>'AEO 2022 Table 46 Raw'!AG9</f>
        <v>7.0130000000000001E-3</v>
      </c>
      <c r="AE18" s="28">
        <f>'AEO 2022 Table 46 Raw'!AH9</f>
        <v>6.5269999999999998E-3</v>
      </c>
      <c r="AF18" s="28">
        <f>'AEO 2022 Table 46 Raw'!AI9</f>
        <v>6.0749999999999997E-3</v>
      </c>
      <c r="AG18" s="45">
        <f>'AEO 2022 Table 46 Raw'!AJ9</f>
        <v>-0.1</v>
      </c>
    </row>
    <row r="19" spans="1:33" ht="15" customHeight="1">
      <c r="A19" s="8" t="s">
        <v>950</v>
      </c>
      <c r="B19" s="24" t="s">
        <v>951</v>
      </c>
      <c r="C19" s="28">
        <f>'AEO 2022 Table 46 Raw'!F10</f>
        <v>45.435879</v>
      </c>
      <c r="D19" s="28">
        <f>'AEO 2022 Table 46 Raw'!G10</f>
        <v>44.372172999999997</v>
      </c>
      <c r="E19" s="28">
        <f>'AEO 2022 Table 46 Raw'!H10</f>
        <v>42.785953999999997</v>
      </c>
      <c r="F19" s="28">
        <f>'AEO 2022 Table 46 Raw'!I10</f>
        <v>41.058998000000003</v>
      </c>
      <c r="G19" s="28">
        <f>'AEO 2022 Table 46 Raw'!J10</f>
        <v>39.131588000000001</v>
      </c>
      <c r="H19" s="28">
        <f>'AEO 2022 Table 46 Raw'!K10</f>
        <v>37.423862</v>
      </c>
      <c r="I19" s="28">
        <f>'AEO 2022 Table 46 Raw'!L10</f>
        <v>35.633750999999997</v>
      </c>
      <c r="J19" s="28">
        <f>'AEO 2022 Table 46 Raw'!M10</f>
        <v>34.104488000000003</v>
      </c>
      <c r="K19" s="28">
        <f>'AEO 2022 Table 46 Raw'!N10</f>
        <v>32.749786</v>
      </c>
      <c r="L19" s="28">
        <f>'AEO 2022 Table 46 Raw'!O10</f>
        <v>31.529098999999999</v>
      </c>
      <c r="M19" s="28">
        <f>'AEO 2022 Table 46 Raw'!P10</f>
        <v>30.412868</v>
      </c>
      <c r="N19" s="28">
        <f>'AEO 2022 Table 46 Raw'!Q10</f>
        <v>29.532374999999998</v>
      </c>
      <c r="O19" s="28">
        <f>'AEO 2022 Table 46 Raw'!R10</f>
        <v>28.781085999999998</v>
      </c>
      <c r="P19" s="28">
        <f>'AEO 2022 Table 46 Raw'!S10</f>
        <v>27.959972</v>
      </c>
      <c r="Q19" s="28">
        <f>'AEO 2022 Table 46 Raw'!T10</f>
        <v>27.135365</v>
      </c>
      <c r="R19" s="28">
        <f>'AEO 2022 Table 46 Raw'!U10</f>
        <v>26.396090999999998</v>
      </c>
      <c r="S19" s="28">
        <f>'AEO 2022 Table 46 Raw'!V10</f>
        <v>25.770319000000001</v>
      </c>
      <c r="T19" s="28">
        <f>'AEO 2022 Table 46 Raw'!W10</f>
        <v>25.266749999999998</v>
      </c>
      <c r="U19" s="28">
        <f>'AEO 2022 Table 46 Raw'!X10</f>
        <v>24.838246999999999</v>
      </c>
      <c r="V19" s="28">
        <f>'AEO 2022 Table 46 Raw'!Y10</f>
        <v>24.468817000000001</v>
      </c>
      <c r="W19" s="28">
        <f>'AEO 2022 Table 46 Raw'!Z10</f>
        <v>24.104115</v>
      </c>
      <c r="X19" s="28">
        <f>'AEO 2022 Table 46 Raw'!AA10</f>
        <v>23.734145999999999</v>
      </c>
      <c r="Y19" s="28">
        <f>'AEO 2022 Table 46 Raw'!AB10</f>
        <v>23.382231000000001</v>
      </c>
      <c r="Z19" s="28">
        <f>'AEO 2022 Table 46 Raw'!AC10</f>
        <v>23.033107999999999</v>
      </c>
      <c r="AA19" s="28">
        <f>'AEO 2022 Table 46 Raw'!AD10</f>
        <v>22.669619000000001</v>
      </c>
      <c r="AB19" s="28">
        <f>'AEO 2022 Table 46 Raw'!AE10</f>
        <v>22.359404000000001</v>
      </c>
      <c r="AC19" s="28">
        <f>'AEO 2022 Table 46 Raw'!AF10</f>
        <v>22.053062000000001</v>
      </c>
      <c r="AD19" s="28">
        <f>'AEO 2022 Table 46 Raw'!AG10</f>
        <v>21.725746000000001</v>
      </c>
      <c r="AE19" s="28">
        <f>'AEO 2022 Table 46 Raw'!AH10</f>
        <v>21.435168999999998</v>
      </c>
      <c r="AF19" s="28">
        <f>'AEO 2022 Table 46 Raw'!AI10</f>
        <v>21.113064000000001</v>
      </c>
      <c r="AG19" s="45">
        <f>'AEO 2022 Table 46 Raw'!AJ10</f>
        <v>-2.5999999999999999E-2</v>
      </c>
    </row>
    <row r="20" spans="1:33" ht="15" customHeight="1">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45"/>
    </row>
    <row r="21" spans="1:33" ht="15" customHeight="1">
      <c r="B21" s="23" t="s">
        <v>952</v>
      </c>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45"/>
    </row>
    <row r="22" spans="1:33" ht="15" customHeight="1">
      <c r="A22" s="8" t="s">
        <v>953</v>
      </c>
      <c r="B22" s="24" t="s">
        <v>954</v>
      </c>
      <c r="C22" s="28">
        <f>'AEO 2022 Table 46 Raw'!F12</f>
        <v>2.4082150000000002</v>
      </c>
      <c r="D22" s="28">
        <f>'AEO 2022 Table 46 Raw'!G12</f>
        <v>2.17685</v>
      </c>
      <c r="E22" s="28">
        <f>'AEO 2022 Table 46 Raw'!H12</f>
        <v>1.9607779999999999</v>
      </c>
      <c r="F22" s="28">
        <f>'AEO 2022 Table 46 Raw'!I12</f>
        <v>1.7701880000000001</v>
      </c>
      <c r="G22" s="28">
        <f>'AEO 2022 Table 46 Raw'!J12</f>
        <v>1.5951740000000001</v>
      </c>
      <c r="H22" s="28">
        <f>'AEO 2022 Table 46 Raw'!K12</f>
        <v>1.4424429999999999</v>
      </c>
      <c r="I22" s="28">
        <f>'AEO 2022 Table 46 Raw'!L12</f>
        <v>1.3040890000000001</v>
      </c>
      <c r="J22" s="28">
        <f>'AEO 2022 Table 46 Raw'!M12</f>
        <v>1.184258</v>
      </c>
      <c r="K22" s="28">
        <f>'AEO 2022 Table 46 Raw'!N12</f>
        <v>1.0799099999999999</v>
      </c>
      <c r="L22" s="28">
        <f>'AEO 2022 Table 46 Raw'!O12</f>
        <v>0.98948700000000001</v>
      </c>
      <c r="M22" s="28">
        <f>'AEO 2022 Table 46 Raw'!P12</f>
        <v>0.91169199999999995</v>
      </c>
      <c r="N22" s="28">
        <f>'AEO 2022 Table 46 Raw'!Q12</f>
        <v>0.85193300000000005</v>
      </c>
      <c r="O22" s="28">
        <f>'AEO 2022 Table 46 Raw'!R12</f>
        <v>0.80719700000000005</v>
      </c>
      <c r="P22" s="28">
        <f>'AEO 2022 Table 46 Raw'!S12</f>
        <v>0.76605999999999996</v>
      </c>
      <c r="Q22" s="28">
        <f>'AEO 2022 Table 46 Raw'!T12</f>
        <v>0.730711</v>
      </c>
      <c r="R22" s="28">
        <f>'AEO 2022 Table 46 Raw'!U12</f>
        <v>0.70471600000000001</v>
      </c>
      <c r="S22" s="28">
        <f>'AEO 2022 Table 46 Raw'!V12</f>
        <v>0.68581599999999998</v>
      </c>
      <c r="T22" s="28">
        <f>'AEO 2022 Table 46 Raw'!W12</f>
        <v>0.67303000000000002</v>
      </c>
      <c r="U22" s="28">
        <f>'AEO 2022 Table 46 Raw'!X12</f>
        <v>0.663825</v>
      </c>
      <c r="V22" s="28">
        <f>'AEO 2022 Table 46 Raw'!Y12</f>
        <v>0.65693100000000004</v>
      </c>
      <c r="W22" s="28">
        <f>'AEO 2022 Table 46 Raw'!Z12</f>
        <v>0.64965200000000001</v>
      </c>
      <c r="X22" s="28">
        <f>'AEO 2022 Table 46 Raw'!AA12</f>
        <v>0.64163000000000003</v>
      </c>
      <c r="Y22" s="28">
        <f>'AEO 2022 Table 46 Raw'!AB12</f>
        <v>0.63418200000000002</v>
      </c>
      <c r="Z22" s="28">
        <f>'AEO 2022 Table 46 Raw'!AC12</f>
        <v>0.62672499999999998</v>
      </c>
      <c r="AA22" s="28">
        <f>'AEO 2022 Table 46 Raw'!AD12</f>
        <v>0.61849500000000002</v>
      </c>
      <c r="AB22" s="28">
        <f>'AEO 2022 Table 46 Raw'!AE12</f>
        <v>0.61289400000000005</v>
      </c>
      <c r="AC22" s="28">
        <f>'AEO 2022 Table 46 Raw'!AF12</f>
        <v>0.60739600000000005</v>
      </c>
      <c r="AD22" s="28">
        <f>'AEO 2022 Table 46 Raw'!AG12</f>
        <v>0.60076399999999996</v>
      </c>
      <c r="AE22" s="28">
        <f>'AEO 2022 Table 46 Raw'!AH12</f>
        <v>0.59596300000000002</v>
      </c>
      <c r="AF22" s="28">
        <f>'AEO 2022 Table 46 Raw'!AI12</f>
        <v>0.58766499999999999</v>
      </c>
      <c r="AG22" s="45">
        <f>'AEO 2022 Table 46 Raw'!AJ12</f>
        <v>-4.7E-2</v>
      </c>
    </row>
    <row r="23" spans="1:33" ht="15" customHeight="1">
      <c r="A23" s="8" t="s">
        <v>955</v>
      </c>
      <c r="B23" s="24" t="s">
        <v>956</v>
      </c>
      <c r="C23" s="28">
        <f>'AEO 2022 Table 46 Raw'!F13</f>
        <v>0.10467700000000001</v>
      </c>
      <c r="D23" s="28">
        <f>'AEO 2022 Table 46 Raw'!G13</f>
        <v>0.105938</v>
      </c>
      <c r="E23" s="28">
        <f>'AEO 2022 Table 46 Raw'!H13</f>
        <v>0.107265</v>
      </c>
      <c r="F23" s="28">
        <f>'AEO 2022 Table 46 Raw'!I13</f>
        <v>0.108442</v>
      </c>
      <c r="G23" s="28">
        <f>'AEO 2022 Table 46 Raw'!J13</f>
        <v>0.10959099999999999</v>
      </c>
      <c r="H23" s="28">
        <f>'AEO 2022 Table 46 Raw'!K13</f>
        <v>0.11070000000000001</v>
      </c>
      <c r="I23" s="28">
        <f>'AEO 2022 Table 46 Raw'!L13</f>
        <v>0.111847</v>
      </c>
      <c r="J23" s="28">
        <f>'AEO 2022 Table 46 Raw'!M13</f>
        <v>0.11316</v>
      </c>
      <c r="K23" s="28">
        <f>'AEO 2022 Table 46 Raw'!N13</f>
        <v>0.11453099999999999</v>
      </c>
      <c r="L23" s="28">
        <f>'AEO 2022 Table 46 Raw'!O13</f>
        <v>0.11583300000000001</v>
      </c>
      <c r="M23" s="28">
        <f>'AEO 2022 Table 46 Raw'!P13</f>
        <v>0.117049</v>
      </c>
      <c r="N23" s="28">
        <f>'AEO 2022 Table 46 Raw'!Q13</f>
        <v>0.118932</v>
      </c>
      <c r="O23" s="28">
        <f>'AEO 2022 Table 46 Raw'!R13</f>
        <v>0.12120599999999999</v>
      </c>
      <c r="P23" s="28">
        <f>'AEO 2022 Table 46 Raw'!S13</f>
        <v>0.122834</v>
      </c>
      <c r="Q23" s="28">
        <f>'AEO 2022 Table 46 Raw'!T13</f>
        <v>0.124143</v>
      </c>
      <c r="R23" s="28">
        <f>'AEO 2022 Table 46 Raw'!U13</f>
        <v>0.12571399999999999</v>
      </c>
      <c r="S23" s="28">
        <f>'AEO 2022 Table 46 Raw'!V13</f>
        <v>0.12779799999999999</v>
      </c>
      <c r="T23" s="28">
        <f>'AEO 2022 Table 46 Raw'!W13</f>
        <v>0.13059499999999999</v>
      </c>
      <c r="U23" s="28">
        <f>'AEO 2022 Table 46 Raw'!X13</f>
        <v>0.13378899999999999</v>
      </c>
      <c r="V23" s="28">
        <f>'AEO 2022 Table 46 Raw'!Y13</f>
        <v>0.137318</v>
      </c>
      <c r="W23" s="28">
        <f>'AEO 2022 Table 46 Raw'!Z13</f>
        <v>0.140713</v>
      </c>
      <c r="X23" s="28">
        <f>'AEO 2022 Table 46 Raw'!AA13</f>
        <v>0.14386299999999999</v>
      </c>
      <c r="Y23" s="28">
        <f>'AEO 2022 Table 46 Raw'!AB13</f>
        <v>0.14696999999999999</v>
      </c>
      <c r="Z23" s="28">
        <f>'AEO 2022 Table 46 Raw'!AC13</f>
        <v>0.14990300000000001</v>
      </c>
      <c r="AA23" s="28">
        <f>'AEO 2022 Table 46 Raw'!AD13</f>
        <v>0.15254400000000001</v>
      </c>
      <c r="AB23" s="28">
        <f>'AEO 2022 Table 46 Raw'!AE13</f>
        <v>0.155665</v>
      </c>
      <c r="AC23" s="28">
        <f>'AEO 2022 Table 46 Raw'!AF13</f>
        <v>0.15873100000000001</v>
      </c>
      <c r="AD23" s="28">
        <f>'AEO 2022 Table 46 Raw'!AG13</f>
        <v>0.161437</v>
      </c>
      <c r="AE23" s="28">
        <f>'AEO 2022 Table 46 Raw'!AH13</f>
        <v>0.16450600000000001</v>
      </c>
      <c r="AF23" s="28">
        <f>'AEO 2022 Table 46 Raw'!AI13</f>
        <v>0.16700799999999999</v>
      </c>
      <c r="AG23" s="45">
        <f>'AEO 2022 Table 46 Raw'!AJ13</f>
        <v>1.6E-2</v>
      </c>
    </row>
    <row r="24" spans="1:33" ht="15" customHeight="1">
      <c r="A24" s="8" t="s">
        <v>957</v>
      </c>
      <c r="B24" s="24" t="s">
        <v>958</v>
      </c>
      <c r="C24" s="28">
        <f>'AEO 2022 Table 46 Raw'!F14</f>
        <v>6.5874000000000002E-2</v>
      </c>
      <c r="D24" s="28">
        <f>'AEO 2022 Table 46 Raw'!G14</f>
        <v>8.0922999999999995E-2</v>
      </c>
      <c r="E24" s="28">
        <f>'AEO 2022 Table 46 Raw'!H14</f>
        <v>0.10684</v>
      </c>
      <c r="F24" s="28">
        <f>'AEO 2022 Table 46 Raw'!I14</f>
        <v>0.13769400000000001</v>
      </c>
      <c r="G24" s="28">
        <f>'AEO 2022 Table 46 Raw'!J14</f>
        <v>0.16880400000000001</v>
      </c>
      <c r="H24" s="28">
        <f>'AEO 2022 Table 46 Raw'!K14</f>
        <v>0.201433</v>
      </c>
      <c r="I24" s="28">
        <f>'AEO 2022 Table 46 Raw'!L14</f>
        <v>0.23493800000000001</v>
      </c>
      <c r="J24" s="28">
        <f>'AEO 2022 Table 46 Raw'!M14</f>
        <v>0.27109100000000003</v>
      </c>
      <c r="K24" s="28">
        <f>'AEO 2022 Table 46 Raw'!N14</f>
        <v>0.30877900000000003</v>
      </c>
      <c r="L24" s="28">
        <f>'AEO 2022 Table 46 Raw'!O14</f>
        <v>0.34728799999999999</v>
      </c>
      <c r="M24" s="28">
        <f>'AEO 2022 Table 46 Raw'!P14</f>
        <v>0.386069</v>
      </c>
      <c r="N24" s="28">
        <f>'AEO 2022 Table 46 Raw'!Q14</f>
        <v>0.42926300000000001</v>
      </c>
      <c r="O24" s="28">
        <f>'AEO 2022 Table 46 Raw'!R14</f>
        <v>0.47449000000000002</v>
      </c>
      <c r="P24" s="28">
        <f>'AEO 2022 Table 46 Raw'!S14</f>
        <v>0.515038</v>
      </c>
      <c r="Q24" s="28">
        <f>'AEO 2022 Table 46 Raw'!T14</f>
        <v>0.55277600000000005</v>
      </c>
      <c r="R24" s="28">
        <f>'AEO 2022 Table 46 Raw'!U14</f>
        <v>0.59114299999999997</v>
      </c>
      <c r="S24" s="28">
        <f>'AEO 2022 Table 46 Raw'!V14</f>
        <v>0.631911</v>
      </c>
      <c r="T24" s="28">
        <f>'AEO 2022 Table 46 Raw'!W14</f>
        <v>0.67633200000000004</v>
      </c>
      <c r="U24" s="28">
        <f>'AEO 2022 Table 46 Raw'!X14</f>
        <v>0.72283500000000001</v>
      </c>
      <c r="V24" s="28">
        <f>'AEO 2022 Table 46 Raw'!Y14</f>
        <v>0.771173</v>
      </c>
      <c r="W24" s="28">
        <f>'AEO 2022 Table 46 Raw'!Z14</f>
        <v>0.818407</v>
      </c>
      <c r="X24" s="28">
        <f>'AEO 2022 Table 46 Raw'!AA14</f>
        <v>0.86386399999999997</v>
      </c>
      <c r="Y24" s="28">
        <f>'AEO 2022 Table 46 Raw'!AB14</f>
        <v>0.909053</v>
      </c>
      <c r="Z24" s="28">
        <f>'AEO 2022 Table 46 Raw'!AC14</f>
        <v>0.95305300000000004</v>
      </c>
      <c r="AA24" s="28">
        <f>'AEO 2022 Table 46 Raw'!AD14</f>
        <v>0.99458599999999997</v>
      </c>
      <c r="AB24" s="28">
        <f>'AEO 2022 Table 46 Raw'!AE14</f>
        <v>1.039104</v>
      </c>
      <c r="AC24" s="28">
        <f>'AEO 2022 Table 46 Raw'!AF14</f>
        <v>1.0829230000000001</v>
      </c>
      <c r="AD24" s="28">
        <f>'AEO 2022 Table 46 Raw'!AG14</f>
        <v>1.1238840000000001</v>
      </c>
      <c r="AE24" s="28">
        <f>'AEO 2022 Table 46 Raw'!AH14</f>
        <v>1.1671750000000001</v>
      </c>
      <c r="AF24" s="28">
        <f>'AEO 2022 Table 46 Raw'!AI14</f>
        <v>1.206159</v>
      </c>
      <c r="AG24" s="45">
        <f>'AEO 2022 Table 46 Raw'!AJ14</f>
        <v>0.105</v>
      </c>
    </row>
    <row r="25" spans="1:33" ht="15" customHeight="1">
      <c r="A25" s="8" t="s">
        <v>959</v>
      </c>
      <c r="B25" s="24" t="s">
        <v>960</v>
      </c>
      <c r="C25" s="28">
        <f>'AEO 2022 Table 46 Raw'!F15</f>
        <v>0.298209</v>
      </c>
      <c r="D25" s="28">
        <f>'AEO 2022 Table 46 Raw'!G15</f>
        <v>0.38123800000000002</v>
      </c>
      <c r="E25" s="28">
        <f>'AEO 2022 Table 46 Raw'!H15</f>
        <v>0.463395</v>
      </c>
      <c r="F25" s="28">
        <f>'AEO 2022 Table 46 Raw'!I15</f>
        <v>0.53663000000000005</v>
      </c>
      <c r="G25" s="28">
        <f>'AEO 2022 Table 46 Raw'!J15</f>
        <v>0.59734799999999999</v>
      </c>
      <c r="H25" s="28">
        <f>'AEO 2022 Table 46 Raw'!K15</f>
        <v>0.65326200000000001</v>
      </c>
      <c r="I25" s="28">
        <f>'AEO 2022 Table 46 Raw'!L15</f>
        <v>0.70486700000000002</v>
      </c>
      <c r="J25" s="28">
        <f>'AEO 2022 Table 46 Raw'!M15</f>
        <v>0.756332</v>
      </c>
      <c r="K25" s="28">
        <f>'AEO 2022 Table 46 Raw'!N15</f>
        <v>0.80647999999999997</v>
      </c>
      <c r="L25" s="28">
        <f>'AEO 2022 Table 46 Raw'!O15</f>
        <v>0.85476099999999999</v>
      </c>
      <c r="M25" s="28">
        <f>'AEO 2022 Table 46 Raw'!P15</f>
        <v>0.90034599999999998</v>
      </c>
      <c r="N25" s="28">
        <f>'AEO 2022 Table 46 Raw'!Q15</f>
        <v>0.95087999999999995</v>
      </c>
      <c r="O25" s="28">
        <f>'AEO 2022 Table 46 Raw'!R15</f>
        <v>1.002875</v>
      </c>
      <c r="P25" s="28">
        <f>'AEO 2022 Table 46 Raw'!S15</f>
        <v>1.045628</v>
      </c>
      <c r="Q25" s="28">
        <f>'AEO 2022 Table 46 Raw'!T15</f>
        <v>1.0821890000000001</v>
      </c>
      <c r="R25" s="28">
        <f>'AEO 2022 Table 46 Raw'!U15</f>
        <v>1.118285</v>
      </c>
      <c r="S25" s="28">
        <f>'AEO 2022 Table 46 Raw'!V15</f>
        <v>1.1568890000000001</v>
      </c>
      <c r="T25" s="28">
        <f>'AEO 2022 Table 46 Raw'!W15</f>
        <v>1.200099</v>
      </c>
      <c r="U25" s="28">
        <f>'AEO 2022 Table 46 Raw'!X15</f>
        <v>1.2457279999999999</v>
      </c>
      <c r="V25" s="28">
        <f>'AEO 2022 Table 46 Raw'!Y15</f>
        <v>1.2934429999999999</v>
      </c>
      <c r="W25" s="28">
        <f>'AEO 2022 Table 46 Raw'!Z15</f>
        <v>1.33893</v>
      </c>
      <c r="X25" s="28">
        <f>'AEO 2022 Table 46 Raw'!AA15</f>
        <v>1.3813629999999999</v>
      </c>
      <c r="Y25" s="28">
        <f>'AEO 2022 Table 46 Raw'!AB15</f>
        <v>1.4231910000000001</v>
      </c>
      <c r="Z25" s="28">
        <f>'AEO 2022 Table 46 Raw'!AC15</f>
        <v>1.4631430000000001</v>
      </c>
      <c r="AA25" s="28">
        <f>'AEO 2022 Table 46 Raw'!AD15</f>
        <v>1.4997860000000001</v>
      </c>
      <c r="AB25" s="28">
        <f>'AEO 2022 Table 46 Raw'!AE15</f>
        <v>1.5410630000000001</v>
      </c>
      <c r="AC25" s="28">
        <f>'AEO 2022 Table 46 Raw'!AF15</f>
        <v>1.581596</v>
      </c>
      <c r="AD25" s="28">
        <f>'AEO 2022 Table 46 Raw'!AG15</f>
        <v>1.618317</v>
      </c>
      <c r="AE25" s="28">
        <f>'AEO 2022 Table 46 Raw'!AH15</f>
        <v>1.6585749999999999</v>
      </c>
      <c r="AF25" s="28">
        <f>'AEO 2022 Table 46 Raw'!AI15</f>
        <v>1.6929380000000001</v>
      </c>
      <c r="AG25" s="45">
        <f>'AEO 2022 Table 46 Raw'!AJ15</f>
        <v>6.2E-2</v>
      </c>
    </row>
    <row r="26" spans="1:33" ht="15" customHeight="1">
      <c r="A26" s="8" t="s">
        <v>961</v>
      </c>
      <c r="B26" s="24" t="s">
        <v>962</v>
      </c>
      <c r="C26" s="28">
        <f>'AEO 2022 Table 46 Raw'!F16</f>
        <v>0.133828</v>
      </c>
      <c r="D26" s="28">
        <f>'AEO 2022 Table 46 Raw'!G16</f>
        <v>0.13669100000000001</v>
      </c>
      <c r="E26" s="28">
        <f>'AEO 2022 Table 46 Raw'!H16</f>
        <v>0.140761</v>
      </c>
      <c r="F26" s="28">
        <f>'AEO 2022 Table 46 Raw'!I16</f>
        <v>0.14563799999999999</v>
      </c>
      <c r="G26" s="28">
        <f>'AEO 2022 Table 46 Raw'!J16</f>
        <v>0.14988499999999999</v>
      </c>
      <c r="H26" s="28">
        <f>'AEO 2022 Table 46 Raw'!K16</f>
        <v>0.15374599999999999</v>
      </c>
      <c r="I26" s="28">
        <f>'AEO 2022 Table 46 Raw'!L16</f>
        <v>0.157113</v>
      </c>
      <c r="J26" s="28">
        <f>'AEO 2022 Table 46 Raw'!M16</f>
        <v>0.160494</v>
      </c>
      <c r="K26" s="28">
        <f>'AEO 2022 Table 46 Raw'!N16</f>
        <v>0.16374900000000001</v>
      </c>
      <c r="L26" s="28">
        <f>'AEO 2022 Table 46 Raw'!O16</f>
        <v>0.166796</v>
      </c>
      <c r="M26" s="28">
        <f>'AEO 2022 Table 46 Raw'!P16</f>
        <v>0.16952800000000001</v>
      </c>
      <c r="N26" s="28">
        <f>'AEO 2022 Table 46 Raw'!Q16</f>
        <v>0.17293900000000001</v>
      </c>
      <c r="O26" s="28">
        <f>'AEO 2022 Table 46 Raw'!R16</f>
        <v>0.176701</v>
      </c>
      <c r="P26" s="28">
        <f>'AEO 2022 Table 46 Raw'!S16</f>
        <v>0.17952699999999999</v>
      </c>
      <c r="Q26" s="28">
        <f>'AEO 2022 Table 46 Raw'!T16</f>
        <v>0.18181</v>
      </c>
      <c r="R26" s="28">
        <f>'AEO 2022 Table 46 Raw'!U16</f>
        <v>0.184223</v>
      </c>
      <c r="S26" s="28">
        <f>'AEO 2022 Table 46 Raw'!V16</f>
        <v>0.187162</v>
      </c>
      <c r="T26" s="28">
        <f>'AEO 2022 Table 46 Raw'!W16</f>
        <v>0.19092700000000001</v>
      </c>
      <c r="U26" s="28">
        <f>'AEO 2022 Table 46 Raw'!X16</f>
        <v>0.195241</v>
      </c>
      <c r="V26" s="28">
        <f>'AEO 2022 Table 46 Raw'!Y16</f>
        <v>0.200019</v>
      </c>
      <c r="W26" s="28">
        <f>'AEO 2022 Table 46 Raw'!Z16</f>
        <v>0.204709</v>
      </c>
      <c r="X26" s="28">
        <f>'AEO 2022 Table 46 Raw'!AA16</f>
        <v>0.20918100000000001</v>
      </c>
      <c r="Y26" s="28">
        <f>'AEO 2022 Table 46 Raw'!AB16</f>
        <v>0.21363599999999999</v>
      </c>
      <c r="Z26" s="28">
        <f>'AEO 2022 Table 46 Raw'!AC16</f>
        <v>0.21789800000000001</v>
      </c>
      <c r="AA26" s="28">
        <f>'AEO 2022 Table 46 Raw'!AD16</f>
        <v>0.22176599999999999</v>
      </c>
      <c r="AB26" s="28">
        <f>'AEO 2022 Table 46 Raw'!AE16</f>
        <v>0.22618099999999999</v>
      </c>
      <c r="AC26" s="28">
        <f>'AEO 2022 Table 46 Raw'!AF16</f>
        <v>0.230521</v>
      </c>
      <c r="AD26" s="28">
        <f>'AEO 2022 Table 46 Raw'!AG16</f>
        <v>0.23441999999999999</v>
      </c>
      <c r="AE26" s="28">
        <f>'AEO 2022 Table 46 Raw'!AH16</f>
        <v>0.23873</v>
      </c>
      <c r="AF26" s="28">
        <f>'AEO 2022 Table 46 Raw'!AI16</f>
        <v>0.242345</v>
      </c>
      <c r="AG26" s="45">
        <f>'AEO 2022 Table 46 Raw'!AJ16</f>
        <v>2.1000000000000001E-2</v>
      </c>
    </row>
    <row r="27" spans="1:33" ht="15" customHeight="1">
      <c r="A27" s="8" t="s">
        <v>963</v>
      </c>
      <c r="B27" s="24" t="s">
        <v>964</v>
      </c>
      <c r="C27" s="28">
        <f>'AEO 2022 Table 46 Raw'!F17</f>
        <v>6.4233999999999999E-2</v>
      </c>
      <c r="D27" s="28">
        <f>'AEO 2022 Table 46 Raw'!G17</f>
        <v>6.4132999999999996E-2</v>
      </c>
      <c r="E27" s="28">
        <f>'AEO 2022 Table 46 Raw'!H17</f>
        <v>6.5961000000000006E-2</v>
      </c>
      <c r="F27" s="28">
        <f>'AEO 2022 Table 46 Raw'!I17</f>
        <v>6.8748000000000004E-2</v>
      </c>
      <c r="G27" s="28">
        <f>'AEO 2022 Table 46 Raw'!J17</f>
        <v>7.1529999999999996E-2</v>
      </c>
      <c r="H27" s="28">
        <f>'AEO 2022 Table 46 Raw'!K17</f>
        <v>7.4551999999999993E-2</v>
      </c>
      <c r="I27" s="28">
        <f>'AEO 2022 Table 46 Raw'!L17</f>
        <v>7.7765000000000001E-2</v>
      </c>
      <c r="J27" s="28">
        <f>'AEO 2022 Table 46 Raw'!M17</f>
        <v>8.1469E-2</v>
      </c>
      <c r="K27" s="28">
        <f>'AEO 2022 Table 46 Raw'!N17</f>
        <v>8.5528000000000007E-2</v>
      </c>
      <c r="L27" s="28">
        <f>'AEO 2022 Table 46 Raw'!O17</f>
        <v>8.9913000000000007E-2</v>
      </c>
      <c r="M27" s="28">
        <f>'AEO 2022 Table 46 Raw'!P17</f>
        <v>9.4522999999999996E-2</v>
      </c>
      <c r="N27" s="28">
        <f>'AEO 2022 Table 46 Raw'!Q17</f>
        <v>0.100107</v>
      </c>
      <c r="O27" s="28">
        <f>'AEO 2022 Table 46 Raw'!R17</f>
        <v>0.106268</v>
      </c>
      <c r="P27" s="28">
        <f>'AEO 2022 Table 46 Raw'!S17</f>
        <v>0.111807</v>
      </c>
      <c r="Q27" s="28">
        <f>'AEO 2022 Table 46 Raw'!T17</f>
        <v>0.117021</v>
      </c>
      <c r="R27" s="28">
        <f>'AEO 2022 Table 46 Raw'!U17</f>
        <v>0.122501</v>
      </c>
      <c r="S27" s="28">
        <f>'AEO 2022 Table 46 Raw'!V17</f>
        <v>0.128551</v>
      </c>
      <c r="T27" s="28">
        <f>'AEO 2022 Table 46 Raw'!W17</f>
        <v>0.13539300000000001</v>
      </c>
      <c r="U27" s="28">
        <f>'AEO 2022 Table 46 Raw'!X17</f>
        <v>0.14275399999999999</v>
      </c>
      <c r="V27" s="28">
        <f>'AEO 2022 Table 46 Raw'!Y17</f>
        <v>0.15054100000000001</v>
      </c>
      <c r="W27" s="28">
        <f>'AEO 2022 Table 46 Raw'!Z17</f>
        <v>0.15822</v>
      </c>
      <c r="X27" s="28">
        <f>'AEO 2022 Table 46 Raw'!AA17</f>
        <v>0.16567100000000001</v>
      </c>
      <c r="Y27" s="28">
        <f>'AEO 2022 Table 46 Raw'!AB17</f>
        <v>0.17311299999999999</v>
      </c>
      <c r="Z27" s="28">
        <f>'AEO 2022 Table 46 Raw'!AC17</f>
        <v>0.18035300000000001</v>
      </c>
      <c r="AA27" s="28">
        <f>'AEO 2022 Table 46 Raw'!AD17</f>
        <v>0.18718399999999999</v>
      </c>
      <c r="AB27" s="28">
        <f>'AEO 2022 Table 46 Raw'!AE17</f>
        <v>0.194518</v>
      </c>
      <c r="AC27" s="28">
        <f>'AEO 2022 Table 46 Raw'!AF17</f>
        <v>0.20175599999999999</v>
      </c>
      <c r="AD27" s="28">
        <f>'AEO 2022 Table 46 Raw'!AG17</f>
        <v>0.20854</v>
      </c>
      <c r="AE27" s="28">
        <f>'AEO 2022 Table 46 Raw'!AH17</f>
        <v>0.21571699999999999</v>
      </c>
      <c r="AF27" s="28">
        <f>'AEO 2022 Table 46 Raw'!AI17</f>
        <v>0.222187</v>
      </c>
      <c r="AG27" s="45">
        <f>'AEO 2022 Table 46 Raw'!AJ17</f>
        <v>4.3999999999999997E-2</v>
      </c>
    </row>
    <row r="28" spans="1:33" ht="15" customHeight="1">
      <c r="A28" s="8" t="s">
        <v>965</v>
      </c>
      <c r="B28" s="24" t="s">
        <v>966</v>
      </c>
      <c r="C28" s="28">
        <f>'AEO 2022 Table 46 Raw'!F18</f>
        <v>0</v>
      </c>
      <c r="D28" s="28">
        <f>'AEO 2022 Table 46 Raw'!G18</f>
        <v>0</v>
      </c>
      <c r="E28" s="28">
        <f>'AEO 2022 Table 46 Raw'!H18</f>
        <v>0</v>
      </c>
      <c r="F28" s="28">
        <f>'AEO 2022 Table 46 Raw'!I18</f>
        <v>0</v>
      </c>
      <c r="G28" s="28">
        <f>'AEO 2022 Table 46 Raw'!J18</f>
        <v>0</v>
      </c>
      <c r="H28" s="28">
        <f>'AEO 2022 Table 46 Raw'!K18</f>
        <v>0</v>
      </c>
      <c r="I28" s="28">
        <f>'AEO 2022 Table 46 Raw'!L18</f>
        <v>0</v>
      </c>
      <c r="J28" s="28">
        <f>'AEO 2022 Table 46 Raw'!M18</f>
        <v>0</v>
      </c>
      <c r="K28" s="28">
        <f>'AEO 2022 Table 46 Raw'!N18</f>
        <v>0</v>
      </c>
      <c r="L28" s="28">
        <f>'AEO 2022 Table 46 Raw'!O18</f>
        <v>0</v>
      </c>
      <c r="M28" s="28">
        <f>'AEO 2022 Table 46 Raw'!P18</f>
        <v>0</v>
      </c>
      <c r="N28" s="28">
        <f>'AEO 2022 Table 46 Raw'!Q18</f>
        <v>0</v>
      </c>
      <c r="O28" s="28">
        <f>'AEO 2022 Table 46 Raw'!R18</f>
        <v>0</v>
      </c>
      <c r="P28" s="28">
        <f>'AEO 2022 Table 46 Raw'!S18</f>
        <v>0</v>
      </c>
      <c r="Q28" s="28">
        <f>'AEO 2022 Table 46 Raw'!T18</f>
        <v>0</v>
      </c>
      <c r="R28" s="28">
        <f>'AEO 2022 Table 46 Raw'!U18</f>
        <v>0</v>
      </c>
      <c r="S28" s="28">
        <f>'AEO 2022 Table 46 Raw'!V18</f>
        <v>0</v>
      </c>
      <c r="T28" s="28">
        <f>'AEO 2022 Table 46 Raw'!W18</f>
        <v>0</v>
      </c>
      <c r="U28" s="28">
        <f>'AEO 2022 Table 46 Raw'!X18</f>
        <v>0</v>
      </c>
      <c r="V28" s="28">
        <f>'AEO 2022 Table 46 Raw'!Y18</f>
        <v>0</v>
      </c>
      <c r="W28" s="28">
        <f>'AEO 2022 Table 46 Raw'!Z18</f>
        <v>0</v>
      </c>
      <c r="X28" s="28">
        <f>'AEO 2022 Table 46 Raw'!AA18</f>
        <v>0</v>
      </c>
      <c r="Y28" s="28">
        <f>'AEO 2022 Table 46 Raw'!AB18</f>
        <v>0</v>
      </c>
      <c r="Z28" s="28">
        <f>'AEO 2022 Table 46 Raw'!AC18</f>
        <v>0</v>
      </c>
      <c r="AA28" s="28">
        <f>'AEO 2022 Table 46 Raw'!AD18</f>
        <v>0</v>
      </c>
      <c r="AB28" s="28">
        <f>'AEO 2022 Table 46 Raw'!AE18</f>
        <v>0</v>
      </c>
      <c r="AC28" s="28">
        <f>'AEO 2022 Table 46 Raw'!AF18</f>
        <v>0</v>
      </c>
      <c r="AD28" s="28">
        <f>'AEO 2022 Table 46 Raw'!AG18</f>
        <v>0</v>
      </c>
      <c r="AE28" s="28">
        <f>'AEO 2022 Table 46 Raw'!AH18</f>
        <v>0</v>
      </c>
      <c r="AF28" s="28">
        <f>'AEO 2022 Table 46 Raw'!AI18</f>
        <v>0</v>
      </c>
      <c r="AG28" s="45" t="str">
        <f>'AEO 2022 Table 46 Raw'!AJ18</f>
        <v>- -</v>
      </c>
    </row>
    <row r="29" spans="1:33" ht="15" customHeight="1">
      <c r="A29" s="8" t="s">
        <v>967</v>
      </c>
      <c r="B29" s="24" t="s">
        <v>968</v>
      </c>
      <c r="C29" s="28">
        <f>'AEO 2022 Table 46 Raw'!F19</f>
        <v>1.996067</v>
      </c>
      <c r="D29" s="28">
        <f>'AEO 2022 Table 46 Raw'!G19</f>
        <v>2.0396169999999998</v>
      </c>
      <c r="E29" s="28">
        <f>'AEO 2022 Table 46 Raw'!H19</f>
        <v>2.033293</v>
      </c>
      <c r="F29" s="28">
        <f>'AEO 2022 Table 46 Raw'!I19</f>
        <v>2.0081039999999999</v>
      </c>
      <c r="G29" s="28">
        <f>'AEO 2022 Table 46 Raw'!J19</f>
        <v>1.9701169999999999</v>
      </c>
      <c r="H29" s="28">
        <f>'AEO 2022 Table 46 Raw'!K19</f>
        <v>1.9376469999999999</v>
      </c>
      <c r="I29" s="28">
        <f>'AEO 2022 Table 46 Raw'!L19</f>
        <v>1.896544</v>
      </c>
      <c r="J29" s="28">
        <f>'AEO 2022 Table 46 Raw'!M19</f>
        <v>1.86537</v>
      </c>
      <c r="K29" s="28">
        <f>'AEO 2022 Table 46 Raw'!N19</f>
        <v>1.8412900000000001</v>
      </c>
      <c r="L29" s="28">
        <f>'AEO 2022 Table 46 Raw'!O19</f>
        <v>1.823253</v>
      </c>
      <c r="M29" s="28">
        <f>'AEO 2022 Table 46 Raw'!P19</f>
        <v>1.8098719999999999</v>
      </c>
      <c r="N29" s="28">
        <f>'AEO 2022 Table 46 Raw'!Q19</f>
        <v>1.810953</v>
      </c>
      <c r="O29" s="28">
        <f>'AEO 2022 Table 46 Raw'!R19</f>
        <v>1.820808</v>
      </c>
      <c r="P29" s="28">
        <f>'AEO 2022 Table 46 Raw'!S19</f>
        <v>1.8252379999999999</v>
      </c>
      <c r="Q29" s="28">
        <f>'AEO 2022 Table 46 Raw'!T19</f>
        <v>1.827572</v>
      </c>
      <c r="R29" s="28">
        <f>'AEO 2022 Table 46 Raw'!U19</f>
        <v>1.833623</v>
      </c>
      <c r="S29" s="28">
        <f>'AEO 2022 Table 46 Raw'!V19</f>
        <v>1.846309</v>
      </c>
      <c r="T29" s="28">
        <f>'AEO 2022 Table 46 Raw'!W19</f>
        <v>1.8674360000000001</v>
      </c>
      <c r="U29" s="28">
        <f>'AEO 2022 Table 46 Raw'!X19</f>
        <v>1.8939250000000001</v>
      </c>
      <c r="V29" s="28">
        <f>'AEO 2022 Table 46 Raw'!Y19</f>
        <v>1.9249350000000001</v>
      </c>
      <c r="W29" s="28">
        <f>'AEO 2022 Table 46 Raw'!Z19</f>
        <v>1.9553970000000001</v>
      </c>
      <c r="X29" s="28">
        <f>'AEO 2022 Table 46 Raw'!AA19</f>
        <v>1.984146</v>
      </c>
      <c r="Y29" s="28">
        <f>'AEO 2022 Table 46 Raw'!AB19</f>
        <v>2.0132919999999999</v>
      </c>
      <c r="Z29" s="28">
        <f>'AEO 2022 Table 46 Raw'!AC19</f>
        <v>2.041175</v>
      </c>
      <c r="AA29" s="28">
        <f>'AEO 2022 Table 46 Raw'!AD19</f>
        <v>2.0658259999999999</v>
      </c>
      <c r="AB29" s="28">
        <f>'AEO 2022 Table 46 Raw'!AE19</f>
        <v>2.0949179999999998</v>
      </c>
      <c r="AC29" s="28">
        <f>'AEO 2022 Table 46 Raw'!AF19</f>
        <v>2.1231819999999999</v>
      </c>
      <c r="AD29" s="28">
        <f>'AEO 2022 Table 46 Raw'!AG19</f>
        <v>2.1476009999999999</v>
      </c>
      <c r="AE29" s="28">
        <f>'AEO 2022 Table 46 Raw'!AH19</f>
        <v>2.1752690000000001</v>
      </c>
      <c r="AF29" s="28">
        <f>'AEO 2022 Table 46 Raw'!AI19</f>
        <v>2.197349</v>
      </c>
      <c r="AG29" s="45">
        <f>'AEO 2022 Table 46 Raw'!AJ19</f>
        <v>3.0000000000000001E-3</v>
      </c>
    </row>
    <row r="30" spans="1:33" ht="15" customHeight="1">
      <c r="A30" s="8" t="s">
        <v>969</v>
      </c>
      <c r="B30" s="24" t="s">
        <v>970</v>
      </c>
      <c r="C30" s="28">
        <f>'AEO 2022 Table 46 Raw'!F20</f>
        <v>9.1021000000000005E-2</v>
      </c>
      <c r="D30" s="28">
        <f>'AEO 2022 Table 46 Raw'!G20</f>
        <v>8.5843000000000003E-2</v>
      </c>
      <c r="E30" s="28">
        <f>'AEO 2022 Table 46 Raw'!H20</f>
        <v>7.9371999999999998E-2</v>
      </c>
      <c r="F30" s="28">
        <f>'AEO 2022 Table 46 Raw'!I20</f>
        <v>7.2619000000000003E-2</v>
      </c>
      <c r="G30" s="28">
        <f>'AEO 2022 Table 46 Raw'!J20</f>
        <v>6.5710000000000005E-2</v>
      </c>
      <c r="H30" s="28">
        <f>'AEO 2022 Table 46 Raw'!K20</f>
        <v>5.8855999999999999E-2</v>
      </c>
      <c r="I30" s="28">
        <f>'AEO 2022 Table 46 Raw'!L20</f>
        <v>5.2089000000000003E-2</v>
      </c>
      <c r="J30" s="28">
        <f>'AEO 2022 Table 46 Raw'!M20</f>
        <v>4.5497999999999997E-2</v>
      </c>
      <c r="K30" s="28">
        <f>'AEO 2022 Table 46 Raw'!N20</f>
        <v>3.9302999999999998E-2</v>
      </c>
      <c r="L30" s="28">
        <f>'AEO 2022 Table 46 Raw'!O20</f>
        <v>3.4107999999999999E-2</v>
      </c>
      <c r="M30" s="28">
        <f>'AEO 2022 Table 46 Raw'!P20</f>
        <v>2.9302999999999999E-2</v>
      </c>
      <c r="N30" s="28">
        <f>'AEO 2022 Table 46 Raw'!Q20</f>
        <v>2.5073999999999999E-2</v>
      </c>
      <c r="O30" s="28">
        <f>'AEO 2022 Table 46 Raw'!R20</f>
        <v>2.1503000000000001E-2</v>
      </c>
      <c r="P30" s="28">
        <f>'AEO 2022 Table 46 Raw'!S20</f>
        <v>1.8610999999999999E-2</v>
      </c>
      <c r="Q30" s="28">
        <f>'AEO 2022 Table 46 Raw'!T20</f>
        <v>1.6216000000000001E-2</v>
      </c>
      <c r="R30" s="28">
        <f>'AEO 2022 Table 46 Raw'!U20</f>
        <v>1.4304000000000001E-2</v>
      </c>
      <c r="S30" s="28">
        <f>'AEO 2022 Table 46 Raw'!V20</f>
        <v>1.3046E-2</v>
      </c>
      <c r="T30" s="28">
        <f>'AEO 2022 Table 46 Raw'!W20</f>
        <v>1.1984E-2</v>
      </c>
      <c r="U30" s="28">
        <f>'AEO 2022 Table 46 Raw'!X20</f>
        <v>1.1110999999999999E-2</v>
      </c>
      <c r="V30" s="28">
        <f>'AEO 2022 Table 46 Raw'!Y20</f>
        <v>1.0340999999999999E-2</v>
      </c>
      <c r="W30" s="28">
        <f>'AEO 2022 Table 46 Raw'!Z20</f>
        <v>9.6249999999999999E-3</v>
      </c>
      <c r="X30" s="28">
        <f>'AEO 2022 Table 46 Raw'!AA20</f>
        <v>8.9580000000000007E-3</v>
      </c>
      <c r="Y30" s="28">
        <f>'AEO 2022 Table 46 Raw'!AB20</f>
        <v>8.3370000000000007E-3</v>
      </c>
      <c r="Z30" s="28">
        <f>'AEO 2022 Table 46 Raw'!AC20</f>
        <v>7.7590000000000003E-3</v>
      </c>
      <c r="AA30" s="28">
        <f>'AEO 2022 Table 46 Raw'!AD20</f>
        <v>7.2220000000000001E-3</v>
      </c>
      <c r="AB30" s="28">
        <f>'AEO 2022 Table 46 Raw'!AE20</f>
        <v>6.7210000000000004E-3</v>
      </c>
      <c r="AC30" s="28">
        <f>'AEO 2022 Table 46 Raw'!AF20</f>
        <v>6.2560000000000003E-3</v>
      </c>
      <c r="AD30" s="28">
        <f>'AEO 2022 Table 46 Raw'!AG20</f>
        <v>5.8219999999999999E-3</v>
      </c>
      <c r="AE30" s="28">
        <f>'AEO 2022 Table 46 Raw'!AH20</f>
        <v>5.4190000000000002E-3</v>
      </c>
      <c r="AF30" s="28">
        <f>'AEO 2022 Table 46 Raw'!AI20</f>
        <v>5.0429999999999997E-3</v>
      </c>
      <c r="AG30" s="45">
        <f>'AEO 2022 Table 46 Raw'!AJ20</f>
        <v>-9.5000000000000001E-2</v>
      </c>
    </row>
    <row r="31" spans="1:33" ht="15" customHeight="1">
      <c r="A31" s="8" t="s">
        <v>971</v>
      </c>
      <c r="B31" s="24" t="s">
        <v>972</v>
      </c>
      <c r="C31" s="28">
        <f>'AEO 2022 Table 46 Raw'!F21</f>
        <v>2.7599999999999999E-3</v>
      </c>
      <c r="D31" s="28">
        <f>'AEO 2022 Table 46 Raw'!G21</f>
        <v>2.3519999999999999E-3</v>
      </c>
      <c r="E31" s="28">
        <f>'AEO 2022 Table 46 Raw'!H21</f>
        <v>2.0230000000000001E-3</v>
      </c>
      <c r="F31" s="28">
        <f>'AEO 2022 Table 46 Raw'!I21</f>
        <v>1.825E-3</v>
      </c>
      <c r="G31" s="28">
        <f>'AEO 2022 Table 46 Raw'!J21</f>
        <v>1.699E-3</v>
      </c>
      <c r="H31" s="28">
        <f>'AEO 2022 Table 46 Raw'!K21</f>
        <v>1.5809999999999999E-3</v>
      </c>
      <c r="I31" s="28">
        <f>'AEO 2022 Table 46 Raw'!L21</f>
        <v>1.4710000000000001E-3</v>
      </c>
      <c r="J31" s="28">
        <f>'AEO 2022 Table 46 Raw'!M21</f>
        <v>1.369E-3</v>
      </c>
      <c r="K31" s="28">
        <f>'AEO 2022 Table 46 Raw'!N21</f>
        <v>1.274E-3</v>
      </c>
      <c r="L31" s="28">
        <f>'AEO 2022 Table 46 Raw'!O21</f>
        <v>1.186E-3</v>
      </c>
      <c r="M31" s="28">
        <f>'AEO 2022 Table 46 Raw'!P21</f>
        <v>1.1039999999999999E-3</v>
      </c>
      <c r="N31" s="28">
        <f>'AEO 2022 Table 46 Raw'!Q21</f>
        <v>1.0280000000000001E-3</v>
      </c>
      <c r="O31" s="28">
        <f>'AEO 2022 Table 46 Raw'!R21</f>
        <v>9.5600000000000004E-4</v>
      </c>
      <c r="P31" s="28">
        <f>'AEO 2022 Table 46 Raw'!S21</f>
        <v>8.8999999999999995E-4</v>
      </c>
      <c r="Q31" s="28">
        <f>'AEO 2022 Table 46 Raw'!T21</f>
        <v>8.2799999999999996E-4</v>
      </c>
      <c r="R31" s="28">
        <f>'AEO 2022 Table 46 Raw'!U21</f>
        <v>7.7099999999999998E-4</v>
      </c>
      <c r="S31" s="28">
        <f>'AEO 2022 Table 46 Raw'!V21</f>
        <v>7.18E-4</v>
      </c>
      <c r="T31" s="28">
        <f>'AEO 2022 Table 46 Raw'!W21</f>
        <v>6.6799999999999997E-4</v>
      </c>
      <c r="U31" s="28">
        <f>'AEO 2022 Table 46 Raw'!X21</f>
        <v>6.2200000000000005E-4</v>
      </c>
      <c r="V31" s="28">
        <f>'AEO 2022 Table 46 Raw'!Y21</f>
        <v>5.7899999999999998E-4</v>
      </c>
      <c r="W31" s="28">
        <f>'AEO 2022 Table 46 Raw'!Z21</f>
        <v>5.3799999999999996E-4</v>
      </c>
      <c r="X31" s="28">
        <f>'AEO 2022 Table 46 Raw'!AA21</f>
        <v>5.0100000000000003E-4</v>
      </c>
      <c r="Y31" s="28">
        <f>'AEO 2022 Table 46 Raw'!AB21</f>
        <v>4.66E-4</v>
      </c>
      <c r="Z31" s="28">
        <f>'AEO 2022 Table 46 Raw'!AC21</f>
        <v>4.3399999999999998E-4</v>
      </c>
      <c r="AA31" s="28">
        <f>'AEO 2022 Table 46 Raw'!AD21</f>
        <v>4.0400000000000001E-4</v>
      </c>
      <c r="AB31" s="28">
        <f>'AEO 2022 Table 46 Raw'!AE21</f>
        <v>3.7599999999999998E-4</v>
      </c>
      <c r="AC31" s="28">
        <f>'AEO 2022 Table 46 Raw'!AF21</f>
        <v>3.5E-4</v>
      </c>
      <c r="AD31" s="28">
        <f>'AEO 2022 Table 46 Raw'!AG21</f>
        <v>3.2600000000000001E-4</v>
      </c>
      <c r="AE31" s="28">
        <f>'AEO 2022 Table 46 Raw'!AH21</f>
        <v>3.0299999999999999E-4</v>
      </c>
      <c r="AF31" s="28">
        <f>'AEO 2022 Table 46 Raw'!AI21</f>
        <v>2.8200000000000002E-4</v>
      </c>
      <c r="AG31" s="45">
        <f>'AEO 2022 Table 46 Raw'!AJ21</f>
        <v>-7.5999999999999998E-2</v>
      </c>
    </row>
    <row r="32" spans="1:33" ht="15" customHeight="1">
      <c r="A32" s="8" t="s">
        <v>973</v>
      </c>
      <c r="B32" s="24" t="s">
        <v>974</v>
      </c>
      <c r="C32" s="28">
        <f>'AEO 2022 Table 46 Raw'!F22</f>
        <v>1.6043999999999999E-2</v>
      </c>
      <c r="D32" s="28">
        <f>'AEO 2022 Table 46 Raw'!G22</f>
        <v>1.3677999999999999E-2</v>
      </c>
      <c r="E32" s="28">
        <f>'AEO 2022 Table 46 Raw'!H22</f>
        <v>1.1615E-2</v>
      </c>
      <c r="F32" s="28">
        <f>'AEO 2022 Table 46 Raw'!I22</f>
        <v>9.9430000000000004E-3</v>
      </c>
      <c r="G32" s="28">
        <f>'AEO 2022 Table 46 Raw'!J22</f>
        <v>8.5990000000000007E-3</v>
      </c>
      <c r="H32" s="28">
        <f>'AEO 2022 Table 46 Raw'!K22</f>
        <v>7.744E-3</v>
      </c>
      <c r="I32" s="28">
        <f>'AEO 2022 Table 46 Raw'!L22</f>
        <v>7.1900000000000002E-3</v>
      </c>
      <c r="J32" s="28">
        <f>'AEO 2022 Table 46 Raw'!M22</f>
        <v>6.692E-3</v>
      </c>
      <c r="K32" s="28">
        <f>'AEO 2022 Table 46 Raw'!N22</f>
        <v>6.228E-3</v>
      </c>
      <c r="L32" s="28">
        <f>'AEO 2022 Table 46 Raw'!O22</f>
        <v>5.7970000000000001E-3</v>
      </c>
      <c r="M32" s="28">
        <f>'AEO 2022 Table 46 Raw'!P22</f>
        <v>5.3949999999999996E-3</v>
      </c>
      <c r="N32" s="28">
        <f>'AEO 2022 Table 46 Raw'!Q22</f>
        <v>5.0210000000000003E-3</v>
      </c>
      <c r="O32" s="28">
        <f>'AEO 2022 Table 46 Raw'!R22</f>
        <v>4.6730000000000001E-3</v>
      </c>
      <c r="P32" s="28">
        <f>'AEO 2022 Table 46 Raw'!S22</f>
        <v>4.3489999999999996E-3</v>
      </c>
      <c r="Q32" s="28">
        <f>'AEO 2022 Table 46 Raw'!T22</f>
        <v>4.0480000000000004E-3</v>
      </c>
      <c r="R32" s="28">
        <f>'AEO 2022 Table 46 Raw'!U22</f>
        <v>3.7680000000000001E-3</v>
      </c>
      <c r="S32" s="28">
        <f>'AEO 2022 Table 46 Raw'!V22</f>
        <v>3.5070000000000001E-3</v>
      </c>
      <c r="T32" s="28">
        <f>'AEO 2022 Table 46 Raw'!W22</f>
        <v>3.264E-3</v>
      </c>
      <c r="U32" s="28">
        <f>'AEO 2022 Table 46 Raw'!X22</f>
        <v>3.0370000000000002E-3</v>
      </c>
      <c r="V32" s="28">
        <f>'AEO 2022 Table 46 Raw'!Y22</f>
        <v>2.8270000000000001E-3</v>
      </c>
      <c r="W32" s="28">
        <f>'AEO 2022 Table 46 Raw'!Z22</f>
        <v>2.6310000000000001E-3</v>
      </c>
      <c r="X32" s="28">
        <f>'AEO 2022 Table 46 Raw'!AA22</f>
        <v>2.4489999999999998E-3</v>
      </c>
      <c r="Y32" s="28">
        <f>'AEO 2022 Table 46 Raw'!AB22</f>
        <v>2.2790000000000002E-3</v>
      </c>
      <c r="Z32" s="28">
        <f>'AEO 2022 Table 46 Raw'!AC22</f>
        <v>2.1210000000000001E-3</v>
      </c>
      <c r="AA32" s="28">
        <f>'AEO 2022 Table 46 Raw'!AD22</f>
        <v>1.9740000000000001E-3</v>
      </c>
      <c r="AB32" s="28">
        <f>'AEO 2022 Table 46 Raw'!AE22</f>
        <v>1.8370000000000001E-3</v>
      </c>
      <c r="AC32" s="28">
        <f>'AEO 2022 Table 46 Raw'!AF22</f>
        <v>1.7099999999999999E-3</v>
      </c>
      <c r="AD32" s="28">
        <f>'AEO 2022 Table 46 Raw'!AG22</f>
        <v>1.5920000000000001E-3</v>
      </c>
      <c r="AE32" s="28">
        <f>'AEO 2022 Table 46 Raw'!AH22</f>
        <v>1.4809999999999999E-3</v>
      </c>
      <c r="AF32" s="28">
        <f>'AEO 2022 Table 46 Raw'!AI22</f>
        <v>1.379E-3</v>
      </c>
      <c r="AG32" s="45">
        <f>'AEO 2022 Table 46 Raw'!AJ22</f>
        <v>-8.1000000000000003E-2</v>
      </c>
    </row>
    <row r="33" spans="1:33" ht="15" customHeight="1">
      <c r="A33" s="8" t="s">
        <v>975</v>
      </c>
      <c r="B33" s="24" t="s">
        <v>976</v>
      </c>
      <c r="C33" s="28">
        <f>'AEO 2022 Table 46 Raw'!F23</f>
        <v>3.1255999999999999E-2</v>
      </c>
      <c r="D33" s="28">
        <f>'AEO 2022 Table 46 Raw'!G23</f>
        <v>2.6693999999999999E-2</v>
      </c>
      <c r="E33" s="28">
        <f>'AEO 2022 Table 46 Raw'!H23</f>
        <v>2.2603999999999999E-2</v>
      </c>
      <c r="F33" s="28">
        <f>'AEO 2022 Table 46 Raw'!I23</f>
        <v>1.9234999999999999E-2</v>
      </c>
      <c r="G33" s="28">
        <f>'AEO 2022 Table 46 Raw'!J23</f>
        <v>1.6492E-2</v>
      </c>
      <c r="H33" s="28">
        <f>'AEO 2022 Table 46 Raw'!K23</f>
        <v>1.4614E-2</v>
      </c>
      <c r="I33" s="28">
        <f>'AEO 2022 Table 46 Raw'!L23</f>
        <v>1.3407000000000001E-2</v>
      </c>
      <c r="J33" s="28">
        <f>'AEO 2022 Table 46 Raw'!M23</f>
        <v>1.2383E-2</v>
      </c>
      <c r="K33" s="28">
        <f>'AEO 2022 Table 46 Raw'!N23</f>
        <v>1.1525000000000001E-2</v>
      </c>
      <c r="L33" s="28">
        <f>'AEO 2022 Table 46 Raw'!O23</f>
        <v>1.0725999999999999E-2</v>
      </c>
      <c r="M33" s="28">
        <f>'AEO 2022 Table 46 Raw'!P23</f>
        <v>9.9830000000000006E-3</v>
      </c>
      <c r="N33" s="28">
        <f>'AEO 2022 Table 46 Raw'!Q23</f>
        <v>9.2910000000000006E-3</v>
      </c>
      <c r="O33" s="28">
        <f>'AEO 2022 Table 46 Raw'!R23</f>
        <v>8.6470000000000002E-3</v>
      </c>
      <c r="P33" s="28">
        <f>'AEO 2022 Table 46 Raw'!S23</f>
        <v>8.0479999999999996E-3</v>
      </c>
      <c r="Q33" s="28">
        <f>'AEO 2022 Table 46 Raw'!T23</f>
        <v>7.4910000000000003E-3</v>
      </c>
      <c r="R33" s="28">
        <f>'AEO 2022 Table 46 Raw'!U23</f>
        <v>6.9719999999999999E-3</v>
      </c>
      <c r="S33" s="28">
        <f>'AEO 2022 Table 46 Raw'!V23</f>
        <v>6.489E-3</v>
      </c>
      <c r="T33" s="28">
        <f>'AEO 2022 Table 46 Raw'!W23</f>
        <v>6.0390000000000001E-3</v>
      </c>
      <c r="U33" s="28">
        <f>'AEO 2022 Table 46 Raw'!X23</f>
        <v>5.6210000000000001E-3</v>
      </c>
      <c r="V33" s="28">
        <f>'AEO 2022 Table 46 Raw'!Y23</f>
        <v>5.2310000000000004E-3</v>
      </c>
      <c r="W33" s="28">
        <f>'AEO 2022 Table 46 Raw'!Z23</f>
        <v>4.8690000000000001E-3</v>
      </c>
      <c r="X33" s="28">
        <f>'AEO 2022 Table 46 Raw'!AA23</f>
        <v>4.5310000000000003E-3</v>
      </c>
      <c r="Y33" s="28">
        <f>'AEO 2022 Table 46 Raw'!AB23</f>
        <v>4.2170000000000003E-3</v>
      </c>
      <c r="Z33" s="28">
        <f>'AEO 2022 Table 46 Raw'!AC23</f>
        <v>3.9249999999999997E-3</v>
      </c>
      <c r="AA33" s="28">
        <f>'AEO 2022 Table 46 Raw'!AD23</f>
        <v>3.653E-3</v>
      </c>
      <c r="AB33" s="28">
        <f>'AEO 2022 Table 46 Raw'!AE23</f>
        <v>3.3999999999999998E-3</v>
      </c>
      <c r="AC33" s="28">
        <f>'AEO 2022 Table 46 Raw'!AF23</f>
        <v>3.1640000000000001E-3</v>
      </c>
      <c r="AD33" s="28">
        <f>'AEO 2022 Table 46 Raw'!AG23</f>
        <v>2.9450000000000001E-3</v>
      </c>
      <c r="AE33" s="28">
        <f>'AEO 2022 Table 46 Raw'!AH23</f>
        <v>2.7409999999999999E-3</v>
      </c>
      <c r="AF33" s="28">
        <f>'AEO 2022 Table 46 Raw'!AI23</f>
        <v>2.5509999999999999E-3</v>
      </c>
      <c r="AG33" s="45">
        <f>'AEO 2022 Table 46 Raw'!AJ23</f>
        <v>-8.3000000000000004E-2</v>
      </c>
    </row>
    <row r="34" spans="1:33" ht="15" customHeight="1">
      <c r="A34" s="8" t="s">
        <v>977</v>
      </c>
      <c r="B34" s="24" t="s">
        <v>978</v>
      </c>
      <c r="C34" s="28">
        <f>'AEO 2022 Table 46 Raw'!F24</f>
        <v>0</v>
      </c>
      <c r="D34" s="28">
        <f>'AEO 2022 Table 46 Raw'!G24</f>
        <v>0</v>
      </c>
      <c r="E34" s="28">
        <f>'AEO 2022 Table 46 Raw'!H24</f>
        <v>0</v>
      </c>
      <c r="F34" s="28">
        <f>'AEO 2022 Table 46 Raw'!I24</f>
        <v>0</v>
      </c>
      <c r="G34" s="28">
        <f>'AEO 2022 Table 46 Raw'!J24</f>
        <v>0</v>
      </c>
      <c r="H34" s="28">
        <f>'AEO 2022 Table 46 Raw'!K24</f>
        <v>0</v>
      </c>
      <c r="I34" s="28">
        <f>'AEO 2022 Table 46 Raw'!L24</f>
        <v>0</v>
      </c>
      <c r="J34" s="28">
        <f>'AEO 2022 Table 46 Raw'!M24</f>
        <v>0</v>
      </c>
      <c r="K34" s="28">
        <f>'AEO 2022 Table 46 Raw'!N24</f>
        <v>0</v>
      </c>
      <c r="L34" s="28">
        <f>'AEO 2022 Table 46 Raw'!O24</f>
        <v>0</v>
      </c>
      <c r="M34" s="28">
        <f>'AEO 2022 Table 46 Raw'!P24</f>
        <v>0</v>
      </c>
      <c r="N34" s="28">
        <f>'AEO 2022 Table 46 Raw'!Q24</f>
        <v>0</v>
      </c>
      <c r="O34" s="28">
        <f>'AEO 2022 Table 46 Raw'!R24</f>
        <v>0</v>
      </c>
      <c r="P34" s="28">
        <f>'AEO 2022 Table 46 Raw'!S24</f>
        <v>0</v>
      </c>
      <c r="Q34" s="28">
        <f>'AEO 2022 Table 46 Raw'!T24</f>
        <v>0</v>
      </c>
      <c r="R34" s="28">
        <f>'AEO 2022 Table 46 Raw'!U24</f>
        <v>0</v>
      </c>
      <c r="S34" s="28">
        <f>'AEO 2022 Table 46 Raw'!V24</f>
        <v>0</v>
      </c>
      <c r="T34" s="28">
        <f>'AEO 2022 Table 46 Raw'!W24</f>
        <v>0</v>
      </c>
      <c r="U34" s="28">
        <f>'AEO 2022 Table 46 Raw'!X24</f>
        <v>0</v>
      </c>
      <c r="V34" s="28">
        <f>'AEO 2022 Table 46 Raw'!Y24</f>
        <v>0</v>
      </c>
      <c r="W34" s="28">
        <f>'AEO 2022 Table 46 Raw'!Z24</f>
        <v>0</v>
      </c>
      <c r="X34" s="28">
        <f>'AEO 2022 Table 46 Raw'!AA24</f>
        <v>0</v>
      </c>
      <c r="Y34" s="28">
        <f>'AEO 2022 Table 46 Raw'!AB24</f>
        <v>0</v>
      </c>
      <c r="Z34" s="28">
        <f>'AEO 2022 Table 46 Raw'!AC24</f>
        <v>0</v>
      </c>
      <c r="AA34" s="28">
        <f>'AEO 2022 Table 46 Raw'!AD24</f>
        <v>0</v>
      </c>
      <c r="AB34" s="28">
        <f>'AEO 2022 Table 46 Raw'!AE24</f>
        <v>0</v>
      </c>
      <c r="AC34" s="28">
        <f>'AEO 2022 Table 46 Raw'!AF24</f>
        <v>0</v>
      </c>
      <c r="AD34" s="28">
        <f>'AEO 2022 Table 46 Raw'!AG24</f>
        <v>0</v>
      </c>
      <c r="AE34" s="28">
        <f>'AEO 2022 Table 46 Raw'!AH24</f>
        <v>0</v>
      </c>
      <c r="AF34" s="28">
        <f>'AEO 2022 Table 46 Raw'!AI24</f>
        <v>0</v>
      </c>
      <c r="AG34" s="45" t="str">
        <f>'AEO 2022 Table 46 Raw'!AJ24</f>
        <v>- -</v>
      </c>
    </row>
    <row r="35" spans="1:33" ht="15" customHeight="1">
      <c r="A35" s="8" t="s">
        <v>979</v>
      </c>
      <c r="B35" s="24" t="s">
        <v>980</v>
      </c>
      <c r="C35" s="28">
        <f>'AEO 2022 Table 46 Raw'!F25</f>
        <v>3.8869999999999998E-3</v>
      </c>
      <c r="D35" s="28">
        <f>'AEO 2022 Table 46 Raw'!G25</f>
        <v>3.722E-3</v>
      </c>
      <c r="E35" s="28">
        <f>'AEO 2022 Table 46 Raw'!H25</f>
        <v>3.8649999999999999E-3</v>
      </c>
      <c r="F35" s="28">
        <f>'AEO 2022 Table 46 Raw'!I25</f>
        <v>4.2709999999999996E-3</v>
      </c>
      <c r="G35" s="28">
        <f>'AEO 2022 Table 46 Raw'!J25</f>
        <v>4.8219999999999999E-3</v>
      </c>
      <c r="H35" s="28">
        <f>'AEO 2022 Table 46 Raw'!K25</f>
        <v>5.476E-3</v>
      </c>
      <c r="I35" s="28">
        <f>'AEO 2022 Table 46 Raw'!L25</f>
        <v>6.2100000000000002E-3</v>
      </c>
      <c r="J35" s="28">
        <f>'AEO 2022 Table 46 Raw'!M25</f>
        <v>7.0419999999999996E-3</v>
      </c>
      <c r="K35" s="28">
        <f>'AEO 2022 Table 46 Raw'!N25</f>
        <v>7.9570000000000005E-3</v>
      </c>
      <c r="L35" s="28">
        <f>'AEO 2022 Table 46 Raw'!O25</f>
        <v>8.9309999999999997E-3</v>
      </c>
      <c r="M35" s="28">
        <f>'AEO 2022 Table 46 Raw'!P25</f>
        <v>9.9450000000000007E-3</v>
      </c>
      <c r="N35" s="28">
        <f>'AEO 2022 Table 46 Raw'!Q25</f>
        <v>1.1058999999999999E-2</v>
      </c>
      <c r="O35" s="28">
        <f>'AEO 2022 Table 46 Raw'!R25</f>
        <v>1.2244E-2</v>
      </c>
      <c r="P35" s="28">
        <f>'AEO 2022 Table 46 Raw'!S25</f>
        <v>1.3402000000000001E-2</v>
      </c>
      <c r="Q35" s="28">
        <f>'AEO 2022 Table 46 Raw'!T25</f>
        <v>1.4534999999999999E-2</v>
      </c>
      <c r="R35" s="28">
        <f>'AEO 2022 Table 46 Raw'!U25</f>
        <v>1.5674E-2</v>
      </c>
      <c r="S35" s="28">
        <f>'AEO 2022 Table 46 Raw'!V25</f>
        <v>1.6853E-2</v>
      </c>
      <c r="T35" s="28">
        <f>'AEO 2022 Table 46 Raw'!W25</f>
        <v>1.8110000000000001E-2</v>
      </c>
      <c r="U35" s="28">
        <f>'AEO 2022 Table 46 Raw'!X25</f>
        <v>1.9432000000000001E-2</v>
      </c>
      <c r="V35" s="28">
        <f>'AEO 2022 Table 46 Raw'!Y25</f>
        <v>2.0813999999999999E-2</v>
      </c>
      <c r="W35" s="28">
        <f>'AEO 2022 Table 46 Raw'!Z25</f>
        <v>2.2211000000000002E-2</v>
      </c>
      <c r="X35" s="28">
        <f>'AEO 2022 Table 46 Raw'!AA25</f>
        <v>2.3594E-2</v>
      </c>
      <c r="Y35" s="28">
        <f>'AEO 2022 Table 46 Raw'!AB25</f>
        <v>2.4965999999999999E-2</v>
      </c>
      <c r="Z35" s="28">
        <f>'AEO 2022 Table 46 Raw'!AC25</f>
        <v>2.6311999999999999E-2</v>
      </c>
      <c r="AA35" s="28">
        <f>'AEO 2022 Table 46 Raw'!AD25</f>
        <v>2.7609999999999999E-2</v>
      </c>
      <c r="AB35" s="28">
        <f>'AEO 2022 Table 46 Raw'!AE25</f>
        <v>2.8934000000000001E-2</v>
      </c>
      <c r="AC35" s="28">
        <f>'AEO 2022 Table 46 Raw'!AF25</f>
        <v>3.0245999999999999E-2</v>
      </c>
      <c r="AD35" s="28">
        <f>'AEO 2022 Table 46 Raw'!AG25</f>
        <v>3.1515000000000001E-2</v>
      </c>
      <c r="AE35" s="28">
        <f>'AEO 2022 Table 46 Raw'!AH25</f>
        <v>3.2807000000000003E-2</v>
      </c>
      <c r="AF35" s="28">
        <f>'AEO 2022 Table 46 Raw'!AI25</f>
        <v>3.4034000000000002E-2</v>
      </c>
      <c r="AG35" s="45">
        <f>'AEO 2022 Table 46 Raw'!AJ25</f>
        <v>7.8E-2</v>
      </c>
    </row>
    <row r="36" spans="1:33" ht="15" customHeight="1">
      <c r="A36" s="8" t="s">
        <v>981</v>
      </c>
      <c r="B36" s="24" t="s">
        <v>982</v>
      </c>
      <c r="C36" s="28">
        <f>'AEO 2022 Table 46 Raw'!F26</f>
        <v>5.2160719999999996</v>
      </c>
      <c r="D36" s="28">
        <f>'AEO 2022 Table 46 Raw'!G26</f>
        <v>5.1176820000000003</v>
      </c>
      <c r="E36" s="28">
        <f>'AEO 2022 Table 46 Raw'!H26</f>
        <v>4.9977710000000002</v>
      </c>
      <c r="F36" s="28">
        <f>'AEO 2022 Table 46 Raw'!I26</f>
        <v>4.8833359999999999</v>
      </c>
      <c r="G36" s="28">
        <f>'AEO 2022 Table 46 Raw'!J26</f>
        <v>4.7597690000000004</v>
      </c>
      <c r="H36" s="28">
        <f>'AEO 2022 Table 46 Raw'!K26</f>
        <v>4.6620540000000004</v>
      </c>
      <c r="I36" s="28">
        <f>'AEO 2022 Table 46 Raw'!L26</f>
        <v>4.5675309999999998</v>
      </c>
      <c r="J36" s="28">
        <f>'AEO 2022 Table 46 Raw'!M26</f>
        <v>4.5051579999999998</v>
      </c>
      <c r="K36" s="28">
        <f>'AEO 2022 Table 46 Raw'!N26</f>
        <v>4.4665540000000004</v>
      </c>
      <c r="L36" s="28">
        <f>'AEO 2022 Table 46 Raw'!O26</f>
        <v>4.44808</v>
      </c>
      <c r="M36" s="28">
        <f>'AEO 2022 Table 46 Raw'!P26</f>
        <v>4.4448080000000001</v>
      </c>
      <c r="N36" s="28">
        <f>'AEO 2022 Table 46 Raw'!Q26</f>
        <v>4.4864800000000002</v>
      </c>
      <c r="O36" s="28">
        <f>'AEO 2022 Table 46 Raw'!R26</f>
        <v>4.5575700000000001</v>
      </c>
      <c r="P36" s="28">
        <f>'AEO 2022 Table 46 Raw'!S26</f>
        <v>4.6114329999999999</v>
      </c>
      <c r="Q36" s="28">
        <f>'AEO 2022 Table 46 Raw'!T26</f>
        <v>4.6593419999999997</v>
      </c>
      <c r="R36" s="28">
        <f>'AEO 2022 Table 46 Raw'!U26</f>
        <v>4.7216930000000001</v>
      </c>
      <c r="S36" s="28">
        <f>'AEO 2022 Table 46 Raw'!V26</f>
        <v>4.8050480000000002</v>
      </c>
      <c r="T36" s="28">
        <f>'AEO 2022 Table 46 Raw'!W26</f>
        <v>4.9138760000000001</v>
      </c>
      <c r="U36" s="28">
        <f>'AEO 2022 Table 46 Raw'!X26</f>
        <v>5.0379209999999999</v>
      </c>
      <c r="V36" s="28">
        <f>'AEO 2022 Table 46 Raw'!Y26</f>
        <v>5.1741520000000003</v>
      </c>
      <c r="W36" s="28">
        <f>'AEO 2022 Table 46 Raw'!Z26</f>
        <v>5.3059019999999997</v>
      </c>
      <c r="X36" s="28">
        <f>'AEO 2022 Table 46 Raw'!AA26</f>
        <v>5.4297490000000002</v>
      </c>
      <c r="Y36" s="28">
        <f>'AEO 2022 Table 46 Raw'!AB26</f>
        <v>5.5537020000000004</v>
      </c>
      <c r="Z36" s="28">
        <f>'AEO 2022 Table 46 Raw'!AC26</f>
        <v>5.672803</v>
      </c>
      <c r="AA36" s="28">
        <f>'AEO 2022 Table 46 Raw'!AD26</f>
        <v>5.7810480000000002</v>
      </c>
      <c r="AB36" s="28">
        <f>'AEO 2022 Table 46 Raw'!AE26</f>
        <v>5.9056129999999998</v>
      </c>
      <c r="AC36" s="28">
        <f>'AEO 2022 Table 46 Raw'!AF26</f>
        <v>6.0278320000000001</v>
      </c>
      <c r="AD36" s="28">
        <f>'AEO 2022 Table 46 Raw'!AG26</f>
        <v>6.137162</v>
      </c>
      <c r="AE36" s="28">
        <f>'AEO 2022 Table 46 Raw'!AH26</f>
        <v>6.2586870000000001</v>
      </c>
      <c r="AF36" s="28">
        <f>'AEO 2022 Table 46 Raw'!AI26</f>
        <v>6.3589399999999996</v>
      </c>
      <c r="AG36" s="45">
        <f>'AEO 2022 Table 46 Raw'!AJ26</f>
        <v>7.0000000000000001E-3</v>
      </c>
    </row>
    <row r="37" spans="1:33" ht="15" customHeight="1">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45"/>
    </row>
    <row r="38" spans="1:33" ht="15" customHeight="1">
      <c r="A38" s="8" t="s">
        <v>983</v>
      </c>
      <c r="B38" s="24" t="s">
        <v>984</v>
      </c>
      <c r="C38" s="28">
        <f>'AEO 2022 Table 46 Raw'!F27</f>
        <v>50.651950999999997</v>
      </c>
      <c r="D38" s="28">
        <f>'AEO 2022 Table 46 Raw'!G27</f>
        <v>49.489852999999997</v>
      </c>
      <c r="E38" s="28">
        <f>'AEO 2022 Table 46 Raw'!H27</f>
        <v>47.783726000000001</v>
      </c>
      <c r="F38" s="28">
        <f>'AEO 2022 Table 46 Raw'!I27</f>
        <v>45.942332999999998</v>
      </c>
      <c r="G38" s="28">
        <f>'AEO 2022 Table 46 Raw'!J27</f>
        <v>43.891356999999999</v>
      </c>
      <c r="H38" s="28">
        <f>'AEO 2022 Table 46 Raw'!K27</f>
        <v>42.085915</v>
      </c>
      <c r="I38" s="28">
        <f>'AEO 2022 Table 46 Raw'!L27</f>
        <v>40.201282999999997</v>
      </c>
      <c r="J38" s="28">
        <f>'AEO 2022 Table 46 Raw'!M27</f>
        <v>38.609645999999998</v>
      </c>
      <c r="K38" s="28">
        <f>'AEO 2022 Table 46 Raw'!N27</f>
        <v>37.216338999999998</v>
      </c>
      <c r="L38" s="28">
        <f>'AEO 2022 Table 46 Raw'!O27</f>
        <v>35.977176999999998</v>
      </c>
      <c r="M38" s="28">
        <f>'AEO 2022 Table 46 Raw'!P27</f>
        <v>34.857677000000002</v>
      </c>
      <c r="N38" s="28">
        <f>'AEO 2022 Table 46 Raw'!Q27</f>
        <v>34.018856</v>
      </c>
      <c r="O38" s="28">
        <f>'AEO 2022 Table 46 Raw'!R27</f>
        <v>33.338656999999998</v>
      </c>
      <c r="P38" s="28">
        <f>'AEO 2022 Table 46 Raw'!S27</f>
        <v>32.571404000000001</v>
      </c>
      <c r="Q38" s="28">
        <f>'AEO 2022 Table 46 Raw'!T27</f>
        <v>31.794706000000001</v>
      </c>
      <c r="R38" s="28">
        <f>'AEO 2022 Table 46 Raw'!U27</f>
        <v>31.117785000000001</v>
      </c>
      <c r="S38" s="28">
        <f>'AEO 2022 Table 46 Raw'!V27</f>
        <v>30.575367</v>
      </c>
      <c r="T38" s="28">
        <f>'AEO 2022 Table 46 Raw'!W27</f>
        <v>30.180626</v>
      </c>
      <c r="U38" s="28">
        <f>'AEO 2022 Table 46 Raw'!X27</f>
        <v>29.876169000000001</v>
      </c>
      <c r="V38" s="28">
        <f>'AEO 2022 Table 46 Raw'!Y27</f>
        <v>29.642969000000001</v>
      </c>
      <c r="W38" s="28">
        <f>'AEO 2022 Table 46 Raw'!Z27</f>
        <v>29.410017</v>
      </c>
      <c r="X38" s="28">
        <f>'AEO 2022 Table 46 Raw'!AA27</f>
        <v>29.163895</v>
      </c>
      <c r="Y38" s="28">
        <f>'AEO 2022 Table 46 Raw'!AB27</f>
        <v>28.935932000000001</v>
      </c>
      <c r="Z38" s="28">
        <f>'AEO 2022 Table 46 Raw'!AC27</f>
        <v>28.705909999999999</v>
      </c>
      <c r="AA38" s="28">
        <f>'AEO 2022 Table 46 Raw'!AD27</f>
        <v>28.450665999999998</v>
      </c>
      <c r="AB38" s="28">
        <f>'AEO 2022 Table 46 Raw'!AE27</f>
        <v>28.265017</v>
      </c>
      <c r="AC38" s="28">
        <f>'AEO 2022 Table 46 Raw'!AF27</f>
        <v>28.080894000000001</v>
      </c>
      <c r="AD38" s="28">
        <f>'AEO 2022 Table 46 Raw'!AG27</f>
        <v>27.862907</v>
      </c>
      <c r="AE38" s="28">
        <f>'AEO 2022 Table 46 Raw'!AH27</f>
        <v>27.693857000000001</v>
      </c>
      <c r="AF38" s="28">
        <f>'AEO 2022 Table 46 Raw'!AI27</f>
        <v>27.472003999999998</v>
      </c>
      <c r="AG38" s="45">
        <f>'AEO 2022 Table 46 Raw'!AJ27</f>
        <v>-2.1000000000000001E-2</v>
      </c>
    </row>
    <row r="39" spans="1:33" ht="12" customHeight="1">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45"/>
    </row>
    <row r="40" spans="1:33" ht="12" customHeight="1">
      <c r="B40" s="23" t="s">
        <v>985</v>
      </c>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45"/>
    </row>
    <row r="41" spans="1:33" ht="12" customHeight="1">
      <c r="B41" s="23" t="s">
        <v>986</v>
      </c>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45"/>
    </row>
    <row r="42" spans="1:33" ht="12" customHeight="1">
      <c r="A42" s="8" t="s">
        <v>987</v>
      </c>
      <c r="B42" s="24" t="s">
        <v>947</v>
      </c>
      <c r="C42" s="28">
        <f>'AEO 2022 Table 46 Raw'!F30</f>
        <v>81.414764000000005</v>
      </c>
      <c r="D42" s="28">
        <f>'AEO 2022 Table 46 Raw'!G30</f>
        <v>88.866202999999999</v>
      </c>
      <c r="E42" s="28">
        <f>'AEO 2022 Table 46 Raw'!H30</f>
        <v>94.314368999999999</v>
      </c>
      <c r="F42" s="28">
        <f>'AEO 2022 Table 46 Raw'!I30</f>
        <v>98.893203999999997</v>
      </c>
      <c r="G42" s="28">
        <f>'AEO 2022 Table 46 Raw'!J30</f>
        <v>102.445503</v>
      </c>
      <c r="H42" s="28">
        <f>'AEO 2022 Table 46 Raw'!K30</f>
        <v>105.661903</v>
      </c>
      <c r="I42" s="28">
        <f>'AEO 2022 Table 46 Raw'!L30</f>
        <v>107.728561</v>
      </c>
      <c r="J42" s="28">
        <f>'AEO 2022 Table 46 Raw'!M30</f>
        <v>109.50559199999999</v>
      </c>
      <c r="K42" s="28">
        <f>'AEO 2022 Table 46 Raw'!N30</f>
        <v>111.00078600000001</v>
      </c>
      <c r="L42" s="28">
        <f>'AEO 2022 Table 46 Raw'!O30</f>
        <v>112.104477</v>
      </c>
      <c r="M42" s="28">
        <f>'AEO 2022 Table 46 Raw'!P30</f>
        <v>112.923355</v>
      </c>
      <c r="N42" s="28">
        <f>'AEO 2022 Table 46 Raw'!Q30</f>
        <v>113.59406300000001</v>
      </c>
      <c r="O42" s="28">
        <f>'AEO 2022 Table 46 Raw'!R30</f>
        <v>114.156487</v>
      </c>
      <c r="P42" s="28">
        <f>'AEO 2022 Table 46 Raw'!S30</f>
        <v>114.20425400000001</v>
      </c>
      <c r="Q42" s="28">
        <f>'AEO 2022 Table 46 Raw'!T30</f>
        <v>113.891739</v>
      </c>
      <c r="R42" s="28">
        <f>'AEO 2022 Table 46 Raw'!U30</f>
        <v>113.48893</v>
      </c>
      <c r="S42" s="28">
        <f>'AEO 2022 Table 46 Raw'!V30</f>
        <v>113.117226</v>
      </c>
      <c r="T42" s="28">
        <f>'AEO 2022 Table 46 Raw'!W30</f>
        <v>112.87378699999999</v>
      </c>
      <c r="U42" s="28">
        <f>'AEO 2022 Table 46 Raw'!X30</f>
        <v>112.80017100000001</v>
      </c>
      <c r="V42" s="28">
        <f>'AEO 2022 Table 46 Raw'!Y30</f>
        <v>112.739525</v>
      </c>
      <c r="W42" s="28">
        <f>'AEO 2022 Table 46 Raw'!Z30</f>
        <v>112.605118</v>
      </c>
      <c r="X42" s="28">
        <f>'AEO 2022 Table 46 Raw'!AA30</f>
        <v>112.36535600000001</v>
      </c>
      <c r="Y42" s="28">
        <f>'AEO 2022 Table 46 Raw'!AB30</f>
        <v>112.051331</v>
      </c>
      <c r="Z42" s="28">
        <f>'AEO 2022 Table 46 Raw'!AC30</f>
        <v>111.669937</v>
      </c>
      <c r="AA42" s="28">
        <f>'AEO 2022 Table 46 Raw'!AD30</f>
        <v>111.202454</v>
      </c>
      <c r="AB42" s="28">
        <f>'AEO 2022 Table 46 Raw'!AE30</f>
        <v>110.842697</v>
      </c>
      <c r="AC42" s="28">
        <f>'AEO 2022 Table 46 Raw'!AF30</f>
        <v>110.48336</v>
      </c>
      <c r="AD42" s="28">
        <f>'AEO 2022 Table 46 Raw'!AG30</f>
        <v>110.07410400000001</v>
      </c>
      <c r="AE42" s="28">
        <f>'AEO 2022 Table 46 Raw'!AH30</f>
        <v>109.781944</v>
      </c>
      <c r="AF42" s="28">
        <f>'AEO 2022 Table 46 Raw'!AI30</f>
        <v>109.49932099999999</v>
      </c>
      <c r="AG42" s="45">
        <f>'AEO 2022 Table 46 Raw'!AJ30</f>
        <v>0.01</v>
      </c>
    </row>
    <row r="43" spans="1:33" ht="12" customHeight="1">
      <c r="A43" s="8" t="s">
        <v>988</v>
      </c>
      <c r="B43" s="24" t="s">
        <v>949</v>
      </c>
      <c r="C43" s="28">
        <f>'AEO 2022 Table 46 Raw'!F31</f>
        <v>0.40681299999999998</v>
      </c>
      <c r="D43" s="28">
        <f>'AEO 2022 Table 46 Raw'!G31</f>
        <v>0.37372899999999998</v>
      </c>
      <c r="E43" s="28">
        <f>'AEO 2022 Table 46 Raw'!H31</f>
        <v>0.34226499999999999</v>
      </c>
      <c r="F43" s="28">
        <f>'AEO 2022 Table 46 Raw'!I31</f>
        <v>0.31409300000000001</v>
      </c>
      <c r="G43" s="28">
        <f>'AEO 2022 Table 46 Raw'!J31</f>
        <v>0.28999399999999997</v>
      </c>
      <c r="H43" s="28">
        <f>'AEO 2022 Table 46 Raw'!K31</f>
        <v>0.26743699999999998</v>
      </c>
      <c r="I43" s="28">
        <f>'AEO 2022 Table 46 Raw'!L31</f>
        <v>0.24584</v>
      </c>
      <c r="J43" s="28">
        <f>'AEO 2022 Table 46 Raw'!M31</f>
        <v>0.225158</v>
      </c>
      <c r="K43" s="28">
        <f>'AEO 2022 Table 46 Raw'!N31</f>
        <v>0.20528299999999999</v>
      </c>
      <c r="L43" s="28">
        <f>'AEO 2022 Table 46 Raw'!O31</f>
        <v>0.18595999999999999</v>
      </c>
      <c r="M43" s="28">
        <f>'AEO 2022 Table 46 Raw'!P31</f>
        <v>0.167491</v>
      </c>
      <c r="N43" s="28">
        <f>'AEO 2022 Table 46 Raw'!Q31</f>
        <v>0.14988299999999999</v>
      </c>
      <c r="O43" s="28">
        <f>'AEO 2022 Table 46 Raw'!R31</f>
        <v>0.13338</v>
      </c>
      <c r="P43" s="28">
        <f>'AEO 2022 Table 46 Raw'!S31</f>
        <v>0.117992</v>
      </c>
      <c r="Q43" s="28">
        <f>'AEO 2022 Table 46 Raw'!T31</f>
        <v>0.103966</v>
      </c>
      <c r="R43" s="28">
        <f>'AEO 2022 Table 46 Raw'!U31</f>
        <v>9.1437000000000004E-2</v>
      </c>
      <c r="S43" s="28">
        <f>'AEO 2022 Table 46 Raw'!V31</f>
        <v>8.0410999999999996E-2</v>
      </c>
      <c r="T43" s="28">
        <f>'AEO 2022 Table 46 Raw'!W31</f>
        <v>7.0989999999999998E-2</v>
      </c>
      <c r="U43" s="28">
        <f>'AEO 2022 Table 46 Raw'!X31</f>
        <v>6.3178999999999999E-2</v>
      </c>
      <c r="V43" s="28">
        <f>'AEO 2022 Table 46 Raw'!Y31</f>
        <v>5.6929E-2</v>
      </c>
      <c r="W43" s="28">
        <f>'AEO 2022 Table 46 Raw'!Z31</f>
        <v>5.1747000000000001E-2</v>
      </c>
      <c r="X43" s="28">
        <f>'AEO 2022 Table 46 Raw'!AA31</f>
        <v>4.7570000000000001E-2</v>
      </c>
      <c r="Y43" s="28">
        <f>'AEO 2022 Table 46 Raw'!AB31</f>
        <v>4.4114E-2</v>
      </c>
      <c r="Z43" s="28">
        <f>'AEO 2022 Table 46 Raw'!AC31</f>
        <v>4.1262E-2</v>
      </c>
      <c r="AA43" s="28">
        <f>'AEO 2022 Table 46 Raw'!AD31</f>
        <v>3.8803999999999998E-2</v>
      </c>
      <c r="AB43" s="28">
        <f>'AEO 2022 Table 46 Raw'!AE31</f>
        <v>3.6505000000000003E-2</v>
      </c>
      <c r="AC43" s="28">
        <f>'AEO 2022 Table 46 Raw'!AF31</f>
        <v>3.4348999999999998E-2</v>
      </c>
      <c r="AD43" s="28">
        <f>'AEO 2022 Table 46 Raw'!AG31</f>
        <v>3.2321000000000003E-2</v>
      </c>
      <c r="AE43" s="28">
        <f>'AEO 2022 Table 46 Raw'!AH31</f>
        <v>3.0426000000000002E-2</v>
      </c>
      <c r="AF43" s="28">
        <f>'AEO 2022 Table 46 Raw'!AI31</f>
        <v>2.8646000000000001E-2</v>
      </c>
      <c r="AG43" s="45">
        <f>'AEO 2022 Table 46 Raw'!AJ31</f>
        <v>-8.6999999999999994E-2</v>
      </c>
    </row>
    <row r="44" spans="1:33" ht="12" customHeight="1">
      <c r="A44" s="8" t="s">
        <v>989</v>
      </c>
      <c r="B44" s="24" t="s">
        <v>990</v>
      </c>
      <c r="C44" s="28">
        <f>'AEO 2022 Table 46 Raw'!F32</f>
        <v>81.821579</v>
      </c>
      <c r="D44" s="28">
        <f>'AEO 2022 Table 46 Raw'!G32</f>
        <v>89.239929000000004</v>
      </c>
      <c r="E44" s="28">
        <f>'AEO 2022 Table 46 Raw'!H32</f>
        <v>94.656631000000004</v>
      </c>
      <c r="F44" s="28">
        <f>'AEO 2022 Table 46 Raw'!I32</f>
        <v>99.207297999999994</v>
      </c>
      <c r="G44" s="28">
        <f>'AEO 2022 Table 46 Raw'!J32</f>
        <v>102.735497</v>
      </c>
      <c r="H44" s="28">
        <f>'AEO 2022 Table 46 Raw'!K32</f>
        <v>105.929344</v>
      </c>
      <c r="I44" s="28">
        <f>'AEO 2022 Table 46 Raw'!L32</f>
        <v>107.974403</v>
      </c>
      <c r="J44" s="28">
        <f>'AEO 2022 Table 46 Raw'!M32</f>
        <v>109.730751</v>
      </c>
      <c r="K44" s="28">
        <f>'AEO 2022 Table 46 Raw'!N32</f>
        <v>111.20607</v>
      </c>
      <c r="L44" s="28">
        <f>'AEO 2022 Table 46 Raw'!O32</f>
        <v>112.290436</v>
      </c>
      <c r="M44" s="28">
        <f>'AEO 2022 Table 46 Raw'!P32</f>
        <v>113.09084300000001</v>
      </c>
      <c r="N44" s="28">
        <f>'AEO 2022 Table 46 Raw'!Q32</f>
        <v>113.743942</v>
      </c>
      <c r="O44" s="28">
        <f>'AEO 2022 Table 46 Raw'!R32</f>
        <v>114.28986399999999</v>
      </c>
      <c r="P44" s="28">
        <f>'AEO 2022 Table 46 Raw'!S32</f>
        <v>114.322243</v>
      </c>
      <c r="Q44" s="28">
        <f>'AEO 2022 Table 46 Raw'!T32</f>
        <v>113.995705</v>
      </c>
      <c r="R44" s="28">
        <f>'AEO 2022 Table 46 Raw'!U32</f>
        <v>113.58036800000001</v>
      </c>
      <c r="S44" s="28">
        <f>'AEO 2022 Table 46 Raw'!V32</f>
        <v>113.197639</v>
      </c>
      <c r="T44" s="28">
        <f>'AEO 2022 Table 46 Raw'!W32</f>
        <v>112.944778</v>
      </c>
      <c r="U44" s="28">
        <f>'AEO 2022 Table 46 Raw'!X32</f>
        <v>112.86335</v>
      </c>
      <c r="V44" s="28">
        <f>'AEO 2022 Table 46 Raw'!Y32</f>
        <v>112.79645499999999</v>
      </c>
      <c r="W44" s="28">
        <f>'AEO 2022 Table 46 Raw'!Z32</f>
        <v>112.656868</v>
      </c>
      <c r="X44" s="28">
        <f>'AEO 2022 Table 46 Raw'!AA32</f>
        <v>112.412926</v>
      </c>
      <c r="Y44" s="28">
        <f>'AEO 2022 Table 46 Raw'!AB32</f>
        <v>112.095444</v>
      </c>
      <c r="Z44" s="28">
        <f>'AEO 2022 Table 46 Raw'!AC32</f>
        <v>111.711197</v>
      </c>
      <c r="AA44" s="28">
        <f>'AEO 2022 Table 46 Raw'!AD32</f>
        <v>111.241257</v>
      </c>
      <c r="AB44" s="28">
        <f>'AEO 2022 Table 46 Raw'!AE32</f>
        <v>110.879204</v>
      </c>
      <c r="AC44" s="28">
        <f>'AEO 2022 Table 46 Raw'!AF32</f>
        <v>110.517708</v>
      </c>
      <c r="AD44" s="28">
        <f>'AEO 2022 Table 46 Raw'!AG32</f>
        <v>110.10642199999999</v>
      </c>
      <c r="AE44" s="28">
        <f>'AEO 2022 Table 46 Raw'!AH32</f>
        <v>109.81237</v>
      </c>
      <c r="AF44" s="28">
        <f>'AEO 2022 Table 46 Raw'!AI32</f>
        <v>109.527969</v>
      </c>
      <c r="AG44" s="45">
        <f>'AEO 2022 Table 46 Raw'!AJ32</f>
        <v>0.01</v>
      </c>
    </row>
    <row r="45" spans="1:33" ht="12" customHeight="1">
      <c r="C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45"/>
    </row>
    <row r="46" spans="1:33" ht="12" customHeight="1">
      <c r="B46" s="23" t="s">
        <v>991</v>
      </c>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c r="AE46" s="28"/>
      <c r="AF46" s="28"/>
      <c r="AG46" s="45"/>
    </row>
    <row r="47" spans="1:33" ht="12" customHeight="1">
      <c r="A47" s="8" t="s">
        <v>992</v>
      </c>
      <c r="B47" s="24" t="s">
        <v>954</v>
      </c>
      <c r="C47" s="28">
        <f>'AEO 2022 Table 46 Raw'!F34</f>
        <v>13.675234</v>
      </c>
      <c r="D47" s="28">
        <f>'AEO 2022 Table 46 Raw'!G34</f>
        <v>13.078628999999999</v>
      </c>
      <c r="E47" s="28">
        <f>'AEO 2022 Table 46 Raw'!H34</f>
        <v>12.290856</v>
      </c>
      <c r="F47" s="28">
        <f>'AEO 2022 Table 46 Raw'!I34</f>
        <v>11.529942999999999</v>
      </c>
      <c r="G47" s="28">
        <f>'AEO 2022 Table 46 Raw'!J34</f>
        <v>10.792782000000001</v>
      </c>
      <c r="H47" s="28">
        <f>'AEO 2022 Table 46 Raw'!K34</f>
        <v>10.113543999999999</v>
      </c>
      <c r="I47" s="28">
        <f>'AEO 2022 Table 46 Raw'!L34</f>
        <v>9.4521770000000007</v>
      </c>
      <c r="J47" s="28">
        <f>'AEO 2022 Table 46 Raw'!M34</f>
        <v>8.8709710000000008</v>
      </c>
      <c r="K47" s="28">
        <f>'AEO 2022 Table 46 Raw'!N34</f>
        <v>8.3566590000000005</v>
      </c>
      <c r="L47" s="28">
        <f>'AEO 2022 Table 46 Raw'!O34</f>
        <v>7.8818140000000003</v>
      </c>
      <c r="M47" s="28">
        <f>'AEO 2022 Table 46 Raw'!P34</f>
        <v>7.4552940000000003</v>
      </c>
      <c r="N47" s="28">
        <f>'AEO 2022 Table 46 Raw'!Q34</f>
        <v>7.0907859999999996</v>
      </c>
      <c r="O47" s="28">
        <f>'AEO 2022 Table 46 Raw'!R34</f>
        <v>6.7830459999999997</v>
      </c>
      <c r="P47" s="28">
        <f>'AEO 2022 Table 46 Raw'!S34</f>
        <v>6.4696819999999997</v>
      </c>
      <c r="Q47" s="28">
        <f>'AEO 2022 Table 46 Raw'!T34</f>
        <v>6.1839829999999996</v>
      </c>
      <c r="R47" s="28">
        <f>'AEO 2022 Table 46 Raw'!U34</f>
        <v>5.9584390000000003</v>
      </c>
      <c r="S47" s="28">
        <f>'AEO 2022 Table 46 Raw'!V34</f>
        <v>5.7943870000000004</v>
      </c>
      <c r="T47" s="28">
        <f>'AEO 2022 Table 46 Raw'!W34</f>
        <v>5.6902280000000003</v>
      </c>
      <c r="U47" s="28">
        <f>'AEO 2022 Table 46 Raw'!X34</f>
        <v>5.6308889999999998</v>
      </c>
      <c r="V47" s="28">
        <f>'AEO 2022 Table 46 Raw'!Y34</f>
        <v>5.5779870000000003</v>
      </c>
      <c r="W47" s="28">
        <f>'AEO 2022 Table 46 Raw'!Z34</f>
        <v>5.5215370000000004</v>
      </c>
      <c r="X47" s="28">
        <f>'AEO 2022 Table 46 Raw'!AA34</f>
        <v>5.4614099999999999</v>
      </c>
      <c r="Y47" s="28">
        <f>'AEO 2022 Table 46 Raw'!AB34</f>
        <v>5.4042279999999998</v>
      </c>
      <c r="Z47" s="28">
        <f>'AEO 2022 Table 46 Raw'!AC34</f>
        <v>5.3520399999999997</v>
      </c>
      <c r="AA47" s="28">
        <f>'AEO 2022 Table 46 Raw'!AD34</f>
        <v>5.2986820000000003</v>
      </c>
      <c r="AB47" s="28">
        <f>'AEO 2022 Table 46 Raw'!AE34</f>
        <v>5.2693349999999999</v>
      </c>
      <c r="AC47" s="28">
        <f>'AEO 2022 Table 46 Raw'!AF34</f>
        <v>5.2423250000000001</v>
      </c>
      <c r="AD47" s="28">
        <f>'AEO 2022 Table 46 Raw'!AG34</f>
        <v>5.2102490000000001</v>
      </c>
      <c r="AE47" s="28">
        <f>'AEO 2022 Table 46 Raw'!AH34</f>
        <v>5.1974410000000004</v>
      </c>
      <c r="AF47" s="28">
        <f>'AEO 2022 Table 46 Raw'!AI34</f>
        <v>5.1833340000000003</v>
      </c>
      <c r="AG47" s="45">
        <f>'AEO 2022 Table 46 Raw'!AJ34</f>
        <v>-3.3000000000000002E-2</v>
      </c>
    </row>
    <row r="48" spans="1:33" ht="12" customHeight="1">
      <c r="A48" s="8" t="s">
        <v>993</v>
      </c>
      <c r="B48" s="24" t="s">
        <v>956</v>
      </c>
      <c r="C48" s="28">
        <f>'AEO 2022 Table 46 Raw'!F35</f>
        <v>5.2550000000000001E-3</v>
      </c>
      <c r="D48" s="28">
        <f>'AEO 2022 Table 46 Raw'!G35</f>
        <v>5.4929999999999996E-3</v>
      </c>
      <c r="E48" s="28">
        <f>'AEO 2022 Table 46 Raw'!H35</f>
        <v>5.6940000000000003E-3</v>
      </c>
      <c r="F48" s="28">
        <f>'AEO 2022 Table 46 Raw'!I35</f>
        <v>5.8640000000000003E-3</v>
      </c>
      <c r="G48" s="28">
        <f>'AEO 2022 Table 46 Raw'!J35</f>
        <v>6.0159999999999996E-3</v>
      </c>
      <c r="H48" s="28">
        <f>'AEO 2022 Table 46 Raw'!K35</f>
        <v>6.1549999999999999E-3</v>
      </c>
      <c r="I48" s="28">
        <f>'AEO 2022 Table 46 Raw'!L35</f>
        <v>6.2519999999999997E-3</v>
      </c>
      <c r="J48" s="28">
        <f>'AEO 2022 Table 46 Raw'!M35</f>
        <v>6.313E-3</v>
      </c>
      <c r="K48" s="28">
        <f>'AEO 2022 Table 46 Raw'!N35</f>
        <v>6.3429999999999997E-3</v>
      </c>
      <c r="L48" s="28">
        <f>'AEO 2022 Table 46 Raw'!O35</f>
        <v>6.339E-3</v>
      </c>
      <c r="M48" s="28">
        <f>'AEO 2022 Table 46 Raw'!P35</f>
        <v>6.306E-3</v>
      </c>
      <c r="N48" s="28">
        <f>'AEO 2022 Table 46 Raw'!Q35</f>
        <v>6.2469999999999999E-3</v>
      </c>
      <c r="O48" s="28">
        <f>'AEO 2022 Table 46 Raw'!R35</f>
        <v>6.1679999999999999E-3</v>
      </c>
      <c r="P48" s="28">
        <f>'AEO 2022 Table 46 Raw'!S35</f>
        <v>6.0559999999999998E-3</v>
      </c>
      <c r="Q48" s="28">
        <f>'AEO 2022 Table 46 Raw'!T35</f>
        <v>5.9160000000000003E-3</v>
      </c>
      <c r="R48" s="28">
        <f>'AEO 2022 Table 46 Raw'!U35</f>
        <v>5.7580000000000001E-3</v>
      </c>
      <c r="S48" s="28">
        <f>'AEO 2022 Table 46 Raw'!V35</f>
        <v>5.5830000000000003E-3</v>
      </c>
      <c r="T48" s="28">
        <f>'AEO 2022 Table 46 Raw'!W35</f>
        <v>5.3899999999999998E-3</v>
      </c>
      <c r="U48" s="28">
        <f>'AEO 2022 Table 46 Raw'!X35</f>
        <v>5.1840000000000002E-3</v>
      </c>
      <c r="V48" s="28">
        <f>'AEO 2022 Table 46 Raw'!Y35</f>
        <v>4.9649999999999998E-3</v>
      </c>
      <c r="W48" s="28">
        <f>'AEO 2022 Table 46 Raw'!Z35</f>
        <v>4.7320000000000001E-3</v>
      </c>
      <c r="X48" s="28">
        <f>'AEO 2022 Table 46 Raw'!AA35</f>
        <v>4.4889999999999999E-3</v>
      </c>
      <c r="Y48" s="28">
        <f>'AEO 2022 Table 46 Raw'!AB35</f>
        <v>4.235E-3</v>
      </c>
      <c r="Z48" s="28">
        <f>'AEO 2022 Table 46 Raw'!AC35</f>
        <v>3.9779999999999998E-3</v>
      </c>
      <c r="AA48" s="28">
        <f>'AEO 2022 Table 46 Raw'!AD35</f>
        <v>3.7209999999999999E-3</v>
      </c>
      <c r="AB48" s="28">
        <f>'AEO 2022 Table 46 Raw'!AE35</f>
        <v>3.4629999999999999E-3</v>
      </c>
      <c r="AC48" s="28">
        <f>'AEO 2022 Table 46 Raw'!AF35</f>
        <v>3.2039999999999998E-3</v>
      </c>
      <c r="AD48" s="28">
        <f>'AEO 2022 Table 46 Raw'!AG35</f>
        <v>2.9450000000000001E-3</v>
      </c>
      <c r="AE48" s="28">
        <f>'AEO 2022 Table 46 Raw'!AH35</f>
        <v>2.6849999999999999E-3</v>
      </c>
      <c r="AF48" s="28">
        <f>'AEO 2022 Table 46 Raw'!AI35</f>
        <v>2.4250000000000001E-3</v>
      </c>
      <c r="AG48" s="45">
        <f>'AEO 2022 Table 46 Raw'!AJ35</f>
        <v>-2.5999999999999999E-2</v>
      </c>
    </row>
    <row r="49" spans="1:33" ht="12" customHeight="1">
      <c r="A49" s="8" t="s">
        <v>994</v>
      </c>
      <c r="B49" s="24" t="s">
        <v>958</v>
      </c>
      <c r="C49" s="28">
        <f>'AEO 2022 Table 46 Raw'!F36</f>
        <v>2.7406E-2</v>
      </c>
      <c r="D49" s="28">
        <f>'AEO 2022 Table 46 Raw'!G36</f>
        <v>7.6097999999999999E-2</v>
      </c>
      <c r="E49" s="28">
        <f>'AEO 2022 Table 46 Raw'!H36</f>
        <v>0.16175100000000001</v>
      </c>
      <c r="F49" s="28">
        <f>'AEO 2022 Table 46 Raw'!I36</f>
        <v>0.279644</v>
      </c>
      <c r="G49" s="28">
        <f>'AEO 2022 Table 46 Raw'!J36</f>
        <v>0.42191899999999999</v>
      </c>
      <c r="H49" s="28">
        <f>'AEO 2022 Table 46 Raw'!K36</f>
        <v>0.58749899999999999</v>
      </c>
      <c r="I49" s="28">
        <f>'AEO 2022 Table 46 Raw'!L36</f>
        <v>0.76829800000000004</v>
      </c>
      <c r="J49" s="28">
        <f>'AEO 2022 Table 46 Raw'!M36</f>
        <v>0.96753599999999995</v>
      </c>
      <c r="K49" s="28">
        <f>'AEO 2022 Table 46 Raw'!N36</f>
        <v>1.1828069999999999</v>
      </c>
      <c r="L49" s="28">
        <f>'AEO 2022 Table 46 Raw'!O36</f>
        <v>1.4081189999999999</v>
      </c>
      <c r="M49" s="28">
        <f>'AEO 2022 Table 46 Raw'!P36</f>
        <v>1.6432279999999999</v>
      </c>
      <c r="N49" s="28">
        <f>'AEO 2022 Table 46 Raw'!Q36</f>
        <v>1.889759</v>
      </c>
      <c r="O49" s="28">
        <f>'AEO 2022 Table 46 Raw'!R36</f>
        <v>2.1477390000000001</v>
      </c>
      <c r="P49" s="28">
        <f>'AEO 2022 Table 46 Raw'!S36</f>
        <v>2.3998179999999998</v>
      </c>
      <c r="Q49" s="28">
        <f>'AEO 2022 Table 46 Raw'!T36</f>
        <v>2.6485910000000001</v>
      </c>
      <c r="R49" s="28">
        <f>'AEO 2022 Table 46 Raw'!U36</f>
        <v>2.903044</v>
      </c>
      <c r="S49" s="28">
        <f>'AEO 2022 Table 46 Raw'!V36</f>
        <v>3.1676880000000001</v>
      </c>
      <c r="T49" s="28">
        <f>'AEO 2022 Table 46 Raw'!W36</f>
        <v>3.44706</v>
      </c>
      <c r="U49" s="28">
        <f>'AEO 2022 Table 46 Raw'!X36</f>
        <v>3.7435070000000001</v>
      </c>
      <c r="V49" s="28">
        <f>'AEO 2022 Table 46 Raw'!Y36</f>
        <v>4.04793</v>
      </c>
      <c r="W49" s="28">
        <f>'AEO 2022 Table 46 Raw'!Z36</f>
        <v>4.3541540000000003</v>
      </c>
      <c r="X49" s="28">
        <f>'AEO 2022 Table 46 Raw'!AA36</f>
        <v>4.6589200000000002</v>
      </c>
      <c r="Y49" s="28">
        <f>'AEO 2022 Table 46 Raw'!AB36</f>
        <v>4.9627949999999998</v>
      </c>
      <c r="Z49" s="28">
        <f>'AEO 2022 Table 46 Raw'!AC36</f>
        <v>5.2657470000000002</v>
      </c>
      <c r="AA49" s="28">
        <f>'AEO 2022 Table 46 Raw'!AD36</f>
        <v>5.5651250000000001</v>
      </c>
      <c r="AB49" s="28">
        <f>'AEO 2022 Table 46 Raw'!AE36</f>
        <v>5.8751030000000002</v>
      </c>
      <c r="AC49" s="28">
        <f>'AEO 2022 Table 46 Raw'!AF36</f>
        <v>6.1876340000000001</v>
      </c>
      <c r="AD49" s="28">
        <f>'AEO 2022 Table 46 Raw'!AG36</f>
        <v>6.4981530000000003</v>
      </c>
      <c r="AE49" s="28">
        <f>'AEO 2022 Table 46 Raw'!AH36</f>
        <v>6.8212109999999999</v>
      </c>
      <c r="AF49" s="28">
        <f>'AEO 2022 Table 46 Raw'!AI36</f>
        <v>7.1473209999999998</v>
      </c>
      <c r="AG49" s="45">
        <f>'AEO 2022 Table 46 Raw'!AJ36</f>
        <v>0.21099999999999999</v>
      </c>
    </row>
    <row r="50" spans="1:33" ht="15" customHeight="1">
      <c r="A50" s="8" t="s">
        <v>995</v>
      </c>
      <c r="B50" s="24" t="s">
        <v>960</v>
      </c>
      <c r="C50" s="28">
        <f>'AEO 2022 Table 46 Raw'!F37</f>
        <v>3.8376E-2</v>
      </c>
      <c r="D50" s="28">
        <f>'AEO 2022 Table 46 Raw'!G37</f>
        <v>5.2546000000000002E-2</v>
      </c>
      <c r="E50" s="28">
        <f>'AEO 2022 Table 46 Raw'!H37</f>
        <v>7.1904999999999997E-2</v>
      </c>
      <c r="F50" s="28">
        <f>'AEO 2022 Table 46 Raw'!I37</f>
        <v>9.5546000000000006E-2</v>
      </c>
      <c r="G50" s="28">
        <f>'AEO 2022 Table 46 Raw'!J37</f>
        <v>0.122212</v>
      </c>
      <c r="H50" s="28">
        <f>'AEO 2022 Table 46 Raw'!K37</f>
        <v>0.152111</v>
      </c>
      <c r="I50" s="28">
        <f>'AEO 2022 Table 46 Raw'!L37</f>
        <v>0.183865</v>
      </c>
      <c r="J50" s="28">
        <f>'AEO 2022 Table 46 Raw'!M37</f>
        <v>0.21804000000000001</v>
      </c>
      <c r="K50" s="28">
        <f>'AEO 2022 Table 46 Raw'!N37</f>
        <v>0.254359</v>
      </c>
      <c r="L50" s="28">
        <f>'AEO 2022 Table 46 Raw'!O37</f>
        <v>0.291906</v>
      </c>
      <c r="M50" s="28">
        <f>'AEO 2022 Table 46 Raw'!P37</f>
        <v>0.33060800000000001</v>
      </c>
      <c r="N50" s="28">
        <f>'AEO 2022 Table 46 Raw'!Q37</f>
        <v>0.370726</v>
      </c>
      <c r="O50" s="28">
        <f>'AEO 2022 Table 46 Raw'!R37</f>
        <v>0.412325</v>
      </c>
      <c r="P50" s="28">
        <f>'AEO 2022 Table 46 Raw'!S37</f>
        <v>0.45263900000000001</v>
      </c>
      <c r="Q50" s="28">
        <f>'AEO 2022 Table 46 Raw'!T37</f>
        <v>0.49204599999999998</v>
      </c>
      <c r="R50" s="28">
        <f>'AEO 2022 Table 46 Raw'!U37</f>
        <v>0.53202099999999997</v>
      </c>
      <c r="S50" s="28">
        <f>'AEO 2022 Table 46 Raw'!V37</f>
        <v>0.57336200000000004</v>
      </c>
      <c r="T50" s="28">
        <f>'AEO 2022 Table 46 Raw'!W37</f>
        <v>0.61682800000000004</v>
      </c>
      <c r="U50" s="28">
        <f>'AEO 2022 Table 46 Raw'!X37</f>
        <v>0.66284900000000002</v>
      </c>
      <c r="V50" s="28">
        <f>'AEO 2022 Table 46 Raw'!Y37</f>
        <v>0.71005099999999999</v>
      </c>
      <c r="W50" s="28">
        <f>'AEO 2022 Table 46 Raw'!Z37</f>
        <v>0.75753000000000004</v>
      </c>
      <c r="X50" s="28">
        <f>'AEO 2022 Table 46 Raw'!AA37</f>
        <v>0.80480600000000002</v>
      </c>
      <c r="Y50" s="28">
        <f>'AEO 2022 Table 46 Raw'!AB37</f>
        <v>0.85191700000000004</v>
      </c>
      <c r="Z50" s="28">
        <f>'AEO 2022 Table 46 Raw'!AC37</f>
        <v>0.89884399999999998</v>
      </c>
      <c r="AA50" s="28">
        <f>'AEO 2022 Table 46 Raw'!AD37</f>
        <v>0.94521299999999997</v>
      </c>
      <c r="AB50" s="28">
        <f>'AEO 2022 Table 46 Raw'!AE37</f>
        <v>0.99321700000000002</v>
      </c>
      <c r="AC50" s="28">
        <f>'AEO 2022 Table 46 Raw'!AF37</f>
        <v>1.0416380000000001</v>
      </c>
      <c r="AD50" s="28">
        <f>'AEO 2022 Table 46 Raw'!AG37</f>
        <v>1.089772</v>
      </c>
      <c r="AE50" s="28">
        <f>'AEO 2022 Table 46 Raw'!AH37</f>
        <v>1.1398459999999999</v>
      </c>
      <c r="AF50" s="28">
        <f>'AEO 2022 Table 46 Raw'!AI37</f>
        <v>1.190429</v>
      </c>
      <c r="AG50" s="45">
        <f>'AEO 2022 Table 46 Raw'!AJ37</f>
        <v>0.126</v>
      </c>
    </row>
    <row r="51" spans="1:33" ht="15" customHeight="1">
      <c r="A51" s="8" t="s">
        <v>996</v>
      </c>
      <c r="B51" s="24" t="s">
        <v>962</v>
      </c>
      <c r="C51" s="28">
        <f>'AEO 2022 Table 46 Raw'!F38</f>
        <v>0.11622399999999999</v>
      </c>
      <c r="D51" s="28">
        <f>'AEO 2022 Table 46 Raw'!G38</f>
        <v>0.15463499999999999</v>
      </c>
      <c r="E51" s="28">
        <f>'AEO 2022 Table 46 Raw'!H38</f>
        <v>0.19193199999999999</v>
      </c>
      <c r="F51" s="28">
        <f>'AEO 2022 Table 46 Raw'!I38</f>
        <v>0.22856299999999999</v>
      </c>
      <c r="G51" s="28">
        <f>'AEO 2022 Table 46 Raw'!J38</f>
        <v>0.26338099999999998</v>
      </c>
      <c r="H51" s="28">
        <f>'AEO 2022 Table 46 Raw'!K38</f>
        <v>0.29746899999999998</v>
      </c>
      <c r="I51" s="28">
        <f>'AEO 2022 Table 46 Raw'!L38</f>
        <v>0.33009899999999998</v>
      </c>
      <c r="J51" s="28">
        <f>'AEO 2022 Table 46 Raw'!M38</f>
        <v>0.36177199999999998</v>
      </c>
      <c r="K51" s="28">
        <f>'AEO 2022 Table 46 Raw'!N38</f>
        <v>0.39269199999999999</v>
      </c>
      <c r="L51" s="28">
        <f>'AEO 2022 Table 46 Raw'!O38</f>
        <v>0.42244599999999999</v>
      </c>
      <c r="M51" s="28">
        <f>'AEO 2022 Table 46 Raw'!P38</f>
        <v>0.45108700000000002</v>
      </c>
      <c r="N51" s="28">
        <f>'AEO 2022 Table 46 Raw'!Q38</f>
        <v>0.47890700000000003</v>
      </c>
      <c r="O51" s="28">
        <f>'AEO 2022 Table 46 Raw'!R38</f>
        <v>0.50617900000000005</v>
      </c>
      <c r="P51" s="28">
        <f>'AEO 2022 Table 46 Raw'!S38</f>
        <v>0.53134199999999998</v>
      </c>
      <c r="Q51" s="28">
        <f>'AEO 2022 Table 46 Raw'!T38</f>
        <v>0.55438200000000004</v>
      </c>
      <c r="R51" s="28">
        <f>'AEO 2022 Table 46 Raw'!U38</f>
        <v>0.57618000000000003</v>
      </c>
      <c r="S51" s="28">
        <f>'AEO 2022 Table 46 Raw'!V38</f>
        <v>0.59746999999999995</v>
      </c>
      <c r="T51" s="28">
        <f>'AEO 2022 Table 46 Raw'!W38</f>
        <v>0.61896399999999996</v>
      </c>
      <c r="U51" s="28">
        <f>'AEO 2022 Table 46 Raw'!X38</f>
        <v>0.64110100000000003</v>
      </c>
      <c r="V51" s="28">
        <f>'AEO 2022 Table 46 Raw'!Y38</f>
        <v>0.66341300000000003</v>
      </c>
      <c r="W51" s="28">
        <f>'AEO 2022 Table 46 Raw'!Z38</f>
        <v>0.68544300000000002</v>
      </c>
      <c r="X51" s="28">
        <f>'AEO 2022 Table 46 Raw'!AA38</f>
        <v>0.70686899999999997</v>
      </c>
      <c r="Y51" s="28">
        <f>'AEO 2022 Table 46 Raw'!AB38</f>
        <v>0.72768500000000003</v>
      </c>
      <c r="Z51" s="28">
        <f>'AEO 2022 Table 46 Raw'!AC38</f>
        <v>0.74796300000000004</v>
      </c>
      <c r="AA51" s="28">
        <f>'AEO 2022 Table 46 Raw'!AD38</f>
        <v>0.76771800000000001</v>
      </c>
      <c r="AB51" s="28">
        <f>'AEO 2022 Table 46 Raw'!AE38</f>
        <v>0.78797799999999996</v>
      </c>
      <c r="AC51" s="28">
        <f>'AEO 2022 Table 46 Raw'!AF38</f>
        <v>0.80845999999999996</v>
      </c>
      <c r="AD51" s="28">
        <f>'AEO 2022 Table 46 Raw'!AG38</f>
        <v>0.82887200000000005</v>
      </c>
      <c r="AE51" s="28">
        <f>'AEO 2022 Table 46 Raw'!AH38</f>
        <v>0.85003099999999998</v>
      </c>
      <c r="AF51" s="28">
        <f>'AEO 2022 Table 46 Raw'!AI38</f>
        <v>0.87151699999999999</v>
      </c>
      <c r="AG51" s="45">
        <f>'AEO 2022 Table 46 Raw'!AJ38</f>
        <v>7.1999999999999995E-2</v>
      </c>
    </row>
    <row r="52" spans="1:33" ht="15" customHeight="1">
      <c r="A52" s="8" t="s">
        <v>997</v>
      </c>
      <c r="B52" s="24" t="s">
        <v>964</v>
      </c>
      <c r="C52" s="28">
        <f>'AEO 2022 Table 46 Raw'!F39</f>
        <v>6.6500000000000001E-4</v>
      </c>
      <c r="D52" s="28">
        <f>'AEO 2022 Table 46 Raw'!G39</f>
        <v>4.2700000000000004E-3</v>
      </c>
      <c r="E52" s="28">
        <f>'AEO 2022 Table 46 Raw'!H39</f>
        <v>1.1310000000000001E-2</v>
      </c>
      <c r="F52" s="28">
        <f>'AEO 2022 Table 46 Raw'!I39</f>
        <v>2.1857000000000001E-2</v>
      </c>
      <c r="G52" s="28">
        <f>'AEO 2022 Table 46 Raw'!J39</f>
        <v>3.5478000000000003E-2</v>
      </c>
      <c r="H52" s="28">
        <f>'AEO 2022 Table 46 Raw'!K39</f>
        <v>5.1885000000000001E-2</v>
      </c>
      <c r="I52" s="28">
        <f>'AEO 2022 Table 46 Raw'!L39</f>
        <v>7.0633000000000001E-2</v>
      </c>
      <c r="J52" s="28">
        <f>'AEO 2022 Table 46 Raw'!M39</f>
        <v>9.1738E-2</v>
      </c>
      <c r="K52" s="28">
        <f>'AEO 2022 Table 46 Raw'!N39</f>
        <v>0.115055</v>
      </c>
      <c r="L52" s="28">
        <f>'AEO 2022 Table 46 Raw'!O39</f>
        <v>0.14016000000000001</v>
      </c>
      <c r="M52" s="28">
        <f>'AEO 2022 Table 46 Raw'!P39</f>
        <v>0.16694000000000001</v>
      </c>
      <c r="N52" s="28">
        <f>'AEO 2022 Table 46 Raw'!Q39</f>
        <v>0.19541700000000001</v>
      </c>
      <c r="O52" s="28">
        <f>'AEO 2022 Table 46 Raw'!R39</f>
        <v>0.22559499999999999</v>
      </c>
      <c r="P52" s="28">
        <f>'AEO 2022 Table 46 Raw'!S39</f>
        <v>0.256245</v>
      </c>
      <c r="Q52" s="28">
        <f>'AEO 2022 Table 46 Raw'!T39</f>
        <v>0.28715600000000002</v>
      </c>
      <c r="R52" s="28">
        <f>'AEO 2022 Table 46 Raw'!U39</f>
        <v>0.31876199999999999</v>
      </c>
      <c r="S52" s="28">
        <f>'AEO 2022 Table 46 Raw'!V39</f>
        <v>0.35144700000000001</v>
      </c>
      <c r="T52" s="28">
        <f>'AEO 2022 Table 46 Raw'!W39</f>
        <v>0.38566400000000001</v>
      </c>
      <c r="U52" s="28">
        <f>'AEO 2022 Table 46 Raw'!X39</f>
        <v>0.42171799999999998</v>
      </c>
      <c r="V52" s="28">
        <f>'AEO 2022 Table 46 Raw'!Y39</f>
        <v>0.45908100000000002</v>
      </c>
      <c r="W52" s="28">
        <f>'AEO 2022 Table 46 Raw'!Z39</f>
        <v>0.49718099999999998</v>
      </c>
      <c r="X52" s="28">
        <f>'AEO 2022 Table 46 Raw'!AA39</f>
        <v>0.53556199999999998</v>
      </c>
      <c r="Y52" s="28">
        <f>'AEO 2022 Table 46 Raw'!AB39</f>
        <v>0.574071</v>
      </c>
      <c r="Z52" s="28">
        <f>'AEO 2022 Table 46 Raw'!AC39</f>
        <v>0.61263699999999999</v>
      </c>
      <c r="AA52" s="28">
        <f>'AEO 2022 Table 46 Raw'!AD39</f>
        <v>0.65105400000000002</v>
      </c>
      <c r="AB52" s="28">
        <f>'AEO 2022 Table 46 Raw'!AE39</f>
        <v>0.69023599999999996</v>
      </c>
      <c r="AC52" s="28">
        <f>'AEO 2022 Table 46 Raw'!AF39</f>
        <v>0.72989400000000004</v>
      </c>
      <c r="AD52" s="28">
        <f>'AEO 2022 Table 46 Raw'!AG39</f>
        <v>0.76969200000000004</v>
      </c>
      <c r="AE52" s="28">
        <f>'AEO 2022 Table 46 Raw'!AH39</f>
        <v>0.81050699999999998</v>
      </c>
      <c r="AF52" s="28">
        <f>'AEO 2022 Table 46 Raw'!AI39</f>
        <v>0.85189400000000004</v>
      </c>
      <c r="AG52" s="45">
        <f>'AEO 2022 Table 46 Raw'!AJ39</f>
        <v>0.28000000000000003</v>
      </c>
    </row>
    <row r="53" spans="1:33" ht="15" customHeight="1">
      <c r="A53" s="8" t="s">
        <v>998</v>
      </c>
      <c r="B53" s="24" t="s">
        <v>966</v>
      </c>
      <c r="C53" s="28">
        <f>'AEO 2022 Table 46 Raw'!F40</f>
        <v>0</v>
      </c>
      <c r="D53" s="28">
        <f>'AEO 2022 Table 46 Raw'!G40</f>
        <v>0</v>
      </c>
      <c r="E53" s="28">
        <f>'AEO 2022 Table 46 Raw'!H40</f>
        <v>0</v>
      </c>
      <c r="F53" s="28">
        <f>'AEO 2022 Table 46 Raw'!I40</f>
        <v>0</v>
      </c>
      <c r="G53" s="28">
        <f>'AEO 2022 Table 46 Raw'!J40</f>
        <v>0</v>
      </c>
      <c r="H53" s="28">
        <f>'AEO 2022 Table 46 Raw'!K40</f>
        <v>0</v>
      </c>
      <c r="I53" s="28">
        <f>'AEO 2022 Table 46 Raw'!L40</f>
        <v>0</v>
      </c>
      <c r="J53" s="28">
        <f>'AEO 2022 Table 46 Raw'!M40</f>
        <v>0</v>
      </c>
      <c r="K53" s="28">
        <f>'AEO 2022 Table 46 Raw'!N40</f>
        <v>0</v>
      </c>
      <c r="L53" s="28">
        <f>'AEO 2022 Table 46 Raw'!O40</f>
        <v>0</v>
      </c>
      <c r="M53" s="28">
        <f>'AEO 2022 Table 46 Raw'!P40</f>
        <v>0</v>
      </c>
      <c r="N53" s="28">
        <f>'AEO 2022 Table 46 Raw'!Q40</f>
        <v>0</v>
      </c>
      <c r="O53" s="28">
        <f>'AEO 2022 Table 46 Raw'!R40</f>
        <v>0</v>
      </c>
      <c r="P53" s="28">
        <f>'AEO 2022 Table 46 Raw'!S40</f>
        <v>0</v>
      </c>
      <c r="Q53" s="28">
        <f>'AEO 2022 Table 46 Raw'!T40</f>
        <v>0</v>
      </c>
      <c r="R53" s="28">
        <f>'AEO 2022 Table 46 Raw'!U40</f>
        <v>0</v>
      </c>
      <c r="S53" s="28">
        <f>'AEO 2022 Table 46 Raw'!V40</f>
        <v>0</v>
      </c>
      <c r="T53" s="28">
        <f>'AEO 2022 Table 46 Raw'!W40</f>
        <v>0</v>
      </c>
      <c r="U53" s="28">
        <f>'AEO 2022 Table 46 Raw'!X40</f>
        <v>0</v>
      </c>
      <c r="V53" s="28">
        <f>'AEO 2022 Table 46 Raw'!Y40</f>
        <v>0</v>
      </c>
      <c r="W53" s="28">
        <f>'AEO 2022 Table 46 Raw'!Z40</f>
        <v>0</v>
      </c>
      <c r="X53" s="28">
        <f>'AEO 2022 Table 46 Raw'!AA40</f>
        <v>0</v>
      </c>
      <c r="Y53" s="28">
        <f>'AEO 2022 Table 46 Raw'!AB40</f>
        <v>0</v>
      </c>
      <c r="Z53" s="28">
        <f>'AEO 2022 Table 46 Raw'!AC40</f>
        <v>0</v>
      </c>
      <c r="AA53" s="28">
        <f>'AEO 2022 Table 46 Raw'!AD40</f>
        <v>0</v>
      </c>
      <c r="AB53" s="28">
        <f>'AEO 2022 Table 46 Raw'!AE40</f>
        <v>0</v>
      </c>
      <c r="AC53" s="28">
        <f>'AEO 2022 Table 46 Raw'!AF40</f>
        <v>0</v>
      </c>
      <c r="AD53" s="28">
        <f>'AEO 2022 Table 46 Raw'!AG40</f>
        <v>0</v>
      </c>
      <c r="AE53" s="28">
        <f>'AEO 2022 Table 46 Raw'!AH40</f>
        <v>0</v>
      </c>
      <c r="AF53" s="28">
        <f>'AEO 2022 Table 46 Raw'!AI40</f>
        <v>0</v>
      </c>
      <c r="AG53" s="45" t="str">
        <f>'AEO 2022 Table 46 Raw'!AJ40</f>
        <v>- -</v>
      </c>
    </row>
    <row r="54" spans="1:33" ht="15" customHeight="1">
      <c r="A54" s="8" t="s">
        <v>999</v>
      </c>
      <c r="B54" s="24" t="s">
        <v>968</v>
      </c>
      <c r="C54" s="28">
        <f>'AEO 2022 Table 46 Raw'!F41</f>
        <v>1.113659</v>
      </c>
      <c r="D54" s="28">
        <f>'AEO 2022 Table 46 Raw'!G41</f>
        <v>1.5876889999999999</v>
      </c>
      <c r="E54" s="28">
        <f>'AEO 2022 Table 46 Raw'!H41</f>
        <v>2.0501800000000001</v>
      </c>
      <c r="F54" s="28">
        <f>'AEO 2022 Table 46 Raw'!I41</f>
        <v>2.5005009999999999</v>
      </c>
      <c r="G54" s="28">
        <f>'AEO 2022 Table 46 Raw'!J41</f>
        <v>2.9222830000000002</v>
      </c>
      <c r="H54" s="28">
        <f>'AEO 2022 Table 46 Raw'!K41</f>
        <v>3.328827</v>
      </c>
      <c r="I54" s="28">
        <f>'AEO 2022 Table 46 Raw'!L41</f>
        <v>3.6862590000000002</v>
      </c>
      <c r="J54" s="28">
        <f>'AEO 2022 Table 46 Raw'!M41</f>
        <v>4.0163149999999996</v>
      </c>
      <c r="K54" s="28">
        <f>'AEO 2022 Table 46 Raw'!N41</f>
        <v>4.3193020000000004</v>
      </c>
      <c r="L54" s="28">
        <f>'AEO 2022 Table 46 Raw'!O41</f>
        <v>4.5923150000000001</v>
      </c>
      <c r="M54" s="28">
        <f>'AEO 2022 Table 46 Raw'!P41</f>
        <v>4.8397240000000004</v>
      </c>
      <c r="N54" s="28">
        <f>'AEO 2022 Table 46 Raw'!Q41</f>
        <v>5.0688909999999998</v>
      </c>
      <c r="O54" s="28">
        <f>'AEO 2022 Table 46 Raw'!R41</f>
        <v>5.2844930000000003</v>
      </c>
      <c r="P54" s="28">
        <f>'AEO 2022 Table 46 Raw'!S41</f>
        <v>5.4705560000000002</v>
      </c>
      <c r="Q54" s="28">
        <f>'AEO 2022 Table 46 Raw'!T41</f>
        <v>5.6306440000000002</v>
      </c>
      <c r="R54" s="28">
        <f>'AEO 2022 Table 46 Raw'!U41</f>
        <v>5.7759309999999999</v>
      </c>
      <c r="S54" s="28">
        <f>'AEO 2022 Table 46 Raw'!V41</f>
        <v>5.9137529999999998</v>
      </c>
      <c r="T54" s="28">
        <f>'AEO 2022 Table 46 Raw'!W41</f>
        <v>6.0504179999999996</v>
      </c>
      <c r="U54" s="28">
        <f>'AEO 2022 Table 46 Raw'!X41</f>
        <v>6.1901890000000002</v>
      </c>
      <c r="V54" s="28">
        <f>'AEO 2022 Table 46 Raw'!Y41</f>
        <v>6.3278460000000001</v>
      </c>
      <c r="W54" s="28">
        <f>'AEO 2022 Table 46 Raw'!Z41</f>
        <v>6.4592679999999998</v>
      </c>
      <c r="X54" s="28">
        <f>'AEO 2022 Table 46 Raw'!AA41</f>
        <v>6.5823410000000004</v>
      </c>
      <c r="Y54" s="28">
        <f>'AEO 2022 Table 46 Raw'!AB41</f>
        <v>6.6982540000000004</v>
      </c>
      <c r="Z54" s="28">
        <f>'AEO 2022 Table 46 Raw'!AC41</f>
        <v>6.8076530000000002</v>
      </c>
      <c r="AA54" s="28">
        <f>'AEO 2022 Table 46 Raw'!AD41</f>
        <v>6.9098730000000002</v>
      </c>
      <c r="AB54" s="28">
        <f>'AEO 2022 Table 46 Raw'!AE41</f>
        <v>7.0162449999999996</v>
      </c>
      <c r="AC54" s="28">
        <f>'AEO 2022 Table 46 Raw'!AF41</f>
        <v>7.121759</v>
      </c>
      <c r="AD54" s="28">
        <f>'AEO 2022 Table 46 Raw'!AG41</f>
        <v>7.2235370000000003</v>
      </c>
      <c r="AE54" s="28">
        <f>'AEO 2022 Table 46 Raw'!AH41</f>
        <v>7.3316280000000003</v>
      </c>
      <c r="AF54" s="28">
        <f>'AEO 2022 Table 46 Raw'!AI41</f>
        <v>7.440607</v>
      </c>
      <c r="AG54" s="45">
        <f>'AEO 2022 Table 46 Raw'!AJ41</f>
        <v>6.8000000000000005E-2</v>
      </c>
    </row>
    <row r="55" spans="1:33" ht="15" customHeight="1">
      <c r="A55" s="8" t="s">
        <v>1000</v>
      </c>
      <c r="B55" s="24" t="s">
        <v>970</v>
      </c>
      <c r="C55" s="28">
        <f>'AEO 2022 Table 46 Raw'!F42</f>
        <v>2.4507000000000001E-2</v>
      </c>
      <c r="D55" s="28">
        <f>'AEO 2022 Table 46 Raw'!G42</f>
        <v>2.2960999999999999E-2</v>
      </c>
      <c r="E55" s="28">
        <f>'AEO 2022 Table 46 Raw'!H42</f>
        <v>2.1375999999999999E-2</v>
      </c>
      <c r="F55" s="28">
        <f>'AEO 2022 Table 46 Raw'!I42</f>
        <v>1.9949000000000001E-2</v>
      </c>
      <c r="G55" s="28">
        <f>'AEO 2022 Table 46 Raw'!J42</f>
        <v>1.856E-2</v>
      </c>
      <c r="H55" s="28">
        <f>'AEO 2022 Table 46 Raw'!K42</f>
        <v>1.7208999999999999E-2</v>
      </c>
      <c r="I55" s="28">
        <f>'AEO 2022 Table 46 Raw'!L42</f>
        <v>1.5932000000000002E-2</v>
      </c>
      <c r="J55" s="28">
        <f>'AEO 2022 Table 46 Raw'!M42</f>
        <v>1.4760000000000001E-2</v>
      </c>
      <c r="K55" s="28">
        <f>'AEO 2022 Table 46 Raw'!N42</f>
        <v>1.3726E-2</v>
      </c>
      <c r="L55" s="28">
        <f>'AEO 2022 Table 46 Raw'!O42</f>
        <v>1.2753E-2</v>
      </c>
      <c r="M55" s="28">
        <f>'AEO 2022 Table 46 Raw'!P42</f>
        <v>1.1816999999999999E-2</v>
      </c>
      <c r="N55" s="28">
        <f>'AEO 2022 Table 46 Raw'!Q42</f>
        <v>1.0917E-2</v>
      </c>
      <c r="O55" s="28">
        <f>'AEO 2022 Table 46 Raw'!R42</f>
        <v>1.0071999999999999E-2</v>
      </c>
      <c r="P55" s="28">
        <f>'AEO 2022 Table 46 Raw'!S42</f>
        <v>9.2870000000000001E-3</v>
      </c>
      <c r="Q55" s="28">
        <f>'AEO 2022 Table 46 Raw'!T42</f>
        <v>8.5649999999999997E-3</v>
      </c>
      <c r="R55" s="28">
        <f>'AEO 2022 Table 46 Raw'!U42</f>
        <v>7.9120000000000006E-3</v>
      </c>
      <c r="S55" s="28">
        <f>'AEO 2022 Table 46 Raw'!V42</f>
        <v>7.3819999999999997E-3</v>
      </c>
      <c r="T55" s="28">
        <f>'AEO 2022 Table 46 Raw'!W42</f>
        <v>6.8840000000000004E-3</v>
      </c>
      <c r="U55" s="28">
        <f>'AEO 2022 Table 46 Raw'!X42</f>
        <v>6.4469999999999996E-3</v>
      </c>
      <c r="V55" s="28">
        <f>'AEO 2022 Table 46 Raw'!Y42</f>
        <v>6.038E-3</v>
      </c>
      <c r="W55" s="28">
        <f>'AEO 2022 Table 46 Raw'!Z42</f>
        <v>5.6540000000000002E-3</v>
      </c>
      <c r="X55" s="28">
        <f>'AEO 2022 Table 46 Raw'!AA42</f>
        <v>5.2950000000000002E-3</v>
      </c>
      <c r="Y55" s="28">
        <f>'AEO 2022 Table 46 Raw'!AB42</f>
        <v>4.9589999999999999E-3</v>
      </c>
      <c r="Z55" s="28">
        <f>'AEO 2022 Table 46 Raw'!AC42</f>
        <v>4.6439999999999997E-3</v>
      </c>
      <c r="AA55" s="28">
        <f>'AEO 2022 Table 46 Raw'!AD42</f>
        <v>4.3499999999999997E-3</v>
      </c>
      <c r="AB55" s="28">
        <f>'AEO 2022 Table 46 Raw'!AE42</f>
        <v>4.0740000000000004E-3</v>
      </c>
      <c r="AC55" s="28">
        <f>'AEO 2022 Table 46 Raw'!AF42</f>
        <v>3.8149999999999998E-3</v>
      </c>
      <c r="AD55" s="28">
        <f>'AEO 2022 Table 46 Raw'!AG42</f>
        <v>3.5729999999999998E-3</v>
      </c>
      <c r="AE55" s="28">
        <f>'AEO 2022 Table 46 Raw'!AH42</f>
        <v>3.3470000000000001E-3</v>
      </c>
      <c r="AF55" s="28">
        <f>'AEO 2022 Table 46 Raw'!AI42</f>
        <v>3.1350000000000002E-3</v>
      </c>
      <c r="AG55" s="45">
        <f>'AEO 2022 Table 46 Raw'!AJ42</f>
        <v>-6.8000000000000005E-2</v>
      </c>
    </row>
    <row r="56" spans="1:33" ht="15" customHeight="1">
      <c r="A56" s="8" t="s">
        <v>1001</v>
      </c>
      <c r="B56" s="24" t="s">
        <v>972</v>
      </c>
      <c r="C56" s="28">
        <f>'AEO 2022 Table 46 Raw'!F43</f>
        <v>1.7843000000000001E-2</v>
      </c>
      <c r="D56" s="28">
        <f>'AEO 2022 Table 46 Raw'!G43</f>
        <v>1.6374E-2</v>
      </c>
      <c r="E56" s="28">
        <f>'AEO 2022 Table 46 Raw'!H43</f>
        <v>1.5088000000000001E-2</v>
      </c>
      <c r="F56" s="28">
        <f>'AEO 2022 Table 46 Raw'!I43</f>
        <v>1.4126E-2</v>
      </c>
      <c r="G56" s="28">
        <f>'AEO 2022 Table 46 Raw'!J43</f>
        <v>1.3226E-2</v>
      </c>
      <c r="H56" s="28">
        <f>'AEO 2022 Table 46 Raw'!K43</f>
        <v>1.2383999999999999E-2</v>
      </c>
      <c r="I56" s="28">
        <f>'AEO 2022 Table 46 Raw'!L43</f>
        <v>1.1594999999999999E-2</v>
      </c>
      <c r="J56" s="28">
        <f>'AEO 2022 Table 46 Raw'!M43</f>
        <v>1.0857E-2</v>
      </c>
      <c r="K56" s="28">
        <f>'AEO 2022 Table 46 Raw'!N43</f>
        <v>1.0165E-2</v>
      </c>
      <c r="L56" s="28">
        <f>'AEO 2022 Table 46 Raw'!O43</f>
        <v>9.5180000000000004E-3</v>
      </c>
      <c r="M56" s="28">
        <f>'AEO 2022 Table 46 Raw'!P43</f>
        <v>8.9130000000000008E-3</v>
      </c>
      <c r="N56" s="28">
        <f>'AEO 2022 Table 46 Raw'!Q43</f>
        <v>8.345E-3</v>
      </c>
      <c r="O56" s="28">
        <f>'AEO 2022 Table 46 Raw'!R43</f>
        <v>7.8139999999999998E-3</v>
      </c>
      <c r="P56" s="28">
        <f>'AEO 2022 Table 46 Raw'!S43</f>
        <v>7.3169999999999997E-3</v>
      </c>
      <c r="Q56" s="28">
        <f>'AEO 2022 Table 46 Raw'!T43</f>
        <v>6.8519999999999996E-3</v>
      </c>
      <c r="R56" s="28">
        <f>'AEO 2022 Table 46 Raw'!U43</f>
        <v>6.4159999999999998E-3</v>
      </c>
      <c r="S56" s="28">
        <f>'AEO 2022 Table 46 Raw'!V43</f>
        <v>6.0080000000000003E-3</v>
      </c>
      <c r="T56" s="28">
        <f>'AEO 2022 Table 46 Raw'!W43</f>
        <v>5.6259999999999999E-3</v>
      </c>
      <c r="U56" s="28">
        <f>'AEO 2022 Table 46 Raw'!X43</f>
        <v>5.2690000000000002E-3</v>
      </c>
      <c r="V56" s="28">
        <f>'AEO 2022 Table 46 Raw'!Y43</f>
        <v>4.934E-3</v>
      </c>
      <c r="W56" s="28">
        <f>'AEO 2022 Table 46 Raw'!Z43</f>
        <v>4.6210000000000001E-3</v>
      </c>
      <c r="X56" s="28">
        <f>'AEO 2022 Table 46 Raw'!AA43</f>
        <v>4.3270000000000001E-3</v>
      </c>
      <c r="Y56" s="28">
        <f>'AEO 2022 Table 46 Raw'!AB43</f>
        <v>4.052E-3</v>
      </c>
      <c r="Z56" s="28">
        <f>'AEO 2022 Table 46 Raw'!AC43</f>
        <v>3.7950000000000002E-3</v>
      </c>
      <c r="AA56" s="28">
        <f>'AEO 2022 Table 46 Raw'!AD43</f>
        <v>3.5539999999999999E-3</v>
      </c>
      <c r="AB56" s="28">
        <f>'AEO 2022 Table 46 Raw'!AE43</f>
        <v>3.3279999999999998E-3</v>
      </c>
      <c r="AC56" s="28">
        <f>'AEO 2022 Table 46 Raw'!AF43</f>
        <v>3.117E-3</v>
      </c>
      <c r="AD56" s="28">
        <f>'AEO 2022 Table 46 Raw'!AG43</f>
        <v>2.9190000000000002E-3</v>
      </c>
      <c r="AE56" s="28">
        <f>'AEO 2022 Table 46 Raw'!AH43</f>
        <v>2.7339999999999999E-3</v>
      </c>
      <c r="AF56" s="28">
        <f>'AEO 2022 Table 46 Raw'!AI43</f>
        <v>2.5609999999999999E-3</v>
      </c>
      <c r="AG56" s="45">
        <f>'AEO 2022 Table 46 Raw'!AJ43</f>
        <v>-6.5000000000000002E-2</v>
      </c>
    </row>
    <row r="57" spans="1:33" ht="15" customHeight="1">
      <c r="A57" s="8" t="s">
        <v>1002</v>
      </c>
      <c r="B57" s="24" t="s">
        <v>974</v>
      </c>
      <c r="C57" s="28">
        <f>'AEO 2022 Table 46 Raw'!F44</f>
        <v>4.4554000000000003E-2</v>
      </c>
      <c r="D57" s="28">
        <f>'AEO 2022 Table 46 Raw'!G44</f>
        <v>4.0184999999999998E-2</v>
      </c>
      <c r="E57" s="28">
        <f>'AEO 2022 Table 46 Raw'!H44</f>
        <v>3.5985000000000003E-2</v>
      </c>
      <c r="F57" s="28">
        <f>'AEO 2022 Table 46 Raw'!I44</f>
        <v>3.2266000000000003E-2</v>
      </c>
      <c r="G57" s="28">
        <f>'AEO 2022 Table 46 Raw'!J44</f>
        <v>2.9288000000000002E-2</v>
      </c>
      <c r="H57" s="28">
        <f>'AEO 2022 Table 46 Raw'!K44</f>
        <v>2.6998999999999999E-2</v>
      </c>
      <c r="I57" s="28">
        <f>'AEO 2022 Table 46 Raw'!L44</f>
        <v>2.5198000000000002E-2</v>
      </c>
      <c r="J57" s="28">
        <f>'AEO 2022 Table 46 Raw'!M44</f>
        <v>2.3592999999999999E-2</v>
      </c>
      <c r="K57" s="28">
        <f>'AEO 2022 Table 46 Raw'!N44</f>
        <v>2.2089999999999999E-2</v>
      </c>
      <c r="L57" s="28">
        <f>'AEO 2022 Table 46 Raw'!O44</f>
        <v>2.0683E-2</v>
      </c>
      <c r="M57" s="28">
        <f>'AEO 2022 Table 46 Raw'!P44</f>
        <v>1.9366000000000001E-2</v>
      </c>
      <c r="N57" s="28">
        <f>'AEO 2022 Table 46 Raw'!Q44</f>
        <v>1.8133E-2</v>
      </c>
      <c r="O57" s="28">
        <f>'AEO 2022 Table 46 Raw'!R44</f>
        <v>1.6979000000000001E-2</v>
      </c>
      <c r="P57" s="28">
        <f>'AEO 2022 Table 46 Raw'!S44</f>
        <v>1.5897999999999999E-2</v>
      </c>
      <c r="Q57" s="28">
        <f>'AEO 2022 Table 46 Raw'!T44</f>
        <v>1.4886999999999999E-2</v>
      </c>
      <c r="R57" s="28">
        <f>'AEO 2022 Table 46 Raw'!U44</f>
        <v>1.3939999999999999E-2</v>
      </c>
      <c r="S57" s="28">
        <f>'AEO 2022 Table 46 Raw'!V44</f>
        <v>1.3053E-2</v>
      </c>
      <c r="T57" s="28">
        <f>'AEO 2022 Table 46 Raw'!W44</f>
        <v>1.2222999999999999E-2</v>
      </c>
      <c r="U57" s="28">
        <f>'AEO 2022 Table 46 Raw'!X44</f>
        <v>1.1446E-2</v>
      </c>
      <c r="V57" s="28">
        <f>'AEO 2022 Table 46 Raw'!Y44</f>
        <v>1.0718E-2</v>
      </c>
      <c r="W57" s="28">
        <f>'AEO 2022 Table 46 Raw'!Z44</f>
        <v>1.0037000000000001E-2</v>
      </c>
      <c r="X57" s="28">
        <f>'AEO 2022 Table 46 Raw'!AA44</f>
        <v>9.3989999999999994E-3</v>
      </c>
      <c r="Y57" s="28">
        <f>'AEO 2022 Table 46 Raw'!AB44</f>
        <v>8.8020000000000008E-3</v>
      </c>
      <c r="Z57" s="28">
        <f>'AEO 2022 Table 46 Raw'!AC44</f>
        <v>8.2419999999999993E-3</v>
      </c>
      <c r="AA57" s="28">
        <f>'AEO 2022 Table 46 Raw'!AD44</f>
        <v>7.7190000000000002E-3</v>
      </c>
      <c r="AB57" s="28">
        <f>'AEO 2022 Table 46 Raw'!AE44</f>
        <v>7.2290000000000002E-3</v>
      </c>
      <c r="AC57" s="28">
        <f>'AEO 2022 Table 46 Raw'!AF44</f>
        <v>6.77E-3</v>
      </c>
      <c r="AD57" s="28">
        <f>'AEO 2022 Table 46 Raw'!AG44</f>
        <v>6.3400000000000001E-3</v>
      </c>
      <c r="AE57" s="28">
        <f>'AEO 2022 Table 46 Raw'!AH44</f>
        <v>5.9379999999999997E-3</v>
      </c>
      <c r="AF57" s="28">
        <f>'AEO 2022 Table 46 Raw'!AI44</f>
        <v>5.561E-3</v>
      </c>
      <c r="AG57" s="45">
        <f>'AEO 2022 Table 46 Raw'!AJ44</f>
        <v>-6.9000000000000006E-2</v>
      </c>
    </row>
    <row r="58" spans="1:33" ht="15" customHeight="1">
      <c r="A58" s="8" t="s">
        <v>1003</v>
      </c>
      <c r="B58" s="24" t="s">
        <v>976</v>
      </c>
      <c r="C58" s="28">
        <f>'AEO 2022 Table 46 Raw'!F45</f>
        <v>4.1776000000000001E-2</v>
      </c>
      <c r="D58" s="28">
        <f>'AEO 2022 Table 46 Raw'!G45</f>
        <v>3.8330000000000003E-2</v>
      </c>
      <c r="E58" s="28">
        <f>'AEO 2022 Table 46 Raw'!H45</f>
        <v>3.5316E-2</v>
      </c>
      <c r="F58" s="28">
        <f>'AEO 2022 Table 46 Raw'!I45</f>
        <v>3.3064999999999997E-2</v>
      </c>
      <c r="G58" s="28">
        <f>'AEO 2022 Table 46 Raw'!J45</f>
        <v>3.0957999999999999E-2</v>
      </c>
      <c r="H58" s="28">
        <f>'AEO 2022 Table 46 Raw'!K45</f>
        <v>2.8986000000000001E-2</v>
      </c>
      <c r="I58" s="28">
        <f>'AEO 2022 Table 46 Raw'!L45</f>
        <v>2.7140000000000001E-2</v>
      </c>
      <c r="J58" s="28">
        <f>'AEO 2022 Table 46 Raw'!M45</f>
        <v>2.5411E-2</v>
      </c>
      <c r="K58" s="28">
        <f>'AEO 2022 Table 46 Raw'!N45</f>
        <v>2.3793000000000002E-2</v>
      </c>
      <c r="L58" s="28">
        <f>'AEO 2022 Table 46 Raw'!O45</f>
        <v>2.2277999999999999E-2</v>
      </c>
      <c r="M58" s="28">
        <f>'AEO 2022 Table 46 Raw'!P45</f>
        <v>2.086E-2</v>
      </c>
      <c r="N58" s="28">
        <f>'AEO 2022 Table 46 Raw'!Q45</f>
        <v>1.9532999999999998E-2</v>
      </c>
      <c r="O58" s="28">
        <f>'AEO 2022 Table 46 Raw'!R45</f>
        <v>1.8290000000000001E-2</v>
      </c>
      <c r="P58" s="28">
        <f>'AEO 2022 Table 46 Raw'!S45</f>
        <v>1.7125999999999999E-2</v>
      </c>
      <c r="Q58" s="28">
        <f>'AEO 2022 Table 46 Raw'!T45</f>
        <v>1.6036999999999999E-2</v>
      </c>
      <c r="R58" s="28">
        <f>'AEO 2022 Table 46 Raw'!U45</f>
        <v>1.5017000000000001E-2</v>
      </c>
      <c r="S58" s="28">
        <f>'AEO 2022 Table 46 Raw'!V45</f>
        <v>1.4062E-2</v>
      </c>
      <c r="T58" s="28">
        <f>'AEO 2022 Table 46 Raw'!W45</f>
        <v>1.3167999999999999E-2</v>
      </c>
      <c r="U58" s="28">
        <f>'AEO 2022 Table 46 Raw'!X45</f>
        <v>1.2331E-2</v>
      </c>
      <c r="V58" s="28">
        <f>'AEO 2022 Table 46 Raw'!Y45</f>
        <v>1.1547999999999999E-2</v>
      </c>
      <c r="W58" s="28">
        <f>'AEO 2022 Table 46 Raw'!Z45</f>
        <v>1.0814000000000001E-2</v>
      </c>
      <c r="X58" s="28">
        <f>'AEO 2022 Table 46 Raw'!AA45</f>
        <v>1.0127000000000001E-2</v>
      </c>
      <c r="Y58" s="28">
        <f>'AEO 2022 Table 46 Raw'!AB45</f>
        <v>9.4839999999999994E-3</v>
      </c>
      <c r="Z58" s="28">
        <f>'AEO 2022 Table 46 Raw'!AC45</f>
        <v>8.8819999999999993E-3</v>
      </c>
      <c r="AA58" s="28">
        <f>'AEO 2022 Table 46 Raw'!AD45</f>
        <v>8.3180000000000007E-3</v>
      </c>
      <c r="AB58" s="28">
        <f>'AEO 2022 Table 46 Raw'!AE45</f>
        <v>7.79E-3</v>
      </c>
      <c r="AC58" s="28">
        <f>'AEO 2022 Table 46 Raw'!AF45</f>
        <v>7.2950000000000003E-3</v>
      </c>
      <c r="AD58" s="28">
        <f>'AEO 2022 Table 46 Raw'!AG45</f>
        <v>6.8320000000000004E-3</v>
      </c>
      <c r="AE58" s="28">
        <f>'AEO 2022 Table 46 Raw'!AH45</f>
        <v>6.3990000000000002E-3</v>
      </c>
      <c r="AF58" s="28">
        <f>'AEO 2022 Table 46 Raw'!AI45</f>
        <v>5.9930000000000001E-3</v>
      </c>
      <c r="AG58" s="45">
        <f>'AEO 2022 Table 46 Raw'!AJ45</f>
        <v>-6.5000000000000002E-2</v>
      </c>
    </row>
    <row r="59" spans="1:33" ht="15" customHeight="1">
      <c r="A59" s="8" t="s">
        <v>1004</v>
      </c>
      <c r="B59" s="24" t="s">
        <v>978</v>
      </c>
      <c r="C59" s="28">
        <f>'AEO 2022 Table 46 Raw'!F46</f>
        <v>0</v>
      </c>
      <c r="D59" s="28">
        <f>'AEO 2022 Table 46 Raw'!G46</f>
        <v>0</v>
      </c>
      <c r="E59" s="28">
        <f>'AEO 2022 Table 46 Raw'!H46</f>
        <v>0</v>
      </c>
      <c r="F59" s="28">
        <f>'AEO 2022 Table 46 Raw'!I46</f>
        <v>0</v>
      </c>
      <c r="G59" s="28">
        <f>'AEO 2022 Table 46 Raw'!J46</f>
        <v>0</v>
      </c>
      <c r="H59" s="28">
        <f>'AEO 2022 Table 46 Raw'!K46</f>
        <v>0</v>
      </c>
      <c r="I59" s="28">
        <f>'AEO 2022 Table 46 Raw'!L46</f>
        <v>0</v>
      </c>
      <c r="J59" s="28">
        <f>'AEO 2022 Table 46 Raw'!M46</f>
        <v>0</v>
      </c>
      <c r="K59" s="28">
        <f>'AEO 2022 Table 46 Raw'!N46</f>
        <v>0</v>
      </c>
      <c r="L59" s="28">
        <f>'AEO 2022 Table 46 Raw'!O46</f>
        <v>0</v>
      </c>
      <c r="M59" s="28">
        <f>'AEO 2022 Table 46 Raw'!P46</f>
        <v>0</v>
      </c>
      <c r="N59" s="28">
        <f>'AEO 2022 Table 46 Raw'!Q46</f>
        <v>0</v>
      </c>
      <c r="O59" s="28">
        <f>'AEO 2022 Table 46 Raw'!R46</f>
        <v>0</v>
      </c>
      <c r="P59" s="28">
        <f>'AEO 2022 Table 46 Raw'!S46</f>
        <v>0</v>
      </c>
      <c r="Q59" s="28">
        <f>'AEO 2022 Table 46 Raw'!T46</f>
        <v>0</v>
      </c>
      <c r="R59" s="28">
        <f>'AEO 2022 Table 46 Raw'!U46</f>
        <v>0</v>
      </c>
      <c r="S59" s="28">
        <f>'AEO 2022 Table 46 Raw'!V46</f>
        <v>0</v>
      </c>
      <c r="T59" s="28">
        <f>'AEO 2022 Table 46 Raw'!W46</f>
        <v>0</v>
      </c>
      <c r="U59" s="28">
        <f>'AEO 2022 Table 46 Raw'!X46</f>
        <v>0</v>
      </c>
      <c r="V59" s="28">
        <f>'AEO 2022 Table 46 Raw'!Y46</f>
        <v>0</v>
      </c>
      <c r="W59" s="28">
        <f>'AEO 2022 Table 46 Raw'!Z46</f>
        <v>0</v>
      </c>
      <c r="X59" s="28">
        <f>'AEO 2022 Table 46 Raw'!AA46</f>
        <v>0</v>
      </c>
      <c r="Y59" s="28">
        <f>'AEO 2022 Table 46 Raw'!AB46</f>
        <v>0</v>
      </c>
      <c r="Z59" s="28">
        <f>'AEO 2022 Table 46 Raw'!AC46</f>
        <v>0</v>
      </c>
      <c r="AA59" s="28">
        <f>'AEO 2022 Table 46 Raw'!AD46</f>
        <v>0</v>
      </c>
      <c r="AB59" s="28">
        <f>'AEO 2022 Table 46 Raw'!AE46</f>
        <v>0</v>
      </c>
      <c r="AC59" s="28">
        <f>'AEO 2022 Table 46 Raw'!AF46</f>
        <v>0</v>
      </c>
      <c r="AD59" s="28">
        <f>'AEO 2022 Table 46 Raw'!AG46</f>
        <v>0</v>
      </c>
      <c r="AE59" s="28">
        <f>'AEO 2022 Table 46 Raw'!AH46</f>
        <v>0</v>
      </c>
      <c r="AF59" s="28">
        <f>'AEO 2022 Table 46 Raw'!AI46</f>
        <v>0</v>
      </c>
      <c r="AG59" s="45" t="str">
        <f>'AEO 2022 Table 46 Raw'!AJ46</f>
        <v>- -</v>
      </c>
    </row>
    <row r="60" spans="1:33" ht="15" customHeight="1">
      <c r="A60" s="8" t="s">
        <v>1005</v>
      </c>
      <c r="B60" s="24" t="s">
        <v>980</v>
      </c>
      <c r="C60" s="28">
        <f>'AEO 2022 Table 46 Raw'!F47</f>
        <v>0</v>
      </c>
      <c r="D60" s="28">
        <f>'AEO 2022 Table 46 Raw'!G47</f>
        <v>3.4999999999999997E-5</v>
      </c>
      <c r="E60" s="28">
        <f>'AEO 2022 Table 46 Raw'!H47</f>
        <v>1.07E-4</v>
      </c>
      <c r="F60" s="28">
        <f>'AEO 2022 Table 46 Raw'!I47</f>
        <v>2.1900000000000001E-4</v>
      </c>
      <c r="G60" s="28">
        <f>'AEO 2022 Table 46 Raw'!J47</f>
        <v>3.6699999999999998E-4</v>
      </c>
      <c r="H60" s="28">
        <f>'AEO 2022 Table 46 Raw'!K47</f>
        <v>5.5199999999999997E-4</v>
      </c>
      <c r="I60" s="28">
        <f>'AEO 2022 Table 46 Raw'!L47</f>
        <v>7.6900000000000004E-4</v>
      </c>
      <c r="J60" s="28">
        <f>'AEO 2022 Table 46 Raw'!M47</f>
        <v>1.0189999999999999E-3</v>
      </c>
      <c r="K60" s="28">
        <f>'AEO 2022 Table 46 Raw'!N47</f>
        <v>1.299E-3</v>
      </c>
      <c r="L60" s="28">
        <f>'AEO 2022 Table 46 Raw'!O47</f>
        <v>1.6069999999999999E-3</v>
      </c>
      <c r="M60" s="28">
        <f>'AEO 2022 Table 46 Raw'!P47</f>
        <v>1.9380000000000001E-3</v>
      </c>
      <c r="N60" s="28">
        <f>'AEO 2022 Table 46 Raw'!Q47</f>
        <v>2.294E-3</v>
      </c>
      <c r="O60" s="28">
        <f>'AEO 2022 Table 46 Raw'!R47</f>
        <v>2.6719999999999999E-3</v>
      </c>
      <c r="P60" s="28">
        <f>'AEO 2022 Table 46 Raw'!S47</f>
        <v>3.0599999999999998E-3</v>
      </c>
      <c r="Q60" s="28">
        <f>'AEO 2022 Table 46 Raw'!T47</f>
        <v>3.4550000000000002E-3</v>
      </c>
      <c r="R60" s="28">
        <f>'AEO 2022 Table 46 Raw'!U47</f>
        <v>3.8600000000000001E-3</v>
      </c>
      <c r="S60" s="28">
        <f>'AEO 2022 Table 46 Raw'!V47</f>
        <v>4.2789999999999998E-3</v>
      </c>
      <c r="T60" s="28">
        <f>'AEO 2022 Table 46 Raw'!W47</f>
        <v>4.7159999999999997E-3</v>
      </c>
      <c r="U60" s="28">
        <f>'AEO 2022 Table 46 Raw'!X47</f>
        <v>5.1749999999999999E-3</v>
      </c>
      <c r="V60" s="28">
        <f>'AEO 2022 Table 46 Raw'!Y47</f>
        <v>5.6519999999999999E-3</v>
      </c>
      <c r="W60" s="28">
        <f>'AEO 2022 Table 46 Raw'!Z47</f>
        <v>6.1409999999999998E-3</v>
      </c>
      <c r="X60" s="28">
        <f>'AEO 2022 Table 46 Raw'!AA47</f>
        <v>6.6379999999999998E-3</v>
      </c>
      <c r="Y60" s="28">
        <f>'AEO 2022 Table 46 Raw'!AB47</f>
        <v>7.1399999999999996E-3</v>
      </c>
      <c r="Z60" s="28">
        <f>'AEO 2022 Table 46 Raw'!AC47</f>
        <v>7.6480000000000003E-3</v>
      </c>
      <c r="AA60" s="28">
        <f>'AEO 2022 Table 46 Raw'!AD47</f>
        <v>8.1569999999999993E-3</v>
      </c>
      <c r="AB60" s="28">
        <f>'AEO 2022 Table 46 Raw'!AE47</f>
        <v>8.6770000000000007E-3</v>
      </c>
      <c r="AC60" s="28">
        <f>'AEO 2022 Table 46 Raw'!AF47</f>
        <v>9.2040000000000004E-3</v>
      </c>
      <c r="AD60" s="28">
        <f>'AEO 2022 Table 46 Raw'!AG47</f>
        <v>9.7350000000000006E-3</v>
      </c>
      <c r="AE60" s="28">
        <f>'AEO 2022 Table 46 Raw'!AH47</f>
        <v>1.0278000000000001E-2</v>
      </c>
      <c r="AF60" s="28">
        <f>'AEO 2022 Table 46 Raw'!AI47</f>
        <v>1.0829999999999999E-2</v>
      </c>
      <c r="AG60" s="45" t="str">
        <f>'AEO 2022 Table 46 Raw'!AJ47</f>
        <v>- -</v>
      </c>
    </row>
    <row r="61" spans="1:33" ht="15" customHeight="1">
      <c r="A61" s="8" t="s">
        <v>1006</v>
      </c>
      <c r="B61" s="24" t="s">
        <v>1007</v>
      </c>
      <c r="C61" s="28">
        <f>'AEO 2022 Table 46 Raw'!F48</f>
        <v>15.105499</v>
      </c>
      <c r="D61" s="28">
        <f>'AEO 2022 Table 46 Raw'!G48</f>
        <v>15.077244</v>
      </c>
      <c r="E61" s="28">
        <f>'AEO 2022 Table 46 Raw'!H48</f>
        <v>14.891500000000001</v>
      </c>
      <c r="F61" s="28">
        <f>'AEO 2022 Table 46 Raw'!I48</f>
        <v>14.761540999999999</v>
      </c>
      <c r="G61" s="28">
        <f>'AEO 2022 Table 46 Raw'!J48</f>
        <v>14.656470000000001</v>
      </c>
      <c r="H61" s="28">
        <f>'AEO 2022 Table 46 Raw'!K48</f>
        <v>14.623619</v>
      </c>
      <c r="I61" s="28">
        <f>'AEO 2022 Table 46 Raw'!L48</f>
        <v>14.578215999999999</v>
      </c>
      <c r="J61" s="28">
        <f>'AEO 2022 Table 46 Raw'!M48</f>
        <v>14.608325000000001</v>
      </c>
      <c r="K61" s="28">
        <f>'AEO 2022 Table 46 Raw'!N48</f>
        <v>14.698293</v>
      </c>
      <c r="L61" s="28">
        <f>'AEO 2022 Table 46 Raw'!O48</f>
        <v>14.809941</v>
      </c>
      <c r="M61" s="28">
        <f>'AEO 2022 Table 46 Raw'!P48</f>
        <v>14.956083</v>
      </c>
      <c r="N61" s="28">
        <f>'AEO 2022 Table 46 Raw'!Q48</f>
        <v>15.159955999999999</v>
      </c>
      <c r="O61" s="28">
        <f>'AEO 2022 Table 46 Raw'!R48</f>
        <v>15.421372</v>
      </c>
      <c r="P61" s="28">
        <f>'AEO 2022 Table 46 Raw'!S48</f>
        <v>15.639029000000001</v>
      </c>
      <c r="Q61" s="28">
        <f>'AEO 2022 Table 46 Raw'!T48</f>
        <v>15.852513</v>
      </c>
      <c r="R61" s="28">
        <f>'AEO 2022 Table 46 Raw'!U48</f>
        <v>16.117283</v>
      </c>
      <c r="S61" s="28">
        <f>'AEO 2022 Table 46 Raw'!V48</f>
        <v>16.448474999999998</v>
      </c>
      <c r="T61" s="28">
        <f>'AEO 2022 Table 46 Raw'!W48</f>
        <v>16.85717</v>
      </c>
      <c r="U61" s="28">
        <f>'AEO 2022 Table 46 Raw'!X48</f>
        <v>17.336103000000001</v>
      </c>
      <c r="V61" s="28">
        <f>'AEO 2022 Table 46 Raw'!Y48</f>
        <v>17.830158000000001</v>
      </c>
      <c r="W61" s="28">
        <f>'AEO 2022 Table 46 Raw'!Z48</f>
        <v>18.31711</v>
      </c>
      <c r="X61" s="28">
        <f>'AEO 2022 Table 46 Raw'!AA48</f>
        <v>18.790184</v>
      </c>
      <c r="Y61" s="28">
        <f>'AEO 2022 Table 46 Raw'!AB48</f>
        <v>19.257625999999998</v>
      </c>
      <c r="Z61" s="28">
        <f>'AEO 2022 Table 46 Raw'!AC48</f>
        <v>19.722075</v>
      </c>
      <c r="AA61" s="28">
        <f>'AEO 2022 Table 46 Raw'!AD48</f>
        <v>20.173484999999999</v>
      </c>
      <c r="AB61" s="28">
        <f>'AEO 2022 Table 46 Raw'!AE48</f>
        <v>20.666674</v>
      </c>
      <c r="AC61" s="28">
        <f>'AEO 2022 Table 46 Raw'!AF48</f>
        <v>21.165113000000002</v>
      </c>
      <c r="AD61" s="28">
        <f>'AEO 2022 Table 46 Raw'!AG48</f>
        <v>21.652619999999999</v>
      </c>
      <c r="AE61" s="28">
        <f>'AEO 2022 Table 46 Raw'!AH48</f>
        <v>22.182047000000001</v>
      </c>
      <c r="AF61" s="28">
        <f>'AEO 2022 Table 46 Raw'!AI48</f>
        <v>22.715606999999999</v>
      </c>
      <c r="AG61" s="45">
        <f>'AEO 2022 Table 46 Raw'!AJ48</f>
        <v>1.4E-2</v>
      </c>
    </row>
    <row r="62" spans="1:33" ht="15" customHeight="1">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c r="AE62" s="28"/>
      <c r="AF62" s="28"/>
      <c r="AG62" s="45"/>
    </row>
    <row r="63" spans="1:33" ht="15" customHeight="1">
      <c r="A63" s="8" t="s">
        <v>1008</v>
      </c>
      <c r="B63" s="24" t="s">
        <v>1009</v>
      </c>
      <c r="C63" s="28">
        <f>'AEO 2022 Table 46 Raw'!F49</f>
        <v>96.927077999999995</v>
      </c>
      <c r="D63" s="28">
        <f>'AEO 2022 Table 46 Raw'!G49</f>
        <v>104.31716900000001</v>
      </c>
      <c r="E63" s="28">
        <f>'AEO 2022 Table 46 Raw'!H49</f>
        <v>109.548134</v>
      </c>
      <c r="F63" s="28">
        <f>'AEO 2022 Table 46 Raw'!I49</f>
        <v>113.968842</v>
      </c>
      <c r="G63" s="28">
        <f>'AEO 2022 Table 46 Raw'!J49</f>
        <v>117.39196800000001</v>
      </c>
      <c r="H63" s="28">
        <f>'AEO 2022 Table 46 Raw'!K49</f>
        <v>120.55296300000001</v>
      </c>
      <c r="I63" s="28">
        <f>'AEO 2022 Table 46 Raw'!L49</f>
        <v>122.55262</v>
      </c>
      <c r="J63" s="28">
        <f>'AEO 2022 Table 46 Raw'!M49</f>
        <v>124.339073</v>
      </c>
      <c r="K63" s="28">
        <f>'AEO 2022 Table 46 Raw'!N49</f>
        <v>125.904366</v>
      </c>
      <c r="L63" s="28">
        <f>'AEO 2022 Table 46 Raw'!O49</f>
        <v>127.10038</v>
      </c>
      <c r="M63" s="28">
        <f>'AEO 2022 Table 46 Raw'!P49</f>
        <v>128.046921</v>
      </c>
      <c r="N63" s="28">
        <f>'AEO 2022 Table 46 Raw'!Q49</f>
        <v>128.90389999999999</v>
      </c>
      <c r="O63" s="28">
        <f>'AEO 2022 Table 46 Raw'!R49</f>
        <v>129.711243</v>
      </c>
      <c r="P63" s="28">
        <f>'AEO 2022 Table 46 Raw'!S49</f>
        <v>129.96127300000001</v>
      </c>
      <c r="Q63" s="28">
        <f>'AEO 2022 Table 46 Raw'!T49</f>
        <v>129.848221</v>
      </c>
      <c r="R63" s="28">
        <f>'AEO 2022 Table 46 Raw'!U49</f>
        <v>129.69764699999999</v>
      </c>
      <c r="S63" s="28">
        <f>'AEO 2022 Table 46 Raw'!V49</f>
        <v>129.646118</v>
      </c>
      <c r="T63" s="28">
        <f>'AEO 2022 Table 46 Raw'!W49</f>
        <v>129.801941</v>
      </c>
      <c r="U63" s="28">
        <f>'AEO 2022 Table 46 Raw'!X49</f>
        <v>130.19944799999999</v>
      </c>
      <c r="V63" s="28">
        <f>'AEO 2022 Table 46 Raw'!Y49</f>
        <v>130.62661700000001</v>
      </c>
      <c r="W63" s="28">
        <f>'AEO 2022 Table 46 Raw'!Z49</f>
        <v>130.973984</v>
      </c>
      <c r="X63" s="28">
        <f>'AEO 2022 Table 46 Raw'!AA49</f>
        <v>131.20311000000001</v>
      </c>
      <c r="Y63" s="28">
        <f>'AEO 2022 Table 46 Raw'!AB49</f>
        <v>131.35307299999999</v>
      </c>
      <c r="Z63" s="28">
        <f>'AEO 2022 Table 46 Raw'!AC49</f>
        <v>131.43327300000001</v>
      </c>
      <c r="AA63" s="28">
        <f>'AEO 2022 Table 46 Raw'!AD49</f>
        <v>131.41473400000001</v>
      </c>
      <c r="AB63" s="28">
        <f>'AEO 2022 Table 46 Raw'!AE49</f>
        <v>131.545883</v>
      </c>
      <c r="AC63" s="28">
        <f>'AEO 2022 Table 46 Raw'!AF49</f>
        <v>131.682816</v>
      </c>
      <c r="AD63" s="28">
        <f>'AEO 2022 Table 46 Raw'!AG49</f>
        <v>131.75904800000001</v>
      </c>
      <c r="AE63" s="28">
        <f>'AEO 2022 Table 46 Raw'!AH49</f>
        <v>131.994415</v>
      </c>
      <c r="AF63" s="28">
        <f>'AEO 2022 Table 46 Raw'!AI49</f>
        <v>132.24357599999999</v>
      </c>
      <c r="AG63" s="45">
        <f>'AEO 2022 Table 46 Raw'!AJ49</f>
        <v>1.0999999999999999E-2</v>
      </c>
    </row>
    <row r="64" spans="1:33" ht="15" customHeight="1">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45"/>
    </row>
    <row r="65" spans="1:34" ht="15" customHeight="1">
      <c r="A65" s="8" t="s">
        <v>1010</v>
      </c>
      <c r="B65" s="23" t="s">
        <v>1011</v>
      </c>
      <c r="C65" s="28">
        <f>'AEO 2022 Table 46 Raw'!F50</f>
        <v>147.579025</v>
      </c>
      <c r="D65" s="28">
        <f>'AEO 2022 Table 46 Raw'!G50</f>
        <v>153.80702199999999</v>
      </c>
      <c r="E65" s="28">
        <f>'AEO 2022 Table 46 Raw'!H50</f>
        <v>157.331863</v>
      </c>
      <c r="F65" s="28">
        <f>'AEO 2022 Table 46 Raw'!I50</f>
        <v>159.911179</v>
      </c>
      <c r="G65" s="28">
        <f>'AEO 2022 Table 46 Raw'!J50</f>
        <v>161.28332499999999</v>
      </c>
      <c r="H65" s="28">
        <f>'AEO 2022 Table 46 Raw'!K50</f>
        <v>162.63888499999999</v>
      </c>
      <c r="I65" s="28">
        <f>'AEO 2022 Table 46 Raw'!L50</f>
        <v>162.753906</v>
      </c>
      <c r="J65" s="28">
        <f>'AEO 2022 Table 46 Raw'!M50</f>
        <v>162.94871499999999</v>
      </c>
      <c r="K65" s="28">
        <f>'AEO 2022 Table 46 Raw'!N50</f>
        <v>163.12069700000001</v>
      </c>
      <c r="L65" s="28">
        <f>'AEO 2022 Table 46 Raw'!O50</f>
        <v>163.07756000000001</v>
      </c>
      <c r="M65" s="28">
        <f>'AEO 2022 Table 46 Raw'!P50</f>
        <v>162.90460200000001</v>
      </c>
      <c r="N65" s="28">
        <f>'AEO 2022 Table 46 Raw'!Q50</f>
        <v>162.92276000000001</v>
      </c>
      <c r="O65" s="28">
        <f>'AEO 2022 Table 46 Raw'!R50</f>
        <v>163.04989599999999</v>
      </c>
      <c r="P65" s="28">
        <f>'AEO 2022 Table 46 Raw'!S50</f>
        <v>162.53268399999999</v>
      </c>
      <c r="Q65" s="28">
        <f>'AEO 2022 Table 46 Raw'!T50</f>
        <v>161.64292900000001</v>
      </c>
      <c r="R65" s="28">
        <f>'AEO 2022 Table 46 Raw'!U50</f>
        <v>160.81542999999999</v>
      </c>
      <c r="S65" s="28">
        <f>'AEO 2022 Table 46 Raw'!V50</f>
        <v>160.22148100000001</v>
      </c>
      <c r="T65" s="28">
        <f>'AEO 2022 Table 46 Raw'!W50</f>
        <v>159.982574</v>
      </c>
      <c r="U65" s="28">
        <f>'AEO 2022 Table 46 Raw'!X50</f>
        <v>160.07562300000001</v>
      </c>
      <c r="V65" s="28">
        <f>'AEO 2022 Table 46 Raw'!Y50</f>
        <v>160.26959199999999</v>
      </c>
      <c r="W65" s="28">
        <f>'AEO 2022 Table 46 Raw'!Z50</f>
        <v>160.38400300000001</v>
      </c>
      <c r="X65" s="28">
        <f>'AEO 2022 Table 46 Raw'!AA50</f>
        <v>160.36700400000001</v>
      </c>
      <c r="Y65" s="28">
        <f>'AEO 2022 Table 46 Raw'!AB50</f>
        <v>160.28900100000001</v>
      </c>
      <c r="Z65" s="28">
        <f>'AEO 2022 Table 46 Raw'!AC50</f>
        <v>160.13919100000001</v>
      </c>
      <c r="AA65" s="28">
        <f>'AEO 2022 Table 46 Raw'!AD50</f>
        <v>159.86540199999999</v>
      </c>
      <c r="AB65" s="28">
        <f>'AEO 2022 Table 46 Raw'!AE50</f>
        <v>159.81089800000001</v>
      </c>
      <c r="AC65" s="28">
        <f>'AEO 2022 Table 46 Raw'!AF50</f>
        <v>159.76370199999999</v>
      </c>
      <c r="AD65" s="28">
        <f>'AEO 2022 Table 46 Raw'!AG50</f>
        <v>159.621948</v>
      </c>
      <c r="AE65" s="28">
        <f>'AEO 2022 Table 46 Raw'!AH50</f>
        <v>159.688278</v>
      </c>
      <c r="AF65" s="28">
        <f>'AEO 2022 Table 46 Raw'!AI50</f>
        <v>159.715576</v>
      </c>
      <c r="AG65" s="45">
        <f>'AEO 2022 Table 46 Raw'!AJ50</f>
        <v>3.0000000000000001E-3</v>
      </c>
    </row>
    <row r="66" spans="1:34" ht="15" customHeight="1">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45"/>
    </row>
    <row r="67" spans="1:34" ht="15" customHeight="1">
      <c r="B67" s="23" t="s">
        <v>1012</v>
      </c>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45"/>
    </row>
    <row r="68" spans="1:34" ht="15" customHeight="1">
      <c r="A68" s="8" t="s">
        <v>1013</v>
      </c>
      <c r="B68" s="24" t="s">
        <v>1014</v>
      </c>
      <c r="C68" s="28">
        <f>'AEO 2022 Table 46 Raw'!F52</f>
        <v>49.179703000000003</v>
      </c>
      <c r="D68" s="28">
        <f>'AEO 2022 Table 46 Raw'!G52</f>
        <v>50.998145999999998</v>
      </c>
      <c r="E68" s="28">
        <f>'AEO 2022 Table 46 Raw'!H52</f>
        <v>52.324409000000003</v>
      </c>
      <c r="F68" s="28">
        <f>'AEO 2022 Table 46 Raw'!I52</f>
        <v>53.049273999999997</v>
      </c>
      <c r="G68" s="28">
        <f>'AEO 2022 Table 46 Raw'!J52</f>
        <v>53.634056000000001</v>
      </c>
      <c r="H68" s="28">
        <f>'AEO 2022 Table 46 Raw'!K52</f>
        <v>53.963389999999997</v>
      </c>
      <c r="I68" s="28">
        <f>'AEO 2022 Table 46 Raw'!L52</f>
        <v>53.803032000000002</v>
      </c>
      <c r="J68" s="28">
        <f>'AEO 2022 Table 46 Raw'!M52</f>
        <v>53.694191000000004</v>
      </c>
      <c r="K68" s="28">
        <f>'AEO 2022 Table 46 Raw'!N52</f>
        <v>53.474494999999997</v>
      </c>
      <c r="L68" s="28">
        <f>'AEO 2022 Table 46 Raw'!O52</f>
        <v>53.236896999999999</v>
      </c>
      <c r="M68" s="28">
        <f>'AEO 2022 Table 46 Raw'!P52</f>
        <v>52.954116999999997</v>
      </c>
      <c r="N68" s="28">
        <f>'AEO 2022 Table 46 Raw'!Q52</f>
        <v>52.784176000000002</v>
      </c>
      <c r="O68" s="28">
        <f>'AEO 2022 Table 46 Raw'!R52</f>
        <v>52.463389999999997</v>
      </c>
      <c r="P68" s="28">
        <f>'AEO 2022 Table 46 Raw'!S52</f>
        <v>51.903137000000001</v>
      </c>
      <c r="Q68" s="28">
        <f>'AEO 2022 Table 46 Raw'!T52</f>
        <v>51.342650999999996</v>
      </c>
      <c r="R68" s="28">
        <f>'AEO 2022 Table 46 Raw'!U52</f>
        <v>50.779941999999998</v>
      </c>
      <c r="S68" s="28">
        <f>'AEO 2022 Table 46 Raw'!V52</f>
        <v>50.242935000000003</v>
      </c>
      <c r="T68" s="28">
        <f>'AEO 2022 Table 46 Raw'!W52</f>
        <v>49.707450999999999</v>
      </c>
      <c r="U68" s="28">
        <f>'AEO 2022 Table 46 Raw'!X52</f>
        <v>49.187140999999997</v>
      </c>
      <c r="V68" s="28">
        <f>'AEO 2022 Table 46 Raw'!Y52</f>
        <v>48.632874000000001</v>
      </c>
      <c r="W68" s="28">
        <f>'AEO 2022 Table 46 Raw'!Z52</f>
        <v>48.031452000000002</v>
      </c>
      <c r="X68" s="28">
        <f>'AEO 2022 Table 46 Raw'!AA52</f>
        <v>47.439857000000003</v>
      </c>
      <c r="Y68" s="28">
        <f>'AEO 2022 Table 46 Raw'!AB52</f>
        <v>46.822955999999998</v>
      </c>
      <c r="Z68" s="28">
        <f>'AEO 2022 Table 46 Raw'!AC52</f>
        <v>46.103344</v>
      </c>
      <c r="AA68" s="28">
        <f>'AEO 2022 Table 46 Raw'!AD52</f>
        <v>45.393410000000003</v>
      </c>
      <c r="AB68" s="28">
        <f>'AEO 2022 Table 46 Raw'!AE52</f>
        <v>44.764991999999999</v>
      </c>
      <c r="AC68" s="28">
        <f>'AEO 2022 Table 46 Raw'!AF52</f>
        <v>44.080134999999999</v>
      </c>
      <c r="AD68" s="28">
        <f>'AEO 2022 Table 46 Raw'!AG52</f>
        <v>43.280814999999997</v>
      </c>
      <c r="AE68" s="28">
        <f>'AEO 2022 Table 46 Raw'!AH52</f>
        <v>42.516433999999997</v>
      </c>
      <c r="AF68" s="28">
        <f>'AEO 2022 Table 46 Raw'!AI52</f>
        <v>41.846367000000001</v>
      </c>
      <c r="AG68" s="45">
        <f>'AEO 2022 Table 46 Raw'!AJ52</f>
        <v>-6.0000000000000001E-3</v>
      </c>
    </row>
    <row r="69" spans="1:34" ht="15" customHeight="1">
      <c r="A69" s="8" t="s">
        <v>1015</v>
      </c>
      <c r="B69" s="24" t="s">
        <v>1016</v>
      </c>
      <c r="C69" s="28">
        <f>'AEO 2022 Table 46 Raw'!F53</f>
        <v>34.017429</v>
      </c>
      <c r="D69" s="28">
        <f>'AEO 2022 Table 46 Raw'!G53</f>
        <v>33.912421999999999</v>
      </c>
      <c r="E69" s="28">
        <f>'AEO 2022 Table 46 Raw'!H53</f>
        <v>33.664112000000003</v>
      </c>
      <c r="F69" s="28">
        <f>'AEO 2022 Table 46 Raw'!I53</f>
        <v>33.193629999999999</v>
      </c>
      <c r="G69" s="28">
        <f>'AEO 2022 Table 46 Raw'!J53</f>
        <v>32.782527999999999</v>
      </c>
      <c r="H69" s="28">
        <f>'AEO 2022 Table 46 Raw'!K53</f>
        <v>32.510303</v>
      </c>
      <c r="I69" s="28">
        <f>'AEO 2022 Table 46 Raw'!L53</f>
        <v>32.528606000000003</v>
      </c>
      <c r="J69" s="28">
        <f>'AEO 2022 Table 46 Raw'!M53</f>
        <v>32.763111000000002</v>
      </c>
      <c r="K69" s="28">
        <f>'AEO 2022 Table 46 Raw'!N53</f>
        <v>32.971465999999999</v>
      </c>
      <c r="L69" s="28">
        <f>'AEO 2022 Table 46 Raw'!O53</f>
        <v>33.227862999999999</v>
      </c>
      <c r="M69" s="28">
        <f>'AEO 2022 Table 46 Raw'!P53</f>
        <v>33.531525000000002</v>
      </c>
      <c r="N69" s="28">
        <f>'AEO 2022 Table 46 Raw'!Q53</f>
        <v>34.008353999999997</v>
      </c>
      <c r="O69" s="28">
        <f>'AEO 2022 Table 46 Raw'!R53</f>
        <v>34.518920999999999</v>
      </c>
      <c r="P69" s="28">
        <f>'AEO 2022 Table 46 Raw'!S53</f>
        <v>34.892364999999998</v>
      </c>
      <c r="Q69" s="28">
        <f>'AEO 2022 Table 46 Raw'!T53</f>
        <v>35.278720999999997</v>
      </c>
      <c r="R69" s="28">
        <f>'AEO 2022 Table 46 Raw'!U53</f>
        <v>35.684528</v>
      </c>
      <c r="S69" s="28">
        <f>'AEO 2022 Table 46 Raw'!V53</f>
        <v>36.146541999999997</v>
      </c>
      <c r="T69" s="28">
        <f>'AEO 2022 Table 46 Raw'!W53</f>
        <v>36.625712999999998</v>
      </c>
      <c r="U69" s="28">
        <f>'AEO 2022 Table 46 Raw'!X53</f>
        <v>37.153525999999999</v>
      </c>
      <c r="V69" s="28">
        <f>'AEO 2022 Table 46 Raw'!Y53</f>
        <v>37.63588</v>
      </c>
      <c r="W69" s="28">
        <f>'AEO 2022 Table 46 Raw'!Z53</f>
        <v>38.124409</v>
      </c>
      <c r="X69" s="28">
        <f>'AEO 2022 Table 46 Raw'!AA53</f>
        <v>38.672725999999997</v>
      </c>
      <c r="Y69" s="28">
        <f>'AEO 2022 Table 46 Raw'!AB53</f>
        <v>39.274090000000001</v>
      </c>
      <c r="Z69" s="28">
        <f>'AEO 2022 Table 46 Raw'!AC53</f>
        <v>39.821457000000002</v>
      </c>
      <c r="AA69" s="28">
        <f>'AEO 2022 Table 46 Raw'!AD53</f>
        <v>40.388370999999999</v>
      </c>
      <c r="AB69" s="28">
        <f>'AEO 2022 Table 46 Raw'!AE53</f>
        <v>41.062415999999999</v>
      </c>
      <c r="AC69" s="28">
        <f>'AEO 2022 Table 46 Raw'!AF53</f>
        <v>41.703868999999997</v>
      </c>
      <c r="AD69" s="28">
        <f>'AEO 2022 Table 46 Raw'!AG53</f>
        <v>42.251582999999997</v>
      </c>
      <c r="AE69" s="28">
        <f>'AEO 2022 Table 46 Raw'!AH53</f>
        <v>42.820357999999999</v>
      </c>
      <c r="AF69" s="28">
        <f>'AEO 2022 Table 46 Raw'!AI53</f>
        <v>43.481689000000003</v>
      </c>
      <c r="AG69" s="45">
        <f>'AEO 2022 Table 46 Raw'!AJ53</f>
        <v>8.9999999999999993E-3</v>
      </c>
    </row>
    <row r="70" spans="1:34" ht="12" customHeight="1">
      <c r="A70" s="8" t="s">
        <v>1017</v>
      </c>
      <c r="B70" s="24" t="s">
        <v>1018</v>
      </c>
      <c r="C70" s="28">
        <f>'AEO 2022 Table 46 Raw'!F54</f>
        <v>1.9855999999999999E-2</v>
      </c>
      <c r="D70" s="28">
        <f>'AEO 2022 Table 46 Raw'!G54</f>
        <v>3.7173999999999999E-2</v>
      </c>
      <c r="E70" s="28">
        <f>'AEO 2022 Table 46 Raw'!H54</f>
        <v>5.3871000000000002E-2</v>
      </c>
      <c r="F70" s="28">
        <f>'AEO 2022 Table 46 Raw'!I54</f>
        <v>6.9320000000000007E-2</v>
      </c>
      <c r="G70" s="28">
        <f>'AEO 2022 Table 46 Raw'!J54</f>
        <v>8.3446999999999993E-2</v>
      </c>
      <c r="H70" s="28">
        <f>'AEO 2022 Table 46 Raw'!K54</f>
        <v>9.7104999999999997E-2</v>
      </c>
      <c r="I70" s="28">
        <f>'AEO 2022 Table 46 Raw'!L54</f>
        <v>0.108323</v>
      </c>
      <c r="J70" s="28">
        <f>'AEO 2022 Table 46 Raw'!M54</f>
        <v>0.116772</v>
      </c>
      <c r="K70" s="28">
        <f>'AEO 2022 Table 46 Raw'!N54</f>
        <v>0.12518799999999999</v>
      </c>
      <c r="L70" s="28">
        <f>'AEO 2022 Table 46 Raw'!O54</f>
        <v>0.133518</v>
      </c>
      <c r="M70" s="28">
        <f>'AEO 2022 Table 46 Raw'!P54</f>
        <v>0.141871</v>
      </c>
      <c r="N70" s="28">
        <f>'AEO 2022 Table 46 Raw'!Q54</f>
        <v>0.15071399999999999</v>
      </c>
      <c r="O70" s="28">
        <f>'AEO 2022 Table 46 Raw'!R54</f>
        <v>0.159582</v>
      </c>
      <c r="P70" s="28">
        <f>'AEO 2022 Table 46 Raw'!S54</f>
        <v>0.16775999999999999</v>
      </c>
      <c r="Q70" s="28">
        <f>'AEO 2022 Table 46 Raw'!T54</f>
        <v>0.17594599999999999</v>
      </c>
      <c r="R70" s="28">
        <f>'AEO 2022 Table 46 Raw'!U54</f>
        <v>0.18423</v>
      </c>
      <c r="S70" s="28">
        <f>'AEO 2022 Table 46 Raw'!V54</f>
        <v>0.19290399999999999</v>
      </c>
      <c r="T70" s="28">
        <f>'AEO 2022 Table 46 Raw'!W54</f>
        <v>0.201932</v>
      </c>
      <c r="U70" s="28">
        <f>'AEO 2022 Table 46 Raw'!X54</f>
        <v>0.211366</v>
      </c>
      <c r="V70" s="28">
        <f>'AEO 2022 Table 46 Raw'!Y54</f>
        <v>0.22104699999999999</v>
      </c>
      <c r="W70" s="28">
        <f>'AEO 2022 Table 46 Raw'!Z54</f>
        <v>0.23089199999999999</v>
      </c>
      <c r="X70" s="28">
        <f>'AEO 2022 Table 46 Raw'!AA54</f>
        <v>0.24121899999999999</v>
      </c>
      <c r="Y70" s="28">
        <f>'AEO 2022 Table 46 Raw'!AB54</f>
        <v>0.25176300000000001</v>
      </c>
      <c r="Z70" s="28">
        <f>'AEO 2022 Table 46 Raw'!AC54</f>
        <v>0.26199699999999998</v>
      </c>
      <c r="AA70" s="28">
        <f>'AEO 2022 Table 46 Raw'!AD54</f>
        <v>0.272648</v>
      </c>
      <c r="AB70" s="28">
        <f>'AEO 2022 Table 46 Raw'!AE54</f>
        <v>0.28442699999999999</v>
      </c>
      <c r="AC70" s="28">
        <f>'AEO 2022 Table 46 Raw'!AF54</f>
        <v>0.29638399999999998</v>
      </c>
      <c r="AD70" s="28">
        <f>'AEO 2022 Table 46 Raw'!AG54</f>
        <v>0.308089</v>
      </c>
      <c r="AE70" s="28">
        <f>'AEO 2022 Table 46 Raw'!AH54</f>
        <v>0.32077499999999998</v>
      </c>
      <c r="AF70" s="28">
        <f>'AEO 2022 Table 46 Raw'!AI54</f>
        <v>0.33494000000000002</v>
      </c>
      <c r="AG70" s="45">
        <f>'AEO 2022 Table 46 Raw'!AJ54</f>
        <v>0.10199999999999999</v>
      </c>
    </row>
    <row r="71" spans="1:34" ht="15" customHeight="1">
      <c r="A71" s="8" t="s">
        <v>1019</v>
      </c>
      <c r="B71" s="24" t="s">
        <v>924</v>
      </c>
      <c r="C71" s="28">
        <f>'AEO 2022 Table 46 Raw'!F55</f>
        <v>0.100782</v>
      </c>
      <c r="D71" s="28">
        <f>'AEO 2022 Table 46 Raw'!G55</f>
        <v>0.100284</v>
      </c>
      <c r="E71" s="28">
        <f>'AEO 2022 Table 46 Raw'!H55</f>
        <v>0.102798</v>
      </c>
      <c r="F71" s="28">
        <f>'AEO 2022 Table 46 Raw'!I55</f>
        <v>0.10373499999999999</v>
      </c>
      <c r="G71" s="28">
        <f>'AEO 2022 Table 46 Raw'!J55</f>
        <v>0.101355</v>
      </c>
      <c r="H71" s="28">
        <f>'AEO 2022 Table 46 Raw'!K55</f>
        <v>9.8154000000000005E-2</v>
      </c>
      <c r="I71" s="28">
        <f>'AEO 2022 Table 46 Raw'!L55</f>
        <v>9.4872999999999999E-2</v>
      </c>
      <c r="J71" s="28">
        <f>'AEO 2022 Table 46 Raw'!M55</f>
        <v>9.1514999999999999E-2</v>
      </c>
      <c r="K71" s="28">
        <f>'AEO 2022 Table 46 Raw'!N55</f>
        <v>8.8242000000000001E-2</v>
      </c>
      <c r="L71" s="28">
        <f>'AEO 2022 Table 46 Raw'!O55</f>
        <v>8.5248000000000004E-2</v>
      </c>
      <c r="M71" s="28">
        <f>'AEO 2022 Table 46 Raw'!P55</f>
        <v>8.2579E-2</v>
      </c>
      <c r="N71" s="28">
        <f>'AEO 2022 Table 46 Raw'!Q55</f>
        <v>8.0501000000000003E-2</v>
      </c>
      <c r="O71" s="28">
        <f>'AEO 2022 Table 46 Raw'!R55</f>
        <v>7.8738000000000002E-2</v>
      </c>
      <c r="P71" s="28">
        <f>'AEO 2022 Table 46 Raw'!S55</f>
        <v>7.7032000000000003E-2</v>
      </c>
      <c r="Q71" s="28">
        <f>'AEO 2022 Table 46 Raw'!T55</f>
        <v>7.5733999999999996E-2</v>
      </c>
      <c r="R71" s="28">
        <f>'AEO 2022 Table 46 Raw'!U55</f>
        <v>7.4588000000000002E-2</v>
      </c>
      <c r="S71" s="28">
        <f>'AEO 2022 Table 46 Raw'!V55</f>
        <v>7.3589000000000002E-2</v>
      </c>
      <c r="T71" s="28">
        <f>'AEO 2022 Table 46 Raw'!W55</f>
        <v>7.2742000000000001E-2</v>
      </c>
      <c r="U71" s="28">
        <f>'AEO 2022 Table 46 Raw'!X55</f>
        <v>7.2100999999999998E-2</v>
      </c>
      <c r="V71" s="28">
        <f>'AEO 2022 Table 46 Raw'!Y55</f>
        <v>7.1525000000000005E-2</v>
      </c>
      <c r="W71" s="28">
        <f>'AEO 2022 Table 46 Raw'!Z55</f>
        <v>7.1012000000000006E-2</v>
      </c>
      <c r="X71" s="28">
        <f>'AEO 2022 Table 46 Raw'!AA55</f>
        <v>7.0673E-2</v>
      </c>
      <c r="Y71" s="28">
        <f>'AEO 2022 Table 46 Raw'!AB55</f>
        <v>7.0416000000000006E-2</v>
      </c>
      <c r="Z71" s="28">
        <f>'AEO 2022 Table 46 Raw'!AC55</f>
        <v>7.0126999999999995E-2</v>
      </c>
      <c r="AA71" s="28">
        <f>'AEO 2022 Table 46 Raw'!AD55</f>
        <v>6.9983000000000004E-2</v>
      </c>
      <c r="AB71" s="28">
        <f>'AEO 2022 Table 46 Raw'!AE55</f>
        <v>6.9947999999999996E-2</v>
      </c>
      <c r="AC71" s="28">
        <f>'AEO 2022 Table 46 Raw'!AF55</f>
        <v>6.9744E-2</v>
      </c>
      <c r="AD71" s="28">
        <f>'AEO 2022 Table 46 Raw'!AG55</f>
        <v>6.9596000000000005E-2</v>
      </c>
      <c r="AE71" s="28">
        <f>'AEO 2022 Table 46 Raw'!AH55</f>
        <v>6.9758000000000001E-2</v>
      </c>
      <c r="AF71" s="28">
        <f>'AEO 2022 Table 46 Raw'!AI55</f>
        <v>7.0509000000000002E-2</v>
      </c>
      <c r="AG71" s="45">
        <f>'AEO 2022 Table 46 Raw'!AJ55</f>
        <v>-1.2E-2</v>
      </c>
    </row>
    <row r="72" spans="1:34" ht="15" customHeight="1">
      <c r="A72" s="8" t="s">
        <v>1020</v>
      </c>
      <c r="B72" s="24" t="s">
        <v>1021</v>
      </c>
      <c r="C72" s="28">
        <f>'AEO 2022 Table 46 Raw'!F56</f>
        <v>17.252856999999999</v>
      </c>
      <c r="D72" s="28">
        <f>'AEO 2022 Table 46 Raw'!G56</f>
        <v>17.534731000000001</v>
      </c>
      <c r="E72" s="28">
        <f>'AEO 2022 Table 46 Raw'!H56</f>
        <v>17.819353</v>
      </c>
      <c r="F72" s="28">
        <f>'AEO 2022 Table 46 Raw'!I56</f>
        <v>17.889268999999999</v>
      </c>
      <c r="G72" s="28">
        <f>'AEO 2022 Table 46 Raw'!J56</f>
        <v>18.130248999999999</v>
      </c>
      <c r="H72" s="28">
        <f>'AEO 2022 Table 46 Raw'!K56</f>
        <v>18.349820999999999</v>
      </c>
      <c r="I72" s="28">
        <f>'AEO 2022 Table 46 Raw'!L56</f>
        <v>18.66441</v>
      </c>
      <c r="J72" s="28">
        <f>'AEO 2022 Table 46 Raw'!M56</f>
        <v>19.051207999999999</v>
      </c>
      <c r="K72" s="28">
        <f>'AEO 2022 Table 46 Raw'!N56</f>
        <v>19.442440000000001</v>
      </c>
      <c r="L72" s="28">
        <f>'AEO 2022 Table 46 Raw'!O56</f>
        <v>19.886686000000001</v>
      </c>
      <c r="M72" s="28">
        <f>'AEO 2022 Table 46 Raw'!P56</f>
        <v>20.418976000000001</v>
      </c>
      <c r="N72" s="28">
        <f>'AEO 2022 Table 46 Raw'!Q56</f>
        <v>21.054468</v>
      </c>
      <c r="O72" s="28">
        <f>'AEO 2022 Table 46 Raw'!R56</f>
        <v>21.733111999999998</v>
      </c>
      <c r="P72" s="28">
        <f>'AEO 2022 Table 46 Raw'!S56</f>
        <v>22.363341999999999</v>
      </c>
      <c r="Q72" s="28">
        <f>'AEO 2022 Table 46 Raw'!T56</f>
        <v>23.05077</v>
      </c>
      <c r="R72" s="28">
        <f>'AEO 2022 Table 46 Raw'!U56</f>
        <v>23.794228</v>
      </c>
      <c r="S72" s="28">
        <f>'AEO 2022 Table 46 Raw'!V56</f>
        <v>24.625710999999999</v>
      </c>
      <c r="T72" s="28">
        <f>'AEO 2022 Table 46 Raw'!W56</f>
        <v>25.516348000000001</v>
      </c>
      <c r="U72" s="28">
        <f>'AEO 2022 Table 46 Raw'!X56</f>
        <v>26.485385999999998</v>
      </c>
      <c r="V72" s="28">
        <f>'AEO 2022 Table 46 Raw'!Y56</f>
        <v>27.494838999999999</v>
      </c>
      <c r="W72" s="28">
        <f>'AEO 2022 Table 46 Raw'!Z56</f>
        <v>28.523623000000001</v>
      </c>
      <c r="X72" s="28">
        <f>'AEO 2022 Table 46 Raw'!AA56</f>
        <v>29.612397999999999</v>
      </c>
      <c r="Y72" s="28">
        <f>'AEO 2022 Table 46 Raw'!AB56</f>
        <v>30.728991000000001</v>
      </c>
      <c r="Z72" s="28">
        <f>'AEO 2022 Table 46 Raw'!AC56</f>
        <v>31.801220000000001</v>
      </c>
      <c r="AA72" s="28">
        <f>'AEO 2022 Table 46 Raw'!AD56</f>
        <v>32.919155000000003</v>
      </c>
      <c r="AB72" s="28">
        <f>'AEO 2022 Table 46 Raw'!AE56</f>
        <v>34.171931999999998</v>
      </c>
      <c r="AC72" s="28">
        <f>'AEO 2022 Table 46 Raw'!AF56</f>
        <v>35.436996000000001</v>
      </c>
      <c r="AD72" s="28">
        <f>'AEO 2022 Table 46 Raw'!AG56</f>
        <v>36.670794999999998</v>
      </c>
      <c r="AE72" s="28">
        <f>'AEO 2022 Table 46 Raw'!AH56</f>
        <v>38.006301999999998</v>
      </c>
      <c r="AF72" s="28">
        <f>'AEO 2022 Table 46 Raw'!AI56</f>
        <v>39.511592999999998</v>
      </c>
      <c r="AG72" s="45">
        <f>'AEO 2022 Table 46 Raw'!AJ56</f>
        <v>2.9000000000000001E-2</v>
      </c>
    </row>
    <row r="73" spans="1:34" ht="15" customHeight="1">
      <c r="A73" s="8" t="s">
        <v>1022</v>
      </c>
      <c r="B73" s="24" t="s">
        <v>1023</v>
      </c>
      <c r="C73" s="28">
        <f>'AEO 2022 Table 46 Raw'!F57</f>
        <v>1.37E-4</v>
      </c>
      <c r="D73" s="28">
        <f>'AEO 2022 Table 46 Raw'!G57</f>
        <v>2.5300000000000002E-4</v>
      </c>
      <c r="E73" s="28">
        <f>'AEO 2022 Table 46 Raw'!H57</f>
        <v>3.6099999999999999E-4</v>
      </c>
      <c r="F73" s="28">
        <f>'AEO 2022 Table 46 Raw'!I57</f>
        <v>4.57E-4</v>
      </c>
      <c r="G73" s="28">
        <f>'AEO 2022 Table 46 Raw'!J57</f>
        <v>5.4199999999999995E-4</v>
      </c>
      <c r="H73" s="28">
        <f>'AEO 2022 Table 46 Raw'!K57</f>
        <v>6.2E-4</v>
      </c>
      <c r="I73" s="28">
        <f>'AEO 2022 Table 46 Raw'!L57</f>
        <v>6.8000000000000005E-4</v>
      </c>
      <c r="J73" s="28">
        <f>'AEO 2022 Table 46 Raw'!M57</f>
        <v>7.18E-4</v>
      </c>
      <c r="K73" s="28">
        <f>'AEO 2022 Table 46 Raw'!N57</f>
        <v>7.5299999999999998E-4</v>
      </c>
      <c r="L73" s="28">
        <f>'AEO 2022 Table 46 Raw'!O57</f>
        <v>7.8600000000000002E-4</v>
      </c>
      <c r="M73" s="28">
        <f>'AEO 2022 Table 46 Raw'!P57</f>
        <v>8.1800000000000004E-4</v>
      </c>
      <c r="N73" s="28">
        <f>'AEO 2022 Table 46 Raw'!Q57</f>
        <v>8.4999999999999995E-4</v>
      </c>
      <c r="O73" s="28">
        <f>'AEO 2022 Table 46 Raw'!R57</f>
        <v>8.8099999999999995E-4</v>
      </c>
      <c r="P73" s="28">
        <f>'AEO 2022 Table 46 Raw'!S57</f>
        <v>9.0600000000000001E-4</v>
      </c>
      <c r="Q73" s="28">
        <f>'AEO 2022 Table 46 Raw'!T57</f>
        <v>9.2900000000000003E-4</v>
      </c>
      <c r="R73" s="28">
        <f>'AEO 2022 Table 46 Raw'!U57</f>
        <v>9.5100000000000002E-4</v>
      </c>
      <c r="S73" s="28">
        <f>'AEO 2022 Table 46 Raw'!V57</f>
        <v>9.7400000000000004E-4</v>
      </c>
      <c r="T73" s="28">
        <f>'AEO 2022 Table 46 Raw'!W57</f>
        <v>9.9500000000000001E-4</v>
      </c>
      <c r="U73" s="28">
        <f>'AEO 2022 Table 46 Raw'!X57</f>
        <v>1.016E-3</v>
      </c>
      <c r="V73" s="28">
        <f>'AEO 2022 Table 46 Raw'!Y57</f>
        <v>1.036E-3</v>
      </c>
      <c r="W73" s="28">
        <f>'AEO 2022 Table 46 Raw'!Z57</f>
        <v>1.0549999999999999E-3</v>
      </c>
      <c r="X73" s="28">
        <f>'AEO 2022 Table 46 Raw'!AA57</f>
        <v>1.075E-3</v>
      </c>
      <c r="Y73" s="28">
        <f>'AEO 2022 Table 46 Raw'!AB57</f>
        <v>1.093E-3</v>
      </c>
      <c r="Z73" s="28">
        <f>'AEO 2022 Table 46 Raw'!AC57</f>
        <v>1.109E-3</v>
      </c>
      <c r="AA73" s="28">
        <f>'AEO 2022 Table 46 Raw'!AD57</f>
        <v>1.1249999999999999E-3</v>
      </c>
      <c r="AB73" s="28">
        <f>'AEO 2022 Table 46 Raw'!AE57</f>
        <v>1.1440000000000001E-3</v>
      </c>
      <c r="AC73" s="28">
        <f>'AEO 2022 Table 46 Raw'!AF57</f>
        <v>1.1620000000000001E-3</v>
      </c>
      <c r="AD73" s="28">
        <f>'AEO 2022 Table 46 Raw'!AG57</f>
        <v>1.176E-3</v>
      </c>
      <c r="AE73" s="28">
        <f>'AEO 2022 Table 46 Raw'!AH57</f>
        <v>1.193E-3</v>
      </c>
      <c r="AF73" s="28">
        <f>'AEO 2022 Table 46 Raw'!AI57</f>
        <v>1.2130000000000001E-3</v>
      </c>
      <c r="AG73" s="45">
        <f>'AEO 2022 Table 46 Raw'!AJ57</f>
        <v>7.8E-2</v>
      </c>
    </row>
    <row r="74" spans="1:34" ht="15" customHeight="1">
      <c r="A74" s="8" t="s">
        <v>1024</v>
      </c>
      <c r="B74" s="24" t="s">
        <v>1025</v>
      </c>
      <c r="C74" s="28">
        <f>'AEO 2022 Table 46 Raw'!F58</f>
        <v>2.3223000000000001E-2</v>
      </c>
      <c r="D74" s="28">
        <f>'AEO 2022 Table 46 Raw'!G58</f>
        <v>4.3579E-2</v>
      </c>
      <c r="E74" s="28">
        <f>'AEO 2022 Table 46 Raw'!H58</f>
        <v>6.3200000000000006E-2</v>
      </c>
      <c r="F74" s="28">
        <f>'AEO 2022 Table 46 Raw'!I58</f>
        <v>8.1350000000000006E-2</v>
      </c>
      <c r="G74" s="28">
        <f>'AEO 2022 Table 46 Raw'!J58</f>
        <v>9.7945000000000004E-2</v>
      </c>
      <c r="H74" s="28">
        <f>'AEO 2022 Table 46 Raw'!K58</f>
        <v>0.113987</v>
      </c>
      <c r="I74" s="28">
        <f>'AEO 2022 Table 46 Raw'!L58</f>
        <v>0.127163</v>
      </c>
      <c r="J74" s="28">
        <f>'AEO 2022 Table 46 Raw'!M58</f>
        <v>0.13708600000000001</v>
      </c>
      <c r="K74" s="28">
        <f>'AEO 2022 Table 46 Raw'!N58</f>
        <v>0.14696899999999999</v>
      </c>
      <c r="L74" s="28">
        <f>'AEO 2022 Table 46 Raw'!O58</f>
        <v>0.156752</v>
      </c>
      <c r="M74" s="28">
        <f>'AEO 2022 Table 46 Raw'!P58</f>
        <v>0.16656099999999999</v>
      </c>
      <c r="N74" s="28">
        <f>'AEO 2022 Table 46 Raw'!Q58</f>
        <v>0.17694499999999999</v>
      </c>
      <c r="O74" s="28">
        <f>'AEO 2022 Table 46 Raw'!R58</f>
        <v>0.187357</v>
      </c>
      <c r="P74" s="28">
        <f>'AEO 2022 Table 46 Raw'!S58</f>
        <v>0.19696</v>
      </c>
      <c r="Q74" s="28">
        <f>'AEO 2022 Table 46 Raw'!T58</f>
        <v>0.20657300000000001</v>
      </c>
      <c r="R74" s="28">
        <f>'AEO 2022 Table 46 Raw'!U58</f>
        <v>0.21629899999999999</v>
      </c>
      <c r="S74" s="28">
        <f>'AEO 2022 Table 46 Raw'!V58</f>
        <v>0.22648399999999999</v>
      </c>
      <c r="T74" s="28">
        <f>'AEO 2022 Table 46 Raw'!W58</f>
        <v>0.23708299999999999</v>
      </c>
      <c r="U74" s="28">
        <f>'AEO 2022 Table 46 Raw'!X58</f>
        <v>0.24815999999999999</v>
      </c>
      <c r="V74" s="28">
        <f>'AEO 2022 Table 46 Raw'!Y58</f>
        <v>0.25952599999999998</v>
      </c>
      <c r="W74" s="28">
        <f>'AEO 2022 Table 46 Raw'!Z58</f>
        <v>0.27108500000000002</v>
      </c>
      <c r="X74" s="28">
        <f>'AEO 2022 Table 46 Raw'!AA58</f>
        <v>0.28321000000000002</v>
      </c>
      <c r="Y74" s="28">
        <f>'AEO 2022 Table 46 Raw'!AB58</f>
        <v>0.29559000000000002</v>
      </c>
      <c r="Z74" s="28">
        <f>'AEO 2022 Table 46 Raw'!AC58</f>
        <v>0.30760599999999999</v>
      </c>
      <c r="AA74" s="28">
        <f>'AEO 2022 Table 46 Raw'!AD58</f>
        <v>0.32011099999999998</v>
      </c>
      <c r="AB74" s="28">
        <f>'AEO 2022 Table 46 Raw'!AE58</f>
        <v>0.33394000000000001</v>
      </c>
      <c r="AC74" s="28">
        <f>'AEO 2022 Table 46 Raw'!AF58</f>
        <v>0.34797800000000001</v>
      </c>
      <c r="AD74" s="28">
        <f>'AEO 2022 Table 46 Raw'!AG58</f>
        <v>0.36172100000000001</v>
      </c>
      <c r="AE74" s="28">
        <f>'AEO 2022 Table 46 Raw'!AH58</f>
        <v>0.37661499999999998</v>
      </c>
      <c r="AF74" s="28">
        <f>'AEO 2022 Table 46 Raw'!AI58</f>
        <v>0.39324599999999998</v>
      </c>
      <c r="AG74" s="45">
        <f>'AEO 2022 Table 46 Raw'!AJ58</f>
        <v>0.10199999999999999</v>
      </c>
    </row>
    <row r="75" spans="1:34" ht="15" customHeight="1">
      <c r="A75" s="8" t="s">
        <v>1026</v>
      </c>
      <c r="B75" s="24" t="s">
        <v>1027</v>
      </c>
      <c r="C75" s="28">
        <f>'AEO 2022 Table 46 Raw'!F59</f>
        <v>2.1617000000000001E-2</v>
      </c>
      <c r="D75" s="28">
        <f>'AEO 2022 Table 46 Raw'!G59</f>
        <v>4.0564000000000003E-2</v>
      </c>
      <c r="E75" s="28">
        <f>'AEO 2022 Table 46 Raw'!H59</f>
        <v>5.8826999999999997E-2</v>
      </c>
      <c r="F75" s="28">
        <f>'AEO 2022 Table 46 Raw'!I59</f>
        <v>7.5721999999999998E-2</v>
      </c>
      <c r="G75" s="28">
        <f>'AEO 2022 Table 46 Raw'!J59</f>
        <v>9.1169E-2</v>
      </c>
      <c r="H75" s="28">
        <f>'AEO 2022 Table 46 Raw'!K59</f>
        <v>0.106101</v>
      </c>
      <c r="I75" s="28">
        <f>'AEO 2022 Table 46 Raw'!L59</f>
        <v>0.118365</v>
      </c>
      <c r="J75" s="28">
        <f>'AEO 2022 Table 46 Raw'!M59</f>
        <v>0.12760199999999999</v>
      </c>
      <c r="K75" s="28">
        <f>'AEO 2022 Table 46 Raw'!N59</f>
        <v>0.13680200000000001</v>
      </c>
      <c r="L75" s="28">
        <f>'AEO 2022 Table 46 Raw'!O59</f>
        <v>0.14590700000000001</v>
      </c>
      <c r="M75" s="28">
        <f>'AEO 2022 Table 46 Raw'!P59</f>
        <v>0.15503800000000001</v>
      </c>
      <c r="N75" s="28">
        <f>'AEO 2022 Table 46 Raw'!Q59</f>
        <v>0.16470299999999999</v>
      </c>
      <c r="O75" s="28">
        <f>'AEO 2022 Table 46 Raw'!R59</f>
        <v>0.17439499999999999</v>
      </c>
      <c r="P75" s="28">
        <f>'AEO 2022 Table 46 Raw'!S59</f>
        <v>0.183334</v>
      </c>
      <c r="Q75" s="28">
        <f>'AEO 2022 Table 46 Raw'!T59</f>
        <v>0.19228200000000001</v>
      </c>
      <c r="R75" s="28">
        <f>'AEO 2022 Table 46 Raw'!U59</f>
        <v>0.20133499999999999</v>
      </c>
      <c r="S75" s="28">
        <f>'AEO 2022 Table 46 Raw'!V59</f>
        <v>0.210815</v>
      </c>
      <c r="T75" s="28">
        <f>'AEO 2022 Table 46 Raw'!W59</f>
        <v>0.22068099999999999</v>
      </c>
      <c r="U75" s="28">
        <f>'AEO 2022 Table 46 Raw'!X59</f>
        <v>0.230991</v>
      </c>
      <c r="V75" s="28">
        <f>'AEO 2022 Table 46 Raw'!Y59</f>
        <v>0.24157100000000001</v>
      </c>
      <c r="W75" s="28">
        <f>'AEO 2022 Table 46 Raw'!Z59</f>
        <v>0.25233100000000003</v>
      </c>
      <c r="X75" s="28">
        <f>'AEO 2022 Table 46 Raw'!AA59</f>
        <v>0.26361699999999999</v>
      </c>
      <c r="Y75" s="28">
        <f>'AEO 2022 Table 46 Raw'!AB59</f>
        <v>0.27514</v>
      </c>
      <c r="Z75" s="28">
        <f>'AEO 2022 Table 46 Raw'!AC59</f>
        <v>0.286325</v>
      </c>
      <c r="AA75" s="28">
        <f>'AEO 2022 Table 46 Raw'!AD59</f>
        <v>0.29796499999999998</v>
      </c>
      <c r="AB75" s="28">
        <f>'AEO 2022 Table 46 Raw'!AE59</f>
        <v>0.31083699999999997</v>
      </c>
      <c r="AC75" s="28">
        <f>'AEO 2022 Table 46 Raw'!AF59</f>
        <v>0.32390400000000003</v>
      </c>
      <c r="AD75" s="28">
        <f>'AEO 2022 Table 46 Raw'!AG59</f>
        <v>0.336696</v>
      </c>
      <c r="AE75" s="28">
        <f>'AEO 2022 Table 46 Raw'!AH59</f>
        <v>0.35055999999999998</v>
      </c>
      <c r="AF75" s="28">
        <f>'AEO 2022 Table 46 Raw'!AI59</f>
        <v>0.36603999999999998</v>
      </c>
      <c r="AG75" s="45">
        <f>'AEO 2022 Table 46 Raw'!AJ59</f>
        <v>0.10199999999999999</v>
      </c>
    </row>
    <row r="76" spans="1:34" ht="15" customHeight="1">
      <c r="A76" s="8" t="s">
        <v>1028</v>
      </c>
      <c r="B76" s="24" t="s">
        <v>1029</v>
      </c>
      <c r="C76" s="28">
        <f>'AEO 2022 Table 46 Raw'!F60</f>
        <v>0</v>
      </c>
      <c r="D76" s="28">
        <f>'AEO 2022 Table 46 Raw'!G60</f>
        <v>0</v>
      </c>
      <c r="E76" s="28">
        <f>'AEO 2022 Table 46 Raw'!H60</f>
        <v>0</v>
      </c>
      <c r="F76" s="28">
        <f>'AEO 2022 Table 46 Raw'!I60</f>
        <v>0</v>
      </c>
      <c r="G76" s="28">
        <f>'AEO 2022 Table 46 Raw'!J60</f>
        <v>0</v>
      </c>
      <c r="H76" s="28">
        <f>'AEO 2022 Table 46 Raw'!K60</f>
        <v>0</v>
      </c>
      <c r="I76" s="28">
        <f>'AEO 2022 Table 46 Raw'!L60</f>
        <v>0</v>
      </c>
      <c r="J76" s="28">
        <f>'AEO 2022 Table 46 Raw'!M60</f>
        <v>0</v>
      </c>
      <c r="K76" s="28">
        <f>'AEO 2022 Table 46 Raw'!N60</f>
        <v>0</v>
      </c>
      <c r="L76" s="28">
        <f>'AEO 2022 Table 46 Raw'!O60</f>
        <v>0</v>
      </c>
      <c r="M76" s="28">
        <f>'AEO 2022 Table 46 Raw'!P60</f>
        <v>0</v>
      </c>
      <c r="N76" s="28">
        <f>'AEO 2022 Table 46 Raw'!Q60</f>
        <v>0</v>
      </c>
      <c r="O76" s="28">
        <f>'AEO 2022 Table 46 Raw'!R60</f>
        <v>0</v>
      </c>
      <c r="P76" s="28">
        <f>'AEO 2022 Table 46 Raw'!S60</f>
        <v>0</v>
      </c>
      <c r="Q76" s="28">
        <f>'AEO 2022 Table 46 Raw'!T60</f>
        <v>0</v>
      </c>
      <c r="R76" s="28">
        <f>'AEO 2022 Table 46 Raw'!U60</f>
        <v>0</v>
      </c>
      <c r="S76" s="28">
        <f>'AEO 2022 Table 46 Raw'!V60</f>
        <v>0</v>
      </c>
      <c r="T76" s="28">
        <f>'AEO 2022 Table 46 Raw'!W60</f>
        <v>0</v>
      </c>
      <c r="U76" s="28">
        <f>'AEO 2022 Table 46 Raw'!X60</f>
        <v>0</v>
      </c>
      <c r="V76" s="28">
        <f>'AEO 2022 Table 46 Raw'!Y60</f>
        <v>0</v>
      </c>
      <c r="W76" s="28">
        <f>'AEO 2022 Table 46 Raw'!Z60</f>
        <v>0</v>
      </c>
      <c r="X76" s="28">
        <f>'AEO 2022 Table 46 Raw'!AA60</f>
        <v>0</v>
      </c>
      <c r="Y76" s="28">
        <f>'AEO 2022 Table 46 Raw'!AB60</f>
        <v>0</v>
      </c>
      <c r="Z76" s="28">
        <f>'AEO 2022 Table 46 Raw'!AC60</f>
        <v>0</v>
      </c>
      <c r="AA76" s="28">
        <f>'AEO 2022 Table 46 Raw'!AD60</f>
        <v>0</v>
      </c>
      <c r="AB76" s="28">
        <f>'AEO 2022 Table 46 Raw'!AE60</f>
        <v>0</v>
      </c>
      <c r="AC76" s="28">
        <f>'AEO 2022 Table 46 Raw'!AF60</f>
        <v>0</v>
      </c>
      <c r="AD76" s="28">
        <f>'AEO 2022 Table 46 Raw'!AG60</f>
        <v>0</v>
      </c>
      <c r="AE76" s="28">
        <f>'AEO 2022 Table 46 Raw'!AH60</f>
        <v>0</v>
      </c>
      <c r="AF76" s="28">
        <f>'AEO 2022 Table 46 Raw'!AI60</f>
        <v>0</v>
      </c>
      <c r="AG76" s="45" t="str">
        <f>'AEO 2022 Table 46 Raw'!AJ60</f>
        <v>- -</v>
      </c>
    </row>
    <row r="77" spans="1:34" ht="15" customHeight="1">
      <c r="A77" s="8" t="s">
        <v>1030</v>
      </c>
      <c r="B77" s="23" t="s">
        <v>1031</v>
      </c>
      <c r="C77" s="28">
        <f>'AEO 2022 Table 46 Raw'!F61</f>
        <v>100.61560799999999</v>
      </c>
      <c r="D77" s="28">
        <f>'AEO 2022 Table 46 Raw'!G61</f>
        <v>102.667145</v>
      </c>
      <c r="E77" s="28">
        <f>'AEO 2022 Table 46 Raw'!H61</f>
        <v>104.08693700000001</v>
      </c>
      <c r="F77" s="28">
        <f>'AEO 2022 Table 46 Raw'!I61</f>
        <v>104.462761</v>
      </c>
      <c r="G77" s="28">
        <f>'AEO 2022 Table 46 Raw'!J61</f>
        <v>104.921295</v>
      </c>
      <c r="H77" s="28">
        <f>'AEO 2022 Table 46 Raw'!K61</f>
        <v>105.239487</v>
      </c>
      <c r="I77" s="28">
        <f>'AEO 2022 Table 46 Raw'!L61</f>
        <v>105.445435</v>
      </c>
      <c r="J77" s="28">
        <f>'AEO 2022 Table 46 Raw'!M61</f>
        <v>105.982208</v>
      </c>
      <c r="K77" s="28">
        <f>'AEO 2022 Table 46 Raw'!N61</f>
        <v>106.386368</v>
      </c>
      <c r="L77" s="28">
        <f>'AEO 2022 Table 46 Raw'!O61</f>
        <v>106.87365699999999</v>
      </c>
      <c r="M77" s="28">
        <f>'AEO 2022 Table 46 Raw'!P61</f>
        <v>107.45148500000001</v>
      </c>
      <c r="N77" s="28">
        <f>'AEO 2022 Table 46 Raw'!Q61</f>
        <v>108.420692</v>
      </c>
      <c r="O77" s="28">
        <f>'AEO 2022 Table 46 Raw'!R61</f>
        <v>109.31637600000001</v>
      </c>
      <c r="P77" s="28">
        <f>'AEO 2022 Table 46 Raw'!S61</f>
        <v>109.784843</v>
      </c>
      <c r="Q77" s="28">
        <f>'AEO 2022 Table 46 Raw'!T61</f>
        <v>110.323616</v>
      </c>
      <c r="R77" s="28">
        <f>'AEO 2022 Table 46 Raw'!U61</f>
        <v>110.93609600000001</v>
      </c>
      <c r="S77" s="28">
        <f>'AEO 2022 Table 46 Raw'!V61</f>
        <v>111.719955</v>
      </c>
      <c r="T77" s="28">
        <f>'AEO 2022 Table 46 Raw'!W61</f>
        <v>112.582939</v>
      </c>
      <c r="U77" s="28">
        <f>'AEO 2022 Table 46 Raw'!X61</f>
        <v>113.58968400000001</v>
      </c>
      <c r="V77" s="28">
        <f>'AEO 2022 Table 46 Raw'!Y61</f>
        <v>114.55830400000001</v>
      </c>
      <c r="W77" s="28">
        <f>'AEO 2022 Table 46 Raw'!Z61</f>
        <v>115.505859</v>
      </c>
      <c r="X77" s="28">
        <f>'AEO 2022 Table 46 Raw'!AA61</f>
        <v>116.58477000000001</v>
      </c>
      <c r="Y77" s="28">
        <f>'AEO 2022 Table 46 Raw'!AB61</f>
        <v>117.720039</v>
      </c>
      <c r="Z77" s="28">
        <f>'AEO 2022 Table 46 Raw'!AC61</f>
        <v>118.65319100000001</v>
      </c>
      <c r="AA77" s="28">
        <f>'AEO 2022 Table 46 Raw'!AD61</f>
        <v>119.66278800000001</v>
      </c>
      <c r="AB77" s="28">
        <f>'AEO 2022 Table 46 Raw'!AE61</f>
        <v>120.999634</v>
      </c>
      <c r="AC77" s="28">
        <f>'AEO 2022 Table 46 Raw'!AF61</f>
        <v>122.260178</v>
      </c>
      <c r="AD77" s="28">
        <f>'AEO 2022 Table 46 Raw'!AG61</f>
        <v>123.280457</v>
      </c>
      <c r="AE77" s="28">
        <f>'AEO 2022 Table 46 Raw'!AH61</f>
        <v>124.46199799999999</v>
      </c>
      <c r="AF77" s="28">
        <f>'AEO 2022 Table 46 Raw'!AI61</f>
        <v>126.005608</v>
      </c>
      <c r="AG77" s="45">
        <f>'AEO 2022 Table 46 Raw'!AJ61</f>
        <v>8.0000000000000002E-3</v>
      </c>
    </row>
    <row r="78" spans="1:34" ht="15" customHeight="1" thickBot="1"/>
    <row r="79" spans="1:34" ht="15" customHeight="1">
      <c r="B79" s="114" t="s">
        <v>1032</v>
      </c>
      <c r="C79" s="111"/>
      <c r="D79" s="111"/>
      <c r="E79" s="111"/>
      <c r="F79" s="111"/>
      <c r="G79" s="111"/>
      <c r="H79" s="111"/>
      <c r="I79" s="111"/>
      <c r="J79" s="111"/>
      <c r="K79" s="111"/>
      <c r="L79" s="111"/>
      <c r="M79" s="111"/>
      <c r="N79" s="111"/>
      <c r="O79" s="111"/>
      <c r="P79" s="111"/>
      <c r="Q79" s="111"/>
      <c r="R79" s="111"/>
      <c r="S79" s="111"/>
      <c r="T79" s="111"/>
      <c r="U79" s="111"/>
      <c r="V79" s="111"/>
      <c r="W79" s="111"/>
      <c r="X79" s="111"/>
      <c r="Y79" s="111"/>
      <c r="Z79" s="111"/>
      <c r="AA79" s="111"/>
      <c r="AB79" s="111"/>
      <c r="AC79" s="111"/>
      <c r="AD79" s="111"/>
      <c r="AE79" s="111"/>
      <c r="AF79" s="111"/>
      <c r="AG79" s="111"/>
      <c r="AH79" s="30"/>
    </row>
    <row r="80" spans="1:34" ht="15" customHeight="1">
      <c r="B80" s="4" t="s">
        <v>1033</v>
      </c>
    </row>
    <row r="81" spans="2:2" ht="15" customHeight="1">
      <c r="B81" s="4" t="s">
        <v>1034</v>
      </c>
    </row>
    <row r="82" spans="2:2" ht="15" customHeight="1">
      <c r="B82" s="4" t="s">
        <v>1035</v>
      </c>
    </row>
    <row r="83" spans="2:2" ht="15" customHeight="1">
      <c r="B83" s="4" t="s">
        <v>176</v>
      </c>
    </row>
    <row r="84" spans="2:2" ht="15" customHeight="1">
      <c r="B84" s="4" t="s">
        <v>1036</v>
      </c>
    </row>
    <row r="85" spans="2:2" ht="15" customHeight="1"/>
    <row r="86" spans="2:2" ht="15" customHeight="1"/>
    <row r="87" spans="2:2" ht="15" customHeight="1"/>
    <row r="88" spans="2:2" ht="15" customHeight="1"/>
    <row r="89" spans="2:2" ht="15" customHeight="1"/>
    <row r="90" spans="2:2" ht="12" customHeight="1"/>
    <row r="91" spans="2:2" ht="15" customHeight="1"/>
    <row r="92" spans="2:2" ht="15" customHeight="1"/>
    <row r="93" spans="2:2" ht="15" customHeight="1"/>
    <row r="94" spans="2:2" ht="15" customHeight="1"/>
    <row r="95" spans="2:2" ht="12" customHeight="1"/>
    <row r="96" spans="2:2" ht="15" customHeight="1"/>
    <row r="97" ht="12"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spans="2:33" ht="12" customHeight="1"/>
    <row r="114" spans="2:33" ht="15" customHeight="1"/>
    <row r="115" spans="2:33" ht="15" customHeight="1"/>
    <row r="116" spans="2:33" ht="15" customHeight="1">
      <c r="B116" s="112"/>
      <c r="C116" s="112"/>
      <c r="D116" s="112"/>
      <c r="E116" s="112"/>
      <c r="F116" s="112"/>
      <c r="G116" s="112"/>
      <c r="H116" s="112"/>
      <c r="I116" s="112"/>
      <c r="J116" s="112"/>
      <c r="K116" s="112"/>
      <c r="L116" s="112"/>
      <c r="M116" s="112"/>
      <c r="N116" s="112"/>
      <c r="O116" s="112"/>
      <c r="P116" s="112"/>
      <c r="Q116" s="112"/>
      <c r="R116" s="112"/>
      <c r="S116" s="112"/>
      <c r="T116" s="112"/>
      <c r="U116" s="112"/>
      <c r="V116" s="112"/>
      <c r="W116" s="112"/>
      <c r="X116" s="112"/>
      <c r="Y116" s="112"/>
      <c r="Z116" s="112"/>
      <c r="AA116" s="112"/>
      <c r="AB116" s="112"/>
      <c r="AC116" s="112"/>
      <c r="AD116" s="112"/>
      <c r="AE116" s="112"/>
      <c r="AF116" s="112"/>
      <c r="AG116" s="112"/>
    </row>
    <row r="117" spans="2:33" ht="15" customHeight="1"/>
    <row r="118" spans="2:33" ht="15" customHeight="1"/>
    <row r="119" spans="2:33" ht="15" customHeight="1"/>
    <row r="120" spans="2:33" ht="15" customHeight="1"/>
    <row r="121" spans="2:33" ht="15" customHeight="1"/>
    <row r="122" spans="2:33" ht="15" customHeight="1"/>
    <row r="123" spans="2:33" ht="15" customHeight="1"/>
    <row r="124" spans="2:33" ht="15" customHeight="1"/>
    <row r="125" spans="2:33" ht="15" customHeight="1"/>
    <row r="126" spans="2:33" ht="15" customHeight="1"/>
    <row r="127" spans="2:33" ht="15" customHeight="1"/>
    <row r="128" spans="2:33"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2" customHeight="1"/>
    <row r="164" ht="15" customHeight="1"/>
    <row r="165" ht="15" customHeight="1"/>
    <row r="166" ht="15" customHeight="1"/>
    <row r="167" ht="15" customHeight="1"/>
    <row r="168" ht="15" customHeight="1"/>
    <row r="169" ht="15" customHeight="1"/>
    <row r="170" ht="15" customHeight="1"/>
    <row r="171" ht="15" customHeight="1"/>
    <row r="172" ht="12" customHeight="1"/>
    <row r="173" ht="15" customHeight="1"/>
    <row r="174" ht="15" customHeight="1"/>
    <row r="175" ht="15" customHeight="1"/>
    <row r="176" ht="15" customHeight="1"/>
    <row r="177" ht="15" customHeight="1"/>
    <row r="178" ht="15" customHeight="1"/>
    <row r="179" ht="15" customHeight="1"/>
    <row r="180" ht="15" customHeight="1"/>
    <row r="181" ht="12" customHeight="1"/>
    <row r="182" ht="12" customHeight="1"/>
    <row r="183" ht="15" customHeight="1"/>
    <row r="184" ht="15" customHeight="1"/>
    <row r="185" ht="15" customHeight="1"/>
    <row r="186" ht="15" customHeight="1"/>
    <row r="187" ht="15" customHeight="1"/>
    <row r="188" ht="12" customHeight="1"/>
    <row r="189" ht="15" customHeight="1"/>
    <row r="190" ht="15" customHeight="1"/>
    <row r="191" ht="15" customHeight="1"/>
    <row r="192" ht="15" customHeight="1"/>
    <row r="193" ht="15" customHeight="1"/>
    <row r="194" ht="12" customHeight="1"/>
    <row r="195" ht="15" customHeight="1"/>
    <row r="196" ht="15" customHeight="1"/>
    <row r="197" ht="15" customHeight="1"/>
    <row r="198" ht="15" customHeight="1"/>
    <row r="199" ht="15" customHeight="1"/>
    <row r="200" ht="12" customHeight="1"/>
    <row r="201" ht="15" customHeight="1"/>
    <row r="202" ht="15" customHeight="1"/>
    <row r="203" ht="15" customHeight="1"/>
    <row r="204" ht="12" customHeight="1"/>
    <row r="205" ht="15" customHeight="1"/>
    <row r="206" ht="15" customHeight="1"/>
    <row r="207" ht="15" customHeight="1"/>
    <row r="208" ht="15" customHeight="1"/>
    <row r="209" ht="12"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2" customHeight="1"/>
    <row r="249" ht="15" customHeight="1"/>
    <row r="250" ht="15" customHeight="1"/>
    <row r="251" ht="15" customHeight="1"/>
    <row r="252" ht="12" customHeight="1"/>
    <row r="253" ht="15" customHeight="1"/>
    <row r="254" ht="15" customHeight="1"/>
    <row r="255" ht="12" customHeight="1"/>
    <row r="256" ht="15" customHeight="1"/>
    <row r="257" spans="2:33" ht="15" customHeight="1"/>
    <row r="258" spans="2:33" ht="15" customHeight="1">
      <c r="B258" s="112"/>
      <c r="C258" s="112"/>
      <c r="D258" s="112"/>
      <c r="E258" s="112"/>
      <c r="F258" s="112"/>
      <c r="G258" s="112"/>
      <c r="H258" s="112"/>
      <c r="I258" s="112"/>
      <c r="J258" s="112"/>
      <c r="K258" s="112"/>
      <c r="L258" s="112"/>
      <c r="M258" s="112"/>
      <c r="N258" s="112"/>
      <c r="O258" s="112"/>
      <c r="P258" s="112"/>
      <c r="Q258" s="112"/>
      <c r="R258" s="112"/>
      <c r="S258" s="112"/>
      <c r="T258" s="112"/>
      <c r="U258" s="112"/>
      <c r="V258" s="112"/>
      <c r="W258" s="112"/>
      <c r="X258" s="112"/>
      <c r="Y258" s="112"/>
      <c r="Z258" s="112"/>
      <c r="AA258" s="112"/>
      <c r="AB258" s="112"/>
      <c r="AC258" s="112"/>
      <c r="AD258" s="112"/>
      <c r="AE258" s="112"/>
      <c r="AF258" s="112"/>
      <c r="AG258" s="112"/>
    </row>
    <row r="259" spans="2:33" ht="15" customHeight="1"/>
    <row r="260" spans="2:33" ht="15" customHeight="1"/>
    <row r="261" spans="2:33" ht="15" customHeight="1"/>
    <row r="262" spans="2:33" ht="15" customHeight="1"/>
    <row r="263" spans="2:33" ht="15" customHeight="1"/>
    <row r="264" spans="2:33" ht="15" customHeight="1"/>
    <row r="265" spans="2:33" ht="15" customHeight="1"/>
    <row r="266" spans="2:33" ht="15" customHeight="1"/>
    <row r="267" spans="2:33" ht="12" customHeight="1"/>
    <row r="268" spans="2:33" ht="12" customHeight="1"/>
    <row r="269" spans="2:33" ht="12" customHeight="1"/>
    <row r="270" spans="2:33" ht="12" customHeight="1"/>
    <row r="271" spans="2:33" ht="12" customHeight="1"/>
    <row r="272" spans="2:33"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2"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2" customHeight="1"/>
    <row r="328" ht="15" customHeight="1"/>
    <row r="329" ht="12" customHeight="1"/>
    <row r="330" ht="15" customHeight="1"/>
    <row r="331" ht="15" customHeight="1"/>
    <row r="332" ht="15" customHeight="1"/>
    <row r="333" ht="15" customHeight="1"/>
    <row r="334" ht="15" customHeight="1"/>
    <row r="335" ht="15" customHeight="1"/>
    <row r="336" ht="15" customHeight="1"/>
    <row r="337" spans="2:33" ht="15" customHeight="1"/>
    <row r="338" spans="2:33" ht="15" customHeight="1"/>
    <row r="339" spans="2:33" ht="15" customHeight="1"/>
    <row r="340" spans="2:33" ht="15" customHeight="1">
      <c r="B340" s="112"/>
      <c r="C340" s="112"/>
      <c r="D340" s="112"/>
      <c r="E340" s="112"/>
      <c r="F340" s="112"/>
      <c r="G340" s="112"/>
      <c r="H340" s="112"/>
      <c r="I340" s="112"/>
      <c r="J340" s="112"/>
      <c r="K340" s="112"/>
      <c r="L340" s="112"/>
      <c r="M340" s="112"/>
      <c r="N340" s="112"/>
      <c r="O340" s="112"/>
      <c r="P340" s="112"/>
      <c r="Q340" s="112"/>
      <c r="R340" s="112"/>
      <c r="S340" s="112"/>
      <c r="T340" s="112"/>
      <c r="U340" s="112"/>
      <c r="V340" s="112"/>
      <c r="W340" s="112"/>
      <c r="X340" s="112"/>
      <c r="Y340" s="112"/>
      <c r="Z340" s="112"/>
      <c r="AA340" s="112"/>
      <c r="AB340" s="112"/>
      <c r="AC340" s="112"/>
      <c r="AD340" s="112"/>
      <c r="AE340" s="112"/>
      <c r="AF340" s="112"/>
      <c r="AG340" s="112"/>
    </row>
    <row r="341" spans="2:33" ht="15" customHeight="1"/>
    <row r="342" spans="2:33" ht="15" customHeight="1"/>
    <row r="343" spans="2:33" ht="15" customHeight="1"/>
    <row r="344" spans="2:33" ht="15" customHeight="1"/>
    <row r="345" spans="2:33" ht="15" customHeight="1"/>
    <row r="346" spans="2:33" ht="12" customHeight="1"/>
    <row r="347" spans="2:33" ht="12" customHeight="1"/>
    <row r="348" spans="2:33" ht="12" customHeight="1"/>
    <row r="349" spans="2:33" ht="12" customHeight="1"/>
    <row r="350" spans="2:33" ht="12" customHeight="1"/>
    <row r="351" spans="2:33" ht="12" customHeight="1"/>
    <row r="352" spans="2:33"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2"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2" customHeight="1"/>
    <row r="403" ht="15" customHeight="1"/>
    <row r="404" ht="15" customHeight="1"/>
    <row r="405" ht="12" customHeight="1"/>
    <row r="406" ht="15" customHeight="1"/>
    <row r="407" ht="15" customHeight="1"/>
    <row r="408" ht="15" customHeight="1"/>
    <row r="409" ht="15" customHeight="1"/>
    <row r="410" ht="15" customHeight="1"/>
    <row r="411" ht="12"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2" customHeight="1"/>
    <row r="429" ht="15" customHeight="1"/>
    <row r="430" ht="15" customHeight="1"/>
    <row r="431" ht="12" customHeight="1"/>
    <row r="432" ht="15" customHeight="1"/>
    <row r="433" ht="15" customHeight="1"/>
    <row r="434" ht="15" customHeight="1"/>
    <row r="435" ht="12"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2" customHeight="1"/>
    <row r="447" ht="15" customHeight="1"/>
    <row r="448" ht="15" customHeight="1"/>
    <row r="449" spans="2:33" ht="12" customHeight="1"/>
    <row r="450" spans="2:33" ht="15" customHeight="1"/>
    <row r="451" spans="2:33" ht="15" customHeight="1"/>
    <row r="452" spans="2:33" ht="15" customHeight="1">
      <c r="B452" s="112"/>
      <c r="C452" s="112"/>
      <c r="D452" s="112"/>
      <c r="E452" s="112"/>
      <c r="F452" s="112"/>
      <c r="G452" s="112"/>
      <c r="H452" s="112"/>
      <c r="I452" s="112"/>
      <c r="J452" s="112"/>
      <c r="K452" s="112"/>
      <c r="L452" s="112"/>
      <c r="M452" s="112"/>
      <c r="N452" s="112"/>
      <c r="O452" s="112"/>
      <c r="P452" s="112"/>
      <c r="Q452" s="112"/>
      <c r="R452" s="112"/>
      <c r="S452" s="112"/>
      <c r="T452" s="112"/>
      <c r="U452" s="112"/>
      <c r="V452" s="112"/>
      <c r="W452" s="112"/>
      <c r="X452" s="112"/>
      <c r="Y452" s="112"/>
      <c r="Z452" s="112"/>
      <c r="AA452" s="112"/>
      <c r="AB452" s="112"/>
      <c r="AC452" s="112"/>
      <c r="AD452" s="112"/>
      <c r="AE452" s="112"/>
      <c r="AF452" s="112"/>
      <c r="AG452" s="112"/>
    </row>
    <row r="453" spans="2:33" ht="15" customHeight="1"/>
    <row r="454" spans="2:33" ht="15" customHeight="1"/>
    <row r="455" spans="2:33" ht="15" customHeight="1"/>
    <row r="456" spans="2:33" ht="15" customHeight="1"/>
    <row r="457" spans="2:33" ht="15" customHeight="1"/>
    <row r="458" spans="2:33" ht="15" customHeight="1"/>
    <row r="459" spans="2:33" ht="15" customHeight="1"/>
    <row r="460" spans="2:33" ht="12" customHeight="1"/>
    <row r="461" spans="2:33" ht="12" customHeight="1"/>
    <row r="462" spans="2:33" ht="12" customHeight="1"/>
    <row r="463" spans="2:33" ht="12" customHeight="1"/>
    <row r="464" spans="2:33"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2"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2" customHeight="1"/>
    <row r="528" ht="15" customHeight="1"/>
    <row r="529" ht="12" customHeight="1"/>
    <row r="530" ht="15" customHeight="1"/>
    <row r="531" ht="15" customHeight="1"/>
    <row r="532" ht="15" customHeight="1"/>
    <row r="533" ht="15" customHeight="1"/>
    <row r="534" ht="15" customHeight="1"/>
    <row r="535" ht="12" customHeight="1"/>
    <row r="536" ht="15" customHeight="1"/>
    <row r="537" ht="15" customHeight="1"/>
    <row r="538" ht="15" customHeight="1"/>
    <row r="539" ht="15" customHeight="1"/>
    <row r="540" ht="15" customHeight="1"/>
    <row r="541" ht="15" customHeight="1"/>
    <row r="542" ht="15" customHeight="1"/>
    <row r="543" ht="15" customHeight="1"/>
    <row r="544" ht="15" customHeight="1"/>
    <row r="545" spans="2:33" ht="15" customHeight="1"/>
    <row r="546" spans="2:33" ht="15" customHeight="1"/>
    <row r="547" spans="2:33" ht="15" customHeight="1"/>
    <row r="548" spans="2:33" ht="15" customHeight="1"/>
    <row r="549" spans="2:33" ht="15" customHeight="1"/>
    <row r="550" spans="2:33" ht="15" customHeight="1"/>
    <row r="551" spans="2:33" ht="15" customHeight="1"/>
    <row r="552" spans="2:33" ht="12" customHeight="1"/>
    <row r="553" spans="2:33" ht="15" customHeight="1"/>
    <row r="554" spans="2:33" ht="12" customHeight="1"/>
    <row r="555" spans="2:33" ht="15" customHeight="1"/>
    <row r="556" spans="2:33" ht="15" customHeight="1"/>
    <row r="557" spans="2:33" ht="15" customHeight="1">
      <c r="B557" s="112"/>
      <c r="C557" s="112"/>
      <c r="D557" s="112"/>
      <c r="E557" s="112"/>
      <c r="F557" s="112"/>
      <c r="G557" s="112"/>
      <c r="H557" s="112"/>
      <c r="I557" s="112"/>
      <c r="J557" s="112"/>
      <c r="K557" s="112"/>
      <c r="L557" s="112"/>
      <c r="M557" s="112"/>
      <c r="N557" s="112"/>
      <c r="O557" s="112"/>
      <c r="P557" s="112"/>
      <c r="Q557" s="112"/>
      <c r="R557" s="112"/>
      <c r="S557" s="112"/>
      <c r="T557" s="112"/>
      <c r="U557" s="112"/>
      <c r="V557" s="112"/>
      <c r="W557" s="112"/>
      <c r="X557" s="112"/>
      <c r="Y557" s="112"/>
      <c r="Z557" s="112"/>
      <c r="AA557" s="112"/>
      <c r="AB557" s="112"/>
      <c r="AC557" s="112"/>
      <c r="AD557" s="112"/>
      <c r="AE557" s="112"/>
      <c r="AF557" s="112"/>
      <c r="AG557" s="112"/>
    </row>
    <row r="558" spans="2:33" ht="15" customHeight="1"/>
    <row r="559" spans="2:33" ht="15" customHeight="1"/>
    <row r="560" spans="2:33" ht="15" customHeight="1"/>
    <row r="561" ht="15"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5" customHeight="1"/>
    <row r="576" ht="15" customHeight="1"/>
    <row r="577" ht="15" customHeight="1"/>
    <row r="578" ht="15" customHeight="1"/>
    <row r="579" ht="15" customHeight="1"/>
    <row r="580" ht="15" customHeight="1"/>
    <row r="581" ht="15" customHeight="1"/>
    <row r="582" ht="15" customHeight="1"/>
    <row r="583" ht="15" customHeight="1"/>
    <row r="584" ht="12"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2" customHeight="1"/>
    <row r="601" ht="15" customHeight="1"/>
    <row r="602" ht="12" customHeight="1"/>
    <row r="603" ht="15" customHeight="1"/>
    <row r="604" ht="15" customHeight="1"/>
    <row r="605" ht="15" customHeight="1"/>
    <row r="606" ht="15" customHeight="1"/>
    <row r="607" ht="12"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2" customHeight="1"/>
    <row r="624" ht="15" customHeight="1"/>
    <row r="625" spans="2:33" ht="12" customHeight="1"/>
    <row r="626" spans="2:33" ht="15" customHeight="1"/>
    <row r="627" spans="2:33" ht="12" customHeight="1"/>
    <row r="628" spans="2:33" ht="15" customHeight="1"/>
    <row r="629" spans="2:33" ht="15" customHeight="1"/>
    <row r="630" spans="2:33" ht="12" customHeight="1"/>
    <row r="631" spans="2:33" ht="15" customHeight="1"/>
    <row r="632" spans="2:33" ht="12" customHeight="1"/>
    <row r="633" spans="2:33" ht="12" customHeight="1"/>
    <row r="634" spans="2:33" ht="15" customHeight="1"/>
    <row r="635" spans="2:33" ht="12" customHeight="1"/>
    <row r="636" spans="2:33" ht="15" customHeight="1"/>
    <row r="637" spans="2:33" ht="15" customHeight="1"/>
    <row r="638" spans="2:33" ht="15" customHeight="1">
      <c r="B638" s="112"/>
      <c r="C638" s="112"/>
      <c r="D638" s="112"/>
      <c r="E638" s="112"/>
      <c r="F638" s="112"/>
      <c r="G638" s="112"/>
      <c r="H638" s="112"/>
      <c r="I638" s="112"/>
      <c r="J638" s="112"/>
      <c r="K638" s="112"/>
      <c r="L638" s="112"/>
      <c r="M638" s="112"/>
      <c r="N638" s="112"/>
      <c r="O638" s="112"/>
      <c r="P638" s="112"/>
      <c r="Q638" s="112"/>
      <c r="R638" s="112"/>
      <c r="S638" s="112"/>
      <c r="T638" s="112"/>
      <c r="U638" s="112"/>
      <c r="V638" s="112"/>
      <c r="W638" s="112"/>
      <c r="X638" s="112"/>
      <c r="Y638" s="112"/>
      <c r="Z638" s="112"/>
      <c r="AA638" s="112"/>
      <c r="AB638" s="112"/>
      <c r="AC638" s="112"/>
      <c r="AD638" s="112"/>
      <c r="AE638" s="112"/>
      <c r="AF638" s="112"/>
      <c r="AG638" s="112"/>
    </row>
    <row r="639" spans="2:33" ht="15" customHeight="1"/>
    <row r="640" spans="2:33" ht="15" customHeight="1"/>
    <row r="641" ht="15" customHeight="1"/>
    <row r="642" ht="15"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5" customHeight="1"/>
    <row r="676" ht="15" customHeight="1"/>
    <row r="677" ht="15" customHeight="1"/>
    <row r="678" ht="15" customHeight="1"/>
    <row r="679" ht="15" customHeight="1"/>
    <row r="680" ht="15" customHeight="1"/>
    <row r="681" ht="15" customHeight="1"/>
    <row r="682" ht="12"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2" customHeight="1"/>
    <row r="699" ht="15" customHeight="1"/>
    <row r="700" ht="15" customHeight="1"/>
    <row r="701" ht="15" customHeight="1"/>
    <row r="702" ht="15" customHeight="1"/>
    <row r="703" ht="12" customHeight="1"/>
    <row r="704" ht="15" customHeight="1"/>
    <row r="705" spans="2:33" ht="15" customHeight="1"/>
    <row r="706" spans="2:33" ht="15" customHeight="1"/>
    <row r="707" spans="2:33" ht="15" customHeight="1"/>
    <row r="708" spans="2:33" ht="15" customHeight="1"/>
    <row r="709" spans="2:33" ht="15" customHeight="1"/>
    <row r="710" spans="2:33" ht="15" customHeight="1">
      <c r="B710" s="112"/>
      <c r="C710" s="112"/>
      <c r="D710" s="112"/>
      <c r="E710" s="112"/>
      <c r="F710" s="112"/>
      <c r="G710" s="112"/>
      <c r="H710" s="112"/>
      <c r="I710" s="112"/>
      <c r="J710" s="112"/>
      <c r="K710" s="112"/>
      <c r="L710" s="112"/>
      <c r="M710" s="112"/>
      <c r="N710" s="112"/>
      <c r="O710" s="112"/>
      <c r="P710" s="112"/>
      <c r="Q710" s="112"/>
      <c r="R710" s="112"/>
      <c r="S710" s="112"/>
      <c r="T710" s="112"/>
      <c r="U710" s="112"/>
      <c r="V710" s="112"/>
      <c r="W710" s="112"/>
      <c r="X710" s="112"/>
      <c r="Y710" s="112"/>
      <c r="Z710" s="112"/>
      <c r="AA710" s="112"/>
      <c r="AB710" s="112"/>
      <c r="AC710" s="112"/>
      <c r="AD710" s="112"/>
      <c r="AE710" s="112"/>
      <c r="AF710" s="112"/>
      <c r="AG710" s="112"/>
    </row>
    <row r="711" spans="2:33" ht="15" customHeight="1"/>
    <row r="712" spans="2:33" ht="15" customHeight="1"/>
    <row r="713" spans="2:33" ht="15" customHeight="1"/>
    <row r="714" spans="2:33" ht="15" customHeight="1"/>
    <row r="715" spans="2:33" ht="15" customHeight="1"/>
    <row r="716" spans="2:33" ht="12" customHeight="1"/>
    <row r="717" spans="2:33" ht="12" customHeight="1"/>
    <row r="718" spans="2:33" ht="12" customHeight="1"/>
    <row r="719" spans="2:33" ht="12" customHeight="1"/>
    <row r="720" spans="2:33"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2"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2" customHeight="1"/>
    <row r="781" ht="15" customHeight="1"/>
    <row r="782" ht="15" customHeight="1"/>
    <row r="783" ht="15" customHeight="1"/>
    <row r="784" ht="12"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2"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2" customHeight="1"/>
    <row r="811" ht="15" customHeight="1"/>
    <row r="812" ht="15" customHeight="1"/>
    <row r="813" ht="15" customHeight="1"/>
    <row r="814" ht="12"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2" customHeight="1"/>
    <row r="826" ht="15" customHeight="1"/>
    <row r="827" ht="15" customHeight="1"/>
    <row r="828" ht="15" customHeight="1"/>
    <row r="829" ht="15" customHeight="1"/>
    <row r="830" ht="15" customHeight="1"/>
    <row r="831" ht="15" customHeight="1"/>
    <row r="832" ht="15" customHeight="1"/>
    <row r="833" ht="15" customHeight="1"/>
    <row r="834" ht="15" customHeight="1"/>
    <row r="835" ht="12"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2"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2"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2"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spans="2:33" ht="12" customHeight="1"/>
    <row r="882" spans="2:33" ht="15" customHeight="1"/>
    <row r="883" spans="2:33" ht="15" customHeight="1"/>
    <row r="884" spans="2:33" ht="15" customHeight="1"/>
    <row r="885" spans="2:33" ht="15" customHeight="1"/>
    <row r="886" spans="2:33" ht="15" customHeight="1">
      <c r="B886" s="112"/>
      <c r="C886" s="112"/>
      <c r="D886" s="112"/>
      <c r="E886" s="112"/>
      <c r="F886" s="112"/>
      <c r="G886" s="112"/>
      <c r="H886" s="112"/>
      <c r="I886" s="112"/>
      <c r="J886" s="112"/>
      <c r="K886" s="112"/>
      <c r="L886" s="112"/>
      <c r="M886" s="112"/>
      <c r="N886" s="112"/>
      <c r="O886" s="112"/>
      <c r="P886" s="112"/>
      <c r="Q886" s="112"/>
      <c r="R886" s="112"/>
      <c r="S886" s="112"/>
      <c r="T886" s="112"/>
      <c r="U886" s="112"/>
      <c r="V886" s="112"/>
      <c r="W886" s="112"/>
      <c r="X886" s="112"/>
      <c r="Y886" s="112"/>
      <c r="Z886" s="112"/>
      <c r="AA886" s="112"/>
      <c r="AB886" s="112"/>
      <c r="AC886" s="112"/>
      <c r="AD886" s="112"/>
      <c r="AE886" s="112"/>
      <c r="AF886" s="112"/>
      <c r="AG886" s="112"/>
    </row>
    <row r="887" spans="2:33" ht="15" customHeight="1"/>
    <row r="888" spans="2:33" ht="15" customHeight="1"/>
    <row r="889" spans="2:33" ht="12" customHeight="1"/>
    <row r="890" spans="2:33" ht="12" customHeight="1"/>
    <row r="891" spans="2:33" ht="12" customHeight="1"/>
    <row r="892" spans="2:33" ht="12" customHeight="1"/>
    <row r="893" spans="2:33" ht="12" customHeight="1"/>
    <row r="894" spans="2:33" ht="12" customHeight="1"/>
    <row r="895" spans="2:33" ht="12" customHeight="1"/>
    <row r="896" spans="2:33" ht="12" customHeight="1"/>
    <row r="897" ht="12" customHeight="1"/>
    <row r="898" ht="12" customHeight="1"/>
    <row r="899" ht="12"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2"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2" customHeight="1"/>
    <row r="928" ht="15" customHeight="1"/>
    <row r="929" ht="12" customHeight="1"/>
    <row r="930" ht="15" customHeight="1"/>
    <row r="931" ht="15" customHeight="1"/>
    <row r="932" ht="15" customHeight="1"/>
    <row r="933" ht="15" customHeight="1"/>
    <row r="934" ht="15" customHeight="1"/>
    <row r="935" ht="12"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2" customHeight="1"/>
    <row r="953" ht="15" customHeight="1"/>
    <row r="954" ht="12" customHeight="1"/>
    <row r="955" ht="15" customHeight="1"/>
    <row r="956" ht="12" customHeight="1"/>
    <row r="957" ht="15" customHeight="1"/>
    <row r="958" ht="15" customHeight="1"/>
    <row r="959" ht="15" customHeight="1"/>
    <row r="960" ht="15" customHeight="1"/>
    <row r="961" spans="2:33" ht="15" customHeight="1"/>
    <row r="962" spans="2:33" ht="15" customHeight="1"/>
    <row r="963" spans="2:33" ht="15" customHeight="1"/>
    <row r="964" spans="2:33" ht="15" customHeight="1"/>
    <row r="965" spans="2:33" ht="15" customHeight="1"/>
    <row r="966" spans="2:33" ht="15" customHeight="1"/>
    <row r="967" spans="2:33" ht="15" customHeight="1"/>
    <row r="968" spans="2:33" ht="15" customHeight="1"/>
    <row r="969" spans="2:33" ht="15" customHeight="1">
      <c r="B969" s="112"/>
      <c r="C969" s="112"/>
      <c r="D969" s="112"/>
      <c r="E969" s="112"/>
      <c r="F969" s="112"/>
      <c r="G969" s="112"/>
      <c r="H969" s="112"/>
      <c r="I969" s="112"/>
      <c r="J969" s="112"/>
      <c r="K969" s="112"/>
      <c r="L969" s="112"/>
      <c r="M969" s="112"/>
      <c r="N969" s="112"/>
      <c r="O969" s="112"/>
      <c r="P969" s="112"/>
      <c r="Q969" s="112"/>
      <c r="R969" s="112"/>
      <c r="S969" s="112"/>
      <c r="T969" s="112"/>
      <c r="U969" s="112"/>
      <c r="V969" s="112"/>
      <c r="W969" s="112"/>
      <c r="X969" s="112"/>
      <c r="Y969" s="112"/>
      <c r="Z969" s="112"/>
      <c r="AA969" s="112"/>
      <c r="AB969" s="112"/>
      <c r="AC969" s="112"/>
      <c r="AD969" s="112"/>
      <c r="AE969" s="112"/>
      <c r="AF969" s="112"/>
      <c r="AG969" s="112"/>
    </row>
    <row r="970" spans="2:33" ht="15" customHeight="1"/>
    <row r="971" spans="2:33" ht="15" customHeight="1"/>
    <row r="972" spans="2:33" ht="15" customHeight="1"/>
    <row r="973" spans="2:33" ht="15" customHeight="1"/>
    <row r="974" spans="2:33" ht="15" customHeight="1"/>
    <row r="975" spans="2:33" ht="12" customHeight="1"/>
    <row r="976" spans="2:33"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2" customHeight="1"/>
    <row r="1011" ht="15" customHeight="1"/>
    <row r="1012" ht="15" customHeight="1"/>
    <row r="1013" ht="15" customHeight="1"/>
    <row r="1014" ht="15" customHeight="1"/>
    <row r="1015"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2" customHeight="1"/>
    <row r="1028" ht="15" customHeight="1"/>
    <row r="1029" ht="15" customHeight="1"/>
    <row r="1030" ht="12" customHeight="1"/>
    <row r="1031" ht="15" customHeight="1"/>
    <row r="1032" ht="15" customHeight="1"/>
    <row r="1033" ht="15" customHeight="1"/>
    <row r="1034" ht="15" customHeight="1"/>
    <row r="1035" ht="15" customHeight="1"/>
    <row r="1036" ht="12"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2" customHeight="1"/>
    <row r="1054" ht="15" customHeight="1"/>
    <row r="1055" ht="15" customHeight="1"/>
    <row r="1056" ht="12" customHeight="1"/>
    <row r="1057" spans="2:33" ht="15" customHeight="1"/>
    <row r="1058" spans="2:33" ht="12" customHeight="1"/>
    <row r="1059" spans="2:33" ht="15" customHeight="1"/>
    <row r="1060" spans="2:33" ht="15" customHeight="1"/>
    <row r="1061" spans="2:33" ht="15" customHeight="1"/>
    <row r="1062" spans="2:33" ht="15" customHeight="1"/>
    <row r="1063" spans="2:33" ht="15" customHeight="1"/>
    <row r="1064" spans="2:33" ht="15" customHeight="1"/>
    <row r="1065" spans="2:33" ht="15" customHeight="1"/>
    <row r="1066" spans="2:33" ht="15" customHeight="1"/>
    <row r="1067" spans="2:33" ht="15" customHeight="1"/>
    <row r="1068" spans="2:33" ht="15" customHeight="1"/>
    <row r="1069" spans="2:33" ht="15" customHeight="1"/>
    <row r="1070" spans="2:33" ht="15" customHeight="1"/>
    <row r="1071" spans="2:33" ht="15" customHeight="1">
      <c r="B1071" s="112"/>
      <c r="C1071" s="112"/>
      <c r="D1071" s="112"/>
      <c r="E1071" s="112"/>
      <c r="F1071" s="112"/>
      <c r="G1071" s="112"/>
      <c r="H1071" s="112"/>
      <c r="I1071" s="112"/>
      <c r="J1071" s="112"/>
      <c r="K1071" s="112"/>
      <c r="L1071" s="112"/>
      <c r="M1071" s="112"/>
      <c r="N1071" s="112"/>
      <c r="O1071" s="112"/>
      <c r="P1071" s="112"/>
      <c r="Q1071" s="112"/>
      <c r="R1071" s="112"/>
      <c r="S1071" s="112"/>
      <c r="T1071" s="112"/>
      <c r="U1071" s="112"/>
      <c r="V1071" s="112"/>
      <c r="W1071" s="112"/>
      <c r="X1071" s="112"/>
      <c r="Y1071" s="112"/>
      <c r="Z1071" s="112"/>
      <c r="AA1071" s="112"/>
      <c r="AB1071" s="112"/>
      <c r="AC1071" s="112"/>
      <c r="AD1071" s="112"/>
      <c r="AE1071" s="112"/>
      <c r="AF1071" s="112"/>
      <c r="AG1071" s="112"/>
    </row>
    <row r="1072" spans="2:33" ht="15" customHeight="1"/>
    <row r="1073" ht="15" customHeight="1"/>
    <row r="1074" ht="15" customHeight="1"/>
    <row r="1075" ht="15" customHeight="1"/>
    <row r="1076" ht="15" customHeight="1"/>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0" ht="15" customHeight="1"/>
    <row r="1101" ht="15" customHeight="1"/>
    <row r="1102" ht="15" customHeight="1"/>
    <row r="1103" ht="15" customHeight="1"/>
    <row r="1104" ht="15" customHeight="1"/>
    <row r="1105" ht="15" customHeight="1"/>
    <row r="1106" ht="15" customHeight="1"/>
    <row r="1107" ht="15" customHeight="1"/>
    <row r="1108" ht="15" customHeight="1"/>
    <row r="1109" ht="15" customHeight="1"/>
    <row r="1110" ht="12" customHeight="1"/>
    <row r="1111" ht="15" customHeight="1"/>
    <row r="1112" ht="15" customHeight="1"/>
    <row r="1113" ht="15" customHeight="1"/>
    <row r="1114" ht="15" customHeight="1"/>
    <row r="1115" ht="15" customHeight="1"/>
    <row r="1116" ht="15" customHeight="1"/>
    <row r="1117" ht="15" customHeight="1"/>
    <row r="1118" ht="15" customHeight="1"/>
    <row r="1119" ht="15" customHeight="1"/>
    <row r="1120" ht="15" customHeight="1"/>
    <row r="1121" ht="15" customHeight="1"/>
    <row r="1122" ht="15" customHeight="1"/>
    <row r="1123" ht="15" customHeight="1"/>
    <row r="1124" ht="15" customHeight="1"/>
    <row r="1125" ht="15" customHeight="1"/>
    <row r="1126" ht="15" customHeight="1"/>
    <row r="1127" ht="12" customHeight="1"/>
    <row r="1128" ht="15" customHeight="1"/>
    <row r="1129" ht="12" customHeight="1"/>
    <row r="1130" ht="15" customHeight="1"/>
    <row r="1131" ht="15" customHeight="1"/>
    <row r="1132" ht="15" customHeight="1"/>
    <row r="1133" ht="15" customHeight="1"/>
    <row r="1134" ht="15" customHeight="1"/>
    <row r="1135" ht="12" customHeight="1"/>
    <row r="1136" ht="15" customHeight="1"/>
    <row r="1137" ht="15" customHeight="1"/>
    <row r="1138" ht="15" customHeight="1"/>
    <row r="1139" ht="15" customHeight="1"/>
    <row r="1140" ht="15" customHeight="1"/>
    <row r="1141" ht="15" customHeight="1"/>
    <row r="1142" ht="15" customHeight="1"/>
    <row r="1143" ht="15" customHeight="1"/>
    <row r="1144" ht="15" customHeight="1"/>
    <row r="1145" ht="15" customHeight="1"/>
    <row r="1146" ht="15" customHeight="1"/>
    <row r="1147" ht="15" customHeight="1"/>
    <row r="1148" ht="15" customHeight="1"/>
    <row r="1149" ht="15" customHeight="1"/>
    <row r="1150" ht="15" customHeight="1"/>
    <row r="1151" ht="15" customHeight="1"/>
    <row r="1152" ht="12" customHeight="1"/>
    <row r="1153" ht="15" customHeight="1"/>
    <row r="1154" ht="12" customHeight="1"/>
    <row r="1155" ht="15" customHeight="1"/>
    <row r="1156" ht="12"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69" spans="2:33" ht="15" customHeight="1">
      <c r="B1169" s="112"/>
      <c r="C1169" s="112"/>
      <c r="D1169" s="112"/>
      <c r="E1169" s="112"/>
      <c r="F1169" s="112"/>
      <c r="G1169" s="112"/>
      <c r="H1169" s="112"/>
      <c r="I1169" s="112"/>
      <c r="J1169" s="112"/>
      <c r="K1169" s="112"/>
      <c r="L1169" s="112"/>
      <c r="M1169" s="112"/>
      <c r="N1169" s="112"/>
      <c r="O1169" s="112"/>
      <c r="P1169" s="112"/>
      <c r="Q1169" s="112"/>
      <c r="R1169" s="112"/>
      <c r="S1169" s="112"/>
      <c r="T1169" s="112"/>
      <c r="U1169" s="112"/>
      <c r="V1169" s="112"/>
      <c r="W1169" s="112"/>
      <c r="X1169" s="112"/>
      <c r="Y1169" s="112"/>
      <c r="Z1169" s="112"/>
      <c r="AA1169" s="112"/>
      <c r="AB1169" s="112"/>
      <c r="AC1169" s="112"/>
      <c r="AD1169" s="112"/>
      <c r="AE1169" s="112"/>
      <c r="AF1169" s="112"/>
      <c r="AG1169" s="112"/>
    </row>
    <row r="1170" spans="2:33" ht="15" customHeight="1"/>
    <row r="1171" spans="2:33" ht="15" customHeight="1"/>
    <row r="1172" spans="2:33" ht="15" customHeight="1"/>
    <row r="1173" spans="2:33" ht="15" customHeight="1"/>
    <row r="1174" spans="2:33" ht="15" customHeight="1"/>
    <row r="1175" spans="2:33" ht="12" customHeight="1"/>
    <row r="1176" spans="2:33" ht="12" customHeight="1"/>
    <row r="1177" spans="2:33" ht="12" customHeight="1"/>
    <row r="1178" spans="2:33" ht="12" customHeight="1"/>
    <row r="1179" spans="2:33" ht="12" customHeight="1"/>
    <row r="1180" spans="2:33" ht="12" customHeight="1"/>
    <row r="1181" spans="2:33" ht="12" customHeight="1"/>
    <row r="1182" spans="2:33" ht="12" customHeight="1"/>
    <row r="1183" spans="2:33" ht="12" customHeight="1"/>
    <row r="1184" spans="2:33"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0" ht="12" customHeight="1"/>
    <row r="1211" ht="15" customHeight="1"/>
    <row r="1212" ht="15" customHeight="1"/>
    <row r="1213" ht="15" customHeight="1"/>
    <row r="1214" ht="15" customHeight="1"/>
    <row r="1215" ht="15" customHeight="1"/>
    <row r="1216" ht="15" customHeight="1"/>
    <row r="1217" ht="15" customHeight="1"/>
    <row r="1218" ht="15" customHeight="1"/>
    <row r="1219" ht="15" customHeight="1"/>
    <row r="1220" ht="15" customHeight="1"/>
    <row r="1221" ht="15" customHeight="1"/>
    <row r="1222" ht="15" customHeight="1"/>
    <row r="1223" ht="15" customHeight="1"/>
    <row r="1224" ht="15" customHeight="1"/>
    <row r="1225" ht="15" customHeight="1"/>
    <row r="1226" ht="15" customHeight="1"/>
    <row r="1227" ht="12" customHeight="1"/>
    <row r="1228" ht="15" customHeight="1"/>
    <row r="1229" ht="12" customHeight="1"/>
    <row r="1230" ht="15" customHeight="1"/>
    <row r="1231" ht="15" customHeight="1"/>
    <row r="1232" ht="15" customHeight="1"/>
    <row r="1233" ht="15" customHeight="1"/>
    <row r="1234" ht="15" customHeight="1"/>
    <row r="1235" ht="12" customHeight="1"/>
    <row r="1236" ht="15" customHeight="1"/>
    <row r="1237" ht="15" customHeight="1"/>
    <row r="1238" ht="15" customHeight="1"/>
    <row r="1239" ht="15" customHeight="1"/>
    <row r="1240" ht="15" customHeight="1"/>
    <row r="1241" ht="15" customHeight="1"/>
    <row r="1242" ht="15" customHeight="1"/>
    <row r="1243" ht="15" customHeight="1"/>
    <row r="1244" ht="15" customHeight="1"/>
    <row r="1245" ht="15" customHeight="1"/>
    <row r="1246" ht="15" customHeight="1"/>
    <row r="1247" ht="15" customHeight="1"/>
    <row r="1248" ht="15" customHeight="1"/>
    <row r="1249" ht="15" customHeight="1"/>
    <row r="1250" ht="15" customHeight="1"/>
    <row r="1251" ht="15" customHeight="1"/>
    <row r="1252" ht="12" customHeight="1"/>
    <row r="1253" ht="15" customHeight="1"/>
    <row r="1254" ht="12" customHeight="1"/>
    <row r="1255" ht="15" customHeight="1"/>
    <row r="1256" ht="12" customHeight="1"/>
    <row r="1257" ht="15" customHeight="1"/>
    <row r="1258" ht="15" customHeight="1"/>
    <row r="1259" ht="15" customHeight="1"/>
    <row r="1260" ht="15" customHeight="1"/>
    <row r="1261" ht="15" customHeight="1"/>
    <row r="1262" ht="15" customHeight="1"/>
    <row r="1263" ht="15" customHeight="1"/>
    <row r="1264" ht="15" customHeight="1"/>
    <row r="1265" spans="2:33" ht="15" customHeight="1"/>
    <row r="1266" spans="2:33" ht="15" customHeight="1"/>
    <row r="1267" spans="2:33" ht="15" customHeight="1"/>
    <row r="1268" spans="2:33" ht="15" customHeight="1"/>
    <row r="1269" spans="2:33" ht="15" customHeight="1">
      <c r="B1269" s="112"/>
      <c r="C1269" s="112"/>
      <c r="D1269" s="112"/>
      <c r="E1269" s="112"/>
      <c r="F1269" s="112"/>
      <c r="G1269" s="112"/>
      <c r="H1269" s="112"/>
      <c r="I1269" s="112"/>
      <c r="J1269" s="112"/>
      <c r="K1269" s="112"/>
      <c r="L1269" s="112"/>
      <c r="M1269" s="112"/>
      <c r="N1269" s="112"/>
      <c r="O1269" s="112"/>
      <c r="P1269" s="112"/>
      <c r="Q1269" s="112"/>
      <c r="R1269" s="112"/>
      <c r="S1269" s="112"/>
      <c r="T1269" s="112"/>
      <c r="U1269" s="112"/>
      <c r="V1269" s="112"/>
      <c r="W1269" s="112"/>
      <c r="X1269" s="112"/>
      <c r="Y1269" s="112"/>
      <c r="Z1269" s="112"/>
      <c r="AA1269" s="112"/>
      <c r="AB1269" s="112"/>
      <c r="AC1269" s="112"/>
      <c r="AD1269" s="112"/>
      <c r="AE1269" s="112"/>
      <c r="AF1269" s="112"/>
      <c r="AG1269" s="112"/>
    </row>
    <row r="1270" spans="2:33" ht="15" customHeight="1"/>
    <row r="1271" spans="2:33" ht="15" customHeight="1"/>
    <row r="1272" spans="2:33" ht="15" customHeight="1"/>
    <row r="1273" spans="2:33" ht="15" customHeight="1"/>
    <row r="1274" spans="2:33" ht="15" customHeight="1"/>
    <row r="1275" spans="2:33" ht="12" customHeight="1"/>
    <row r="1276" spans="2:33" ht="12" customHeight="1"/>
    <row r="1277" spans="2:33" ht="12" customHeight="1"/>
    <row r="1278" spans="2:33" ht="12" customHeight="1"/>
    <row r="1279" spans="2:33" ht="12" customHeight="1"/>
    <row r="1280" spans="2:33"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0" ht="15" customHeight="1"/>
    <row r="1301" ht="15" customHeight="1"/>
    <row r="1302" ht="15" customHeight="1"/>
    <row r="1303" ht="15" customHeight="1"/>
    <row r="1304" ht="15" customHeight="1"/>
    <row r="1305" ht="15" customHeight="1"/>
    <row r="1306" ht="12" customHeight="1"/>
    <row r="1307" ht="15" customHeight="1"/>
    <row r="1308" ht="15" customHeight="1"/>
    <row r="1309" ht="15" customHeight="1"/>
    <row r="1310" ht="15" customHeight="1"/>
    <row r="1311" ht="12" customHeight="1"/>
    <row r="1312" ht="15" customHeight="1"/>
    <row r="1313" ht="15" customHeight="1"/>
    <row r="1314" ht="15" customHeight="1"/>
    <row r="1315" ht="12"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6" ht="15" customHeight="1"/>
    <row r="1327" ht="15" customHeight="1"/>
    <row r="1328" ht="15" customHeight="1"/>
    <row r="1329" ht="15" customHeight="1"/>
    <row r="1330" ht="15" customHeight="1"/>
    <row r="1331" ht="12" customHeight="1"/>
    <row r="1332" ht="15" customHeight="1"/>
    <row r="1333" ht="15" customHeight="1"/>
    <row r="1334" ht="15" customHeight="1"/>
    <row r="1335" ht="15" customHeight="1"/>
    <row r="1336" ht="15" customHeight="1"/>
    <row r="1337" ht="15" customHeight="1"/>
    <row r="1338" ht="15" customHeight="1"/>
    <row r="1339"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49" ht="15" customHeight="1"/>
    <row r="1350" ht="15" customHeight="1"/>
    <row r="1351" ht="15" customHeight="1"/>
    <row r="1352" ht="15" customHeight="1"/>
    <row r="1353" ht="15" customHeight="1"/>
    <row r="1354" ht="15" customHeight="1"/>
    <row r="1355" ht="15" customHeight="1"/>
    <row r="1356" ht="15" customHeight="1"/>
    <row r="1357" ht="15" customHeight="1"/>
    <row r="1358" ht="15" customHeight="1"/>
    <row r="1359" ht="15" customHeight="1"/>
    <row r="1360" ht="15" customHeight="1"/>
    <row r="1361" ht="15" customHeight="1"/>
    <row r="1362" ht="12"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4" ht="15" customHeight="1"/>
    <row r="1375" ht="15" customHeight="1"/>
    <row r="1376" ht="15" customHeight="1"/>
    <row r="1377" ht="15" customHeight="1"/>
    <row r="1378" ht="12" customHeight="1"/>
    <row r="1379" ht="15" customHeight="1"/>
    <row r="1380" ht="15" customHeight="1"/>
    <row r="1381" ht="15" customHeight="1"/>
    <row r="1382" ht="15" customHeight="1"/>
    <row r="1383" ht="15" customHeight="1"/>
    <row r="1384" ht="15" customHeight="1"/>
    <row r="1385" ht="15" customHeight="1"/>
    <row r="1386" ht="15" customHeight="1"/>
    <row r="1387" ht="15" customHeight="1"/>
    <row r="1388" ht="15" customHeight="1"/>
    <row r="1389" ht="15" customHeight="1"/>
    <row r="1390" ht="15" customHeight="1"/>
    <row r="1391" ht="15" customHeight="1"/>
    <row r="1392" ht="15" customHeight="1"/>
    <row r="1393" ht="15" customHeight="1"/>
    <row r="1394" ht="15" customHeight="1"/>
    <row r="1395" ht="15" customHeight="1"/>
    <row r="1396" ht="15" customHeight="1"/>
    <row r="1397" ht="12"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11" ht="15" customHeight="1"/>
    <row r="1412" ht="15" customHeight="1"/>
    <row r="1413" ht="15" customHeight="1"/>
    <row r="1414" ht="15" customHeight="1"/>
    <row r="1415" ht="15" customHeight="1"/>
    <row r="1416" ht="15" customHeight="1"/>
    <row r="1417" ht="15" customHeight="1"/>
    <row r="1418" ht="15" customHeight="1"/>
    <row r="1419" ht="15" customHeight="1"/>
    <row r="1420" ht="15" customHeight="1"/>
    <row r="1421" ht="15" customHeight="1"/>
    <row r="1422" ht="15" customHeight="1"/>
    <row r="1423" ht="15" customHeight="1"/>
    <row r="1424"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0" ht="15" customHeight="1"/>
    <row r="1451" ht="15" customHeight="1"/>
    <row r="1452" ht="12"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2" customHeight="1"/>
    <row r="1465" ht="15" customHeight="1"/>
    <row r="1466" ht="15" customHeight="1"/>
    <row r="1467" ht="15" customHeight="1"/>
    <row r="1468" ht="15" customHeight="1"/>
    <row r="1469" ht="15" customHeight="1"/>
    <row r="1470" ht="15" customHeight="1"/>
    <row r="1471" ht="15" customHeight="1"/>
    <row r="1472" ht="15" customHeight="1"/>
    <row r="1473" spans="2:33" ht="15" customHeight="1"/>
    <row r="1474" spans="2:33" ht="15" customHeight="1"/>
    <row r="1475" spans="2:33" ht="15" customHeight="1"/>
    <row r="1476" spans="2:33" ht="15" customHeight="1"/>
    <row r="1477" spans="2:33" ht="15" customHeight="1"/>
    <row r="1478" spans="2:33" ht="15" customHeight="1"/>
    <row r="1479" spans="2:33" ht="15" customHeight="1"/>
    <row r="1480" spans="2:33" ht="15" customHeight="1"/>
    <row r="1481" spans="2:33" ht="15" customHeight="1"/>
    <row r="1482" spans="2:33" ht="15" customHeight="1"/>
    <row r="1483" spans="2:33" ht="15" customHeight="1"/>
    <row r="1484" spans="2:33" ht="15" customHeight="1">
      <c r="B1484" s="112"/>
      <c r="C1484" s="112"/>
      <c r="D1484" s="112"/>
      <c r="E1484" s="112"/>
      <c r="F1484" s="112"/>
      <c r="G1484" s="112"/>
      <c r="H1484" s="112"/>
      <c r="I1484" s="112"/>
      <c r="J1484" s="112"/>
      <c r="K1484" s="112"/>
      <c r="L1484" s="112"/>
      <c r="M1484" s="112"/>
      <c r="N1484" s="112"/>
      <c r="O1484" s="112"/>
      <c r="P1484" s="112"/>
      <c r="Q1484" s="112"/>
      <c r="R1484" s="112"/>
      <c r="S1484" s="112"/>
      <c r="T1484" s="112"/>
      <c r="U1484" s="112"/>
      <c r="V1484" s="112"/>
      <c r="W1484" s="112"/>
      <c r="X1484" s="112"/>
      <c r="Y1484" s="112"/>
      <c r="Z1484" s="112"/>
      <c r="AA1484" s="112"/>
      <c r="AB1484" s="112"/>
      <c r="AC1484" s="112"/>
      <c r="AD1484" s="112"/>
      <c r="AE1484" s="112"/>
      <c r="AF1484" s="112"/>
      <c r="AG1484" s="112"/>
    </row>
    <row r="1485" spans="2:33" ht="15" customHeight="1"/>
    <row r="1486" spans="2:33" ht="15" customHeight="1"/>
    <row r="1487" spans="2:33" ht="15" customHeight="1"/>
    <row r="1488" spans="2:33" ht="15" customHeight="1"/>
    <row r="1489" ht="15" customHeight="1"/>
    <row r="1490" ht="15" customHeight="1"/>
    <row r="1491" ht="15" customHeight="1"/>
    <row r="1492" ht="15" customHeight="1"/>
    <row r="1493" ht="15" customHeight="1"/>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5" ht="15" customHeight="1"/>
    <row r="1526" ht="15" customHeight="1"/>
    <row r="1527" ht="15" customHeight="1"/>
    <row r="1528" ht="15" customHeight="1"/>
    <row r="1529" ht="15" customHeight="1"/>
    <row r="1530" ht="15" customHeight="1"/>
    <row r="1531" ht="15" customHeight="1"/>
    <row r="1532" ht="15" customHeight="1"/>
    <row r="1533" ht="15" customHeight="1"/>
    <row r="1534" ht="15" customHeight="1"/>
    <row r="1535" ht="15" customHeight="1"/>
    <row r="1536" ht="15" customHeight="1"/>
    <row r="1537" ht="15" customHeight="1"/>
    <row r="1538" ht="15" customHeight="1"/>
    <row r="1539" ht="15" customHeight="1"/>
    <row r="1540" ht="15" customHeight="1"/>
    <row r="1541" ht="15" customHeight="1"/>
    <row r="1542" ht="15" customHeight="1"/>
    <row r="1543" ht="15" customHeight="1"/>
    <row r="1544" ht="15" customHeight="1"/>
    <row r="1545" ht="15" customHeight="1"/>
    <row r="1546" ht="15" customHeight="1"/>
    <row r="1547" ht="15" customHeight="1"/>
    <row r="1548" ht="15" customHeight="1"/>
    <row r="1549" ht="15" customHeight="1"/>
    <row r="1550" ht="15" customHeight="1"/>
    <row r="1551" ht="15" customHeight="1"/>
    <row r="1552" ht="15" customHeight="1"/>
    <row r="1553" ht="15" customHeight="1"/>
    <row r="1554" ht="15" customHeight="1"/>
    <row r="1555" ht="15" customHeight="1"/>
    <row r="1556" ht="15" customHeight="1"/>
    <row r="1557" ht="15" customHeight="1"/>
    <row r="1558" ht="15" customHeight="1"/>
    <row r="1559" ht="15" customHeight="1"/>
    <row r="1560" ht="15" customHeight="1"/>
    <row r="1561" ht="15" customHeight="1"/>
    <row r="1562" ht="15" customHeight="1"/>
    <row r="1563" ht="15" customHeight="1"/>
    <row r="1564" ht="15" customHeight="1"/>
    <row r="1565" ht="15" customHeight="1"/>
    <row r="1566" ht="15" customHeight="1"/>
    <row r="1567" ht="15" customHeight="1"/>
    <row r="1568" ht="15" customHeight="1"/>
    <row r="1569" ht="15" customHeight="1"/>
    <row r="1570" ht="15" customHeight="1"/>
    <row r="1571" ht="15" customHeight="1"/>
    <row r="1572" ht="15" customHeight="1"/>
    <row r="1573" ht="15" customHeight="1"/>
    <row r="1574" ht="15" customHeight="1"/>
    <row r="1575" ht="15" customHeight="1"/>
    <row r="1576" ht="15" customHeight="1"/>
    <row r="1577" ht="15" customHeight="1"/>
    <row r="1578" ht="15" customHeight="1"/>
    <row r="1579" ht="15" customHeight="1"/>
    <row r="1580" ht="15" customHeight="1"/>
    <row r="1581" ht="15" customHeight="1"/>
    <row r="1582" ht="15" customHeight="1"/>
    <row r="1583" ht="15" customHeight="1"/>
    <row r="1584" ht="12" customHeight="1"/>
    <row r="1585" ht="12" customHeight="1"/>
    <row r="1586" ht="15" customHeight="1"/>
    <row r="1587" ht="15" customHeight="1"/>
    <row r="1588" ht="15" customHeight="1"/>
    <row r="1589" ht="15" customHeight="1"/>
    <row r="1590" ht="15" customHeight="1"/>
    <row r="1591" ht="15" customHeight="1"/>
    <row r="1592" ht="15" customHeight="1"/>
    <row r="1593" ht="15" customHeight="1"/>
    <row r="1594" ht="15" customHeight="1"/>
    <row r="1595" ht="15" customHeight="1"/>
    <row r="1596" ht="15" customHeight="1"/>
    <row r="1597" ht="15" customHeight="1"/>
    <row r="1598" ht="15" customHeight="1"/>
    <row r="1599" ht="15" customHeight="1"/>
    <row r="1600" ht="15" customHeight="1"/>
    <row r="1601" ht="15" customHeight="1"/>
    <row r="1602" ht="15" customHeight="1"/>
    <row r="1603" ht="15" customHeight="1"/>
    <row r="1604" ht="15" customHeight="1"/>
    <row r="1605" ht="15" customHeight="1"/>
    <row r="1606" ht="15" customHeight="1"/>
    <row r="1607" ht="15" customHeight="1"/>
    <row r="1608" ht="15" customHeight="1"/>
    <row r="1609" ht="15" customHeight="1"/>
    <row r="1610" ht="15" customHeight="1"/>
    <row r="1611" ht="15" customHeight="1"/>
    <row r="1612" ht="15" customHeight="1"/>
    <row r="1613" ht="15" customHeight="1"/>
    <row r="1614" ht="15" customHeight="1"/>
    <row r="1615" ht="15" customHeight="1"/>
    <row r="1616" ht="15" customHeight="1"/>
    <row r="1617" ht="15" customHeight="1"/>
    <row r="1618" ht="15" customHeight="1"/>
    <row r="1619" ht="15" customHeight="1"/>
    <row r="1620" ht="15" customHeight="1"/>
    <row r="1621" ht="15" customHeight="1"/>
    <row r="1622" ht="15" customHeight="1"/>
    <row r="1623" ht="15" customHeight="1"/>
    <row r="1624" ht="15" customHeight="1"/>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39" ht="15" customHeight="1"/>
    <row r="1640" ht="12" customHeight="1"/>
    <row r="1641" ht="12"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4" ht="15" customHeight="1"/>
    <row r="1665" ht="15" customHeight="1"/>
    <row r="1666" ht="15" customHeight="1"/>
    <row r="1667"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5" ht="15" customHeight="1"/>
    <row r="1686" ht="15" customHeight="1"/>
    <row r="1687" ht="15" customHeight="1"/>
    <row r="1688" ht="15" customHeight="1"/>
    <row r="1689" ht="15" customHeight="1"/>
    <row r="1690" ht="15" customHeight="1"/>
    <row r="1691" ht="15" customHeight="1"/>
    <row r="1692" ht="15" customHeight="1"/>
    <row r="1693" ht="15" customHeight="1"/>
    <row r="1694" ht="15" customHeight="1"/>
    <row r="1695" ht="15" customHeight="1"/>
    <row r="1696" ht="12" customHeight="1"/>
    <row r="1697" ht="12" customHeight="1"/>
    <row r="1698" ht="15" customHeight="1"/>
    <row r="1699" ht="15" customHeight="1"/>
    <row r="1700" ht="15" customHeight="1"/>
    <row r="1701" ht="15" customHeight="1"/>
    <row r="1702" ht="15" customHeight="1"/>
    <row r="1703" ht="15" customHeight="1"/>
    <row r="1704" ht="15" customHeight="1"/>
    <row r="1705" ht="15" customHeight="1"/>
    <row r="1706" ht="15" customHeight="1"/>
    <row r="1707" ht="15" customHeight="1"/>
    <row r="1708" ht="15" customHeight="1"/>
    <row r="1709" ht="15" customHeight="1"/>
    <row r="1710" ht="15" customHeight="1"/>
    <row r="1711" ht="15" customHeight="1"/>
    <row r="1712" ht="15" customHeight="1"/>
    <row r="1713" spans="2:33" ht="15" customHeight="1">
      <c r="B1713" s="112"/>
      <c r="C1713" s="112"/>
      <c r="D1713" s="112"/>
      <c r="E1713" s="112"/>
      <c r="F1713" s="112"/>
      <c r="G1713" s="112"/>
      <c r="H1713" s="112"/>
      <c r="I1713" s="112"/>
      <c r="J1713" s="112"/>
      <c r="K1713" s="112"/>
      <c r="L1713" s="112"/>
      <c r="M1713" s="112"/>
      <c r="N1713" s="112"/>
      <c r="O1713" s="112"/>
      <c r="P1713" s="112"/>
      <c r="Q1713" s="112"/>
      <c r="R1713" s="112"/>
      <c r="S1713" s="112"/>
      <c r="T1713" s="112"/>
      <c r="U1713" s="112"/>
      <c r="V1713" s="112"/>
      <c r="W1713" s="112"/>
      <c r="X1713" s="112"/>
      <c r="Y1713" s="112"/>
      <c r="Z1713" s="112"/>
      <c r="AA1713" s="112"/>
      <c r="AB1713" s="112"/>
      <c r="AC1713" s="112"/>
      <c r="AD1713" s="112"/>
      <c r="AE1713" s="112"/>
      <c r="AF1713" s="112"/>
      <c r="AG1713" s="112"/>
    </row>
    <row r="1714" spans="2:33" ht="12" customHeight="1"/>
    <row r="1715" spans="2:33" ht="12" customHeight="1"/>
    <row r="1716" spans="2:33" ht="12" customHeight="1"/>
    <row r="1717" spans="2:33" ht="12" customHeight="1"/>
    <row r="1718" spans="2:33" ht="12" customHeight="1"/>
    <row r="1719" spans="2:33" ht="12" customHeight="1"/>
    <row r="1720" spans="2:33" ht="12" customHeight="1"/>
    <row r="1721" spans="2:33" ht="12" customHeight="1"/>
    <row r="1722" spans="2:33" ht="12" customHeight="1"/>
    <row r="1723" spans="2:33" ht="12" customHeight="1"/>
    <row r="1724" spans="2:33" ht="12" customHeight="1"/>
    <row r="1725" spans="2:33" ht="15" customHeight="1"/>
    <row r="1726" spans="2:33" ht="15" customHeight="1"/>
    <row r="1727" spans="2:33" ht="15" customHeight="1"/>
    <row r="1728" spans="2:33" ht="15" customHeight="1"/>
    <row r="1729" ht="15" customHeight="1"/>
    <row r="1730" ht="15" customHeight="1"/>
    <row r="1731" ht="12" customHeight="1"/>
    <row r="1732" ht="15" customHeight="1"/>
    <row r="1733" ht="15" customHeight="1"/>
    <row r="1734" ht="15" customHeight="1"/>
    <row r="1735" ht="15" customHeight="1"/>
    <row r="1736" ht="15" customHeight="1"/>
    <row r="1737" ht="15" customHeight="1"/>
    <row r="1738" ht="15" customHeight="1"/>
    <row r="1739" ht="15" customHeight="1"/>
    <row r="1740" ht="15" customHeight="1"/>
    <row r="1741" ht="15" customHeight="1"/>
    <row r="1742" ht="15" customHeight="1"/>
    <row r="1743" ht="15" customHeight="1"/>
    <row r="1744" ht="15" customHeight="1"/>
    <row r="1745" ht="15" customHeight="1"/>
    <row r="1746" ht="15" customHeight="1"/>
    <row r="1747" ht="15" customHeight="1"/>
    <row r="1748" ht="15" customHeight="1"/>
    <row r="1749" ht="15" customHeight="1"/>
    <row r="1750" ht="15" customHeight="1"/>
    <row r="1751" ht="15" customHeight="1"/>
    <row r="1752" ht="15" customHeight="1"/>
    <row r="1753" ht="15" customHeight="1"/>
    <row r="1754" ht="15" customHeight="1"/>
    <row r="1755" ht="15" customHeight="1"/>
    <row r="1756" ht="15" customHeight="1"/>
    <row r="1757" ht="15" customHeight="1"/>
    <row r="1758" ht="15" customHeight="1"/>
    <row r="1759" ht="15" customHeight="1"/>
    <row r="1760" ht="15" customHeight="1"/>
    <row r="1761" ht="15" customHeight="1"/>
    <row r="1762" ht="15" customHeight="1"/>
    <row r="1763" ht="15" customHeight="1"/>
    <row r="1764" ht="15" customHeight="1"/>
    <row r="1765" ht="15" customHeight="1"/>
    <row r="1766" ht="15" customHeight="1"/>
    <row r="1767" ht="12" customHeight="1"/>
    <row r="1768" ht="15" customHeight="1"/>
    <row r="1769" ht="15" customHeight="1"/>
    <row r="1770" ht="15" customHeight="1"/>
    <row r="1771" ht="15" customHeight="1"/>
    <row r="1772" ht="15" customHeight="1"/>
    <row r="1773" ht="15" customHeight="1"/>
    <row r="1774" ht="15" customHeight="1"/>
    <row r="1775" ht="15" customHeight="1"/>
    <row r="1776" ht="15" customHeight="1"/>
    <row r="1777" ht="15" customHeight="1"/>
    <row r="1778" ht="15" customHeight="1"/>
    <row r="1779" ht="15" customHeight="1"/>
    <row r="1780" ht="15" customHeight="1"/>
    <row r="1781" ht="15" customHeight="1"/>
    <row r="1782" ht="15" customHeight="1"/>
    <row r="1783" ht="15" customHeight="1"/>
    <row r="1784" ht="15" customHeight="1"/>
    <row r="1785" ht="15" customHeight="1"/>
    <row r="1786" ht="15" customHeight="1"/>
    <row r="1787" ht="15" customHeight="1"/>
    <row r="1788" ht="15" customHeight="1"/>
    <row r="1789" ht="15" customHeight="1"/>
    <row r="1790" ht="15" customHeight="1"/>
    <row r="1791" ht="15" customHeight="1"/>
    <row r="1792" ht="15" customHeight="1"/>
    <row r="1793" ht="15" customHeight="1"/>
    <row r="1794" ht="15" customHeight="1"/>
    <row r="1795" ht="15" customHeight="1"/>
    <row r="1796" ht="15" customHeight="1"/>
    <row r="1797" ht="15" customHeight="1"/>
    <row r="1798" ht="15" customHeight="1"/>
    <row r="1799" ht="15" customHeight="1"/>
    <row r="1800" ht="15" customHeight="1"/>
    <row r="1801" ht="15" customHeight="1"/>
    <row r="1802" ht="15" customHeight="1"/>
    <row r="1803" ht="15" customHeight="1"/>
    <row r="1804" ht="15" customHeight="1"/>
    <row r="1805" ht="15" customHeight="1"/>
    <row r="1806" ht="15" customHeight="1"/>
    <row r="1807" ht="15" customHeight="1"/>
    <row r="1808" ht="15" customHeight="1"/>
    <row r="1809" ht="15" customHeight="1"/>
    <row r="1810" ht="15" customHeight="1"/>
    <row r="1811" ht="15" customHeight="1"/>
    <row r="1812" ht="15" customHeight="1"/>
    <row r="1813" ht="12" customHeight="1"/>
    <row r="1814" ht="15" customHeight="1"/>
    <row r="1815" ht="15" customHeight="1"/>
    <row r="1816" ht="15" customHeight="1"/>
    <row r="1817" ht="15" customHeight="1"/>
    <row r="1818" ht="15" customHeight="1"/>
    <row r="1819" ht="15" customHeight="1"/>
    <row r="1820" ht="15" customHeight="1"/>
    <row r="1821" ht="15" customHeight="1"/>
    <row r="1822" ht="15" customHeight="1"/>
    <row r="1823" ht="15" customHeight="1"/>
    <row r="1824" ht="15" customHeight="1"/>
    <row r="1825" ht="15" customHeight="1"/>
    <row r="1826" ht="15" customHeight="1"/>
    <row r="1827" ht="15" customHeight="1"/>
    <row r="1828" ht="15" customHeight="1"/>
    <row r="1829" ht="15" customHeight="1"/>
    <row r="1830" ht="15" customHeight="1"/>
    <row r="1831" ht="15" customHeight="1"/>
    <row r="1832" ht="15" customHeight="1"/>
    <row r="1833" ht="15" customHeight="1"/>
    <row r="1834" ht="15" customHeight="1"/>
    <row r="1835" ht="15" customHeight="1"/>
    <row r="1836" ht="15" customHeight="1"/>
    <row r="1837" ht="15" customHeight="1"/>
    <row r="1838" ht="15" customHeight="1"/>
    <row r="1839" ht="15" customHeight="1"/>
    <row r="1840" ht="15" customHeight="1"/>
    <row r="1841" ht="15" customHeight="1"/>
    <row r="1842" ht="15" customHeight="1"/>
    <row r="1843" ht="15" customHeight="1"/>
    <row r="1844" ht="15" customHeight="1"/>
    <row r="1845" ht="15" customHeight="1"/>
    <row r="1846" ht="15" customHeight="1"/>
    <row r="1847" ht="15" customHeight="1"/>
    <row r="1848" ht="15" customHeight="1"/>
    <row r="1849" ht="12"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0" ht="15" customHeight="1"/>
    <row r="1861" ht="15" customHeight="1"/>
    <row r="1862" ht="15" customHeight="1"/>
    <row r="1863" ht="15" customHeight="1"/>
    <row r="1864" ht="15" customHeight="1"/>
    <row r="1865" ht="15" customHeight="1"/>
    <row r="1866" ht="15" customHeight="1"/>
    <row r="1867" ht="15" customHeight="1"/>
    <row r="1868" ht="15" customHeight="1"/>
    <row r="1869" ht="15" customHeight="1"/>
    <row r="1870" ht="15" customHeight="1"/>
    <row r="1871" ht="15" customHeight="1"/>
    <row r="1872" ht="15" customHeight="1"/>
    <row r="1873" ht="15" customHeight="1"/>
    <row r="1874" ht="15" customHeight="1"/>
    <row r="1875" ht="15" customHeight="1"/>
    <row r="1876" ht="15" customHeight="1"/>
    <row r="1877" ht="15" customHeight="1"/>
    <row r="1878" ht="15" customHeight="1"/>
    <row r="1879" ht="15" customHeight="1"/>
    <row r="1880" ht="15" customHeight="1"/>
    <row r="1881" ht="15" customHeight="1"/>
    <row r="1882" ht="15" customHeight="1"/>
    <row r="1883" ht="15" customHeight="1"/>
    <row r="1884" ht="15" customHeight="1"/>
    <row r="1885" ht="12" customHeight="1"/>
    <row r="1886" ht="15" customHeight="1"/>
    <row r="1887" ht="12" customHeight="1"/>
    <row r="1888" ht="15" customHeight="1"/>
    <row r="1889" ht="15" customHeight="1"/>
    <row r="1890" ht="15" customHeight="1"/>
    <row r="1891" ht="15" customHeight="1"/>
    <row r="1892" ht="15" customHeight="1"/>
    <row r="1893" ht="15" customHeight="1"/>
    <row r="1894" ht="15" customHeight="1"/>
    <row r="1895" ht="15" customHeight="1"/>
    <row r="1896" ht="15" customHeight="1"/>
    <row r="1897" ht="15" customHeight="1"/>
    <row r="1898" ht="15" customHeight="1"/>
    <row r="1899" ht="15" customHeight="1"/>
    <row r="1900" ht="15" customHeight="1"/>
    <row r="1901" ht="15" customHeight="1"/>
    <row r="1902" ht="15" customHeight="1"/>
    <row r="1903" ht="15" customHeight="1"/>
    <row r="1904" ht="15" customHeight="1"/>
    <row r="1905" ht="15" customHeight="1"/>
    <row r="1906" ht="15" customHeight="1"/>
    <row r="1907" ht="15" customHeight="1"/>
    <row r="1908" ht="15" customHeight="1"/>
    <row r="1909" ht="15" customHeight="1"/>
    <row r="1910" ht="15" customHeight="1"/>
    <row r="1911" ht="15" customHeight="1"/>
    <row r="1912" ht="15" customHeight="1"/>
    <row r="1913" ht="15" customHeight="1"/>
    <row r="1914" ht="15" customHeight="1"/>
    <row r="1915" ht="15" customHeight="1"/>
    <row r="1916" ht="15" customHeight="1"/>
    <row r="1917" ht="15" customHeight="1"/>
    <row r="1918" ht="15" customHeight="1"/>
    <row r="1919" ht="15" customHeight="1"/>
    <row r="1920" ht="15" customHeight="1"/>
    <row r="1921" ht="15" customHeight="1"/>
    <row r="1922" ht="15" customHeight="1"/>
    <row r="1923" ht="12" customHeight="1"/>
    <row r="1924" ht="15" customHeight="1"/>
    <row r="1925" ht="15" customHeight="1"/>
    <row r="1926" ht="15" customHeight="1"/>
    <row r="1927" ht="15" customHeight="1"/>
    <row r="1928" ht="15" customHeight="1"/>
    <row r="1929" ht="15" customHeight="1"/>
    <row r="1930" ht="15" customHeight="1"/>
    <row r="1931" ht="15" customHeight="1"/>
    <row r="1932" ht="15" customHeight="1"/>
    <row r="1933" ht="15" customHeight="1"/>
    <row r="1934" ht="15" customHeight="1"/>
    <row r="1935" ht="15" customHeight="1"/>
    <row r="1936" ht="15" customHeight="1"/>
    <row r="1937" ht="15" customHeight="1"/>
    <row r="1938" ht="15" customHeight="1"/>
    <row r="1939" ht="15" customHeight="1"/>
    <row r="1940" ht="15" customHeight="1"/>
    <row r="1941" ht="15" customHeight="1"/>
    <row r="1942" ht="15" customHeight="1"/>
    <row r="1943" ht="15" customHeight="1"/>
    <row r="1944" ht="15" customHeight="1"/>
    <row r="1945" ht="15" customHeight="1"/>
    <row r="1946" ht="15" customHeight="1"/>
    <row r="1947" ht="15" customHeight="1"/>
    <row r="1948" ht="15" customHeight="1"/>
    <row r="1949" ht="15" customHeight="1"/>
    <row r="1950" ht="15" customHeight="1"/>
    <row r="1951" ht="15" customHeight="1"/>
    <row r="1952" ht="15" customHeight="1"/>
    <row r="1953" ht="15" customHeight="1"/>
    <row r="1954" ht="15" customHeight="1"/>
    <row r="1955" ht="15" customHeight="1"/>
    <row r="1956" ht="15" customHeight="1"/>
    <row r="1957" ht="15" customHeight="1"/>
    <row r="1958" ht="15" customHeight="1"/>
    <row r="1959" ht="12" customHeight="1"/>
    <row r="1960" ht="12" customHeight="1"/>
    <row r="1961" ht="12" customHeight="1"/>
    <row r="1962" ht="15" customHeight="1"/>
    <row r="1963" ht="15" customHeight="1"/>
    <row r="1964" ht="15" customHeight="1"/>
    <row r="1965" ht="15" customHeight="1"/>
    <row r="1966" ht="15" customHeight="1"/>
    <row r="1967" ht="15" customHeight="1"/>
    <row r="1968" ht="15" customHeight="1"/>
    <row r="1969" ht="15" customHeight="1"/>
    <row r="1970" ht="12" customHeight="1"/>
    <row r="1971" ht="15" customHeight="1"/>
    <row r="1972" ht="15" customHeight="1"/>
    <row r="1973" ht="15" customHeight="1"/>
    <row r="1974" ht="15" customHeight="1"/>
    <row r="1975" ht="15" customHeight="1"/>
    <row r="1976" ht="15" customHeight="1"/>
    <row r="1977" ht="15" customHeight="1"/>
    <row r="1978" ht="15" customHeight="1"/>
    <row r="1979" ht="12" customHeight="1"/>
    <row r="1980" ht="15" customHeight="1"/>
    <row r="1981" ht="15" customHeight="1"/>
    <row r="1982" ht="15" customHeight="1"/>
    <row r="1983" ht="15" customHeight="1"/>
    <row r="1984" ht="15" customHeight="1"/>
    <row r="1985" spans="2:33" ht="15" customHeight="1"/>
    <row r="1986" spans="2:33" ht="15" customHeight="1"/>
    <row r="1987" spans="2:33" ht="15" customHeight="1"/>
    <row r="1988" spans="2:33" ht="15" customHeight="1"/>
    <row r="1989" spans="2:33" ht="15" customHeight="1"/>
    <row r="1990" spans="2:33" ht="15" customHeight="1">
      <c r="B1990" s="112"/>
      <c r="C1990" s="112"/>
      <c r="D1990" s="112"/>
      <c r="E1990" s="112"/>
      <c r="F1990" s="112"/>
      <c r="G1990" s="112"/>
      <c r="H1990" s="112"/>
      <c r="I1990" s="112"/>
      <c r="J1990" s="112"/>
      <c r="K1990" s="112"/>
      <c r="L1990" s="112"/>
      <c r="M1990" s="112"/>
      <c r="N1990" s="112"/>
      <c r="O1990" s="112"/>
      <c r="P1990" s="112"/>
      <c r="Q1990" s="112"/>
      <c r="R1990" s="112"/>
      <c r="S1990" s="112"/>
      <c r="T1990" s="112"/>
      <c r="U1990" s="112"/>
      <c r="V1990" s="112"/>
      <c r="W1990" s="112"/>
      <c r="X1990" s="112"/>
      <c r="Y1990" s="112"/>
      <c r="Z1990" s="112"/>
      <c r="AA1990" s="112"/>
      <c r="AB1990" s="112"/>
      <c r="AC1990" s="112"/>
      <c r="AD1990" s="112"/>
      <c r="AE1990" s="112"/>
      <c r="AF1990" s="112"/>
      <c r="AG1990" s="112"/>
    </row>
    <row r="1991" spans="2:33" ht="15" customHeight="1"/>
    <row r="1992" spans="2:33" ht="15" customHeight="1"/>
    <row r="1993" spans="2:33" ht="15" customHeight="1"/>
    <row r="1994" spans="2:33" ht="15" customHeight="1"/>
    <row r="1995" spans="2:33" ht="15" customHeight="1"/>
    <row r="1996" spans="2:33" ht="15" customHeight="1"/>
    <row r="1997" spans="2:33" ht="15" customHeight="1"/>
    <row r="1998" spans="2:33" ht="12" customHeight="1"/>
    <row r="1999" spans="2:33" ht="12" customHeight="1"/>
    <row r="2000" spans="2:33"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0" ht="15" customHeight="1"/>
    <row r="2051" ht="15" customHeight="1"/>
    <row r="2052" ht="15" customHeight="1"/>
    <row r="2053" ht="15" customHeight="1"/>
    <row r="2054" ht="15" customHeight="1"/>
    <row r="2055" ht="15" customHeight="1"/>
    <row r="2056" ht="15" customHeight="1"/>
    <row r="2057" ht="15" customHeight="1"/>
    <row r="2058" ht="15" customHeight="1"/>
    <row r="2059" ht="15" customHeight="1"/>
    <row r="2060" ht="15" customHeight="1"/>
    <row r="2061" ht="15" customHeight="1"/>
    <row r="2062" ht="15" customHeight="1"/>
    <row r="2063" ht="15" customHeight="1"/>
    <row r="2064" ht="15" customHeight="1"/>
    <row r="2065" ht="15" customHeight="1"/>
    <row r="2066" ht="15" customHeight="1"/>
    <row r="2067" ht="15" customHeight="1"/>
    <row r="2068" ht="15" customHeight="1"/>
    <row r="2069" ht="15" customHeight="1"/>
    <row r="2070" ht="15" customHeight="1"/>
    <row r="2071" ht="15" customHeight="1"/>
    <row r="2072" ht="15" customHeight="1"/>
    <row r="2073" ht="15" customHeight="1"/>
    <row r="2074" ht="15" customHeight="1"/>
    <row r="2075" ht="15" customHeight="1"/>
    <row r="2076" ht="15" customHeight="1"/>
    <row r="2077" ht="15" customHeight="1"/>
    <row r="2078" ht="15" customHeight="1"/>
    <row r="2079" ht="15" customHeight="1"/>
    <row r="2080" ht="15" customHeight="1"/>
    <row r="2081" ht="15" customHeight="1"/>
    <row r="2082" ht="15" customHeight="1"/>
    <row r="2083" ht="15" customHeight="1"/>
    <row r="2084" ht="15" customHeight="1"/>
    <row r="2085" ht="15" customHeight="1"/>
    <row r="2086" ht="15" customHeight="1"/>
    <row r="2087" ht="15" customHeight="1"/>
    <row r="2088" ht="15" customHeight="1"/>
    <row r="2089" ht="15" customHeight="1"/>
    <row r="2090" ht="15" customHeight="1"/>
    <row r="2091" ht="15" customHeight="1"/>
    <row r="2092" ht="15" customHeight="1"/>
    <row r="2093" ht="15" customHeight="1"/>
    <row r="2094" ht="15" customHeight="1"/>
    <row r="2095" ht="15" customHeight="1"/>
    <row r="2096" ht="15" customHeight="1"/>
    <row r="2097" ht="15" customHeight="1"/>
    <row r="2098" ht="15" customHeight="1"/>
    <row r="2099" ht="15" customHeight="1"/>
    <row r="2100" ht="15" customHeight="1"/>
    <row r="2101" ht="15" customHeight="1"/>
    <row r="2102" ht="15" customHeight="1"/>
    <row r="2103" ht="15" customHeight="1"/>
    <row r="2104" ht="15" customHeight="1"/>
    <row r="2105" ht="15" customHeight="1"/>
    <row r="2106" ht="15" customHeight="1"/>
    <row r="2107" ht="15" customHeight="1"/>
    <row r="2108" ht="15" customHeight="1"/>
    <row r="2109"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3" ht="15" customHeight="1"/>
    <row r="2124" ht="15" customHeight="1"/>
    <row r="2125" ht="15" customHeight="1"/>
    <row r="2126" ht="15" customHeight="1"/>
    <row r="2127" ht="15" customHeight="1"/>
    <row r="2128" ht="15" customHeight="1"/>
    <row r="2129" ht="15" customHeight="1"/>
    <row r="2130" ht="15" customHeight="1"/>
    <row r="2131" ht="15" customHeight="1"/>
    <row r="2132" ht="15" customHeight="1"/>
    <row r="2133" ht="15" customHeight="1"/>
    <row r="2134" ht="15" customHeight="1"/>
    <row r="2135" ht="15" customHeight="1"/>
    <row r="2136" ht="15" customHeight="1"/>
    <row r="2137" ht="15" customHeight="1"/>
    <row r="2138" ht="15" customHeight="1"/>
    <row r="2139" ht="15" customHeight="1"/>
    <row r="2140" ht="15" customHeight="1"/>
    <row r="2141" ht="15" customHeight="1"/>
    <row r="2142" ht="15" customHeight="1"/>
    <row r="2143" ht="15" customHeight="1"/>
    <row r="2144" ht="12" customHeight="1"/>
    <row r="2145" ht="15" customHeight="1"/>
    <row r="2146" ht="15" customHeight="1"/>
    <row r="2147" ht="15" customHeight="1"/>
    <row r="2148" ht="15" customHeight="1"/>
    <row r="2149" ht="15" customHeight="1"/>
    <row r="2150" ht="15" customHeight="1"/>
    <row r="2151" ht="15" customHeight="1"/>
    <row r="2152" ht="15" customHeight="1"/>
    <row r="2153" ht="15" customHeight="1"/>
    <row r="2154" ht="15" customHeight="1"/>
    <row r="2155" ht="15" customHeight="1"/>
    <row r="2156" ht="15" customHeight="1"/>
    <row r="2157" ht="15" customHeight="1"/>
    <row r="2158" ht="15" customHeight="1"/>
    <row r="2159" ht="15" customHeight="1"/>
    <row r="2160" ht="15" customHeight="1"/>
    <row r="2161" ht="15" customHeight="1"/>
    <row r="2162" ht="15" customHeight="1"/>
    <row r="2163" ht="15" customHeight="1"/>
    <row r="2164" ht="15" customHeight="1"/>
    <row r="2165" ht="15" customHeight="1"/>
    <row r="2166" ht="15" customHeight="1"/>
    <row r="2167" ht="15" customHeight="1"/>
    <row r="2168" ht="15" customHeight="1"/>
    <row r="2169" ht="15" customHeight="1"/>
    <row r="2170" ht="15" customHeight="1"/>
    <row r="2171" ht="15" customHeight="1"/>
    <row r="2172" ht="15" customHeight="1"/>
    <row r="2173" ht="15" customHeight="1"/>
    <row r="2174" ht="15" customHeight="1"/>
    <row r="2175" ht="15" customHeight="1"/>
    <row r="2176" ht="15" customHeight="1"/>
    <row r="2177" ht="15" customHeight="1"/>
    <row r="2178" ht="15" customHeight="1"/>
    <row r="2179" ht="15" customHeight="1"/>
    <row r="2180" ht="15" customHeight="1"/>
    <row r="2181" ht="15" customHeight="1"/>
    <row r="2182" ht="15" customHeight="1"/>
    <row r="2183" ht="15" customHeight="1"/>
    <row r="2184" ht="15" customHeight="1"/>
    <row r="2185" ht="15" customHeight="1"/>
    <row r="2186" ht="15" customHeight="1"/>
    <row r="2187" ht="15" customHeight="1"/>
    <row r="2188" ht="15" customHeight="1"/>
    <row r="2189" ht="15" customHeight="1"/>
    <row r="2190" ht="15" customHeight="1"/>
    <row r="2191" ht="15" customHeight="1"/>
    <row r="2192" ht="15" customHeight="1"/>
    <row r="2193" ht="15" customHeight="1"/>
    <row r="2194" ht="15" customHeight="1"/>
    <row r="2195" ht="15" customHeight="1"/>
    <row r="2196" ht="15" customHeight="1"/>
    <row r="2197" ht="15" customHeight="1"/>
    <row r="2198" ht="15" customHeight="1"/>
    <row r="2199" ht="15" customHeight="1"/>
    <row r="2200" ht="15" customHeight="1"/>
    <row r="2201" ht="15" customHeight="1"/>
    <row r="2202" ht="15" customHeight="1"/>
    <row r="2203" ht="15" customHeight="1"/>
    <row r="2204" ht="15" customHeight="1"/>
    <row r="2205" ht="15" customHeight="1"/>
    <row r="2206" ht="15" customHeight="1"/>
    <row r="2207" ht="15" customHeight="1"/>
    <row r="2208" ht="15" customHeight="1"/>
    <row r="2209" ht="15" customHeight="1"/>
    <row r="2210" ht="15" customHeight="1"/>
    <row r="2211" ht="15" customHeight="1"/>
    <row r="2212" ht="15" customHeight="1"/>
    <row r="2213" ht="15" customHeight="1"/>
    <row r="2214" ht="15" customHeight="1"/>
    <row r="2215" ht="15" customHeight="1"/>
    <row r="2216" ht="15" customHeight="1"/>
    <row r="2217" ht="15" customHeight="1"/>
    <row r="2218" ht="15" customHeight="1"/>
    <row r="2219" ht="15" customHeight="1"/>
    <row r="2220" ht="15" customHeight="1"/>
    <row r="2221" ht="15" customHeight="1"/>
    <row r="2222" ht="15" customHeight="1"/>
    <row r="2223" ht="15" customHeight="1"/>
    <row r="2224" ht="15" customHeight="1"/>
    <row r="2225" ht="15" customHeight="1"/>
    <row r="2226" ht="15" customHeight="1"/>
    <row r="2227" ht="15" customHeight="1"/>
    <row r="2228" ht="15" customHeight="1"/>
    <row r="2229" ht="15" customHeight="1"/>
    <row r="2230" ht="15" customHeight="1"/>
    <row r="2231" ht="15" customHeight="1"/>
    <row r="2232" ht="15" customHeight="1"/>
    <row r="2233" ht="15" customHeight="1"/>
    <row r="2234" ht="12" customHeight="1"/>
    <row r="2235" ht="15" customHeight="1"/>
    <row r="2236" ht="15" customHeight="1"/>
    <row r="2237" ht="15" customHeight="1"/>
    <row r="2238" ht="15" customHeight="1"/>
    <row r="2239" ht="15" customHeight="1"/>
    <row r="2240" ht="15" customHeight="1"/>
    <row r="2241" ht="15" customHeight="1"/>
    <row r="2242" ht="15" customHeight="1"/>
    <row r="2243" ht="15" customHeight="1"/>
    <row r="2244" ht="15" customHeight="1"/>
    <row r="2245" ht="15" customHeight="1"/>
    <row r="2246" ht="15" customHeight="1"/>
    <row r="2247" ht="15" customHeight="1"/>
    <row r="2248" ht="15" customHeight="1"/>
    <row r="2249"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59" ht="15" customHeight="1"/>
    <row r="2260" ht="15" customHeight="1"/>
    <row r="2261" ht="15" customHeight="1"/>
    <row r="2262" ht="15" customHeight="1"/>
    <row r="2263" ht="15" customHeight="1"/>
    <row r="2264" ht="15" customHeight="1"/>
    <row r="2265" ht="15" customHeight="1"/>
    <row r="2266" ht="15" customHeight="1"/>
    <row r="2267" ht="15" customHeight="1"/>
    <row r="2268" ht="15" customHeight="1"/>
    <row r="2269" ht="15" customHeight="1"/>
    <row r="2270" ht="15" customHeight="1"/>
    <row r="2271" ht="15" customHeight="1"/>
    <row r="2272" ht="15" customHeight="1"/>
    <row r="2273" ht="15" customHeight="1"/>
    <row r="2274" ht="15" customHeight="1"/>
    <row r="2275" ht="15" customHeight="1"/>
    <row r="2276" ht="15" customHeight="1"/>
    <row r="2277" ht="15" customHeight="1"/>
    <row r="2278" ht="15" customHeight="1"/>
    <row r="2279" ht="15" customHeight="1"/>
    <row r="2280" ht="15" customHeight="1"/>
    <row r="2281" ht="15" customHeight="1"/>
    <row r="2282" ht="15" customHeight="1"/>
    <row r="2283" ht="15" customHeight="1"/>
    <row r="2284" ht="15" customHeight="1"/>
    <row r="2285" ht="15" customHeight="1"/>
    <row r="2286" ht="15" customHeight="1"/>
    <row r="2287"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299" ht="15" customHeight="1"/>
    <row r="2300" ht="15" customHeight="1"/>
    <row r="2301" ht="15" customHeight="1"/>
    <row r="2302" ht="15" customHeight="1"/>
    <row r="2303" ht="15" customHeight="1"/>
    <row r="2304" ht="15" customHeight="1"/>
    <row r="2305" ht="15" customHeight="1"/>
    <row r="2306" ht="15" customHeight="1"/>
    <row r="2307" ht="15" customHeight="1"/>
    <row r="2308" ht="15" customHeight="1"/>
    <row r="2309" ht="15" customHeight="1"/>
    <row r="2310" ht="15" customHeight="1"/>
    <row r="2311" ht="15" customHeight="1"/>
    <row r="2312" ht="15" customHeight="1"/>
    <row r="2313" ht="15" customHeight="1"/>
    <row r="2314" ht="15" customHeight="1"/>
    <row r="2315" ht="15" customHeight="1"/>
    <row r="2316" ht="15" customHeight="1"/>
    <row r="2317" ht="15" customHeight="1"/>
    <row r="2318" ht="15" customHeight="1"/>
    <row r="2319" ht="15" customHeight="1"/>
    <row r="2320" ht="15" customHeight="1"/>
    <row r="2321" spans="2:33" ht="15" customHeight="1"/>
    <row r="2322" spans="2:33" ht="15" customHeight="1"/>
    <row r="2323" spans="2:33" ht="15" customHeight="1"/>
    <row r="2324" spans="2:33" ht="15" customHeight="1"/>
    <row r="2325" spans="2:33" ht="15" customHeight="1">
      <c r="B2325" s="112"/>
      <c r="C2325" s="112"/>
      <c r="D2325" s="112"/>
      <c r="E2325" s="112"/>
      <c r="F2325" s="112"/>
      <c r="G2325" s="112"/>
      <c r="H2325" s="112"/>
      <c r="I2325" s="112"/>
      <c r="J2325" s="112"/>
      <c r="K2325" s="112"/>
      <c r="L2325" s="112"/>
      <c r="M2325" s="112"/>
      <c r="N2325" s="112"/>
      <c r="O2325" s="112"/>
      <c r="P2325" s="112"/>
      <c r="Q2325" s="112"/>
      <c r="R2325" s="112"/>
      <c r="S2325" s="112"/>
      <c r="T2325" s="112"/>
      <c r="U2325" s="112"/>
      <c r="V2325" s="112"/>
      <c r="W2325" s="112"/>
      <c r="X2325" s="112"/>
      <c r="Y2325" s="112"/>
      <c r="Z2325" s="112"/>
      <c r="AA2325" s="112"/>
      <c r="AB2325" s="112"/>
      <c r="AC2325" s="112"/>
      <c r="AD2325" s="112"/>
      <c r="AE2325" s="112"/>
      <c r="AF2325" s="112"/>
      <c r="AG2325" s="112"/>
    </row>
    <row r="2326" spans="2:33" ht="15" customHeight="1"/>
    <row r="2327" spans="2:33" ht="12" customHeight="1"/>
    <row r="2328" spans="2:33" ht="12" customHeight="1"/>
    <row r="2329" spans="2:33" ht="12" customHeight="1"/>
    <row r="2330" spans="2:33" ht="12" customHeight="1"/>
    <row r="2331" spans="2:33" ht="12" customHeight="1"/>
    <row r="2332" spans="2:33" ht="12" customHeight="1"/>
    <row r="2333" spans="2:33" ht="12" customHeight="1"/>
    <row r="2334" spans="2:33" ht="12" customHeight="1"/>
    <row r="2335" spans="2:33" ht="12" customHeight="1"/>
    <row r="2336" spans="2:33"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6" ht="15" customHeight="1"/>
    <row r="2367" ht="15" customHeight="1"/>
    <row r="2368" ht="15" customHeight="1"/>
    <row r="2369" ht="15" customHeight="1"/>
    <row r="2370" ht="15" customHeight="1"/>
    <row r="2371" ht="15" customHeight="1"/>
    <row r="2372" ht="12" customHeight="1"/>
    <row r="2373" ht="15" customHeight="1"/>
    <row r="2374" ht="15" customHeight="1"/>
    <row r="2375" ht="15" customHeight="1"/>
    <row r="2376" ht="15" customHeight="1"/>
    <row r="2377" ht="15" customHeight="1"/>
    <row r="2378" ht="15" customHeight="1"/>
    <row r="2379"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89" ht="15" customHeight="1"/>
    <row r="2390" ht="12" customHeight="1"/>
    <row r="2391" ht="15" customHeight="1"/>
    <row r="2392" ht="15" customHeight="1"/>
    <row r="2393" ht="15" customHeight="1"/>
    <row r="2394" ht="15" customHeight="1"/>
    <row r="2395" ht="15" customHeight="1"/>
    <row r="2396" ht="15" customHeight="1"/>
    <row r="2397" ht="15" customHeight="1"/>
    <row r="2398" ht="15" customHeight="1"/>
    <row r="2399" ht="15" customHeight="1"/>
    <row r="2400" ht="15" customHeight="1"/>
    <row r="2401" ht="15" customHeight="1"/>
    <row r="2402" ht="15" customHeight="1"/>
    <row r="2403" ht="15" customHeight="1"/>
    <row r="2404" ht="15" customHeight="1"/>
    <row r="2405" ht="15" customHeight="1"/>
    <row r="2406" ht="15" customHeight="1"/>
    <row r="2407" ht="15" customHeight="1"/>
    <row r="2408" ht="12" customHeight="1"/>
    <row r="2409" ht="15" customHeight="1"/>
    <row r="2410" ht="15" customHeight="1"/>
    <row r="2411" ht="15" customHeight="1"/>
    <row r="2412" ht="15" customHeight="1"/>
    <row r="2413" ht="15" customHeight="1"/>
    <row r="2414" ht="15" customHeight="1"/>
    <row r="2415" ht="15" customHeight="1"/>
    <row r="2416" ht="15" customHeight="1"/>
    <row r="2417" ht="15" customHeight="1"/>
    <row r="2418" ht="15" customHeight="1"/>
    <row r="2419" ht="15" customHeight="1"/>
    <row r="2420" ht="15" customHeight="1"/>
    <row r="2421" ht="15" customHeight="1"/>
    <row r="2422" ht="15" customHeight="1"/>
    <row r="2423" ht="15" customHeight="1"/>
    <row r="2424" ht="15" customHeight="1"/>
    <row r="2425" ht="15" customHeight="1"/>
    <row r="2426" ht="12" customHeight="1"/>
    <row r="2427" ht="15" customHeight="1"/>
    <row r="2428" ht="15" customHeight="1"/>
    <row r="2429" ht="15" customHeight="1"/>
    <row r="2430" ht="15" customHeight="1"/>
    <row r="2431" ht="15" customHeight="1"/>
    <row r="2432" ht="15" customHeight="1"/>
    <row r="2433" ht="15" customHeight="1"/>
    <row r="2434" ht="15" customHeight="1"/>
    <row r="2435" ht="15" customHeight="1"/>
    <row r="2436" ht="15" customHeight="1"/>
    <row r="2437" ht="15" customHeight="1"/>
    <row r="2438" ht="15" customHeight="1"/>
    <row r="2439" ht="15" customHeight="1"/>
    <row r="2440" ht="15" customHeight="1"/>
    <row r="2441" ht="15" customHeight="1"/>
    <row r="2442" ht="15" customHeight="1"/>
    <row r="2443" ht="15" customHeight="1"/>
    <row r="2444" ht="12" customHeight="1"/>
    <row r="2445" ht="15" customHeight="1"/>
    <row r="2446" ht="15" customHeight="1"/>
    <row r="2447" ht="15" customHeight="1"/>
    <row r="2448" ht="15" customHeight="1"/>
    <row r="2449" ht="15" customHeight="1"/>
    <row r="2450" ht="15" customHeight="1"/>
    <row r="2451" ht="15" customHeight="1"/>
    <row r="2452" ht="15" customHeight="1"/>
    <row r="2453" ht="15" customHeight="1"/>
    <row r="2454" ht="15" customHeight="1"/>
    <row r="2455" ht="15" customHeight="1"/>
    <row r="2456" ht="15" customHeight="1"/>
    <row r="2457" ht="15" customHeight="1"/>
    <row r="2458" ht="15" customHeight="1"/>
    <row r="2459" ht="15" customHeight="1"/>
    <row r="2460" ht="15" customHeight="1"/>
    <row r="2461" ht="15" customHeight="1"/>
    <row r="2462" ht="12" customHeight="1"/>
    <row r="2463" ht="12" customHeight="1"/>
    <row r="2464" ht="15" customHeight="1"/>
    <row r="2465" ht="15" customHeight="1"/>
    <row r="2466" ht="15" customHeight="1"/>
    <row r="2467" ht="15" customHeight="1"/>
    <row r="2468" ht="15" customHeight="1"/>
    <row r="2469" ht="15" customHeight="1"/>
    <row r="2470" ht="15" customHeight="1"/>
    <row r="2471" ht="15" customHeight="1"/>
    <row r="2472" ht="15" customHeight="1"/>
    <row r="2473" ht="15" customHeight="1"/>
    <row r="2474" ht="15" customHeight="1"/>
    <row r="2475" ht="15" customHeight="1"/>
    <row r="2476" ht="15" customHeight="1"/>
    <row r="2477" ht="15" customHeight="1"/>
    <row r="2478" ht="15" customHeight="1"/>
    <row r="2479" ht="15" customHeight="1"/>
    <row r="2480" ht="15" customHeight="1"/>
    <row r="2481" ht="12" customHeight="1"/>
    <row r="2482" ht="15" customHeight="1"/>
    <row r="2483" ht="15" customHeight="1"/>
    <row r="2484" ht="15" customHeight="1"/>
    <row r="2485" ht="15" customHeight="1"/>
    <row r="2486" ht="15" customHeight="1"/>
    <row r="2487" ht="15" customHeight="1"/>
    <row r="2488" ht="15" customHeight="1"/>
    <row r="2489" ht="15" customHeight="1"/>
    <row r="2490" ht="15" customHeight="1"/>
    <row r="2491" ht="15" customHeight="1"/>
    <row r="2492" ht="15" customHeight="1"/>
    <row r="2493" ht="15" customHeight="1"/>
    <row r="2494" ht="15" customHeight="1"/>
    <row r="2495" ht="15" customHeight="1"/>
    <row r="2496" ht="15" customHeight="1"/>
    <row r="2497" ht="15" customHeight="1"/>
    <row r="2498" ht="15" customHeight="1"/>
    <row r="2499" ht="12" customHeight="1"/>
    <row r="2500" ht="15" customHeight="1"/>
    <row r="2501" ht="15" customHeight="1"/>
    <row r="2502" ht="15" customHeight="1"/>
    <row r="2503" ht="15" customHeight="1"/>
    <row r="2504" ht="15" customHeight="1"/>
    <row r="2505" ht="15" customHeight="1"/>
    <row r="2506" ht="15" customHeight="1"/>
    <row r="2507" ht="15" customHeight="1"/>
    <row r="2508" ht="15" customHeight="1"/>
    <row r="2509" ht="15" customHeight="1"/>
    <row r="2510" ht="15" customHeight="1"/>
    <row r="2511" ht="15" customHeight="1"/>
    <row r="2512" ht="15" customHeight="1"/>
    <row r="2513" ht="15" customHeight="1"/>
    <row r="2514" ht="15" customHeight="1"/>
    <row r="2515" ht="15" customHeight="1"/>
    <row r="2516" ht="15" customHeight="1"/>
    <row r="2517" ht="12" customHeight="1"/>
    <row r="2518" ht="12"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30" ht="15" customHeight="1"/>
    <row r="2531" ht="15" customHeight="1"/>
    <row r="2532" ht="15" customHeight="1"/>
    <row r="2533" ht="15" customHeight="1"/>
    <row r="2534" ht="15" customHeight="1"/>
    <row r="2535" ht="15" customHeight="1"/>
    <row r="2536" ht="12" customHeight="1"/>
    <row r="2537" ht="15" customHeight="1"/>
    <row r="2538" ht="15" customHeight="1"/>
    <row r="2539" ht="15" customHeight="1"/>
    <row r="2540" ht="15" customHeight="1"/>
    <row r="2541" ht="15" customHeight="1"/>
    <row r="2542" ht="15" customHeight="1"/>
    <row r="2543" ht="15" customHeight="1"/>
    <row r="2544" ht="15" customHeight="1"/>
    <row r="2545" ht="15" customHeight="1"/>
    <row r="2546" ht="15" customHeight="1"/>
    <row r="2547" ht="15" customHeight="1"/>
    <row r="2548" ht="15" customHeight="1"/>
    <row r="2549" ht="15" customHeight="1"/>
    <row r="2550" ht="15" customHeight="1"/>
    <row r="2551" ht="15" customHeight="1"/>
    <row r="2552" ht="15" customHeight="1"/>
    <row r="2553" ht="15" customHeight="1"/>
    <row r="2554" ht="12" customHeight="1"/>
    <row r="2555" ht="15" customHeight="1"/>
    <row r="2556" ht="15" customHeight="1"/>
    <row r="2557" ht="15" customHeight="1"/>
    <row r="2558" ht="15" customHeight="1"/>
    <row r="2559" ht="15" customHeight="1"/>
    <row r="2560" ht="15" customHeight="1"/>
    <row r="2561" ht="15" customHeight="1"/>
    <row r="2562" ht="15" customHeight="1"/>
    <row r="2563" ht="15" customHeight="1"/>
    <row r="2564" ht="15" customHeight="1"/>
    <row r="2565" ht="15" customHeight="1"/>
    <row r="2566" ht="15" customHeight="1"/>
    <row r="2567" ht="15" customHeight="1"/>
    <row r="2568" ht="15" customHeight="1"/>
    <row r="2569" ht="15" customHeight="1"/>
    <row r="2570" ht="15" customHeight="1"/>
    <row r="2571" ht="15" customHeight="1"/>
    <row r="2572" ht="12" customHeight="1"/>
    <row r="2573" ht="15" customHeight="1"/>
    <row r="2574" ht="15" customHeight="1"/>
    <row r="2575" ht="15" customHeight="1"/>
    <row r="2576" ht="15" customHeight="1"/>
    <row r="2577" ht="15" customHeight="1"/>
    <row r="2578" ht="15" customHeight="1"/>
    <row r="2579" ht="15" customHeight="1"/>
    <row r="2580" ht="15" customHeight="1"/>
    <row r="2581" ht="15" customHeight="1"/>
    <row r="2582" ht="15" customHeight="1"/>
    <row r="2583" ht="15" customHeight="1"/>
    <row r="2584" ht="15" customHeight="1"/>
    <row r="2585" ht="15" customHeight="1"/>
    <row r="2586" ht="15" customHeight="1"/>
    <row r="2587" ht="15" customHeight="1"/>
    <row r="2588" ht="15" customHeight="1"/>
    <row r="2589" ht="15" customHeight="1"/>
    <row r="2590" ht="12" customHeight="1"/>
    <row r="2591" ht="15" customHeight="1"/>
    <row r="2592" ht="15" customHeight="1"/>
    <row r="2593" ht="15" customHeight="1"/>
    <row r="2594" ht="15" customHeight="1"/>
    <row r="2595" ht="15" customHeight="1"/>
    <row r="2596" ht="15" customHeight="1"/>
    <row r="2597" ht="15" customHeight="1"/>
    <row r="2598" ht="15" customHeight="1"/>
    <row r="2599" ht="15" customHeight="1"/>
    <row r="2600" ht="15" customHeight="1"/>
    <row r="2601" ht="15" customHeight="1"/>
    <row r="2602" ht="15" customHeight="1"/>
    <row r="2603" ht="15" customHeight="1"/>
    <row r="2604" ht="15" customHeight="1"/>
    <row r="2605" ht="15" customHeight="1"/>
    <row r="2606" ht="15" customHeight="1"/>
    <row r="2607" ht="15" customHeight="1"/>
    <row r="2608" ht="12" customHeight="1"/>
    <row r="2609" ht="15" customHeight="1"/>
    <row r="2610" ht="15" customHeight="1"/>
    <row r="2611" ht="15" customHeight="1"/>
    <row r="2612" ht="15" customHeight="1"/>
    <row r="2613" ht="15" customHeight="1"/>
    <row r="2614" ht="15" customHeight="1"/>
    <row r="2615" ht="15" customHeight="1"/>
    <row r="2616" ht="15" customHeight="1"/>
    <row r="2617" ht="15" customHeight="1"/>
    <row r="2618" ht="15" customHeight="1"/>
    <row r="2619" ht="15" customHeight="1"/>
    <row r="2620" ht="15" customHeight="1"/>
    <row r="2621" ht="15" customHeight="1"/>
    <row r="2622" ht="15" customHeight="1"/>
    <row r="2623" ht="15" customHeight="1"/>
    <row r="2624" ht="15" customHeight="1"/>
    <row r="2625" ht="15" customHeight="1"/>
    <row r="2626" ht="12"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spans="2:33" ht="15" customHeight="1"/>
    <row r="2642" spans="2:33" ht="15" customHeight="1"/>
    <row r="2643" spans="2:33" ht="15" customHeight="1"/>
    <row r="2644" spans="2:33" ht="15" customHeight="1"/>
    <row r="2645" spans="2:33" ht="15" customHeight="1">
      <c r="B2645" s="112"/>
      <c r="C2645" s="112"/>
      <c r="D2645" s="112"/>
      <c r="E2645" s="112"/>
      <c r="F2645" s="112"/>
      <c r="G2645" s="112"/>
      <c r="H2645" s="112"/>
      <c r="I2645" s="112"/>
      <c r="J2645" s="112"/>
      <c r="K2645" s="112"/>
      <c r="L2645" s="112"/>
      <c r="M2645" s="112"/>
      <c r="N2645" s="112"/>
      <c r="O2645" s="112"/>
      <c r="P2645" s="112"/>
      <c r="Q2645" s="112"/>
      <c r="R2645" s="112"/>
      <c r="S2645" s="112"/>
      <c r="T2645" s="112"/>
      <c r="U2645" s="112"/>
      <c r="V2645" s="112"/>
      <c r="W2645" s="112"/>
      <c r="X2645" s="112"/>
      <c r="Y2645" s="112"/>
      <c r="Z2645" s="112"/>
      <c r="AA2645" s="112"/>
      <c r="AB2645" s="112"/>
      <c r="AC2645" s="112"/>
      <c r="AD2645" s="112"/>
      <c r="AE2645" s="112"/>
      <c r="AF2645" s="112"/>
      <c r="AG2645" s="112"/>
    </row>
    <row r="2646" spans="2:33" ht="15" customHeight="1"/>
    <row r="2647" spans="2:33" ht="12" customHeight="1"/>
    <row r="2648" spans="2:33" ht="12" customHeight="1"/>
    <row r="2649" spans="2:33" ht="12" customHeight="1"/>
    <row r="2650" spans="2:33" ht="12" customHeight="1"/>
    <row r="2651" spans="2:33" ht="12" customHeight="1"/>
    <row r="2652" spans="2:33" ht="12" customHeight="1"/>
    <row r="2653" spans="2:33" ht="12" customHeight="1"/>
    <row r="2654" spans="2:33" ht="12" customHeight="1"/>
    <row r="2655" spans="2:33" ht="12" customHeight="1"/>
    <row r="2656" spans="2:33"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8" ht="15" customHeight="1"/>
    <row r="2689" ht="15" customHeight="1"/>
    <row r="2690" ht="15" customHeight="1"/>
    <row r="2691" ht="15" customHeight="1"/>
    <row r="2692" ht="15" customHeight="1"/>
    <row r="2693" ht="15" customHeight="1"/>
    <row r="2694" ht="15" customHeight="1"/>
    <row r="2695" ht="15" customHeight="1"/>
    <row r="2696" ht="15" customHeight="1"/>
    <row r="2697" ht="12" customHeight="1"/>
    <row r="2698" ht="15" customHeight="1"/>
    <row r="2699" ht="15" customHeight="1"/>
    <row r="2700" ht="15" customHeight="1"/>
    <row r="2701" ht="15" customHeight="1"/>
    <row r="2702" ht="15" customHeight="1"/>
    <row r="2703" ht="15" customHeight="1"/>
    <row r="2704" ht="15" customHeight="1"/>
    <row r="2705" ht="15" customHeight="1"/>
    <row r="2706" ht="15" customHeight="1"/>
    <row r="2707" ht="15" customHeight="1"/>
    <row r="2708" ht="15" customHeight="1"/>
    <row r="2709" ht="15" customHeight="1"/>
    <row r="2710" ht="15" customHeight="1"/>
    <row r="2711" ht="15" customHeight="1"/>
    <row r="2712" ht="15" customHeight="1"/>
    <row r="2713" ht="15" customHeight="1"/>
    <row r="2714" ht="15" customHeight="1"/>
    <row r="2715" ht="12" customHeight="1"/>
    <row r="2716" ht="15" customHeight="1"/>
    <row r="2717" ht="15" customHeight="1"/>
    <row r="2718" ht="15" customHeight="1"/>
    <row r="2719" ht="15" customHeight="1"/>
    <row r="2720"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2"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44" ht="15" customHeight="1"/>
    <row r="2745" ht="15" customHeight="1"/>
    <row r="2746" ht="15" customHeight="1"/>
    <row r="2747" ht="15" customHeight="1"/>
    <row r="2748" ht="15" customHeight="1"/>
    <row r="2749" ht="15" customHeight="1"/>
    <row r="2750" ht="15" customHeight="1"/>
    <row r="2751" ht="12" customHeight="1"/>
    <row r="2752" ht="15" customHeight="1"/>
    <row r="2753" ht="15" customHeight="1"/>
    <row r="2754" ht="15" customHeight="1"/>
    <row r="2755" ht="15" customHeight="1"/>
    <row r="2756" ht="15" customHeight="1"/>
    <row r="2757" ht="15" customHeight="1"/>
    <row r="2758" ht="15" customHeight="1"/>
    <row r="2759" ht="15" customHeight="1"/>
    <row r="2760" ht="15" customHeight="1"/>
    <row r="2761" ht="15" customHeight="1"/>
    <row r="2762" ht="15" customHeight="1"/>
    <row r="2763" ht="15" customHeight="1"/>
    <row r="2764" ht="15" customHeight="1"/>
    <row r="2765" ht="15" customHeight="1"/>
    <row r="2766" ht="15" customHeight="1"/>
    <row r="2767" ht="15" customHeight="1"/>
    <row r="2768" ht="15" customHeight="1"/>
    <row r="2769" ht="15" customHeight="1"/>
    <row r="2770" ht="15" customHeight="1"/>
    <row r="2771" ht="15" customHeight="1"/>
    <row r="2772" ht="15" customHeight="1"/>
    <row r="2773" ht="15" customHeight="1"/>
    <row r="2774"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2" customHeight="1"/>
    <row r="2787" ht="15" customHeight="1"/>
    <row r="2788" ht="15" customHeight="1"/>
    <row r="2789" ht="15" customHeight="1"/>
    <row r="2790" ht="15" customHeight="1"/>
    <row r="2791" ht="15" customHeight="1"/>
    <row r="2792"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3" ht="15" customHeight="1"/>
    <row r="2804" ht="12" customHeight="1"/>
    <row r="2805" ht="15" customHeight="1"/>
    <row r="2806" ht="15" customHeight="1"/>
    <row r="2807" ht="15" customHeight="1"/>
    <row r="2808" ht="15" customHeight="1"/>
    <row r="2809" ht="15" customHeight="1"/>
    <row r="2810" ht="15" customHeight="1"/>
    <row r="2811" ht="15" customHeight="1"/>
    <row r="2812" ht="15" customHeight="1"/>
    <row r="2813" ht="15" customHeight="1"/>
    <row r="2814" ht="15" customHeight="1"/>
    <row r="2815" ht="15" customHeight="1"/>
    <row r="2816" ht="15" customHeight="1"/>
    <row r="2817" ht="15" customHeight="1"/>
    <row r="2818" ht="15" customHeight="1"/>
    <row r="2819" ht="15" customHeight="1"/>
    <row r="2820" ht="15" customHeight="1"/>
    <row r="2821" ht="15" customHeight="1"/>
    <row r="2822" ht="15" customHeight="1"/>
    <row r="2823" ht="15" customHeight="1"/>
    <row r="2824" ht="15" customHeight="1"/>
    <row r="2825" ht="15" customHeight="1"/>
    <row r="2826" ht="15" customHeight="1"/>
    <row r="2827" ht="15" customHeight="1"/>
    <row r="2828" ht="15" customHeight="1"/>
    <row r="2829" ht="15" customHeight="1"/>
    <row r="2830" ht="15" customHeight="1"/>
    <row r="2831" ht="15" customHeight="1"/>
    <row r="2832" ht="15" customHeight="1"/>
    <row r="2833" ht="15" customHeight="1"/>
    <row r="2834" ht="15" customHeight="1"/>
    <row r="2835" ht="15" customHeight="1"/>
    <row r="2836" ht="15" customHeight="1"/>
    <row r="2837" ht="15" customHeight="1"/>
    <row r="2838" ht="15" customHeight="1"/>
    <row r="2839" ht="12" customHeight="1"/>
    <row r="2840" ht="15" customHeight="1"/>
    <row r="2841" ht="15" customHeight="1"/>
    <row r="2842" ht="15" customHeight="1"/>
    <row r="2843" ht="15" customHeight="1"/>
    <row r="2844" ht="15" customHeight="1"/>
    <row r="2845" ht="15" customHeight="1"/>
    <row r="2846" ht="15" customHeight="1"/>
    <row r="2847" ht="15" customHeight="1"/>
    <row r="2848" ht="15" customHeight="1"/>
    <row r="2849" ht="15" customHeight="1"/>
    <row r="2850" ht="15" customHeight="1"/>
    <row r="2851" ht="15" customHeight="1"/>
    <row r="2852" ht="15" customHeight="1"/>
    <row r="2853" ht="15" customHeight="1"/>
    <row r="2854" ht="15" customHeight="1"/>
    <row r="2855" ht="15" customHeight="1"/>
    <row r="2856" ht="15" customHeight="1"/>
    <row r="2857" ht="12" customHeight="1"/>
    <row r="2858" ht="15" customHeight="1"/>
    <row r="2859" ht="15" customHeight="1"/>
    <row r="2860" ht="15" customHeight="1"/>
    <row r="2861" ht="15" customHeight="1"/>
    <row r="2862" ht="15" customHeight="1"/>
    <row r="2863" ht="15" customHeight="1"/>
    <row r="2864" ht="15" customHeight="1"/>
    <row r="2865" ht="15" customHeight="1"/>
    <row r="2866" ht="15" customHeight="1"/>
    <row r="2867" ht="15" customHeight="1"/>
    <row r="2868" ht="15" customHeight="1"/>
    <row r="2869" ht="15" customHeight="1"/>
    <row r="2870" ht="15" customHeight="1"/>
    <row r="2871" ht="15" customHeight="1"/>
    <row r="2872" ht="15" customHeight="1"/>
    <row r="2873" ht="15" customHeight="1"/>
    <row r="2874" ht="15" customHeight="1"/>
    <row r="2875" ht="12" customHeight="1"/>
    <row r="2876" ht="15" customHeight="1"/>
    <row r="2877" ht="15" customHeight="1"/>
    <row r="2878" ht="15" customHeight="1"/>
    <row r="2879" ht="15" customHeight="1"/>
    <row r="2880" ht="15" customHeight="1"/>
    <row r="2881" ht="15" customHeight="1"/>
    <row r="2882" ht="15" customHeight="1"/>
    <row r="2883" ht="15" customHeight="1"/>
    <row r="2884" ht="15" customHeight="1"/>
    <row r="2885" ht="15" customHeight="1"/>
    <row r="2886" ht="15" customHeight="1"/>
    <row r="2887" ht="15" customHeight="1"/>
    <row r="2888" ht="15" customHeight="1"/>
    <row r="2889" ht="15" customHeight="1"/>
    <row r="2890" ht="15" customHeight="1"/>
    <row r="2891" ht="15" customHeight="1"/>
    <row r="2892" ht="15" customHeight="1"/>
    <row r="2893" ht="12" customHeight="1"/>
    <row r="2894" ht="15" customHeight="1"/>
    <row r="2895" ht="15" customHeight="1"/>
    <row r="2896" ht="15" customHeight="1"/>
    <row r="2897" ht="15" customHeight="1"/>
    <row r="2898" ht="15" customHeight="1"/>
    <row r="2899" ht="15" customHeight="1"/>
    <row r="2900" ht="15" customHeight="1"/>
    <row r="2901" ht="15" customHeight="1"/>
    <row r="2902" ht="15" customHeight="1"/>
    <row r="2903" ht="15" customHeight="1"/>
    <row r="2904" ht="15" customHeight="1"/>
    <row r="2905" ht="15" customHeight="1"/>
    <row r="2906" ht="15" customHeight="1"/>
    <row r="2907" ht="15" customHeight="1"/>
    <row r="2908" ht="15" customHeight="1"/>
    <row r="2909" ht="15" customHeight="1"/>
    <row r="2910" ht="15" customHeight="1"/>
    <row r="2911" ht="12" customHeight="1"/>
    <row r="2912" ht="15" customHeight="1"/>
    <row r="2913" ht="15" customHeight="1"/>
    <row r="2914" ht="15" customHeight="1"/>
    <row r="2915" ht="15" customHeight="1"/>
    <row r="2916" ht="15" customHeight="1"/>
    <row r="2917" ht="15" customHeight="1"/>
    <row r="2918" ht="15" customHeight="1"/>
    <row r="2919" ht="15" customHeight="1"/>
    <row r="2920" ht="15" customHeight="1"/>
    <row r="2921" ht="15" customHeight="1"/>
    <row r="2922" ht="15" customHeight="1"/>
    <row r="2923" ht="15" customHeight="1"/>
    <row r="2924" ht="15" customHeight="1"/>
    <row r="2925" ht="15" customHeight="1"/>
    <row r="2926" ht="15" customHeight="1"/>
    <row r="2927" ht="15" customHeight="1"/>
    <row r="2928" ht="15" customHeight="1"/>
    <row r="2929" ht="12" customHeight="1"/>
    <row r="2930" ht="15" customHeight="1"/>
    <row r="2931" ht="15" customHeight="1"/>
    <row r="2932" ht="15" customHeight="1"/>
    <row r="2933" ht="15" customHeight="1"/>
    <row r="2934" ht="15" customHeight="1"/>
    <row r="2935" ht="15" customHeight="1"/>
    <row r="2936" ht="15" customHeight="1"/>
    <row r="2937" ht="15" customHeight="1"/>
    <row r="2938" ht="15" customHeight="1"/>
    <row r="2939" ht="15" customHeight="1"/>
    <row r="2940" ht="15" customHeight="1"/>
    <row r="2941" ht="15" customHeight="1"/>
    <row r="2942" ht="15" customHeight="1"/>
    <row r="2943" ht="15" customHeight="1"/>
    <row r="2944" ht="15" customHeight="1"/>
    <row r="2945" ht="15" customHeight="1"/>
    <row r="2946" ht="15" customHeight="1"/>
    <row r="2947" ht="12" customHeight="1"/>
    <row r="2948" ht="15" customHeight="1"/>
    <row r="2949" ht="15" customHeight="1"/>
    <row r="2950" ht="15" customHeight="1"/>
    <row r="2951" ht="15" customHeight="1"/>
    <row r="2952" ht="15" customHeight="1"/>
    <row r="2953" ht="15" customHeight="1"/>
    <row r="2954" ht="15" customHeight="1"/>
    <row r="2955" ht="15" customHeight="1"/>
    <row r="2956" ht="15" customHeight="1"/>
    <row r="2957" ht="15" customHeight="1"/>
    <row r="2958" ht="15" customHeight="1"/>
    <row r="2959" ht="15" customHeight="1"/>
    <row r="2960" ht="15" customHeight="1"/>
    <row r="2961" spans="2:33" ht="15" customHeight="1"/>
    <row r="2962" spans="2:33" ht="15" customHeight="1"/>
    <row r="2963" spans="2:33" ht="15" customHeight="1"/>
    <row r="2964" spans="2:33" ht="15" customHeight="1"/>
    <row r="2965" spans="2:33" ht="12" customHeight="1"/>
    <row r="2966" spans="2:33" ht="15" customHeight="1"/>
    <row r="2967" spans="2:33" ht="15" customHeight="1"/>
    <row r="2968" spans="2:33" ht="15" customHeight="1"/>
    <row r="2969" spans="2:33" ht="15" customHeight="1"/>
    <row r="2970" spans="2:33" ht="15" customHeight="1"/>
    <row r="2971" spans="2:33" ht="15" customHeight="1">
      <c r="B2971" s="112"/>
      <c r="C2971" s="112"/>
      <c r="D2971" s="112"/>
      <c r="E2971" s="112"/>
      <c r="F2971" s="112"/>
      <c r="G2971" s="112"/>
      <c r="H2971" s="112"/>
      <c r="I2971" s="112"/>
      <c r="J2971" s="112"/>
      <c r="K2971" s="112"/>
      <c r="L2971" s="112"/>
      <c r="M2971" s="112"/>
      <c r="N2971" s="112"/>
      <c r="O2971" s="112"/>
      <c r="P2971" s="112"/>
      <c r="Q2971" s="112"/>
      <c r="R2971" s="112"/>
      <c r="S2971" s="112"/>
      <c r="T2971" s="112"/>
      <c r="U2971" s="112"/>
      <c r="V2971" s="112"/>
      <c r="W2971" s="112"/>
      <c r="X2971" s="112"/>
      <c r="Y2971" s="112"/>
      <c r="Z2971" s="112"/>
      <c r="AA2971" s="112"/>
      <c r="AB2971" s="112"/>
      <c r="AC2971" s="112"/>
      <c r="AD2971" s="112"/>
      <c r="AE2971" s="112"/>
      <c r="AF2971" s="112"/>
      <c r="AG2971" s="112"/>
    </row>
    <row r="2972" spans="2:33" ht="15" customHeight="1"/>
    <row r="2973" spans="2:33" ht="12" customHeight="1"/>
    <row r="2974" spans="2:33" ht="12" customHeight="1"/>
    <row r="2975" spans="2:33" ht="12" customHeight="1"/>
    <row r="2976" spans="2:33"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0" ht="15" customHeight="1"/>
    <row r="3001" ht="15" customHeight="1"/>
    <row r="3002" ht="15" customHeight="1"/>
    <row r="3003" ht="15" customHeight="1"/>
    <row r="3004" ht="15" customHeight="1"/>
    <row r="3005" ht="15" customHeight="1"/>
    <row r="3006" ht="15" customHeight="1"/>
    <row r="3007" ht="15" customHeight="1"/>
    <row r="3008" ht="15" customHeight="1"/>
    <row r="3009" ht="15" customHeight="1"/>
    <row r="3010" ht="15" customHeight="1"/>
    <row r="3011" ht="15" customHeight="1"/>
    <row r="3012" ht="15" customHeight="1"/>
    <row r="3013" ht="15" customHeight="1"/>
    <row r="3014" ht="15" customHeight="1"/>
    <row r="3015" ht="15" customHeight="1"/>
    <row r="3016" ht="15" customHeight="1"/>
    <row r="3017" ht="15" customHeight="1"/>
    <row r="3018" ht="15" customHeight="1"/>
    <row r="3019" ht="15" customHeight="1"/>
    <row r="3020" ht="15" customHeight="1"/>
    <row r="3021" ht="15" customHeight="1"/>
    <row r="3022" ht="12" customHeight="1"/>
    <row r="3023" ht="15" customHeight="1"/>
    <row r="3024" ht="15" customHeight="1"/>
    <row r="3025" ht="15" customHeight="1"/>
    <row r="3026" ht="15" customHeight="1"/>
    <row r="3027" ht="15" customHeight="1"/>
    <row r="3028" ht="15" customHeight="1"/>
    <row r="3029" ht="15" customHeight="1"/>
    <row r="3030" ht="15" customHeight="1"/>
    <row r="3031" ht="15" customHeight="1"/>
    <row r="3032" ht="15" customHeight="1"/>
    <row r="3033" ht="15" customHeight="1"/>
    <row r="3034" ht="15" customHeight="1"/>
    <row r="3035" ht="15" customHeight="1"/>
    <row r="3036" ht="15" customHeight="1"/>
    <row r="3037" ht="15" customHeight="1"/>
    <row r="3038" ht="15" customHeight="1"/>
    <row r="3039" ht="15" customHeight="1"/>
    <row r="3040" ht="12" customHeight="1"/>
    <row r="3041" ht="15" customHeight="1"/>
    <row r="3042" ht="15" customHeight="1"/>
    <row r="3043" ht="15" customHeight="1"/>
    <row r="3044" ht="15" customHeight="1"/>
    <row r="3045" ht="15" customHeight="1"/>
    <row r="3046" ht="15" customHeight="1"/>
    <row r="3047" ht="15" customHeight="1"/>
    <row r="3048" ht="15" customHeight="1"/>
    <row r="3049" ht="15" customHeight="1"/>
    <row r="3050" ht="15" customHeight="1"/>
    <row r="3051" ht="15" customHeight="1"/>
    <row r="3052" ht="15" customHeight="1"/>
    <row r="3053" ht="15" customHeight="1"/>
    <row r="3054" ht="15" customHeight="1"/>
    <row r="3055" ht="15" customHeight="1"/>
    <row r="3056" ht="15" customHeight="1"/>
    <row r="3057" ht="15" customHeight="1"/>
    <row r="3058" ht="12" customHeight="1"/>
    <row r="3059" ht="15" customHeight="1"/>
    <row r="3060" ht="15" customHeight="1"/>
    <row r="3061" ht="15" customHeight="1"/>
    <row r="3062" ht="15" customHeight="1"/>
    <row r="3063" ht="15" customHeight="1"/>
    <row r="3064" ht="15" customHeight="1"/>
    <row r="3065" ht="15" customHeight="1"/>
    <row r="3066" ht="15" customHeight="1"/>
    <row r="3067" ht="15" customHeight="1"/>
    <row r="3068" ht="15" customHeight="1"/>
    <row r="3069" ht="15" customHeight="1"/>
    <row r="3070" ht="15" customHeight="1"/>
    <row r="3071" ht="15" customHeight="1"/>
    <row r="3072" ht="15" customHeight="1"/>
    <row r="3073" ht="15" customHeight="1"/>
    <row r="3074" ht="15" customHeight="1"/>
    <row r="3075" ht="15" customHeight="1"/>
    <row r="3076" ht="12" customHeight="1"/>
    <row r="3077" ht="15" customHeight="1"/>
    <row r="3078" ht="15" customHeight="1"/>
    <row r="3079" ht="15" customHeight="1"/>
    <row r="3080" ht="15" customHeight="1"/>
    <row r="3081" ht="15" customHeight="1"/>
    <row r="3082" ht="15" customHeight="1"/>
    <row r="3083" ht="15" customHeight="1"/>
    <row r="3084" ht="15" customHeight="1"/>
    <row r="3085" ht="15" customHeight="1"/>
    <row r="3086" ht="15" customHeight="1"/>
    <row r="3087" ht="15" customHeight="1"/>
    <row r="3088" ht="15" customHeight="1"/>
    <row r="3089" ht="15" customHeight="1"/>
    <row r="3090" ht="15" customHeight="1"/>
    <row r="3091" ht="15" customHeight="1"/>
    <row r="3092" ht="15" customHeight="1"/>
    <row r="3093" ht="15" customHeight="1"/>
    <row r="3094" ht="15" customHeight="1"/>
    <row r="3095" ht="15" customHeight="1"/>
    <row r="3096" ht="15" customHeight="1"/>
    <row r="3097" ht="15" customHeight="1"/>
    <row r="3098" ht="15" customHeight="1"/>
    <row r="3099" ht="15" customHeight="1"/>
    <row r="3100" ht="15" customHeight="1"/>
    <row r="3101" ht="15" customHeight="1"/>
    <row r="3102" ht="15" customHeight="1"/>
    <row r="3103" ht="15" customHeight="1"/>
    <row r="3104" ht="15" customHeight="1"/>
    <row r="3105" ht="15" customHeight="1"/>
    <row r="3106" ht="15" customHeight="1"/>
    <row r="3107" ht="15" customHeight="1"/>
    <row r="3108" ht="15" customHeight="1"/>
    <row r="3109" ht="15" customHeight="1"/>
    <row r="3110" ht="15" customHeight="1"/>
    <row r="3111" ht="12" customHeight="1"/>
    <row r="3112" ht="15" customHeight="1"/>
    <row r="3113" ht="15" customHeight="1"/>
    <row r="3114" ht="15" customHeight="1"/>
    <row r="3115" ht="15" customHeight="1"/>
    <row r="3116" ht="15" customHeight="1"/>
    <row r="3117" ht="15" customHeight="1"/>
    <row r="3118" ht="15" customHeight="1"/>
    <row r="3119" ht="15" customHeight="1"/>
    <row r="3120" ht="15" customHeight="1"/>
    <row r="3121" ht="15" customHeight="1"/>
    <row r="3122" ht="15" customHeight="1"/>
    <row r="3123" ht="15" customHeight="1"/>
    <row r="3124" ht="15" customHeight="1"/>
    <row r="3125" ht="15" customHeight="1"/>
    <row r="3126" ht="15" customHeight="1"/>
    <row r="3127" ht="15" customHeight="1"/>
    <row r="3128" ht="15" customHeight="1"/>
    <row r="3129" ht="12" customHeight="1"/>
    <row r="3130" ht="15" customHeight="1"/>
    <row r="3131" ht="15" customHeight="1"/>
    <row r="3132" ht="15" customHeight="1"/>
    <row r="3133" ht="15" customHeight="1"/>
    <row r="3134" ht="15" customHeight="1"/>
    <row r="3135" ht="15" customHeight="1"/>
    <row r="3136" ht="15" customHeight="1"/>
    <row r="3137" ht="15" customHeight="1"/>
    <row r="3138" ht="15" customHeight="1"/>
    <row r="3139" ht="15" customHeight="1"/>
    <row r="3140" ht="15" customHeight="1"/>
    <row r="3141" ht="15" customHeight="1"/>
    <row r="3142" ht="15" customHeight="1"/>
    <row r="3143" ht="15" customHeight="1"/>
    <row r="3144" ht="15" customHeight="1"/>
    <row r="3145" ht="15" customHeight="1"/>
    <row r="3146" ht="15" customHeight="1"/>
    <row r="3147" ht="12" customHeight="1"/>
    <row r="3148" ht="15" customHeight="1"/>
    <row r="3149" ht="15" customHeight="1"/>
    <row r="3150" ht="15" customHeight="1"/>
    <row r="3151" ht="15" customHeight="1"/>
    <row r="3152" ht="15" customHeight="1"/>
    <row r="3153" ht="15" customHeight="1"/>
    <row r="3154" ht="15" customHeight="1"/>
    <row r="3155" ht="15" customHeight="1"/>
    <row r="3156" ht="15" customHeight="1"/>
    <row r="3157" ht="15" customHeight="1"/>
    <row r="3158" ht="15" customHeight="1"/>
    <row r="3159" ht="15" customHeight="1"/>
    <row r="3160" ht="15" customHeight="1"/>
    <row r="3161" ht="15" customHeight="1"/>
    <row r="3162" ht="15" customHeight="1"/>
    <row r="3163" ht="15" customHeight="1"/>
    <row r="3164" ht="15" customHeight="1"/>
    <row r="3165" ht="12" customHeight="1"/>
    <row r="3166" ht="12" customHeight="1"/>
    <row r="3167" ht="15" customHeight="1"/>
    <row r="3168" ht="15" customHeight="1"/>
    <row r="3169" ht="15" customHeight="1"/>
    <row r="3170" ht="15" customHeight="1"/>
    <row r="3171" ht="15" customHeight="1"/>
    <row r="3172" ht="15" customHeight="1"/>
    <row r="3173" ht="15" customHeight="1"/>
    <row r="3174" ht="15" customHeight="1"/>
    <row r="3175" ht="15" customHeight="1"/>
    <row r="3176" ht="15" customHeight="1"/>
    <row r="3177" ht="15" customHeight="1"/>
    <row r="3178" ht="15" customHeight="1"/>
    <row r="3179" ht="15" customHeight="1"/>
    <row r="3180" ht="15" customHeight="1"/>
    <row r="3181" ht="15" customHeight="1"/>
    <row r="3182" ht="15" customHeight="1"/>
    <row r="3183" ht="15" customHeight="1"/>
    <row r="3184" ht="12" customHeight="1"/>
    <row r="3185" ht="15" customHeight="1"/>
    <row r="3186" ht="15" customHeight="1"/>
    <row r="3187" ht="15" customHeight="1"/>
    <row r="3188" ht="15" customHeight="1"/>
    <row r="3189" ht="15" customHeight="1"/>
    <row r="3190" ht="15" customHeight="1"/>
    <row r="3191" ht="15" customHeight="1"/>
    <row r="3192" ht="15" customHeight="1"/>
    <row r="3193" ht="15" customHeight="1"/>
    <row r="3194" ht="15" customHeight="1"/>
    <row r="3195" ht="15" customHeight="1"/>
    <row r="3196" ht="15" customHeight="1"/>
    <row r="3197" ht="15" customHeight="1"/>
    <row r="3198" ht="15" customHeight="1"/>
    <row r="3199" ht="15" customHeight="1"/>
    <row r="3200" ht="15" customHeight="1"/>
    <row r="3201" ht="15" customHeight="1"/>
    <row r="3202" ht="12" customHeight="1"/>
    <row r="3203" ht="15" customHeight="1"/>
    <row r="3204" ht="15" customHeight="1"/>
    <row r="3205" ht="15" customHeight="1"/>
    <row r="3206" ht="15" customHeight="1"/>
    <row r="3207" ht="15" customHeight="1"/>
    <row r="3208" ht="15" customHeight="1"/>
    <row r="3209" ht="15" customHeight="1"/>
    <row r="3210" ht="15" customHeight="1"/>
    <row r="3211" ht="15" customHeight="1"/>
    <row r="3212" ht="15" customHeight="1"/>
    <row r="3213" ht="15" customHeight="1"/>
    <row r="3214" ht="15" customHeight="1"/>
    <row r="3215" ht="15" customHeight="1"/>
    <row r="3216" ht="15" customHeight="1"/>
    <row r="3217" ht="15" customHeight="1"/>
    <row r="3218" ht="15" customHeight="1"/>
    <row r="3219" ht="15" customHeight="1"/>
    <row r="3220" ht="12" customHeight="1"/>
    <row r="3221" ht="15" customHeight="1"/>
    <row r="3222" ht="15" customHeight="1"/>
    <row r="3223" ht="15" customHeight="1"/>
    <row r="3224" ht="15" customHeight="1"/>
    <row r="3225" ht="15" customHeight="1"/>
    <row r="3226" ht="15" customHeight="1"/>
    <row r="3227" ht="15" customHeight="1"/>
    <row r="3228" ht="15" customHeight="1"/>
    <row r="3229" ht="15" customHeight="1"/>
    <row r="3230" ht="15" customHeight="1"/>
    <row r="3231" ht="15" customHeight="1"/>
    <row r="3232" ht="15" customHeight="1"/>
    <row r="3233" ht="15" customHeight="1"/>
    <row r="3234" ht="15" customHeight="1"/>
    <row r="3235" ht="15" customHeight="1"/>
    <row r="3236" ht="15" customHeight="1"/>
    <row r="3237" ht="15" customHeight="1"/>
    <row r="3238" ht="12" customHeight="1"/>
    <row r="3239" ht="15" customHeight="1"/>
    <row r="3240" ht="15" customHeight="1"/>
    <row r="3241" ht="15" customHeight="1"/>
    <row r="3242" ht="15" customHeight="1"/>
    <row r="3243" ht="15" customHeight="1"/>
    <row r="3244" ht="15" customHeight="1"/>
    <row r="3245" ht="15" customHeight="1"/>
    <row r="3246" ht="15" customHeight="1"/>
    <row r="3247" ht="15" customHeight="1"/>
    <row r="3248" ht="15" customHeight="1"/>
    <row r="3249" ht="15" customHeight="1"/>
    <row r="3250" ht="15" customHeight="1"/>
    <row r="3251" ht="15" customHeight="1"/>
    <row r="3252" ht="15" customHeight="1"/>
    <row r="3253" ht="15" customHeight="1"/>
    <row r="3254" ht="15" customHeight="1"/>
    <row r="3255" ht="15" customHeight="1"/>
    <row r="3256" ht="12" customHeight="1"/>
    <row r="3257" ht="15" customHeight="1"/>
    <row r="3258" ht="15" customHeight="1"/>
    <row r="3259" ht="15" customHeight="1"/>
    <row r="3260" ht="15" customHeight="1"/>
    <row r="3261" ht="15" customHeight="1"/>
    <row r="3262" ht="15" customHeight="1"/>
    <row r="3263" ht="15" customHeight="1"/>
    <row r="3264" ht="15" customHeight="1"/>
    <row r="3265" ht="15" customHeight="1"/>
    <row r="3266" ht="15" customHeight="1"/>
    <row r="3267" ht="15" customHeight="1"/>
    <row r="3268" ht="15" customHeight="1"/>
    <row r="3269" ht="15" customHeight="1"/>
    <row r="3270" ht="15" customHeight="1"/>
    <row r="3271" ht="15" customHeight="1"/>
    <row r="3272" ht="15" customHeight="1"/>
    <row r="3273" ht="15" customHeight="1"/>
    <row r="3274" ht="12" customHeight="1"/>
    <row r="3275" ht="15" customHeight="1"/>
    <row r="3276" ht="15" customHeight="1"/>
    <row r="3277" ht="15" customHeight="1"/>
    <row r="3278" ht="15" customHeight="1"/>
    <row r="3279" ht="15" customHeight="1"/>
    <row r="3280" ht="15" customHeight="1"/>
    <row r="3281" spans="2:33" ht="15" customHeight="1"/>
    <row r="3282" spans="2:33" ht="15" customHeight="1"/>
    <row r="3283" spans="2:33" ht="15" customHeight="1"/>
    <row r="3284" spans="2:33" ht="15" customHeight="1"/>
    <row r="3285" spans="2:33" ht="15" customHeight="1"/>
    <row r="3286" spans="2:33" ht="15" customHeight="1"/>
    <row r="3287" spans="2:33" ht="15" customHeight="1"/>
    <row r="3288" spans="2:33" ht="15" customHeight="1"/>
    <row r="3289" spans="2:33" ht="15" customHeight="1"/>
    <row r="3290" spans="2:33" ht="15" customHeight="1"/>
    <row r="3291" spans="2:33" ht="15" customHeight="1"/>
    <row r="3292" spans="2:33" ht="15" customHeight="1"/>
    <row r="3293" spans="2:33" ht="15" customHeight="1">
      <c r="B3293" s="112"/>
      <c r="C3293" s="112"/>
      <c r="D3293" s="112"/>
      <c r="E3293" s="112"/>
      <c r="F3293" s="112"/>
      <c r="G3293" s="112"/>
      <c r="H3293" s="112"/>
      <c r="I3293" s="112"/>
      <c r="J3293" s="112"/>
      <c r="K3293" s="112"/>
      <c r="L3293" s="112"/>
      <c r="M3293" s="112"/>
      <c r="N3293" s="112"/>
      <c r="O3293" s="112"/>
      <c r="P3293" s="112"/>
      <c r="Q3293" s="112"/>
      <c r="R3293" s="112"/>
      <c r="S3293" s="112"/>
      <c r="T3293" s="112"/>
      <c r="U3293" s="112"/>
      <c r="V3293" s="112"/>
      <c r="W3293" s="112"/>
      <c r="X3293" s="112"/>
      <c r="Y3293" s="112"/>
      <c r="Z3293" s="112"/>
      <c r="AA3293" s="112"/>
      <c r="AB3293" s="112"/>
      <c r="AC3293" s="112"/>
      <c r="AD3293" s="112"/>
      <c r="AE3293" s="112"/>
      <c r="AF3293" s="112"/>
      <c r="AG3293" s="112"/>
    </row>
    <row r="3294" spans="2:33" ht="12" customHeight="1"/>
    <row r="3295" spans="2:33" ht="12" customHeight="1"/>
    <row r="3296" spans="2:33"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5" ht="15" customHeight="1"/>
    <row r="3326" ht="15" customHeight="1"/>
    <row r="3327" ht="15" customHeight="1"/>
    <row r="3328" ht="15" customHeight="1"/>
    <row r="3329" ht="15" customHeight="1"/>
    <row r="3330" ht="15" customHeight="1"/>
    <row r="3331" ht="15" customHeight="1"/>
    <row r="3332" ht="15" customHeight="1"/>
    <row r="3333" ht="15" customHeight="1"/>
    <row r="3334" ht="15" customHeight="1"/>
    <row r="3335" ht="12" customHeight="1"/>
    <row r="3336" ht="15" customHeight="1"/>
    <row r="3337" ht="15" customHeight="1"/>
    <row r="3338" ht="15" customHeight="1"/>
    <row r="3339" ht="15" customHeight="1"/>
    <row r="3340" ht="15" customHeight="1"/>
    <row r="3341" ht="15" customHeight="1"/>
    <row r="3342" ht="15" customHeight="1"/>
    <row r="3343" ht="15" customHeight="1"/>
    <row r="3344" ht="15" customHeight="1"/>
    <row r="3345" ht="15" customHeight="1"/>
    <row r="3346" ht="15" customHeight="1"/>
    <row r="3347" ht="15" customHeight="1"/>
    <row r="3348" ht="15" customHeight="1"/>
    <row r="3349" ht="15" customHeight="1"/>
    <row r="3350" ht="15" customHeight="1"/>
    <row r="3351" ht="15" customHeight="1"/>
    <row r="3352" ht="12" customHeight="1"/>
    <row r="3353" ht="15" customHeight="1"/>
    <row r="3354" ht="15" customHeight="1"/>
    <row r="3355" ht="12" customHeight="1"/>
    <row r="3356" ht="15" customHeight="1"/>
    <row r="3357" ht="15" customHeight="1"/>
    <row r="3358" ht="15" customHeight="1"/>
    <row r="3359" ht="15" customHeight="1"/>
    <row r="3360" ht="15" customHeight="1"/>
    <row r="3361" ht="12" customHeight="1"/>
    <row r="3362" ht="15" customHeight="1"/>
    <row r="3363" ht="15" customHeight="1"/>
    <row r="3364" ht="15" customHeight="1"/>
    <row r="3365" ht="15" customHeight="1"/>
    <row r="3366" ht="15" customHeight="1"/>
    <row r="3367" ht="15" customHeight="1"/>
    <row r="3368" ht="15" customHeight="1"/>
    <row r="3369" ht="15" customHeight="1"/>
    <row r="3370" ht="15" customHeight="1"/>
    <row r="3371" ht="15" customHeight="1"/>
    <row r="3372" ht="15" customHeight="1"/>
    <row r="3373" ht="15" customHeight="1"/>
    <row r="3374" ht="15" customHeight="1"/>
    <row r="3375" ht="15" customHeight="1"/>
    <row r="3376" ht="15" customHeight="1"/>
    <row r="3377" ht="15" customHeight="1"/>
    <row r="3378" ht="12" customHeight="1"/>
    <row r="3379" ht="15" customHeight="1"/>
    <row r="3380" ht="15" customHeight="1"/>
    <row r="3381" ht="12" customHeight="1"/>
    <row r="3382" ht="15" customHeight="1"/>
    <row r="3383" ht="15" customHeight="1"/>
    <row r="3384" ht="15" customHeight="1"/>
    <row r="3385" ht="12" customHeight="1"/>
    <row r="3386" ht="15" customHeight="1"/>
    <row r="3387" ht="15" customHeight="1"/>
    <row r="3388" ht="15" customHeight="1"/>
    <row r="3389" ht="15" customHeight="1"/>
    <row r="3390" ht="15" customHeight="1"/>
    <row r="3391" ht="15" customHeight="1"/>
    <row r="3392" ht="15" customHeight="1"/>
    <row r="3393" spans="2:33" ht="15" customHeight="1"/>
    <row r="3394" spans="2:33" ht="15" customHeight="1"/>
    <row r="3395" spans="2:33" ht="15" customHeight="1"/>
    <row r="3396" spans="2:33" ht="12" customHeight="1"/>
    <row r="3397" spans="2:33" ht="15" customHeight="1"/>
    <row r="3398" spans="2:33" ht="15" customHeight="1"/>
    <row r="3399" spans="2:33" ht="12" customHeight="1"/>
    <row r="3400" spans="2:33" ht="15" customHeight="1"/>
    <row r="3401" spans="2:33" ht="15" customHeight="1"/>
    <row r="3402" spans="2:33" ht="15" customHeight="1">
      <c r="B3402" s="112"/>
      <c r="C3402" s="112"/>
      <c r="D3402" s="112"/>
      <c r="E3402" s="112"/>
      <c r="F3402" s="112"/>
      <c r="G3402" s="112"/>
      <c r="H3402" s="112"/>
      <c r="I3402" s="112"/>
      <c r="J3402" s="112"/>
      <c r="K3402" s="112"/>
      <c r="L3402" s="112"/>
      <c r="M3402" s="112"/>
      <c r="N3402" s="112"/>
      <c r="O3402" s="112"/>
      <c r="P3402" s="112"/>
      <c r="Q3402" s="112"/>
      <c r="R3402" s="112"/>
      <c r="S3402" s="112"/>
      <c r="T3402" s="112"/>
      <c r="U3402" s="112"/>
      <c r="V3402" s="112"/>
      <c r="W3402" s="112"/>
      <c r="X3402" s="112"/>
      <c r="Y3402" s="112"/>
      <c r="Z3402" s="112"/>
      <c r="AA3402" s="112"/>
      <c r="AB3402" s="112"/>
      <c r="AC3402" s="112"/>
      <c r="AD3402" s="112"/>
      <c r="AE3402" s="112"/>
      <c r="AF3402" s="112"/>
      <c r="AG3402" s="112"/>
    </row>
    <row r="3403" spans="2:33" ht="15" customHeight="1"/>
    <row r="3404" spans="2:33" ht="15" customHeight="1"/>
    <row r="3405" spans="2:33" ht="15" customHeight="1"/>
    <row r="3406" spans="2:33" ht="15" customHeight="1"/>
    <row r="3407" spans="2:33" ht="15" customHeight="1"/>
    <row r="3408" spans="2:33" ht="15" customHeight="1"/>
    <row r="3409" ht="15" customHeight="1"/>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0" ht="15" customHeight="1"/>
    <row r="3451" ht="15" customHeight="1"/>
    <row r="3452" ht="15" customHeight="1"/>
    <row r="3453" ht="15" customHeight="1"/>
    <row r="3454" ht="15" customHeight="1"/>
    <row r="3455" ht="15" customHeight="1"/>
    <row r="3456" ht="15" customHeight="1"/>
    <row r="3457" ht="15" customHeight="1"/>
    <row r="3458" ht="15" customHeight="1"/>
    <row r="3459" ht="15" customHeight="1"/>
    <row r="3460" ht="12" customHeight="1"/>
    <row r="3461" ht="15" customHeight="1"/>
    <row r="3462" ht="15" customHeight="1"/>
    <row r="3463" ht="15" customHeight="1"/>
    <row r="3464" ht="15" customHeight="1"/>
    <row r="3465" ht="15" customHeight="1"/>
    <row r="3466" ht="15" customHeight="1"/>
    <row r="3467" ht="15" customHeight="1"/>
    <row r="3468" ht="15" customHeight="1"/>
    <row r="3469" ht="15" customHeight="1"/>
    <row r="3470" ht="15" customHeight="1"/>
    <row r="3471" ht="15" customHeight="1"/>
    <row r="3472" ht="15" customHeight="1"/>
    <row r="3473" ht="15" customHeight="1"/>
    <row r="3474" ht="15" customHeight="1"/>
    <row r="3475" ht="15" customHeight="1"/>
    <row r="3476" ht="15" customHeight="1"/>
    <row r="3477" ht="12" customHeight="1"/>
    <row r="3478" ht="15" customHeight="1"/>
    <row r="3479" ht="15" customHeight="1"/>
    <row r="3480" ht="12" customHeight="1"/>
    <row r="3481" ht="15" customHeight="1"/>
    <row r="3482" ht="15" customHeight="1"/>
    <row r="3483" ht="15" customHeight="1"/>
    <row r="3484" ht="15" customHeight="1"/>
    <row r="3485" ht="15" customHeight="1"/>
    <row r="3486" ht="12" customHeight="1"/>
    <row r="3487" ht="15" customHeight="1"/>
    <row r="3488" ht="15" customHeight="1"/>
    <row r="3489" ht="15" customHeight="1"/>
    <row r="3490" ht="15" customHeight="1"/>
    <row r="3491" ht="15" customHeight="1"/>
    <row r="3492" ht="15" customHeight="1"/>
    <row r="3493" ht="15" customHeight="1"/>
    <row r="3494" ht="15" customHeight="1"/>
    <row r="3495" ht="15" customHeight="1"/>
    <row r="3496" ht="15" customHeight="1"/>
    <row r="3497" ht="15" customHeight="1"/>
    <row r="3498" ht="15" customHeight="1"/>
    <row r="3499" ht="15" customHeight="1"/>
    <row r="3500" ht="15" customHeight="1"/>
    <row r="3501" ht="15" customHeight="1"/>
    <row r="3502" ht="15" customHeight="1"/>
    <row r="3503" ht="12" customHeight="1"/>
    <row r="3504" ht="15" customHeight="1"/>
    <row r="3505" ht="15" customHeight="1"/>
    <row r="3506" ht="12" customHeight="1"/>
    <row r="3507" ht="15" customHeight="1"/>
    <row r="3508" ht="15" customHeight="1"/>
    <row r="3509" ht="15" customHeight="1"/>
    <row r="3510" ht="12" customHeight="1"/>
    <row r="3511" ht="15" customHeight="1"/>
    <row r="3512" ht="15" customHeight="1"/>
    <row r="3513" ht="15" customHeight="1"/>
    <row r="3514" ht="15" customHeight="1"/>
    <row r="3515" ht="15" customHeight="1"/>
    <row r="3516" ht="15" customHeight="1"/>
    <row r="3517" ht="15" customHeight="1"/>
    <row r="3518" ht="15" customHeight="1"/>
    <row r="3519" ht="15" customHeight="1"/>
    <row r="3520" ht="15" customHeight="1"/>
    <row r="3521" spans="2:33" ht="12" customHeight="1"/>
    <row r="3522" spans="2:33" ht="15" customHeight="1"/>
    <row r="3523" spans="2:33" ht="15" customHeight="1"/>
    <row r="3524" spans="2:33" ht="12" customHeight="1"/>
    <row r="3525" spans="2:33" ht="15" customHeight="1"/>
    <row r="3526" spans="2:33" ht="15" customHeight="1"/>
    <row r="3527" spans="2:33" ht="15" customHeight="1">
      <c r="B3527" s="112"/>
      <c r="C3527" s="112"/>
      <c r="D3527" s="112"/>
      <c r="E3527" s="112"/>
      <c r="F3527" s="112"/>
      <c r="G3527" s="112"/>
      <c r="H3527" s="112"/>
      <c r="I3527" s="112"/>
      <c r="J3527" s="112"/>
      <c r="K3527" s="112"/>
      <c r="L3527" s="112"/>
      <c r="M3527" s="112"/>
      <c r="N3527" s="112"/>
      <c r="O3527" s="112"/>
      <c r="P3527" s="112"/>
      <c r="Q3527" s="112"/>
      <c r="R3527" s="112"/>
      <c r="S3527" s="112"/>
      <c r="T3527" s="112"/>
      <c r="U3527" s="112"/>
      <c r="V3527" s="112"/>
      <c r="W3527" s="112"/>
      <c r="X3527" s="112"/>
      <c r="Y3527" s="112"/>
      <c r="Z3527" s="112"/>
      <c r="AA3527" s="112"/>
      <c r="AB3527" s="112"/>
      <c r="AC3527" s="112"/>
      <c r="AD3527" s="112"/>
      <c r="AE3527" s="112"/>
      <c r="AF3527" s="112"/>
      <c r="AG3527" s="112"/>
    </row>
    <row r="3528" spans="2:33" ht="15" customHeight="1"/>
    <row r="3529" spans="2:33" ht="15" customHeight="1"/>
    <row r="3530" spans="2:33" ht="15" customHeight="1"/>
    <row r="3531" spans="2:33" ht="15" customHeight="1"/>
    <row r="3532" spans="2:33" ht="15" customHeight="1"/>
    <row r="3533" spans="2:33" ht="15" customHeight="1"/>
    <row r="3534" spans="2:33" ht="15" customHeight="1"/>
    <row r="3535" spans="2:33" ht="12" customHeight="1"/>
    <row r="3536" spans="2:33"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5" ht="15" customHeight="1"/>
    <row r="3576" ht="15" customHeight="1"/>
    <row r="3577" ht="15" customHeight="1"/>
    <row r="3578" ht="15" customHeight="1"/>
    <row r="3579" ht="15" customHeight="1"/>
    <row r="3580" ht="15" customHeight="1"/>
    <row r="3581" ht="15" customHeight="1"/>
    <row r="3582" ht="15" customHeight="1"/>
    <row r="3583" ht="15" customHeight="1"/>
    <row r="3584" ht="15" customHeight="1"/>
    <row r="3585" ht="12" customHeight="1"/>
    <row r="3586" ht="15" customHeight="1"/>
    <row r="3587" ht="15" customHeight="1"/>
    <row r="3588" ht="15" customHeight="1"/>
    <row r="3589" ht="15" customHeight="1"/>
    <row r="3590" ht="15" customHeight="1"/>
    <row r="3591" ht="15" customHeight="1"/>
    <row r="3592" ht="15" customHeight="1"/>
    <row r="3593" ht="15" customHeight="1"/>
    <row r="3594" ht="15" customHeight="1"/>
    <row r="3595" ht="15" customHeight="1"/>
    <row r="3596" ht="15" customHeight="1"/>
    <row r="3597" ht="15" customHeight="1"/>
    <row r="3598" ht="15" customHeight="1"/>
    <row r="3599" ht="15" customHeight="1"/>
    <row r="3600" ht="15" customHeight="1"/>
    <row r="3601" ht="15" customHeight="1"/>
    <row r="3602" ht="12" customHeight="1"/>
    <row r="3603" ht="15" customHeight="1"/>
    <row r="3604" ht="15" customHeight="1"/>
    <row r="3605" ht="12" customHeight="1"/>
    <row r="3606" ht="15" customHeight="1"/>
    <row r="3607" ht="15" customHeight="1"/>
    <row r="3608" ht="15" customHeight="1"/>
    <row r="3609" ht="15" customHeight="1"/>
    <row r="3610" ht="15" customHeight="1"/>
    <row r="3611" ht="12" customHeight="1"/>
    <row r="3612" ht="15" customHeight="1"/>
    <row r="3613" ht="15" customHeight="1"/>
    <row r="3614" ht="15" customHeight="1"/>
    <row r="3615" ht="15" customHeight="1"/>
    <row r="3616" ht="15" customHeight="1"/>
    <row r="3617" ht="15" customHeight="1"/>
    <row r="3618" ht="15" customHeight="1"/>
    <row r="3619" ht="15" customHeight="1"/>
    <row r="3620" ht="15" customHeight="1"/>
    <row r="3621" ht="15" customHeight="1"/>
    <row r="3622" ht="15" customHeight="1"/>
    <row r="3623" ht="15" customHeight="1"/>
    <row r="3624" ht="15" customHeight="1"/>
    <row r="3625" ht="15" customHeight="1"/>
    <row r="3626" ht="15" customHeight="1"/>
    <row r="3627" ht="15" customHeight="1"/>
    <row r="3628" ht="12" customHeight="1"/>
    <row r="3629" ht="15" customHeight="1"/>
    <row r="3630" ht="15" customHeight="1"/>
    <row r="3631" ht="12" customHeight="1"/>
    <row r="3632" ht="15" customHeight="1"/>
    <row r="3633" ht="15" customHeight="1"/>
    <row r="3634" ht="15" customHeight="1"/>
    <row r="3635" ht="12" customHeight="1"/>
    <row r="3636" ht="15" customHeight="1"/>
    <row r="3637" ht="15" customHeight="1"/>
    <row r="3638" ht="15" customHeight="1"/>
    <row r="3639" ht="15" customHeight="1"/>
    <row r="3640" ht="15" customHeight="1"/>
    <row r="3641" ht="15" customHeight="1"/>
    <row r="3642" ht="15" customHeight="1"/>
    <row r="3643" ht="15" customHeight="1"/>
    <row r="3644" ht="15" customHeight="1"/>
    <row r="3645" ht="15" customHeight="1"/>
    <row r="3646" ht="12" customHeight="1"/>
    <row r="3647" ht="15" customHeight="1"/>
    <row r="3648" ht="15" customHeight="1"/>
    <row r="3649" spans="2:33" ht="12" customHeight="1"/>
    <row r="3650" spans="2:33" ht="15" customHeight="1"/>
    <row r="3651" spans="2:33" ht="15" customHeight="1"/>
    <row r="3652" spans="2:33" ht="15" customHeight="1">
      <c r="B3652" s="112"/>
      <c r="C3652" s="112"/>
      <c r="D3652" s="112"/>
      <c r="E3652" s="112"/>
      <c r="F3652" s="112"/>
      <c r="G3652" s="112"/>
      <c r="H3652" s="112"/>
      <c r="I3652" s="112"/>
      <c r="J3652" s="112"/>
      <c r="K3652" s="112"/>
      <c r="L3652" s="112"/>
      <c r="M3652" s="112"/>
      <c r="N3652" s="112"/>
      <c r="O3652" s="112"/>
      <c r="P3652" s="112"/>
      <c r="Q3652" s="112"/>
      <c r="R3652" s="112"/>
      <c r="S3652" s="112"/>
      <c r="T3652" s="112"/>
      <c r="U3652" s="112"/>
      <c r="V3652" s="112"/>
      <c r="W3652" s="112"/>
      <c r="X3652" s="112"/>
      <c r="Y3652" s="112"/>
      <c r="Z3652" s="112"/>
      <c r="AA3652" s="112"/>
      <c r="AB3652" s="112"/>
      <c r="AC3652" s="112"/>
      <c r="AD3652" s="112"/>
      <c r="AE3652" s="112"/>
      <c r="AF3652" s="112"/>
      <c r="AG3652" s="112"/>
    </row>
    <row r="3653" spans="2:33" ht="15" customHeight="1"/>
    <row r="3654" spans="2:33" ht="15" customHeight="1"/>
    <row r="3655" spans="2:33" ht="15" customHeight="1"/>
    <row r="3656" spans="2:33" ht="15" customHeight="1"/>
    <row r="3657" spans="2:33" ht="15" customHeight="1"/>
    <row r="3658" spans="2:33" ht="15" customHeight="1"/>
    <row r="3659" spans="2:33" ht="15" customHeight="1"/>
    <row r="3660" spans="2:33" ht="12" customHeight="1"/>
    <row r="3661" spans="2:33" ht="12" customHeight="1"/>
    <row r="3662" spans="2:33" ht="12" customHeight="1"/>
    <row r="3663" spans="2:33" ht="12" customHeight="1"/>
    <row r="3664" spans="2:33"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0" ht="15" customHeight="1"/>
    <row r="3701" ht="15" customHeight="1"/>
    <row r="3702" ht="15" customHeight="1"/>
    <row r="3703" ht="15" customHeight="1"/>
    <row r="3704" ht="15" customHeight="1"/>
    <row r="3705" ht="15" customHeight="1"/>
    <row r="3706" ht="15" customHeight="1"/>
    <row r="3707" ht="15" customHeight="1"/>
    <row r="3708" ht="15" customHeight="1"/>
    <row r="3709" ht="15" customHeight="1"/>
    <row r="3710" ht="12" customHeight="1"/>
    <row r="3711" ht="15" customHeight="1"/>
    <row r="3712" ht="15" customHeight="1"/>
    <row r="3713" ht="15" customHeight="1"/>
    <row r="3714" ht="15" customHeight="1"/>
    <row r="3715" ht="15" customHeight="1"/>
    <row r="3716" ht="15" customHeight="1"/>
    <row r="3717" ht="15" customHeight="1"/>
    <row r="3718" ht="15" customHeight="1"/>
    <row r="3719" ht="15" customHeight="1"/>
    <row r="3720" ht="15" customHeight="1"/>
    <row r="3721" ht="15" customHeight="1"/>
    <row r="3722" ht="15" customHeight="1"/>
    <row r="3723" ht="15" customHeight="1"/>
    <row r="3724" ht="15" customHeight="1"/>
    <row r="3725" ht="15" customHeight="1"/>
    <row r="3726" ht="15" customHeight="1"/>
    <row r="3727" ht="12" customHeight="1"/>
    <row r="3728" ht="15" customHeight="1"/>
    <row r="3729" ht="15" customHeight="1"/>
    <row r="3730" ht="12" customHeight="1"/>
    <row r="3731" ht="15" customHeight="1"/>
    <row r="3732" ht="15" customHeight="1"/>
    <row r="3733" ht="15" customHeight="1"/>
    <row r="3734" ht="15" customHeight="1"/>
    <row r="3735" ht="15" customHeight="1"/>
    <row r="3736" ht="12" customHeight="1"/>
    <row r="3737" ht="15" customHeight="1"/>
    <row r="3738" ht="15" customHeight="1"/>
    <row r="3739" ht="15" customHeight="1"/>
    <row r="3740" ht="15" customHeight="1"/>
    <row r="3741" ht="15" customHeight="1"/>
    <row r="3742" ht="15" customHeight="1"/>
    <row r="3743" ht="15" customHeight="1"/>
    <row r="3744" ht="15" customHeight="1"/>
    <row r="3745" ht="15" customHeight="1"/>
    <row r="3746" ht="15" customHeight="1"/>
    <row r="3747" ht="15" customHeight="1"/>
    <row r="3748" ht="15" customHeight="1"/>
    <row r="3749" ht="15" customHeight="1"/>
    <row r="3750" ht="15" customHeight="1"/>
    <row r="3751" ht="15" customHeight="1"/>
    <row r="3752" ht="15" customHeight="1"/>
    <row r="3753" ht="12" customHeight="1"/>
    <row r="3754" ht="15" customHeight="1"/>
    <row r="3755" ht="15" customHeight="1"/>
    <row r="3756" ht="12" customHeight="1"/>
    <row r="3757" ht="15" customHeight="1"/>
    <row r="3758" ht="15" customHeight="1"/>
    <row r="3759" ht="15" customHeight="1"/>
    <row r="3760" ht="12" customHeight="1"/>
    <row r="3761" ht="15" customHeight="1"/>
    <row r="3762" ht="15" customHeight="1"/>
    <row r="3763" ht="15" customHeight="1"/>
    <row r="3764" ht="15" customHeight="1"/>
    <row r="3765" ht="15" customHeight="1"/>
    <row r="3766" ht="15" customHeight="1"/>
    <row r="3767" ht="15" customHeight="1"/>
    <row r="3768" ht="15" customHeight="1"/>
    <row r="3769" ht="15" customHeight="1"/>
    <row r="3770" ht="15" customHeight="1"/>
    <row r="3771" ht="12" customHeight="1"/>
    <row r="3772" ht="15" customHeight="1"/>
    <row r="3773" ht="15" customHeight="1"/>
    <row r="3774" ht="12" customHeight="1"/>
    <row r="3775" ht="15" customHeight="1"/>
    <row r="3776" ht="15" customHeight="1"/>
    <row r="3777" spans="2:33" ht="15" customHeight="1">
      <c r="B3777" s="112"/>
      <c r="C3777" s="112"/>
      <c r="D3777" s="112"/>
      <c r="E3777" s="112"/>
      <c r="F3777" s="112"/>
      <c r="G3777" s="112"/>
      <c r="H3777" s="112"/>
      <c r="I3777" s="112"/>
      <c r="J3777" s="112"/>
      <c r="K3777" s="112"/>
      <c r="L3777" s="112"/>
      <c r="M3777" s="112"/>
      <c r="N3777" s="112"/>
      <c r="O3777" s="112"/>
      <c r="P3777" s="112"/>
      <c r="Q3777" s="112"/>
      <c r="R3777" s="112"/>
      <c r="S3777" s="112"/>
      <c r="T3777" s="112"/>
      <c r="U3777" s="112"/>
      <c r="V3777" s="112"/>
      <c r="W3777" s="112"/>
      <c r="X3777" s="112"/>
      <c r="Y3777" s="112"/>
      <c r="Z3777" s="112"/>
      <c r="AA3777" s="112"/>
      <c r="AB3777" s="112"/>
      <c r="AC3777" s="112"/>
      <c r="AD3777" s="112"/>
      <c r="AE3777" s="112"/>
      <c r="AF3777" s="112"/>
      <c r="AG3777" s="112"/>
    </row>
    <row r="3778" spans="2:33" ht="15" customHeight="1"/>
    <row r="3779" spans="2:33" ht="15" customHeight="1"/>
    <row r="3780" spans="2:33" ht="15" customHeight="1"/>
    <row r="3781" spans="2:33" ht="15" customHeight="1"/>
    <row r="3782" spans="2:33" ht="15" customHeight="1"/>
    <row r="3783" spans="2:33" ht="15" customHeight="1"/>
    <row r="3784" spans="2:33" ht="15" customHeight="1"/>
    <row r="3785" spans="2:33" ht="12" customHeight="1"/>
    <row r="3786" spans="2:33" ht="12" customHeight="1"/>
    <row r="3787" spans="2:33" ht="12" customHeight="1"/>
    <row r="3788" spans="2:33" ht="12" customHeight="1"/>
    <row r="3789" spans="2:33" ht="12" customHeight="1"/>
    <row r="3790" spans="2:33" ht="12" customHeight="1"/>
    <row r="3791" spans="2:33" ht="12" customHeight="1"/>
    <row r="3792" spans="2:33"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5" ht="15" customHeight="1"/>
    <row r="3826" ht="15" customHeight="1"/>
    <row r="3827" ht="15" customHeight="1"/>
    <row r="3828" ht="15" customHeight="1"/>
    <row r="3829" ht="15" customHeight="1"/>
    <row r="3830" ht="15" customHeight="1"/>
    <row r="3831" ht="15" customHeight="1"/>
    <row r="3832" ht="15" customHeight="1"/>
    <row r="3833" ht="15" customHeight="1"/>
    <row r="3834" ht="15" customHeight="1"/>
    <row r="3835" ht="12" customHeight="1"/>
    <row r="3836" ht="15" customHeight="1"/>
    <row r="3837" ht="15" customHeight="1"/>
    <row r="3838" ht="15" customHeight="1"/>
    <row r="3839" ht="15" customHeight="1"/>
    <row r="3840" ht="15" customHeight="1"/>
    <row r="3841" ht="15" customHeight="1"/>
    <row r="3842" ht="15" customHeight="1"/>
    <row r="3843" ht="15" customHeight="1"/>
    <row r="3844" ht="15" customHeight="1"/>
    <row r="3845" ht="15" customHeight="1"/>
    <row r="3846" ht="15" customHeight="1"/>
    <row r="3847" ht="15" customHeight="1"/>
    <row r="3848" ht="15" customHeight="1"/>
    <row r="3849" ht="15" customHeight="1"/>
    <row r="3850" ht="15" customHeight="1"/>
    <row r="3851" ht="15" customHeight="1"/>
    <row r="3852" ht="12" customHeight="1"/>
    <row r="3853" ht="15" customHeight="1"/>
    <row r="3854" ht="15" customHeight="1"/>
    <row r="3855" ht="12" customHeight="1"/>
    <row r="3856" ht="15" customHeight="1"/>
    <row r="3857" ht="15" customHeight="1"/>
    <row r="3858" ht="15" customHeight="1"/>
    <row r="3859" ht="15" customHeight="1"/>
    <row r="3860" ht="15" customHeight="1"/>
    <row r="3861" ht="12" customHeight="1"/>
    <row r="3862" ht="15" customHeight="1"/>
    <row r="3863" ht="15" customHeight="1"/>
    <row r="3864" ht="15" customHeight="1"/>
    <row r="3865" ht="15" customHeight="1"/>
    <row r="3866" ht="15" customHeight="1"/>
    <row r="3867" ht="15" customHeight="1"/>
    <row r="3868" ht="15" customHeight="1"/>
    <row r="3869" ht="15" customHeight="1"/>
    <row r="3870" ht="15" customHeight="1"/>
    <row r="3871" ht="15" customHeight="1"/>
    <row r="3872" ht="15" customHeight="1"/>
    <row r="3873" ht="15" customHeight="1"/>
    <row r="3874" ht="15" customHeight="1"/>
    <row r="3875" ht="15" customHeight="1"/>
    <row r="3876" ht="15" customHeight="1"/>
    <row r="3877" ht="15" customHeight="1"/>
    <row r="3878" ht="12" customHeight="1"/>
    <row r="3879" ht="15" customHeight="1"/>
    <row r="3880" ht="15" customHeight="1"/>
    <row r="3881" ht="12" customHeight="1"/>
    <row r="3882" ht="15" customHeight="1"/>
    <row r="3883" ht="15" customHeight="1"/>
    <row r="3884" ht="15" customHeight="1"/>
    <row r="3885" ht="12" customHeight="1"/>
    <row r="3886" ht="15" customHeight="1"/>
    <row r="3887" ht="15" customHeight="1"/>
    <row r="3888" ht="15" customHeight="1"/>
    <row r="3889" spans="2:33" ht="15" customHeight="1"/>
    <row r="3890" spans="2:33" ht="15" customHeight="1"/>
    <row r="3891" spans="2:33" ht="15" customHeight="1"/>
    <row r="3892" spans="2:33" ht="15" customHeight="1"/>
    <row r="3893" spans="2:33" ht="15" customHeight="1"/>
    <row r="3894" spans="2:33" ht="15" customHeight="1"/>
    <row r="3895" spans="2:33" ht="15" customHeight="1"/>
    <row r="3896" spans="2:33" ht="12" customHeight="1"/>
    <row r="3897" spans="2:33" ht="15" customHeight="1"/>
    <row r="3898" spans="2:33" ht="15" customHeight="1"/>
    <row r="3899" spans="2:33" ht="12" customHeight="1"/>
    <row r="3900" spans="2:33" ht="15" customHeight="1"/>
    <row r="3901" spans="2:33" ht="15" customHeight="1"/>
    <row r="3902" spans="2:33" ht="15" customHeight="1">
      <c r="B3902" s="112"/>
      <c r="C3902" s="112"/>
      <c r="D3902" s="112"/>
      <c r="E3902" s="112"/>
      <c r="F3902" s="112"/>
      <c r="G3902" s="112"/>
      <c r="H3902" s="112"/>
      <c r="I3902" s="112"/>
      <c r="J3902" s="112"/>
      <c r="K3902" s="112"/>
      <c r="L3902" s="112"/>
      <c r="M3902" s="112"/>
      <c r="N3902" s="112"/>
      <c r="O3902" s="112"/>
      <c r="P3902" s="112"/>
      <c r="Q3902" s="112"/>
      <c r="R3902" s="112"/>
      <c r="S3902" s="112"/>
      <c r="T3902" s="112"/>
      <c r="U3902" s="112"/>
      <c r="V3902" s="112"/>
      <c r="W3902" s="112"/>
      <c r="X3902" s="112"/>
      <c r="Y3902" s="112"/>
      <c r="Z3902" s="112"/>
      <c r="AA3902" s="112"/>
      <c r="AB3902" s="112"/>
      <c r="AC3902" s="112"/>
      <c r="AD3902" s="112"/>
      <c r="AE3902" s="112"/>
      <c r="AF3902" s="112"/>
      <c r="AG3902" s="112"/>
    </row>
    <row r="3903" spans="2:33" ht="15" customHeight="1"/>
    <row r="3904" spans="2:33" ht="15" customHeight="1"/>
    <row r="3905" ht="15" customHeight="1"/>
    <row r="3906" ht="15" customHeight="1"/>
    <row r="3907" ht="15" customHeight="1"/>
    <row r="3908" ht="15" customHeight="1"/>
    <row r="3909" ht="15" customHeight="1"/>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0" ht="15" customHeight="1"/>
    <row r="3951" ht="15" customHeight="1"/>
    <row r="3952" ht="15" customHeight="1"/>
    <row r="3953" ht="15" customHeight="1"/>
    <row r="3954" ht="15" customHeight="1"/>
    <row r="3955" ht="15" customHeight="1"/>
    <row r="3956" ht="15" customHeight="1"/>
    <row r="3957" ht="15" customHeight="1"/>
    <row r="3958" ht="15" customHeight="1"/>
    <row r="3959" ht="15" customHeight="1"/>
    <row r="3960" ht="12" customHeight="1"/>
    <row r="3961" ht="15" customHeight="1"/>
    <row r="3962" ht="15" customHeight="1"/>
    <row r="3963" ht="15" customHeight="1"/>
    <row r="3964" ht="15" customHeight="1"/>
    <row r="3965" ht="15" customHeight="1"/>
    <row r="3966" ht="15" customHeight="1"/>
    <row r="3967" ht="15" customHeight="1"/>
    <row r="3968" ht="15" customHeight="1"/>
    <row r="3969" ht="15" customHeight="1"/>
    <row r="3970" ht="15" customHeight="1"/>
    <row r="3971" ht="15" customHeight="1"/>
    <row r="3972" ht="15" customHeight="1"/>
    <row r="3973" ht="15" customHeight="1"/>
    <row r="3974" ht="15" customHeight="1"/>
    <row r="3975" ht="15" customHeight="1"/>
    <row r="3976" ht="15" customHeight="1"/>
    <row r="3977" ht="12" customHeight="1"/>
    <row r="3978" ht="15" customHeight="1"/>
    <row r="3979" ht="15" customHeight="1"/>
    <row r="3980" ht="12" customHeight="1"/>
    <row r="3981" ht="15" customHeight="1"/>
    <row r="3982" ht="15" customHeight="1"/>
    <row r="3983" ht="15" customHeight="1"/>
    <row r="3984" ht="15" customHeight="1"/>
    <row r="3985" ht="15" customHeight="1"/>
    <row r="3986" ht="12" customHeight="1"/>
    <row r="3987" ht="15" customHeight="1"/>
    <row r="3988" ht="15" customHeight="1"/>
    <row r="3989" ht="15" customHeight="1"/>
    <row r="3990" ht="15" customHeight="1"/>
    <row r="3991" ht="15" customHeight="1"/>
    <row r="3992" ht="15" customHeight="1"/>
    <row r="3993" ht="15" customHeight="1"/>
    <row r="3994" ht="15" customHeight="1"/>
    <row r="3995" ht="15" customHeight="1"/>
    <row r="3996" ht="15" customHeight="1"/>
    <row r="3997" ht="15" customHeight="1"/>
    <row r="3998" ht="15" customHeight="1"/>
    <row r="3999" ht="15" customHeight="1"/>
    <row r="4000" ht="15" customHeight="1"/>
    <row r="4001" ht="15" customHeight="1"/>
    <row r="4002" ht="15" customHeight="1"/>
    <row r="4003" ht="12" customHeight="1"/>
    <row r="4004" ht="15" customHeight="1"/>
    <row r="4005" ht="15" customHeight="1"/>
    <row r="4006" ht="12" customHeight="1"/>
    <row r="4007" ht="15" customHeight="1"/>
    <row r="4008" ht="15" customHeight="1"/>
    <row r="4009" ht="15" customHeight="1"/>
    <row r="4010" ht="12" customHeight="1"/>
    <row r="4011" ht="15" customHeight="1"/>
    <row r="4012" ht="15" customHeight="1"/>
    <row r="4013" ht="15" customHeight="1"/>
    <row r="4014" ht="15" customHeight="1"/>
    <row r="4015" ht="15" customHeight="1"/>
    <row r="4016" ht="15" customHeight="1"/>
    <row r="4017" spans="2:33" ht="15" customHeight="1"/>
    <row r="4018" spans="2:33" ht="15" customHeight="1"/>
    <row r="4019" spans="2:33" ht="15" customHeight="1"/>
    <row r="4020" spans="2:33" ht="15" customHeight="1"/>
    <row r="4021" spans="2:33" ht="12" customHeight="1"/>
    <row r="4022" spans="2:33" ht="15" customHeight="1"/>
    <row r="4023" spans="2:33" ht="15" customHeight="1"/>
    <row r="4024" spans="2:33" ht="12" customHeight="1"/>
    <row r="4025" spans="2:33" ht="15" customHeight="1"/>
    <row r="4026" spans="2:33" ht="15" customHeight="1"/>
    <row r="4027" spans="2:33" ht="15" customHeight="1">
      <c r="B4027" s="112"/>
      <c r="C4027" s="112"/>
      <c r="D4027" s="112"/>
      <c r="E4027" s="112"/>
      <c r="F4027" s="112"/>
      <c r="G4027" s="112"/>
      <c r="H4027" s="112"/>
      <c r="I4027" s="112"/>
      <c r="J4027" s="112"/>
      <c r="K4027" s="112"/>
      <c r="L4027" s="112"/>
      <c r="M4027" s="112"/>
      <c r="N4027" s="112"/>
      <c r="O4027" s="112"/>
      <c r="P4027" s="112"/>
      <c r="Q4027" s="112"/>
      <c r="R4027" s="112"/>
      <c r="S4027" s="112"/>
      <c r="T4027" s="112"/>
      <c r="U4027" s="112"/>
      <c r="V4027" s="112"/>
      <c r="W4027" s="112"/>
      <c r="X4027" s="112"/>
      <c r="Y4027" s="112"/>
      <c r="Z4027" s="112"/>
      <c r="AA4027" s="112"/>
      <c r="AB4027" s="112"/>
      <c r="AC4027" s="112"/>
      <c r="AD4027" s="112"/>
      <c r="AE4027" s="112"/>
      <c r="AF4027" s="112"/>
      <c r="AG4027" s="112"/>
    </row>
    <row r="4028" spans="2:33" ht="15" customHeight="1"/>
    <row r="4029" spans="2:33" ht="15" customHeight="1"/>
    <row r="4030" spans="2:33" ht="15" customHeight="1"/>
    <row r="4031" spans="2:33" ht="15" customHeight="1"/>
    <row r="4032" spans="2:33" ht="15" customHeight="1"/>
    <row r="4033" ht="15" customHeight="1"/>
    <row r="4034" ht="15" customHeight="1"/>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5" ht="15" customHeight="1"/>
    <row r="4076" ht="15" customHeight="1"/>
    <row r="4077" ht="15" customHeight="1"/>
    <row r="4078" ht="15" customHeight="1"/>
    <row r="4079" ht="15" customHeight="1"/>
    <row r="4080" ht="15" customHeight="1"/>
    <row r="4081" ht="15" customHeight="1"/>
    <row r="4082" ht="15" customHeight="1"/>
    <row r="4083" ht="15" customHeight="1"/>
    <row r="4084" ht="15" customHeight="1"/>
    <row r="4085" ht="12" customHeight="1"/>
    <row r="4086" ht="15" customHeight="1"/>
    <row r="4087" ht="15" customHeight="1"/>
    <row r="4088" ht="15" customHeight="1"/>
    <row r="4089" ht="15" customHeight="1"/>
    <row r="4090" ht="15" customHeight="1"/>
    <row r="4091" ht="15" customHeight="1"/>
    <row r="4092" ht="15" customHeight="1"/>
    <row r="4093" ht="15" customHeight="1"/>
    <row r="4094" ht="15" customHeight="1"/>
    <row r="4095" ht="15" customHeight="1"/>
    <row r="4096" ht="15" customHeight="1"/>
    <row r="4097" ht="15" customHeight="1"/>
    <row r="4098" ht="15" customHeight="1"/>
    <row r="4099" ht="15" customHeight="1"/>
    <row r="4100" ht="15" customHeight="1"/>
    <row r="4101" ht="15" customHeight="1"/>
    <row r="4102" ht="12" customHeight="1"/>
    <row r="4103" ht="15" customHeight="1"/>
    <row r="4104" ht="15" customHeight="1"/>
    <row r="4105" ht="12" customHeight="1"/>
    <row r="4106" ht="15" customHeight="1"/>
    <row r="4107" ht="15" customHeight="1"/>
    <row r="4108" ht="15" customHeight="1"/>
    <row r="4109" ht="15" customHeight="1"/>
    <row r="4110" ht="15" customHeight="1"/>
    <row r="4111" ht="12" customHeight="1"/>
    <row r="4112" ht="15" customHeight="1"/>
    <row r="4113" ht="15" customHeight="1"/>
    <row r="4114" ht="15" customHeight="1"/>
    <row r="4115" ht="15" customHeight="1"/>
    <row r="4116" ht="15" customHeight="1"/>
    <row r="4117" ht="15" customHeight="1"/>
    <row r="4118" ht="15" customHeight="1"/>
    <row r="4119" ht="15" customHeight="1"/>
    <row r="4120" ht="15" customHeight="1"/>
    <row r="4121" ht="15" customHeight="1"/>
    <row r="4122" ht="15" customHeight="1"/>
    <row r="4123" ht="15" customHeight="1"/>
    <row r="4124" ht="15" customHeight="1"/>
    <row r="4125" ht="15" customHeight="1"/>
    <row r="4126" ht="15" customHeight="1"/>
    <row r="4127" ht="15" customHeight="1"/>
    <row r="4128" ht="12" customHeight="1"/>
    <row r="4129" ht="15" customHeight="1"/>
    <row r="4130" ht="15" customHeight="1"/>
    <row r="4131" ht="12" customHeight="1"/>
    <row r="4132" ht="15" customHeight="1"/>
    <row r="4133" ht="15" customHeight="1"/>
    <row r="4134" ht="15" customHeight="1"/>
    <row r="4135" ht="12" customHeight="1"/>
    <row r="4136" ht="15" customHeight="1"/>
    <row r="4137" ht="15" customHeight="1"/>
    <row r="4138" ht="15" customHeight="1"/>
    <row r="4139" ht="15" customHeight="1"/>
    <row r="4140" ht="15" customHeight="1"/>
    <row r="4141" ht="15" customHeight="1"/>
    <row r="4142" ht="15" customHeight="1"/>
    <row r="4143" ht="15" customHeight="1"/>
    <row r="4144" ht="15" customHeight="1"/>
    <row r="4145" spans="2:33" ht="15" customHeight="1"/>
    <row r="4146" spans="2:33" ht="12" customHeight="1"/>
    <row r="4147" spans="2:33" ht="15" customHeight="1"/>
    <row r="4148" spans="2:33" ht="15" customHeight="1"/>
    <row r="4149" spans="2:33" ht="12" customHeight="1"/>
    <row r="4150" spans="2:33" ht="15" customHeight="1"/>
    <row r="4151" spans="2:33" ht="15" customHeight="1"/>
    <row r="4152" spans="2:33" ht="15" customHeight="1">
      <c r="B4152" s="112"/>
      <c r="C4152" s="112"/>
      <c r="D4152" s="112"/>
      <c r="E4152" s="112"/>
      <c r="F4152" s="112"/>
      <c r="G4152" s="112"/>
      <c r="H4152" s="112"/>
      <c r="I4152" s="112"/>
      <c r="J4152" s="112"/>
      <c r="K4152" s="112"/>
      <c r="L4152" s="112"/>
      <c r="M4152" s="112"/>
      <c r="N4152" s="112"/>
      <c r="O4152" s="112"/>
      <c r="P4152" s="112"/>
      <c r="Q4152" s="112"/>
      <c r="R4152" s="112"/>
      <c r="S4152" s="112"/>
      <c r="T4152" s="112"/>
      <c r="U4152" s="112"/>
      <c r="V4152" s="112"/>
      <c r="W4152" s="112"/>
      <c r="X4152" s="112"/>
      <c r="Y4152" s="112"/>
      <c r="Z4152" s="112"/>
      <c r="AA4152" s="112"/>
      <c r="AB4152" s="112"/>
      <c r="AC4152" s="112"/>
      <c r="AD4152" s="112"/>
      <c r="AE4152" s="112"/>
      <c r="AF4152" s="112"/>
      <c r="AG4152" s="112"/>
    </row>
    <row r="4153" spans="2:33" ht="15" customHeight="1"/>
    <row r="4154" spans="2:33" ht="15" customHeight="1"/>
    <row r="4155" spans="2:33" ht="15" customHeight="1"/>
    <row r="4156" spans="2:33" ht="15" customHeight="1"/>
    <row r="4157" spans="2:33" ht="15" customHeight="1"/>
    <row r="4158" spans="2:33" ht="15" customHeight="1"/>
    <row r="4159" spans="2:33" ht="15" customHeight="1"/>
    <row r="4160" spans="2:33"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0" ht="15" customHeight="1"/>
    <row r="4201" ht="15" customHeight="1"/>
    <row r="4202" ht="15" customHeight="1"/>
    <row r="4203" ht="15" customHeight="1"/>
    <row r="4204" ht="15" customHeight="1"/>
    <row r="4205" ht="15" customHeight="1"/>
    <row r="4206" ht="15" customHeight="1"/>
    <row r="4207" ht="15" customHeight="1"/>
    <row r="4208" ht="15" customHeight="1"/>
    <row r="4209" ht="15" customHeight="1"/>
    <row r="4210" ht="12" customHeight="1"/>
    <row r="4211" ht="15" customHeight="1"/>
    <row r="4212" ht="15" customHeight="1"/>
    <row r="4213" ht="15" customHeight="1"/>
    <row r="4214" ht="15" customHeight="1"/>
    <row r="4215" ht="15" customHeight="1"/>
    <row r="4216" ht="15" customHeight="1"/>
    <row r="4217" ht="15" customHeight="1"/>
    <row r="4218" ht="15" customHeight="1"/>
    <row r="4219" ht="15" customHeight="1"/>
    <row r="4220" ht="15" customHeight="1"/>
    <row r="4221" ht="15" customHeight="1"/>
    <row r="4222" ht="15" customHeight="1"/>
    <row r="4223" ht="15" customHeight="1"/>
    <row r="4224" ht="15" customHeight="1"/>
    <row r="4225" ht="15" customHeight="1"/>
    <row r="4226" ht="15" customHeight="1"/>
    <row r="4227" ht="12" customHeight="1"/>
    <row r="4228" ht="15" customHeight="1"/>
    <row r="4229" ht="15" customHeight="1"/>
    <row r="4230" ht="12" customHeight="1"/>
    <row r="4231" ht="15" customHeight="1"/>
    <row r="4232" ht="15" customHeight="1"/>
    <row r="4233" ht="15" customHeight="1"/>
    <row r="4234" ht="15" customHeight="1"/>
    <row r="4235" ht="15" customHeight="1"/>
    <row r="4236" ht="12" customHeight="1"/>
    <row r="4237" ht="15" customHeight="1"/>
    <row r="4238" ht="15" customHeight="1"/>
    <row r="4239" ht="15" customHeight="1"/>
    <row r="4240" ht="15" customHeight="1"/>
    <row r="4241" ht="15" customHeight="1"/>
    <row r="4242" ht="15" customHeight="1"/>
    <row r="4243" ht="15" customHeight="1"/>
    <row r="4244" ht="15" customHeight="1"/>
    <row r="4245" ht="15" customHeight="1"/>
    <row r="4246" ht="15" customHeight="1"/>
    <row r="4247" ht="15" customHeight="1"/>
    <row r="4248" ht="15" customHeight="1"/>
    <row r="4249" ht="15" customHeight="1"/>
    <row r="4250" ht="15" customHeight="1"/>
    <row r="4251" ht="15" customHeight="1"/>
    <row r="4252" ht="15" customHeight="1"/>
    <row r="4253" ht="12" customHeight="1"/>
    <row r="4254" ht="15" customHeight="1"/>
    <row r="4255" ht="15" customHeight="1"/>
    <row r="4256" ht="12" customHeight="1"/>
    <row r="4257" ht="15" customHeight="1"/>
    <row r="4258" ht="15" customHeight="1"/>
    <row r="4259" ht="15" customHeight="1"/>
    <row r="4260" ht="12" customHeight="1"/>
    <row r="4261" ht="15" customHeight="1"/>
    <row r="4262" ht="15" customHeight="1"/>
    <row r="4263" ht="15" customHeight="1"/>
    <row r="4264" ht="15" customHeight="1"/>
    <row r="4265" ht="15" customHeight="1"/>
    <row r="4266" ht="15" customHeight="1"/>
    <row r="4267" ht="15" customHeight="1"/>
    <row r="4268" ht="15" customHeight="1"/>
    <row r="4269" ht="15" customHeight="1"/>
    <row r="4270" ht="15" customHeight="1"/>
    <row r="4271" ht="12" customHeight="1"/>
    <row r="4272" ht="15" customHeight="1"/>
    <row r="4273" spans="2:33" ht="15" customHeight="1"/>
    <row r="4274" spans="2:33" ht="12" customHeight="1"/>
    <row r="4275" spans="2:33" ht="15" customHeight="1"/>
    <row r="4276" spans="2:33" ht="15" customHeight="1"/>
    <row r="4277" spans="2:33" ht="15" customHeight="1">
      <c r="B4277" s="112"/>
      <c r="C4277" s="112"/>
      <c r="D4277" s="112"/>
      <c r="E4277" s="112"/>
      <c r="F4277" s="112"/>
      <c r="G4277" s="112"/>
      <c r="H4277" s="112"/>
      <c r="I4277" s="112"/>
      <c r="J4277" s="112"/>
      <c r="K4277" s="112"/>
      <c r="L4277" s="112"/>
      <c r="M4277" s="112"/>
      <c r="N4277" s="112"/>
      <c r="O4277" s="112"/>
      <c r="P4277" s="112"/>
      <c r="Q4277" s="112"/>
      <c r="R4277" s="112"/>
      <c r="S4277" s="112"/>
      <c r="T4277" s="112"/>
      <c r="U4277" s="112"/>
      <c r="V4277" s="112"/>
      <c r="W4277" s="112"/>
      <c r="X4277" s="112"/>
      <c r="Y4277" s="112"/>
      <c r="Z4277" s="112"/>
      <c r="AA4277" s="112"/>
      <c r="AB4277" s="112"/>
      <c r="AC4277" s="112"/>
      <c r="AD4277" s="112"/>
      <c r="AE4277" s="112"/>
      <c r="AF4277" s="112"/>
      <c r="AG4277" s="112"/>
    </row>
    <row r="4278" spans="2:33" ht="15" customHeight="1"/>
    <row r="4279" spans="2:33" ht="15" customHeight="1"/>
    <row r="4280" spans="2:33" ht="15" customHeight="1"/>
    <row r="4281" spans="2:33" ht="15" customHeight="1"/>
    <row r="4282" spans="2:33" ht="15" customHeight="1"/>
    <row r="4283" spans="2:33" ht="15" customHeight="1"/>
    <row r="4284" spans="2:33" ht="15" customHeight="1"/>
    <row r="4285" spans="2:33" ht="12" customHeight="1"/>
    <row r="4286" spans="2:33" ht="12" customHeight="1"/>
    <row r="4287" spans="2:33" ht="12" customHeight="1"/>
    <row r="4288" spans="2:33"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5" ht="15" customHeight="1"/>
    <row r="4326" ht="15" customHeight="1"/>
    <row r="4327" ht="15" customHeight="1"/>
    <row r="4328" ht="15" customHeight="1"/>
    <row r="4329" ht="15" customHeight="1"/>
    <row r="4330" ht="15" customHeight="1"/>
    <row r="4331" ht="15" customHeight="1"/>
    <row r="4332" ht="15" customHeight="1"/>
    <row r="4333" ht="15" customHeight="1"/>
    <row r="4334" ht="15" customHeight="1"/>
    <row r="4335" ht="12" customHeight="1"/>
    <row r="4336" ht="15" customHeight="1"/>
    <row r="4337" ht="15" customHeight="1"/>
    <row r="4338" ht="15" customHeight="1"/>
    <row r="4339" ht="15" customHeight="1"/>
    <row r="4340" ht="15" customHeight="1"/>
    <row r="4341" ht="15" customHeight="1"/>
    <row r="4342" ht="15" customHeight="1"/>
    <row r="4343" ht="15" customHeight="1"/>
    <row r="4344" ht="15" customHeight="1"/>
    <row r="4345" ht="15" customHeight="1"/>
    <row r="4346" ht="15" customHeight="1"/>
    <row r="4347" ht="15" customHeight="1"/>
    <row r="4348" ht="15" customHeight="1"/>
    <row r="4349" ht="15" customHeight="1"/>
    <row r="4350" ht="15" customHeight="1"/>
    <row r="4351" ht="15" customHeight="1"/>
    <row r="4352" ht="12" customHeight="1"/>
    <row r="4353" ht="15" customHeight="1"/>
    <row r="4354" ht="15" customHeight="1"/>
    <row r="4355" ht="12" customHeight="1"/>
    <row r="4356" ht="15" customHeight="1"/>
    <row r="4357" ht="15" customHeight="1"/>
    <row r="4358" ht="15" customHeight="1"/>
    <row r="4359" ht="15" customHeight="1"/>
    <row r="4360" ht="15" customHeight="1"/>
    <row r="4361" ht="12" customHeight="1"/>
    <row r="4362" ht="15" customHeight="1"/>
    <row r="4363" ht="15" customHeight="1"/>
    <row r="4364" ht="15" customHeight="1"/>
    <row r="4365" ht="15" customHeight="1"/>
    <row r="4366" ht="15" customHeight="1"/>
    <row r="4367" ht="15" customHeight="1"/>
    <row r="4368" ht="15" customHeight="1"/>
    <row r="4369" ht="15" customHeight="1"/>
    <row r="4370" ht="15" customHeight="1"/>
    <row r="4371" ht="15" customHeight="1"/>
    <row r="4372" ht="15" customHeight="1"/>
    <row r="4373" ht="15" customHeight="1"/>
    <row r="4374" ht="15" customHeight="1"/>
    <row r="4375" ht="15" customHeight="1"/>
    <row r="4376" ht="15" customHeight="1"/>
    <row r="4377" ht="15" customHeight="1"/>
    <row r="4378" ht="12" customHeight="1"/>
    <row r="4379" ht="15" customHeight="1"/>
    <row r="4380" ht="15" customHeight="1"/>
    <row r="4381" ht="12" customHeight="1"/>
    <row r="4382" ht="15" customHeight="1"/>
    <row r="4383" ht="15" customHeight="1"/>
    <row r="4384" ht="15" customHeight="1"/>
    <row r="4385" ht="12" customHeight="1"/>
    <row r="4386" ht="15" customHeight="1"/>
    <row r="4387" ht="15" customHeight="1"/>
    <row r="4388" ht="15" customHeight="1"/>
    <row r="4389" ht="15" customHeight="1"/>
    <row r="4390" ht="15" customHeight="1"/>
    <row r="4391" ht="15" customHeight="1"/>
    <row r="4392" ht="15" customHeight="1"/>
    <row r="4393" ht="15" customHeight="1"/>
    <row r="4394" ht="15" customHeight="1"/>
    <row r="4395" ht="15" customHeight="1"/>
    <row r="4396" ht="12" customHeight="1"/>
    <row r="4397" ht="15" customHeight="1"/>
    <row r="4398" ht="15" customHeight="1"/>
    <row r="4399" ht="12" customHeight="1"/>
    <row r="4400" ht="15" customHeight="1"/>
    <row r="4401" spans="2:33" ht="15" customHeight="1"/>
    <row r="4402" spans="2:33" ht="15" customHeight="1">
      <c r="B4402" s="112"/>
      <c r="C4402" s="112"/>
      <c r="D4402" s="112"/>
      <c r="E4402" s="112"/>
      <c r="F4402" s="112"/>
      <c r="G4402" s="112"/>
      <c r="H4402" s="112"/>
      <c r="I4402" s="112"/>
      <c r="J4402" s="112"/>
      <c r="K4402" s="112"/>
      <c r="L4402" s="112"/>
      <c r="M4402" s="112"/>
      <c r="N4402" s="112"/>
      <c r="O4402" s="112"/>
      <c r="P4402" s="112"/>
      <c r="Q4402" s="112"/>
      <c r="R4402" s="112"/>
      <c r="S4402" s="112"/>
      <c r="T4402" s="112"/>
      <c r="U4402" s="112"/>
      <c r="V4402" s="112"/>
      <c r="W4402" s="112"/>
      <c r="X4402" s="112"/>
      <c r="Y4402" s="112"/>
      <c r="Z4402" s="112"/>
      <c r="AA4402" s="112"/>
      <c r="AB4402" s="112"/>
      <c r="AC4402" s="112"/>
      <c r="AD4402" s="112"/>
      <c r="AE4402" s="112"/>
      <c r="AF4402" s="112"/>
      <c r="AG4402" s="112"/>
    </row>
    <row r="4403" spans="2:33" ht="15" customHeight="1"/>
    <row r="4404" spans="2:33" ht="15" customHeight="1"/>
    <row r="4405" spans="2:33" ht="15" customHeight="1"/>
    <row r="4406" spans="2:33" ht="15" customHeight="1"/>
    <row r="4407" spans="2:33" ht="15" customHeight="1"/>
    <row r="4408" spans="2:33" ht="15" customHeight="1"/>
    <row r="4409" spans="2:33" ht="15" customHeight="1"/>
  </sheetData>
  <mergeCells count="29">
    <mergeCell ref="B3902:AG3902"/>
    <mergeCell ref="B4027:AG4027"/>
    <mergeCell ref="B4152:AG4152"/>
    <mergeCell ref="B4277:AG4277"/>
    <mergeCell ref="B4402:AG4402"/>
    <mergeCell ref="B3777:AG3777"/>
    <mergeCell ref="B1269:AG1269"/>
    <mergeCell ref="B1484:AG1484"/>
    <mergeCell ref="B1713:AG1713"/>
    <mergeCell ref="B1990:AG1990"/>
    <mergeCell ref="B2325:AG2325"/>
    <mergeCell ref="B2645:AG2645"/>
    <mergeCell ref="B2971:AG2971"/>
    <mergeCell ref="B3293:AG3293"/>
    <mergeCell ref="B3402:AG3402"/>
    <mergeCell ref="B3527:AG3527"/>
    <mergeCell ref="B3652:AG3652"/>
    <mergeCell ref="B1169:AG1169"/>
    <mergeCell ref="B79:AG79"/>
    <mergeCell ref="B116:AG116"/>
    <mergeCell ref="B258:AG258"/>
    <mergeCell ref="B340:AG340"/>
    <mergeCell ref="B452:AG452"/>
    <mergeCell ref="B557:AG557"/>
    <mergeCell ref="B638:AG638"/>
    <mergeCell ref="B710:AG710"/>
    <mergeCell ref="B886:AG886"/>
    <mergeCell ref="B969:AG969"/>
    <mergeCell ref="B1071:AG107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89F0D-E93E-489A-BF43-BAF177FA5969}">
  <sheetPr>
    <tabColor theme="7" tint="0.79998168889431442"/>
  </sheetPr>
  <dimension ref="A1:AJ174"/>
  <sheetViews>
    <sheetView workbookViewId="0"/>
  </sheetViews>
  <sheetFormatPr defaultColWidth="9.140625" defaultRowHeight="15"/>
  <sheetData>
    <row r="1" spans="1:36">
      <c r="A1" t="s">
        <v>545</v>
      </c>
    </row>
    <row r="2" spans="1:36">
      <c r="A2" t="s">
        <v>1771</v>
      </c>
    </row>
    <row r="3" spans="1:36">
      <c r="A3" t="s">
        <v>1772</v>
      </c>
    </row>
    <row r="4" spans="1:36">
      <c r="A4" t="s">
        <v>149</v>
      </c>
    </row>
    <row r="5" spans="1:36">
      <c r="B5" t="s">
        <v>268</v>
      </c>
      <c r="C5" t="s">
        <v>269</v>
      </c>
      <c r="D5" t="s">
        <v>270</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1528</v>
      </c>
    </row>
    <row r="6" spans="1:36">
      <c r="A6" t="s">
        <v>121</v>
      </c>
      <c r="B6" t="s">
        <v>1773</v>
      </c>
      <c r="C6" t="s">
        <v>1774</v>
      </c>
      <c r="D6" t="s">
        <v>549</v>
      </c>
      <c r="F6">
        <v>7.1011179999999996</v>
      </c>
      <c r="G6">
        <v>7.4230700000000001</v>
      </c>
      <c r="H6">
        <v>6.714747</v>
      </c>
      <c r="I6">
        <v>7.243608</v>
      </c>
      <c r="J6">
        <v>7.2858879999999999</v>
      </c>
      <c r="K6">
        <v>7.3696469999999996</v>
      </c>
      <c r="L6">
        <v>7.4949159999999999</v>
      </c>
      <c r="M6">
        <v>7.5918679999999998</v>
      </c>
      <c r="N6">
        <v>7.6585869999999998</v>
      </c>
      <c r="O6">
        <v>7.6484579999999998</v>
      </c>
      <c r="P6">
        <v>7.7865849999999996</v>
      </c>
      <c r="Q6">
        <v>7.9648079999999997</v>
      </c>
      <c r="R6">
        <v>7.9906990000000002</v>
      </c>
      <c r="S6">
        <v>8.0069169999999996</v>
      </c>
      <c r="T6">
        <v>8.0249400000000009</v>
      </c>
      <c r="U6">
        <v>8.0655629999999991</v>
      </c>
      <c r="V6">
        <v>8.1569140000000004</v>
      </c>
      <c r="W6">
        <v>8.223554</v>
      </c>
      <c r="X6">
        <v>8.2438719999999996</v>
      </c>
      <c r="Y6">
        <v>8.367089</v>
      </c>
      <c r="Z6">
        <v>8.4583309999999994</v>
      </c>
      <c r="AA6">
        <v>8.5021839999999997</v>
      </c>
      <c r="AB6">
        <v>8.6398980000000005</v>
      </c>
      <c r="AC6">
        <v>8.7775870000000005</v>
      </c>
      <c r="AD6">
        <v>8.7880540000000007</v>
      </c>
      <c r="AE6">
        <v>8.873958</v>
      </c>
      <c r="AF6">
        <v>8.8747260000000008</v>
      </c>
      <c r="AG6">
        <v>8.8628479999999996</v>
      </c>
      <c r="AH6">
        <v>8.911759</v>
      </c>
      <c r="AI6">
        <v>8.8729899999999997</v>
      </c>
      <c r="AJ6" s="32">
        <v>8.0000000000000002E-3</v>
      </c>
    </row>
    <row r="7" spans="1:36">
      <c r="A7" t="s">
        <v>120</v>
      </c>
      <c r="C7" t="s">
        <v>1775</v>
      </c>
    </row>
    <row r="8" spans="1:36">
      <c r="A8" t="s">
        <v>345</v>
      </c>
      <c r="B8" t="s">
        <v>1776</v>
      </c>
      <c r="C8" t="s">
        <v>1777</v>
      </c>
      <c r="D8" t="s">
        <v>552</v>
      </c>
      <c r="F8">
        <v>9.6593140000000002</v>
      </c>
      <c r="G8">
        <v>9.9756149999999995</v>
      </c>
      <c r="H8">
        <v>10.076165</v>
      </c>
      <c r="I8">
        <v>10.413739</v>
      </c>
      <c r="J8">
        <v>10.644841</v>
      </c>
      <c r="K8">
        <v>10.8752</v>
      </c>
      <c r="L8">
        <v>11.105187000000001</v>
      </c>
      <c r="M8">
        <v>11.321224000000001</v>
      </c>
      <c r="N8">
        <v>11.523263</v>
      </c>
      <c r="O8">
        <v>11.702327</v>
      </c>
      <c r="P8">
        <v>11.903634</v>
      </c>
      <c r="Q8">
        <v>12.105904000000001</v>
      </c>
      <c r="R8">
        <v>12.271031000000001</v>
      </c>
      <c r="S8">
        <v>12.427751000000001</v>
      </c>
      <c r="T8">
        <v>12.578614</v>
      </c>
      <c r="U8">
        <v>12.728021999999999</v>
      </c>
      <c r="V8">
        <v>12.881826</v>
      </c>
      <c r="W8">
        <v>13.02521</v>
      </c>
      <c r="X8">
        <v>13.154083999999999</v>
      </c>
      <c r="Y8">
        <v>13.298431000000001</v>
      </c>
      <c r="Z8">
        <v>13.431549</v>
      </c>
      <c r="AA8">
        <v>13.550559</v>
      </c>
      <c r="AB8">
        <v>13.683828</v>
      </c>
      <c r="AC8">
        <v>13.812808</v>
      </c>
      <c r="AD8">
        <v>13.912295</v>
      </c>
      <c r="AE8">
        <v>14.022888</v>
      </c>
      <c r="AF8">
        <v>14.112712</v>
      </c>
      <c r="AG8">
        <v>14.196381000000001</v>
      </c>
      <c r="AH8">
        <v>14.288691999999999</v>
      </c>
      <c r="AI8">
        <v>14.360168</v>
      </c>
      <c r="AJ8" s="32">
        <v>1.4E-2</v>
      </c>
    </row>
    <row r="9" spans="1:36">
      <c r="A9" t="s">
        <v>347</v>
      </c>
      <c r="B9" t="s">
        <v>1778</v>
      </c>
      <c r="C9" t="s">
        <v>1779</v>
      </c>
      <c r="D9" t="s">
        <v>552</v>
      </c>
      <c r="F9">
        <v>10.966805000000001</v>
      </c>
      <c r="G9">
        <v>12.378869</v>
      </c>
      <c r="H9">
        <v>13.278494999999999</v>
      </c>
      <c r="I9">
        <v>13.953516</v>
      </c>
      <c r="J9">
        <v>14.426169</v>
      </c>
      <c r="K9">
        <v>14.790247000000001</v>
      </c>
      <c r="L9">
        <v>15.087631</v>
      </c>
      <c r="M9">
        <v>15.340858000000001</v>
      </c>
      <c r="N9">
        <v>15.566011</v>
      </c>
      <c r="O9">
        <v>15.770813</v>
      </c>
      <c r="P9">
        <v>15.972766</v>
      </c>
      <c r="Q9">
        <v>16.170349000000002</v>
      </c>
      <c r="R9">
        <v>16.356349999999999</v>
      </c>
      <c r="S9">
        <v>16.539406</v>
      </c>
      <c r="T9">
        <v>16.721019999999999</v>
      </c>
      <c r="U9">
        <v>16.902812999999998</v>
      </c>
      <c r="V9">
        <v>17.086552000000001</v>
      </c>
      <c r="W9">
        <v>17.268685999999999</v>
      </c>
      <c r="X9">
        <v>17.448277999999998</v>
      </c>
      <c r="Y9">
        <v>17.632874000000001</v>
      </c>
      <c r="Z9">
        <v>17.815778999999999</v>
      </c>
      <c r="AA9">
        <v>17.996262000000002</v>
      </c>
      <c r="AB9">
        <v>18.181404000000001</v>
      </c>
      <c r="AC9">
        <v>18.366523999999998</v>
      </c>
      <c r="AD9">
        <v>18.545269000000001</v>
      </c>
      <c r="AE9">
        <v>18.727777</v>
      </c>
      <c r="AF9">
        <v>18.906023000000001</v>
      </c>
      <c r="AG9">
        <v>19.083635000000001</v>
      </c>
      <c r="AH9">
        <v>19.264284</v>
      </c>
      <c r="AI9">
        <v>19.440546000000001</v>
      </c>
      <c r="AJ9" s="32">
        <v>0.02</v>
      </c>
    </row>
    <row r="10" spans="1:36">
      <c r="A10" t="s">
        <v>349</v>
      </c>
      <c r="B10" t="s">
        <v>1780</v>
      </c>
      <c r="C10" t="s">
        <v>1781</v>
      </c>
      <c r="D10" t="s">
        <v>552</v>
      </c>
      <c r="F10">
        <v>10.966805000000001</v>
      </c>
      <c r="G10">
        <v>12.378869</v>
      </c>
      <c r="H10">
        <v>13.278494999999999</v>
      </c>
      <c r="I10">
        <v>13.953516</v>
      </c>
      <c r="J10">
        <v>14.426169</v>
      </c>
      <c r="K10">
        <v>14.790247000000001</v>
      </c>
      <c r="L10">
        <v>15.087631</v>
      </c>
      <c r="M10">
        <v>15.340858000000001</v>
      </c>
      <c r="N10">
        <v>15.566011</v>
      </c>
      <c r="O10">
        <v>15.770813</v>
      </c>
      <c r="P10">
        <v>15.972766</v>
      </c>
      <c r="Q10">
        <v>16.170349000000002</v>
      </c>
      <c r="R10">
        <v>16.356349999999999</v>
      </c>
      <c r="S10">
        <v>16.539406</v>
      </c>
      <c r="T10">
        <v>16.721019999999999</v>
      </c>
      <c r="U10">
        <v>16.902812999999998</v>
      </c>
      <c r="V10">
        <v>17.086552000000001</v>
      </c>
      <c r="W10">
        <v>17.268685999999999</v>
      </c>
      <c r="X10">
        <v>17.448277999999998</v>
      </c>
      <c r="Y10">
        <v>17.632874000000001</v>
      </c>
      <c r="Z10">
        <v>17.815778999999999</v>
      </c>
      <c r="AA10">
        <v>17.996262000000002</v>
      </c>
      <c r="AB10">
        <v>18.181404000000001</v>
      </c>
      <c r="AC10">
        <v>18.366523999999998</v>
      </c>
      <c r="AD10">
        <v>18.545269000000001</v>
      </c>
      <c r="AE10">
        <v>18.727777</v>
      </c>
      <c r="AF10">
        <v>18.906023000000001</v>
      </c>
      <c r="AG10">
        <v>19.083635000000001</v>
      </c>
      <c r="AH10">
        <v>19.264284</v>
      </c>
      <c r="AI10">
        <v>19.440546000000001</v>
      </c>
      <c r="AJ10" s="32">
        <v>0.02</v>
      </c>
    </row>
    <row r="11" spans="1:36">
      <c r="A11" t="s">
        <v>119</v>
      </c>
      <c r="C11" t="s">
        <v>1782</v>
      </c>
    </row>
    <row r="12" spans="1:36">
      <c r="A12" t="s">
        <v>351</v>
      </c>
      <c r="B12" t="s">
        <v>1783</v>
      </c>
      <c r="C12" t="s">
        <v>1784</v>
      </c>
      <c r="D12" t="s">
        <v>557</v>
      </c>
      <c r="F12">
        <v>0.76180700000000001</v>
      </c>
      <c r="G12">
        <v>0.83798799999999996</v>
      </c>
      <c r="H12">
        <v>0.85574700000000004</v>
      </c>
      <c r="I12">
        <v>0.85574700000000004</v>
      </c>
      <c r="J12">
        <v>0.85739200000000004</v>
      </c>
      <c r="K12">
        <v>0.85834299999999997</v>
      </c>
      <c r="L12">
        <v>0.85919400000000001</v>
      </c>
      <c r="M12">
        <v>0.859954</v>
      </c>
      <c r="N12">
        <v>0.86063500000000004</v>
      </c>
      <c r="O12">
        <v>0.86124800000000001</v>
      </c>
      <c r="P12">
        <v>0.86179799999999995</v>
      </c>
      <c r="Q12">
        <v>0.86229699999999998</v>
      </c>
      <c r="R12">
        <v>0.86275000000000002</v>
      </c>
      <c r="S12">
        <v>0.86316400000000004</v>
      </c>
      <c r="T12">
        <v>0.86354200000000003</v>
      </c>
      <c r="U12">
        <v>0.86388799999999999</v>
      </c>
      <c r="V12">
        <v>0.86420799999999998</v>
      </c>
      <c r="W12">
        <v>0.86450199999999999</v>
      </c>
      <c r="X12">
        <v>0.86477499999999996</v>
      </c>
      <c r="Y12">
        <v>0.86507000000000001</v>
      </c>
      <c r="Z12">
        <v>0.86536500000000005</v>
      </c>
      <c r="AA12">
        <v>0.86565999999999999</v>
      </c>
      <c r="AB12">
        <v>0.86595599999999995</v>
      </c>
      <c r="AC12">
        <v>0.86625099999999999</v>
      </c>
      <c r="AD12">
        <v>0.86654699999999996</v>
      </c>
      <c r="AE12">
        <v>0.866842</v>
      </c>
      <c r="AF12">
        <v>0.86713799999999996</v>
      </c>
      <c r="AG12">
        <v>0.86743300000000001</v>
      </c>
      <c r="AH12">
        <v>0.86772899999999997</v>
      </c>
      <c r="AI12">
        <v>0.86802500000000005</v>
      </c>
      <c r="AJ12" s="32">
        <v>5.0000000000000001E-3</v>
      </c>
    </row>
    <row r="13" spans="1:36">
      <c r="A13" t="s">
        <v>353</v>
      </c>
      <c r="B13" t="s">
        <v>1785</v>
      </c>
      <c r="C13" t="s">
        <v>1786</v>
      </c>
      <c r="D13" t="s">
        <v>557</v>
      </c>
      <c r="F13">
        <v>0.53798199999999996</v>
      </c>
      <c r="G13">
        <v>0.67247800000000002</v>
      </c>
      <c r="H13">
        <v>0.74644999999999995</v>
      </c>
      <c r="I13">
        <v>0.82109500000000002</v>
      </c>
      <c r="J13">
        <v>0.83511199999999997</v>
      </c>
      <c r="K13">
        <v>0.83516100000000004</v>
      </c>
      <c r="L13">
        <v>0.83521199999999995</v>
      </c>
      <c r="M13">
        <v>0.83525799999999994</v>
      </c>
      <c r="N13">
        <v>0.83530400000000005</v>
      </c>
      <c r="O13">
        <v>0.83534900000000001</v>
      </c>
      <c r="P13">
        <v>0.83539200000000002</v>
      </c>
      <c r="Q13">
        <v>0.83543699999999999</v>
      </c>
      <c r="R13">
        <v>0.83548100000000003</v>
      </c>
      <c r="S13">
        <v>0.83552400000000004</v>
      </c>
      <c r="T13">
        <v>0.83556799999999998</v>
      </c>
      <c r="U13">
        <v>0.83561099999999999</v>
      </c>
      <c r="V13">
        <v>0.83565299999999998</v>
      </c>
      <c r="W13">
        <v>0.83569499999999997</v>
      </c>
      <c r="X13">
        <v>0.83573399999999998</v>
      </c>
      <c r="Y13">
        <v>0.83577500000000005</v>
      </c>
      <c r="Z13">
        <v>0.83581700000000003</v>
      </c>
      <c r="AA13">
        <v>0.83585799999999999</v>
      </c>
      <c r="AB13">
        <v>0.83589899999999995</v>
      </c>
      <c r="AC13">
        <v>0.83594000000000002</v>
      </c>
      <c r="AD13">
        <v>0.83598099999999997</v>
      </c>
      <c r="AE13">
        <v>0.83602200000000004</v>
      </c>
      <c r="AF13">
        <v>0.83606400000000003</v>
      </c>
      <c r="AG13">
        <v>0.83610499999999999</v>
      </c>
      <c r="AH13">
        <v>0.83614599999999994</v>
      </c>
      <c r="AI13">
        <v>0.83618700000000001</v>
      </c>
      <c r="AJ13" s="32">
        <v>1.4999999999999999E-2</v>
      </c>
    </row>
    <row r="14" spans="1:36">
      <c r="A14" t="s">
        <v>118</v>
      </c>
      <c r="C14" t="s">
        <v>1787</v>
      </c>
    </row>
    <row r="15" spans="1:36">
      <c r="A15" t="s">
        <v>355</v>
      </c>
      <c r="C15" t="s">
        <v>1788</v>
      </c>
    </row>
    <row r="16" spans="1:36">
      <c r="A16" t="s">
        <v>356</v>
      </c>
      <c r="B16" t="s">
        <v>1789</v>
      </c>
      <c r="C16" t="s">
        <v>1790</v>
      </c>
      <c r="D16" t="s">
        <v>562</v>
      </c>
      <c r="F16">
        <v>331.83917200000002</v>
      </c>
      <c r="G16">
        <v>332.45992999999999</v>
      </c>
      <c r="H16">
        <v>333.52041600000001</v>
      </c>
      <c r="I16">
        <v>334.70873999999998</v>
      </c>
      <c r="J16">
        <v>336.00851399999999</v>
      </c>
      <c r="K16">
        <v>337.31652800000001</v>
      </c>
      <c r="L16">
        <v>338.62545799999998</v>
      </c>
      <c r="M16">
        <v>339.93743899999998</v>
      </c>
      <c r="N16">
        <v>341.247345</v>
      </c>
      <c r="O16">
        <v>342.54238900000001</v>
      </c>
      <c r="P16">
        <v>343.80850199999998</v>
      </c>
      <c r="Q16">
        <v>345.02374300000002</v>
      </c>
      <c r="R16">
        <v>346.17996199999999</v>
      </c>
      <c r="S16">
        <v>347.28539999999998</v>
      </c>
      <c r="T16">
        <v>348.333099</v>
      </c>
      <c r="U16">
        <v>349.31506300000001</v>
      </c>
      <c r="V16">
        <v>350.22683699999999</v>
      </c>
      <c r="W16">
        <v>351.07269300000002</v>
      </c>
      <c r="X16">
        <v>351.86526500000002</v>
      </c>
      <c r="Y16">
        <v>352.60702500000002</v>
      </c>
      <c r="Z16">
        <v>353.30480999999997</v>
      </c>
      <c r="AA16">
        <v>353.96875</v>
      </c>
      <c r="AB16">
        <v>354.599243</v>
      </c>
      <c r="AC16">
        <v>355.19534299999998</v>
      </c>
      <c r="AD16">
        <v>355.76126099999999</v>
      </c>
      <c r="AE16">
        <v>356.30270400000001</v>
      </c>
      <c r="AF16">
        <v>356.82766700000002</v>
      </c>
      <c r="AG16">
        <v>357.33395400000001</v>
      </c>
      <c r="AH16">
        <v>357.82119799999998</v>
      </c>
      <c r="AI16">
        <v>358.29336499999999</v>
      </c>
      <c r="AJ16" s="32">
        <v>3.0000000000000001E-3</v>
      </c>
    </row>
    <row r="17" spans="1:36">
      <c r="A17" t="s">
        <v>358</v>
      </c>
      <c r="B17" t="s">
        <v>1791</v>
      </c>
      <c r="C17" t="s">
        <v>1792</v>
      </c>
      <c r="D17" t="s">
        <v>562</v>
      </c>
      <c r="F17">
        <v>38.284599</v>
      </c>
      <c r="G17">
        <v>38.694302</v>
      </c>
      <c r="H17">
        <v>39.102600000000002</v>
      </c>
      <c r="I17">
        <v>39.509079</v>
      </c>
      <c r="J17">
        <v>39.913521000000003</v>
      </c>
      <c r="K17">
        <v>40.315201000000002</v>
      </c>
      <c r="L17">
        <v>40.713901999999997</v>
      </c>
      <c r="M17">
        <v>41.109200000000001</v>
      </c>
      <c r="N17">
        <v>41.500670999999997</v>
      </c>
      <c r="O17">
        <v>41.888100000000001</v>
      </c>
      <c r="P17">
        <v>42.271000000000001</v>
      </c>
      <c r="Q17">
        <v>42.649299999999997</v>
      </c>
      <c r="R17">
        <v>43.022799999999997</v>
      </c>
      <c r="S17">
        <v>43.391499000000003</v>
      </c>
      <c r="T17">
        <v>43.755501000000002</v>
      </c>
      <c r="U17">
        <v>44.114730999999999</v>
      </c>
      <c r="V17">
        <v>44.469397999999998</v>
      </c>
      <c r="W17">
        <v>44.819481000000003</v>
      </c>
      <c r="X17">
        <v>45.165298</v>
      </c>
      <c r="Y17">
        <v>45.506802</v>
      </c>
      <c r="Z17">
        <v>45.843879999999999</v>
      </c>
      <c r="AA17">
        <v>46.176898999999999</v>
      </c>
      <c r="AB17">
        <v>46.505600000000001</v>
      </c>
      <c r="AC17">
        <v>46.831772000000001</v>
      </c>
      <c r="AD17">
        <v>47.156199999999998</v>
      </c>
      <c r="AE17">
        <v>47.479069000000003</v>
      </c>
      <c r="AF17">
        <v>47.800800000000002</v>
      </c>
      <c r="AG17">
        <v>48.121670000000002</v>
      </c>
      <c r="AH17">
        <v>48.442321999999997</v>
      </c>
      <c r="AI17">
        <v>48.763081</v>
      </c>
      <c r="AJ17" s="32">
        <v>8.0000000000000002E-3</v>
      </c>
    </row>
    <row r="18" spans="1:36">
      <c r="A18" t="s">
        <v>360</v>
      </c>
      <c r="B18" t="s">
        <v>1793</v>
      </c>
      <c r="C18" t="s">
        <v>1794</v>
      </c>
      <c r="D18" t="s">
        <v>562</v>
      </c>
      <c r="F18">
        <v>225.60835299999999</v>
      </c>
      <c r="G18">
        <v>227.869812</v>
      </c>
      <c r="H18">
        <v>230.102295</v>
      </c>
      <c r="I18">
        <v>232.30426</v>
      </c>
      <c r="J18">
        <v>234.47468599999999</v>
      </c>
      <c r="K18">
        <v>236.532318</v>
      </c>
      <c r="L18">
        <v>238.55851699999999</v>
      </c>
      <c r="M18">
        <v>240.55452</v>
      </c>
      <c r="N18">
        <v>242.522491</v>
      </c>
      <c r="O18">
        <v>244.46263099999999</v>
      </c>
      <c r="P18">
        <v>246.26522800000001</v>
      </c>
      <c r="Q18">
        <v>248.04122899999999</v>
      </c>
      <c r="R18">
        <v>249.78727699999999</v>
      </c>
      <c r="S18">
        <v>251.49903900000001</v>
      </c>
      <c r="T18">
        <v>253.17283599999999</v>
      </c>
      <c r="U18">
        <v>254.71133399999999</v>
      </c>
      <c r="V18">
        <v>256.21444700000001</v>
      </c>
      <c r="W18">
        <v>257.68279999999999</v>
      </c>
      <c r="X18">
        <v>259.11608899999999</v>
      </c>
      <c r="Y18">
        <v>260.51443499999999</v>
      </c>
      <c r="Z18">
        <v>261.76748700000002</v>
      </c>
      <c r="AA18">
        <v>262.98593099999999</v>
      </c>
      <c r="AB18">
        <v>264.16888399999999</v>
      </c>
      <c r="AC18">
        <v>265.31768799999998</v>
      </c>
      <c r="AD18">
        <v>266.42984000000001</v>
      </c>
      <c r="AE18">
        <v>267.37756300000001</v>
      </c>
      <c r="AF18">
        <v>268.279022</v>
      </c>
      <c r="AG18">
        <v>269.15545700000001</v>
      </c>
      <c r="AH18">
        <v>270.02947999999998</v>
      </c>
      <c r="AI18">
        <v>270.91677900000002</v>
      </c>
      <c r="AJ18" s="32">
        <v>6.0000000000000001E-3</v>
      </c>
    </row>
    <row r="19" spans="1:36">
      <c r="A19" t="s">
        <v>362</v>
      </c>
      <c r="B19" t="s">
        <v>1795</v>
      </c>
      <c r="C19" t="s">
        <v>1796</v>
      </c>
      <c r="D19" t="s">
        <v>562</v>
      </c>
      <c r="F19">
        <v>434.27700800000002</v>
      </c>
      <c r="G19">
        <v>437.81118800000002</v>
      </c>
      <c r="H19">
        <v>441.40646400000003</v>
      </c>
      <c r="I19">
        <v>444.94348100000002</v>
      </c>
      <c r="J19">
        <v>448.31362899999999</v>
      </c>
      <c r="K19">
        <v>451.51901199999998</v>
      </c>
      <c r="L19">
        <v>454.55972300000002</v>
      </c>
      <c r="M19">
        <v>457.45092799999998</v>
      </c>
      <c r="N19">
        <v>460.22442599999999</v>
      </c>
      <c r="O19">
        <v>462.90527300000002</v>
      </c>
      <c r="P19">
        <v>465.36932400000001</v>
      </c>
      <c r="Q19">
        <v>467.72406000000001</v>
      </c>
      <c r="R19">
        <v>469.97769199999999</v>
      </c>
      <c r="S19">
        <v>472.14163200000002</v>
      </c>
      <c r="T19">
        <v>474.22537199999999</v>
      </c>
      <c r="U19">
        <v>476.082672</v>
      </c>
      <c r="V19">
        <v>477.86084</v>
      </c>
      <c r="W19">
        <v>479.56222500000001</v>
      </c>
      <c r="X19">
        <v>481.18820199999999</v>
      </c>
      <c r="Y19">
        <v>482.73867799999999</v>
      </c>
      <c r="Z19">
        <v>484.070831</v>
      </c>
      <c r="AA19">
        <v>485.32736199999999</v>
      </c>
      <c r="AB19">
        <v>486.51290899999998</v>
      </c>
      <c r="AC19">
        <v>487.632721</v>
      </c>
      <c r="AD19">
        <v>488.686127</v>
      </c>
      <c r="AE19">
        <v>489.51284800000002</v>
      </c>
      <c r="AF19">
        <v>490.25842299999999</v>
      </c>
      <c r="AG19">
        <v>490.95410199999998</v>
      </c>
      <c r="AH19">
        <v>491.63436899999999</v>
      </c>
      <c r="AI19">
        <v>492.32287600000001</v>
      </c>
      <c r="AJ19" s="32">
        <v>4.0000000000000001E-3</v>
      </c>
    </row>
    <row r="20" spans="1:36">
      <c r="A20" t="s">
        <v>364</v>
      </c>
      <c r="B20" t="s">
        <v>1797</v>
      </c>
      <c r="C20" t="s">
        <v>1798</v>
      </c>
      <c r="D20" t="s">
        <v>562</v>
      </c>
      <c r="F20">
        <v>631.87347399999999</v>
      </c>
      <c r="G20">
        <v>632.91332999999997</v>
      </c>
      <c r="H20">
        <v>633.91381799999999</v>
      </c>
      <c r="I20">
        <v>634.75506600000006</v>
      </c>
      <c r="J20">
        <v>635.54296899999997</v>
      </c>
      <c r="K20">
        <v>636.28723100000002</v>
      </c>
      <c r="L20">
        <v>636.98254399999996</v>
      </c>
      <c r="M20">
        <v>637.63641399999995</v>
      </c>
      <c r="N20">
        <v>638.25561500000003</v>
      </c>
      <c r="O20">
        <v>638.85089100000005</v>
      </c>
      <c r="P20">
        <v>639.42144800000005</v>
      </c>
      <c r="Q20">
        <v>639.97760000000005</v>
      </c>
      <c r="R20">
        <v>640.50140399999998</v>
      </c>
      <c r="S20">
        <v>640.97582999999997</v>
      </c>
      <c r="T20">
        <v>641.388733</v>
      </c>
      <c r="U20">
        <v>641.73278800000003</v>
      </c>
      <c r="V20">
        <v>642.02539100000001</v>
      </c>
      <c r="W20">
        <v>642.26660200000003</v>
      </c>
      <c r="X20">
        <v>642.45361300000002</v>
      </c>
      <c r="Y20">
        <v>642.58239700000001</v>
      </c>
      <c r="Z20">
        <v>642.645081</v>
      </c>
      <c r="AA20">
        <v>642.64617899999996</v>
      </c>
      <c r="AB20">
        <v>642.58306900000002</v>
      </c>
      <c r="AC20">
        <v>642.45330799999999</v>
      </c>
      <c r="AD20">
        <v>642.25439500000005</v>
      </c>
      <c r="AE20">
        <v>641.97283900000002</v>
      </c>
      <c r="AF20">
        <v>641.60931400000004</v>
      </c>
      <c r="AG20">
        <v>641.17883300000005</v>
      </c>
      <c r="AH20">
        <v>640.69653300000004</v>
      </c>
      <c r="AI20">
        <v>640.17401099999995</v>
      </c>
      <c r="AJ20" s="32">
        <v>0</v>
      </c>
    </row>
    <row r="21" spans="1:36">
      <c r="A21" t="s">
        <v>366</v>
      </c>
      <c r="B21" t="s">
        <v>1799</v>
      </c>
      <c r="C21" t="s">
        <v>1800</v>
      </c>
      <c r="D21" t="s">
        <v>562</v>
      </c>
      <c r="F21">
        <v>1269.319336</v>
      </c>
      <c r="G21">
        <v>1301.084351</v>
      </c>
      <c r="H21">
        <v>1332.8686520000001</v>
      </c>
      <c r="I21">
        <v>1364.6514890000001</v>
      </c>
      <c r="J21">
        <v>1396.419067</v>
      </c>
      <c r="K21">
        <v>1430.4780270000001</v>
      </c>
      <c r="L21">
        <v>1464.521851</v>
      </c>
      <c r="M21">
        <v>1498.552246</v>
      </c>
      <c r="N21">
        <v>1532.5742190000001</v>
      </c>
      <c r="O21">
        <v>1566.5936280000001</v>
      </c>
      <c r="P21">
        <v>1602.662476</v>
      </c>
      <c r="Q21">
        <v>1638.723389</v>
      </c>
      <c r="R21">
        <v>1674.7757570000001</v>
      </c>
      <c r="S21">
        <v>1710.8199460000001</v>
      </c>
      <c r="T21">
        <v>1746.8507079999999</v>
      </c>
      <c r="U21">
        <v>1784.5615230000001</v>
      </c>
      <c r="V21">
        <v>1822.2612300000001</v>
      </c>
      <c r="W21">
        <v>1859.949707</v>
      </c>
      <c r="X21">
        <v>1897.626831</v>
      </c>
      <c r="Y21">
        <v>1935.2924800000001</v>
      </c>
      <c r="Z21">
        <v>1974.235596</v>
      </c>
      <c r="AA21">
        <v>2013.1687010000001</v>
      </c>
      <c r="AB21">
        <v>2052.0888669999999</v>
      </c>
      <c r="AC21">
        <v>2090.9958499999998</v>
      </c>
      <c r="AD21">
        <v>2129.8869629999999</v>
      </c>
      <c r="AE21">
        <v>2169.5336910000001</v>
      </c>
      <c r="AF21">
        <v>2209.1591800000001</v>
      </c>
      <c r="AG21">
        <v>2248.7761230000001</v>
      </c>
      <c r="AH21">
        <v>2288.392578</v>
      </c>
      <c r="AI21">
        <v>2328.016357</v>
      </c>
      <c r="AJ21" s="32">
        <v>2.1000000000000001E-2</v>
      </c>
    </row>
    <row r="22" spans="1:36">
      <c r="A22" t="s">
        <v>368</v>
      </c>
      <c r="B22" t="s">
        <v>1801</v>
      </c>
      <c r="C22" t="s">
        <v>1802</v>
      </c>
      <c r="D22" t="s">
        <v>562</v>
      </c>
      <c r="F22">
        <v>368.96450800000002</v>
      </c>
      <c r="G22">
        <v>376.33496100000002</v>
      </c>
      <c r="H22">
        <v>383.53497299999998</v>
      </c>
      <c r="I22">
        <v>390.61431900000002</v>
      </c>
      <c r="J22">
        <v>397.63549799999998</v>
      </c>
      <c r="K22">
        <v>403.99877900000001</v>
      </c>
      <c r="L22">
        <v>410.312592</v>
      </c>
      <c r="M22">
        <v>416.62982199999999</v>
      </c>
      <c r="N22">
        <v>422.91711400000003</v>
      </c>
      <c r="O22">
        <v>429.06820699999997</v>
      </c>
      <c r="P22">
        <v>434.74285900000001</v>
      </c>
      <c r="Q22">
        <v>440.40045199999997</v>
      </c>
      <c r="R22">
        <v>446.04379299999999</v>
      </c>
      <c r="S22">
        <v>451.672394</v>
      </c>
      <c r="T22">
        <v>457.28509500000001</v>
      </c>
      <c r="U22">
        <v>462.80377199999998</v>
      </c>
      <c r="V22">
        <v>468.30380200000002</v>
      </c>
      <c r="W22">
        <v>473.78344700000002</v>
      </c>
      <c r="X22">
        <v>479.23947099999998</v>
      </c>
      <c r="Y22">
        <v>484.67303500000003</v>
      </c>
      <c r="Z22">
        <v>489.91235399999999</v>
      </c>
      <c r="AA22">
        <v>495.12487800000002</v>
      </c>
      <c r="AB22">
        <v>500.30947900000001</v>
      </c>
      <c r="AC22">
        <v>505.46508799999998</v>
      </c>
      <c r="AD22">
        <v>510.59481799999998</v>
      </c>
      <c r="AE22">
        <v>515.39520300000004</v>
      </c>
      <c r="AF22">
        <v>520.16650400000003</v>
      </c>
      <c r="AG22">
        <v>524.90631099999996</v>
      </c>
      <c r="AH22">
        <v>529.61358600000005</v>
      </c>
      <c r="AI22">
        <v>534.28869599999996</v>
      </c>
      <c r="AJ22" s="32">
        <v>1.2999999999999999E-2</v>
      </c>
    </row>
    <row r="23" spans="1:36">
      <c r="A23" t="s">
        <v>370</v>
      </c>
      <c r="B23" t="s">
        <v>1803</v>
      </c>
      <c r="C23" t="s">
        <v>1804</v>
      </c>
      <c r="D23" t="s">
        <v>562</v>
      </c>
      <c r="F23">
        <v>296.11938500000002</v>
      </c>
      <c r="G23">
        <v>296.79925500000002</v>
      </c>
      <c r="H23">
        <v>297.39273100000003</v>
      </c>
      <c r="I23">
        <v>297.93078600000001</v>
      </c>
      <c r="J23">
        <v>298.435181</v>
      </c>
      <c r="K23">
        <v>298.77771000000001</v>
      </c>
      <c r="L23">
        <v>299.06448399999999</v>
      </c>
      <c r="M23">
        <v>299.31545999999997</v>
      </c>
      <c r="N23">
        <v>299.54965199999998</v>
      </c>
      <c r="O23">
        <v>299.78066999999999</v>
      </c>
      <c r="P23">
        <v>300.006531</v>
      </c>
      <c r="Q23">
        <v>300.21011399999998</v>
      </c>
      <c r="R23">
        <v>300.39605699999998</v>
      </c>
      <c r="S23">
        <v>300.56967200000003</v>
      </c>
      <c r="T23">
        <v>300.739868</v>
      </c>
      <c r="U23">
        <v>300.951752</v>
      </c>
      <c r="V23">
        <v>301.14846799999998</v>
      </c>
      <c r="W23">
        <v>301.33902</v>
      </c>
      <c r="X23">
        <v>301.53192100000001</v>
      </c>
      <c r="Y23">
        <v>301.73455799999999</v>
      </c>
      <c r="Z23">
        <v>301.932343</v>
      </c>
      <c r="AA23">
        <v>302.13595600000002</v>
      </c>
      <c r="AB23">
        <v>302.33703600000001</v>
      </c>
      <c r="AC23">
        <v>302.526184</v>
      </c>
      <c r="AD23">
        <v>302.69986</v>
      </c>
      <c r="AE23">
        <v>302.78832999999997</v>
      </c>
      <c r="AF23">
        <v>302.86908</v>
      </c>
      <c r="AG23">
        <v>302.94229100000001</v>
      </c>
      <c r="AH23">
        <v>303.00994900000001</v>
      </c>
      <c r="AI23">
        <v>303.07028200000002</v>
      </c>
      <c r="AJ23" s="32">
        <v>1E-3</v>
      </c>
    </row>
    <row r="24" spans="1:36">
      <c r="A24" t="s">
        <v>372</v>
      </c>
      <c r="B24" t="s">
        <v>1805</v>
      </c>
      <c r="C24" t="s">
        <v>1806</v>
      </c>
      <c r="D24" t="s">
        <v>562</v>
      </c>
      <c r="F24">
        <v>1452.8797609999999</v>
      </c>
      <c r="G24">
        <v>1457.0904539999999</v>
      </c>
      <c r="H24">
        <v>1460.759644</v>
      </c>
      <c r="I24">
        <v>1463.938721</v>
      </c>
      <c r="J24">
        <v>1466.654297</v>
      </c>
      <c r="K24">
        <v>1468.872192</v>
      </c>
      <c r="L24">
        <v>1470.5695800000001</v>
      </c>
      <c r="M24">
        <v>1471.8082280000001</v>
      </c>
      <c r="N24">
        <v>1472.6461179999999</v>
      </c>
      <c r="O24">
        <v>1473.119629</v>
      </c>
      <c r="P24">
        <v>1473.2147219999999</v>
      </c>
      <c r="Q24">
        <v>1472.9061280000001</v>
      </c>
      <c r="R24">
        <v>1472.209961</v>
      </c>
      <c r="S24">
        <v>1471.1552730000001</v>
      </c>
      <c r="T24">
        <v>1469.7617190000001</v>
      </c>
      <c r="U24">
        <v>1468.0069579999999</v>
      </c>
      <c r="V24">
        <v>1465.8786620000001</v>
      </c>
      <c r="W24">
        <v>1463.4125979999999</v>
      </c>
      <c r="X24">
        <v>1460.62915</v>
      </c>
      <c r="Y24">
        <v>1457.553711</v>
      </c>
      <c r="Z24">
        <v>1454.17749</v>
      </c>
      <c r="AA24">
        <v>1450.4868160000001</v>
      </c>
      <c r="AB24">
        <v>1446.4920649999999</v>
      </c>
      <c r="AC24">
        <v>1442.2080080000001</v>
      </c>
      <c r="AD24">
        <v>1437.6381839999999</v>
      </c>
      <c r="AE24">
        <v>1432.763428</v>
      </c>
      <c r="AF24">
        <v>1427.5882570000001</v>
      </c>
      <c r="AG24">
        <v>1422.1361079999999</v>
      </c>
      <c r="AH24">
        <v>1416.4417719999999</v>
      </c>
      <c r="AI24">
        <v>1410.5277100000001</v>
      </c>
      <c r="AJ24" s="32">
        <v>-1E-3</v>
      </c>
    </row>
    <row r="25" spans="1:36">
      <c r="A25" t="s">
        <v>374</v>
      </c>
      <c r="B25" t="s">
        <v>1807</v>
      </c>
      <c r="C25" t="s">
        <v>1808</v>
      </c>
      <c r="D25" t="s">
        <v>562</v>
      </c>
      <c r="F25">
        <v>203.23289500000001</v>
      </c>
      <c r="G25">
        <v>202.90644800000001</v>
      </c>
      <c r="H25">
        <v>202.530472</v>
      </c>
      <c r="I25">
        <v>202.110748</v>
      </c>
      <c r="J25">
        <v>201.65162699999999</v>
      </c>
      <c r="K25">
        <v>201.13188199999999</v>
      </c>
      <c r="L25">
        <v>200.576233</v>
      </c>
      <c r="M25">
        <v>199.98663300000001</v>
      </c>
      <c r="N25">
        <v>199.36558500000001</v>
      </c>
      <c r="O25">
        <v>198.71459999999999</v>
      </c>
      <c r="P25">
        <v>198.00183100000001</v>
      </c>
      <c r="Q25">
        <v>197.26539600000001</v>
      </c>
      <c r="R25">
        <v>196.50285299999999</v>
      </c>
      <c r="S25">
        <v>195.71374499999999</v>
      </c>
      <c r="T25">
        <v>194.89556899999999</v>
      </c>
      <c r="U25">
        <v>194.013733</v>
      </c>
      <c r="V25">
        <v>193.108002</v>
      </c>
      <c r="W25">
        <v>192.17982499999999</v>
      </c>
      <c r="X25">
        <v>191.23140000000001</v>
      </c>
      <c r="Y25">
        <v>190.26397700000001</v>
      </c>
      <c r="Z25">
        <v>189.253601</v>
      </c>
      <c r="AA25">
        <v>188.22572299999999</v>
      </c>
      <c r="AB25">
        <v>187.18258700000001</v>
      </c>
      <c r="AC25">
        <v>186.127228</v>
      </c>
      <c r="AD25">
        <v>185.06014999999999</v>
      </c>
      <c r="AE25">
        <v>183.96772799999999</v>
      </c>
      <c r="AF25">
        <v>182.863846</v>
      </c>
      <c r="AG25">
        <v>181.748795</v>
      </c>
      <c r="AH25">
        <v>180.62297100000001</v>
      </c>
      <c r="AI25">
        <v>179.48582500000001</v>
      </c>
      <c r="AJ25" s="32">
        <v>-4.0000000000000001E-3</v>
      </c>
    </row>
    <row r="26" spans="1:36">
      <c r="A26" t="s">
        <v>376</v>
      </c>
      <c r="B26" t="s">
        <v>1809</v>
      </c>
      <c r="C26" t="s">
        <v>1810</v>
      </c>
      <c r="D26" t="s">
        <v>562</v>
      </c>
      <c r="F26">
        <v>699.93444799999997</v>
      </c>
      <c r="G26">
        <v>706.29425000000003</v>
      </c>
      <c r="H26">
        <v>712.52685499999995</v>
      </c>
      <c r="I26">
        <v>718.64782700000001</v>
      </c>
      <c r="J26">
        <v>724.65765399999998</v>
      </c>
      <c r="K26">
        <v>730.347351</v>
      </c>
      <c r="L26">
        <v>735.93005400000004</v>
      </c>
      <c r="M26">
        <v>741.39758300000005</v>
      </c>
      <c r="N26">
        <v>746.74401899999998</v>
      </c>
      <c r="O26">
        <v>751.95837400000005</v>
      </c>
      <c r="P26">
        <v>756.76727300000005</v>
      </c>
      <c r="Q26">
        <v>761.46734600000002</v>
      </c>
      <c r="R26">
        <v>766.04797399999995</v>
      </c>
      <c r="S26">
        <v>770.47814900000003</v>
      </c>
      <c r="T26">
        <v>774.75628700000004</v>
      </c>
      <c r="U26">
        <v>778.65753199999995</v>
      </c>
      <c r="V26">
        <v>782.42889400000001</v>
      </c>
      <c r="W26">
        <v>786.046875</v>
      </c>
      <c r="X26">
        <v>789.51953100000003</v>
      </c>
      <c r="Y26">
        <v>792.86102300000005</v>
      </c>
      <c r="Z26">
        <v>795.86901899999998</v>
      </c>
      <c r="AA26">
        <v>798.72576900000001</v>
      </c>
      <c r="AB26">
        <v>801.44238299999995</v>
      </c>
      <c r="AC26">
        <v>804.02795400000002</v>
      </c>
      <c r="AD26">
        <v>806.48449700000003</v>
      </c>
      <c r="AE26">
        <v>808.59783900000002</v>
      </c>
      <c r="AF26">
        <v>810.56970200000001</v>
      </c>
      <c r="AG26">
        <v>812.41455099999996</v>
      </c>
      <c r="AH26">
        <v>814.13952600000005</v>
      </c>
      <c r="AI26">
        <v>815.737122</v>
      </c>
      <c r="AJ26" s="32">
        <v>5.0000000000000001E-3</v>
      </c>
    </row>
    <row r="27" spans="1:36">
      <c r="A27" t="s">
        <v>378</v>
      </c>
      <c r="B27" t="s">
        <v>1811</v>
      </c>
      <c r="C27" t="s">
        <v>1812</v>
      </c>
      <c r="D27" t="s">
        <v>562</v>
      </c>
      <c r="F27">
        <v>1878.005249</v>
      </c>
      <c r="G27">
        <v>1898.549683</v>
      </c>
      <c r="H27">
        <v>1918.8819579999999</v>
      </c>
      <c r="I27">
        <v>1938.9693600000001</v>
      </c>
      <c r="J27">
        <v>1958.778687</v>
      </c>
      <c r="K27">
        <v>1977.774658</v>
      </c>
      <c r="L27">
        <v>1996.5385739999999</v>
      </c>
      <c r="M27">
        <v>2015.029663</v>
      </c>
      <c r="N27">
        <v>2033.1875</v>
      </c>
      <c r="O27">
        <v>2050.9714359999998</v>
      </c>
      <c r="P27">
        <v>2067.8466800000001</v>
      </c>
      <c r="Q27">
        <v>2084.413818</v>
      </c>
      <c r="R27">
        <v>2100.6120609999998</v>
      </c>
      <c r="S27">
        <v>2116.3732909999999</v>
      </c>
      <c r="T27">
        <v>2131.6484380000002</v>
      </c>
      <c r="U27">
        <v>2145.931885</v>
      </c>
      <c r="V27">
        <v>2159.7583009999998</v>
      </c>
      <c r="W27">
        <v>2173.1489259999998</v>
      </c>
      <c r="X27">
        <v>2186.0954590000001</v>
      </c>
      <c r="Y27">
        <v>2198.5998540000001</v>
      </c>
      <c r="Z27">
        <v>2210.1057129999999</v>
      </c>
      <c r="AA27">
        <v>2221.1484380000002</v>
      </c>
      <c r="AB27">
        <v>2231.766357</v>
      </c>
      <c r="AC27">
        <v>2242.001221</v>
      </c>
      <c r="AD27">
        <v>2251.8889159999999</v>
      </c>
      <c r="AE27">
        <v>2260.7438959999999</v>
      </c>
      <c r="AF27">
        <v>2269.210693</v>
      </c>
      <c r="AG27">
        <v>2277.3125</v>
      </c>
      <c r="AH27">
        <v>2285.0742190000001</v>
      </c>
      <c r="AI27">
        <v>2292.5129390000002</v>
      </c>
      <c r="AJ27" s="32">
        <v>7.0000000000000001E-3</v>
      </c>
    </row>
    <row r="28" spans="1:36">
      <c r="A28" t="s">
        <v>380</v>
      </c>
      <c r="B28" t="s">
        <v>1813</v>
      </c>
      <c r="C28" t="s">
        <v>1814</v>
      </c>
      <c r="D28" t="s">
        <v>562</v>
      </c>
      <c r="F28">
        <v>42.207332999999998</v>
      </c>
      <c r="G28">
        <v>42.570945999999999</v>
      </c>
      <c r="H28">
        <v>43.176879999999997</v>
      </c>
      <c r="I28">
        <v>43.812145000000001</v>
      </c>
      <c r="J28">
        <v>44.440781000000001</v>
      </c>
      <c r="K28">
        <v>45.072516999999998</v>
      </c>
      <c r="L28">
        <v>45.701042000000001</v>
      </c>
      <c r="M28">
        <v>46.325848000000001</v>
      </c>
      <c r="N28">
        <v>46.946838</v>
      </c>
      <c r="O28">
        <v>47.564090999999998</v>
      </c>
      <c r="P28">
        <v>48.180218000000004</v>
      </c>
      <c r="Q28">
        <v>48.792769999999997</v>
      </c>
      <c r="R28">
        <v>49.402191000000002</v>
      </c>
      <c r="S28">
        <v>50.009158999999997</v>
      </c>
      <c r="T28">
        <v>50.613872999999998</v>
      </c>
      <c r="U28">
        <v>51.215591000000003</v>
      </c>
      <c r="V28">
        <v>51.815933000000001</v>
      </c>
      <c r="W28">
        <v>52.415267999999998</v>
      </c>
      <c r="X28">
        <v>53.013367000000002</v>
      </c>
      <c r="Y28">
        <v>53.610233000000001</v>
      </c>
      <c r="Z28">
        <v>54.202784999999999</v>
      </c>
      <c r="AA28">
        <v>54.793551999999998</v>
      </c>
      <c r="AB28">
        <v>55.382480999999999</v>
      </c>
      <c r="AC28">
        <v>55.969109000000003</v>
      </c>
      <c r="AD28">
        <v>56.553139000000002</v>
      </c>
      <c r="AE28">
        <v>57.129024999999999</v>
      </c>
      <c r="AF28">
        <v>57.701836</v>
      </c>
      <c r="AG28">
        <v>58.271178999999997</v>
      </c>
      <c r="AH28">
        <v>58.837176999999997</v>
      </c>
      <c r="AI28">
        <v>59.399788000000001</v>
      </c>
      <c r="AJ28" s="32">
        <v>1.2E-2</v>
      </c>
    </row>
    <row r="29" spans="1:36">
      <c r="A29" t="s">
        <v>117</v>
      </c>
      <c r="C29" t="s">
        <v>1815</v>
      </c>
    </row>
    <row r="30" spans="1:36">
      <c r="A30" t="s">
        <v>382</v>
      </c>
      <c r="C30" t="s">
        <v>1816</v>
      </c>
    </row>
    <row r="31" spans="1:36">
      <c r="A31" t="s">
        <v>345</v>
      </c>
      <c r="C31" t="s">
        <v>1817</v>
      </c>
    </row>
    <row r="32" spans="1:36">
      <c r="A32" t="s">
        <v>356</v>
      </c>
      <c r="B32" t="s">
        <v>1818</v>
      </c>
      <c r="C32" t="s">
        <v>1819</v>
      </c>
      <c r="D32" t="s">
        <v>273</v>
      </c>
      <c r="F32">
        <v>535.94671600000004</v>
      </c>
      <c r="G32">
        <v>667.29132100000004</v>
      </c>
      <c r="H32">
        <v>719.82916299999999</v>
      </c>
      <c r="I32">
        <v>742.01489300000003</v>
      </c>
      <c r="J32">
        <v>759.67718500000001</v>
      </c>
      <c r="K32">
        <v>775.02557400000001</v>
      </c>
      <c r="L32">
        <v>786.07965100000001</v>
      </c>
      <c r="M32">
        <v>799.764771</v>
      </c>
      <c r="N32">
        <v>814.21252400000003</v>
      </c>
      <c r="O32">
        <v>830.07330300000001</v>
      </c>
      <c r="P32">
        <v>844.87103300000001</v>
      </c>
      <c r="Q32">
        <v>862.62341300000003</v>
      </c>
      <c r="R32">
        <v>879.68713400000001</v>
      </c>
      <c r="S32">
        <v>892.413635</v>
      </c>
      <c r="T32">
        <v>903.95611599999995</v>
      </c>
      <c r="U32">
        <v>915.12323000000004</v>
      </c>
      <c r="V32">
        <v>928.09375</v>
      </c>
      <c r="W32">
        <v>941.50689699999998</v>
      </c>
      <c r="X32">
        <v>957.27099599999997</v>
      </c>
      <c r="Y32">
        <v>974.25744599999996</v>
      </c>
      <c r="Z32">
        <v>988.66180399999996</v>
      </c>
      <c r="AA32">
        <v>1004.493835</v>
      </c>
      <c r="AB32">
        <v>1021.2597050000001</v>
      </c>
      <c r="AC32">
        <v>1037.251953</v>
      </c>
      <c r="AD32">
        <v>1055.8355710000001</v>
      </c>
      <c r="AE32">
        <v>1075.9636230000001</v>
      </c>
      <c r="AF32">
        <v>1095.3867190000001</v>
      </c>
      <c r="AG32">
        <v>1114.5532229999999</v>
      </c>
      <c r="AH32">
        <v>1135.255737</v>
      </c>
      <c r="AI32">
        <v>1160.4592290000001</v>
      </c>
      <c r="AJ32" s="32">
        <v>2.7E-2</v>
      </c>
    </row>
    <row r="33" spans="1:36">
      <c r="A33" t="s">
        <v>358</v>
      </c>
      <c r="B33" t="s">
        <v>1820</v>
      </c>
      <c r="C33" t="s">
        <v>1821</v>
      </c>
      <c r="D33" t="s">
        <v>273</v>
      </c>
      <c r="F33">
        <v>26.712399999999999</v>
      </c>
      <c r="G33">
        <v>33.25882</v>
      </c>
      <c r="H33">
        <v>35.877388000000003</v>
      </c>
      <c r="I33">
        <v>36.764476999999999</v>
      </c>
      <c r="J33">
        <v>37.711987000000001</v>
      </c>
      <c r="K33">
        <v>38.684418000000001</v>
      </c>
      <c r="L33">
        <v>39.659218000000003</v>
      </c>
      <c r="M33">
        <v>40.661349999999999</v>
      </c>
      <c r="N33">
        <v>41.691947999999996</v>
      </c>
      <c r="O33">
        <v>42.750587000000003</v>
      </c>
      <c r="P33">
        <v>43.82864</v>
      </c>
      <c r="Q33">
        <v>44.926150999999997</v>
      </c>
      <c r="R33">
        <v>46.043937999999997</v>
      </c>
      <c r="S33">
        <v>47.182281000000003</v>
      </c>
      <c r="T33">
        <v>48.341526000000002</v>
      </c>
      <c r="U33">
        <v>49.521926999999998</v>
      </c>
      <c r="V33">
        <v>50.723930000000003</v>
      </c>
      <c r="W33">
        <v>51.947819000000003</v>
      </c>
      <c r="X33">
        <v>53.194164000000001</v>
      </c>
      <c r="Y33">
        <v>54.463225999999999</v>
      </c>
      <c r="Z33">
        <v>55.755240999999998</v>
      </c>
      <c r="AA33">
        <v>57.070830999999998</v>
      </c>
      <c r="AB33">
        <v>58.410091000000001</v>
      </c>
      <c r="AC33">
        <v>59.774901999999997</v>
      </c>
      <c r="AD33">
        <v>61.166362999999997</v>
      </c>
      <c r="AE33">
        <v>62.585075000000003</v>
      </c>
      <c r="AF33">
        <v>64.031859999999995</v>
      </c>
      <c r="AG33">
        <v>65.507462000000004</v>
      </c>
      <c r="AH33">
        <v>67.012955000000005</v>
      </c>
      <c r="AI33">
        <v>68.549225000000007</v>
      </c>
      <c r="AJ33" s="32">
        <v>3.3000000000000002E-2</v>
      </c>
    </row>
    <row r="34" spans="1:36">
      <c r="A34" t="s">
        <v>360</v>
      </c>
      <c r="B34" t="s">
        <v>1822</v>
      </c>
      <c r="C34" t="s">
        <v>1823</v>
      </c>
      <c r="D34" t="s">
        <v>273</v>
      </c>
      <c r="F34">
        <v>12.906981999999999</v>
      </c>
      <c r="G34">
        <v>23.764956999999999</v>
      </c>
      <c r="H34">
        <v>31.063931</v>
      </c>
      <c r="I34">
        <v>34.049869999999999</v>
      </c>
      <c r="J34">
        <v>34.965907999999999</v>
      </c>
      <c r="K34">
        <v>35.887596000000002</v>
      </c>
      <c r="L34">
        <v>36.823349</v>
      </c>
      <c r="M34">
        <v>37.771312999999999</v>
      </c>
      <c r="N34">
        <v>38.739139999999999</v>
      </c>
      <c r="O34">
        <v>39.721378000000001</v>
      </c>
      <c r="P34">
        <v>40.720829000000002</v>
      </c>
      <c r="Q34">
        <v>41.752274</v>
      </c>
      <c r="R34">
        <v>42.801116999999998</v>
      </c>
      <c r="S34">
        <v>43.868026999999998</v>
      </c>
      <c r="T34">
        <v>44.954135999999998</v>
      </c>
      <c r="U34">
        <v>46.047660999999998</v>
      </c>
      <c r="V34">
        <v>47.159041999999999</v>
      </c>
      <c r="W34">
        <v>48.28931</v>
      </c>
      <c r="X34">
        <v>49.438839000000002</v>
      </c>
      <c r="Y34">
        <v>50.607661999999998</v>
      </c>
      <c r="Z34">
        <v>51.785922999999997</v>
      </c>
      <c r="AA34">
        <v>52.982757999999997</v>
      </c>
      <c r="AB34">
        <v>54.198742000000003</v>
      </c>
      <c r="AC34">
        <v>55.434108999999999</v>
      </c>
      <c r="AD34">
        <v>56.688640999999997</v>
      </c>
      <c r="AE34">
        <v>57.935214999999999</v>
      </c>
      <c r="AF34">
        <v>59.199120000000001</v>
      </c>
      <c r="AG34">
        <v>60.482638999999999</v>
      </c>
      <c r="AH34">
        <v>61.788345</v>
      </c>
      <c r="AI34">
        <v>63.118167999999997</v>
      </c>
      <c r="AJ34" s="32">
        <v>5.6000000000000001E-2</v>
      </c>
    </row>
    <row r="35" spans="1:36">
      <c r="A35" t="s">
        <v>362</v>
      </c>
      <c r="B35" t="s">
        <v>1824</v>
      </c>
      <c r="C35" t="s">
        <v>1825</v>
      </c>
      <c r="D35" t="s">
        <v>273</v>
      </c>
      <c r="F35">
        <v>48.646706000000002</v>
      </c>
      <c r="G35">
        <v>76.096832000000006</v>
      </c>
      <c r="H35">
        <v>94.549415999999994</v>
      </c>
      <c r="I35">
        <v>102.098206</v>
      </c>
      <c r="J35">
        <v>108.776459</v>
      </c>
      <c r="K35">
        <v>115.823059</v>
      </c>
      <c r="L35">
        <v>123.115959</v>
      </c>
      <c r="M35">
        <v>130.65708900000001</v>
      </c>
      <c r="N35">
        <v>138.45974699999999</v>
      </c>
      <c r="O35">
        <v>146.53019699999999</v>
      </c>
      <c r="P35">
        <v>154.84295700000001</v>
      </c>
      <c r="Q35">
        <v>163.53398100000001</v>
      </c>
      <c r="R35">
        <v>172.620026</v>
      </c>
      <c r="S35">
        <v>182.11694299999999</v>
      </c>
      <c r="T35">
        <v>192.03735399999999</v>
      </c>
      <c r="U35">
        <v>202.31947299999999</v>
      </c>
      <c r="V35">
        <v>213.073196</v>
      </c>
      <c r="W35">
        <v>224.32847599999999</v>
      </c>
      <c r="X35">
        <v>236.11563100000001</v>
      </c>
      <c r="Y35">
        <v>248.46492000000001</v>
      </c>
      <c r="Z35">
        <v>261.220551</v>
      </c>
      <c r="AA35">
        <v>274.58450299999998</v>
      </c>
      <c r="AB35">
        <v>288.58795199999997</v>
      </c>
      <c r="AC35">
        <v>303.26443499999999</v>
      </c>
      <c r="AD35">
        <v>318.64849900000002</v>
      </c>
      <c r="AE35">
        <v>334.549103</v>
      </c>
      <c r="AF35">
        <v>351.20800800000001</v>
      </c>
      <c r="AG35">
        <v>368.65570100000002</v>
      </c>
      <c r="AH35">
        <v>386.92867999999999</v>
      </c>
      <c r="AI35">
        <v>406.06057700000002</v>
      </c>
      <c r="AJ35" s="32">
        <v>7.5999999999999998E-2</v>
      </c>
    </row>
    <row r="36" spans="1:36">
      <c r="A36" t="s">
        <v>364</v>
      </c>
      <c r="B36" t="s">
        <v>1826</v>
      </c>
      <c r="C36" t="s">
        <v>1827</v>
      </c>
      <c r="D36" t="s">
        <v>273</v>
      </c>
      <c r="F36">
        <v>227.29257200000001</v>
      </c>
      <c r="G36">
        <v>417.24423200000001</v>
      </c>
      <c r="H36">
        <v>544.93395999999996</v>
      </c>
      <c r="I36">
        <v>597.17065400000001</v>
      </c>
      <c r="J36">
        <v>619.20165999999995</v>
      </c>
      <c r="K36">
        <v>641.45880099999999</v>
      </c>
      <c r="L36">
        <v>663.67474400000003</v>
      </c>
      <c r="M36">
        <v>686.36810300000002</v>
      </c>
      <c r="N36">
        <v>709.61480700000004</v>
      </c>
      <c r="O36">
        <v>733.30413799999997</v>
      </c>
      <c r="P36">
        <v>757.573486</v>
      </c>
      <c r="Q36">
        <v>782.50573699999995</v>
      </c>
      <c r="R36">
        <v>808.25695800000005</v>
      </c>
      <c r="S36">
        <v>834.79046600000004</v>
      </c>
      <c r="T36">
        <v>862.07275400000003</v>
      </c>
      <c r="U36">
        <v>890.14917000000003</v>
      </c>
      <c r="V36">
        <v>919.34680200000003</v>
      </c>
      <c r="W36">
        <v>949.63232400000004</v>
      </c>
      <c r="X36">
        <v>980.94409199999996</v>
      </c>
      <c r="Y36">
        <v>1013.481506</v>
      </c>
      <c r="Z36">
        <v>1047.1518550000001</v>
      </c>
      <c r="AA36">
        <v>1081.924561</v>
      </c>
      <c r="AB36">
        <v>1117.7989500000001</v>
      </c>
      <c r="AC36">
        <v>1154.7695309999999</v>
      </c>
      <c r="AD36">
        <v>1192.888794</v>
      </c>
      <c r="AE36">
        <v>1232.238525</v>
      </c>
      <c r="AF36">
        <v>1272.884644</v>
      </c>
      <c r="AG36">
        <v>1314.9644780000001</v>
      </c>
      <c r="AH36">
        <v>1358.59375</v>
      </c>
      <c r="AI36">
        <v>1403.8041989999999</v>
      </c>
      <c r="AJ36" s="32">
        <v>6.5000000000000002E-2</v>
      </c>
    </row>
    <row r="37" spans="1:36">
      <c r="A37" t="s">
        <v>366</v>
      </c>
      <c r="B37" t="s">
        <v>1828</v>
      </c>
      <c r="C37" t="s">
        <v>1829</v>
      </c>
      <c r="D37" t="s">
        <v>273</v>
      </c>
      <c r="F37">
        <v>13.484603999999999</v>
      </c>
      <c r="G37">
        <v>27.311848000000001</v>
      </c>
      <c r="H37">
        <v>36.606827000000003</v>
      </c>
      <c r="I37">
        <v>40.409320999999998</v>
      </c>
      <c r="J37">
        <v>42.794539999999998</v>
      </c>
      <c r="K37">
        <v>45.327182999999998</v>
      </c>
      <c r="L37">
        <v>47.946102000000003</v>
      </c>
      <c r="M37">
        <v>50.681389000000003</v>
      </c>
      <c r="N37">
        <v>53.553176999999998</v>
      </c>
      <c r="O37">
        <v>56.570179000000003</v>
      </c>
      <c r="P37">
        <v>59.743445999999999</v>
      </c>
      <c r="Q37">
        <v>63.091994999999997</v>
      </c>
      <c r="R37">
        <v>66.617287000000005</v>
      </c>
      <c r="S37">
        <v>70.311531000000002</v>
      </c>
      <c r="T37">
        <v>74.169701000000003</v>
      </c>
      <c r="U37">
        <v>78.230323999999996</v>
      </c>
      <c r="V37">
        <v>82.474547999999999</v>
      </c>
      <c r="W37">
        <v>86.916236999999995</v>
      </c>
      <c r="X37">
        <v>91.565276999999995</v>
      </c>
      <c r="Y37">
        <v>96.420326000000003</v>
      </c>
      <c r="Z37">
        <v>101.514977</v>
      </c>
      <c r="AA37">
        <v>106.837379</v>
      </c>
      <c r="AB37">
        <v>112.404961</v>
      </c>
      <c r="AC37">
        <v>118.2286</v>
      </c>
      <c r="AD37">
        <v>124.311539</v>
      </c>
      <c r="AE37">
        <v>130.69517500000001</v>
      </c>
      <c r="AF37">
        <v>137.36909499999999</v>
      </c>
      <c r="AG37">
        <v>144.35395800000001</v>
      </c>
      <c r="AH37">
        <v>151.66325399999999</v>
      </c>
      <c r="AI37">
        <v>159.31355300000001</v>
      </c>
      <c r="AJ37" s="32">
        <v>8.8999999999999996E-2</v>
      </c>
    </row>
    <row r="38" spans="1:36">
      <c r="A38" t="s">
        <v>368</v>
      </c>
      <c r="B38" t="s">
        <v>1830</v>
      </c>
      <c r="C38" t="s">
        <v>1831</v>
      </c>
      <c r="D38" t="s">
        <v>273</v>
      </c>
      <c r="F38">
        <v>18.885286000000001</v>
      </c>
      <c r="G38">
        <v>44.380420999999998</v>
      </c>
      <c r="H38">
        <v>61.518822</v>
      </c>
      <c r="I38">
        <v>68.529983999999999</v>
      </c>
      <c r="J38">
        <v>72.035561000000001</v>
      </c>
      <c r="K38">
        <v>75.205558999999994</v>
      </c>
      <c r="L38">
        <v>78.443000999999995</v>
      </c>
      <c r="M38">
        <v>81.791267000000005</v>
      </c>
      <c r="N38">
        <v>85.253387000000004</v>
      </c>
      <c r="O38">
        <v>88.818725999999998</v>
      </c>
      <c r="P38">
        <v>92.470466999999999</v>
      </c>
      <c r="Q38">
        <v>96.200882000000007</v>
      </c>
      <c r="R38">
        <v>100.035286</v>
      </c>
      <c r="S38">
        <v>103.987846</v>
      </c>
      <c r="T38">
        <v>108.063507</v>
      </c>
      <c r="U38">
        <v>112.232178</v>
      </c>
      <c r="V38">
        <v>116.51958500000001</v>
      </c>
      <c r="W38">
        <v>120.930412</v>
      </c>
      <c r="X38">
        <v>125.469589</v>
      </c>
      <c r="Y38">
        <v>130.13682600000001</v>
      </c>
      <c r="Z38">
        <v>134.90948499999999</v>
      </c>
      <c r="AA38">
        <v>139.80625900000001</v>
      </c>
      <c r="AB38">
        <v>144.83168000000001</v>
      </c>
      <c r="AC38">
        <v>149.987549</v>
      </c>
      <c r="AD38">
        <v>155.27681000000001</v>
      </c>
      <c r="AE38">
        <v>160.69502299999999</v>
      </c>
      <c r="AF38">
        <v>166.24414100000001</v>
      </c>
      <c r="AG38">
        <v>171.931183</v>
      </c>
      <c r="AH38">
        <v>177.758286</v>
      </c>
      <c r="AI38">
        <v>183.72825599999999</v>
      </c>
      <c r="AJ38" s="32">
        <v>8.2000000000000003E-2</v>
      </c>
    </row>
    <row r="39" spans="1:36">
      <c r="A39" t="s">
        <v>370</v>
      </c>
      <c r="B39" t="s">
        <v>1832</v>
      </c>
      <c r="C39" t="s">
        <v>1833</v>
      </c>
      <c r="D39" t="s">
        <v>273</v>
      </c>
      <c r="F39">
        <v>116.254295</v>
      </c>
      <c r="G39">
        <v>119.704155</v>
      </c>
      <c r="H39">
        <v>122.816429</v>
      </c>
      <c r="I39">
        <v>125.86434199999999</v>
      </c>
      <c r="J39">
        <v>128.70192</v>
      </c>
      <c r="K39">
        <v>131.59092699999999</v>
      </c>
      <c r="L39">
        <v>134.519104</v>
      </c>
      <c r="M39">
        <v>137.51748699999999</v>
      </c>
      <c r="N39">
        <v>140.586105</v>
      </c>
      <c r="O39">
        <v>143.72615099999999</v>
      </c>
      <c r="P39">
        <v>146.982483</v>
      </c>
      <c r="Q39">
        <v>150.34291099999999</v>
      </c>
      <c r="R39">
        <v>153.79132100000001</v>
      </c>
      <c r="S39">
        <v>157.32887299999999</v>
      </c>
      <c r="T39">
        <v>160.9599</v>
      </c>
      <c r="U39">
        <v>164.604919</v>
      </c>
      <c r="V39">
        <v>168.334869</v>
      </c>
      <c r="W39">
        <v>172.15692100000001</v>
      </c>
      <c r="X39">
        <v>176.07534799999999</v>
      </c>
      <c r="Y39">
        <v>180.096664</v>
      </c>
      <c r="Z39">
        <v>184.12960799999999</v>
      </c>
      <c r="AA39">
        <v>188.260391</v>
      </c>
      <c r="AB39">
        <v>192.49108899999999</v>
      </c>
      <c r="AC39">
        <v>196.819412</v>
      </c>
      <c r="AD39">
        <v>201.24614</v>
      </c>
      <c r="AE39">
        <v>205.66918899999999</v>
      </c>
      <c r="AF39">
        <v>210.18902600000001</v>
      </c>
      <c r="AG39">
        <v>214.81098900000001</v>
      </c>
      <c r="AH39">
        <v>219.528595</v>
      </c>
      <c r="AI39">
        <v>224.29875200000001</v>
      </c>
      <c r="AJ39" s="32">
        <v>2.3E-2</v>
      </c>
    </row>
    <row r="40" spans="1:36">
      <c r="A40" t="s">
        <v>372</v>
      </c>
      <c r="B40" t="s">
        <v>1834</v>
      </c>
      <c r="C40" t="s">
        <v>1835</v>
      </c>
      <c r="D40" t="s">
        <v>273</v>
      </c>
      <c r="F40">
        <v>422.635223</v>
      </c>
      <c r="G40">
        <v>481.731201</v>
      </c>
      <c r="H40">
        <v>505.369598</v>
      </c>
      <c r="I40">
        <v>538.72814900000003</v>
      </c>
      <c r="J40">
        <v>572.379639</v>
      </c>
      <c r="K40">
        <v>606.49920699999996</v>
      </c>
      <c r="L40">
        <v>641.23168899999996</v>
      </c>
      <c r="M40">
        <v>676.55230700000004</v>
      </c>
      <c r="N40">
        <v>712.39105199999995</v>
      </c>
      <c r="O40">
        <v>748.75201400000003</v>
      </c>
      <c r="P40">
        <v>785.70074499999998</v>
      </c>
      <c r="Q40">
        <v>822.91143799999998</v>
      </c>
      <c r="R40">
        <v>860.19812000000002</v>
      </c>
      <c r="S40">
        <v>897.65417500000001</v>
      </c>
      <c r="T40">
        <v>935.49847399999999</v>
      </c>
      <c r="U40">
        <v>973.62133800000004</v>
      </c>
      <c r="V40">
        <v>1011.739075</v>
      </c>
      <c r="W40">
        <v>1049.8645019999999</v>
      </c>
      <c r="X40">
        <v>1088.2380370000001</v>
      </c>
      <c r="Y40">
        <v>1127.2777100000001</v>
      </c>
      <c r="Z40">
        <v>1167.4094239999999</v>
      </c>
      <c r="AA40">
        <v>1208.581177</v>
      </c>
      <c r="AB40">
        <v>1250.4056399999999</v>
      </c>
      <c r="AC40">
        <v>1292.4163820000001</v>
      </c>
      <c r="AD40">
        <v>1334.078491</v>
      </c>
      <c r="AE40">
        <v>1375.2757570000001</v>
      </c>
      <c r="AF40">
        <v>1416.2667240000001</v>
      </c>
      <c r="AG40">
        <v>1456.873779</v>
      </c>
      <c r="AH40">
        <v>1496.626953</v>
      </c>
      <c r="AI40">
        <v>1535.03772</v>
      </c>
      <c r="AJ40" s="32">
        <v>4.4999999999999998E-2</v>
      </c>
    </row>
    <row r="41" spans="1:36">
      <c r="A41" t="s">
        <v>374</v>
      </c>
      <c r="B41" t="s">
        <v>1836</v>
      </c>
      <c r="C41" t="s">
        <v>1837</v>
      </c>
      <c r="D41" t="s">
        <v>273</v>
      </c>
      <c r="F41">
        <v>27.869046999999998</v>
      </c>
      <c r="G41">
        <v>49.593201000000001</v>
      </c>
      <c r="H41">
        <v>64.196655000000007</v>
      </c>
      <c r="I41">
        <v>70.170799000000002</v>
      </c>
      <c r="J41">
        <v>71.128974999999997</v>
      </c>
      <c r="K41">
        <v>72.031470999999996</v>
      </c>
      <c r="L41">
        <v>72.882866000000007</v>
      </c>
      <c r="M41">
        <v>73.692215000000004</v>
      </c>
      <c r="N41">
        <v>74.466728000000003</v>
      </c>
      <c r="O41">
        <v>75.209663000000006</v>
      </c>
      <c r="P41">
        <v>75.899192999999997</v>
      </c>
      <c r="Q41">
        <v>76.541222000000005</v>
      </c>
      <c r="R41">
        <v>77.172309999999996</v>
      </c>
      <c r="S41">
        <v>77.799042</v>
      </c>
      <c r="T41">
        <v>78.419312000000005</v>
      </c>
      <c r="U41">
        <v>79.026748999999995</v>
      </c>
      <c r="V41">
        <v>79.623465999999993</v>
      </c>
      <c r="W41">
        <v>80.210082999999997</v>
      </c>
      <c r="X41">
        <v>80.792884999999998</v>
      </c>
      <c r="Y41">
        <v>81.376259000000005</v>
      </c>
      <c r="Z41">
        <v>81.958481000000006</v>
      </c>
      <c r="AA41">
        <v>82.543487999999996</v>
      </c>
      <c r="AB41">
        <v>83.127685999999997</v>
      </c>
      <c r="AC41">
        <v>83.711723000000006</v>
      </c>
      <c r="AD41">
        <v>84.296227000000002</v>
      </c>
      <c r="AE41">
        <v>84.876853999999994</v>
      </c>
      <c r="AF41">
        <v>85.457245</v>
      </c>
      <c r="AG41">
        <v>86.040298000000007</v>
      </c>
      <c r="AH41">
        <v>86.628928999999999</v>
      </c>
      <c r="AI41">
        <v>87.224693000000002</v>
      </c>
      <c r="AJ41" s="32">
        <v>0.04</v>
      </c>
    </row>
    <row r="42" spans="1:36">
      <c r="A42" t="s">
        <v>376</v>
      </c>
      <c r="B42" t="s">
        <v>1838</v>
      </c>
      <c r="C42" t="s">
        <v>1839</v>
      </c>
      <c r="D42" t="s">
        <v>273</v>
      </c>
      <c r="F42">
        <v>35.726241999999999</v>
      </c>
      <c r="G42">
        <v>99.041092000000006</v>
      </c>
      <c r="H42">
        <v>141.60273699999999</v>
      </c>
      <c r="I42">
        <v>159.01432800000001</v>
      </c>
      <c r="J42">
        <v>169.95927399999999</v>
      </c>
      <c r="K42">
        <v>181.33206200000001</v>
      </c>
      <c r="L42">
        <v>193.161148</v>
      </c>
      <c r="M42">
        <v>205.23782299999999</v>
      </c>
      <c r="N42">
        <v>217.419479</v>
      </c>
      <c r="O42">
        <v>229.65741</v>
      </c>
      <c r="P42">
        <v>242.17781099999999</v>
      </c>
      <c r="Q42">
        <v>255.00543200000001</v>
      </c>
      <c r="R42">
        <v>268.16134599999998</v>
      </c>
      <c r="S42">
        <v>281.68136600000003</v>
      </c>
      <c r="T42">
        <v>295.57974200000001</v>
      </c>
      <c r="U42">
        <v>309.73007200000001</v>
      </c>
      <c r="V42">
        <v>324.25524899999999</v>
      </c>
      <c r="W42">
        <v>339.18942299999998</v>
      </c>
      <c r="X42">
        <v>354.50079299999999</v>
      </c>
      <c r="Y42">
        <v>370.24185199999999</v>
      </c>
      <c r="Z42">
        <v>386.33004799999998</v>
      </c>
      <c r="AA42">
        <v>402.77716099999998</v>
      </c>
      <c r="AB42">
        <v>419.52960200000001</v>
      </c>
      <c r="AC42">
        <v>436.62799100000001</v>
      </c>
      <c r="AD42">
        <v>454.01385499999998</v>
      </c>
      <c r="AE42">
        <v>471.24676499999998</v>
      </c>
      <c r="AF42">
        <v>488.687408</v>
      </c>
      <c r="AG42">
        <v>506.43386800000002</v>
      </c>
      <c r="AH42">
        <v>524.57330300000001</v>
      </c>
      <c r="AI42">
        <v>543.20654300000001</v>
      </c>
      <c r="AJ42" s="32">
        <v>9.8000000000000004E-2</v>
      </c>
    </row>
    <row r="43" spans="1:36">
      <c r="A43" t="s">
        <v>378</v>
      </c>
      <c r="B43" t="s">
        <v>1840</v>
      </c>
      <c r="C43" t="s">
        <v>1841</v>
      </c>
      <c r="D43" t="s">
        <v>273</v>
      </c>
      <c r="F43">
        <v>41.092381000000003</v>
      </c>
      <c r="G43">
        <v>60.493369999999999</v>
      </c>
      <c r="H43">
        <v>73.535149000000004</v>
      </c>
      <c r="I43">
        <v>80.356696999999997</v>
      </c>
      <c r="J43">
        <v>87.637130999999997</v>
      </c>
      <c r="K43">
        <v>95.410056999999995</v>
      </c>
      <c r="L43">
        <v>103.64376799999999</v>
      </c>
      <c r="M43">
        <v>112.289276</v>
      </c>
      <c r="N43">
        <v>121.281471</v>
      </c>
      <c r="O43">
        <v>130.63450599999999</v>
      </c>
      <c r="P43">
        <v>140.36850000000001</v>
      </c>
      <c r="Q43">
        <v>150.314438</v>
      </c>
      <c r="R43">
        <v>160.38597100000001</v>
      </c>
      <c r="S43">
        <v>170.50938400000001</v>
      </c>
      <c r="T43">
        <v>180.766144</v>
      </c>
      <c r="U43">
        <v>191.23608400000001</v>
      </c>
      <c r="V43">
        <v>202.00242600000001</v>
      </c>
      <c r="W43">
        <v>213.08523600000001</v>
      </c>
      <c r="X43">
        <v>224.473816</v>
      </c>
      <c r="Y43">
        <v>236.15772999999999</v>
      </c>
      <c r="Z43">
        <v>247.99739099999999</v>
      </c>
      <c r="AA43">
        <v>260.04424999999998</v>
      </c>
      <c r="AB43">
        <v>272.30978399999998</v>
      </c>
      <c r="AC43">
        <v>284.76419099999998</v>
      </c>
      <c r="AD43">
        <v>297.38623000000001</v>
      </c>
      <c r="AE43">
        <v>310.03387500000002</v>
      </c>
      <c r="AF43">
        <v>322.72689800000001</v>
      </c>
      <c r="AG43">
        <v>335.485229</v>
      </c>
      <c r="AH43">
        <v>348.24050899999997</v>
      </c>
      <c r="AI43">
        <v>360.79763800000001</v>
      </c>
      <c r="AJ43" s="32">
        <v>7.8E-2</v>
      </c>
    </row>
    <row r="44" spans="1:36">
      <c r="A44" t="s">
        <v>380</v>
      </c>
      <c r="B44" t="s">
        <v>1842</v>
      </c>
      <c r="C44" t="s">
        <v>1843</v>
      </c>
      <c r="D44" t="s">
        <v>273</v>
      </c>
      <c r="F44">
        <v>27.188814000000001</v>
      </c>
      <c r="G44">
        <v>44.578468000000001</v>
      </c>
      <c r="H44">
        <v>56.268177000000001</v>
      </c>
      <c r="I44">
        <v>61.050331</v>
      </c>
      <c r="J44">
        <v>63.494022000000001</v>
      </c>
      <c r="K44">
        <v>65.990584999999996</v>
      </c>
      <c r="L44">
        <v>68.528892999999997</v>
      </c>
      <c r="M44">
        <v>71.017975000000007</v>
      </c>
      <c r="N44">
        <v>73.618851000000006</v>
      </c>
      <c r="O44">
        <v>76.269287000000006</v>
      </c>
      <c r="P44">
        <v>78.947365000000005</v>
      </c>
      <c r="Q44">
        <v>81.670670000000001</v>
      </c>
      <c r="R44">
        <v>84.43338</v>
      </c>
      <c r="S44">
        <v>87.212540000000004</v>
      </c>
      <c r="T44">
        <v>89.929398000000006</v>
      </c>
      <c r="U44">
        <v>92.581940000000003</v>
      </c>
      <c r="V44">
        <v>95.235427999999999</v>
      </c>
      <c r="W44">
        <v>97.912315000000007</v>
      </c>
      <c r="X44">
        <v>100.564278</v>
      </c>
      <c r="Y44">
        <v>103.238197</v>
      </c>
      <c r="Z44">
        <v>105.95182</v>
      </c>
      <c r="AA44">
        <v>108.708519</v>
      </c>
      <c r="AB44">
        <v>111.509789</v>
      </c>
      <c r="AC44">
        <v>114.358345</v>
      </c>
      <c r="AD44">
        <v>117.25685900000001</v>
      </c>
      <c r="AE44">
        <v>120.213486</v>
      </c>
      <c r="AF44">
        <v>123.227959</v>
      </c>
      <c r="AG44">
        <v>126.30500000000001</v>
      </c>
      <c r="AH44">
        <v>129.44592299999999</v>
      </c>
      <c r="AI44">
        <v>132.65631099999999</v>
      </c>
      <c r="AJ44" s="32">
        <v>5.6000000000000001E-2</v>
      </c>
    </row>
    <row r="45" spans="1:36">
      <c r="A45" t="s">
        <v>347</v>
      </c>
      <c r="C45" t="s">
        <v>1844</v>
      </c>
    </row>
    <row r="46" spans="1:36">
      <c r="A46" t="s">
        <v>356</v>
      </c>
      <c r="B46" t="s">
        <v>1845</v>
      </c>
      <c r="C46" t="s">
        <v>1846</v>
      </c>
      <c r="D46" t="s">
        <v>273</v>
      </c>
      <c r="F46">
        <v>94.195380999999998</v>
      </c>
      <c r="G46">
        <v>188.800308</v>
      </c>
      <c r="H46">
        <v>299.172729</v>
      </c>
      <c r="I46">
        <v>354.35891700000002</v>
      </c>
      <c r="J46">
        <v>381.95202599999999</v>
      </c>
      <c r="K46">
        <v>390.98666400000002</v>
      </c>
      <c r="L46">
        <v>398.33737200000002</v>
      </c>
      <c r="M46">
        <v>406.84954800000003</v>
      </c>
      <c r="N46">
        <v>415.75982699999997</v>
      </c>
      <c r="O46">
        <v>425.34075899999999</v>
      </c>
      <c r="P46">
        <v>434.560608</v>
      </c>
      <c r="Q46">
        <v>445.09667999999999</v>
      </c>
      <c r="R46">
        <v>455.425568</v>
      </c>
      <c r="S46">
        <v>464.004456</v>
      </c>
      <c r="T46">
        <v>472.14825400000001</v>
      </c>
      <c r="U46">
        <v>480.19339000000002</v>
      </c>
      <c r="V46">
        <v>489.07055700000001</v>
      </c>
      <c r="W46">
        <v>498.20519999999999</v>
      </c>
      <c r="X46">
        <v>508.42764299999999</v>
      </c>
      <c r="Y46">
        <v>519.26086399999997</v>
      </c>
      <c r="Z46">
        <v>529.05749500000002</v>
      </c>
      <c r="AA46">
        <v>539.55963099999997</v>
      </c>
      <c r="AB46">
        <v>550.55847200000005</v>
      </c>
      <c r="AC46">
        <v>561.30755599999998</v>
      </c>
      <c r="AD46">
        <v>573.29119900000001</v>
      </c>
      <c r="AE46">
        <v>586.05957000000001</v>
      </c>
      <c r="AF46">
        <v>598.62298599999997</v>
      </c>
      <c r="AG46">
        <v>611.17883300000005</v>
      </c>
      <c r="AH46">
        <v>624.52874799999995</v>
      </c>
      <c r="AI46">
        <v>640.01232900000002</v>
      </c>
      <c r="AJ46" s="32">
        <v>6.8000000000000005E-2</v>
      </c>
    </row>
    <row r="47" spans="1:36">
      <c r="A47" t="s">
        <v>358</v>
      </c>
      <c r="B47" t="s">
        <v>1847</v>
      </c>
      <c r="C47" t="s">
        <v>1848</v>
      </c>
      <c r="D47" t="s">
        <v>273</v>
      </c>
      <c r="F47">
        <v>15.274915999999999</v>
      </c>
      <c r="G47">
        <v>38.057293000000001</v>
      </c>
      <c r="H47">
        <v>64.636734000000004</v>
      </c>
      <c r="I47">
        <v>77.926452999999995</v>
      </c>
      <c r="J47">
        <v>84.571312000000006</v>
      </c>
      <c r="K47">
        <v>87.133217000000002</v>
      </c>
      <c r="L47">
        <v>89.687172000000004</v>
      </c>
      <c r="M47">
        <v>92.343970999999996</v>
      </c>
      <c r="N47">
        <v>95.110229000000004</v>
      </c>
      <c r="O47">
        <v>97.985259999999997</v>
      </c>
      <c r="P47">
        <v>100.93219000000001</v>
      </c>
      <c r="Q47">
        <v>103.951645</v>
      </c>
      <c r="R47">
        <v>107.04811100000001</v>
      </c>
      <c r="S47">
        <v>110.22324399999999</v>
      </c>
      <c r="T47">
        <v>113.47880600000001</v>
      </c>
      <c r="U47">
        <v>116.81648300000001</v>
      </c>
      <c r="V47">
        <v>120.238304</v>
      </c>
      <c r="W47">
        <v>123.74601</v>
      </c>
      <c r="X47">
        <v>127.341835</v>
      </c>
      <c r="Y47">
        <v>131.027512</v>
      </c>
      <c r="Z47">
        <v>134.804947</v>
      </c>
      <c r="AA47">
        <v>138.67648299999999</v>
      </c>
      <c r="AB47">
        <v>142.64373800000001</v>
      </c>
      <c r="AC47">
        <v>146.710846</v>
      </c>
      <c r="AD47">
        <v>150.88095100000001</v>
      </c>
      <c r="AE47">
        <v>155.156586</v>
      </c>
      <c r="AF47">
        <v>159.54051200000001</v>
      </c>
      <c r="AG47">
        <v>164.03552199999999</v>
      </c>
      <c r="AH47">
        <v>168.644882</v>
      </c>
      <c r="AI47">
        <v>173.371735</v>
      </c>
      <c r="AJ47" s="32">
        <v>8.6999999999999994E-2</v>
      </c>
    </row>
    <row r="48" spans="1:36">
      <c r="A48" t="s">
        <v>360</v>
      </c>
      <c r="B48" t="s">
        <v>1849</v>
      </c>
      <c r="C48" t="s">
        <v>1850</v>
      </c>
      <c r="D48" t="s">
        <v>273</v>
      </c>
      <c r="F48">
        <v>30.079046000000002</v>
      </c>
      <c r="G48">
        <v>54.26173</v>
      </c>
      <c r="H48">
        <v>82.474861000000004</v>
      </c>
      <c r="I48">
        <v>96.581421000000006</v>
      </c>
      <c r="J48">
        <v>103.634705</v>
      </c>
      <c r="K48">
        <v>107.71006800000001</v>
      </c>
      <c r="L48">
        <v>111.914047</v>
      </c>
      <c r="M48">
        <v>116.24369799999999</v>
      </c>
      <c r="N48">
        <v>120.727211</v>
      </c>
      <c r="O48">
        <v>125.35019699999999</v>
      </c>
      <c r="P48">
        <v>130.129288</v>
      </c>
      <c r="Q48">
        <v>135.11563100000001</v>
      </c>
      <c r="R48">
        <v>140.26412999999999</v>
      </c>
      <c r="S48">
        <v>145.58128400000001</v>
      </c>
      <c r="T48">
        <v>151.07547</v>
      </c>
      <c r="U48">
        <v>156.712265</v>
      </c>
      <c r="V48">
        <v>162.529144</v>
      </c>
      <c r="W48">
        <v>168.534256</v>
      </c>
      <c r="X48">
        <v>174.733734</v>
      </c>
      <c r="Y48">
        <v>181.13241600000001</v>
      </c>
      <c r="Z48">
        <v>187.702347</v>
      </c>
      <c r="AA48">
        <v>194.477859</v>
      </c>
      <c r="AB48">
        <v>201.466309</v>
      </c>
      <c r="AC48">
        <v>208.67370600000001</v>
      </c>
      <c r="AD48">
        <v>216.104645</v>
      </c>
      <c r="AE48">
        <v>223.65992700000001</v>
      </c>
      <c r="AF48">
        <v>231.44018600000001</v>
      </c>
      <c r="AG48">
        <v>239.459137</v>
      </c>
      <c r="AH48">
        <v>247.732147</v>
      </c>
      <c r="AI48">
        <v>256.27273600000001</v>
      </c>
      <c r="AJ48" s="32">
        <v>7.6999999999999999E-2</v>
      </c>
    </row>
    <row r="49" spans="1:36">
      <c r="A49" t="s">
        <v>362</v>
      </c>
      <c r="B49" t="s">
        <v>1851</v>
      </c>
      <c r="C49" t="s">
        <v>1852</v>
      </c>
      <c r="D49" t="s">
        <v>273</v>
      </c>
      <c r="F49">
        <v>18.510504000000001</v>
      </c>
      <c r="G49">
        <v>37.013171999999997</v>
      </c>
      <c r="H49">
        <v>58.599620999999999</v>
      </c>
      <c r="I49">
        <v>69.392844999999994</v>
      </c>
      <c r="J49">
        <v>74.789458999999994</v>
      </c>
      <c r="K49">
        <v>78.379043999999993</v>
      </c>
      <c r="L49">
        <v>82.068450999999996</v>
      </c>
      <c r="M49">
        <v>85.860832000000002</v>
      </c>
      <c r="N49">
        <v>89.764365999999995</v>
      </c>
      <c r="O49">
        <v>93.785149000000004</v>
      </c>
      <c r="P49">
        <v>97.902518999999998</v>
      </c>
      <c r="Q49">
        <v>102.16242200000001</v>
      </c>
      <c r="R49">
        <v>106.57055699999999</v>
      </c>
      <c r="S49">
        <v>111.132988</v>
      </c>
      <c r="T49">
        <v>115.855011</v>
      </c>
      <c r="U49">
        <v>120.700912</v>
      </c>
      <c r="V49">
        <v>125.718102</v>
      </c>
      <c r="W49">
        <v>130.91449</v>
      </c>
      <c r="X49">
        <v>136.297821</v>
      </c>
      <c r="Y49">
        <v>141.87550400000001</v>
      </c>
      <c r="Z49">
        <v>147.588898</v>
      </c>
      <c r="AA49">
        <v>153.506958</v>
      </c>
      <c r="AB49">
        <v>159.637924</v>
      </c>
      <c r="AC49">
        <v>165.990723</v>
      </c>
      <c r="AD49">
        <v>172.57316599999999</v>
      </c>
      <c r="AE49">
        <v>179.311859</v>
      </c>
      <c r="AF49">
        <v>186.28697199999999</v>
      </c>
      <c r="AG49">
        <v>193.51281700000001</v>
      </c>
      <c r="AH49">
        <v>201.006821</v>
      </c>
      <c r="AI49">
        <v>208.78428600000001</v>
      </c>
      <c r="AJ49" s="32">
        <v>8.6999999999999994E-2</v>
      </c>
    </row>
    <row r="50" spans="1:36">
      <c r="A50" t="s">
        <v>364</v>
      </c>
      <c r="B50" t="s">
        <v>1853</v>
      </c>
      <c r="C50" t="s">
        <v>1854</v>
      </c>
      <c r="D50" t="s">
        <v>273</v>
      </c>
      <c r="F50">
        <v>139.797394</v>
      </c>
      <c r="G50">
        <v>278.44747899999999</v>
      </c>
      <c r="H50">
        <v>440.20593300000002</v>
      </c>
      <c r="I50">
        <v>521.08514400000001</v>
      </c>
      <c r="J50">
        <v>561.52477999999996</v>
      </c>
      <c r="K50">
        <v>583.11193800000001</v>
      </c>
      <c r="L50">
        <v>604.97039800000005</v>
      </c>
      <c r="M50">
        <v>627.44628899999998</v>
      </c>
      <c r="N50">
        <v>650.60180700000001</v>
      </c>
      <c r="O50">
        <v>674.37902799999995</v>
      </c>
      <c r="P50">
        <v>698.87902799999995</v>
      </c>
      <c r="Q50">
        <v>724.17175299999997</v>
      </c>
      <c r="R50">
        <v>750.36779799999999</v>
      </c>
      <c r="S50">
        <v>777.45068400000002</v>
      </c>
      <c r="T50">
        <v>805.40765399999998</v>
      </c>
      <c r="U50">
        <v>834.27880900000002</v>
      </c>
      <c r="V50">
        <v>864.30304000000001</v>
      </c>
      <c r="W50">
        <v>895.47442599999999</v>
      </c>
      <c r="X50">
        <v>927.76654099999996</v>
      </c>
      <c r="Y50">
        <v>961.32818599999996</v>
      </c>
      <c r="Z50">
        <v>996.11077899999998</v>
      </c>
      <c r="AA50">
        <v>1032.112061</v>
      </c>
      <c r="AB50">
        <v>1069.3477780000001</v>
      </c>
      <c r="AC50">
        <v>1107.8294679999999</v>
      </c>
      <c r="AD50">
        <v>1147.6099850000001</v>
      </c>
      <c r="AE50">
        <v>1188.755615</v>
      </c>
      <c r="AF50">
        <v>1231.329712</v>
      </c>
      <c r="AG50">
        <v>1275.4541019999999</v>
      </c>
      <c r="AH50">
        <v>1321.238159</v>
      </c>
      <c r="AI50">
        <v>1368.7330320000001</v>
      </c>
      <c r="AJ50" s="32">
        <v>8.2000000000000003E-2</v>
      </c>
    </row>
    <row r="51" spans="1:36">
      <c r="A51" t="s">
        <v>366</v>
      </c>
      <c r="B51" t="s">
        <v>1855</v>
      </c>
      <c r="C51" t="s">
        <v>1856</v>
      </c>
      <c r="D51" t="s">
        <v>273</v>
      </c>
      <c r="F51">
        <v>17.075108</v>
      </c>
      <c r="G51">
        <v>37.490459000000001</v>
      </c>
      <c r="H51">
        <v>61.308376000000003</v>
      </c>
      <c r="I51">
        <v>73.217331000000001</v>
      </c>
      <c r="J51">
        <v>79.171806000000004</v>
      </c>
      <c r="K51">
        <v>83.031707999999995</v>
      </c>
      <c r="L51">
        <v>86.964600000000004</v>
      </c>
      <c r="M51">
        <v>91.021041999999994</v>
      </c>
      <c r="N51">
        <v>95.231887999999998</v>
      </c>
      <c r="O51">
        <v>99.606673999999998</v>
      </c>
      <c r="P51">
        <v>104.158829</v>
      </c>
      <c r="Q51">
        <v>108.914192</v>
      </c>
      <c r="R51">
        <v>113.86784400000001</v>
      </c>
      <c r="S51">
        <v>118.999359</v>
      </c>
      <c r="T51">
        <v>124.29357899999999</v>
      </c>
      <c r="U51">
        <v>129.808167</v>
      </c>
      <c r="V51">
        <v>135.50386</v>
      </c>
      <c r="W51">
        <v>141.39608799999999</v>
      </c>
      <c r="X51">
        <v>147.49319499999999</v>
      </c>
      <c r="Y51">
        <v>153.78518700000001</v>
      </c>
      <c r="Z51">
        <v>160.317612</v>
      </c>
      <c r="AA51">
        <v>167.06272899999999</v>
      </c>
      <c r="AB51">
        <v>174.03916899999999</v>
      </c>
      <c r="AC51">
        <v>181.25462300000001</v>
      </c>
      <c r="AD51">
        <v>188.70486500000001</v>
      </c>
      <c r="AE51">
        <v>196.442902</v>
      </c>
      <c r="AF51">
        <v>204.44236799999999</v>
      </c>
      <c r="AG51">
        <v>212.723511</v>
      </c>
      <c r="AH51">
        <v>221.29518100000001</v>
      </c>
      <c r="AI51">
        <v>230.17012</v>
      </c>
      <c r="AJ51" s="32">
        <v>9.4E-2</v>
      </c>
    </row>
    <row r="52" spans="1:36">
      <c r="A52" t="s">
        <v>368</v>
      </c>
      <c r="B52" t="s">
        <v>1857</v>
      </c>
      <c r="C52" t="s">
        <v>1858</v>
      </c>
      <c r="D52" t="s">
        <v>273</v>
      </c>
      <c r="F52">
        <v>50.032879000000001</v>
      </c>
      <c r="G52">
        <v>115.9991</v>
      </c>
      <c r="H52">
        <v>192.959686</v>
      </c>
      <c r="I52">
        <v>231.44000199999999</v>
      </c>
      <c r="J52">
        <v>250.68014500000001</v>
      </c>
      <c r="K52">
        <v>263.41976899999997</v>
      </c>
      <c r="L52">
        <v>276.703552</v>
      </c>
      <c r="M52">
        <v>290.59054600000002</v>
      </c>
      <c r="N52">
        <v>305.08255000000003</v>
      </c>
      <c r="O52">
        <v>320.12506100000002</v>
      </c>
      <c r="P52">
        <v>335.47430400000002</v>
      </c>
      <c r="Q52">
        <v>351.48443600000002</v>
      </c>
      <c r="R52">
        <v>368.185272</v>
      </c>
      <c r="S52">
        <v>385.60488900000001</v>
      </c>
      <c r="T52">
        <v>403.77157599999998</v>
      </c>
      <c r="U52">
        <v>422.64364599999999</v>
      </c>
      <c r="V52">
        <v>442.31668100000002</v>
      </c>
      <c r="W52">
        <v>462.82113600000002</v>
      </c>
      <c r="X52">
        <v>484.18695100000002</v>
      </c>
      <c r="Y52">
        <v>506.44931000000003</v>
      </c>
      <c r="Z52">
        <v>529.45886199999995</v>
      </c>
      <c r="AA52">
        <v>553.41973900000005</v>
      </c>
      <c r="AB52">
        <v>578.36767599999996</v>
      </c>
      <c r="AC52">
        <v>604.339966</v>
      </c>
      <c r="AD52">
        <v>631.37988299999995</v>
      </c>
      <c r="AE52">
        <v>659.14398200000005</v>
      </c>
      <c r="AF52">
        <v>688.02954099999999</v>
      </c>
      <c r="AG52">
        <v>718.07653800000003</v>
      </c>
      <c r="AH52">
        <v>749.32763699999998</v>
      </c>
      <c r="AI52">
        <v>781.82891800000004</v>
      </c>
      <c r="AJ52" s="32">
        <v>9.9000000000000005E-2</v>
      </c>
    </row>
    <row r="53" spans="1:36">
      <c r="A53" t="s">
        <v>370</v>
      </c>
      <c r="B53" t="s">
        <v>1859</v>
      </c>
      <c r="C53" t="s">
        <v>1860</v>
      </c>
      <c r="D53" t="s">
        <v>273</v>
      </c>
      <c r="F53">
        <v>10.140461999999999</v>
      </c>
      <c r="G53">
        <v>30.095043</v>
      </c>
      <c r="H53">
        <v>53.375380999999997</v>
      </c>
      <c r="I53">
        <v>65.015556000000004</v>
      </c>
      <c r="J53">
        <v>70.835639999999998</v>
      </c>
      <c r="K53">
        <v>73.355507000000003</v>
      </c>
      <c r="L53">
        <v>75.950523000000004</v>
      </c>
      <c r="M53">
        <v>78.639587000000006</v>
      </c>
      <c r="N53">
        <v>81.425514000000007</v>
      </c>
      <c r="O53">
        <v>84.311722000000003</v>
      </c>
      <c r="P53">
        <v>87.326164000000006</v>
      </c>
      <c r="Q53">
        <v>90.465362999999996</v>
      </c>
      <c r="R53">
        <v>93.723586999999995</v>
      </c>
      <c r="S53">
        <v>97.104827999999998</v>
      </c>
      <c r="T53">
        <v>100.61518100000001</v>
      </c>
      <c r="U53">
        <v>104.21122</v>
      </c>
      <c r="V53">
        <v>107.936958</v>
      </c>
      <c r="W53">
        <v>111.80044599999999</v>
      </c>
      <c r="X53">
        <v>115.808243</v>
      </c>
      <c r="Y53">
        <v>119.968605</v>
      </c>
      <c r="Z53">
        <v>124.226921</v>
      </c>
      <c r="AA53">
        <v>128.641434</v>
      </c>
      <c r="AB53">
        <v>133.217499</v>
      </c>
      <c r="AC53">
        <v>137.957764</v>
      </c>
      <c r="AD53">
        <v>142.86705000000001</v>
      </c>
      <c r="AE53">
        <v>147.87846400000001</v>
      </c>
      <c r="AF53">
        <v>153.06518600000001</v>
      </c>
      <c r="AG53">
        <v>158.43557699999999</v>
      </c>
      <c r="AH53">
        <v>163.98999000000001</v>
      </c>
      <c r="AI53">
        <v>169.70225500000001</v>
      </c>
      <c r="AJ53" s="32">
        <v>0.10199999999999999</v>
      </c>
    </row>
    <row r="54" spans="1:36">
      <c r="A54" t="s">
        <v>372</v>
      </c>
      <c r="B54" t="s">
        <v>1861</v>
      </c>
      <c r="C54" t="s">
        <v>1862</v>
      </c>
      <c r="D54" t="s">
        <v>273</v>
      </c>
      <c r="F54">
        <v>23.095617000000001</v>
      </c>
      <c r="G54">
        <v>80.787200999999996</v>
      </c>
      <c r="H54">
        <v>148.09404000000001</v>
      </c>
      <c r="I54">
        <v>181.74748199999999</v>
      </c>
      <c r="J54">
        <v>198.57420300000001</v>
      </c>
      <c r="K54">
        <v>209.635895</v>
      </c>
      <c r="L54">
        <v>221.01672400000001</v>
      </c>
      <c r="M54">
        <v>232.72520399999999</v>
      </c>
      <c r="N54">
        <v>244.7621</v>
      </c>
      <c r="O54">
        <v>257.14059400000002</v>
      </c>
      <c r="P54">
        <v>269.88119499999999</v>
      </c>
      <c r="Q54">
        <v>282.93145800000002</v>
      </c>
      <c r="R54">
        <v>296.26769999999999</v>
      </c>
      <c r="S54">
        <v>309.91821299999998</v>
      </c>
      <c r="T54">
        <v>323.93398999999999</v>
      </c>
      <c r="U54">
        <v>338.30126999999999</v>
      </c>
      <c r="V54">
        <v>352.97451799999999</v>
      </c>
      <c r="W54">
        <v>367.96752900000001</v>
      </c>
      <c r="X54">
        <v>383.33532700000001</v>
      </c>
      <c r="Y54">
        <v>399.16821299999998</v>
      </c>
      <c r="Z54">
        <v>415.55560300000002</v>
      </c>
      <c r="AA54">
        <v>432.49670400000002</v>
      </c>
      <c r="AB54">
        <v>449.92999300000002</v>
      </c>
      <c r="AC54">
        <v>467.77780200000001</v>
      </c>
      <c r="AD54">
        <v>485.94561800000002</v>
      </c>
      <c r="AE54">
        <v>504.41400099999998</v>
      </c>
      <c r="AF54">
        <v>523.23962400000005</v>
      </c>
      <c r="AG54">
        <v>542.39727800000003</v>
      </c>
      <c r="AH54">
        <v>561.80499299999997</v>
      </c>
      <c r="AI54">
        <v>581.37188700000002</v>
      </c>
      <c r="AJ54" s="32">
        <v>0.11799999999999999</v>
      </c>
    </row>
    <row r="55" spans="1:36">
      <c r="A55" t="s">
        <v>374</v>
      </c>
      <c r="B55" t="s">
        <v>1863</v>
      </c>
      <c r="C55" t="s">
        <v>1864</v>
      </c>
      <c r="D55" t="s">
        <v>273</v>
      </c>
      <c r="F55">
        <v>10.394247</v>
      </c>
      <c r="G55">
        <v>62.593338000000003</v>
      </c>
      <c r="H55">
        <v>123.492287</v>
      </c>
      <c r="I55">
        <v>153.94177199999999</v>
      </c>
      <c r="J55">
        <v>169.166504</v>
      </c>
      <c r="K55">
        <v>173.537949</v>
      </c>
      <c r="L55">
        <v>177.384781</v>
      </c>
      <c r="M55">
        <v>180.79986600000001</v>
      </c>
      <c r="N55">
        <v>183.856842</v>
      </c>
      <c r="O55">
        <v>186.58819600000001</v>
      </c>
      <c r="P55">
        <v>188.84149199999999</v>
      </c>
      <c r="Q55">
        <v>190.54600500000001</v>
      </c>
      <c r="R55">
        <v>192.17433199999999</v>
      </c>
      <c r="S55">
        <v>193.81456</v>
      </c>
      <c r="T55">
        <v>195.45443700000001</v>
      </c>
      <c r="U55">
        <v>197.16038499999999</v>
      </c>
      <c r="V55">
        <v>198.80306999999999</v>
      </c>
      <c r="W55">
        <v>200.387711</v>
      </c>
      <c r="X55">
        <v>201.9879</v>
      </c>
      <c r="Y55">
        <v>203.65741</v>
      </c>
      <c r="Z55">
        <v>205.48350500000001</v>
      </c>
      <c r="AA55">
        <v>207.410583</v>
      </c>
      <c r="AB55">
        <v>209.387192</v>
      </c>
      <c r="AC55">
        <v>211.41061400000001</v>
      </c>
      <c r="AD55">
        <v>213.489655</v>
      </c>
      <c r="AE55">
        <v>215.63670300000001</v>
      </c>
      <c r="AF55">
        <v>217.837189</v>
      </c>
      <c r="AG55">
        <v>220.13064600000001</v>
      </c>
      <c r="AH55">
        <v>222.55714399999999</v>
      </c>
      <c r="AI55">
        <v>225.14404300000001</v>
      </c>
      <c r="AJ55" s="32">
        <v>0.112</v>
      </c>
    </row>
    <row r="56" spans="1:36">
      <c r="A56" t="s">
        <v>376</v>
      </c>
      <c r="B56" t="s">
        <v>1865</v>
      </c>
      <c r="C56" t="s">
        <v>1866</v>
      </c>
      <c r="D56" t="s">
        <v>273</v>
      </c>
      <c r="F56">
        <v>16.266770999999999</v>
      </c>
      <c r="G56">
        <v>97.940376000000001</v>
      </c>
      <c r="H56">
        <v>193.226257</v>
      </c>
      <c r="I56">
        <v>240.86918600000001</v>
      </c>
      <c r="J56">
        <v>264.69064300000002</v>
      </c>
      <c r="K56">
        <v>279.85964999999999</v>
      </c>
      <c r="L56">
        <v>295.225616</v>
      </c>
      <c r="M56">
        <v>310.272156</v>
      </c>
      <c r="N56">
        <v>324.654785</v>
      </c>
      <c r="O56">
        <v>338.25945999999999</v>
      </c>
      <c r="P56">
        <v>351.64807100000002</v>
      </c>
      <c r="Q56">
        <v>364.78964200000001</v>
      </c>
      <c r="R56">
        <v>377.71270800000002</v>
      </c>
      <c r="S56">
        <v>390.48098800000002</v>
      </c>
      <c r="T56">
        <v>403.10339399999998</v>
      </c>
      <c r="U56">
        <v>415.36428799999999</v>
      </c>
      <c r="V56">
        <v>427.437408</v>
      </c>
      <c r="W56">
        <v>439.37811299999998</v>
      </c>
      <c r="X56">
        <v>451.10247800000002</v>
      </c>
      <c r="Y56">
        <v>462.69000199999999</v>
      </c>
      <c r="Z56">
        <v>474.028931</v>
      </c>
      <c r="AA56">
        <v>485.07745399999999</v>
      </c>
      <c r="AB56">
        <v>495.72631799999999</v>
      </c>
      <c r="AC56">
        <v>506.040009</v>
      </c>
      <c r="AD56">
        <v>515.91052200000001</v>
      </c>
      <c r="AE56">
        <v>524.66845699999999</v>
      </c>
      <c r="AF56">
        <v>532.88922100000002</v>
      </c>
      <c r="AG56">
        <v>540.73602300000005</v>
      </c>
      <c r="AH56">
        <v>548.34399399999995</v>
      </c>
      <c r="AI56">
        <v>555.86370799999997</v>
      </c>
      <c r="AJ56" s="32">
        <v>0.129</v>
      </c>
    </row>
    <row r="57" spans="1:36">
      <c r="A57" t="s">
        <v>378</v>
      </c>
      <c r="B57" t="s">
        <v>1867</v>
      </c>
      <c r="C57" t="s">
        <v>1868</v>
      </c>
      <c r="D57" t="s">
        <v>273</v>
      </c>
      <c r="F57">
        <v>11.747643999999999</v>
      </c>
      <c r="G57">
        <v>31.867457999999999</v>
      </c>
      <c r="H57">
        <v>55.340569000000002</v>
      </c>
      <c r="I57">
        <v>67.077133000000003</v>
      </c>
      <c r="J57">
        <v>72.945412000000005</v>
      </c>
      <c r="K57">
        <v>78.438721000000001</v>
      </c>
      <c r="L57">
        <v>84.201537999999999</v>
      </c>
      <c r="M57">
        <v>90.202140999999997</v>
      </c>
      <c r="N57">
        <v>96.400452000000001</v>
      </c>
      <c r="O57">
        <v>102.80523700000001</v>
      </c>
      <c r="P57">
        <v>109.42192799999999</v>
      </c>
      <c r="Q57">
        <v>116.15979</v>
      </c>
      <c r="R57">
        <v>122.971107</v>
      </c>
      <c r="S57">
        <v>129.81637599999999</v>
      </c>
      <c r="T57">
        <v>136.74522400000001</v>
      </c>
      <c r="U57">
        <v>143.79707300000001</v>
      </c>
      <c r="V57">
        <v>151.028595</v>
      </c>
      <c r="W57">
        <v>158.45216400000001</v>
      </c>
      <c r="X57">
        <v>166.062378</v>
      </c>
      <c r="Y57">
        <v>173.85432399999999</v>
      </c>
      <c r="Z57">
        <v>181.74058500000001</v>
      </c>
      <c r="AA57">
        <v>189.76127600000001</v>
      </c>
      <c r="AB57">
        <v>197.92489599999999</v>
      </c>
      <c r="AC57">
        <v>206.217422</v>
      </c>
      <c r="AD57">
        <v>214.62974500000001</v>
      </c>
      <c r="AE57">
        <v>223.06982400000001</v>
      </c>
      <c r="AF57">
        <v>231.56510900000001</v>
      </c>
      <c r="AG57">
        <v>240.12879899999999</v>
      </c>
      <c r="AH57">
        <v>248.72645600000001</v>
      </c>
      <c r="AI57">
        <v>257.25564600000001</v>
      </c>
      <c r="AJ57" s="32">
        <v>0.112</v>
      </c>
    </row>
    <row r="58" spans="1:36">
      <c r="A58" t="s">
        <v>380</v>
      </c>
      <c r="B58" t="s">
        <v>1869</v>
      </c>
      <c r="C58" t="s">
        <v>1870</v>
      </c>
      <c r="D58" t="s">
        <v>273</v>
      </c>
      <c r="F58">
        <v>3.513836</v>
      </c>
      <c r="G58">
        <v>29.634240999999999</v>
      </c>
      <c r="H58">
        <v>60.108046999999999</v>
      </c>
      <c r="I58">
        <v>75.344948000000002</v>
      </c>
      <c r="J58">
        <v>82.963402000000002</v>
      </c>
      <c r="K58">
        <v>86.092972000000003</v>
      </c>
      <c r="L58">
        <v>89.300537000000006</v>
      </c>
      <c r="M58">
        <v>92.548355000000001</v>
      </c>
      <c r="N58">
        <v>95.906379999999999</v>
      </c>
      <c r="O58">
        <v>99.349853999999993</v>
      </c>
      <c r="P58">
        <v>102.874832</v>
      </c>
      <c r="Q58">
        <v>106.487122</v>
      </c>
      <c r="R58">
        <v>110.186607</v>
      </c>
      <c r="S58">
        <v>113.966301</v>
      </c>
      <c r="T58">
        <v>117.794678</v>
      </c>
      <c r="U58">
        <v>121.67126500000001</v>
      </c>
      <c r="V58">
        <v>125.628197</v>
      </c>
      <c r="W58">
        <v>129.67764299999999</v>
      </c>
      <c r="X58">
        <v>133.800217</v>
      </c>
      <c r="Y58">
        <v>138.01812699999999</v>
      </c>
      <c r="Z58">
        <v>142.33569299999999</v>
      </c>
      <c r="AA58">
        <v>146.76083399999999</v>
      </c>
      <c r="AB58">
        <v>151.29628</v>
      </c>
      <c r="AC58">
        <v>155.944626</v>
      </c>
      <c r="AD58">
        <v>160.70872499999999</v>
      </c>
      <c r="AE58">
        <v>165.58363299999999</v>
      </c>
      <c r="AF58">
        <v>170.58109999999999</v>
      </c>
      <c r="AG58">
        <v>175.70474200000001</v>
      </c>
      <c r="AH58">
        <v>180.95784</v>
      </c>
      <c r="AI58">
        <v>186.34522999999999</v>
      </c>
      <c r="AJ58" s="32">
        <v>0.14699999999999999</v>
      </c>
    </row>
    <row r="59" spans="1:36">
      <c r="A59" t="s">
        <v>409</v>
      </c>
      <c r="C59" t="s">
        <v>1871</v>
      </c>
    </row>
    <row r="60" spans="1:36">
      <c r="A60" t="s">
        <v>356</v>
      </c>
      <c r="B60" t="s">
        <v>1872</v>
      </c>
      <c r="C60" t="s">
        <v>1873</v>
      </c>
      <c r="D60" t="s">
        <v>273</v>
      </c>
      <c r="F60">
        <v>46.504134999999998</v>
      </c>
      <c r="G60">
        <v>47.712704000000002</v>
      </c>
      <c r="H60">
        <v>48.897472</v>
      </c>
      <c r="I60">
        <v>50.202869</v>
      </c>
      <c r="J60">
        <v>51.351654000000003</v>
      </c>
      <c r="K60">
        <v>52.422409000000002</v>
      </c>
      <c r="L60">
        <v>53.336928999999998</v>
      </c>
      <c r="M60">
        <v>54.365242000000002</v>
      </c>
      <c r="N60">
        <v>55.434657999999999</v>
      </c>
      <c r="O60">
        <v>56.570152</v>
      </c>
      <c r="P60">
        <v>57.673313</v>
      </c>
      <c r="Q60">
        <v>58.901057999999999</v>
      </c>
      <c r="R60">
        <v>60.108921000000002</v>
      </c>
      <c r="S60">
        <v>61.152428</v>
      </c>
      <c r="T60">
        <v>62.154975999999998</v>
      </c>
      <c r="U60">
        <v>63.147606000000003</v>
      </c>
      <c r="V60">
        <v>64.217369000000005</v>
      </c>
      <c r="W60">
        <v>65.310333</v>
      </c>
      <c r="X60">
        <v>66.505050999999995</v>
      </c>
      <c r="Y60">
        <v>67.756568999999999</v>
      </c>
      <c r="Z60">
        <v>68.911095000000003</v>
      </c>
      <c r="AA60">
        <v>70.132309000000006</v>
      </c>
      <c r="AB60">
        <v>71.400542999999999</v>
      </c>
      <c r="AC60">
        <v>72.645966000000001</v>
      </c>
      <c r="AD60">
        <v>74.007034000000004</v>
      </c>
      <c r="AE60">
        <v>75.441872000000004</v>
      </c>
      <c r="AF60">
        <v>76.859076999999999</v>
      </c>
      <c r="AG60">
        <v>78.276877999999996</v>
      </c>
      <c r="AH60">
        <v>79.769310000000004</v>
      </c>
      <c r="AI60">
        <v>81.459686000000005</v>
      </c>
      <c r="AJ60" s="32">
        <v>0.02</v>
      </c>
    </row>
    <row r="61" spans="1:36">
      <c r="A61" t="s">
        <v>358</v>
      </c>
      <c r="B61" t="s">
        <v>1874</v>
      </c>
      <c r="C61" t="s">
        <v>1875</v>
      </c>
      <c r="D61" t="s">
        <v>273</v>
      </c>
      <c r="F61">
        <v>2.7445089999999999</v>
      </c>
      <c r="G61">
        <v>2.8331</v>
      </c>
      <c r="H61">
        <v>2.8786</v>
      </c>
      <c r="I61">
        <v>2.9076879999999998</v>
      </c>
      <c r="J61">
        <v>2.9447899999999998</v>
      </c>
      <c r="K61">
        <v>2.9834870000000002</v>
      </c>
      <c r="L61">
        <v>3.0197600000000002</v>
      </c>
      <c r="M61">
        <v>3.05803</v>
      </c>
      <c r="N61">
        <v>3.098468</v>
      </c>
      <c r="O61">
        <v>3.1409500000000001</v>
      </c>
      <c r="P61">
        <v>3.1839810000000002</v>
      </c>
      <c r="Q61">
        <v>3.2275320000000001</v>
      </c>
      <c r="R61">
        <v>3.271722</v>
      </c>
      <c r="S61">
        <v>3.3165559999999998</v>
      </c>
      <c r="T61">
        <v>3.362034</v>
      </c>
      <c r="U61">
        <v>3.4081619999999999</v>
      </c>
      <c r="V61">
        <v>3.4549439999999998</v>
      </c>
      <c r="W61">
        <v>3.502383</v>
      </c>
      <c r="X61">
        <v>3.5504850000000001</v>
      </c>
      <c r="Y61">
        <v>3.5992489999999999</v>
      </c>
      <c r="Z61">
        <v>3.6486809999999998</v>
      </c>
      <c r="AA61">
        <v>3.698785</v>
      </c>
      <c r="AB61">
        <v>3.7495590000000001</v>
      </c>
      <c r="AC61">
        <v>3.8010100000000002</v>
      </c>
      <c r="AD61">
        <v>3.8531399999999998</v>
      </c>
      <c r="AE61">
        <v>3.9059520000000001</v>
      </c>
      <c r="AF61">
        <v>3.9594459999999998</v>
      </c>
      <c r="AG61">
        <v>4.0136269999999996</v>
      </c>
      <c r="AH61">
        <v>4.0684930000000001</v>
      </c>
      <c r="AI61">
        <v>4.1240509999999997</v>
      </c>
      <c r="AJ61" s="32">
        <v>1.4E-2</v>
      </c>
    </row>
    <row r="62" spans="1:36">
      <c r="A62" t="s">
        <v>360</v>
      </c>
      <c r="B62" t="s">
        <v>1876</v>
      </c>
      <c r="C62" t="s">
        <v>1877</v>
      </c>
      <c r="D62" t="s">
        <v>273</v>
      </c>
      <c r="F62">
        <v>0.83762400000000004</v>
      </c>
      <c r="G62">
        <v>0.87348700000000001</v>
      </c>
      <c r="H62">
        <v>0.90238700000000005</v>
      </c>
      <c r="I62">
        <v>0.93071499999999996</v>
      </c>
      <c r="J62">
        <v>0.95772100000000004</v>
      </c>
      <c r="K62">
        <v>0.98470599999999997</v>
      </c>
      <c r="L62">
        <v>1.0118389999999999</v>
      </c>
      <c r="M62">
        <v>1.038991</v>
      </c>
      <c r="N62">
        <v>1.066616</v>
      </c>
      <c r="O62">
        <v>1.0943639999999999</v>
      </c>
      <c r="P62">
        <v>1.1229150000000001</v>
      </c>
      <c r="Q62">
        <v>1.1526400000000001</v>
      </c>
      <c r="R62">
        <v>1.182652</v>
      </c>
      <c r="S62">
        <v>1.2129989999999999</v>
      </c>
      <c r="T62">
        <v>1.243757</v>
      </c>
      <c r="U62">
        <v>1.2747059999999999</v>
      </c>
      <c r="V62">
        <v>1.305971</v>
      </c>
      <c r="W62">
        <v>1.3375999999999999</v>
      </c>
      <c r="X62">
        <v>1.369607</v>
      </c>
      <c r="Y62">
        <v>1.4019820000000001</v>
      </c>
      <c r="Z62">
        <v>1.4347380000000001</v>
      </c>
      <c r="AA62">
        <v>1.467821</v>
      </c>
      <c r="AB62">
        <v>1.501258</v>
      </c>
      <c r="AC62">
        <v>1.5350470000000001</v>
      </c>
      <c r="AD62">
        <v>1.56918</v>
      </c>
      <c r="AE62">
        <v>1.6028450000000001</v>
      </c>
      <c r="AF62">
        <v>1.6368240000000001</v>
      </c>
      <c r="AG62">
        <v>1.671116</v>
      </c>
      <c r="AH62">
        <v>1.705719</v>
      </c>
      <c r="AI62">
        <v>1.7406250000000001</v>
      </c>
      <c r="AJ62" s="32">
        <v>2.5999999999999999E-2</v>
      </c>
    </row>
    <row r="63" spans="1:36">
      <c r="A63" t="s">
        <v>362</v>
      </c>
      <c r="B63" t="s">
        <v>1878</v>
      </c>
      <c r="C63" t="s">
        <v>1879</v>
      </c>
      <c r="D63" t="s">
        <v>273</v>
      </c>
      <c r="F63">
        <v>3.831766</v>
      </c>
      <c r="G63">
        <v>3.9665319999999999</v>
      </c>
      <c r="H63">
        <v>4.1086999999999998</v>
      </c>
      <c r="I63">
        <v>4.2429550000000003</v>
      </c>
      <c r="J63">
        <v>4.3765479999999997</v>
      </c>
      <c r="K63">
        <v>4.5099410000000004</v>
      </c>
      <c r="L63">
        <v>4.6373319999999998</v>
      </c>
      <c r="M63">
        <v>4.7587590000000004</v>
      </c>
      <c r="N63">
        <v>4.8747069999999999</v>
      </c>
      <c r="O63">
        <v>4.9853420000000002</v>
      </c>
      <c r="P63">
        <v>5.0896619999999997</v>
      </c>
      <c r="Q63">
        <v>5.1923360000000001</v>
      </c>
      <c r="R63">
        <v>5.2934369999999999</v>
      </c>
      <c r="S63">
        <v>5.3929859999999996</v>
      </c>
      <c r="T63">
        <v>5.4908919999999997</v>
      </c>
      <c r="U63">
        <v>5.5848789999999999</v>
      </c>
      <c r="V63">
        <v>5.6778269999999997</v>
      </c>
      <c r="W63">
        <v>5.7700139999999998</v>
      </c>
      <c r="X63">
        <v>5.8616700000000002</v>
      </c>
      <c r="Y63">
        <v>5.9529649999999998</v>
      </c>
      <c r="Z63">
        <v>6.0396029999999996</v>
      </c>
      <c r="AA63">
        <v>6.1260909999999997</v>
      </c>
      <c r="AB63">
        <v>6.2125120000000003</v>
      </c>
      <c r="AC63">
        <v>6.298959</v>
      </c>
      <c r="AD63">
        <v>6.3854980000000001</v>
      </c>
      <c r="AE63">
        <v>6.4677550000000004</v>
      </c>
      <c r="AF63">
        <v>6.5501269999999998</v>
      </c>
      <c r="AG63">
        <v>6.6325430000000001</v>
      </c>
      <c r="AH63">
        <v>6.7150239999999997</v>
      </c>
      <c r="AI63">
        <v>6.7975089999999998</v>
      </c>
      <c r="AJ63" s="32">
        <v>0.02</v>
      </c>
    </row>
    <row r="64" spans="1:36">
      <c r="A64" t="s">
        <v>364</v>
      </c>
      <c r="B64" t="s">
        <v>1880</v>
      </c>
      <c r="C64" t="s">
        <v>1881</v>
      </c>
      <c r="D64" t="s">
        <v>273</v>
      </c>
      <c r="F64">
        <v>35.224918000000002</v>
      </c>
      <c r="G64">
        <v>36.966549000000001</v>
      </c>
      <c r="H64">
        <v>37.938479999999998</v>
      </c>
      <c r="I64">
        <v>38.662585999999997</v>
      </c>
      <c r="J64">
        <v>39.307766000000001</v>
      </c>
      <c r="K64">
        <v>39.930118999999998</v>
      </c>
      <c r="L64">
        <v>40.515788999999998</v>
      </c>
      <c r="M64">
        <v>41.093451999999999</v>
      </c>
      <c r="N64">
        <v>41.666763000000003</v>
      </c>
      <c r="O64">
        <v>42.229712999999997</v>
      </c>
      <c r="P64">
        <v>42.788921000000002</v>
      </c>
      <c r="Q64">
        <v>43.347942000000003</v>
      </c>
      <c r="R64">
        <v>43.913162</v>
      </c>
      <c r="S64">
        <v>44.481468</v>
      </c>
      <c r="T64">
        <v>45.050133000000002</v>
      </c>
      <c r="U64">
        <v>45.620185999999997</v>
      </c>
      <c r="V64">
        <v>46.205207999999999</v>
      </c>
      <c r="W64">
        <v>46.801974999999999</v>
      </c>
      <c r="X64">
        <v>47.406292000000001</v>
      </c>
      <c r="Y64">
        <v>48.024901999999997</v>
      </c>
      <c r="Z64">
        <v>48.652175999999997</v>
      </c>
      <c r="AA64">
        <v>49.285477</v>
      </c>
      <c r="AB64">
        <v>49.923423999999997</v>
      </c>
      <c r="AC64">
        <v>50.564484</v>
      </c>
      <c r="AD64">
        <v>51.209377000000003</v>
      </c>
      <c r="AE64">
        <v>51.859627000000003</v>
      </c>
      <c r="AF64">
        <v>52.516204999999999</v>
      </c>
      <c r="AG64">
        <v>53.182673999999999</v>
      </c>
      <c r="AH64">
        <v>53.861579999999996</v>
      </c>
      <c r="AI64">
        <v>54.552363999999997</v>
      </c>
      <c r="AJ64" s="32">
        <v>1.4999999999999999E-2</v>
      </c>
    </row>
    <row r="65" spans="1:36">
      <c r="A65" t="s">
        <v>366</v>
      </c>
      <c r="B65" t="s">
        <v>1882</v>
      </c>
      <c r="C65" t="s">
        <v>1883</v>
      </c>
      <c r="D65" t="s">
        <v>273</v>
      </c>
      <c r="F65">
        <v>3.1926779999999999</v>
      </c>
      <c r="G65">
        <v>3.2972929999999998</v>
      </c>
      <c r="H65">
        <v>3.4052199999999999</v>
      </c>
      <c r="I65">
        <v>3.511253</v>
      </c>
      <c r="J65">
        <v>3.612771</v>
      </c>
      <c r="K65">
        <v>3.7176439999999999</v>
      </c>
      <c r="L65">
        <v>3.8214830000000002</v>
      </c>
      <c r="M65">
        <v>3.9259919999999999</v>
      </c>
      <c r="N65">
        <v>4.0320929999999997</v>
      </c>
      <c r="O65">
        <v>4.1399480000000004</v>
      </c>
      <c r="P65">
        <v>4.2499279999999997</v>
      </c>
      <c r="Q65">
        <v>4.3625660000000002</v>
      </c>
      <c r="R65">
        <v>4.4775010000000002</v>
      </c>
      <c r="S65">
        <v>4.5939290000000002</v>
      </c>
      <c r="T65">
        <v>4.7112559999999997</v>
      </c>
      <c r="U65">
        <v>4.8311200000000003</v>
      </c>
      <c r="V65">
        <v>4.9521230000000003</v>
      </c>
      <c r="W65">
        <v>5.0745649999999998</v>
      </c>
      <c r="X65">
        <v>5.1985299999999999</v>
      </c>
      <c r="Y65">
        <v>5.3235970000000004</v>
      </c>
      <c r="Z65">
        <v>5.4509030000000003</v>
      </c>
      <c r="AA65">
        <v>5.5794790000000001</v>
      </c>
      <c r="AB65">
        <v>5.7096580000000001</v>
      </c>
      <c r="AC65">
        <v>5.841475</v>
      </c>
      <c r="AD65">
        <v>5.974666</v>
      </c>
      <c r="AE65">
        <v>6.1103969999999999</v>
      </c>
      <c r="AF65">
        <v>6.2478009999999999</v>
      </c>
      <c r="AG65">
        <v>6.387181</v>
      </c>
      <c r="AH65">
        <v>6.5285599999999997</v>
      </c>
      <c r="AI65">
        <v>6.6720379999999997</v>
      </c>
      <c r="AJ65" s="32">
        <v>2.5999999999999999E-2</v>
      </c>
    </row>
    <row r="66" spans="1:36">
      <c r="A66" t="s">
        <v>368</v>
      </c>
      <c r="B66" t="s">
        <v>1884</v>
      </c>
      <c r="C66" t="s">
        <v>1885</v>
      </c>
      <c r="D66" t="s">
        <v>273</v>
      </c>
      <c r="F66">
        <v>20.236916999999998</v>
      </c>
      <c r="G66">
        <v>21.154066</v>
      </c>
      <c r="H66">
        <v>21.983000000000001</v>
      </c>
      <c r="I66">
        <v>22.698105000000002</v>
      </c>
      <c r="J66">
        <v>23.360481</v>
      </c>
      <c r="K66">
        <v>24.041865999999999</v>
      </c>
      <c r="L66">
        <v>24.718805</v>
      </c>
      <c r="M66">
        <v>25.405193000000001</v>
      </c>
      <c r="N66">
        <v>26.100905999999998</v>
      </c>
      <c r="O66">
        <v>26.801245000000002</v>
      </c>
      <c r="P66">
        <v>27.499096000000002</v>
      </c>
      <c r="Q66">
        <v>28.192800999999999</v>
      </c>
      <c r="R66">
        <v>28.889606000000001</v>
      </c>
      <c r="S66">
        <v>29.592976</v>
      </c>
      <c r="T66">
        <v>30.303438</v>
      </c>
      <c r="U66">
        <v>31.011044999999999</v>
      </c>
      <c r="V66">
        <v>31.722849</v>
      </c>
      <c r="W66">
        <v>32.439320000000002</v>
      </c>
      <c r="X66">
        <v>33.160946000000003</v>
      </c>
      <c r="Y66">
        <v>33.886757000000003</v>
      </c>
      <c r="Z66">
        <v>34.609214999999999</v>
      </c>
      <c r="AA66">
        <v>35.333247999999998</v>
      </c>
      <c r="AB66">
        <v>36.059291999999999</v>
      </c>
      <c r="AC66">
        <v>36.787013999999999</v>
      </c>
      <c r="AD66">
        <v>37.516402999999997</v>
      </c>
      <c r="AE66">
        <v>38.244537000000001</v>
      </c>
      <c r="AF66">
        <v>38.972206</v>
      </c>
      <c r="AG66">
        <v>39.700409000000001</v>
      </c>
      <c r="AH66">
        <v>40.428905</v>
      </c>
      <c r="AI66">
        <v>41.157623000000001</v>
      </c>
      <c r="AJ66" s="32">
        <v>2.5000000000000001E-2</v>
      </c>
    </row>
    <row r="67" spans="1:36">
      <c r="A67" t="s">
        <v>370</v>
      </c>
      <c r="B67" t="s">
        <v>1886</v>
      </c>
      <c r="C67" t="s">
        <v>1887</v>
      </c>
      <c r="D67" t="s">
        <v>273</v>
      </c>
      <c r="F67">
        <v>6.8258229999999998</v>
      </c>
      <c r="G67">
        <v>7.2244609999999998</v>
      </c>
      <c r="H67">
        <v>7.5565319999999998</v>
      </c>
      <c r="I67">
        <v>7.8729800000000001</v>
      </c>
      <c r="J67">
        <v>8.1440850000000005</v>
      </c>
      <c r="K67">
        <v>8.4265120000000007</v>
      </c>
      <c r="L67">
        <v>8.7133439999999993</v>
      </c>
      <c r="M67">
        <v>9.0097660000000008</v>
      </c>
      <c r="N67">
        <v>9.3148949999999999</v>
      </c>
      <c r="O67">
        <v>9.6282189999999996</v>
      </c>
      <c r="P67">
        <v>9.9586079999999999</v>
      </c>
      <c r="Q67">
        <v>10.304506</v>
      </c>
      <c r="R67">
        <v>10.662466999999999</v>
      </c>
      <c r="S67">
        <v>11.032404</v>
      </c>
      <c r="T67">
        <v>11.41464</v>
      </c>
      <c r="U67">
        <v>11.790551000000001</v>
      </c>
      <c r="V67">
        <v>12.177326000000001</v>
      </c>
      <c r="W67">
        <v>12.575803000000001</v>
      </c>
      <c r="X67">
        <v>12.986219999999999</v>
      </c>
      <c r="Y67">
        <v>13.409319999999999</v>
      </c>
      <c r="Z67">
        <v>13.827291000000001</v>
      </c>
      <c r="AA67">
        <v>14.256767</v>
      </c>
      <c r="AB67">
        <v>14.698565</v>
      </c>
      <c r="AC67">
        <v>15.152723999999999</v>
      </c>
      <c r="AD67">
        <v>15.619555</v>
      </c>
      <c r="AE67">
        <v>16.083054000000001</v>
      </c>
      <c r="AF67">
        <v>16.558288999999998</v>
      </c>
      <c r="AG67">
        <v>17.046223000000001</v>
      </c>
      <c r="AH67">
        <v>17.545233</v>
      </c>
      <c r="AI67">
        <v>18.04636</v>
      </c>
      <c r="AJ67" s="32">
        <v>3.4000000000000002E-2</v>
      </c>
    </row>
    <row r="68" spans="1:36">
      <c r="A68" t="s">
        <v>372</v>
      </c>
      <c r="B68" t="s">
        <v>1888</v>
      </c>
      <c r="C68" t="s">
        <v>1889</v>
      </c>
      <c r="D68" t="s">
        <v>273</v>
      </c>
      <c r="F68">
        <v>25.030434</v>
      </c>
      <c r="G68">
        <v>26.503038</v>
      </c>
      <c r="H68">
        <v>27.907875000000001</v>
      </c>
      <c r="I68">
        <v>29.204699000000002</v>
      </c>
      <c r="J68">
        <v>30.460234</v>
      </c>
      <c r="K68">
        <v>31.683883999999999</v>
      </c>
      <c r="L68">
        <v>32.882750999999999</v>
      </c>
      <c r="M68">
        <v>34.057751000000003</v>
      </c>
      <c r="N68">
        <v>35.208275</v>
      </c>
      <c r="O68">
        <v>36.336063000000003</v>
      </c>
      <c r="P68">
        <v>37.444282999999999</v>
      </c>
      <c r="Q68">
        <v>38.524085999999997</v>
      </c>
      <c r="R68">
        <v>39.571846000000001</v>
      </c>
      <c r="S68">
        <v>40.592243000000003</v>
      </c>
      <c r="T68">
        <v>41.592857000000002</v>
      </c>
      <c r="U68">
        <v>42.571525999999999</v>
      </c>
      <c r="V68">
        <v>43.521824000000002</v>
      </c>
      <c r="W68">
        <v>44.445732</v>
      </c>
      <c r="X68">
        <v>45.350605000000002</v>
      </c>
      <c r="Y68">
        <v>46.247535999999997</v>
      </c>
      <c r="Z68">
        <v>47.146614</v>
      </c>
      <c r="AA68">
        <v>48.045918</v>
      </c>
      <c r="AB68">
        <v>48.936214</v>
      </c>
      <c r="AC68">
        <v>49.807338999999999</v>
      </c>
      <c r="AD68">
        <v>50.648387999999997</v>
      </c>
      <c r="AE68">
        <v>51.458114999999999</v>
      </c>
      <c r="AF68">
        <v>52.243332000000002</v>
      </c>
      <c r="AG68">
        <v>53.001503</v>
      </c>
      <c r="AH68">
        <v>53.72448</v>
      </c>
      <c r="AI68">
        <v>54.404223999999999</v>
      </c>
      <c r="AJ68" s="32">
        <v>2.7E-2</v>
      </c>
    </row>
    <row r="69" spans="1:36">
      <c r="A69" t="s">
        <v>374</v>
      </c>
      <c r="B69" t="s">
        <v>1890</v>
      </c>
      <c r="C69" t="s">
        <v>1891</v>
      </c>
      <c r="D69" t="s">
        <v>273</v>
      </c>
      <c r="F69">
        <v>18.573315000000001</v>
      </c>
      <c r="G69">
        <v>20.123519999999999</v>
      </c>
      <c r="H69">
        <v>21.118670000000002</v>
      </c>
      <c r="I69">
        <v>21.915524999999999</v>
      </c>
      <c r="J69">
        <v>22.649332000000001</v>
      </c>
      <c r="K69">
        <v>23.299458000000001</v>
      </c>
      <c r="L69">
        <v>23.862841</v>
      </c>
      <c r="M69">
        <v>24.353732999999998</v>
      </c>
      <c r="N69">
        <v>24.783608999999998</v>
      </c>
      <c r="O69">
        <v>25.157585000000001</v>
      </c>
      <c r="P69">
        <v>25.446995000000001</v>
      </c>
      <c r="Q69">
        <v>25.648230000000002</v>
      </c>
      <c r="R69">
        <v>25.831823</v>
      </c>
      <c r="S69">
        <v>26.010731</v>
      </c>
      <c r="T69">
        <v>26.182472000000001</v>
      </c>
      <c r="U69">
        <v>26.350121999999999</v>
      </c>
      <c r="V69">
        <v>26.501787</v>
      </c>
      <c r="W69">
        <v>26.638466000000001</v>
      </c>
      <c r="X69">
        <v>26.771334</v>
      </c>
      <c r="Y69">
        <v>26.908327</v>
      </c>
      <c r="Z69">
        <v>27.057107999999999</v>
      </c>
      <c r="AA69">
        <v>27.214227999999999</v>
      </c>
      <c r="AB69">
        <v>27.372429</v>
      </c>
      <c r="AC69">
        <v>27.531711999999999</v>
      </c>
      <c r="AD69">
        <v>27.693269999999998</v>
      </c>
      <c r="AE69">
        <v>27.855748999999999</v>
      </c>
      <c r="AF69">
        <v>28.019749000000001</v>
      </c>
      <c r="AG69">
        <v>28.190671999999999</v>
      </c>
      <c r="AH69">
        <v>28.373905000000001</v>
      </c>
      <c r="AI69">
        <v>28.572741000000001</v>
      </c>
      <c r="AJ69" s="32">
        <v>1.4999999999999999E-2</v>
      </c>
    </row>
    <row r="70" spans="1:36">
      <c r="A70" t="s">
        <v>376</v>
      </c>
      <c r="B70" t="s">
        <v>1892</v>
      </c>
      <c r="C70" t="s">
        <v>1893</v>
      </c>
      <c r="D70" t="s">
        <v>273</v>
      </c>
      <c r="F70">
        <v>10.632194999999999</v>
      </c>
      <c r="G70">
        <v>11.168974</v>
      </c>
      <c r="H70">
        <v>11.718265000000001</v>
      </c>
      <c r="I70">
        <v>12.208477999999999</v>
      </c>
      <c r="J70">
        <v>12.677059</v>
      </c>
      <c r="K70">
        <v>13.143902000000001</v>
      </c>
      <c r="L70">
        <v>13.61096</v>
      </c>
      <c r="M70">
        <v>14.071075</v>
      </c>
      <c r="N70">
        <v>14.520227</v>
      </c>
      <c r="O70">
        <v>14.957796</v>
      </c>
      <c r="P70">
        <v>15.389878</v>
      </c>
      <c r="Q70">
        <v>15.819096999999999</v>
      </c>
      <c r="R70">
        <v>16.246105</v>
      </c>
      <c r="S70">
        <v>16.671745000000001</v>
      </c>
      <c r="T70">
        <v>17.096354999999999</v>
      </c>
      <c r="U70">
        <v>17.515215000000001</v>
      </c>
      <c r="V70">
        <v>17.933112999999999</v>
      </c>
      <c r="W70">
        <v>18.350671999999999</v>
      </c>
      <c r="X70">
        <v>18.767074999999998</v>
      </c>
      <c r="Y70">
        <v>19.183562999999999</v>
      </c>
      <c r="Z70">
        <v>19.596824999999999</v>
      </c>
      <c r="AA70">
        <v>20.008300999999999</v>
      </c>
      <c r="AB70">
        <v>20.416933</v>
      </c>
      <c r="AC70">
        <v>20.823703999999999</v>
      </c>
      <c r="AD70">
        <v>21.227453000000001</v>
      </c>
      <c r="AE70">
        <v>21.618082000000001</v>
      </c>
      <c r="AF70">
        <v>22.004614</v>
      </c>
      <c r="AG70">
        <v>22.389144999999999</v>
      </c>
      <c r="AH70">
        <v>22.773358999999999</v>
      </c>
      <c r="AI70">
        <v>23.158940999999999</v>
      </c>
      <c r="AJ70" s="32">
        <v>2.7E-2</v>
      </c>
    </row>
    <row r="71" spans="1:36">
      <c r="A71" t="s">
        <v>378</v>
      </c>
      <c r="B71" t="s">
        <v>1894</v>
      </c>
      <c r="C71" t="s">
        <v>1895</v>
      </c>
      <c r="D71" t="s">
        <v>273</v>
      </c>
      <c r="F71">
        <v>3.11463</v>
      </c>
      <c r="G71">
        <v>3.2979050000000001</v>
      </c>
      <c r="H71">
        <v>3.472073</v>
      </c>
      <c r="I71">
        <v>3.6678310000000001</v>
      </c>
      <c r="J71">
        <v>3.8669750000000001</v>
      </c>
      <c r="K71">
        <v>4.069496</v>
      </c>
      <c r="L71">
        <v>4.2746459999999997</v>
      </c>
      <c r="M71">
        <v>4.4812000000000003</v>
      </c>
      <c r="N71">
        <v>4.6878279999999997</v>
      </c>
      <c r="O71">
        <v>4.8948140000000002</v>
      </c>
      <c r="P71">
        <v>5.1021729999999996</v>
      </c>
      <c r="Q71">
        <v>5.3075409999999996</v>
      </c>
      <c r="R71">
        <v>5.5098260000000003</v>
      </c>
      <c r="S71">
        <v>5.7082610000000003</v>
      </c>
      <c r="T71">
        <v>5.9044230000000004</v>
      </c>
      <c r="U71">
        <v>6.0993380000000004</v>
      </c>
      <c r="V71">
        <v>6.2946359999999997</v>
      </c>
      <c r="W71">
        <v>6.490615</v>
      </c>
      <c r="X71">
        <v>6.687125</v>
      </c>
      <c r="Y71">
        <v>6.8840409999999999</v>
      </c>
      <c r="Z71">
        <v>7.079237</v>
      </c>
      <c r="AA71">
        <v>7.2738699999999996</v>
      </c>
      <c r="AB71">
        <v>7.4681860000000002</v>
      </c>
      <c r="AC71">
        <v>7.6619479999999998</v>
      </c>
      <c r="AD71">
        <v>7.8550300000000002</v>
      </c>
      <c r="AE71">
        <v>8.0454030000000003</v>
      </c>
      <c r="AF71">
        <v>8.2339830000000003</v>
      </c>
      <c r="AG71">
        <v>8.4211430000000007</v>
      </c>
      <c r="AH71">
        <v>8.606325</v>
      </c>
      <c r="AI71">
        <v>8.7877299999999998</v>
      </c>
      <c r="AJ71" s="32">
        <v>3.5999999999999997E-2</v>
      </c>
    </row>
    <row r="72" spans="1:36">
      <c r="A72" t="s">
        <v>380</v>
      </c>
      <c r="B72" t="s">
        <v>1896</v>
      </c>
      <c r="C72" t="s">
        <v>1897</v>
      </c>
      <c r="D72" t="s">
        <v>273</v>
      </c>
      <c r="F72">
        <v>3.1446049999999999</v>
      </c>
      <c r="G72">
        <v>3.35982</v>
      </c>
      <c r="H72">
        <v>3.5921289999999999</v>
      </c>
      <c r="I72">
        <v>3.7772399999999999</v>
      </c>
      <c r="J72">
        <v>3.963206</v>
      </c>
      <c r="K72">
        <v>4.1517929999999996</v>
      </c>
      <c r="L72">
        <v>4.3418710000000003</v>
      </c>
      <c r="M72">
        <v>4.5268410000000001</v>
      </c>
      <c r="N72">
        <v>4.7182940000000002</v>
      </c>
      <c r="O72">
        <v>4.9116799999999996</v>
      </c>
      <c r="P72">
        <v>5.1055409999999997</v>
      </c>
      <c r="Q72">
        <v>5.3009719999999998</v>
      </c>
      <c r="R72">
        <v>5.4975560000000003</v>
      </c>
      <c r="S72">
        <v>5.6937040000000003</v>
      </c>
      <c r="T72">
        <v>5.8840050000000002</v>
      </c>
      <c r="U72">
        <v>6.0683689999999997</v>
      </c>
      <c r="V72">
        <v>6.2514200000000004</v>
      </c>
      <c r="W72">
        <v>6.4347099999999999</v>
      </c>
      <c r="X72">
        <v>6.6149579999999997</v>
      </c>
      <c r="Y72">
        <v>6.7953479999999997</v>
      </c>
      <c r="Z72">
        <v>6.9768860000000004</v>
      </c>
      <c r="AA72">
        <v>7.1599009999999996</v>
      </c>
      <c r="AB72">
        <v>7.3444599999999998</v>
      </c>
      <c r="AC72">
        <v>7.5306769999999998</v>
      </c>
      <c r="AD72">
        <v>7.7186769999999996</v>
      </c>
      <c r="AE72">
        <v>7.9086299999999996</v>
      </c>
      <c r="AF72">
        <v>8.1007569999999998</v>
      </c>
      <c r="AG72">
        <v>8.2952890000000004</v>
      </c>
      <c r="AH72">
        <v>8.4922699999999995</v>
      </c>
      <c r="AI72">
        <v>8.6919950000000004</v>
      </c>
      <c r="AJ72" s="32">
        <v>3.5999999999999997E-2</v>
      </c>
    </row>
    <row r="73" spans="1:36">
      <c r="A73" t="s">
        <v>114</v>
      </c>
      <c r="B73" t="s">
        <v>1898</v>
      </c>
      <c r="C73" t="s">
        <v>1899</v>
      </c>
      <c r="D73" t="s">
        <v>273</v>
      </c>
      <c r="F73">
        <v>179.893539</v>
      </c>
      <c r="G73">
        <v>188.481461</v>
      </c>
      <c r="H73">
        <v>195.47941599999999</v>
      </c>
      <c r="I73">
        <v>201.80291700000001</v>
      </c>
      <c r="J73">
        <v>207.67263800000001</v>
      </c>
      <c r="K73">
        <v>213.36520400000001</v>
      </c>
      <c r="L73">
        <v>218.74835200000001</v>
      </c>
      <c r="M73">
        <v>224.146027</v>
      </c>
      <c r="N73">
        <v>229.50732400000001</v>
      </c>
      <c r="O73">
        <v>234.84787</v>
      </c>
      <c r="P73">
        <v>240.05529799999999</v>
      </c>
      <c r="Q73">
        <v>245.28128100000001</v>
      </c>
      <c r="R73">
        <v>250.45661899999999</v>
      </c>
      <c r="S73">
        <v>255.45242300000001</v>
      </c>
      <c r="T73">
        <v>260.39123499999999</v>
      </c>
      <c r="U73">
        <v>265.27282700000001</v>
      </c>
      <c r="V73">
        <v>270.21640000000002</v>
      </c>
      <c r="W73">
        <v>275.17218000000003</v>
      </c>
      <c r="X73">
        <v>280.22988900000001</v>
      </c>
      <c r="Y73">
        <v>285.374146</v>
      </c>
      <c r="Z73">
        <v>290.43035900000001</v>
      </c>
      <c r="AA73">
        <v>295.58218399999998</v>
      </c>
      <c r="AB73">
        <v>300.79302999999999</v>
      </c>
      <c r="AC73">
        <v>305.982056</v>
      </c>
      <c r="AD73">
        <v>311.27771000000001</v>
      </c>
      <c r="AE73">
        <v>316.60201999999998</v>
      </c>
      <c r="AF73">
        <v>321.90243500000003</v>
      </c>
      <c r="AG73">
        <v>327.20837399999999</v>
      </c>
      <c r="AH73">
        <v>332.59314000000001</v>
      </c>
      <c r="AI73">
        <v>338.16589399999998</v>
      </c>
      <c r="AJ73" s="32">
        <v>2.1999999999999999E-2</v>
      </c>
    </row>
    <row r="74" spans="1:36">
      <c r="A74" t="s">
        <v>116</v>
      </c>
      <c r="C74" t="s">
        <v>1900</v>
      </c>
    </row>
    <row r="75" spans="1:36">
      <c r="A75" t="s">
        <v>356</v>
      </c>
      <c r="B75" t="s">
        <v>1901</v>
      </c>
      <c r="C75" t="s">
        <v>1902</v>
      </c>
      <c r="D75" t="s">
        <v>273</v>
      </c>
      <c r="F75">
        <v>884.81805399999996</v>
      </c>
      <c r="G75">
        <v>1076.5500489999999</v>
      </c>
      <c r="H75">
        <v>1230.1667480000001</v>
      </c>
      <c r="I75">
        <v>1274.7022710000001</v>
      </c>
      <c r="J75">
        <v>1318.180908</v>
      </c>
      <c r="K75">
        <v>1345.499634</v>
      </c>
      <c r="L75">
        <v>1366.03772</v>
      </c>
      <c r="M75">
        <v>1391.079956</v>
      </c>
      <c r="N75">
        <v>1417.5729980000001</v>
      </c>
      <c r="O75">
        <v>1446.572876</v>
      </c>
      <c r="P75">
        <v>1474.0267329999999</v>
      </c>
      <c r="Q75">
        <v>1506.494995</v>
      </c>
      <c r="R75">
        <v>1538.013672</v>
      </c>
      <c r="S75">
        <v>1562.586182</v>
      </c>
      <c r="T75">
        <v>1585.3625489999999</v>
      </c>
      <c r="U75">
        <v>1607.659668</v>
      </c>
      <c r="V75">
        <v>1633.0620120000001</v>
      </c>
      <c r="W75">
        <v>1659.333374</v>
      </c>
      <c r="X75">
        <v>1689.634033</v>
      </c>
      <c r="Y75">
        <v>1722.052246</v>
      </c>
      <c r="Z75">
        <v>1750.318237</v>
      </c>
      <c r="AA75">
        <v>1781.0749510000001</v>
      </c>
      <c r="AB75">
        <v>1813.510986</v>
      </c>
      <c r="AC75">
        <v>1844.788818</v>
      </c>
      <c r="AD75">
        <v>1880.515259</v>
      </c>
      <c r="AE75">
        <v>1918.9608149999999</v>
      </c>
      <c r="AF75">
        <v>1956.3781739999999</v>
      </c>
      <c r="AG75">
        <v>1993.512573</v>
      </c>
      <c r="AH75">
        <v>2033.3670649999999</v>
      </c>
      <c r="AI75">
        <v>2080.9279790000001</v>
      </c>
      <c r="AJ75" s="32">
        <v>0.03</v>
      </c>
    </row>
    <row r="76" spans="1:36">
      <c r="A76" t="s">
        <v>425</v>
      </c>
      <c r="B76" t="s">
        <v>1903</v>
      </c>
      <c r="C76" t="s">
        <v>1904</v>
      </c>
      <c r="D76" t="s">
        <v>273</v>
      </c>
      <c r="F76">
        <v>661.58654799999999</v>
      </c>
      <c r="G76">
        <v>776.53173800000002</v>
      </c>
      <c r="H76">
        <v>853.60687299999995</v>
      </c>
      <c r="I76">
        <v>880.36852999999996</v>
      </c>
      <c r="J76">
        <v>909.33050500000002</v>
      </c>
      <c r="K76">
        <v>931.06561299999998</v>
      </c>
      <c r="L76">
        <v>947.99102800000003</v>
      </c>
      <c r="M76">
        <v>968.12969999999996</v>
      </c>
      <c r="N76">
        <v>989.31750499999998</v>
      </c>
      <c r="O76">
        <v>1012.319641</v>
      </c>
      <c r="P76">
        <v>1034.2282709999999</v>
      </c>
      <c r="Q76">
        <v>1059.772827</v>
      </c>
      <c r="R76">
        <v>1084.659058</v>
      </c>
      <c r="S76">
        <v>1104.525269</v>
      </c>
      <c r="T76">
        <v>1123.0830080000001</v>
      </c>
      <c r="U76">
        <v>1141.282471</v>
      </c>
      <c r="V76">
        <v>1161.7387699999999</v>
      </c>
      <c r="W76">
        <v>1182.8271480000001</v>
      </c>
      <c r="X76">
        <v>1206.8657229999999</v>
      </c>
      <c r="Y76">
        <v>1232.4594729999999</v>
      </c>
      <c r="Z76">
        <v>1255.0032960000001</v>
      </c>
      <c r="AA76">
        <v>1279.3756100000001</v>
      </c>
      <c r="AB76">
        <v>1304.9852289999999</v>
      </c>
      <c r="AC76">
        <v>1329.7379149999999</v>
      </c>
      <c r="AD76">
        <v>1357.78125</v>
      </c>
      <c r="AE76">
        <v>1387.845581</v>
      </c>
      <c r="AF76">
        <v>1417.1519780000001</v>
      </c>
      <c r="AG76">
        <v>1446.25</v>
      </c>
      <c r="AH76">
        <v>1477.3747559999999</v>
      </c>
      <c r="AI76">
        <v>1514.254639</v>
      </c>
      <c r="AJ76" s="32">
        <v>2.9000000000000001E-2</v>
      </c>
    </row>
    <row r="77" spans="1:36">
      <c r="A77" t="s">
        <v>427</v>
      </c>
      <c r="B77" t="s">
        <v>1905</v>
      </c>
      <c r="C77" t="s">
        <v>1906</v>
      </c>
      <c r="D77" t="s">
        <v>273</v>
      </c>
      <c r="F77">
        <v>127.88352999999999</v>
      </c>
      <c r="G77">
        <v>194.22962999999999</v>
      </c>
      <c r="H77">
        <v>265.64102200000002</v>
      </c>
      <c r="I77">
        <v>281.78817700000002</v>
      </c>
      <c r="J77">
        <v>295.63269000000003</v>
      </c>
      <c r="K77">
        <v>300.96777300000002</v>
      </c>
      <c r="L77">
        <v>304.93411300000002</v>
      </c>
      <c r="M77">
        <v>309.79202299999997</v>
      </c>
      <c r="N77">
        <v>314.93014499999998</v>
      </c>
      <c r="O77">
        <v>320.557007</v>
      </c>
      <c r="P77">
        <v>325.86785900000001</v>
      </c>
      <c r="Q77">
        <v>332.15954599999998</v>
      </c>
      <c r="R77">
        <v>338.25177000000002</v>
      </c>
      <c r="S77">
        <v>342.971069</v>
      </c>
      <c r="T77">
        <v>347.33569299999999</v>
      </c>
      <c r="U77">
        <v>351.60580399999998</v>
      </c>
      <c r="V77">
        <v>356.48376500000001</v>
      </c>
      <c r="W77">
        <v>361.53140300000001</v>
      </c>
      <c r="X77">
        <v>367.36578400000002</v>
      </c>
      <c r="Y77">
        <v>373.61971999999997</v>
      </c>
      <c r="Z77">
        <v>379.07251000000002</v>
      </c>
      <c r="AA77">
        <v>385.01687600000002</v>
      </c>
      <c r="AB77">
        <v>391.294464</v>
      </c>
      <c r="AC77">
        <v>397.35684199999997</v>
      </c>
      <c r="AD77">
        <v>404.28680400000002</v>
      </c>
      <c r="AE77">
        <v>411.74896200000001</v>
      </c>
      <c r="AF77">
        <v>419.02340700000002</v>
      </c>
      <c r="AG77">
        <v>426.25476099999997</v>
      </c>
      <c r="AH77">
        <v>434.01913500000001</v>
      </c>
      <c r="AI77">
        <v>443.26809700000001</v>
      </c>
      <c r="AJ77" s="32">
        <v>4.3999999999999997E-2</v>
      </c>
    </row>
    <row r="78" spans="1:36">
      <c r="A78" t="s">
        <v>429</v>
      </c>
      <c r="B78" t="s">
        <v>1907</v>
      </c>
      <c r="C78" t="s">
        <v>1908</v>
      </c>
      <c r="D78" t="s">
        <v>273</v>
      </c>
      <c r="F78">
        <v>95.347954000000001</v>
      </c>
      <c r="G78">
        <v>105.788651</v>
      </c>
      <c r="H78">
        <v>110.91879299999999</v>
      </c>
      <c r="I78">
        <v>112.54544799999999</v>
      </c>
      <c r="J78">
        <v>113.217766</v>
      </c>
      <c r="K78">
        <v>113.466263</v>
      </c>
      <c r="L78">
        <v>113.112595</v>
      </c>
      <c r="M78">
        <v>113.158264</v>
      </c>
      <c r="N78">
        <v>113.32547</v>
      </c>
      <c r="O78">
        <v>113.696251</v>
      </c>
      <c r="P78">
        <v>113.93058000000001</v>
      </c>
      <c r="Q78">
        <v>114.56268300000001</v>
      </c>
      <c r="R78">
        <v>115.10292099999999</v>
      </c>
      <c r="S78">
        <v>115.08976699999999</v>
      </c>
      <c r="T78">
        <v>114.943893</v>
      </c>
      <c r="U78">
        <v>114.771202</v>
      </c>
      <c r="V78">
        <v>114.839508</v>
      </c>
      <c r="W78">
        <v>114.974892</v>
      </c>
      <c r="X78">
        <v>115.402435</v>
      </c>
      <c r="Y78">
        <v>115.973106</v>
      </c>
      <c r="Z78">
        <v>116.24251599999999</v>
      </c>
      <c r="AA78">
        <v>116.682495</v>
      </c>
      <c r="AB78">
        <v>117.23131600000001</v>
      </c>
      <c r="AC78">
        <v>117.69407699999999</v>
      </c>
      <c r="AD78">
        <v>118.44708300000001</v>
      </c>
      <c r="AE78">
        <v>119.36623400000001</v>
      </c>
      <c r="AF78">
        <v>120.20277400000001</v>
      </c>
      <c r="AG78">
        <v>121.00786600000001</v>
      </c>
      <c r="AH78">
        <v>121.97313699999999</v>
      </c>
      <c r="AI78">
        <v>123.405258</v>
      </c>
      <c r="AJ78" s="32">
        <v>8.9999999999999993E-3</v>
      </c>
    </row>
    <row r="79" spans="1:36">
      <c r="A79" t="s">
        <v>358</v>
      </c>
      <c r="B79" t="s">
        <v>1909</v>
      </c>
      <c r="C79" t="s">
        <v>1910</v>
      </c>
      <c r="D79" t="s">
        <v>273</v>
      </c>
      <c r="F79">
        <v>61.970084999999997</v>
      </c>
      <c r="G79">
        <v>95.259697000000003</v>
      </c>
      <c r="H79">
        <v>126.44612100000001</v>
      </c>
      <c r="I79">
        <v>137.88261399999999</v>
      </c>
      <c r="J79">
        <v>144.14506499999999</v>
      </c>
      <c r="K79">
        <v>146.12661700000001</v>
      </c>
      <c r="L79">
        <v>150.13429300000001</v>
      </c>
      <c r="M79">
        <v>154.299622</v>
      </c>
      <c r="N79">
        <v>158.630844</v>
      </c>
      <c r="O79">
        <v>163.12631200000001</v>
      </c>
      <c r="P79">
        <v>167.73307800000001</v>
      </c>
      <c r="Q79">
        <v>172.451233</v>
      </c>
      <c r="R79">
        <v>177.28703300000001</v>
      </c>
      <c r="S79">
        <v>182.24252300000001</v>
      </c>
      <c r="T79">
        <v>187.31990099999999</v>
      </c>
      <c r="U79">
        <v>192.52136200000001</v>
      </c>
      <c r="V79">
        <v>197.849884</v>
      </c>
      <c r="W79">
        <v>203.30775499999999</v>
      </c>
      <c r="X79">
        <v>208.898224</v>
      </c>
      <c r="Y79">
        <v>214.61994899999999</v>
      </c>
      <c r="Z79">
        <v>220.47726399999999</v>
      </c>
      <c r="AA79">
        <v>226.47354100000001</v>
      </c>
      <c r="AB79">
        <v>232.61082500000001</v>
      </c>
      <c r="AC79">
        <v>238.89608799999999</v>
      </c>
      <c r="AD79">
        <v>245.33424400000001</v>
      </c>
      <c r="AE79">
        <v>251.92884799999999</v>
      </c>
      <c r="AF79">
        <v>258.68417399999998</v>
      </c>
      <c r="AG79">
        <v>265.60424799999998</v>
      </c>
      <c r="AH79">
        <v>272.69415300000003</v>
      </c>
      <c r="AI79">
        <v>279.95846599999999</v>
      </c>
      <c r="AJ79" s="32">
        <v>5.2999999999999999E-2</v>
      </c>
    </row>
    <row r="80" spans="1:36">
      <c r="A80" t="s">
        <v>360</v>
      </c>
      <c r="B80" t="s">
        <v>1911</v>
      </c>
      <c r="C80" t="s">
        <v>1912</v>
      </c>
      <c r="D80" t="s">
        <v>273</v>
      </c>
      <c r="F80">
        <v>66.668471999999994</v>
      </c>
      <c r="G80">
        <v>107.700722</v>
      </c>
      <c r="H80">
        <v>146.00958299999999</v>
      </c>
      <c r="I80">
        <v>159.85470599999999</v>
      </c>
      <c r="J80">
        <v>166.35571300000001</v>
      </c>
      <c r="K80">
        <v>169.84176600000001</v>
      </c>
      <c r="L80">
        <v>175.79853800000001</v>
      </c>
      <c r="M80">
        <v>181.92228700000001</v>
      </c>
      <c r="N80">
        <v>188.254639</v>
      </c>
      <c r="O80">
        <v>194.77183500000001</v>
      </c>
      <c r="P80">
        <v>201.49670399999999</v>
      </c>
      <c r="Q80">
        <v>208.506271</v>
      </c>
      <c r="R80">
        <v>215.73026999999999</v>
      </c>
      <c r="S80">
        <v>223.17690999999999</v>
      </c>
      <c r="T80">
        <v>230.85713200000001</v>
      </c>
      <c r="U80">
        <v>238.71646100000001</v>
      </c>
      <c r="V80">
        <v>246.81156899999999</v>
      </c>
      <c r="W80">
        <v>255.15313699999999</v>
      </c>
      <c r="X80">
        <v>263.74880999999999</v>
      </c>
      <c r="Y80">
        <v>272.600616</v>
      </c>
      <c r="Z80">
        <v>281.66592400000002</v>
      </c>
      <c r="AA80">
        <v>290.99588</v>
      </c>
      <c r="AB80">
        <v>300.59973100000002</v>
      </c>
      <c r="AC80">
        <v>310.48492399999998</v>
      </c>
      <c r="AD80">
        <v>320.65649400000001</v>
      </c>
      <c r="AE80">
        <v>330.96606400000002</v>
      </c>
      <c r="AF80">
        <v>341.56161500000002</v>
      </c>
      <c r="AG80">
        <v>352.46203600000001</v>
      </c>
      <c r="AH80">
        <v>363.68823200000003</v>
      </c>
      <c r="AI80">
        <v>375.25839200000001</v>
      </c>
      <c r="AJ80" s="32">
        <v>6.0999999999999999E-2</v>
      </c>
    </row>
    <row r="81" spans="1:36">
      <c r="A81" t="s">
        <v>362</v>
      </c>
      <c r="B81" t="s">
        <v>1913</v>
      </c>
      <c r="C81" t="s">
        <v>1914</v>
      </c>
      <c r="D81" t="s">
        <v>273</v>
      </c>
      <c r="F81">
        <v>93.578629000000006</v>
      </c>
      <c r="G81">
        <v>146.33149700000001</v>
      </c>
      <c r="H81">
        <v>189.85436999999999</v>
      </c>
      <c r="I81">
        <v>206.163589</v>
      </c>
      <c r="J81">
        <v>218.16688500000001</v>
      </c>
      <c r="K81">
        <v>228.77529899999999</v>
      </c>
      <c r="L81">
        <v>241.63887</v>
      </c>
      <c r="M81">
        <v>254.93211400000001</v>
      </c>
      <c r="N81">
        <v>268.68078600000001</v>
      </c>
      <c r="O81">
        <v>282.90017699999999</v>
      </c>
      <c r="P81">
        <v>297.53744499999999</v>
      </c>
      <c r="Q81">
        <v>312.80822799999999</v>
      </c>
      <c r="R81">
        <v>328.74047899999999</v>
      </c>
      <c r="S81">
        <v>345.36068699999998</v>
      </c>
      <c r="T81">
        <v>362.691101</v>
      </c>
      <c r="U81">
        <v>380.61767600000002</v>
      </c>
      <c r="V81">
        <v>399.32781999999997</v>
      </c>
      <c r="W81">
        <v>418.86767600000002</v>
      </c>
      <c r="X81">
        <v>439.28396600000002</v>
      </c>
      <c r="Y81">
        <v>460.60778800000003</v>
      </c>
      <c r="Z81">
        <v>482.59265099999999</v>
      </c>
      <c r="AA81">
        <v>505.56146200000001</v>
      </c>
      <c r="AB81">
        <v>529.56225600000005</v>
      </c>
      <c r="AC81">
        <v>554.64654499999995</v>
      </c>
      <c r="AD81">
        <v>580.86621100000002</v>
      </c>
      <c r="AE81">
        <v>607.90771500000005</v>
      </c>
      <c r="AF81">
        <v>636.15551800000003</v>
      </c>
      <c r="AG81">
        <v>665.66394000000003</v>
      </c>
      <c r="AH81">
        <v>696.49792500000001</v>
      </c>
      <c r="AI81">
        <v>728.71649200000002</v>
      </c>
      <c r="AJ81" s="32">
        <v>7.2999999999999995E-2</v>
      </c>
    </row>
    <row r="82" spans="1:36">
      <c r="A82" t="s">
        <v>364</v>
      </c>
      <c r="B82" t="s">
        <v>1915</v>
      </c>
      <c r="C82" t="s">
        <v>1916</v>
      </c>
      <c r="D82" t="s">
        <v>273</v>
      </c>
      <c r="F82">
        <v>613.81054700000004</v>
      </c>
      <c r="G82">
        <v>989.59789999999998</v>
      </c>
      <c r="H82">
        <v>1288.3355710000001</v>
      </c>
      <c r="I82">
        <v>1386.6170649999999</v>
      </c>
      <c r="J82">
        <v>1430.6412350000001</v>
      </c>
      <c r="K82">
        <v>1456.005371</v>
      </c>
      <c r="L82">
        <v>1507.634888</v>
      </c>
      <c r="M82">
        <v>1560.6579589999999</v>
      </c>
      <c r="N82">
        <v>1615.2333980000001</v>
      </c>
      <c r="O82">
        <v>1671.1579589999999</v>
      </c>
      <c r="P82">
        <v>1728.7158199999999</v>
      </c>
      <c r="Q82">
        <v>1788.0805660000001</v>
      </c>
      <c r="R82">
        <v>1849.569336</v>
      </c>
      <c r="S82">
        <v>1913.116577</v>
      </c>
      <c r="T82">
        <v>1978.6673579999999</v>
      </c>
      <c r="U82">
        <v>2046.32251</v>
      </c>
      <c r="V82">
        <v>2116.7534179999998</v>
      </c>
      <c r="W82">
        <v>2189.915039</v>
      </c>
      <c r="X82">
        <v>2265.704346</v>
      </c>
      <c r="Y82">
        <v>2344.4731449999999</v>
      </c>
      <c r="Z82">
        <v>2426.086914</v>
      </c>
      <c r="AA82">
        <v>2510.5083009999998</v>
      </c>
      <c r="AB82">
        <v>2597.7558589999999</v>
      </c>
      <c r="AC82">
        <v>2687.8383789999998</v>
      </c>
      <c r="AD82">
        <v>2780.8833009999998</v>
      </c>
      <c r="AE82">
        <v>2877.0666500000002</v>
      </c>
      <c r="AF82">
        <v>2976.5437010000001</v>
      </c>
      <c r="AG82">
        <v>3079.6232909999999</v>
      </c>
      <c r="AH82">
        <v>3186.5749510000001</v>
      </c>
      <c r="AI82">
        <v>3297.4995119999999</v>
      </c>
      <c r="AJ82" s="32">
        <v>0.06</v>
      </c>
    </row>
    <row r="83" spans="1:36">
      <c r="A83" t="s">
        <v>366</v>
      </c>
      <c r="B83" t="s">
        <v>1917</v>
      </c>
      <c r="C83" t="s">
        <v>1918</v>
      </c>
      <c r="D83" t="s">
        <v>273</v>
      </c>
      <c r="F83">
        <v>65.673873999999998</v>
      </c>
      <c r="G83">
        <v>109.039627</v>
      </c>
      <c r="H83">
        <v>146.51165800000001</v>
      </c>
      <c r="I83">
        <v>158.08992000000001</v>
      </c>
      <c r="J83">
        <v>164.28089900000001</v>
      </c>
      <c r="K83">
        <v>168.759308</v>
      </c>
      <c r="L83">
        <v>177.30122399999999</v>
      </c>
      <c r="M83">
        <v>186.16693100000001</v>
      </c>
      <c r="N83">
        <v>195.42352299999999</v>
      </c>
      <c r="O83">
        <v>205.09544399999999</v>
      </c>
      <c r="P83">
        <v>215.21560700000001</v>
      </c>
      <c r="Q83">
        <v>225.84303299999999</v>
      </c>
      <c r="R83">
        <v>236.97403</v>
      </c>
      <c r="S83">
        <v>248.57225</v>
      </c>
      <c r="T83">
        <v>260.61184700000001</v>
      </c>
      <c r="U83">
        <v>273.220032</v>
      </c>
      <c r="V83">
        <v>286.32153299999999</v>
      </c>
      <c r="W83">
        <v>299.95578</v>
      </c>
      <c r="X83">
        <v>314.14770499999997</v>
      </c>
      <c r="Y83">
        <v>328.87643400000002</v>
      </c>
      <c r="Z83">
        <v>344.25012199999998</v>
      </c>
      <c r="AA83">
        <v>360.21771200000001</v>
      </c>
      <c r="AB83">
        <v>376.82745399999999</v>
      </c>
      <c r="AC83">
        <v>394.10485799999998</v>
      </c>
      <c r="AD83">
        <v>412.04953</v>
      </c>
      <c r="AE83">
        <v>430.78680400000002</v>
      </c>
      <c r="AF83">
        <v>450.26937900000001</v>
      </c>
      <c r="AG83">
        <v>470.55206299999998</v>
      </c>
      <c r="AH83">
        <v>491.66564899999997</v>
      </c>
      <c r="AI83">
        <v>513.649902</v>
      </c>
      <c r="AJ83" s="32">
        <v>7.3999999999999996E-2</v>
      </c>
    </row>
    <row r="84" spans="1:36">
      <c r="A84" t="s">
        <v>368</v>
      </c>
      <c r="B84" t="s">
        <v>1919</v>
      </c>
      <c r="C84" t="s">
        <v>1920</v>
      </c>
      <c r="D84" t="s">
        <v>273</v>
      </c>
      <c r="F84">
        <v>139.81088299999999</v>
      </c>
      <c r="G84">
        <v>260.52777099999997</v>
      </c>
      <c r="H84">
        <v>366.72445699999997</v>
      </c>
      <c r="I84">
        <v>401.54321299999998</v>
      </c>
      <c r="J84">
        <v>418.486786</v>
      </c>
      <c r="K84">
        <v>428.547821</v>
      </c>
      <c r="L84">
        <v>449.14184599999999</v>
      </c>
      <c r="M84">
        <v>470.64041099999997</v>
      </c>
      <c r="N84">
        <v>493.04852299999999</v>
      </c>
      <c r="O84">
        <v>516.28387499999997</v>
      </c>
      <c r="P84">
        <v>540.02056900000002</v>
      </c>
      <c r="Q84">
        <v>564.69000200000005</v>
      </c>
      <c r="R84">
        <v>590.36352499999998</v>
      </c>
      <c r="S84">
        <v>617.09429899999998</v>
      </c>
      <c r="T84">
        <v>644.92407200000002</v>
      </c>
      <c r="U84">
        <v>673.762024</v>
      </c>
      <c r="V84">
        <v>703.76141399999995</v>
      </c>
      <c r="W84">
        <v>734.96704099999999</v>
      </c>
      <c r="X84">
        <v>767.42297399999995</v>
      </c>
      <c r="Y84">
        <v>801.16290300000003</v>
      </c>
      <c r="Z84">
        <v>835.976135</v>
      </c>
      <c r="AA84">
        <v>872.14215100000001</v>
      </c>
      <c r="AB84">
        <v>909.711365</v>
      </c>
      <c r="AC84">
        <v>948.73297100000002</v>
      </c>
      <c r="AD84">
        <v>989.26507600000002</v>
      </c>
      <c r="AE84">
        <v>1030.8748780000001</v>
      </c>
      <c r="AF84">
        <v>1074.060303</v>
      </c>
      <c r="AG84">
        <v>1118.8795170000001</v>
      </c>
      <c r="AH84">
        <v>1165.3892820000001</v>
      </c>
      <c r="AI84">
        <v>1213.650879</v>
      </c>
      <c r="AJ84" s="32">
        <v>7.6999999999999999E-2</v>
      </c>
    </row>
    <row r="85" spans="1:36">
      <c r="A85" t="s">
        <v>370</v>
      </c>
      <c r="B85" t="s">
        <v>1921</v>
      </c>
      <c r="C85" t="s">
        <v>1922</v>
      </c>
      <c r="D85" t="s">
        <v>273</v>
      </c>
      <c r="F85">
        <v>163.662735</v>
      </c>
      <c r="G85">
        <v>188.28048699999999</v>
      </c>
      <c r="H85">
        <v>216.865082</v>
      </c>
      <c r="I85">
        <v>230.056152</v>
      </c>
      <c r="J85">
        <v>238.694885</v>
      </c>
      <c r="K85">
        <v>243.59936500000001</v>
      </c>
      <c r="L85">
        <v>250.05126999999999</v>
      </c>
      <c r="M85">
        <v>256.71844499999997</v>
      </c>
      <c r="N85">
        <v>263.60275300000001</v>
      </c>
      <c r="O85">
        <v>270.70831299999998</v>
      </c>
      <c r="P85">
        <v>278.12100199999998</v>
      </c>
      <c r="Q85">
        <v>285.82046500000001</v>
      </c>
      <c r="R85">
        <v>293.78054800000001</v>
      </c>
      <c r="S85">
        <v>302.00640900000002</v>
      </c>
      <c r="T85">
        <v>310.50988799999999</v>
      </c>
      <c r="U85">
        <v>319.14471400000002</v>
      </c>
      <c r="V85">
        <v>328.04714999999999</v>
      </c>
      <c r="W85">
        <v>337.23486300000002</v>
      </c>
      <c r="X85">
        <v>346.720551</v>
      </c>
      <c r="Y85">
        <v>356.51083399999999</v>
      </c>
      <c r="Z85">
        <v>366.43777499999999</v>
      </c>
      <c r="AA85">
        <v>376.67300399999999</v>
      </c>
      <c r="AB85">
        <v>387.22531099999998</v>
      </c>
      <c r="AC85">
        <v>398.095215</v>
      </c>
      <c r="AD85">
        <v>409.28927599999997</v>
      </c>
      <c r="AE85">
        <v>420.60650600000002</v>
      </c>
      <c r="AF85">
        <v>432.25338699999998</v>
      </c>
      <c r="AG85">
        <v>444.246307</v>
      </c>
      <c r="AH85">
        <v>456.57788099999999</v>
      </c>
      <c r="AI85">
        <v>469.16561899999999</v>
      </c>
      <c r="AJ85" s="32">
        <v>3.6999999999999998E-2</v>
      </c>
    </row>
    <row r="86" spans="1:36">
      <c r="A86" t="s">
        <v>372</v>
      </c>
      <c r="B86" t="s">
        <v>1923</v>
      </c>
      <c r="C86" t="s">
        <v>1924</v>
      </c>
      <c r="D86" t="s">
        <v>273</v>
      </c>
      <c r="F86">
        <v>647.91900599999997</v>
      </c>
      <c r="G86">
        <v>751.56768799999998</v>
      </c>
      <c r="H86">
        <v>837.19268799999998</v>
      </c>
      <c r="I86">
        <v>886.705872</v>
      </c>
      <c r="J86">
        <v>930.59491000000003</v>
      </c>
      <c r="K86">
        <v>970.39178500000003</v>
      </c>
      <c r="L86">
        <v>1024.72937</v>
      </c>
      <c r="M86">
        <v>1080.232544</v>
      </c>
      <c r="N86">
        <v>1136.8222659999999</v>
      </c>
      <c r="O86">
        <v>1194.521606</v>
      </c>
      <c r="P86">
        <v>1253.4373780000001</v>
      </c>
      <c r="Q86">
        <v>1313.1206050000001</v>
      </c>
      <c r="R86">
        <v>1373.3267820000001</v>
      </c>
      <c r="S86">
        <v>1434.1999510000001</v>
      </c>
      <c r="T86">
        <v>1496.0607910000001</v>
      </c>
      <c r="U86">
        <v>1558.7641599999999</v>
      </c>
      <c r="V86">
        <v>1621.9213870000001</v>
      </c>
      <c r="W86">
        <v>1685.5642089999999</v>
      </c>
      <c r="X86">
        <v>1750.0428469999999</v>
      </c>
      <c r="Y86">
        <v>1815.8950199999999</v>
      </c>
      <c r="Z86">
        <v>1883.7645259999999</v>
      </c>
      <c r="AA86">
        <v>1953.5902100000001</v>
      </c>
      <c r="AB86">
        <v>2024.840698</v>
      </c>
      <c r="AC86">
        <v>2096.8708499999998</v>
      </c>
      <c r="AD86">
        <v>2168.9328609999998</v>
      </c>
      <c r="AE86">
        <v>2240.8630370000001</v>
      </c>
      <c r="AF86">
        <v>2313.0351559999999</v>
      </c>
      <c r="AG86">
        <v>2385.2065429999998</v>
      </c>
      <c r="AH86">
        <v>2456.719482</v>
      </c>
      <c r="AI86">
        <v>2526.8803710000002</v>
      </c>
      <c r="AJ86" s="32">
        <v>4.8000000000000001E-2</v>
      </c>
    </row>
    <row r="87" spans="1:36">
      <c r="A87" t="s">
        <v>374</v>
      </c>
      <c r="B87" t="s">
        <v>1925</v>
      </c>
      <c r="C87" t="s">
        <v>1926</v>
      </c>
      <c r="D87" t="s">
        <v>273</v>
      </c>
      <c r="F87">
        <v>96.367157000000006</v>
      </c>
      <c r="G87">
        <v>202.76350400000001</v>
      </c>
      <c r="H87">
        <v>285.68490600000001</v>
      </c>
      <c r="I87">
        <v>307.436981</v>
      </c>
      <c r="J87">
        <v>313.74169899999998</v>
      </c>
      <c r="K87">
        <v>309.12933299999997</v>
      </c>
      <c r="L87">
        <v>314.783142</v>
      </c>
      <c r="M87">
        <v>319.87008700000001</v>
      </c>
      <c r="N87">
        <v>324.488831</v>
      </c>
      <c r="O87">
        <v>328.68316700000003</v>
      </c>
      <c r="P87">
        <v>332.23788500000001</v>
      </c>
      <c r="Q87">
        <v>335.07406600000002</v>
      </c>
      <c r="R87">
        <v>337.81643700000001</v>
      </c>
      <c r="S87">
        <v>340.58019999999999</v>
      </c>
      <c r="T87">
        <v>343.34655800000002</v>
      </c>
      <c r="U87">
        <v>346.18695100000002</v>
      </c>
      <c r="V87">
        <v>348.94665500000002</v>
      </c>
      <c r="W87">
        <v>351.63232399999998</v>
      </c>
      <c r="X87">
        <v>354.34124800000001</v>
      </c>
      <c r="Y87">
        <v>357.13797</v>
      </c>
      <c r="Z87">
        <v>360.128784</v>
      </c>
      <c r="AA87">
        <v>363.25112899999999</v>
      </c>
      <c r="AB87">
        <v>366.4375</v>
      </c>
      <c r="AC87">
        <v>369.68521099999998</v>
      </c>
      <c r="AD87">
        <v>373.005493</v>
      </c>
      <c r="AE87">
        <v>376.40716600000002</v>
      </c>
      <c r="AF87">
        <v>379.87738000000002</v>
      </c>
      <c r="AG87">
        <v>383.46765099999999</v>
      </c>
      <c r="AH87">
        <v>387.23028599999998</v>
      </c>
      <c r="AI87">
        <v>391.20031699999998</v>
      </c>
      <c r="AJ87" s="32">
        <v>4.9000000000000002E-2</v>
      </c>
    </row>
    <row r="88" spans="1:36">
      <c r="A88" t="s">
        <v>376</v>
      </c>
      <c r="B88" t="s">
        <v>1927</v>
      </c>
      <c r="C88" t="s">
        <v>1928</v>
      </c>
      <c r="D88" t="s">
        <v>273</v>
      </c>
      <c r="F88">
        <v>105.055283</v>
      </c>
      <c r="G88">
        <v>318.268799</v>
      </c>
      <c r="H88">
        <v>476.22445699999997</v>
      </c>
      <c r="I88">
        <v>523.30279499999995</v>
      </c>
      <c r="J88">
        <v>546.89801</v>
      </c>
      <c r="K88">
        <v>563.41772500000002</v>
      </c>
      <c r="L88">
        <v>596.22113000000002</v>
      </c>
      <c r="M88">
        <v>628.93432600000006</v>
      </c>
      <c r="N88">
        <v>660.96307400000001</v>
      </c>
      <c r="O88">
        <v>692.11218299999996</v>
      </c>
      <c r="P88">
        <v>723.35168499999997</v>
      </c>
      <c r="Q88">
        <v>754.67285200000003</v>
      </c>
      <c r="R88">
        <v>786.13946499999997</v>
      </c>
      <c r="S88">
        <v>817.87445100000002</v>
      </c>
      <c r="T88">
        <v>849.90722700000003</v>
      </c>
      <c r="U88">
        <v>881.82275400000003</v>
      </c>
      <c r="V88">
        <v>913.98425299999997</v>
      </c>
      <c r="W88">
        <v>946.50262499999997</v>
      </c>
      <c r="X88">
        <v>979.23724400000003</v>
      </c>
      <c r="Y88">
        <v>1012.327454</v>
      </c>
      <c r="Z88">
        <v>1045.5491939999999</v>
      </c>
      <c r="AA88">
        <v>1078.8652340000001</v>
      </c>
      <c r="AB88">
        <v>1112.077759</v>
      </c>
      <c r="AC88">
        <v>1145.315918</v>
      </c>
      <c r="AD88">
        <v>1178.3764650000001</v>
      </c>
      <c r="AE88">
        <v>1209.908447</v>
      </c>
      <c r="AF88">
        <v>1241.052612</v>
      </c>
      <c r="AG88">
        <v>1272.1273189999999</v>
      </c>
      <c r="AH88">
        <v>1303.4039310000001</v>
      </c>
      <c r="AI88">
        <v>1335.1884769999999</v>
      </c>
      <c r="AJ88" s="32">
        <v>9.1999999999999998E-2</v>
      </c>
    </row>
    <row r="89" spans="1:36">
      <c r="A89" t="s">
        <v>378</v>
      </c>
      <c r="B89" t="s">
        <v>1929</v>
      </c>
      <c r="C89" t="s">
        <v>1930</v>
      </c>
      <c r="D89" t="s">
        <v>273</v>
      </c>
      <c r="F89">
        <v>92.349654999999998</v>
      </c>
      <c r="G89">
        <v>133.099243</v>
      </c>
      <c r="H89">
        <v>169.681152</v>
      </c>
      <c r="I89">
        <v>182.142517</v>
      </c>
      <c r="J89">
        <v>192.43635599999999</v>
      </c>
      <c r="K89">
        <v>203.575928</v>
      </c>
      <c r="L89">
        <v>219.81474299999999</v>
      </c>
      <c r="M89">
        <v>236.81594799999999</v>
      </c>
      <c r="N89">
        <v>254.45820599999999</v>
      </c>
      <c r="O89">
        <v>272.76968399999998</v>
      </c>
      <c r="P89">
        <v>291.78207400000002</v>
      </c>
      <c r="Q89">
        <v>311.193848</v>
      </c>
      <c r="R89">
        <v>330.851135</v>
      </c>
      <c r="S89">
        <v>350.62332199999997</v>
      </c>
      <c r="T89">
        <v>370.66412400000002</v>
      </c>
      <c r="U89">
        <v>391.11337300000002</v>
      </c>
      <c r="V89">
        <v>412.13528400000001</v>
      </c>
      <c r="W89">
        <v>433.76876800000002</v>
      </c>
      <c r="X89">
        <v>455.99615499999999</v>
      </c>
      <c r="Y89">
        <v>478.786835</v>
      </c>
      <c r="Z89">
        <v>501.88314800000001</v>
      </c>
      <c r="AA89">
        <v>525.39282200000002</v>
      </c>
      <c r="AB89">
        <v>549.33917199999996</v>
      </c>
      <c r="AC89">
        <v>573.67193599999996</v>
      </c>
      <c r="AD89">
        <v>598.35601799999995</v>
      </c>
      <c r="AE89">
        <v>623.11804199999995</v>
      </c>
      <c r="AF89">
        <v>648.01391599999999</v>
      </c>
      <c r="AG89">
        <v>673.08215299999995</v>
      </c>
      <c r="AH89">
        <v>698.20275900000001</v>
      </c>
      <c r="AI89">
        <v>723.02838099999997</v>
      </c>
      <c r="AJ89" s="32">
        <v>7.3999999999999996E-2</v>
      </c>
    </row>
    <row r="90" spans="1:36">
      <c r="A90" t="s">
        <v>380</v>
      </c>
      <c r="B90" t="s">
        <v>1931</v>
      </c>
      <c r="C90" t="s">
        <v>1932</v>
      </c>
      <c r="D90" t="s">
        <v>273</v>
      </c>
      <c r="F90">
        <v>50.532612</v>
      </c>
      <c r="G90">
        <v>111.304565</v>
      </c>
      <c r="H90">
        <v>159.91824299999999</v>
      </c>
      <c r="I90">
        <v>175.169815</v>
      </c>
      <c r="J90">
        <v>182.184494</v>
      </c>
      <c r="K90">
        <v>184.53349299999999</v>
      </c>
      <c r="L90">
        <v>191.393204</v>
      </c>
      <c r="M90">
        <v>198.253311</v>
      </c>
      <c r="N90">
        <v>205.39038099999999</v>
      </c>
      <c r="O90">
        <v>212.69982899999999</v>
      </c>
      <c r="P90">
        <v>220.151138</v>
      </c>
      <c r="Q90">
        <v>227.77145400000001</v>
      </c>
      <c r="R90">
        <v>235.55401599999999</v>
      </c>
      <c r="S90">
        <v>243.46276900000001</v>
      </c>
      <c r="T90">
        <v>251.365509</v>
      </c>
      <c r="U90">
        <v>259.259186</v>
      </c>
      <c r="V90">
        <v>267.26058999999998</v>
      </c>
      <c r="W90">
        <v>275.411407</v>
      </c>
      <c r="X90">
        <v>283.63028000000003</v>
      </c>
      <c r="Y90">
        <v>291.99353000000002</v>
      </c>
      <c r="Z90">
        <v>300.53085299999998</v>
      </c>
      <c r="AA90">
        <v>309.25592</v>
      </c>
      <c r="AB90">
        <v>318.17394999999999</v>
      </c>
      <c r="AC90">
        <v>327.29135100000002</v>
      </c>
      <c r="AD90">
        <v>336.61474600000003</v>
      </c>
      <c r="AE90">
        <v>346.147919</v>
      </c>
      <c r="AF90">
        <v>355.90481599999998</v>
      </c>
      <c r="AG90">
        <v>365.895691</v>
      </c>
      <c r="AH90">
        <v>376.12603799999999</v>
      </c>
      <c r="AI90">
        <v>386.60855099999998</v>
      </c>
      <c r="AJ90" s="32">
        <v>7.2999999999999995E-2</v>
      </c>
    </row>
    <row r="91" spans="1:36">
      <c r="A91" t="s">
        <v>114</v>
      </c>
      <c r="B91" t="s">
        <v>1933</v>
      </c>
      <c r="C91" t="s">
        <v>1934</v>
      </c>
      <c r="D91" t="s">
        <v>273</v>
      </c>
      <c r="F91">
        <v>3082.2170409999999</v>
      </c>
      <c r="G91">
        <v>4490.2915039999998</v>
      </c>
      <c r="H91">
        <v>5639.6157229999999</v>
      </c>
      <c r="I91">
        <v>6029.6674800000001</v>
      </c>
      <c r="J91">
        <v>6264.8081050000001</v>
      </c>
      <c r="K91">
        <v>6418.2036129999997</v>
      </c>
      <c r="L91">
        <v>6664.6806640000004</v>
      </c>
      <c r="M91">
        <v>6920.5244140000004</v>
      </c>
      <c r="N91">
        <v>7182.5693359999996</v>
      </c>
      <c r="O91">
        <v>7451.4033200000003</v>
      </c>
      <c r="P91">
        <v>7723.8276370000003</v>
      </c>
      <c r="Q91">
        <v>8006.5278319999998</v>
      </c>
      <c r="R91">
        <v>8294.1474610000005</v>
      </c>
      <c r="S91">
        <v>8580.8964840000008</v>
      </c>
      <c r="T91">
        <v>8872.2871090000008</v>
      </c>
      <c r="U91">
        <v>9169.1103519999997</v>
      </c>
      <c r="V91">
        <v>9476.1835940000001</v>
      </c>
      <c r="W91">
        <v>9791.6132809999999</v>
      </c>
      <c r="X91">
        <v>10118.807617</v>
      </c>
      <c r="Y91">
        <v>10457.043944999999</v>
      </c>
      <c r="Z91">
        <v>10799.661133</v>
      </c>
      <c r="AA91">
        <v>11154.001953000001</v>
      </c>
      <c r="AB91">
        <v>11518.672852</v>
      </c>
      <c r="AC91">
        <v>11890.421875</v>
      </c>
      <c r="AD91">
        <v>12274.144531</v>
      </c>
      <c r="AE91">
        <v>12665.541992</v>
      </c>
      <c r="AF91">
        <v>13063.790039</v>
      </c>
      <c r="AG91">
        <v>13470.322265999999</v>
      </c>
      <c r="AH91">
        <v>13888.138671999999</v>
      </c>
      <c r="AI91">
        <v>14321.734375</v>
      </c>
      <c r="AJ91" s="32">
        <v>5.3999999999999999E-2</v>
      </c>
    </row>
    <row r="92" spans="1:36">
      <c r="A92" t="s">
        <v>1170</v>
      </c>
      <c r="C92" t="s">
        <v>1935</v>
      </c>
    </row>
    <row r="93" spans="1:36">
      <c r="A93" t="s">
        <v>356</v>
      </c>
      <c r="B93" t="s">
        <v>1936</v>
      </c>
      <c r="C93" t="s">
        <v>1937</v>
      </c>
      <c r="D93" t="s">
        <v>270</v>
      </c>
      <c r="F93">
        <v>0</v>
      </c>
      <c r="G93">
        <v>0</v>
      </c>
      <c r="H93">
        <v>131.932861</v>
      </c>
      <c r="I93">
        <v>214.11743200000001</v>
      </c>
      <c r="J93">
        <v>338.84356700000001</v>
      </c>
      <c r="K93">
        <v>225.982437</v>
      </c>
      <c r="L93">
        <v>260.85311899999999</v>
      </c>
      <c r="M93">
        <v>267.24646000000001</v>
      </c>
      <c r="N93">
        <v>290.58380099999999</v>
      </c>
      <c r="O93">
        <v>292.44229100000001</v>
      </c>
      <c r="P93">
        <v>323.11248799999998</v>
      </c>
      <c r="Q93">
        <v>353.56298800000002</v>
      </c>
      <c r="R93">
        <v>370.62515300000001</v>
      </c>
      <c r="S93">
        <v>392.58764600000001</v>
      </c>
      <c r="T93">
        <v>396.44418300000001</v>
      </c>
      <c r="U93">
        <v>388.269409</v>
      </c>
      <c r="V93">
        <v>397.39724699999999</v>
      </c>
      <c r="W93">
        <v>397.30603000000002</v>
      </c>
      <c r="X93">
        <v>412.27578699999998</v>
      </c>
      <c r="Y93">
        <v>419.54803500000003</v>
      </c>
      <c r="Z93">
        <v>399.40033</v>
      </c>
      <c r="AA93">
        <v>409.509613</v>
      </c>
      <c r="AB93">
        <v>417.23791499999999</v>
      </c>
      <c r="AC93">
        <v>413.01232900000002</v>
      </c>
      <c r="AD93">
        <v>433.89562999999998</v>
      </c>
      <c r="AE93">
        <v>447.96826199999998</v>
      </c>
      <c r="AF93">
        <v>446.01886000000002</v>
      </c>
      <c r="AG93">
        <v>447.76062000000002</v>
      </c>
      <c r="AH93">
        <v>463.062408</v>
      </c>
      <c r="AI93">
        <v>500.95831299999998</v>
      </c>
      <c r="AJ93" t="s">
        <v>112</v>
      </c>
    </row>
    <row r="94" spans="1:36">
      <c r="A94" t="s">
        <v>425</v>
      </c>
      <c r="B94" t="s">
        <v>1938</v>
      </c>
      <c r="C94" t="s">
        <v>1939</v>
      </c>
      <c r="D94" t="s">
        <v>270</v>
      </c>
      <c r="F94">
        <v>0</v>
      </c>
      <c r="G94">
        <v>0</v>
      </c>
      <c r="H94">
        <v>90.937957999999995</v>
      </c>
      <c r="I94">
        <v>214.11743200000001</v>
      </c>
      <c r="J94">
        <v>254.29556299999999</v>
      </c>
      <c r="K94">
        <v>225.982437</v>
      </c>
      <c r="L94">
        <v>208.134613</v>
      </c>
      <c r="M94">
        <v>225.30865499999999</v>
      </c>
      <c r="N94">
        <v>232.23526000000001</v>
      </c>
      <c r="O94">
        <v>241.79582199999999</v>
      </c>
      <c r="P94">
        <v>238.26000999999999</v>
      </c>
      <c r="Q94">
        <v>253.93652299999999</v>
      </c>
      <c r="R94">
        <v>250.962402</v>
      </c>
      <c r="S94">
        <v>229.96972700000001</v>
      </c>
      <c r="T94">
        <v>224.33959999999999</v>
      </c>
      <c r="U94">
        <v>222.85058599999999</v>
      </c>
      <c r="V94">
        <v>232.03857400000001</v>
      </c>
      <c r="W94">
        <v>235.02539100000001</v>
      </c>
      <c r="X94">
        <v>247.41845699999999</v>
      </c>
      <c r="Y94">
        <v>254.712402</v>
      </c>
      <c r="Z94">
        <v>244.45120199999999</v>
      </c>
      <c r="AA94">
        <v>253.51767000000001</v>
      </c>
      <c r="AB94">
        <v>261.153503</v>
      </c>
      <c r="AC94">
        <v>261.20419299999998</v>
      </c>
      <c r="AD94">
        <v>277.67526199999998</v>
      </c>
      <c r="AE94">
        <v>289.85470600000002</v>
      </c>
      <c r="AF94">
        <v>291.77310199999999</v>
      </c>
      <c r="AG94">
        <v>296.24688700000002</v>
      </c>
      <c r="AH94">
        <v>309.70730600000002</v>
      </c>
      <c r="AI94">
        <v>338.27557400000001</v>
      </c>
      <c r="AJ94" t="s">
        <v>112</v>
      </c>
    </row>
    <row r="95" spans="1:36">
      <c r="A95" t="s">
        <v>427</v>
      </c>
      <c r="B95" t="s">
        <v>1940</v>
      </c>
      <c r="C95" t="s">
        <v>1941</v>
      </c>
      <c r="D95" t="s">
        <v>270</v>
      </c>
      <c r="F95">
        <v>0</v>
      </c>
      <c r="G95">
        <v>0</v>
      </c>
      <c r="H95">
        <v>40.994903999999998</v>
      </c>
      <c r="I95">
        <v>0</v>
      </c>
      <c r="J95">
        <v>23.172262</v>
      </c>
      <c r="K95">
        <v>0</v>
      </c>
      <c r="L95">
        <v>11.174804999999999</v>
      </c>
      <c r="M95">
        <v>10.160202</v>
      </c>
      <c r="N95">
        <v>22.712814000000002</v>
      </c>
      <c r="O95">
        <v>25.121749999999999</v>
      </c>
      <c r="P95">
        <v>34.945861999999998</v>
      </c>
      <c r="Q95">
        <v>35.857117000000002</v>
      </c>
      <c r="R95">
        <v>52.368834999999997</v>
      </c>
      <c r="S95">
        <v>99.489402999999996</v>
      </c>
      <c r="T95">
        <v>89.772682000000003</v>
      </c>
      <c r="U95">
        <v>82.826553000000004</v>
      </c>
      <c r="V95">
        <v>79.143210999999994</v>
      </c>
      <c r="W95">
        <v>75.350830000000002</v>
      </c>
      <c r="X95">
        <v>74.141623999999993</v>
      </c>
      <c r="Y95">
        <v>72.759444999999999</v>
      </c>
      <c r="Z95">
        <v>68.460953000000003</v>
      </c>
      <c r="AA95">
        <v>68.277343999999999</v>
      </c>
      <c r="AB95">
        <v>68.035324000000003</v>
      </c>
      <c r="AC95">
        <v>66.416397000000003</v>
      </c>
      <c r="AD95">
        <v>67.907127000000003</v>
      </c>
      <c r="AE95">
        <v>68.574005</v>
      </c>
      <c r="AF95">
        <v>67.154808000000003</v>
      </c>
      <c r="AG95">
        <v>66.096633999999995</v>
      </c>
      <c r="AH95">
        <v>66.621696</v>
      </c>
      <c r="AI95">
        <v>69.800301000000005</v>
      </c>
      <c r="AJ95" t="s">
        <v>112</v>
      </c>
    </row>
    <row r="96" spans="1:36">
      <c r="A96" t="s">
        <v>429</v>
      </c>
      <c r="B96" t="s">
        <v>1942</v>
      </c>
      <c r="C96" t="s">
        <v>1943</v>
      </c>
      <c r="D96" t="s">
        <v>270</v>
      </c>
      <c r="F96">
        <v>0</v>
      </c>
      <c r="G96">
        <v>0</v>
      </c>
      <c r="H96">
        <v>0</v>
      </c>
      <c r="I96">
        <v>0</v>
      </c>
      <c r="J96">
        <v>61.375731999999999</v>
      </c>
      <c r="K96">
        <v>0</v>
      </c>
      <c r="L96">
        <v>41.543705000000003</v>
      </c>
      <c r="M96">
        <v>31.777588000000002</v>
      </c>
      <c r="N96">
        <v>35.635742</v>
      </c>
      <c r="O96">
        <v>25.524709999999999</v>
      </c>
      <c r="P96">
        <v>49.906624000000001</v>
      </c>
      <c r="Q96">
        <v>63.769351999999998</v>
      </c>
      <c r="R96">
        <v>67.293914999999998</v>
      </c>
      <c r="S96">
        <v>63.128494000000003</v>
      </c>
      <c r="T96">
        <v>82.331908999999996</v>
      </c>
      <c r="U96">
        <v>82.592285000000004</v>
      </c>
      <c r="V96">
        <v>86.215453999999994</v>
      </c>
      <c r="W96">
        <v>86.929810000000003</v>
      </c>
      <c r="X96">
        <v>90.715698000000003</v>
      </c>
      <c r="Y96">
        <v>92.076172</v>
      </c>
      <c r="Z96">
        <v>86.488158999999996</v>
      </c>
      <c r="AA96">
        <v>87.714600000000004</v>
      </c>
      <c r="AB96">
        <v>88.049071999999995</v>
      </c>
      <c r="AC96">
        <v>85.391723999999996</v>
      </c>
      <c r="AD96">
        <v>88.313231999999999</v>
      </c>
      <c r="AE96">
        <v>89.539551000000003</v>
      </c>
      <c r="AF96">
        <v>87.090941999999998</v>
      </c>
      <c r="AG96">
        <v>85.417113999999998</v>
      </c>
      <c r="AH96">
        <v>86.733397999999994</v>
      </c>
      <c r="AI96">
        <v>92.882446000000002</v>
      </c>
      <c r="AJ96" t="s">
        <v>112</v>
      </c>
    </row>
    <row r="97" spans="1:36">
      <c r="A97" t="s">
        <v>358</v>
      </c>
      <c r="B97" t="s">
        <v>1944</v>
      </c>
      <c r="C97" t="s">
        <v>1945</v>
      </c>
      <c r="D97" t="s">
        <v>270</v>
      </c>
      <c r="F97">
        <v>0</v>
      </c>
      <c r="G97">
        <v>0</v>
      </c>
      <c r="H97">
        <v>40.695563999999997</v>
      </c>
      <c r="I97">
        <v>41.612262999999999</v>
      </c>
      <c r="J97">
        <v>24.527199</v>
      </c>
      <c r="K97">
        <v>31.972206</v>
      </c>
      <c r="L97">
        <v>42.414749</v>
      </c>
      <c r="M97">
        <v>48.034118999999997</v>
      </c>
      <c r="N97">
        <v>49.050612999999998</v>
      </c>
      <c r="O97">
        <v>49.981743000000002</v>
      </c>
      <c r="P97">
        <v>52.000618000000003</v>
      </c>
      <c r="Q97">
        <v>54.536819000000001</v>
      </c>
      <c r="R97">
        <v>54.748733999999999</v>
      </c>
      <c r="S97">
        <v>55.008636000000003</v>
      </c>
      <c r="T97">
        <v>55.351027999999999</v>
      </c>
      <c r="U97">
        <v>55.776794000000002</v>
      </c>
      <c r="V97">
        <v>56.295119999999997</v>
      </c>
      <c r="W97">
        <v>56.907302999999999</v>
      </c>
      <c r="X97">
        <v>59.440277000000002</v>
      </c>
      <c r="Y97">
        <v>60.244822999999997</v>
      </c>
      <c r="Z97">
        <v>60.833973</v>
      </c>
      <c r="AA97">
        <v>61.643791</v>
      </c>
      <c r="AB97">
        <v>62.591366000000001</v>
      </c>
      <c r="AC97">
        <v>63.664200000000001</v>
      </c>
      <c r="AD97">
        <v>64.944550000000007</v>
      </c>
      <c r="AE97">
        <v>66.369445999999996</v>
      </c>
      <c r="AF97">
        <v>67.924987999999999</v>
      </c>
      <c r="AG97">
        <v>69.562072999999998</v>
      </c>
      <c r="AH97">
        <v>71.300017999999994</v>
      </c>
      <c r="AI97">
        <v>73.193916000000002</v>
      </c>
      <c r="AJ97" t="s">
        <v>112</v>
      </c>
    </row>
    <row r="98" spans="1:36">
      <c r="A98" t="s">
        <v>425</v>
      </c>
      <c r="B98" t="s">
        <v>1946</v>
      </c>
      <c r="C98" t="s">
        <v>1947</v>
      </c>
      <c r="D98" t="s">
        <v>270</v>
      </c>
      <c r="F98">
        <v>0</v>
      </c>
      <c r="G98">
        <v>0</v>
      </c>
      <c r="H98">
        <v>27.63327</v>
      </c>
      <c r="I98">
        <v>26.326138</v>
      </c>
      <c r="J98">
        <v>24.527199</v>
      </c>
      <c r="K98">
        <v>16.657539</v>
      </c>
      <c r="L98">
        <v>22.460875999999999</v>
      </c>
      <c r="M98">
        <v>22.964264</v>
      </c>
      <c r="N98">
        <v>23.447327000000001</v>
      </c>
      <c r="O98">
        <v>23.924835000000002</v>
      </c>
      <c r="P98">
        <v>25.673522999999999</v>
      </c>
      <c r="Q98">
        <v>27.982941</v>
      </c>
      <c r="R98">
        <v>27.985382000000001</v>
      </c>
      <c r="S98">
        <v>28.053528</v>
      </c>
      <c r="T98">
        <v>28.213501000000001</v>
      </c>
      <c r="U98">
        <v>28.460999000000001</v>
      </c>
      <c r="V98">
        <v>28.797820999999999</v>
      </c>
      <c r="W98">
        <v>29.223846000000002</v>
      </c>
      <c r="X98">
        <v>29.740020999999999</v>
      </c>
      <c r="Y98">
        <v>30.331569999999999</v>
      </c>
      <c r="Z98">
        <v>31.03248</v>
      </c>
      <c r="AA98">
        <v>31.826639</v>
      </c>
      <c r="AB98">
        <v>32.730404</v>
      </c>
      <c r="AC98">
        <v>33.685875000000003</v>
      </c>
      <c r="AD98">
        <v>34.740898000000001</v>
      </c>
      <c r="AE98">
        <v>35.885044000000001</v>
      </c>
      <c r="AF98">
        <v>37.109127000000001</v>
      </c>
      <c r="AG98">
        <v>38.381256</v>
      </c>
      <c r="AH98">
        <v>39.700439000000003</v>
      </c>
      <c r="AI98">
        <v>41.094825999999998</v>
      </c>
      <c r="AJ98" t="s">
        <v>112</v>
      </c>
    </row>
    <row r="99" spans="1:36">
      <c r="A99" t="s">
        <v>427</v>
      </c>
      <c r="B99" t="s">
        <v>1948</v>
      </c>
      <c r="C99" t="s">
        <v>1949</v>
      </c>
      <c r="D99" t="s">
        <v>270</v>
      </c>
      <c r="F99">
        <v>0</v>
      </c>
      <c r="G99">
        <v>0</v>
      </c>
      <c r="H99">
        <v>13.062294</v>
      </c>
      <c r="I99">
        <v>1.7129829999999999</v>
      </c>
      <c r="J99">
        <v>0</v>
      </c>
      <c r="K99">
        <v>0</v>
      </c>
      <c r="L99">
        <v>3.010942</v>
      </c>
      <c r="M99">
        <v>7.7212829999999997</v>
      </c>
      <c r="N99">
        <v>7.9057769999999996</v>
      </c>
      <c r="O99">
        <v>8.0569989999999994</v>
      </c>
      <c r="P99">
        <v>8.1404499999999995</v>
      </c>
      <c r="Q99">
        <v>8.2132719999999999</v>
      </c>
      <c r="R99">
        <v>8.2873380000000001</v>
      </c>
      <c r="S99">
        <v>8.3640749999999997</v>
      </c>
      <c r="T99">
        <v>8.4470369999999999</v>
      </c>
      <c r="U99">
        <v>8.5387880000000003</v>
      </c>
      <c r="V99">
        <v>8.6410680000000006</v>
      </c>
      <c r="W99">
        <v>8.7538300000000007</v>
      </c>
      <c r="X99">
        <v>10.700896999999999</v>
      </c>
      <c r="Y99">
        <v>10.857773</v>
      </c>
      <c r="Z99">
        <v>10.674661</v>
      </c>
      <c r="AA99">
        <v>10.604111</v>
      </c>
      <c r="AB99">
        <v>10.545837000000001</v>
      </c>
      <c r="AC99">
        <v>10.532584999999999</v>
      </c>
      <c r="AD99">
        <v>10.598636000000001</v>
      </c>
      <c r="AE99">
        <v>10.690394</v>
      </c>
      <c r="AF99">
        <v>10.799989</v>
      </c>
      <c r="AG99">
        <v>10.906891</v>
      </c>
      <c r="AH99">
        <v>11.027562</v>
      </c>
      <c r="AI99">
        <v>11.187469</v>
      </c>
      <c r="AJ99" t="s">
        <v>112</v>
      </c>
    </row>
    <row r="100" spans="1:36">
      <c r="A100" t="s">
        <v>429</v>
      </c>
      <c r="B100" t="s">
        <v>1950</v>
      </c>
      <c r="C100" t="s">
        <v>1951</v>
      </c>
      <c r="D100" t="s">
        <v>270</v>
      </c>
      <c r="F100">
        <v>0</v>
      </c>
      <c r="G100">
        <v>0</v>
      </c>
      <c r="H100">
        <v>0</v>
      </c>
      <c r="I100">
        <v>13.573143</v>
      </c>
      <c r="J100">
        <v>0</v>
      </c>
      <c r="K100">
        <v>15.314667</v>
      </c>
      <c r="L100">
        <v>16.942931999999999</v>
      </c>
      <c r="M100">
        <v>17.348572000000001</v>
      </c>
      <c r="N100">
        <v>17.697510000000001</v>
      </c>
      <c r="O100">
        <v>17.999908000000001</v>
      </c>
      <c r="P100">
        <v>18.186646</v>
      </c>
      <c r="Q100">
        <v>18.340606999999999</v>
      </c>
      <c r="R100">
        <v>18.476012999999998</v>
      </c>
      <c r="S100">
        <v>18.591034000000001</v>
      </c>
      <c r="T100">
        <v>18.690491000000002</v>
      </c>
      <c r="U100">
        <v>18.777007999999999</v>
      </c>
      <c r="V100">
        <v>18.856231999999999</v>
      </c>
      <c r="W100">
        <v>18.929625999999999</v>
      </c>
      <c r="X100">
        <v>18.999358999999998</v>
      </c>
      <c r="Y100">
        <v>19.055481</v>
      </c>
      <c r="Z100">
        <v>19.126830999999999</v>
      </c>
      <c r="AA100">
        <v>19.213042999999999</v>
      </c>
      <c r="AB100">
        <v>19.315124999999998</v>
      </c>
      <c r="AC100">
        <v>19.445740000000001</v>
      </c>
      <c r="AD100">
        <v>19.605011000000001</v>
      </c>
      <c r="AE100">
        <v>19.794006</v>
      </c>
      <c r="AF100">
        <v>20.015868999999999</v>
      </c>
      <c r="AG100">
        <v>20.273925999999999</v>
      </c>
      <c r="AH100">
        <v>20.572020999999999</v>
      </c>
      <c r="AI100">
        <v>20.911621</v>
      </c>
      <c r="AJ100" t="s">
        <v>112</v>
      </c>
    </row>
    <row r="101" spans="1:36">
      <c r="A101" t="s">
        <v>360</v>
      </c>
      <c r="B101" t="s">
        <v>1952</v>
      </c>
      <c r="C101" t="s">
        <v>1953</v>
      </c>
      <c r="D101" t="s">
        <v>270</v>
      </c>
      <c r="F101">
        <v>0</v>
      </c>
      <c r="G101">
        <v>0</v>
      </c>
      <c r="H101">
        <v>13.36576</v>
      </c>
      <c r="I101">
        <v>25.460571000000002</v>
      </c>
      <c r="J101">
        <v>23.714995999999999</v>
      </c>
      <c r="K101">
        <v>16.916841999999999</v>
      </c>
      <c r="L101">
        <v>27.940021999999999</v>
      </c>
      <c r="M101">
        <v>26.147005</v>
      </c>
      <c r="N101">
        <v>32.561207000000003</v>
      </c>
      <c r="O101">
        <v>34.778503000000001</v>
      </c>
      <c r="P101">
        <v>39.739654999999999</v>
      </c>
      <c r="Q101">
        <v>44.280665999999997</v>
      </c>
      <c r="R101">
        <v>50.394568999999997</v>
      </c>
      <c r="S101">
        <v>51.652000000000001</v>
      </c>
      <c r="T101">
        <v>52.699966000000003</v>
      </c>
      <c r="U101">
        <v>53.582293999999997</v>
      </c>
      <c r="V101">
        <v>54.740519999999997</v>
      </c>
      <c r="W101">
        <v>55.958717</v>
      </c>
      <c r="X101">
        <v>57.164245999999999</v>
      </c>
      <c r="Y101">
        <v>58.394328999999999</v>
      </c>
      <c r="Z101">
        <v>59.444640999999997</v>
      </c>
      <c r="AA101">
        <v>60.687237000000003</v>
      </c>
      <c r="AB101">
        <v>62.011093000000002</v>
      </c>
      <c r="AC101">
        <v>63.382271000000003</v>
      </c>
      <c r="AD101">
        <v>64.814926</v>
      </c>
      <c r="AE101">
        <v>65.724868999999998</v>
      </c>
      <c r="AF101">
        <v>67.195496000000006</v>
      </c>
      <c r="AG101">
        <v>68.818686999999997</v>
      </c>
      <c r="AH101">
        <v>70.635315000000006</v>
      </c>
      <c r="AI101">
        <v>72.662338000000005</v>
      </c>
      <c r="AJ101" t="s">
        <v>112</v>
      </c>
    </row>
    <row r="102" spans="1:36">
      <c r="A102" t="s">
        <v>425</v>
      </c>
      <c r="B102" t="s">
        <v>1954</v>
      </c>
      <c r="C102" t="s">
        <v>1955</v>
      </c>
      <c r="D102" t="s">
        <v>270</v>
      </c>
      <c r="F102">
        <v>0</v>
      </c>
      <c r="G102">
        <v>0</v>
      </c>
      <c r="H102">
        <v>11.923518</v>
      </c>
      <c r="I102">
        <v>25.460571000000002</v>
      </c>
      <c r="J102">
        <v>20.345780999999999</v>
      </c>
      <c r="K102">
        <v>15.399628</v>
      </c>
      <c r="L102">
        <v>22.295515000000002</v>
      </c>
      <c r="M102">
        <v>25.273651000000001</v>
      </c>
      <c r="N102">
        <v>26.426055999999999</v>
      </c>
      <c r="O102">
        <v>27.526610999999999</v>
      </c>
      <c r="P102">
        <v>31.540832999999999</v>
      </c>
      <c r="Q102">
        <v>35.099823000000001</v>
      </c>
      <c r="R102">
        <v>35.791423999999999</v>
      </c>
      <c r="S102">
        <v>36.671241999999999</v>
      </c>
      <c r="T102">
        <v>37.619053000000001</v>
      </c>
      <c r="U102">
        <v>38.494686000000002</v>
      </c>
      <c r="V102">
        <v>39.585757999999998</v>
      </c>
      <c r="W102">
        <v>40.731293000000001</v>
      </c>
      <c r="X102">
        <v>41.870178000000003</v>
      </c>
      <c r="Y102">
        <v>43.053714999999997</v>
      </c>
      <c r="Z102">
        <v>44.108341000000003</v>
      </c>
      <c r="AA102">
        <v>45.305252000000003</v>
      </c>
      <c r="AB102">
        <v>46.583820000000003</v>
      </c>
      <c r="AC102">
        <v>47.911330999999997</v>
      </c>
      <c r="AD102">
        <v>49.305664</v>
      </c>
      <c r="AE102">
        <v>50.308776999999999</v>
      </c>
      <c r="AF102">
        <v>51.732666000000002</v>
      </c>
      <c r="AG102">
        <v>53.290222</v>
      </c>
      <c r="AH102">
        <v>55.001221000000001</v>
      </c>
      <c r="AI102">
        <v>56.877746999999999</v>
      </c>
      <c r="AJ102" t="s">
        <v>112</v>
      </c>
    </row>
    <row r="103" spans="1:36">
      <c r="A103" t="s">
        <v>427</v>
      </c>
      <c r="B103" t="s">
        <v>1956</v>
      </c>
      <c r="C103" t="s">
        <v>1957</v>
      </c>
      <c r="D103" t="s">
        <v>270</v>
      </c>
      <c r="F103">
        <v>0</v>
      </c>
      <c r="G103">
        <v>0</v>
      </c>
      <c r="H103">
        <v>1.442242</v>
      </c>
      <c r="I103">
        <v>0</v>
      </c>
      <c r="J103">
        <v>0</v>
      </c>
      <c r="K103">
        <v>0</v>
      </c>
      <c r="L103">
        <v>0.22289</v>
      </c>
      <c r="M103">
        <v>0.69333900000000004</v>
      </c>
      <c r="N103">
        <v>0.89962699999999995</v>
      </c>
      <c r="O103">
        <v>1.1372660000000001</v>
      </c>
      <c r="P103">
        <v>1.3734789999999999</v>
      </c>
      <c r="Q103">
        <v>1.610668</v>
      </c>
      <c r="R103">
        <v>2.8639009999999998</v>
      </c>
      <c r="S103">
        <v>2.9975299999999998</v>
      </c>
      <c r="T103">
        <v>2.9503590000000002</v>
      </c>
      <c r="U103">
        <v>2.8897490000000001</v>
      </c>
      <c r="V103">
        <v>2.871912</v>
      </c>
      <c r="W103">
        <v>2.8770989999999999</v>
      </c>
      <c r="X103">
        <v>2.8936459999999999</v>
      </c>
      <c r="Y103">
        <v>2.9124819999999998</v>
      </c>
      <c r="Z103">
        <v>2.9270879999999999</v>
      </c>
      <c r="AA103">
        <v>2.9625659999999998</v>
      </c>
      <c r="AB103">
        <v>2.9969429999999999</v>
      </c>
      <c r="AC103">
        <v>3.0266500000000001</v>
      </c>
      <c r="AD103">
        <v>3.045255</v>
      </c>
      <c r="AE103">
        <v>3.0344039999999999</v>
      </c>
      <c r="AF103">
        <v>3.0484770000000001</v>
      </c>
      <c r="AG103">
        <v>3.0496439999999998</v>
      </c>
      <c r="AH103">
        <v>3.0565220000000002</v>
      </c>
      <c r="AI103">
        <v>3.072727</v>
      </c>
      <c r="AJ103" t="s">
        <v>112</v>
      </c>
    </row>
    <row r="104" spans="1:36">
      <c r="A104" t="s">
        <v>429</v>
      </c>
      <c r="B104" t="s">
        <v>1958</v>
      </c>
      <c r="C104" t="s">
        <v>1959</v>
      </c>
      <c r="D104" t="s">
        <v>270</v>
      </c>
      <c r="F104">
        <v>0</v>
      </c>
      <c r="G104">
        <v>0</v>
      </c>
      <c r="H104">
        <v>0</v>
      </c>
      <c r="I104">
        <v>0</v>
      </c>
      <c r="J104">
        <v>3.3692150000000001</v>
      </c>
      <c r="K104">
        <v>1.5172140000000001</v>
      </c>
      <c r="L104">
        <v>5.4216160000000002</v>
      </c>
      <c r="M104">
        <v>0.18001400000000001</v>
      </c>
      <c r="N104">
        <v>5.2355229999999997</v>
      </c>
      <c r="O104">
        <v>6.1146260000000003</v>
      </c>
      <c r="P104">
        <v>6.8253440000000003</v>
      </c>
      <c r="Q104">
        <v>7.5701749999999999</v>
      </c>
      <c r="R104">
        <v>11.739243</v>
      </c>
      <c r="S104">
        <v>11.983231</v>
      </c>
      <c r="T104">
        <v>12.130554</v>
      </c>
      <c r="U104">
        <v>12.197861</v>
      </c>
      <c r="V104">
        <v>12.282852</v>
      </c>
      <c r="W104">
        <v>12.350327</v>
      </c>
      <c r="X104">
        <v>12.400421</v>
      </c>
      <c r="Y104">
        <v>12.428131</v>
      </c>
      <c r="Z104">
        <v>12.40921</v>
      </c>
      <c r="AA104">
        <v>12.419418</v>
      </c>
      <c r="AB104">
        <v>12.430327999999999</v>
      </c>
      <c r="AC104">
        <v>12.444290000000001</v>
      </c>
      <c r="AD104">
        <v>12.464005</v>
      </c>
      <c r="AE104">
        <v>12.381683000000001</v>
      </c>
      <c r="AF104">
        <v>12.414351999999999</v>
      </c>
      <c r="AG104">
        <v>12.478821</v>
      </c>
      <c r="AH104">
        <v>12.577576000000001</v>
      </c>
      <c r="AI104">
        <v>12.711868000000001</v>
      </c>
      <c r="AJ104" t="s">
        <v>112</v>
      </c>
    </row>
    <row r="105" spans="1:36">
      <c r="A105" t="s">
        <v>362</v>
      </c>
      <c r="B105" t="s">
        <v>1960</v>
      </c>
      <c r="C105" t="s">
        <v>1961</v>
      </c>
      <c r="D105" t="s">
        <v>270</v>
      </c>
      <c r="F105">
        <v>0</v>
      </c>
      <c r="G105">
        <v>0</v>
      </c>
      <c r="H105">
        <v>27.095141999999999</v>
      </c>
      <c r="I105">
        <v>54.594627000000003</v>
      </c>
      <c r="J105">
        <v>51.983314999999997</v>
      </c>
      <c r="K105">
        <v>65.107849000000002</v>
      </c>
      <c r="L105">
        <v>82.112976000000003</v>
      </c>
      <c r="M105">
        <v>86.875136999999995</v>
      </c>
      <c r="N105">
        <v>90.933860999999993</v>
      </c>
      <c r="O105">
        <v>102.948402</v>
      </c>
      <c r="P105">
        <v>113.68461600000001</v>
      </c>
      <c r="Q105">
        <v>117.432861</v>
      </c>
      <c r="R105">
        <v>121.51016199999999</v>
      </c>
      <c r="S105">
        <v>125.903465</v>
      </c>
      <c r="T105">
        <v>130.516479</v>
      </c>
      <c r="U105">
        <v>134.73751799999999</v>
      </c>
      <c r="V105">
        <v>139.971497</v>
      </c>
      <c r="W105">
        <v>145.55654899999999</v>
      </c>
      <c r="X105">
        <v>151.446213</v>
      </c>
      <c r="Y105">
        <v>157.52864099999999</v>
      </c>
      <c r="Z105">
        <v>163.935394</v>
      </c>
      <c r="AA105">
        <v>171.00962799999999</v>
      </c>
      <c r="AB105">
        <v>177.14112900000001</v>
      </c>
      <c r="AC105">
        <v>183.74778699999999</v>
      </c>
      <c r="AD105">
        <v>190.96301299999999</v>
      </c>
      <c r="AE105">
        <v>196.94068899999999</v>
      </c>
      <c r="AF105">
        <v>205.15400700000001</v>
      </c>
      <c r="AG105">
        <v>214.119339</v>
      </c>
      <c r="AH105">
        <v>223.91113300000001</v>
      </c>
      <c r="AI105">
        <v>234.54933199999999</v>
      </c>
      <c r="AJ105" t="s">
        <v>112</v>
      </c>
    </row>
    <row r="106" spans="1:36">
      <c r="A106" t="s">
        <v>425</v>
      </c>
      <c r="B106" t="s">
        <v>1962</v>
      </c>
      <c r="C106" t="s">
        <v>1963</v>
      </c>
      <c r="D106" t="s">
        <v>270</v>
      </c>
      <c r="F106">
        <v>0</v>
      </c>
      <c r="G106">
        <v>0</v>
      </c>
      <c r="H106">
        <v>13.582299000000001</v>
      </c>
      <c r="I106">
        <v>44.143509000000002</v>
      </c>
      <c r="J106">
        <v>51.983314999999997</v>
      </c>
      <c r="K106">
        <v>52.080620000000003</v>
      </c>
      <c r="L106">
        <v>62.482177999999998</v>
      </c>
      <c r="M106">
        <v>64.909180000000006</v>
      </c>
      <c r="N106">
        <v>67.422118999999995</v>
      </c>
      <c r="O106">
        <v>77.789000999999999</v>
      </c>
      <c r="P106">
        <v>80.586181999999994</v>
      </c>
      <c r="Q106">
        <v>82.892364999999998</v>
      </c>
      <c r="R106">
        <v>85.595855999999998</v>
      </c>
      <c r="S106">
        <v>88.569800999999998</v>
      </c>
      <c r="T106">
        <v>91.730118000000004</v>
      </c>
      <c r="U106">
        <v>94.465209999999999</v>
      </c>
      <c r="V106">
        <v>97.935135000000002</v>
      </c>
      <c r="W106">
        <v>101.736237</v>
      </c>
      <c r="X106">
        <v>105.846664</v>
      </c>
      <c r="Y106">
        <v>110.19787599999999</v>
      </c>
      <c r="Z106">
        <v>113.69006299999999</v>
      </c>
      <c r="AA106">
        <v>118.452271</v>
      </c>
      <c r="AB106">
        <v>123.581543</v>
      </c>
      <c r="AC106">
        <v>129.11914100000001</v>
      </c>
      <c r="AD106">
        <v>135.10327100000001</v>
      </c>
      <c r="AE106">
        <v>140.31274400000001</v>
      </c>
      <c r="AF106">
        <v>147.19897499999999</v>
      </c>
      <c r="AG106">
        <v>154.660156</v>
      </c>
      <c r="AH106">
        <v>162.765625</v>
      </c>
      <c r="AI106">
        <v>171.53247099999999</v>
      </c>
      <c r="AJ106" t="s">
        <v>112</v>
      </c>
    </row>
    <row r="107" spans="1:36">
      <c r="A107" t="s">
        <v>427</v>
      </c>
      <c r="B107" t="s">
        <v>1964</v>
      </c>
      <c r="C107" t="s">
        <v>1965</v>
      </c>
      <c r="D107" t="s">
        <v>270</v>
      </c>
      <c r="F107">
        <v>0</v>
      </c>
      <c r="G107">
        <v>0</v>
      </c>
      <c r="H107">
        <v>13.512843999999999</v>
      </c>
      <c r="I107">
        <v>0</v>
      </c>
      <c r="J107">
        <v>0</v>
      </c>
      <c r="K107">
        <v>0</v>
      </c>
      <c r="L107">
        <v>3.9727299999999999</v>
      </c>
      <c r="M107">
        <v>5.1847779999999997</v>
      </c>
      <c r="N107">
        <v>5.5874569999999997</v>
      </c>
      <c r="O107">
        <v>6.0374460000000001</v>
      </c>
      <c r="P107">
        <v>6.5016040000000004</v>
      </c>
      <c r="Q107">
        <v>7.0785840000000002</v>
      </c>
      <c r="R107">
        <v>7.7044079999999999</v>
      </c>
      <c r="S107">
        <v>8.3741319999999995</v>
      </c>
      <c r="T107">
        <v>9.0773489999999999</v>
      </c>
      <c r="U107">
        <v>9.9670760000000005</v>
      </c>
      <c r="V107">
        <v>10.927172000000001</v>
      </c>
      <c r="W107">
        <v>11.862753</v>
      </c>
      <c r="X107">
        <v>12.749724000000001</v>
      </c>
      <c r="Y107">
        <v>13.565351</v>
      </c>
      <c r="Z107">
        <v>15.860439</v>
      </c>
      <c r="AA107">
        <v>17.174973000000001</v>
      </c>
      <c r="AB107">
        <v>17.116745000000002</v>
      </c>
      <c r="AC107">
        <v>17.067246999999998</v>
      </c>
      <c r="AD107">
        <v>17.106138000000001</v>
      </c>
      <c r="AE107">
        <v>17.001358</v>
      </c>
      <c r="AF107">
        <v>17.001598000000001</v>
      </c>
      <c r="AG107">
        <v>17.083089999999999</v>
      </c>
      <c r="AH107">
        <v>17.241447000000001</v>
      </c>
      <c r="AI107">
        <v>17.47908</v>
      </c>
      <c r="AJ107" t="s">
        <v>112</v>
      </c>
    </row>
    <row r="108" spans="1:36">
      <c r="A108" t="s">
        <v>429</v>
      </c>
      <c r="B108" t="s">
        <v>1966</v>
      </c>
      <c r="C108" t="s">
        <v>1967</v>
      </c>
      <c r="D108" t="s">
        <v>270</v>
      </c>
      <c r="F108">
        <v>0</v>
      </c>
      <c r="G108">
        <v>0</v>
      </c>
      <c r="H108">
        <v>0</v>
      </c>
      <c r="I108">
        <v>10.451117999999999</v>
      </c>
      <c r="J108">
        <v>0</v>
      </c>
      <c r="K108">
        <v>13.027227999999999</v>
      </c>
      <c r="L108">
        <v>15.65807</v>
      </c>
      <c r="M108">
        <v>16.781178000000001</v>
      </c>
      <c r="N108">
        <v>17.924285999999999</v>
      </c>
      <c r="O108">
        <v>19.121953999999999</v>
      </c>
      <c r="P108">
        <v>26.596831999999999</v>
      </c>
      <c r="Q108">
        <v>27.461914</v>
      </c>
      <c r="R108">
        <v>28.209900000000001</v>
      </c>
      <c r="S108">
        <v>28.959534000000001</v>
      </c>
      <c r="T108">
        <v>29.709015000000001</v>
      </c>
      <c r="U108">
        <v>30.305237000000002</v>
      </c>
      <c r="V108">
        <v>31.109192</v>
      </c>
      <c r="W108">
        <v>31.957550000000001</v>
      </c>
      <c r="X108">
        <v>32.849823000000001</v>
      </c>
      <c r="Y108">
        <v>33.765411</v>
      </c>
      <c r="Z108">
        <v>34.384887999999997</v>
      </c>
      <c r="AA108">
        <v>35.382384999999999</v>
      </c>
      <c r="AB108">
        <v>36.442841000000001</v>
      </c>
      <c r="AC108">
        <v>37.561400999999996</v>
      </c>
      <c r="AD108">
        <v>38.753601000000003</v>
      </c>
      <c r="AE108">
        <v>39.626587000000001</v>
      </c>
      <c r="AF108">
        <v>40.953429999999997</v>
      </c>
      <c r="AG108">
        <v>42.376099000000004</v>
      </c>
      <c r="AH108">
        <v>43.904052999999998</v>
      </c>
      <c r="AI108">
        <v>45.537781000000003</v>
      </c>
      <c r="AJ108" t="s">
        <v>112</v>
      </c>
    </row>
    <row r="109" spans="1:36">
      <c r="A109" t="s">
        <v>364</v>
      </c>
      <c r="B109" t="s">
        <v>1968</v>
      </c>
      <c r="C109" t="s">
        <v>1969</v>
      </c>
      <c r="D109" t="s">
        <v>270</v>
      </c>
      <c r="F109">
        <v>0</v>
      </c>
      <c r="G109">
        <v>0</v>
      </c>
      <c r="H109">
        <v>156.61035200000001</v>
      </c>
      <c r="I109">
        <v>153.58528100000001</v>
      </c>
      <c r="J109">
        <v>167.54072600000001</v>
      </c>
      <c r="K109">
        <v>131.80898999999999</v>
      </c>
      <c r="L109">
        <v>229.18573000000001</v>
      </c>
      <c r="M109">
        <v>272.50289900000001</v>
      </c>
      <c r="N109">
        <v>307.55731200000002</v>
      </c>
      <c r="O109">
        <v>330.31860399999999</v>
      </c>
      <c r="P109">
        <v>353.19519000000003</v>
      </c>
      <c r="Q109">
        <v>375.54422</v>
      </c>
      <c r="R109">
        <v>405.92275999999998</v>
      </c>
      <c r="S109">
        <v>451.901611</v>
      </c>
      <c r="T109">
        <v>462.28936800000002</v>
      </c>
      <c r="U109">
        <v>472.41039999999998</v>
      </c>
      <c r="V109">
        <v>484.61755399999998</v>
      </c>
      <c r="W109">
        <v>496.45117199999999</v>
      </c>
      <c r="X109">
        <v>507.82092299999999</v>
      </c>
      <c r="Y109">
        <v>531.66821300000004</v>
      </c>
      <c r="Z109">
        <v>574.87817399999994</v>
      </c>
      <c r="AA109">
        <v>601.270264</v>
      </c>
      <c r="AB109">
        <v>611.60278300000004</v>
      </c>
      <c r="AC109">
        <v>618.27722200000005</v>
      </c>
      <c r="AD109">
        <v>627.55560300000002</v>
      </c>
      <c r="AE109">
        <v>639.02136199999995</v>
      </c>
      <c r="AF109">
        <v>652.56243900000004</v>
      </c>
      <c r="AG109">
        <v>668.86431900000002</v>
      </c>
      <c r="AH109">
        <v>687.924622</v>
      </c>
      <c r="AI109">
        <v>709.28985599999999</v>
      </c>
      <c r="AJ109" t="s">
        <v>112</v>
      </c>
    </row>
    <row r="110" spans="1:36">
      <c r="A110" t="s">
        <v>425</v>
      </c>
      <c r="B110" t="s">
        <v>1970</v>
      </c>
      <c r="C110" t="s">
        <v>1971</v>
      </c>
      <c r="D110" t="s">
        <v>270</v>
      </c>
      <c r="F110">
        <v>0</v>
      </c>
      <c r="G110">
        <v>0</v>
      </c>
      <c r="H110">
        <v>29.267792</v>
      </c>
      <c r="I110">
        <v>148.46101400000001</v>
      </c>
      <c r="J110">
        <v>139.742538</v>
      </c>
      <c r="K110">
        <v>121.189781</v>
      </c>
      <c r="L110">
        <v>193.18284600000001</v>
      </c>
      <c r="M110">
        <v>209.39009100000001</v>
      </c>
      <c r="N110">
        <v>225.368652</v>
      </c>
      <c r="O110">
        <v>240.24786399999999</v>
      </c>
      <c r="P110">
        <v>255.14991800000001</v>
      </c>
      <c r="Q110">
        <v>269.67132600000002</v>
      </c>
      <c r="R110">
        <v>284.09588600000001</v>
      </c>
      <c r="S110">
        <v>313.66015599999997</v>
      </c>
      <c r="T110">
        <v>321.21826199999998</v>
      </c>
      <c r="U110">
        <v>328.60351600000001</v>
      </c>
      <c r="V110">
        <v>337.46630900000002</v>
      </c>
      <c r="W110">
        <v>346.10791</v>
      </c>
      <c r="X110">
        <v>354.48046900000003</v>
      </c>
      <c r="Y110">
        <v>367.95263699999998</v>
      </c>
      <c r="Z110">
        <v>402.02539100000001</v>
      </c>
      <c r="AA110">
        <v>407.52685500000001</v>
      </c>
      <c r="AB110">
        <v>413.90185500000001</v>
      </c>
      <c r="AC110">
        <v>421.381348</v>
      </c>
      <c r="AD110">
        <v>430.34814499999999</v>
      </c>
      <c r="AE110">
        <v>440.97363300000001</v>
      </c>
      <c r="AF110">
        <v>453.27734400000003</v>
      </c>
      <c r="AG110">
        <v>467.75048800000002</v>
      </c>
      <c r="AH110">
        <v>484.39794899999998</v>
      </c>
      <c r="AI110">
        <v>502.89453099999997</v>
      </c>
      <c r="AJ110" t="s">
        <v>112</v>
      </c>
    </row>
    <row r="111" spans="1:36">
      <c r="A111" t="s">
        <v>427</v>
      </c>
      <c r="B111" t="s">
        <v>1972</v>
      </c>
      <c r="C111" t="s">
        <v>1973</v>
      </c>
      <c r="D111" t="s">
        <v>270</v>
      </c>
      <c r="F111">
        <v>0</v>
      </c>
      <c r="G111">
        <v>0</v>
      </c>
      <c r="H111">
        <v>127.342552</v>
      </c>
      <c r="I111">
        <v>0</v>
      </c>
      <c r="J111">
        <v>0</v>
      </c>
      <c r="K111">
        <v>0</v>
      </c>
      <c r="L111">
        <v>21.023781</v>
      </c>
      <c r="M111">
        <v>30.238078999999999</v>
      </c>
      <c r="N111">
        <v>45.077007000000002</v>
      </c>
      <c r="O111">
        <v>49.187542000000001</v>
      </c>
      <c r="P111">
        <v>53.319316999999998</v>
      </c>
      <c r="Q111">
        <v>57.339396999999998</v>
      </c>
      <c r="R111">
        <v>61.260052000000002</v>
      </c>
      <c r="S111">
        <v>75.897705000000002</v>
      </c>
      <c r="T111">
        <v>77.324341000000004</v>
      </c>
      <c r="U111">
        <v>78.755249000000006</v>
      </c>
      <c r="V111">
        <v>80.554687999999999</v>
      </c>
      <c r="W111">
        <v>82.385620000000003</v>
      </c>
      <c r="X111">
        <v>84.233643000000001</v>
      </c>
      <c r="Y111">
        <v>86.337280000000007</v>
      </c>
      <c r="Z111">
        <v>88.408569</v>
      </c>
      <c r="AA111">
        <v>109.458496</v>
      </c>
      <c r="AB111">
        <v>113.65683</v>
      </c>
      <c r="AC111">
        <v>113.023438</v>
      </c>
      <c r="AD111">
        <v>113.326942</v>
      </c>
      <c r="AE111">
        <v>113.95961</v>
      </c>
      <c r="AF111">
        <v>114.78641500000001</v>
      </c>
      <c r="AG111">
        <v>115.900581</v>
      </c>
      <c r="AH111">
        <v>117.31572</v>
      </c>
      <c r="AI111">
        <v>118.97711200000001</v>
      </c>
      <c r="AJ111" t="s">
        <v>112</v>
      </c>
    </row>
    <row r="112" spans="1:36">
      <c r="A112" t="s">
        <v>429</v>
      </c>
      <c r="B112" t="s">
        <v>1974</v>
      </c>
      <c r="C112" t="s">
        <v>1975</v>
      </c>
      <c r="D112" t="s">
        <v>270</v>
      </c>
      <c r="F112">
        <v>0</v>
      </c>
      <c r="G112">
        <v>0</v>
      </c>
      <c r="H112">
        <v>0</v>
      </c>
      <c r="I112">
        <v>5.1242640000000002</v>
      </c>
      <c r="J112">
        <v>27.798190999999999</v>
      </c>
      <c r="K112">
        <v>10.619213</v>
      </c>
      <c r="L112">
        <v>14.979089</v>
      </c>
      <c r="M112">
        <v>32.874724999999998</v>
      </c>
      <c r="N112">
        <v>37.111679000000002</v>
      </c>
      <c r="O112">
        <v>40.883220999999999</v>
      </c>
      <c r="P112">
        <v>44.725951999999999</v>
      </c>
      <c r="Q112">
        <v>48.533504000000001</v>
      </c>
      <c r="R112">
        <v>60.566833000000003</v>
      </c>
      <c r="S112">
        <v>62.34375</v>
      </c>
      <c r="T112">
        <v>63.746765000000003</v>
      </c>
      <c r="U112">
        <v>65.051636000000002</v>
      </c>
      <c r="V112">
        <v>66.596558000000002</v>
      </c>
      <c r="W112">
        <v>67.957642000000007</v>
      </c>
      <c r="X112">
        <v>69.106812000000005</v>
      </c>
      <c r="Y112">
        <v>77.378296000000006</v>
      </c>
      <c r="Z112">
        <v>84.444214000000002</v>
      </c>
      <c r="AA112">
        <v>84.284912000000006</v>
      </c>
      <c r="AB112">
        <v>84.044066999999998</v>
      </c>
      <c r="AC112">
        <v>83.872437000000005</v>
      </c>
      <c r="AD112">
        <v>83.880493000000001</v>
      </c>
      <c r="AE112">
        <v>84.088134999999994</v>
      </c>
      <c r="AF112">
        <v>84.498656999999994</v>
      </c>
      <c r="AG112">
        <v>85.213256999999999</v>
      </c>
      <c r="AH112">
        <v>86.210937999999999</v>
      </c>
      <c r="AI112">
        <v>87.418212999999994</v>
      </c>
      <c r="AJ112" t="s">
        <v>112</v>
      </c>
    </row>
    <row r="113" spans="1:36">
      <c r="A113" t="s">
        <v>366</v>
      </c>
      <c r="B113" t="s">
        <v>1976</v>
      </c>
      <c r="C113" t="s">
        <v>1977</v>
      </c>
      <c r="D113" t="s">
        <v>270</v>
      </c>
      <c r="F113">
        <v>0</v>
      </c>
      <c r="G113">
        <v>0</v>
      </c>
      <c r="H113">
        <v>56.669510000000002</v>
      </c>
      <c r="I113">
        <v>37.471088000000002</v>
      </c>
      <c r="J113">
        <v>43.557560000000002</v>
      </c>
      <c r="K113">
        <v>44.503295999999999</v>
      </c>
      <c r="L113">
        <v>72.808311000000003</v>
      </c>
      <c r="M113">
        <v>84.820007000000004</v>
      </c>
      <c r="N113">
        <v>90.070235999999994</v>
      </c>
      <c r="O113">
        <v>92.176970999999995</v>
      </c>
      <c r="P113">
        <v>94.572677999999996</v>
      </c>
      <c r="Q113">
        <v>97.417586999999997</v>
      </c>
      <c r="R113">
        <v>100.320312</v>
      </c>
      <c r="S113">
        <v>103.08107</v>
      </c>
      <c r="T113">
        <v>105.67130299999999</v>
      </c>
      <c r="U113">
        <v>109.04439499999999</v>
      </c>
      <c r="V113">
        <v>112.1054</v>
      </c>
      <c r="W113">
        <v>118.504662</v>
      </c>
      <c r="X113">
        <v>121.540161</v>
      </c>
      <c r="Y113">
        <v>124.700394</v>
      </c>
      <c r="Z113">
        <v>128.62368799999999</v>
      </c>
      <c r="AA113">
        <v>132.40486100000001</v>
      </c>
      <c r="AB113">
        <v>136.71447800000001</v>
      </c>
      <c r="AC113">
        <v>141.45953399999999</v>
      </c>
      <c r="AD113">
        <v>146.47183200000001</v>
      </c>
      <c r="AE113">
        <v>152.38009600000001</v>
      </c>
      <c r="AF113">
        <v>158.54830899999999</v>
      </c>
      <c r="AG113">
        <v>169.47439600000001</v>
      </c>
      <c r="AH113">
        <v>176.05462600000001</v>
      </c>
      <c r="AI113">
        <v>183.35507200000001</v>
      </c>
      <c r="AJ113" t="s">
        <v>112</v>
      </c>
    </row>
    <row r="114" spans="1:36">
      <c r="A114" t="s">
        <v>425</v>
      </c>
      <c r="B114" t="s">
        <v>1978</v>
      </c>
      <c r="C114" t="s">
        <v>1979</v>
      </c>
      <c r="D114" t="s">
        <v>270</v>
      </c>
      <c r="F114">
        <v>0</v>
      </c>
      <c r="G114">
        <v>0</v>
      </c>
      <c r="H114">
        <v>40.306548999999997</v>
      </c>
      <c r="I114">
        <v>32.350479</v>
      </c>
      <c r="J114">
        <v>30.349741000000002</v>
      </c>
      <c r="K114">
        <v>28.719753000000001</v>
      </c>
      <c r="L114">
        <v>39.418579000000001</v>
      </c>
      <c r="M114">
        <v>46.519775000000003</v>
      </c>
      <c r="N114">
        <v>49.927703999999999</v>
      </c>
      <c r="O114">
        <v>50.177700000000002</v>
      </c>
      <c r="P114">
        <v>50.630234000000002</v>
      </c>
      <c r="Q114">
        <v>51.382655999999997</v>
      </c>
      <c r="R114">
        <v>52.247616000000001</v>
      </c>
      <c r="S114">
        <v>53.135494000000001</v>
      </c>
      <c r="T114">
        <v>53.99192</v>
      </c>
      <c r="U114">
        <v>55.335594</v>
      </c>
      <c r="V114">
        <v>56.643044000000003</v>
      </c>
      <c r="W114">
        <v>58.164817999999997</v>
      </c>
      <c r="X114">
        <v>59.893065999999997</v>
      </c>
      <c r="Y114">
        <v>61.794277000000001</v>
      </c>
      <c r="Z114">
        <v>64.128487000000007</v>
      </c>
      <c r="AA114">
        <v>66.410843</v>
      </c>
      <c r="AB114">
        <v>69.047295000000005</v>
      </c>
      <c r="AC114">
        <v>72.002289000000005</v>
      </c>
      <c r="AD114">
        <v>75.173241000000004</v>
      </c>
      <c r="AE114">
        <v>78.856880000000004</v>
      </c>
      <c r="AF114">
        <v>82.716644000000002</v>
      </c>
      <c r="AG114">
        <v>87.047852000000006</v>
      </c>
      <c r="AH114">
        <v>91.724029999999999</v>
      </c>
      <c r="AI114">
        <v>96.761741999999998</v>
      </c>
      <c r="AJ114" t="s">
        <v>112</v>
      </c>
    </row>
    <row r="115" spans="1:36">
      <c r="A115" t="s">
        <v>427</v>
      </c>
      <c r="B115" t="s">
        <v>1980</v>
      </c>
      <c r="C115" t="s">
        <v>1981</v>
      </c>
      <c r="D115" t="s">
        <v>270</v>
      </c>
      <c r="F115">
        <v>0</v>
      </c>
      <c r="G115">
        <v>0</v>
      </c>
      <c r="H115">
        <v>16.362960999999999</v>
      </c>
      <c r="I115">
        <v>0</v>
      </c>
      <c r="J115">
        <v>0</v>
      </c>
      <c r="K115">
        <v>0</v>
      </c>
      <c r="L115">
        <v>4.736758</v>
      </c>
      <c r="M115">
        <v>5.2091089999999998</v>
      </c>
      <c r="N115">
        <v>5.930682</v>
      </c>
      <c r="O115">
        <v>6.7345600000000001</v>
      </c>
      <c r="P115">
        <v>7.614382</v>
      </c>
      <c r="Q115">
        <v>8.5717949999999998</v>
      </c>
      <c r="R115">
        <v>9.5365310000000001</v>
      </c>
      <c r="S115">
        <v>10.463457</v>
      </c>
      <c r="T115">
        <v>11.344697999999999</v>
      </c>
      <c r="U115">
        <v>12.283388</v>
      </c>
      <c r="V115">
        <v>13.119218999999999</v>
      </c>
      <c r="W115">
        <v>17.008300999999999</v>
      </c>
      <c r="X115">
        <v>17.272521999999999</v>
      </c>
      <c r="Y115">
        <v>17.530380000000001</v>
      </c>
      <c r="Z115">
        <v>17.875762999999999</v>
      </c>
      <c r="AA115">
        <v>18.192565999999999</v>
      </c>
      <c r="AB115">
        <v>18.542862</v>
      </c>
      <c r="AC115">
        <v>18.901398</v>
      </c>
      <c r="AD115">
        <v>19.243895999999999</v>
      </c>
      <c r="AE115">
        <v>19.652495999999999</v>
      </c>
      <c r="AF115">
        <v>20.147766000000001</v>
      </c>
      <c r="AG115">
        <v>24.738312000000001</v>
      </c>
      <c r="AH115">
        <v>24.481598000000002</v>
      </c>
      <c r="AI115">
        <v>24.404796999999999</v>
      </c>
      <c r="AJ115" t="s">
        <v>112</v>
      </c>
    </row>
    <row r="116" spans="1:36">
      <c r="A116" t="s">
        <v>429</v>
      </c>
      <c r="B116" t="s">
        <v>1982</v>
      </c>
      <c r="C116" t="s">
        <v>1983</v>
      </c>
      <c r="D116" t="s">
        <v>270</v>
      </c>
      <c r="F116">
        <v>0</v>
      </c>
      <c r="G116">
        <v>0</v>
      </c>
      <c r="H116">
        <v>0</v>
      </c>
      <c r="I116">
        <v>5.1206079999999998</v>
      </c>
      <c r="J116">
        <v>13.20782</v>
      </c>
      <c r="K116">
        <v>15.783542000000001</v>
      </c>
      <c r="L116">
        <v>28.652972999999999</v>
      </c>
      <c r="M116">
        <v>33.091124999999998</v>
      </c>
      <c r="N116">
        <v>34.211852999999998</v>
      </c>
      <c r="O116">
        <v>35.264709000000003</v>
      </c>
      <c r="P116">
        <v>36.328063999999998</v>
      </c>
      <c r="Q116">
        <v>37.463135000000001</v>
      </c>
      <c r="R116">
        <v>38.536163000000002</v>
      </c>
      <c r="S116">
        <v>39.482117000000002</v>
      </c>
      <c r="T116">
        <v>40.334685999999998</v>
      </c>
      <c r="U116">
        <v>41.425415000000001</v>
      </c>
      <c r="V116">
        <v>42.343139999999998</v>
      </c>
      <c r="W116">
        <v>43.331543000000003</v>
      </c>
      <c r="X116">
        <v>44.374572999999998</v>
      </c>
      <c r="Y116">
        <v>45.375731999999999</v>
      </c>
      <c r="Z116">
        <v>46.619446000000003</v>
      </c>
      <c r="AA116">
        <v>47.801453000000002</v>
      </c>
      <c r="AB116">
        <v>49.124329000000003</v>
      </c>
      <c r="AC116">
        <v>50.555847</v>
      </c>
      <c r="AD116">
        <v>52.054687999999999</v>
      </c>
      <c r="AE116">
        <v>53.870728</v>
      </c>
      <c r="AF116">
        <v>55.683898999999997</v>
      </c>
      <c r="AG116">
        <v>57.688231999999999</v>
      </c>
      <c r="AH116">
        <v>59.848998999999999</v>
      </c>
      <c r="AI116">
        <v>62.188538000000001</v>
      </c>
      <c r="AJ116" t="s">
        <v>112</v>
      </c>
    </row>
    <row r="117" spans="1:36">
      <c r="A117" t="s">
        <v>368</v>
      </c>
      <c r="B117" t="s">
        <v>1984</v>
      </c>
      <c r="C117" t="s">
        <v>1985</v>
      </c>
      <c r="D117" t="s">
        <v>270</v>
      </c>
      <c r="F117">
        <v>0</v>
      </c>
      <c r="G117">
        <v>0</v>
      </c>
      <c r="H117">
        <v>115.426598</v>
      </c>
      <c r="I117">
        <v>41.947009999999999</v>
      </c>
      <c r="J117">
        <v>47.125084000000001</v>
      </c>
      <c r="K117">
        <v>38.117705999999998</v>
      </c>
      <c r="L117">
        <v>67.991485999999995</v>
      </c>
      <c r="M117">
        <v>96.846030999999996</v>
      </c>
      <c r="N117">
        <v>102.435974</v>
      </c>
      <c r="O117">
        <v>108.011292</v>
      </c>
      <c r="P117">
        <v>112.861465</v>
      </c>
      <c r="Q117">
        <v>119.648026</v>
      </c>
      <c r="R117">
        <v>127.09201</v>
      </c>
      <c r="S117">
        <v>135.04875200000001</v>
      </c>
      <c r="T117">
        <v>143.84571800000001</v>
      </c>
      <c r="U117">
        <v>152.63088999999999</v>
      </c>
      <c r="V117">
        <v>161.906387</v>
      </c>
      <c r="W117">
        <v>171.171494</v>
      </c>
      <c r="X117">
        <v>180.32472200000001</v>
      </c>
      <c r="Y117">
        <v>189.25633199999999</v>
      </c>
      <c r="Z117">
        <v>203.44070400000001</v>
      </c>
      <c r="AA117">
        <v>209.50415000000001</v>
      </c>
      <c r="AB117">
        <v>215.64260899999999</v>
      </c>
      <c r="AC117">
        <v>221.91261299999999</v>
      </c>
      <c r="AD117">
        <v>228.406631</v>
      </c>
      <c r="AE117">
        <v>244.924744</v>
      </c>
      <c r="AF117">
        <v>255.999222</v>
      </c>
      <c r="AG117">
        <v>261.33923299999998</v>
      </c>
      <c r="AH117">
        <v>267.67520100000002</v>
      </c>
      <c r="AI117">
        <v>275.05304000000001</v>
      </c>
      <c r="AJ117" t="s">
        <v>112</v>
      </c>
    </row>
    <row r="118" spans="1:36">
      <c r="A118" t="s">
        <v>425</v>
      </c>
      <c r="B118" t="s">
        <v>1986</v>
      </c>
      <c r="C118" t="s">
        <v>1987</v>
      </c>
      <c r="D118" t="s">
        <v>270</v>
      </c>
      <c r="F118">
        <v>0</v>
      </c>
      <c r="G118">
        <v>0</v>
      </c>
      <c r="H118">
        <v>32.940520999999997</v>
      </c>
      <c r="I118">
        <v>40.970402</v>
      </c>
      <c r="J118">
        <v>39.429993000000003</v>
      </c>
      <c r="K118">
        <v>30.231021999999999</v>
      </c>
      <c r="L118">
        <v>56.583678999999997</v>
      </c>
      <c r="M118">
        <v>58.839661</v>
      </c>
      <c r="N118">
        <v>61.001587000000001</v>
      </c>
      <c r="O118">
        <v>63.083435000000001</v>
      </c>
      <c r="P118">
        <v>64.746764999999996</v>
      </c>
      <c r="Q118">
        <v>67.088195999999996</v>
      </c>
      <c r="R118">
        <v>69.668457000000004</v>
      </c>
      <c r="S118">
        <v>72.4375</v>
      </c>
      <c r="T118">
        <v>75.356200999999999</v>
      </c>
      <c r="U118">
        <v>78.172973999999996</v>
      </c>
      <c r="V118">
        <v>81.315551999999997</v>
      </c>
      <c r="W118">
        <v>84.592772999999994</v>
      </c>
      <c r="X118">
        <v>88.001098999999996</v>
      </c>
      <c r="Y118">
        <v>91.505981000000006</v>
      </c>
      <c r="Z118">
        <v>94.761841000000004</v>
      </c>
      <c r="AA118">
        <v>98.513672</v>
      </c>
      <c r="AB118">
        <v>102.453003</v>
      </c>
      <c r="AC118">
        <v>106.596802</v>
      </c>
      <c r="AD118">
        <v>110.993042</v>
      </c>
      <c r="AE118">
        <v>114.989014</v>
      </c>
      <c r="AF118">
        <v>119.89587400000001</v>
      </c>
      <c r="AG118">
        <v>125.173462</v>
      </c>
      <c r="AH118">
        <v>130.83972199999999</v>
      </c>
      <c r="AI118">
        <v>136.937378</v>
      </c>
      <c r="AJ118" t="s">
        <v>112</v>
      </c>
    </row>
    <row r="119" spans="1:36">
      <c r="A119" t="s">
        <v>427</v>
      </c>
      <c r="B119" t="s">
        <v>1988</v>
      </c>
      <c r="C119" t="s">
        <v>1989</v>
      </c>
      <c r="D119" t="s">
        <v>270</v>
      </c>
      <c r="F119">
        <v>0</v>
      </c>
      <c r="G119">
        <v>0</v>
      </c>
      <c r="H119">
        <v>82.486075999999997</v>
      </c>
      <c r="I119">
        <v>0</v>
      </c>
      <c r="J119">
        <v>0</v>
      </c>
      <c r="K119">
        <v>5.9060759999999997</v>
      </c>
      <c r="L119">
        <v>6.032419</v>
      </c>
      <c r="M119">
        <v>27.743845</v>
      </c>
      <c r="N119">
        <v>30.876719999999999</v>
      </c>
      <c r="O119">
        <v>34.198436999999998</v>
      </c>
      <c r="P119">
        <v>37.282725999999997</v>
      </c>
      <c r="Q119">
        <v>41.605784999999997</v>
      </c>
      <c r="R119">
        <v>46.323376000000003</v>
      </c>
      <c r="S119">
        <v>51.353405000000002</v>
      </c>
      <c r="T119">
        <v>57.071381000000002</v>
      </c>
      <c r="U119">
        <v>62.9221</v>
      </c>
      <c r="V119">
        <v>68.898696999999999</v>
      </c>
      <c r="W119">
        <v>74.719711000000004</v>
      </c>
      <c r="X119">
        <v>80.285529999999994</v>
      </c>
      <c r="Y119">
        <v>85.530495000000002</v>
      </c>
      <c r="Z119">
        <v>96.310424999999995</v>
      </c>
      <c r="AA119">
        <v>98.418944999999994</v>
      </c>
      <c r="AB119">
        <v>100.39196800000001</v>
      </c>
      <c r="AC119">
        <v>102.26965300000001</v>
      </c>
      <c r="AD119">
        <v>104.093506</v>
      </c>
      <c r="AE119">
        <v>116.365967</v>
      </c>
      <c r="AF119">
        <v>122.214355</v>
      </c>
      <c r="AG119">
        <v>121.921631</v>
      </c>
      <c r="AH119">
        <v>122.204224</v>
      </c>
      <c r="AI119">
        <v>123.062866</v>
      </c>
      <c r="AJ119" t="s">
        <v>112</v>
      </c>
    </row>
    <row r="120" spans="1:36">
      <c r="A120" t="s">
        <v>429</v>
      </c>
      <c r="B120" t="s">
        <v>1990</v>
      </c>
      <c r="C120" t="s">
        <v>1991</v>
      </c>
      <c r="D120" t="s">
        <v>270</v>
      </c>
      <c r="F120">
        <v>0</v>
      </c>
      <c r="G120">
        <v>0</v>
      </c>
      <c r="H120">
        <v>0</v>
      </c>
      <c r="I120">
        <v>0.97660800000000003</v>
      </c>
      <c r="J120">
        <v>7.6950909999999997</v>
      </c>
      <c r="K120">
        <v>1.9806079999999999</v>
      </c>
      <c r="L120">
        <v>5.3753869999999999</v>
      </c>
      <c r="M120">
        <v>10.262527</v>
      </c>
      <c r="N120">
        <v>10.557663</v>
      </c>
      <c r="O120">
        <v>10.729416000000001</v>
      </c>
      <c r="P120">
        <v>10.83197</v>
      </c>
      <c r="Q120">
        <v>10.954041</v>
      </c>
      <c r="R120">
        <v>11.100174000000001</v>
      </c>
      <c r="S120">
        <v>11.257842999999999</v>
      </c>
      <c r="T120">
        <v>11.418137</v>
      </c>
      <c r="U120">
        <v>11.535812</v>
      </c>
      <c r="V120">
        <v>11.692138999999999</v>
      </c>
      <c r="W120">
        <v>11.859009</v>
      </c>
      <c r="X120">
        <v>12.038100999999999</v>
      </c>
      <c r="Y120">
        <v>12.219863999999999</v>
      </c>
      <c r="Z120">
        <v>12.368439</v>
      </c>
      <c r="AA120">
        <v>12.571533000000001</v>
      </c>
      <c r="AB120">
        <v>12.797637999999999</v>
      </c>
      <c r="AC120">
        <v>13.046158</v>
      </c>
      <c r="AD120">
        <v>13.320084</v>
      </c>
      <c r="AE120">
        <v>13.569763</v>
      </c>
      <c r="AF120">
        <v>13.888992</v>
      </c>
      <c r="AG120">
        <v>14.244125</v>
      </c>
      <c r="AH120">
        <v>14.631256</v>
      </c>
      <c r="AI120">
        <v>15.052795</v>
      </c>
      <c r="AJ120" t="s">
        <v>112</v>
      </c>
    </row>
    <row r="121" spans="1:36">
      <c r="A121" t="s">
        <v>370</v>
      </c>
      <c r="B121" t="s">
        <v>1992</v>
      </c>
      <c r="C121" t="s">
        <v>1993</v>
      </c>
      <c r="D121" t="s">
        <v>270</v>
      </c>
      <c r="F121">
        <v>92.633178999999998</v>
      </c>
      <c r="G121">
        <v>0</v>
      </c>
      <c r="H121">
        <v>143.05595400000001</v>
      </c>
      <c r="I121">
        <v>4.3904230000000002</v>
      </c>
      <c r="J121">
        <v>19.775538999999998</v>
      </c>
      <c r="K121">
        <v>10.59379</v>
      </c>
      <c r="L121">
        <v>27.343346</v>
      </c>
      <c r="M121">
        <v>28.084761</v>
      </c>
      <c r="N121">
        <v>39.258232</v>
      </c>
      <c r="O121">
        <v>45.927891000000002</v>
      </c>
      <c r="P121">
        <v>52.710113999999997</v>
      </c>
      <c r="Q121">
        <v>63.697754000000003</v>
      </c>
      <c r="R121">
        <v>75.700142</v>
      </c>
      <c r="S121">
        <v>79.366919999999993</v>
      </c>
      <c r="T121">
        <v>82.883492000000004</v>
      </c>
      <c r="U121">
        <v>97.115036000000003</v>
      </c>
      <c r="V121">
        <v>98.122757000000007</v>
      </c>
      <c r="W121">
        <v>99.166015999999999</v>
      </c>
      <c r="X121">
        <v>100.295456</v>
      </c>
      <c r="Y121">
        <v>101.518051</v>
      </c>
      <c r="Z121">
        <v>101.95813800000001</v>
      </c>
      <c r="AA121">
        <v>103.36534899999999</v>
      </c>
      <c r="AB121">
        <v>104.906235</v>
      </c>
      <c r="AC121">
        <v>106.524147</v>
      </c>
      <c r="AD121">
        <v>108.29641700000001</v>
      </c>
      <c r="AE121">
        <v>109.170776</v>
      </c>
      <c r="AF121">
        <v>111.08833300000001</v>
      </c>
      <c r="AG121">
        <v>113.25724</v>
      </c>
      <c r="AH121">
        <v>115.537659</v>
      </c>
      <c r="AI121">
        <v>119.349777</v>
      </c>
      <c r="AJ121" s="32">
        <v>8.9999999999999993E-3</v>
      </c>
    </row>
    <row r="122" spans="1:36">
      <c r="A122" t="s">
        <v>425</v>
      </c>
      <c r="B122" t="s">
        <v>1994</v>
      </c>
      <c r="C122" t="s">
        <v>1995</v>
      </c>
      <c r="D122" t="s">
        <v>270</v>
      </c>
      <c r="F122">
        <v>92.633178999999998</v>
      </c>
      <c r="G122">
        <v>0</v>
      </c>
      <c r="H122">
        <v>140.176254</v>
      </c>
      <c r="I122">
        <v>0</v>
      </c>
      <c r="J122">
        <v>14.438255</v>
      </c>
      <c r="K122">
        <v>10.59379</v>
      </c>
      <c r="L122">
        <v>17.913976999999999</v>
      </c>
      <c r="M122">
        <v>21.928073999999999</v>
      </c>
      <c r="N122">
        <v>26.023720000000001</v>
      </c>
      <c r="O122">
        <v>30.154053000000001</v>
      </c>
      <c r="P122">
        <v>34.515255000000003</v>
      </c>
      <c r="Q122">
        <v>38.688805000000002</v>
      </c>
      <c r="R122">
        <v>42.600470999999999</v>
      </c>
      <c r="S122">
        <v>46.314728000000002</v>
      </c>
      <c r="T122">
        <v>49.834110000000003</v>
      </c>
      <c r="U122">
        <v>64.259155000000007</v>
      </c>
      <c r="V122">
        <v>65.099731000000006</v>
      </c>
      <c r="W122">
        <v>65.922852000000006</v>
      </c>
      <c r="X122">
        <v>66.829650999999998</v>
      </c>
      <c r="Y122">
        <v>67.823547000000005</v>
      </c>
      <c r="Z122">
        <v>68.403198000000003</v>
      </c>
      <c r="AA122">
        <v>69.599853999999993</v>
      </c>
      <c r="AB122">
        <v>70.928223000000003</v>
      </c>
      <c r="AC122">
        <v>72.360839999999996</v>
      </c>
      <c r="AD122">
        <v>73.912475999999998</v>
      </c>
      <c r="AE122">
        <v>74.962890999999999</v>
      </c>
      <c r="AF122">
        <v>76.715575999999999</v>
      </c>
      <c r="AG122">
        <v>78.621337999999994</v>
      </c>
      <c r="AH122">
        <v>80.607910000000004</v>
      </c>
      <c r="AI122">
        <v>84.185303000000005</v>
      </c>
      <c r="AJ122" s="32">
        <v>-3.0000000000000001E-3</v>
      </c>
    </row>
    <row r="123" spans="1:36">
      <c r="A123" t="s">
        <v>427</v>
      </c>
      <c r="B123" t="s">
        <v>1996</v>
      </c>
      <c r="C123" t="s">
        <v>1997</v>
      </c>
      <c r="D123" t="s">
        <v>270</v>
      </c>
      <c r="F123">
        <v>0</v>
      </c>
      <c r="G123">
        <v>0</v>
      </c>
      <c r="H123">
        <v>2.879696</v>
      </c>
      <c r="I123">
        <v>4.3904230000000002</v>
      </c>
      <c r="J123">
        <v>0</v>
      </c>
      <c r="K123">
        <v>0</v>
      </c>
      <c r="L123">
        <v>4.699249</v>
      </c>
      <c r="M123">
        <v>3.5923790000000002</v>
      </c>
      <c r="N123">
        <v>7.6992779999999996</v>
      </c>
      <c r="O123">
        <v>8.9082159999999995</v>
      </c>
      <c r="P123">
        <v>10.059227999999999</v>
      </c>
      <c r="Q123">
        <v>11.081734000000001</v>
      </c>
      <c r="R123">
        <v>18.586272999999998</v>
      </c>
      <c r="S123">
        <v>18.081827000000001</v>
      </c>
      <c r="T123">
        <v>17.652653000000001</v>
      </c>
      <c r="U123">
        <v>17.220109999999998</v>
      </c>
      <c r="V123">
        <v>17.050702999999999</v>
      </c>
      <c r="W123">
        <v>16.954006</v>
      </c>
      <c r="X123">
        <v>16.886524000000001</v>
      </c>
      <c r="Y123">
        <v>16.860759999999999</v>
      </c>
      <c r="Z123">
        <v>16.651436</v>
      </c>
      <c r="AA123">
        <v>16.670435000000001</v>
      </c>
      <c r="AB123">
        <v>16.711497999999999</v>
      </c>
      <c r="AC123">
        <v>16.753026999999999</v>
      </c>
      <c r="AD123">
        <v>16.849972000000001</v>
      </c>
      <c r="AE123">
        <v>16.734407000000001</v>
      </c>
      <c r="AF123">
        <v>16.804521999999999</v>
      </c>
      <c r="AG123">
        <v>16.966162000000001</v>
      </c>
      <c r="AH123">
        <v>17.166108999999999</v>
      </c>
      <c r="AI123">
        <v>17.367321</v>
      </c>
      <c r="AJ123" t="s">
        <v>112</v>
      </c>
    </row>
    <row r="124" spans="1:36">
      <c r="A124" t="s">
        <v>429</v>
      </c>
      <c r="B124" t="s">
        <v>1998</v>
      </c>
      <c r="C124" t="s">
        <v>1999</v>
      </c>
      <c r="D124" t="s">
        <v>270</v>
      </c>
      <c r="F124">
        <v>0</v>
      </c>
      <c r="G124">
        <v>0</v>
      </c>
      <c r="H124">
        <v>0</v>
      </c>
      <c r="I124">
        <v>0</v>
      </c>
      <c r="J124">
        <v>5.3372840000000004</v>
      </c>
      <c r="K124">
        <v>0</v>
      </c>
      <c r="L124">
        <v>4.7301209999999996</v>
      </c>
      <c r="M124">
        <v>2.564308</v>
      </c>
      <c r="N124">
        <v>5.5352309999999996</v>
      </c>
      <c r="O124">
        <v>6.8656230000000003</v>
      </c>
      <c r="P124">
        <v>8.1356319999999993</v>
      </c>
      <c r="Q124">
        <v>13.927216</v>
      </c>
      <c r="R124">
        <v>14.513396999999999</v>
      </c>
      <c r="S124">
        <v>14.970367</v>
      </c>
      <c r="T124">
        <v>15.396729000000001</v>
      </c>
      <c r="U124">
        <v>15.635773</v>
      </c>
      <c r="V124">
        <v>15.972321000000001</v>
      </c>
      <c r="W124">
        <v>16.289154</v>
      </c>
      <c r="X124">
        <v>16.579284999999999</v>
      </c>
      <c r="Y124">
        <v>16.833739999999999</v>
      </c>
      <c r="Z124">
        <v>16.903503000000001</v>
      </c>
      <c r="AA124">
        <v>17.095061999999999</v>
      </c>
      <c r="AB124">
        <v>17.26651</v>
      </c>
      <c r="AC124">
        <v>17.410278000000002</v>
      </c>
      <c r="AD124">
        <v>17.533965999999999</v>
      </c>
      <c r="AE124">
        <v>17.473479999999999</v>
      </c>
      <c r="AF124">
        <v>17.568237</v>
      </c>
      <c r="AG124">
        <v>17.669739</v>
      </c>
      <c r="AH124">
        <v>17.763641</v>
      </c>
      <c r="AI124">
        <v>17.797149999999998</v>
      </c>
      <c r="AJ124" t="s">
        <v>112</v>
      </c>
    </row>
    <row r="125" spans="1:36">
      <c r="A125" t="s">
        <v>372</v>
      </c>
      <c r="B125" t="s">
        <v>2000</v>
      </c>
      <c r="C125" t="s">
        <v>2001</v>
      </c>
      <c r="D125" t="s">
        <v>270</v>
      </c>
      <c r="F125">
        <v>277.67211900000001</v>
      </c>
      <c r="G125">
        <v>0</v>
      </c>
      <c r="H125">
        <v>250.45843500000001</v>
      </c>
      <c r="I125">
        <v>32.324593</v>
      </c>
      <c r="J125">
        <v>169.630112</v>
      </c>
      <c r="K125">
        <v>152.51554899999999</v>
      </c>
      <c r="L125">
        <v>259.276794</v>
      </c>
      <c r="M125">
        <v>230.568161</v>
      </c>
      <c r="N125">
        <v>245.45195000000001</v>
      </c>
      <c r="O125">
        <v>261.92245500000001</v>
      </c>
      <c r="P125">
        <v>281.04553199999998</v>
      </c>
      <c r="Q125">
        <v>299.71713299999999</v>
      </c>
      <c r="R125">
        <v>318.62152099999997</v>
      </c>
      <c r="S125">
        <v>339.24078400000002</v>
      </c>
      <c r="T125">
        <v>362.033142</v>
      </c>
      <c r="U125">
        <v>384.71224999999998</v>
      </c>
      <c r="V125">
        <v>405.89959700000003</v>
      </c>
      <c r="W125">
        <v>426.966003</v>
      </c>
      <c r="X125">
        <v>448.86889600000001</v>
      </c>
      <c r="Y125">
        <v>472.02929699999999</v>
      </c>
      <c r="Z125">
        <v>496.631531</v>
      </c>
      <c r="AA125">
        <v>519.66039999999998</v>
      </c>
      <c r="AB125">
        <v>557.39709500000004</v>
      </c>
      <c r="AC125">
        <v>575.06079099999999</v>
      </c>
      <c r="AD125">
        <v>609.20263699999998</v>
      </c>
      <c r="AE125">
        <v>609.19549600000005</v>
      </c>
      <c r="AF125">
        <v>611.02514599999995</v>
      </c>
      <c r="AG125">
        <v>612.77136199999995</v>
      </c>
      <c r="AH125">
        <v>613.22363299999995</v>
      </c>
      <c r="AI125">
        <v>612.34362799999997</v>
      </c>
      <c r="AJ125" s="32">
        <v>2.8000000000000001E-2</v>
      </c>
    </row>
    <row r="126" spans="1:36">
      <c r="A126" t="s">
        <v>425</v>
      </c>
      <c r="B126" t="s">
        <v>2002</v>
      </c>
      <c r="C126" t="s">
        <v>2003</v>
      </c>
      <c r="D126" t="s">
        <v>270</v>
      </c>
      <c r="F126">
        <v>277.67211900000001</v>
      </c>
      <c r="G126">
        <v>0</v>
      </c>
      <c r="H126">
        <v>144.07287600000001</v>
      </c>
      <c r="I126">
        <v>32.099257999999999</v>
      </c>
      <c r="J126">
        <v>147.42898600000001</v>
      </c>
      <c r="K126">
        <v>146.25853000000001</v>
      </c>
      <c r="L126">
        <v>191.53758199999999</v>
      </c>
      <c r="M126">
        <v>203.94497699999999</v>
      </c>
      <c r="N126">
        <v>216.976089</v>
      </c>
      <c r="O126">
        <v>231.21292099999999</v>
      </c>
      <c r="P126">
        <v>246.91575599999999</v>
      </c>
      <c r="Q126">
        <v>261.91769399999998</v>
      </c>
      <c r="R126">
        <v>276.81848100000002</v>
      </c>
      <c r="S126">
        <v>292.84771699999999</v>
      </c>
      <c r="T126">
        <v>310.38656600000002</v>
      </c>
      <c r="U126">
        <v>327.49331699999999</v>
      </c>
      <c r="V126">
        <v>343.03460699999999</v>
      </c>
      <c r="W126">
        <v>358.255585</v>
      </c>
      <c r="X126">
        <v>374.080536</v>
      </c>
      <c r="Y126">
        <v>390.99234000000001</v>
      </c>
      <c r="Z126">
        <v>409.32281499999999</v>
      </c>
      <c r="AA126">
        <v>426.61157200000002</v>
      </c>
      <c r="AB126">
        <v>444.14013699999998</v>
      </c>
      <c r="AC126">
        <v>454.37792999999999</v>
      </c>
      <c r="AD126">
        <v>489.16894500000001</v>
      </c>
      <c r="AE126">
        <v>490.73681599999998</v>
      </c>
      <c r="AF126">
        <v>494.04101600000001</v>
      </c>
      <c r="AG126">
        <v>497.36279300000001</v>
      </c>
      <c r="AH126">
        <v>499.43457000000001</v>
      </c>
      <c r="AI126">
        <v>500.30664100000001</v>
      </c>
      <c r="AJ126" s="32">
        <v>2.1000000000000001E-2</v>
      </c>
    </row>
    <row r="127" spans="1:36">
      <c r="A127" t="s">
        <v>427</v>
      </c>
      <c r="B127" t="s">
        <v>2004</v>
      </c>
      <c r="C127" t="s">
        <v>2005</v>
      </c>
      <c r="D127" t="s">
        <v>270</v>
      </c>
      <c r="F127">
        <v>0</v>
      </c>
      <c r="G127">
        <v>0</v>
      </c>
      <c r="H127">
        <v>106.38556699999999</v>
      </c>
      <c r="I127">
        <v>0</v>
      </c>
      <c r="J127">
        <v>15.530001</v>
      </c>
      <c r="K127">
        <v>0</v>
      </c>
      <c r="L127">
        <v>60.084170999999998</v>
      </c>
      <c r="M127">
        <v>18.590885</v>
      </c>
      <c r="N127">
        <v>20.063969</v>
      </c>
      <c r="O127">
        <v>21.87537</v>
      </c>
      <c r="P127">
        <v>24.813934</v>
      </c>
      <c r="Q127">
        <v>28.059771999999999</v>
      </c>
      <c r="R127">
        <v>31.658080999999999</v>
      </c>
      <c r="S127">
        <v>35.787616999999997</v>
      </c>
      <c r="T127">
        <v>40.498874999999998</v>
      </c>
      <c r="U127">
        <v>45.544967999999997</v>
      </c>
      <c r="V127">
        <v>50.734234000000001</v>
      </c>
      <c r="W127">
        <v>56.121997999999998</v>
      </c>
      <c r="X127">
        <v>61.691284000000003</v>
      </c>
      <c r="Y127">
        <v>67.358840999999998</v>
      </c>
      <c r="Z127">
        <v>72.966498999999999</v>
      </c>
      <c r="AA127">
        <v>78.089752000000004</v>
      </c>
      <c r="AB127">
        <v>94.205382999999998</v>
      </c>
      <c r="AC127">
        <v>101.538246</v>
      </c>
      <c r="AD127">
        <v>101.017212</v>
      </c>
      <c r="AE127">
        <v>99.617064999999997</v>
      </c>
      <c r="AF127">
        <v>98.268921000000006</v>
      </c>
      <c r="AG127">
        <v>96.862328000000005</v>
      </c>
      <c r="AH127">
        <v>95.512100000000004</v>
      </c>
      <c r="AI127">
        <v>94.125793000000002</v>
      </c>
      <c r="AJ127" t="s">
        <v>112</v>
      </c>
    </row>
    <row r="128" spans="1:36">
      <c r="A128" t="s">
        <v>429</v>
      </c>
      <c r="B128" t="s">
        <v>2006</v>
      </c>
      <c r="C128" t="s">
        <v>2007</v>
      </c>
      <c r="D128" t="s">
        <v>270</v>
      </c>
      <c r="F128">
        <v>0</v>
      </c>
      <c r="G128">
        <v>0</v>
      </c>
      <c r="H128">
        <v>0</v>
      </c>
      <c r="I128">
        <v>0.22533400000000001</v>
      </c>
      <c r="J128">
        <v>6.6711260000000001</v>
      </c>
      <c r="K128">
        <v>6.2570180000000004</v>
      </c>
      <c r="L128">
        <v>7.6550589999999996</v>
      </c>
      <c r="M128">
        <v>8.0323019999999996</v>
      </c>
      <c r="N128">
        <v>8.4118949999999995</v>
      </c>
      <c r="O128">
        <v>8.8341820000000002</v>
      </c>
      <c r="P128">
        <v>9.3158709999999996</v>
      </c>
      <c r="Q128">
        <v>9.7396689999999992</v>
      </c>
      <c r="R128">
        <v>10.144958000000001</v>
      </c>
      <c r="S128">
        <v>10.605453000000001</v>
      </c>
      <c r="T128">
        <v>11.147719</v>
      </c>
      <c r="U128">
        <v>11.67398</v>
      </c>
      <c r="V128">
        <v>12.130767000000001</v>
      </c>
      <c r="W128">
        <v>12.588424</v>
      </c>
      <c r="X128">
        <v>13.097091000000001</v>
      </c>
      <c r="Y128">
        <v>13.678115</v>
      </c>
      <c r="Z128">
        <v>14.342238</v>
      </c>
      <c r="AA128">
        <v>14.95909</v>
      </c>
      <c r="AB128">
        <v>19.051544</v>
      </c>
      <c r="AC128">
        <v>19.144562000000001</v>
      </c>
      <c r="AD128">
        <v>19.016479</v>
      </c>
      <c r="AE128">
        <v>18.841614</v>
      </c>
      <c r="AF128">
        <v>18.715240000000001</v>
      </c>
      <c r="AG128">
        <v>18.546233999999998</v>
      </c>
      <c r="AH128">
        <v>18.276978</v>
      </c>
      <c r="AI128">
        <v>17.911162999999998</v>
      </c>
      <c r="AJ128" t="s">
        <v>112</v>
      </c>
    </row>
    <row r="129" spans="1:36">
      <c r="A129" t="s">
        <v>374</v>
      </c>
      <c r="B129" t="s">
        <v>2008</v>
      </c>
      <c r="C129" t="s">
        <v>2009</v>
      </c>
      <c r="D129" t="s">
        <v>270</v>
      </c>
      <c r="F129">
        <v>3.2670840000000001</v>
      </c>
      <c r="G129">
        <v>0</v>
      </c>
      <c r="H129">
        <v>109.71494300000001</v>
      </c>
      <c r="I129">
        <v>20.661821</v>
      </c>
      <c r="J129">
        <v>9.6824910000000006</v>
      </c>
      <c r="K129">
        <v>0</v>
      </c>
      <c r="L129">
        <v>13.953403</v>
      </c>
      <c r="M129">
        <v>21.848134999999999</v>
      </c>
      <c r="N129">
        <v>18.533080999999999</v>
      </c>
      <c r="O129">
        <v>21.017634999999999</v>
      </c>
      <c r="P129">
        <v>25.053982000000001</v>
      </c>
      <c r="Q129">
        <v>29.959049</v>
      </c>
      <c r="R129">
        <v>27.106746999999999</v>
      </c>
      <c r="S129">
        <v>40.082465999999997</v>
      </c>
      <c r="T129">
        <v>43.550102000000003</v>
      </c>
      <c r="U129">
        <v>46.578079000000002</v>
      </c>
      <c r="V129">
        <v>52.021048999999998</v>
      </c>
      <c r="W129">
        <v>52.621161999999998</v>
      </c>
      <c r="X129">
        <v>53.278525999999999</v>
      </c>
      <c r="Y129">
        <v>53.925125000000001</v>
      </c>
      <c r="Z129">
        <v>54.677826000000003</v>
      </c>
      <c r="AA129">
        <v>55.072432999999997</v>
      </c>
      <c r="AB129">
        <v>55.104080000000003</v>
      </c>
      <c r="AC129">
        <v>56.400588999999997</v>
      </c>
      <c r="AD129">
        <v>62.327224999999999</v>
      </c>
      <c r="AE129">
        <v>60.933928999999999</v>
      </c>
      <c r="AF129">
        <v>59.638514999999998</v>
      </c>
      <c r="AG129">
        <v>58.619171000000001</v>
      </c>
      <c r="AH129">
        <v>57.991669000000002</v>
      </c>
      <c r="AI129">
        <v>57.531002000000001</v>
      </c>
      <c r="AJ129" s="32">
        <v>0.104</v>
      </c>
    </row>
    <row r="130" spans="1:36">
      <c r="A130" t="s">
        <v>425</v>
      </c>
      <c r="B130" t="s">
        <v>2010</v>
      </c>
      <c r="C130" t="s">
        <v>2011</v>
      </c>
      <c r="D130" t="s">
        <v>270</v>
      </c>
      <c r="F130">
        <v>0</v>
      </c>
      <c r="G130">
        <v>0</v>
      </c>
      <c r="H130">
        <v>38.090415999999998</v>
      </c>
      <c r="I130">
        <v>20.661821</v>
      </c>
      <c r="J130">
        <v>9.6824910000000006</v>
      </c>
      <c r="K130">
        <v>0</v>
      </c>
      <c r="L130">
        <v>13.795126</v>
      </c>
      <c r="M130">
        <v>14.644003</v>
      </c>
      <c r="N130">
        <v>15.635031</v>
      </c>
      <c r="O130">
        <v>16.738973999999999</v>
      </c>
      <c r="P130">
        <v>17.574974000000001</v>
      </c>
      <c r="Q130">
        <v>18.311606999999999</v>
      </c>
      <c r="R130">
        <v>19.815543999999999</v>
      </c>
      <c r="S130">
        <v>21.379776</v>
      </c>
      <c r="T130">
        <v>22.794001000000002</v>
      </c>
      <c r="U130">
        <v>24.134651000000002</v>
      </c>
      <c r="V130">
        <v>29.184204000000001</v>
      </c>
      <c r="W130">
        <v>29.457457999999999</v>
      </c>
      <c r="X130">
        <v>29.702393000000001</v>
      </c>
      <c r="Y130">
        <v>29.908874999999998</v>
      </c>
      <c r="Z130">
        <v>30.140442</v>
      </c>
      <c r="AA130">
        <v>30.219238000000001</v>
      </c>
      <c r="AB130">
        <v>30.146301000000001</v>
      </c>
      <c r="AC130">
        <v>30.02478</v>
      </c>
      <c r="AD130">
        <v>29.894957999999999</v>
      </c>
      <c r="AE130">
        <v>29.769653000000002</v>
      </c>
      <c r="AF130">
        <v>29.657837000000001</v>
      </c>
      <c r="AG130">
        <v>29.655456999999998</v>
      </c>
      <c r="AH130">
        <v>29.785339</v>
      </c>
      <c r="AI130">
        <v>30.039368</v>
      </c>
      <c r="AJ130" t="s">
        <v>112</v>
      </c>
    </row>
    <row r="131" spans="1:36">
      <c r="A131" t="s">
        <v>427</v>
      </c>
      <c r="B131" t="s">
        <v>2012</v>
      </c>
      <c r="C131" t="s">
        <v>2013</v>
      </c>
      <c r="D131" t="s">
        <v>270</v>
      </c>
      <c r="F131">
        <v>0</v>
      </c>
      <c r="G131">
        <v>0</v>
      </c>
      <c r="H131">
        <v>71.624527</v>
      </c>
      <c r="I131">
        <v>0</v>
      </c>
      <c r="J131">
        <v>0</v>
      </c>
      <c r="K131">
        <v>0</v>
      </c>
      <c r="L131">
        <v>0</v>
      </c>
      <c r="M131">
        <v>7.2041320000000004</v>
      </c>
      <c r="N131">
        <v>1.6747810000000001</v>
      </c>
      <c r="O131">
        <v>4.2786609999999996</v>
      </c>
      <c r="P131">
        <v>5.8963179999999999</v>
      </c>
      <c r="Q131">
        <v>10.090733999999999</v>
      </c>
      <c r="R131">
        <v>6.1482150000000004</v>
      </c>
      <c r="S131">
        <v>17.777405000000002</v>
      </c>
      <c r="T131">
        <v>18.297851999999999</v>
      </c>
      <c r="U131">
        <v>18.880065999999999</v>
      </c>
      <c r="V131">
        <v>19.167480000000001</v>
      </c>
      <c r="W131">
        <v>19.422332999999998</v>
      </c>
      <c r="X131">
        <v>19.769196000000001</v>
      </c>
      <c r="Y131">
        <v>20.156555000000001</v>
      </c>
      <c r="Z131">
        <v>20.634888</v>
      </c>
      <c r="AA131">
        <v>20.926909999999999</v>
      </c>
      <c r="AB131">
        <v>21.031769000000001</v>
      </c>
      <c r="AC131">
        <v>22.465546</v>
      </c>
      <c r="AD131">
        <v>28.550598000000001</v>
      </c>
      <c r="AE131">
        <v>27.325652999999999</v>
      </c>
      <c r="AF131">
        <v>26.193805999999999</v>
      </c>
      <c r="AG131">
        <v>25.231183999999999</v>
      </c>
      <c r="AH131">
        <v>24.528946000000001</v>
      </c>
      <c r="AI131">
        <v>23.868251999999998</v>
      </c>
      <c r="AJ131" t="s">
        <v>112</v>
      </c>
    </row>
    <row r="132" spans="1:36">
      <c r="A132" t="s">
        <v>429</v>
      </c>
      <c r="B132" t="s">
        <v>2014</v>
      </c>
      <c r="C132" t="s">
        <v>2015</v>
      </c>
      <c r="D132" t="s">
        <v>270</v>
      </c>
      <c r="F132">
        <v>3.2670840000000001</v>
      </c>
      <c r="G132">
        <v>0</v>
      </c>
      <c r="H132">
        <v>0</v>
      </c>
      <c r="I132">
        <v>0</v>
      </c>
      <c r="J132">
        <v>0</v>
      </c>
      <c r="K132">
        <v>0</v>
      </c>
      <c r="L132">
        <v>0.158277</v>
      </c>
      <c r="M132">
        <v>0</v>
      </c>
      <c r="N132">
        <v>1.2232689999999999</v>
      </c>
      <c r="O132">
        <v>0</v>
      </c>
      <c r="P132">
        <v>1.582689</v>
      </c>
      <c r="Q132">
        <v>1.5567070000000001</v>
      </c>
      <c r="R132">
        <v>1.1429860000000001</v>
      </c>
      <c r="S132">
        <v>0.92528500000000002</v>
      </c>
      <c r="T132">
        <v>2.458253</v>
      </c>
      <c r="U132">
        <v>3.5633620000000001</v>
      </c>
      <c r="V132">
        <v>3.669365</v>
      </c>
      <c r="W132">
        <v>3.741371</v>
      </c>
      <c r="X132">
        <v>3.8069380000000002</v>
      </c>
      <c r="Y132">
        <v>3.8596949999999999</v>
      </c>
      <c r="Z132">
        <v>3.9024960000000002</v>
      </c>
      <c r="AA132">
        <v>3.926285</v>
      </c>
      <c r="AB132">
        <v>3.9260100000000002</v>
      </c>
      <c r="AC132">
        <v>3.910263</v>
      </c>
      <c r="AD132">
        <v>3.8816679999999999</v>
      </c>
      <c r="AE132">
        <v>3.8386230000000001</v>
      </c>
      <c r="AF132">
        <v>3.7868729999999999</v>
      </c>
      <c r="AG132">
        <v>3.732529</v>
      </c>
      <c r="AH132">
        <v>3.6773829999999998</v>
      </c>
      <c r="AI132">
        <v>3.623383</v>
      </c>
      <c r="AJ132" s="32">
        <v>4.0000000000000001E-3</v>
      </c>
    </row>
    <row r="133" spans="1:36">
      <c r="A133" t="s">
        <v>376</v>
      </c>
      <c r="B133" t="s">
        <v>2016</v>
      </c>
      <c r="C133" t="s">
        <v>2017</v>
      </c>
      <c r="D133" t="s">
        <v>270</v>
      </c>
      <c r="F133">
        <v>0</v>
      </c>
      <c r="G133">
        <v>0</v>
      </c>
      <c r="H133">
        <v>248.530136</v>
      </c>
      <c r="I133">
        <v>106.60395800000001</v>
      </c>
      <c r="J133">
        <v>61.747795000000004</v>
      </c>
      <c r="K133">
        <v>60.617415999999999</v>
      </c>
      <c r="L133">
        <v>110.932686</v>
      </c>
      <c r="M133">
        <v>116.29540299999999</v>
      </c>
      <c r="N133">
        <v>124.02572600000001</v>
      </c>
      <c r="O133">
        <v>127.046379</v>
      </c>
      <c r="P133">
        <v>134.09776299999999</v>
      </c>
      <c r="Q133">
        <v>141.74981700000001</v>
      </c>
      <c r="R133">
        <v>150.092545</v>
      </c>
      <c r="S133">
        <v>159.19343599999999</v>
      </c>
      <c r="T133">
        <v>168.589035</v>
      </c>
      <c r="U133">
        <v>176.74899300000001</v>
      </c>
      <c r="V133">
        <v>186.350525</v>
      </c>
      <c r="W133">
        <v>196.041901</v>
      </c>
      <c r="X133">
        <v>204.861786</v>
      </c>
      <c r="Y133">
        <v>217.22848500000001</v>
      </c>
      <c r="Z133">
        <v>233.49319499999999</v>
      </c>
      <c r="AA133">
        <v>237.19433599999999</v>
      </c>
      <c r="AB133">
        <v>247.19567900000001</v>
      </c>
      <c r="AC133">
        <v>249.72027600000001</v>
      </c>
      <c r="AD133">
        <v>251.444153</v>
      </c>
      <c r="AE133">
        <v>248.75250199999999</v>
      </c>
      <c r="AF133">
        <v>249.925354</v>
      </c>
      <c r="AG133">
        <v>252.401917</v>
      </c>
      <c r="AH133">
        <v>256.11108400000001</v>
      </c>
      <c r="AI133">
        <v>264.02612299999998</v>
      </c>
      <c r="AJ133" t="s">
        <v>112</v>
      </c>
    </row>
    <row r="134" spans="1:36">
      <c r="A134" t="s">
        <v>425</v>
      </c>
      <c r="B134" t="s">
        <v>2018</v>
      </c>
      <c r="C134" t="s">
        <v>2019</v>
      </c>
      <c r="D134" t="s">
        <v>270</v>
      </c>
      <c r="F134">
        <v>0</v>
      </c>
      <c r="G134">
        <v>0</v>
      </c>
      <c r="H134">
        <v>162.40171799999999</v>
      </c>
      <c r="I134">
        <v>79.943329000000006</v>
      </c>
      <c r="J134">
        <v>61.747795000000004</v>
      </c>
      <c r="K134">
        <v>52.747356000000003</v>
      </c>
      <c r="L134">
        <v>86.845070000000007</v>
      </c>
      <c r="M134">
        <v>90.383469000000005</v>
      </c>
      <c r="N134">
        <v>92.814041000000003</v>
      </c>
      <c r="O134">
        <v>95.147705000000002</v>
      </c>
      <c r="P134">
        <v>99.780631999999997</v>
      </c>
      <c r="Q134">
        <v>104.65656300000001</v>
      </c>
      <c r="R134">
        <v>109.812454</v>
      </c>
      <c r="S134">
        <v>115.301239</v>
      </c>
      <c r="T134">
        <v>120.871368</v>
      </c>
      <c r="U134">
        <v>125.494659</v>
      </c>
      <c r="V134">
        <v>130.819275</v>
      </c>
      <c r="W134">
        <v>136.24749800000001</v>
      </c>
      <c r="X134">
        <v>141.238831</v>
      </c>
      <c r="Y134">
        <v>149.939941</v>
      </c>
      <c r="Z134">
        <v>156.285889</v>
      </c>
      <c r="AA134">
        <v>159.292236</v>
      </c>
      <c r="AB134">
        <v>161.92358400000001</v>
      </c>
      <c r="AC134">
        <v>164.92236299999999</v>
      </c>
      <c r="AD134">
        <v>167.65429700000001</v>
      </c>
      <c r="AE134">
        <v>167.66503900000001</v>
      </c>
      <c r="AF134">
        <v>170.31518600000001</v>
      </c>
      <c r="AG134">
        <v>173.94506799999999</v>
      </c>
      <c r="AH134">
        <v>178.49829099999999</v>
      </c>
      <c r="AI134">
        <v>184.106934</v>
      </c>
      <c r="AJ134" t="s">
        <v>112</v>
      </c>
    </row>
    <row r="135" spans="1:36">
      <c r="A135" t="s">
        <v>427</v>
      </c>
      <c r="B135" t="s">
        <v>2020</v>
      </c>
      <c r="C135" t="s">
        <v>2021</v>
      </c>
      <c r="D135" t="s">
        <v>270</v>
      </c>
      <c r="F135">
        <v>0</v>
      </c>
      <c r="G135">
        <v>0</v>
      </c>
      <c r="H135">
        <v>86.128417999999996</v>
      </c>
      <c r="I135">
        <v>0</v>
      </c>
      <c r="J135">
        <v>0</v>
      </c>
      <c r="K135">
        <v>0</v>
      </c>
      <c r="L135">
        <v>12.121703999999999</v>
      </c>
      <c r="M135">
        <v>13.220713999999999</v>
      </c>
      <c r="N135">
        <v>17.965641000000002</v>
      </c>
      <c r="O135">
        <v>18.034977000000001</v>
      </c>
      <c r="P135">
        <v>19.332706000000002</v>
      </c>
      <c r="Q135">
        <v>20.880558000000001</v>
      </c>
      <c r="R135">
        <v>22.745365</v>
      </c>
      <c r="S135">
        <v>24.931522000000001</v>
      </c>
      <c r="T135">
        <v>27.281131999999999</v>
      </c>
      <c r="U135">
        <v>29.525444</v>
      </c>
      <c r="V135">
        <v>32.329666000000003</v>
      </c>
      <c r="W135">
        <v>35.089194999999997</v>
      </c>
      <c r="X135">
        <v>37.507007999999999</v>
      </c>
      <c r="Y135">
        <v>39.764972999999998</v>
      </c>
      <c r="Z135">
        <v>48.450073000000003</v>
      </c>
      <c r="AA135">
        <v>47.982849000000002</v>
      </c>
      <c r="AB135">
        <v>47.221558000000002</v>
      </c>
      <c r="AC135">
        <v>46.447020999999999</v>
      </c>
      <c r="AD135">
        <v>45.413207999999997</v>
      </c>
      <c r="AE135">
        <v>43.310791000000002</v>
      </c>
      <c r="AF135">
        <v>41.974975999999998</v>
      </c>
      <c r="AG135">
        <v>40.829040999999997</v>
      </c>
      <c r="AH135">
        <v>39.867919999999998</v>
      </c>
      <c r="AI135">
        <v>41.905639999999998</v>
      </c>
      <c r="AJ135" t="s">
        <v>112</v>
      </c>
    </row>
    <row r="136" spans="1:36">
      <c r="A136" t="s">
        <v>429</v>
      </c>
      <c r="B136" t="s">
        <v>2022</v>
      </c>
      <c r="C136" t="s">
        <v>2023</v>
      </c>
      <c r="D136" t="s">
        <v>270</v>
      </c>
      <c r="F136">
        <v>0</v>
      </c>
      <c r="G136">
        <v>0</v>
      </c>
      <c r="H136">
        <v>0</v>
      </c>
      <c r="I136">
        <v>26.660630999999999</v>
      </c>
      <c r="J136">
        <v>0</v>
      </c>
      <c r="K136">
        <v>7.8700590000000004</v>
      </c>
      <c r="L136">
        <v>11.965915000000001</v>
      </c>
      <c r="M136">
        <v>12.691226</v>
      </c>
      <c r="N136">
        <v>13.246046</v>
      </c>
      <c r="O136">
        <v>13.863697999999999</v>
      </c>
      <c r="P136">
        <v>14.984415</v>
      </c>
      <c r="Q136">
        <v>16.212692000000001</v>
      </c>
      <c r="R136">
        <v>17.534728999999999</v>
      </c>
      <c r="S136">
        <v>18.960678000000001</v>
      </c>
      <c r="T136">
        <v>20.436543</v>
      </c>
      <c r="U136">
        <v>21.728888999999999</v>
      </c>
      <c r="V136">
        <v>23.201591000000001</v>
      </c>
      <c r="W136">
        <v>24.705196000000001</v>
      </c>
      <c r="X136">
        <v>26.115946000000001</v>
      </c>
      <c r="Y136">
        <v>27.523582000000001</v>
      </c>
      <c r="Z136">
        <v>28.757232999999999</v>
      </c>
      <c r="AA136">
        <v>29.919252</v>
      </c>
      <c r="AB136">
        <v>38.050536999999998</v>
      </c>
      <c r="AC136">
        <v>38.350890999999997</v>
      </c>
      <c r="AD136">
        <v>38.376648000000003</v>
      </c>
      <c r="AE136">
        <v>37.776671999999998</v>
      </c>
      <c r="AF136">
        <v>37.635193000000001</v>
      </c>
      <c r="AG136">
        <v>37.627808000000002</v>
      </c>
      <c r="AH136">
        <v>37.744872999999998</v>
      </c>
      <c r="AI136">
        <v>38.013550000000002</v>
      </c>
      <c r="AJ136" t="s">
        <v>112</v>
      </c>
    </row>
    <row r="137" spans="1:36">
      <c r="A137" t="s">
        <v>378</v>
      </c>
      <c r="B137" t="s">
        <v>2024</v>
      </c>
      <c r="C137" t="s">
        <v>2025</v>
      </c>
      <c r="D137" t="s">
        <v>270</v>
      </c>
      <c r="F137">
        <v>0</v>
      </c>
      <c r="G137">
        <v>0</v>
      </c>
      <c r="H137">
        <v>14.602145</v>
      </c>
      <c r="I137">
        <v>16.885459999999998</v>
      </c>
      <c r="J137">
        <v>46.874870000000001</v>
      </c>
      <c r="K137">
        <v>53.067698999999998</v>
      </c>
      <c r="L137">
        <v>72.770484999999994</v>
      </c>
      <c r="M137">
        <v>80.687668000000002</v>
      </c>
      <c r="N137">
        <v>85.927177</v>
      </c>
      <c r="O137">
        <v>91.549773999999999</v>
      </c>
      <c r="P137">
        <v>97.549103000000002</v>
      </c>
      <c r="Q137">
        <v>102.327606</v>
      </c>
      <c r="R137">
        <v>106.53220399999999</v>
      </c>
      <c r="S137">
        <v>110.226707</v>
      </c>
      <c r="T137">
        <v>114.630898</v>
      </c>
      <c r="U137">
        <v>119.638329</v>
      </c>
      <c r="V137">
        <v>125.279472</v>
      </c>
      <c r="W137">
        <v>133.99610899999999</v>
      </c>
      <c r="X137">
        <v>141.28833</v>
      </c>
      <c r="Y137">
        <v>145.92517100000001</v>
      </c>
      <c r="Z137">
        <v>151.73078899999999</v>
      </c>
      <c r="AA137">
        <v>155.07737700000001</v>
      </c>
      <c r="AB137">
        <v>158.64631700000001</v>
      </c>
      <c r="AC137">
        <v>162.17981</v>
      </c>
      <c r="AD137">
        <v>165.786911</v>
      </c>
      <c r="AE137">
        <v>168.53064000000001</v>
      </c>
      <c r="AF137">
        <v>171.84930399999999</v>
      </c>
      <c r="AG137">
        <v>179.67051699999999</v>
      </c>
      <c r="AH137">
        <v>182.786835</v>
      </c>
      <c r="AI137">
        <v>184.89952099999999</v>
      </c>
      <c r="AJ137" t="s">
        <v>112</v>
      </c>
    </row>
    <row r="138" spans="1:36">
      <c r="A138" t="s">
        <v>425</v>
      </c>
      <c r="B138" t="s">
        <v>2026</v>
      </c>
      <c r="C138" t="s">
        <v>2027</v>
      </c>
      <c r="D138" t="s">
        <v>270</v>
      </c>
      <c r="F138">
        <v>0</v>
      </c>
      <c r="G138">
        <v>0</v>
      </c>
      <c r="H138">
        <v>6.3431699999999998</v>
      </c>
      <c r="I138">
        <v>16.885459999999998</v>
      </c>
      <c r="J138">
        <v>40.563484000000003</v>
      </c>
      <c r="K138">
        <v>44.671455000000002</v>
      </c>
      <c r="L138">
        <v>60.883884000000002</v>
      </c>
      <c r="M138">
        <v>65.299919000000003</v>
      </c>
      <c r="N138">
        <v>69.396773999999994</v>
      </c>
      <c r="O138">
        <v>73.769927999999993</v>
      </c>
      <c r="P138">
        <v>78.421218999999994</v>
      </c>
      <c r="Q138">
        <v>82.12236</v>
      </c>
      <c r="R138">
        <v>85.375632999999993</v>
      </c>
      <c r="S138">
        <v>88.234786999999997</v>
      </c>
      <c r="T138">
        <v>91.652953999999994</v>
      </c>
      <c r="U138">
        <v>95.5625</v>
      </c>
      <c r="V138">
        <v>99.996528999999995</v>
      </c>
      <c r="W138">
        <v>104.52909099999999</v>
      </c>
      <c r="X138">
        <v>108.96923099999999</v>
      </c>
      <c r="Y138">
        <v>113.27675600000001</v>
      </c>
      <c r="Z138">
        <v>119.01037599999999</v>
      </c>
      <c r="AA138">
        <v>122.188721</v>
      </c>
      <c r="AB138">
        <v>125.557129</v>
      </c>
      <c r="AC138">
        <v>128.917114</v>
      </c>
      <c r="AD138">
        <v>132.35583500000001</v>
      </c>
      <c r="AE138">
        <v>135.13476600000001</v>
      </c>
      <c r="AF138">
        <v>138.39672899999999</v>
      </c>
      <c r="AG138">
        <v>146.072754</v>
      </c>
      <c r="AH138">
        <v>149.08227500000001</v>
      </c>
      <c r="AI138">
        <v>151.310059</v>
      </c>
      <c r="AJ138" t="s">
        <v>112</v>
      </c>
    </row>
    <row r="139" spans="1:36">
      <c r="A139" t="s">
        <v>427</v>
      </c>
      <c r="B139" t="s">
        <v>2028</v>
      </c>
      <c r="C139" t="s">
        <v>2029</v>
      </c>
      <c r="D139" t="s">
        <v>270</v>
      </c>
      <c r="F139">
        <v>0</v>
      </c>
      <c r="G139">
        <v>0</v>
      </c>
      <c r="H139">
        <v>8.2589749999999995</v>
      </c>
      <c r="I139">
        <v>0</v>
      </c>
      <c r="J139">
        <v>0</v>
      </c>
      <c r="K139">
        <v>1.516745</v>
      </c>
      <c r="L139">
        <v>2.6492599999999999</v>
      </c>
      <c r="M139">
        <v>5.4295869999999997</v>
      </c>
      <c r="N139">
        <v>5.9192489999999998</v>
      </c>
      <c r="O139">
        <v>6.4673980000000002</v>
      </c>
      <c r="P139">
        <v>7.068289</v>
      </c>
      <c r="Q139">
        <v>7.606757</v>
      </c>
      <c r="R139">
        <v>8.1176359999999992</v>
      </c>
      <c r="S139">
        <v>8.5933899999999994</v>
      </c>
      <c r="T139">
        <v>9.109121</v>
      </c>
      <c r="U139">
        <v>9.6382049999999992</v>
      </c>
      <c r="V139">
        <v>10.182684</v>
      </c>
      <c r="W139">
        <v>10.689581</v>
      </c>
      <c r="X139">
        <v>13.164657999999999</v>
      </c>
      <c r="Y139">
        <v>13.211715999999999</v>
      </c>
      <c r="Z139">
        <v>13.162642999999999</v>
      </c>
      <c r="AA139">
        <v>13.152602999999999</v>
      </c>
      <c r="AB139">
        <v>13.157515999999999</v>
      </c>
      <c r="AC139">
        <v>13.159882</v>
      </c>
      <c r="AD139">
        <v>13.168808</v>
      </c>
      <c r="AE139">
        <v>13.110564999999999</v>
      </c>
      <c r="AF139">
        <v>13.101746</v>
      </c>
      <c r="AG139">
        <v>13.135452000000001</v>
      </c>
      <c r="AH139">
        <v>13.17276</v>
      </c>
      <c r="AI139">
        <v>13.155014</v>
      </c>
      <c r="AJ139" t="s">
        <v>112</v>
      </c>
    </row>
    <row r="140" spans="1:36">
      <c r="A140" t="s">
        <v>429</v>
      </c>
      <c r="B140" t="s">
        <v>2030</v>
      </c>
      <c r="C140" t="s">
        <v>2031</v>
      </c>
      <c r="D140" t="s">
        <v>270</v>
      </c>
      <c r="F140">
        <v>0</v>
      </c>
      <c r="G140">
        <v>0</v>
      </c>
      <c r="H140">
        <v>0</v>
      </c>
      <c r="I140">
        <v>0</v>
      </c>
      <c r="J140">
        <v>6.3113869999999999</v>
      </c>
      <c r="K140">
        <v>6.8794979999999999</v>
      </c>
      <c r="L140">
        <v>9.2373370000000001</v>
      </c>
      <c r="M140">
        <v>9.9581619999999997</v>
      </c>
      <c r="N140">
        <v>10.611153</v>
      </c>
      <c r="O140">
        <v>11.312448</v>
      </c>
      <c r="P140">
        <v>12.059593</v>
      </c>
      <c r="Q140">
        <v>12.598485999999999</v>
      </c>
      <c r="R140">
        <v>13.038933999999999</v>
      </c>
      <c r="S140">
        <v>13.398529999999999</v>
      </c>
      <c r="T140">
        <v>13.868819999999999</v>
      </c>
      <c r="U140">
        <v>14.437623</v>
      </c>
      <c r="V140">
        <v>15.100256999999999</v>
      </c>
      <c r="W140">
        <v>18.777435000000001</v>
      </c>
      <c r="X140">
        <v>19.154433999999998</v>
      </c>
      <c r="Y140">
        <v>19.436706999999998</v>
      </c>
      <c r="Z140">
        <v>19.557770000000001</v>
      </c>
      <c r="AA140">
        <v>19.736052999999998</v>
      </c>
      <c r="AB140">
        <v>19.931671000000001</v>
      </c>
      <c r="AC140">
        <v>20.102813999999999</v>
      </c>
      <c r="AD140">
        <v>20.262267999999999</v>
      </c>
      <c r="AE140">
        <v>20.285309000000002</v>
      </c>
      <c r="AF140">
        <v>20.350829999999998</v>
      </c>
      <c r="AG140">
        <v>20.462311</v>
      </c>
      <c r="AH140">
        <v>20.531798999999999</v>
      </c>
      <c r="AI140">
        <v>20.434448</v>
      </c>
      <c r="AJ140" t="s">
        <v>112</v>
      </c>
    </row>
    <row r="141" spans="1:36">
      <c r="A141" t="s">
        <v>380</v>
      </c>
      <c r="B141" t="s">
        <v>2032</v>
      </c>
      <c r="C141" t="s">
        <v>2033</v>
      </c>
      <c r="D141" t="s">
        <v>270</v>
      </c>
      <c r="F141">
        <v>0</v>
      </c>
      <c r="G141">
        <v>6.9775470000000004</v>
      </c>
      <c r="H141">
        <v>46.720036</v>
      </c>
      <c r="I141">
        <v>32.929268</v>
      </c>
      <c r="J141">
        <v>22.559090000000001</v>
      </c>
      <c r="K141">
        <v>22.094673</v>
      </c>
      <c r="L141">
        <v>48.480907000000002</v>
      </c>
      <c r="M141">
        <v>45.041705999999998</v>
      </c>
      <c r="N141">
        <v>42.617828000000003</v>
      </c>
      <c r="O141">
        <v>46.535933999999997</v>
      </c>
      <c r="P141">
        <v>48.535400000000003</v>
      </c>
      <c r="Q141">
        <v>52.980541000000002</v>
      </c>
      <c r="R141">
        <v>57.581974000000002</v>
      </c>
      <c r="S141">
        <v>58.608322000000001</v>
      </c>
      <c r="T141">
        <v>58.978324999999998</v>
      </c>
      <c r="U141">
        <v>59.267090000000003</v>
      </c>
      <c r="V141">
        <v>59.959023000000002</v>
      </c>
      <c r="W141">
        <v>60.705424999999998</v>
      </c>
      <c r="X141">
        <v>61.802261000000001</v>
      </c>
      <c r="Y141">
        <v>66.266548</v>
      </c>
      <c r="Z141">
        <v>68.964995999999999</v>
      </c>
      <c r="AA141">
        <v>68.865097000000006</v>
      </c>
      <c r="AB141">
        <v>68.891502000000003</v>
      </c>
      <c r="AC141">
        <v>69.074546999999995</v>
      </c>
      <c r="AD141">
        <v>69.406158000000005</v>
      </c>
      <c r="AE141">
        <v>69.955498000000006</v>
      </c>
      <c r="AF141">
        <v>70.788666000000006</v>
      </c>
      <c r="AG141">
        <v>71.899353000000005</v>
      </c>
      <c r="AH141">
        <v>73.320366000000007</v>
      </c>
      <c r="AI141">
        <v>75.079955999999996</v>
      </c>
      <c r="AJ141" t="s">
        <v>112</v>
      </c>
    </row>
    <row r="142" spans="1:36">
      <c r="A142" t="s">
        <v>425</v>
      </c>
      <c r="B142" t="s">
        <v>2034</v>
      </c>
      <c r="C142" t="s">
        <v>2035</v>
      </c>
      <c r="D142" t="s">
        <v>270</v>
      </c>
      <c r="F142">
        <v>0</v>
      </c>
      <c r="G142">
        <v>6.9775470000000004</v>
      </c>
      <c r="H142">
        <v>26.991527999999999</v>
      </c>
      <c r="I142">
        <v>16.623318000000001</v>
      </c>
      <c r="J142">
        <v>14.357122</v>
      </c>
      <c r="K142">
        <v>9.7236069999999994</v>
      </c>
      <c r="L142">
        <v>17.789711</v>
      </c>
      <c r="M142">
        <v>19.171237999999999</v>
      </c>
      <c r="N142">
        <v>21.132418000000001</v>
      </c>
      <c r="O142">
        <v>22.852526000000001</v>
      </c>
      <c r="P142">
        <v>24.458936999999999</v>
      </c>
      <c r="Q142">
        <v>28.459786999999999</v>
      </c>
      <c r="R142">
        <v>32.583275</v>
      </c>
      <c r="S142">
        <v>33.175322999999999</v>
      </c>
      <c r="T142">
        <v>33.334147999999999</v>
      </c>
      <c r="U142">
        <v>33.390923000000001</v>
      </c>
      <c r="V142">
        <v>33.580933000000002</v>
      </c>
      <c r="W142">
        <v>33.758118000000003</v>
      </c>
      <c r="X142">
        <v>33.704101999999999</v>
      </c>
      <c r="Y142">
        <v>33.833312999999997</v>
      </c>
      <c r="Z142">
        <v>34.122478000000001</v>
      </c>
      <c r="AA142">
        <v>34.518841000000002</v>
      </c>
      <c r="AB142">
        <v>34.971626000000001</v>
      </c>
      <c r="AC142">
        <v>35.490088999999998</v>
      </c>
      <c r="AD142">
        <v>36.039000999999999</v>
      </c>
      <c r="AE142">
        <v>36.677039999999998</v>
      </c>
      <c r="AF142">
        <v>37.482056</v>
      </c>
      <c r="AG142">
        <v>38.439346</v>
      </c>
      <c r="AH142">
        <v>39.581459000000002</v>
      </c>
      <c r="AI142">
        <v>40.901038999999997</v>
      </c>
      <c r="AJ142" t="s">
        <v>112</v>
      </c>
    </row>
    <row r="143" spans="1:36">
      <c r="A143" t="s">
        <v>427</v>
      </c>
      <c r="B143" t="s">
        <v>2036</v>
      </c>
      <c r="C143" t="s">
        <v>2037</v>
      </c>
      <c r="D143" t="s">
        <v>270</v>
      </c>
      <c r="F143">
        <v>0</v>
      </c>
      <c r="G143">
        <v>0</v>
      </c>
      <c r="H143">
        <v>19.728508000000001</v>
      </c>
      <c r="I143">
        <v>0</v>
      </c>
      <c r="J143">
        <v>0</v>
      </c>
      <c r="K143">
        <v>0</v>
      </c>
      <c r="L143">
        <v>9.1538109999999993</v>
      </c>
      <c r="M143">
        <v>4.5750890000000002</v>
      </c>
      <c r="N143">
        <v>0</v>
      </c>
      <c r="O143">
        <v>2.2981549999999999</v>
      </c>
      <c r="P143">
        <v>2.9106930000000002</v>
      </c>
      <c r="Q143">
        <v>3.5321069999999999</v>
      </c>
      <c r="R143">
        <v>4.2181499999999996</v>
      </c>
      <c r="S143">
        <v>4.9444749999999997</v>
      </c>
      <c r="T143">
        <v>5.7158620000000004</v>
      </c>
      <c r="U143">
        <v>6.4920109999999998</v>
      </c>
      <c r="V143">
        <v>7.2805549999999997</v>
      </c>
      <c r="W143">
        <v>8.0265000000000004</v>
      </c>
      <c r="X143">
        <v>8.6672200000000004</v>
      </c>
      <c r="Y143">
        <v>9.2391129999999997</v>
      </c>
      <c r="Z143">
        <v>12.032730000000001</v>
      </c>
      <c r="AA143">
        <v>11.884918000000001</v>
      </c>
      <c r="AB143">
        <v>11.711532999999999</v>
      </c>
      <c r="AC143">
        <v>11.533554000000001</v>
      </c>
      <c r="AD143">
        <v>11.365356</v>
      </c>
      <c r="AE143">
        <v>11.211501999999999</v>
      </c>
      <c r="AF143">
        <v>11.09671</v>
      </c>
      <c r="AG143">
        <v>11.019714</v>
      </c>
      <c r="AH143">
        <v>10.984543</v>
      </c>
      <c r="AI143">
        <v>10.995728</v>
      </c>
      <c r="AJ143" t="s">
        <v>112</v>
      </c>
    </row>
    <row r="144" spans="1:36">
      <c r="A144" t="s">
        <v>429</v>
      </c>
      <c r="B144" t="s">
        <v>2038</v>
      </c>
      <c r="C144" t="s">
        <v>2039</v>
      </c>
      <c r="D144" t="s">
        <v>270</v>
      </c>
      <c r="F144">
        <v>0</v>
      </c>
      <c r="G144">
        <v>0</v>
      </c>
      <c r="H144">
        <v>0</v>
      </c>
      <c r="I144">
        <v>16.305948000000001</v>
      </c>
      <c r="J144">
        <v>8.2019669999999998</v>
      </c>
      <c r="K144">
        <v>12.371067</v>
      </c>
      <c r="L144">
        <v>21.537383999999999</v>
      </c>
      <c r="M144">
        <v>21.295380000000002</v>
      </c>
      <c r="N144">
        <v>21.485413000000001</v>
      </c>
      <c r="O144">
        <v>21.385254</v>
      </c>
      <c r="P144">
        <v>21.165770999999999</v>
      </c>
      <c r="Q144">
        <v>20.988647</v>
      </c>
      <c r="R144">
        <v>20.780548</v>
      </c>
      <c r="S144">
        <v>20.488524999999999</v>
      </c>
      <c r="T144">
        <v>19.928314</v>
      </c>
      <c r="U144">
        <v>19.384155</v>
      </c>
      <c r="V144">
        <v>19.097534</v>
      </c>
      <c r="W144">
        <v>18.920807</v>
      </c>
      <c r="X144">
        <v>19.430938999999999</v>
      </c>
      <c r="Y144">
        <v>23.194122</v>
      </c>
      <c r="Z144">
        <v>22.809784000000001</v>
      </c>
      <c r="AA144">
        <v>22.461334000000001</v>
      </c>
      <c r="AB144">
        <v>22.208344</v>
      </c>
      <c r="AC144">
        <v>22.050903000000002</v>
      </c>
      <c r="AD144">
        <v>22.001801</v>
      </c>
      <c r="AE144">
        <v>22.066956000000001</v>
      </c>
      <c r="AF144">
        <v>22.209900000000001</v>
      </c>
      <c r="AG144">
        <v>22.440294000000002</v>
      </c>
      <c r="AH144">
        <v>22.754362</v>
      </c>
      <c r="AI144">
        <v>23.183188999999999</v>
      </c>
      <c r="AJ144" t="s">
        <v>112</v>
      </c>
    </row>
    <row r="145" spans="1:36">
      <c r="A145" t="s">
        <v>114</v>
      </c>
      <c r="B145" t="s">
        <v>2040</v>
      </c>
      <c r="C145" t="s">
        <v>2041</v>
      </c>
      <c r="D145" t="s">
        <v>270</v>
      </c>
      <c r="F145">
        <v>373.57238799999999</v>
      </c>
      <c r="G145">
        <v>6.9775470000000004</v>
      </c>
      <c r="H145">
        <v>1354.877563</v>
      </c>
      <c r="I145">
        <v>782.58374000000003</v>
      </c>
      <c r="J145">
        <v>1027.5623780000001</v>
      </c>
      <c r="K145">
        <v>853.29852300000005</v>
      </c>
      <c r="L145">
        <v>1316.064087</v>
      </c>
      <c r="M145">
        <v>1404.9976810000001</v>
      </c>
      <c r="N145">
        <v>1519.0073239999999</v>
      </c>
      <c r="O145">
        <v>1604.6579589999999</v>
      </c>
      <c r="P145">
        <v>1728.1586910000001</v>
      </c>
      <c r="Q145">
        <v>1852.8553469999999</v>
      </c>
      <c r="R145">
        <v>1966.2486570000001</v>
      </c>
      <c r="S145">
        <v>2101.9018550000001</v>
      </c>
      <c r="T145">
        <v>2177.483154</v>
      </c>
      <c r="U145">
        <v>2250.5117190000001</v>
      </c>
      <c r="V145">
        <v>2334.6660160000001</v>
      </c>
      <c r="W145">
        <v>2411.3522950000001</v>
      </c>
      <c r="X145">
        <v>2500.407471</v>
      </c>
      <c r="Y145">
        <v>2598.2333979999999</v>
      </c>
      <c r="Z145">
        <v>2698.013672</v>
      </c>
      <c r="AA145">
        <v>2785.2651369999999</v>
      </c>
      <c r="AB145">
        <v>2875.0817870000001</v>
      </c>
      <c r="AC145">
        <v>2924.4160160000001</v>
      </c>
      <c r="AD145">
        <v>3023.5153810000002</v>
      </c>
      <c r="AE145">
        <v>3079.8686520000001</v>
      </c>
      <c r="AF145">
        <v>3127.7192380000001</v>
      </c>
      <c r="AG145">
        <v>3188.5583499999998</v>
      </c>
      <c r="AH145">
        <v>3259.5351559999999</v>
      </c>
      <c r="AI145">
        <v>3362.2915039999998</v>
      </c>
      <c r="AJ145" s="32">
        <v>7.9000000000000001E-2</v>
      </c>
    </row>
    <row r="146" spans="1:36">
      <c r="A146" t="s">
        <v>515</v>
      </c>
      <c r="C146" t="s">
        <v>2042</v>
      </c>
    </row>
    <row r="147" spans="1:36">
      <c r="A147" t="s">
        <v>516</v>
      </c>
      <c r="C147" t="s">
        <v>2043</v>
      </c>
    </row>
    <row r="148" spans="1:36">
      <c r="A148" t="s">
        <v>425</v>
      </c>
      <c r="B148" t="s">
        <v>2044</v>
      </c>
      <c r="C148" t="s">
        <v>2045</v>
      </c>
      <c r="D148" t="s">
        <v>705</v>
      </c>
      <c r="F148">
        <v>78.193603999999993</v>
      </c>
      <c r="G148">
        <v>77.740050999999994</v>
      </c>
      <c r="H148">
        <v>77.927093999999997</v>
      </c>
      <c r="I148">
        <v>78.452538000000004</v>
      </c>
      <c r="J148">
        <v>79.044265999999993</v>
      </c>
      <c r="K148">
        <v>79.607451999999995</v>
      </c>
      <c r="L148">
        <v>80.153167999999994</v>
      </c>
      <c r="M148">
        <v>80.710136000000006</v>
      </c>
      <c r="N148">
        <v>81.275283999999999</v>
      </c>
      <c r="O148">
        <v>81.850182000000004</v>
      </c>
      <c r="P148">
        <v>82.427916999999994</v>
      </c>
      <c r="Q148">
        <v>83.015227999999993</v>
      </c>
      <c r="R148">
        <v>83.606735</v>
      </c>
      <c r="S148">
        <v>84.197090000000003</v>
      </c>
      <c r="T148">
        <v>84.792236000000003</v>
      </c>
      <c r="U148">
        <v>85.393783999999997</v>
      </c>
      <c r="V148">
        <v>86.003035999999994</v>
      </c>
      <c r="W148">
        <v>86.617301999999995</v>
      </c>
      <c r="X148">
        <v>87.240654000000006</v>
      </c>
      <c r="Y148">
        <v>87.871925000000005</v>
      </c>
      <c r="Z148">
        <v>88.507507000000004</v>
      </c>
      <c r="AA148">
        <v>89.152625999999998</v>
      </c>
      <c r="AB148">
        <v>89.805695</v>
      </c>
      <c r="AC148">
        <v>90.463202999999993</v>
      </c>
      <c r="AD148">
        <v>91.129463000000001</v>
      </c>
      <c r="AE148">
        <v>91.805428000000006</v>
      </c>
      <c r="AF148">
        <v>92.486176</v>
      </c>
      <c r="AG148">
        <v>93.171622999999997</v>
      </c>
      <c r="AH148">
        <v>93.863433999999998</v>
      </c>
      <c r="AI148">
        <v>94.565025000000006</v>
      </c>
      <c r="AJ148" s="32">
        <v>7.0000000000000001E-3</v>
      </c>
    </row>
    <row r="149" spans="1:36">
      <c r="A149" t="s">
        <v>427</v>
      </c>
      <c r="B149" t="s">
        <v>2046</v>
      </c>
      <c r="C149" t="s">
        <v>2047</v>
      </c>
      <c r="D149" t="s">
        <v>705</v>
      </c>
      <c r="F149">
        <v>103.011978</v>
      </c>
      <c r="G149">
        <v>103.401039</v>
      </c>
      <c r="H149">
        <v>104.141914</v>
      </c>
      <c r="I149">
        <v>104.984482</v>
      </c>
      <c r="J149">
        <v>105.81304900000001</v>
      </c>
      <c r="K149">
        <v>106.65617399999999</v>
      </c>
      <c r="L149">
        <v>107.526588</v>
      </c>
      <c r="M149">
        <v>108.406189</v>
      </c>
      <c r="N149">
        <v>109.297089</v>
      </c>
      <c r="O149">
        <v>110.19873</v>
      </c>
      <c r="P149">
        <v>111.10861199999999</v>
      </c>
      <c r="Q149">
        <v>112.025932</v>
      </c>
      <c r="R149">
        <v>112.954399</v>
      </c>
      <c r="S149">
        <v>113.896652</v>
      </c>
      <c r="T149">
        <v>114.850494</v>
      </c>
      <c r="U149">
        <v>115.815765</v>
      </c>
      <c r="V149">
        <v>116.79016900000001</v>
      </c>
      <c r="W149">
        <v>117.77413199999999</v>
      </c>
      <c r="X149">
        <v>118.76709700000001</v>
      </c>
      <c r="Y149">
        <v>119.770027</v>
      </c>
      <c r="Z149">
        <v>120.785408</v>
      </c>
      <c r="AA149">
        <v>121.811172</v>
      </c>
      <c r="AB149">
        <v>122.847511</v>
      </c>
      <c r="AC149">
        <v>123.89490499999999</v>
      </c>
      <c r="AD149">
        <v>124.95146200000001</v>
      </c>
      <c r="AE149">
        <v>126.018967</v>
      </c>
      <c r="AF149">
        <v>127.098167</v>
      </c>
      <c r="AG149">
        <v>128.18815599999999</v>
      </c>
      <c r="AH149">
        <v>129.28732299999999</v>
      </c>
      <c r="AI149">
        <v>130.39366100000001</v>
      </c>
      <c r="AJ149" s="32">
        <v>8.0000000000000002E-3</v>
      </c>
    </row>
    <row r="150" spans="1:36">
      <c r="A150" t="s">
        <v>429</v>
      </c>
      <c r="B150" t="s">
        <v>2048</v>
      </c>
      <c r="C150" t="s">
        <v>2049</v>
      </c>
      <c r="D150" t="s">
        <v>705</v>
      </c>
      <c r="F150">
        <v>58.257033999999997</v>
      </c>
      <c r="G150">
        <v>58.910300999999997</v>
      </c>
      <c r="H150">
        <v>59.489398999999999</v>
      </c>
      <c r="I150">
        <v>60.007022999999997</v>
      </c>
      <c r="J150">
        <v>60.513775000000003</v>
      </c>
      <c r="K150">
        <v>61.027939000000003</v>
      </c>
      <c r="L150">
        <v>61.568165</v>
      </c>
      <c r="M150">
        <v>62.104968999999997</v>
      </c>
      <c r="N150">
        <v>62.643295000000002</v>
      </c>
      <c r="O150">
        <v>63.181637000000002</v>
      </c>
      <c r="P150">
        <v>63.724125000000001</v>
      </c>
      <c r="Q150">
        <v>64.263930999999999</v>
      </c>
      <c r="R150">
        <v>64.807793000000004</v>
      </c>
      <c r="S150">
        <v>65.361832000000007</v>
      </c>
      <c r="T150">
        <v>65.920417999999998</v>
      </c>
      <c r="U150">
        <v>66.481667000000002</v>
      </c>
      <c r="V150">
        <v>67.042907999999997</v>
      </c>
      <c r="W150">
        <v>67.606589999999997</v>
      </c>
      <c r="X150">
        <v>68.169967999999997</v>
      </c>
      <c r="Y150">
        <v>68.735550000000003</v>
      </c>
      <c r="Z150">
        <v>69.308745999999999</v>
      </c>
      <c r="AA150">
        <v>69.884315000000001</v>
      </c>
      <c r="AB150">
        <v>70.462768999999994</v>
      </c>
      <c r="AC150">
        <v>71.046340999999998</v>
      </c>
      <c r="AD150">
        <v>71.630379000000005</v>
      </c>
      <c r="AE150">
        <v>72.215789999999998</v>
      </c>
      <c r="AF150">
        <v>72.806335000000004</v>
      </c>
      <c r="AG150">
        <v>73.401343999999995</v>
      </c>
      <c r="AH150">
        <v>73.998444000000006</v>
      </c>
      <c r="AI150">
        <v>74.594193000000004</v>
      </c>
      <c r="AJ150" s="32">
        <v>8.9999999999999993E-3</v>
      </c>
    </row>
    <row r="151" spans="1:36">
      <c r="A151" t="s">
        <v>520</v>
      </c>
      <c r="B151" t="s">
        <v>2050</v>
      </c>
      <c r="C151" t="s">
        <v>2051</v>
      </c>
      <c r="D151" t="s">
        <v>705</v>
      </c>
      <c r="F151">
        <v>79.309250000000006</v>
      </c>
      <c r="G151">
        <v>80.781707999999995</v>
      </c>
      <c r="H151">
        <v>82.228774999999999</v>
      </c>
      <c r="I151">
        <v>83.065605000000005</v>
      </c>
      <c r="J151">
        <v>83.739104999999995</v>
      </c>
      <c r="K151">
        <v>84.294815</v>
      </c>
      <c r="L151">
        <v>84.920113000000001</v>
      </c>
      <c r="M151">
        <v>85.550514000000007</v>
      </c>
      <c r="N151">
        <v>86.186203000000006</v>
      </c>
      <c r="O151">
        <v>86.827995000000001</v>
      </c>
      <c r="P151">
        <v>87.472504000000001</v>
      </c>
      <c r="Q151">
        <v>88.122069999999994</v>
      </c>
      <c r="R151">
        <v>88.777175999999997</v>
      </c>
      <c r="S151">
        <v>89.437118999999996</v>
      </c>
      <c r="T151">
        <v>90.103149000000002</v>
      </c>
      <c r="U151">
        <v>90.775879000000003</v>
      </c>
      <c r="V151">
        <v>91.454543999999999</v>
      </c>
      <c r="W151">
        <v>92.138251999999994</v>
      </c>
      <c r="X151">
        <v>92.828841999999995</v>
      </c>
      <c r="Y151">
        <v>93.526390000000006</v>
      </c>
      <c r="Z151">
        <v>94.230689999999996</v>
      </c>
      <c r="AA151">
        <v>94.942924000000005</v>
      </c>
      <c r="AB151">
        <v>95.662598000000003</v>
      </c>
      <c r="AC151">
        <v>96.388237000000004</v>
      </c>
      <c r="AD151">
        <v>97.121444999999994</v>
      </c>
      <c r="AE151">
        <v>97.863365000000002</v>
      </c>
      <c r="AF151">
        <v>98.611900000000006</v>
      </c>
      <c r="AG151">
        <v>99.366798000000003</v>
      </c>
      <c r="AH151">
        <v>100.128479</v>
      </c>
      <c r="AI151">
        <v>100.898415</v>
      </c>
      <c r="AJ151" s="32">
        <v>8.0000000000000002E-3</v>
      </c>
    </row>
    <row r="152" spans="1:36">
      <c r="A152" t="s">
        <v>522</v>
      </c>
      <c r="C152" t="s">
        <v>2052</v>
      </c>
    </row>
    <row r="153" spans="1:36">
      <c r="A153" t="s">
        <v>425</v>
      </c>
      <c r="B153" t="s">
        <v>2053</v>
      </c>
      <c r="C153" t="s">
        <v>2054</v>
      </c>
      <c r="D153" t="s">
        <v>705</v>
      </c>
      <c r="F153">
        <v>72.254608000000005</v>
      </c>
      <c r="G153">
        <v>71.394942999999998</v>
      </c>
      <c r="H153">
        <v>70.720993000000007</v>
      </c>
      <c r="I153">
        <v>70.915099999999995</v>
      </c>
      <c r="J153">
        <v>71.354354999999998</v>
      </c>
      <c r="K153">
        <v>71.700394000000003</v>
      </c>
      <c r="L153">
        <v>72.169128000000001</v>
      </c>
      <c r="M153">
        <v>72.690726999999995</v>
      </c>
      <c r="N153">
        <v>73.204430000000002</v>
      </c>
      <c r="O153">
        <v>73.754577999999995</v>
      </c>
      <c r="P153">
        <v>74.313316</v>
      </c>
      <c r="Q153">
        <v>74.934448000000003</v>
      </c>
      <c r="R153">
        <v>75.557013999999995</v>
      </c>
      <c r="S153">
        <v>76.205826000000002</v>
      </c>
      <c r="T153">
        <v>76.861671000000001</v>
      </c>
      <c r="U153">
        <v>77.543419</v>
      </c>
      <c r="V153">
        <v>78.250838999999999</v>
      </c>
      <c r="W153">
        <v>78.957465999999997</v>
      </c>
      <c r="X153">
        <v>79.648994000000002</v>
      </c>
      <c r="Y153">
        <v>80.358772000000002</v>
      </c>
      <c r="Z153">
        <v>81.077003000000005</v>
      </c>
      <c r="AA153">
        <v>81.793982999999997</v>
      </c>
      <c r="AB153">
        <v>82.503906000000001</v>
      </c>
      <c r="AC153">
        <v>83.203498999999994</v>
      </c>
      <c r="AD153">
        <v>83.917891999999995</v>
      </c>
      <c r="AE153">
        <v>84.627502000000007</v>
      </c>
      <c r="AF153">
        <v>85.326644999999999</v>
      </c>
      <c r="AG153">
        <v>86.019035000000002</v>
      </c>
      <c r="AH153">
        <v>86.691551000000004</v>
      </c>
      <c r="AI153">
        <v>87.364891</v>
      </c>
      <c r="AJ153" s="32">
        <v>7.0000000000000001E-3</v>
      </c>
    </row>
    <row r="154" spans="1:36">
      <c r="A154" t="s">
        <v>427</v>
      </c>
      <c r="B154" t="s">
        <v>2055</v>
      </c>
      <c r="C154" t="s">
        <v>2056</v>
      </c>
      <c r="D154" t="s">
        <v>705</v>
      </c>
      <c r="F154">
        <v>95.586250000000007</v>
      </c>
      <c r="G154">
        <v>94.714554000000007</v>
      </c>
      <c r="H154">
        <v>95.008308</v>
      </c>
      <c r="I154">
        <v>95.426284999999993</v>
      </c>
      <c r="J154">
        <v>95.980659000000003</v>
      </c>
      <c r="K154">
        <v>96.383246999999997</v>
      </c>
      <c r="L154">
        <v>96.706879000000001</v>
      </c>
      <c r="M154">
        <v>97.112044999999995</v>
      </c>
      <c r="N154">
        <v>97.603210000000004</v>
      </c>
      <c r="O154">
        <v>98.147209000000004</v>
      </c>
      <c r="P154">
        <v>98.823738000000006</v>
      </c>
      <c r="Q154">
        <v>99.658096</v>
      </c>
      <c r="R154">
        <v>100.616615</v>
      </c>
      <c r="S154">
        <v>101.747772</v>
      </c>
      <c r="T154">
        <v>102.75355500000001</v>
      </c>
      <c r="U154">
        <v>103.726601</v>
      </c>
      <c r="V154">
        <v>104.70059999999999</v>
      </c>
      <c r="W154">
        <v>105.77256800000001</v>
      </c>
      <c r="X154">
        <v>106.870743</v>
      </c>
      <c r="Y154">
        <v>108.017517</v>
      </c>
      <c r="Z154">
        <v>109.23634300000001</v>
      </c>
      <c r="AA154">
        <v>110.646782</v>
      </c>
      <c r="AB154">
        <v>111.985596</v>
      </c>
      <c r="AC154">
        <v>113.20948</v>
      </c>
      <c r="AD154">
        <v>114.473488</v>
      </c>
      <c r="AE154">
        <v>115.750771</v>
      </c>
      <c r="AF154">
        <v>117.01290899999999</v>
      </c>
      <c r="AG154">
        <v>118.23835800000001</v>
      </c>
      <c r="AH154">
        <v>119.417511</v>
      </c>
      <c r="AI154">
        <v>120.555695</v>
      </c>
      <c r="AJ154" s="32">
        <v>8.0000000000000002E-3</v>
      </c>
    </row>
    <row r="155" spans="1:36">
      <c r="A155" t="s">
        <v>429</v>
      </c>
      <c r="B155" t="s">
        <v>2057</v>
      </c>
      <c r="C155" t="s">
        <v>2058</v>
      </c>
      <c r="D155" t="s">
        <v>705</v>
      </c>
      <c r="F155">
        <v>55.703381</v>
      </c>
      <c r="G155">
        <v>54.198086000000004</v>
      </c>
      <c r="H155">
        <v>53.712733999999998</v>
      </c>
      <c r="I155">
        <v>53.632786000000003</v>
      </c>
      <c r="J155">
        <v>53.845089000000002</v>
      </c>
      <c r="K155">
        <v>53.987285999999997</v>
      </c>
      <c r="L155">
        <v>54.253169999999997</v>
      </c>
      <c r="M155">
        <v>54.556159999999998</v>
      </c>
      <c r="N155">
        <v>54.873837000000002</v>
      </c>
      <c r="O155">
        <v>55.188065000000002</v>
      </c>
      <c r="P155">
        <v>55.571167000000003</v>
      </c>
      <c r="Q155">
        <v>55.998058</v>
      </c>
      <c r="R155">
        <v>56.481655000000003</v>
      </c>
      <c r="S155">
        <v>56.984687999999998</v>
      </c>
      <c r="T155">
        <v>57.540905000000002</v>
      </c>
      <c r="U155">
        <v>58.117722000000001</v>
      </c>
      <c r="V155">
        <v>58.742023000000003</v>
      </c>
      <c r="W155">
        <v>59.359485999999997</v>
      </c>
      <c r="X155">
        <v>59.978374000000002</v>
      </c>
      <c r="Y155">
        <v>60.626736000000001</v>
      </c>
      <c r="Z155">
        <v>61.301974999999999</v>
      </c>
      <c r="AA155">
        <v>61.978596000000003</v>
      </c>
      <c r="AB155">
        <v>62.716042000000002</v>
      </c>
      <c r="AC155">
        <v>63.445960999999997</v>
      </c>
      <c r="AD155">
        <v>64.159683000000001</v>
      </c>
      <c r="AE155">
        <v>64.863585999999998</v>
      </c>
      <c r="AF155">
        <v>65.573241999999993</v>
      </c>
      <c r="AG155">
        <v>66.249488999999997</v>
      </c>
      <c r="AH155">
        <v>66.913307000000003</v>
      </c>
      <c r="AI155">
        <v>67.554298000000003</v>
      </c>
      <c r="AJ155" s="32">
        <v>7.0000000000000001E-3</v>
      </c>
    </row>
    <row r="156" spans="1:36">
      <c r="A156" t="s">
        <v>520</v>
      </c>
      <c r="B156" t="s">
        <v>2059</v>
      </c>
      <c r="C156" t="s">
        <v>2060</v>
      </c>
      <c r="D156" t="s">
        <v>705</v>
      </c>
      <c r="F156">
        <v>73.643883000000002</v>
      </c>
      <c r="G156">
        <v>74.164283999999995</v>
      </c>
      <c r="H156">
        <v>74.678391000000005</v>
      </c>
      <c r="I156">
        <v>75.103904999999997</v>
      </c>
      <c r="J156">
        <v>75.577872999999997</v>
      </c>
      <c r="K156">
        <v>75.855804000000006</v>
      </c>
      <c r="L156">
        <v>76.291602999999995</v>
      </c>
      <c r="M156">
        <v>76.782218999999998</v>
      </c>
      <c r="N156">
        <v>77.283539000000005</v>
      </c>
      <c r="O156">
        <v>77.818657000000002</v>
      </c>
      <c r="P156">
        <v>78.392653999999993</v>
      </c>
      <c r="Q156">
        <v>79.043884000000006</v>
      </c>
      <c r="R156">
        <v>79.726044000000002</v>
      </c>
      <c r="S156">
        <v>80.462768999999994</v>
      </c>
      <c r="T156">
        <v>81.188049000000007</v>
      </c>
      <c r="U156">
        <v>81.928443999999999</v>
      </c>
      <c r="V156">
        <v>82.691993999999994</v>
      </c>
      <c r="W156">
        <v>83.471085000000002</v>
      </c>
      <c r="X156">
        <v>84.242378000000002</v>
      </c>
      <c r="Y156">
        <v>85.037780999999995</v>
      </c>
      <c r="Z156">
        <v>85.855034000000003</v>
      </c>
      <c r="AA156">
        <v>86.702995000000001</v>
      </c>
      <c r="AB156">
        <v>87.537857000000002</v>
      </c>
      <c r="AC156">
        <v>88.343834000000001</v>
      </c>
      <c r="AD156">
        <v>89.164856</v>
      </c>
      <c r="AE156">
        <v>89.982239000000007</v>
      </c>
      <c r="AF156">
        <v>90.789490000000001</v>
      </c>
      <c r="AG156">
        <v>91.582229999999996</v>
      </c>
      <c r="AH156">
        <v>92.350609000000006</v>
      </c>
      <c r="AI156">
        <v>93.110045999999997</v>
      </c>
      <c r="AJ156" s="32">
        <v>8.0000000000000002E-3</v>
      </c>
    </row>
    <row r="157" spans="1:36">
      <c r="A157" t="s">
        <v>111</v>
      </c>
      <c r="C157" t="s">
        <v>2061</v>
      </c>
    </row>
    <row r="158" spans="1:36">
      <c r="A158" t="s">
        <v>527</v>
      </c>
      <c r="C158" t="s">
        <v>2062</v>
      </c>
    </row>
    <row r="159" spans="1:36">
      <c r="A159" t="s">
        <v>356</v>
      </c>
      <c r="B159" t="s">
        <v>2063</v>
      </c>
      <c r="C159" t="s">
        <v>2064</v>
      </c>
      <c r="D159" t="s">
        <v>271</v>
      </c>
      <c r="F159">
        <v>2267.6860350000002</v>
      </c>
      <c r="G159">
        <v>2639.6765140000002</v>
      </c>
      <c r="H159">
        <v>2904.1604000000002</v>
      </c>
      <c r="I159">
        <v>2973.9645999999998</v>
      </c>
      <c r="J159">
        <v>3031.1333009999998</v>
      </c>
      <c r="K159">
        <v>3070.0527339999999</v>
      </c>
      <c r="L159">
        <v>3094.8942870000001</v>
      </c>
      <c r="M159">
        <v>3126.5659179999998</v>
      </c>
      <c r="N159">
        <v>3157.0688479999999</v>
      </c>
      <c r="O159">
        <v>3191.202393</v>
      </c>
      <c r="P159">
        <v>3215.0178219999998</v>
      </c>
      <c r="Q159">
        <v>3243.8278810000002</v>
      </c>
      <c r="R159">
        <v>3259.3012699999999</v>
      </c>
      <c r="S159">
        <v>3256.5051269999999</v>
      </c>
      <c r="T159">
        <v>3266.9838869999999</v>
      </c>
      <c r="U159">
        <v>3279.188232</v>
      </c>
      <c r="V159">
        <v>3299.1137699999999</v>
      </c>
      <c r="W159">
        <v>3318.4091800000001</v>
      </c>
      <c r="X159">
        <v>3346.094482</v>
      </c>
      <c r="Y159">
        <v>3376.8312989999999</v>
      </c>
      <c r="Z159">
        <v>3400.3347170000002</v>
      </c>
      <c r="AA159">
        <v>3428.9018550000001</v>
      </c>
      <c r="AB159">
        <v>3458.8964839999999</v>
      </c>
      <c r="AC159">
        <v>3484.7197270000001</v>
      </c>
      <c r="AD159">
        <v>3519.2543949999999</v>
      </c>
      <c r="AE159">
        <v>3555.376953</v>
      </c>
      <c r="AF159">
        <v>3588.9169919999999</v>
      </c>
      <c r="AG159">
        <v>3620.0969239999999</v>
      </c>
      <c r="AH159">
        <v>3654.1523440000001</v>
      </c>
      <c r="AI159">
        <v>3700.1079100000002</v>
      </c>
      <c r="AJ159" s="32">
        <v>1.7000000000000001E-2</v>
      </c>
    </row>
    <row r="160" spans="1:36">
      <c r="A160" t="s">
        <v>358</v>
      </c>
      <c r="B160" t="s">
        <v>2065</v>
      </c>
      <c r="C160" t="s">
        <v>2066</v>
      </c>
      <c r="D160" t="s">
        <v>271</v>
      </c>
      <c r="F160">
        <v>154.68478400000001</v>
      </c>
      <c r="G160">
        <v>216.25779700000001</v>
      </c>
      <c r="H160">
        <v>270.182343</v>
      </c>
      <c r="I160">
        <v>288.761505</v>
      </c>
      <c r="J160">
        <v>297.78476000000001</v>
      </c>
      <c r="K160">
        <v>299.77474999999998</v>
      </c>
      <c r="L160">
        <v>304.457245</v>
      </c>
      <c r="M160">
        <v>308.38897700000001</v>
      </c>
      <c r="N160">
        <v>312.69052099999999</v>
      </c>
      <c r="O160">
        <v>317.24182100000002</v>
      </c>
      <c r="P160">
        <v>321.60183699999999</v>
      </c>
      <c r="Q160">
        <v>325.706818</v>
      </c>
      <c r="R160">
        <v>330.06997699999999</v>
      </c>
      <c r="S160">
        <v>334.67611699999998</v>
      </c>
      <c r="T160">
        <v>339.46270800000002</v>
      </c>
      <c r="U160">
        <v>344.376373</v>
      </c>
      <c r="V160">
        <v>349.38345299999997</v>
      </c>
      <c r="W160">
        <v>354.539581</v>
      </c>
      <c r="X160">
        <v>359.34030200000001</v>
      </c>
      <c r="Y160">
        <v>364.50555400000002</v>
      </c>
      <c r="Z160">
        <v>370.317566</v>
      </c>
      <c r="AA160">
        <v>375.89312699999999</v>
      </c>
      <c r="AB160">
        <v>381.49200400000001</v>
      </c>
      <c r="AC160">
        <v>387.832764</v>
      </c>
      <c r="AD160">
        <v>394.37625100000002</v>
      </c>
      <c r="AE160">
        <v>401.05297899999999</v>
      </c>
      <c r="AF160">
        <v>407.48886099999999</v>
      </c>
      <c r="AG160">
        <v>413.77023300000002</v>
      </c>
      <c r="AH160">
        <v>420.20343000000003</v>
      </c>
      <c r="AI160">
        <v>426.86853000000002</v>
      </c>
      <c r="AJ160" s="32">
        <v>3.5999999999999997E-2</v>
      </c>
    </row>
    <row r="161" spans="1:36">
      <c r="A161" t="s">
        <v>360</v>
      </c>
      <c r="B161" t="s">
        <v>2067</v>
      </c>
      <c r="C161" t="s">
        <v>2068</v>
      </c>
      <c r="D161" t="s">
        <v>271</v>
      </c>
      <c r="F161">
        <v>129.57446300000001</v>
      </c>
      <c r="G161">
        <v>207.2491</v>
      </c>
      <c r="H161">
        <v>279.210846</v>
      </c>
      <c r="I161">
        <v>304.31957999999997</v>
      </c>
      <c r="J161">
        <v>314.82473800000002</v>
      </c>
      <c r="K161">
        <v>320.31408699999997</v>
      </c>
      <c r="L161">
        <v>329.77072099999998</v>
      </c>
      <c r="M161">
        <v>338.92907700000001</v>
      </c>
      <c r="N161">
        <v>348.138824</v>
      </c>
      <c r="O161">
        <v>357.13497899999999</v>
      </c>
      <c r="P161">
        <v>365.779358</v>
      </c>
      <c r="Q161">
        <v>374.03088400000001</v>
      </c>
      <c r="R161">
        <v>382.78796399999999</v>
      </c>
      <c r="S161">
        <v>391.49597199999999</v>
      </c>
      <c r="T161">
        <v>399.36257899999998</v>
      </c>
      <c r="U161">
        <v>408.42169200000001</v>
      </c>
      <c r="V161">
        <v>417.86047400000001</v>
      </c>
      <c r="W161">
        <v>427.20391799999999</v>
      </c>
      <c r="X161">
        <v>436.637024</v>
      </c>
      <c r="Y161">
        <v>445.718231</v>
      </c>
      <c r="Z161">
        <v>455.57617199999999</v>
      </c>
      <c r="AA161">
        <v>465.57162499999998</v>
      </c>
      <c r="AB161">
        <v>475.73174999999998</v>
      </c>
      <c r="AC161">
        <v>485.89944500000001</v>
      </c>
      <c r="AD161">
        <v>496.06860399999999</v>
      </c>
      <c r="AE161">
        <v>506.59609999999998</v>
      </c>
      <c r="AF161">
        <v>516.70190400000001</v>
      </c>
      <c r="AG161">
        <v>527.14562999999998</v>
      </c>
      <c r="AH161">
        <v>538.00604199999998</v>
      </c>
      <c r="AI161">
        <v>549.27685499999995</v>
      </c>
      <c r="AJ161" s="32">
        <v>5.0999999999999997E-2</v>
      </c>
    </row>
    <row r="162" spans="1:36">
      <c r="A162" t="s">
        <v>362</v>
      </c>
      <c r="B162" t="s">
        <v>2069</v>
      </c>
      <c r="C162" t="s">
        <v>2070</v>
      </c>
      <c r="D162" t="s">
        <v>271</v>
      </c>
      <c r="F162">
        <v>249.102249</v>
      </c>
      <c r="G162">
        <v>363.11734000000001</v>
      </c>
      <c r="H162">
        <v>454.13806199999999</v>
      </c>
      <c r="I162">
        <v>487.666382</v>
      </c>
      <c r="J162">
        <v>511.15377799999999</v>
      </c>
      <c r="K162">
        <v>531.71197500000005</v>
      </c>
      <c r="L162">
        <v>554.95764199999996</v>
      </c>
      <c r="M162">
        <v>578.18603499999995</v>
      </c>
      <c r="N162">
        <v>602.05584699999997</v>
      </c>
      <c r="O162">
        <v>625.037781</v>
      </c>
      <c r="P162">
        <v>647.97094700000002</v>
      </c>
      <c r="Q162">
        <v>672.31243900000004</v>
      </c>
      <c r="R162">
        <v>697.54571499999997</v>
      </c>
      <c r="S162">
        <v>723.55816700000003</v>
      </c>
      <c r="T162">
        <v>749.47564699999998</v>
      </c>
      <c r="U162">
        <v>775.842896</v>
      </c>
      <c r="V162">
        <v>803.11065699999995</v>
      </c>
      <c r="W162">
        <v>831.32592799999998</v>
      </c>
      <c r="X162">
        <v>860.76666299999999</v>
      </c>
      <c r="Y162">
        <v>890.51025400000003</v>
      </c>
      <c r="Z162">
        <v>920.32910200000003</v>
      </c>
      <c r="AA162">
        <v>950.83789100000001</v>
      </c>
      <c r="AB162">
        <v>982.73175000000003</v>
      </c>
      <c r="AC162">
        <v>1016.865662</v>
      </c>
      <c r="AD162">
        <v>1052.080688</v>
      </c>
      <c r="AE162">
        <v>1087.8470460000001</v>
      </c>
      <c r="AF162">
        <v>1125.422241</v>
      </c>
      <c r="AG162">
        <v>1164.5333250000001</v>
      </c>
      <c r="AH162">
        <v>1205.266846</v>
      </c>
      <c r="AI162">
        <v>1247.3642580000001</v>
      </c>
      <c r="AJ162" s="32">
        <v>5.7000000000000002E-2</v>
      </c>
    </row>
    <row r="163" spans="1:36">
      <c r="A163" t="s">
        <v>364</v>
      </c>
      <c r="B163" t="s">
        <v>2071</v>
      </c>
      <c r="C163" t="s">
        <v>2072</v>
      </c>
      <c r="D163" t="s">
        <v>271</v>
      </c>
      <c r="F163">
        <v>1481.917236</v>
      </c>
      <c r="G163">
        <v>2171.6381839999999</v>
      </c>
      <c r="H163">
        <v>2703.226807</v>
      </c>
      <c r="I163">
        <v>2880.029297</v>
      </c>
      <c r="J163">
        <v>2947.4458009999998</v>
      </c>
      <c r="K163">
        <v>2994.3190920000002</v>
      </c>
      <c r="L163">
        <v>3069.625</v>
      </c>
      <c r="M163">
        <v>3140.8120119999999</v>
      </c>
      <c r="N163">
        <v>3211.1621089999999</v>
      </c>
      <c r="O163">
        <v>3281.6674800000001</v>
      </c>
      <c r="P163">
        <v>3351.6347660000001</v>
      </c>
      <c r="Q163">
        <v>3420.1965329999998</v>
      </c>
      <c r="R163">
        <v>3489.1831050000001</v>
      </c>
      <c r="S163">
        <v>3553.242432</v>
      </c>
      <c r="T163">
        <v>3618.4670409999999</v>
      </c>
      <c r="U163">
        <v>3685.0527339999999</v>
      </c>
      <c r="V163">
        <v>3754.069336</v>
      </c>
      <c r="W163">
        <v>3824.7402339999999</v>
      </c>
      <c r="X163">
        <v>3899.4582519999999</v>
      </c>
      <c r="Y163">
        <v>3976.9045409999999</v>
      </c>
      <c r="Z163">
        <v>4053.1599120000001</v>
      </c>
      <c r="AA163">
        <v>4126.2583009999998</v>
      </c>
      <c r="AB163">
        <v>4203.720703</v>
      </c>
      <c r="AC163">
        <v>4289.8881840000004</v>
      </c>
      <c r="AD163">
        <v>4379.783203</v>
      </c>
      <c r="AE163">
        <v>4472.7216799999997</v>
      </c>
      <c r="AF163">
        <v>4568.7124020000001</v>
      </c>
      <c r="AG163">
        <v>4668.1660160000001</v>
      </c>
      <c r="AH163">
        <v>4771.8564450000003</v>
      </c>
      <c r="AI163">
        <v>4879.5620120000003</v>
      </c>
      <c r="AJ163" s="32">
        <v>4.2000000000000003E-2</v>
      </c>
    </row>
    <row r="164" spans="1:36">
      <c r="A164" t="s">
        <v>366</v>
      </c>
      <c r="B164" t="s">
        <v>2073</v>
      </c>
      <c r="C164" t="s">
        <v>2074</v>
      </c>
      <c r="D164" t="s">
        <v>271</v>
      </c>
      <c r="F164">
        <v>186.35432399999999</v>
      </c>
      <c r="G164">
        <v>290.216095</v>
      </c>
      <c r="H164">
        <v>373.33966099999998</v>
      </c>
      <c r="I164">
        <v>398.04534899999999</v>
      </c>
      <c r="J164">
        <v>410.725098</v>
      </c>
      <c r="K164">
        <v>419.56191999999999</v>
      </c>
      <c r="L164">
        <v>434.59277300000002</v>
      </c>
      <c r="M164">
        <v>448.93545499999999</v>
      </c>
      <c r="N164">
        <v>463.454926</v>
      </c>
      <c r="O164">
        <v>478.91934199999997</v>
      </c>
      <c r="P164">
        <v>495.38146999999998</v>
      </c>
      <c r="Q164">
        <v>512.38476600000001</v>
      </c>
      <c r="R164">
        <v>530.473206</v>
      </c>
      <c r="S164">
        <v>548.75628700000004</v>
      </c>
      <c r="T164">
        <v>567.88110400000005</v>
      </c>
      <c r="U164">
        <v>587.80895999999996</v>
      </c>
      <c r="V164">
        <v>608.35070800000005</v>
      </c>
      <c r="W164">
        <v>628.73004200000003</v>
      </c>
      <c r="X164">
        <v>650.04003899999998</v>
      </c>
      <c r="Y164">
        <v>671.86474599999997</v>
      </c>
      <c r="Z164">
        <v>694.52355999999997</v>
      </c>
      <c r="AA164">
        <v>717.847534</v>
      </c>
      <c r="AB164">
        <v>742.34423800000002</v>
      </c>
      <c r="AC164">
        <v>767.58892800000001</v>
      </c>
      <c r="AD164">
        <v>793.28997800000002</v>
      </c>
      <c r="AE164">
        <v>820.30139199999996</v>
      </c>
      <c r="AF164">
        <v>848.39636199999995</v>
      </c>
      <c r="AG164">
        <v>876.10034199999996</v>
      </c>
      <c r="AH164">
        <v>905.07354699999996</v>
      </c>
      <c r="AI164">
        <v>935.57037400000002</v>
      </c>
      <c r="AJ164" s="32">
        <v>5.7000000000000002E-2</v>
      </c>
    </row>
    <row r="165" spans="1:36">
      <c r="A165" t="s">
        <v>368</v>
      </c>
      <c r="B165" t="s">
        <v>2075</v>
      </c>
      <c r="C165" t="s">
        <v>2076</v>
      </c>
      <c r="D165" t="s">
        <v>271</v>
      </c>
      <c r="F165">
        <v>411.81686400000001</v>
      </c>
      <c r="G165">
        <v>606.72344999999996</v>
      </c>
      <c r="H165">
        <v>774.27667199999996</v>
      </c>
      <c r="I165">
        <v>833.05633499999999</v>
      </c>
      <c r="J165">
        <v>859.69915800000001</v>
      </c>
      <c r="K165">
        <v>880.666382</v>
      </c>
      <c r="L165">
        <v>911.48870799999997</v>
      </c>
      <c r="M165">
        <v>941.48443599999996</v>
      </c>
      <c r="N165">
        <v>972.50256300000001</v>
      </c>
      <c r="O165">
        <v>1004.23053</v>
      </c>
      <c r="P165">
        <v>1035.7944339999999</v>
      </c>
      <c r="Q165">
        <v>1067.1022949999999</v>
      </c>
      <c r="R165">
        <v>1099.2611079999999</v>
      </c>
      <c r="S165">
        <v>1131.7851559999999</v>
      </c>
      <c r="T165">
        <v>1164.0980219999999</v>
      </c>
      <c r="U165">
        <v>1196.937866</v>
      </c>
      <c r="V165">
        <v>1230.1417240000001</v>
      </c>
      <c r="W165">
        <v>1263.690918</v>
      </c>
      <c r="X165">
        <v>1297.987427</v>
      </c>
      <c r="Y165">
        <v>1333.04126</v>
      </c>
      <c r="Z165">
        <v>1367.3917240000001</v>
      </c>
      <c r="AA165">
        <v>1402.354004</v>
      </c>
      <c r="AB165">
        <v>1438.794067</v>
      </c>
      <c r="AC165">
        <v>1476.3929439999999</v>
      </c>
      <c r="AD165">
        <v>1515.1170649999999</v>
      </c>
      <c r="AE165">
        <v>1552.946899</v>
      </c>
      <c r="AF165">
        <v>1591.4368899999999</v>
      </c>
      <c r="AG165">
        <v>1632.0548100000001</v>
      </c>
      <c r="AH165">
        <v>1674.6080320000001</v>
      </c>
      <c r="AI165">
        <v>1719.1999510000001</v>
      </c>
      <c r="AJ165" s="32">
        <v>5.0999999999999997E-2</v>
      </c>
    </row>
    <row r="166" spans="1:36">
      <c r="A166" t="s">
        <v>370</v>
      </c>
      <c r="B166" t="s">
        <v>2077</v>
      </c>
      <c r="C166" t="s">
        <v>2078</v>
      </c>
      <c r="D166" t="s">
        <v>271</v>
      </c>
      <c r="F166">
        <v>429.83990499999999</v>
      </c>
      <c r="G166">
        <v>460.97067299999998</v>
      </c>
      <c r="H166">
        <v>521.81597899999997</v>
      </c>
      <c r="I166">
        <v>549.28955099999996</v>
      </c>
      <c r="J166">
        <v>566.31109600000002</v>
      </c>
      <c r="K166">
        <v>578.699524</v>
      </c>
      <c r="L166">
        <v>591.961365</v>
      </c>
      <c r="M166">
        <v>605.48242200000004</v>
      </c>
      <c r="N166">
        <v>618.40960700000005</v>
      </c>
      <c r="O166">
        <v>630.24572799999999</v>
      </c>
      <c r="P166">
        <v>642.44256600000006</v>
      </c>
      <c r="Q166">
        <v>653.79968299999996</v>
      </c>
      <c r="R166">
        <v>662.61193800000001</v>
      </c>
      <c r="S166">
        <v>673.41497800000002</v>
      </c>
      <c r="T166">
        <v>685.64233400000001</v>
      </c>
      <c r="U166">
        <v>696.65460199999995</v>
      </c>
      <c r="V166">
        <v>708.161743</v>
      </c>
      <c r="W166">
        <v>719.62988299999995</v>
      </c>
      <c r="X166">
        <v>731.68029799999999</v>
      </c>
      <c r="Y166">
        <v>743.37451199999998</v>
      </c>
      <c r="Z166">
        <v>755.86792000000003</v>
      </c>
      <c r="AA166">
        <v>768.29070999999999</v>
      </c>
      <c r="AB166">
        <v>781.44708300000002</v>
      </c>
      <c r="AC166">
        <v>795.77752699999996</v>
      </c>
      <c r="AD166">
        <v>810.01141399999995</v>
      </c>
      <c r="AE166">
        <v>823.72125200000005</v>
      </c>
      <c r="AF166">
        <v>838.35626200000002</v>
      </c>
      <c r="AG166">
        <v>853.34655799999996</v>
      </c>
      <c r="AH166">
        <v>869.19750999999997</v>
      </c>
      <c r="AI166">
        <v>884.75732400000004</v>
      </c>
      <c r="AJ166" s="32">
        <v>2.5000000000000001E-2</v>
      </c>
    </row>
    <row r="167" spans="1:36">
      <c r="A167" t="s">
        <v>372</v>
      </c>
      <c r="B167" t="s">
        <v>2079</v>
      </c>
      <c r="C167" t="s">
        <v>2080</v>
      </c>
      <c r="D167" t="s">
        <v>271</v>
      </c>
      <c r="F167">
        <v>1397.6572269999999</v>
      </c>
      <c r="G167">
        <v>1556.090332</v>
      </c>
      <c r="H167">
        <v>1701.2373050000001</v>
      </c>
      <c r="I167">
        <v>1791.86438</v>
      </c>
      <c r="J167">
        <v>1869.2490230000001</v>
      </c>
      <c r="K167">
        <v>1934.793091</v>
      </c>
      <c r="L167">
        <v>2015.565918</v>
      </c>
      <c r="M167">
        <v>2100.0625</v>
      </c>
      <c r="N167">
        <v>2185.336914</v>
      </c>
      <c r="O167">
        <v>2269.2841800000001</v>
      </c>
      <c r="P167">
        <v>2353.6459960000002</v>
      </c>
      <c r="Q167">
        <v>2435.2280270000001</v>
      </c>
      <c r="R167">
        <v>2516.0009770000001</v>
      </c>
      <c r="S167">
        <v>2594.3911130000001</v>
      </c>
      <c r="T167">
        <v>2671.398193</v>
      </c>
      <c r="U167">
        <v>2745.8635250000002</v>
      </c>
      <c r="V167">
        <v>2816.4409179999998</v>
      </c>
      <c r="W167">
        <v>2886.1655270000001</v>
      </c>
      <c r="X167">
        <v>2954.7558589999999</v>
      </c>
      <c r="Y167">
        <v>3021.1103520000001</v>
      </c>
      <c r="Z167">
        <v>3088.8479000000002</v>
      </c>
      <c r="AA167">
        <v>3155.5363769999999</v>
      </c>
      <c r="AB167">
        <v>3221.680664</v>
      </c>
      <c r="AC167">
        <v>3286.7312010000001</v>
      </c>
      <c r="AD167">
        <v>3344.1455080000001</v>
      </c>
      <c r="AE167">
        <v>3400.4345699999999</v>
      </c>
      <c r="AF167">
        <v>3456.9057619999999</v>
      </c>
      <c r="AG167">
        <v>3515.1760250000002</v>
      </c>
      <c r="AH167">
        <v>3573.2158199999999</v>
      </c>
      <c r="AI167">
        <v>3628.83374</v>
      </c>
      <c r="AJ167" s="32">
        <v>3.3000000000000002E-2</v>
      </c>
    </row>
    <row r="168" spans="1:36">
      <c r="A168" t="s">
        <v>374</v>
      </c>
      <c r="B168" t="s">
        <v>2081</v>
      </c>
      <c r="C168" t="s">
        <v>2082</v>
      </c>
      <c r="D168" t="s">
        <v>271</v>
      </c>
      <c r="F168">
        <v>374.18673699999999</v>
      </c>
      <c r="G168">
        <v>550.56433100000004</v>
      </c>
      <c r="H168">
        <v>685.65490699999998</v>
      </c>
      <c r="I168">
        <v>731.766479</v>
      </c>
      <c r="J168">
        <v>746.98931900000002</v>
      </c>
      <c r="K168">
        <v>749.71905500000003</v>
      </c>
      <c r="L168">
        <v>762.26043700000002</v>
      </c>
      <c r="M168">
        <v>772.64648399999999</v>
      </c>
      <c r="N168">
        <v>782.32122800000002</v>
      </c>
      <c r="O168">
        <v>790.00286900000003</v>
      </c>
      <c r="P168">
        <v>794.80773899999997</v>
      </c>
      <c r="Q168">
        <v>795.69427499999995</v>
      </c>
      <c r="R168">
        <v>797.44647199999997</v>
      </c>
      <c r="S168">
        <v>795.80865500000004</v>
      </c>
      <c r="T168">
        <v>793.77734399999997</v>
      </c>
      <c r="U168">
        <v>791.34643600000004</v>
      </c>
      <c r="V168">
        <v>787.78247099999999</v>
      </c>
      <c r="W168">
        <v>783.70239300000003</v>
      </c>
      <c r="X168">
        <v>779.71398899999997</v>
      </c>
      <c r="Y168">
        <v>775.84423800000002</v>
      </c>
      <c r="Z168">
        <v>772.10742200000004</v>
      </c>
      <c r="AA168">
        <v>767.90844700000002</v>
      </c>
      <c r="AB168">
        <v>764.51623500000005</v>
      </c>
      <c r="AC168">
        <v>760.62768600000004</v>
      </c>
      <c r="AD168">
        <v>754.81188999999995</v>
      </c>
      <c r="AE168">
        <v>749.82965100000001</v>
      </c>
      <c r="AF168">
        <v>745.70483400000001</v>
      </c>
      <c r="AG168">
        <v>743.59265100000005</v>
      </c>
      <c r="AH168">
        <v>741.494507</v>
      </c>
      <c r="AI168">
        <v>740.68957499999999</v>
      </c>
      <c r="AJ168" s="32">
        <v>2.4E-2</v>
      </c>
    </row>
    <row r="169" spans="1:36">
      <c r="A169" t="s">
        <v>376</v>
      </c>
      <c r="B169" t="s">
        <v>2083</v>
      </c>
      <c r="C169" t="s">
        <v>2084</v>
      </c>
      <c r="D169" t="s">
        <v>271</v>
      </c>
      <c r="F169">
        <v>354.72271699999999</v>
      </c>
      <c r="G169">
        <v>783.15203899999995</v>
      </c>
      <c r="H169">
        <v>1103.4101559999999</v>
      </c>
      <c r="I169">
        <v>1205.7543949999999</v>
      </c>
      <c r="J169">
        <v>1257.368408</v>
      </c>
      <c r="K169">
        <v>1297.470337</v>
      </c>
      <c r="L169">
        <v>1360.8388669999999</v>
      </c>
      <c r="M169">
        <v>1422.9842530000001</v>
      </c>
      <c r="N169">
        <v>1483.0711670000001</v>
      </c>
      <c r="O169">
        <v>1540.6864009999999</v>
      </c>
      <c r="P169">
        <v>1597.0791019999999</v>
      </c>
      <c r="Q169">
        <v>1650.5698239999999</v>
      </c>
      <c r="R169">
        <v>1704.051514</v>
      </c>
      <c r="S169">
        <v>1756.3217770000001</v>
      </c>
      <c r="T169">
        <v>1807.4444579999999</v>
      </c>
      <c r="U169">
        <v>1857.013428</v>
      </c>
      <c r="V169">
        <v>1905.3233640000001</v>
      </c>
      <c r="W169">
        <v>1952.692505</v>
      </c>
      <c r="X169">
        <v>1999.44165</v>
      </c>
      <c r="Y169">
        <v>2044.870361</v>
      </c>
      <c r="Z169">
        <v>2086.8247070000002</v>
      </c>
      <c r="AA169">
        <v>2126.938721</v>
      </c>
      <c r="AB169">
        <v>2167.0124510000001</v>
      </c>
      <c r="AC169">
        <v>2206.8891600000002</v>
      </c>
      <c r="AD169">
        <v>2246.0905760000001</v>
      </c>
      <c r="AE169">
        <v>2282.6879880000001</v>
      </c>
      <c r="AF169">
        <v>2318.4145509999998</v>
      </c>
      <c r="AG169">
        <v>2353.9204100000002</v>
      </c>
      <c r="AH169">
        <v>2389.8432619999999</v>
      </c>
      <c r="AI169">
        <v>2425.3698730000001</v>
      </c>
      <c r="AJ169" s="32">
        <v>6.9000000000000006E-2</v>
      </c>
    </row>
    <row r="170" spans="1:36">
      <c r="A170" t="s">
        <v>378</v>
      </c>
      <c r="B170" t="s">
        <v>2085</v>
      </c>
      <c r="C170" t="s">
        <v>2086</v>
      </c>
      <c r="D170" t="s">
        <v>271</v>
      </c>
      <c r="F170">
        <v>239.02145400000001</v>
      </c>
      <c r="G170">
        <v>335.83364899999998</v>
      </c>
      <c r="H170">
        <v>418.43841600000002</v>
      </c>
      <c r="I170">
        <v>449.240387</v>
      </c>
      <c r="J170">
        <v>473.456818</v>
      </c>
      <c r="K170">
        <v>499.68176299999999</v>
      </c>
      <c r="L170">
        <v>533.20843500000001</v>
      </c>
      <c r="M170">
        <v>567.21820100000002</v>
      </c>
      <c r="N170">
        <v>602.16345200000001</v>
      </c>
      <c r="O170">
        <v>638.00891100000001</v>
      </c>
      <c r="P170">
        <v>674.41113299999995</v>
      </c>
      <c r="Q170">
        <v>710.62884499999996</v>
      </c>
      <c r="R170">
        <v>746.36077899999998</v>
      </c>
      <c r="S170">
        <v>781.59112500000003</v>
      </c>
      <c r="T170">
        <v>816.21020499999997</v>
      </c>
      <c r="U170">
        <v>850.774902</v>
      </c>
      <c r="V170">
        <v>885.50213599999995</v>
      </c>
      <c r="W170">
        <v>920.36901899999998</v>
      </c>
      <c r="X170">
        <v>955.04681400000004</v>
      </c>
      <c r="Y170">
        <v>990.37078899999995</v>
      </c>
      <c r="Z170">
        <v>1025.3428960000001</v>
      </c>
      <c r="AA170">
        <v>1060.447144</v>
      </c>
      <c r="AB170">
        <v>1095.8707280000001</v>
      </c>
      <c r="AC170">
        <v>1131.550293</v>
      </c>
      <c r="AD170">
        <v>1167.2698969999999</v>
      </c>
      <c r="AE170">
        <v>1202.6260990000001</v>
      </c>
      <c r="AF170">
        <v>1237.6475829999999</v>
      </c>
      <c r="AG170">
        <v>1271.8592530000001</v>
      </c>
      <c r="AH170">
        <v>1305.8482670000001</v>
      </c>
      <c r="AI170">
        <v>1339.0131839999999</v>
      </c>
      <c r="AJ170" s="32">
        <v>6.0999999999999999E-2</v>
      </c>
    </row>
    <row r="171" spans="1:36">
      <c r="A171" t="s">
        <v>380</v>
      </c>
      <c r="B171" t="s">
        <v>2087</v>
      </c>
      <c r="C171" t="s">
        <v>2088</v>
      </c>
      <c r="D171" t="s">
        <v>271</v>
      </c>
      <c r="F171">
        <v>147.21620200000001</v>
      </c>
      <c r="G171">
        <v>271.09951799999999</v>
      </c>
      <c r="H171">
        <v>367.50039700000002</v>
      </c>
      <c r="I171">
        <v>400.58371</v>
      </c>
      <c r="J171">
        <v>417.03302000000002</v>
      </c>
      <c r="K171">
        <v>423.82836900000001</v>
      </c>
      <c r="L171">
        <v>437.01104700000002</v>
      </c>
      <c r="M171">
        <v>450.39416499999999</v>
      </c>
      <c r="N171">
        <v>464.48724399999998</v>
      </c>
      <c r="O171">
        <v>478.31890900000002</v>
      </c>
      <c r="P171">
        <v>491.86511200000001</v>
      </c>
      <c r="Q171">
        <v>504.66387900000001</v>
      </c>
      <c r="R171">
        <v>517.84149200000002</v>
      </c>
      <c r="S171">
        <v>530.76251200000002</v>
      </c>
      <c r="T171">
        <v>543.00726299999997</v>
      </c>
      <c r="U171">
        <v>554.05432099999996</v>
      </c>
      <c r="V171">
        <v>564.46283000000005</v>
      </c>
      <c r="W171">
        <v>574.73852499999998</v>
      </c>
      <c r="X171">
        <v>584.796875</v>
      </c>
      <c r="Y171">
        <v>594.69671600000004</v>
      </c>
      <c r="Z171">
        <v>604.57208300000002</v>
      </c>
      <c r="AA171">
        <v>614.24230999999997</v>
      </c>
      <c r="AB171">
        <v>624.52954099999999</v>
      </c>
      <c r="AC171">
        <v>634.62817399999994</v>
      </c>
      <c r="AD171">
        <v>644.89386000000002</v>
      </c>
      <c r="AE171">
        <v>655.81585700000005</v>
      </c>
      <c r="AF171">
        <v>667.12622099999999</v>
      </c>
      <c r="AG171">
        <v>679.24237100000005</v>
      </c>
      <c r="AH171">
        <v>691.88745100000006</v>
      </c>
      <c r="AI171">
        <v>704.81945800000005</v>
      </c>
      <c r="AJ171" s="32">
        <v>5.5E-2</v>
      </c>
    </row>
    <row r="172" spans="1:36">
      <c r="A172" t="s">
        <v>114</v>
      </c>
      <c r="B172" t="s">
        <v>2089</v>
      </c>
      <c r="C172" t="s">
        <v>2090</v>
      </c>
      <c r="D172" t="s">
        <v>271</v>
      </c>
      <c r="F172">
        <v>7823.7802730000003</v>
      </c>
      <c r="G172">
        <v>10452.589844</v>
      </c>
      <c r="H172">
        <v>12556.592773</v>
      </c>
      <c r="I172">
        <v>13294.341796999999</v>
      </c>
      <c r="J172">
        <v>13703.174805000001</v>
      </c>
      <c r="K172">
        <v>14000.592773</v>
      </c>
      <c r="L172">
        <v>14400.630859000001</v>
      </c>
      <c r="M172">
        <v>14802.089844</v>
      </c>
      <c r="N172">
        <v>15202.863281</v>
      </c>
      <c r="O172">
        <v>15601.982421999999</v>
      </c>
      <c r="P172">
        <v>15987.432617</v>
      </c>
      <c r="Q172">
        <v>16366.146484000001</v>
      </c>
      <c r="R172">
        <v>16732.935547000001</v>
      </c>
      <c r="S172">
        <v>17072.308593999998</v>
      </c>
      <c r="T172">
        <v>17423.210938</v>
      </c>
      <c r="U172">
        <v>17773.335938</v>
      </c>
      <c r="V172">
        <v>18129.703125</v>
      </c>
      <c r="W172">
        <v>18485.9375</v>
      </c>
      <c r="X172">
        <v>18855.759765999999</v>
      </c>
      <c r="Y172">
        <v>19229.644531000002</v>
      </c>
      <c r="Z172">
        <v>19595.197265999999</v>
      </c>
      <c r="AA172">
        <v>19961.027343999998</v>
      </c>
      <c r="AB172">
        <v>20338.765625</v>
      </c>
      <c r="AC172">
        <v>20725.392577999999</v>
      </c>
      <c r="AD172">
        <v>21117.193359000001</v>
      </c>
      <c r="AE172">
        <v>21511.960938</v>
      </c>
      <c r="AF172">
        <v>21911.232422000001</v>
      </c>
      <c r="AG172">
        <v>22319.003906000002</v>
      </c>
      <c r="AH172">
        <v>22740.652343999998</v>
      </c>
      <c r="AI172">
        <v>23181.433593999998</v>
      </c>
      <c r="AJ172" s="32">
        <v>3.7999999999999999E-2</v>
      </c>
    </row>
    <row r="173" spans="1:36">
      <c r="A173" t="s">
        <v>542</v>
      </c>
      <c r="B173" t="s">
        <v>543</v>
      </c>
      <c r="C173" t="s">
        <v>2091</v>
      </c>
      <c r="D173" t="s">
        <v>2092</v>
      </c>
      <c r="E173" t="s">
        <v>271</v>
      </c>
      <c r="F173">
        <v>22.434891</v>
      </c>
      <c r="G173">
        <v>22.421617999999999</v>
      </c>
      <c r="H173">
        <v>22.410634999999999</v>
      </c>
      <c r="I173">
        <v>22.401547999999998</v>
      </c>
      <c r="J173">
        <v>22.394031999999999</v>
      </c>
      <c r="K173">
        <v>22.387812</v>
      </c>
      <c r="L173">
        <v>22.382666</v>
      </c>
      <c r="M173">
        <v>22.378406999999999</v>
      </c>
      <c r="N173">
        <v>22.374884000000002</v>
      </c>
      <c r="O173">
        <v>22.371969</v>
      </c>
      <c r="P173">
        <v>22.369558000000001</v>
      </c>
      <c r="Q173">
        <v>22.367563000000001</v>
      </c>
      <c r="R173">
        <v>22.365911000000001</v>
      </c>
      <c r="S173">
        <v>22.364546000000001</v>
      </c>
      <c r="T173">
        <v>22.363416999999998</v>
      </c>
      <c r="U173">
        <v>22.362480000000001</v>
      </c>
      <c r="V173">
        <v>22.361708</v>
      </c>
      <c r="W173">
        <v>22.361066999999998</v>
      </c>
      <c r="X173">
        <v>22.360537999999998</v>
      </c>
      <c r="Y173">
        <v>22.360099999999999</v>
      </c>
      <c r="Z173">
        <v>22.359736999999999</v>
      </c>
      <c r="AA173">
        <v>22.359438000000001</v>
      </c>
      <c r="AB173">
        <v>22.359190000000002</v>
      </c>
      <c r="AC173">
        <v>22.358984</v>
      </c>
      <c r="AD173">
        <v>22.358813999999999</v>
      </c>
      <c r="AE173">
        <v>22.358673</v>
      </c>
      <c r="AF173">
        <v>22.358557000000001</v>
      </c>
      <c r="AG173">
        <v>22.358460999999998</v>
      </c>
      <c r="AH173">
        <v>22.358381000000001</v>
      </c>
      <c r="AI173">
        <v>22.358315000000001</v>
      </c>
      <c r="AJ173" s="32">
        <v>0</v>
      </c>
    </row>
    <row r="174" spans="1:36">
      <c r="A174" t="s">
        <v>544</v>
      </c>
      <c r="B174" t="s">
        <v>543</v>
      </c>
      <c r="C174" t="s">
        <v>2093</v>
      </c>
      <c r="D174" t="s">
        <v>2094</v>
      </c>
      <c r="E174" t="s">
        <v>271</v>
      </c>
      <c r="F174">
        <v>402.09411599999999</v>
      </c>
      <c r="G174">
        <v>408.33734099999998</v>
      </c>
      <c r="H174">
        <v>404.574341</v>
      </c>
      <c r="I174">
        <v>403.93804899999998</v>
      </c>
      <c r="J174">
        <v>406.16589399999998</v>
      </c>
      <c r="K174">
        <v>407.79013099999997</v>
      </c>
      <c r="L174">
        <v>408.903412</v>
      </c>
      <c r="M174">
        <v>409.89193699999998</v>
      </c>
      <c r="N174">
        <v>408.04742399999998</v>
      </c>
      <c r="O174">
        <v>408.54107699999997</v>
      </c>
      <c r="P174">
        <v>407.31039399999997</v>
      </c>
      <c r="Q174">
        <v>406.52710000000002</v>
      </c>
      <c r="R174">
        <v>405.67303500000003</v>
      </c>
      <c r="S174">
        <v>404.74859600000002</v>
      </c>
      <c r="T174">
        <v>403.756348</v>
      </c>
      <c r="U174">
        <v>402.836884</v>
      </c>
      <c r="V174">
        <v>401.93402099999997</v>
      </c>
      <c r="W174">
        <v>400.98706099999998</v>
      </c>
      <c r="X174">
        <v>399.99676499999998</v>
      </c>
      <c r="Y174">
        <v>398.96380599999998</v>
      </c>
      <c r="Z174">
        <v>397.89154100000002</v>
      </c>
      <c r="AA174">
        <v>396.78539999999998</v>
      </c>
      <c r="AB174">
        <v>395.64672899999999</v>
      </c>
      <c r="AC174">
        <v>394.47479199999998</v>
      </c>
      <c r="AD174">
        <v>393.27148399999999</v>
      </c>
      <c r="AE174">
        <v>392.04672199999999</v>
      </c>
      <c r="AF174">
        <v>390.80255099999999</v>
      </c>
      <c r="AG174">
        <v>389.54119900000001</v>
      </c>
      <c r="AH174">
        <v>388.263824</v>
      </c>
      <c r="AI174">
        <v>386.97305299999999</v>
      </c>
      <c r="AJ174" s="32">
        <v>-1E-3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2F9C0-5DF8-4412-9576-422894E6D910}">
  <sheetPr>
    <tabColor theme="7" tint="0.79998168889431442"/>
  </sheetPr>
  <dimension ref="A1:AH4409"/>
  <sheetViews>
    <sheetView topLeftCell="B1" workbookViewId="0"/>
  </sheetViews>
  <sheetFormatPr defaultColWidth="8.7109375" defaultRowHeight="15"/>
  <cols>
    <col min="1" max="1" width="21.42578125" hidden="1" customWidth="1"/>
    <col min="2" max="2" width="46.7109375" customWidth="1"/>
  </cols>
  <sheetData>
    <row r="1" spans="1:33" ht="15" customHeight="1" thickBot="1">
      <c r="B1" s="17" t="s">
        <v>815</v>
      </c>
      <c r="C1" s="14">
        <v>2021</v>
      </c>
      <c r="D1" s="14">
        <v>2022</v>
      </c>
      <c r="E1" s="14">
        <v>2023</v>
      </c>
      <c r="F1" s="14">
        <v>2024</v>
      </c>
      <c r="G1" s="14">
        <v>2025</v>
      </c>
      <c r="H1" s="14">
        <v>2026</v>
      </c>
      <c r="I1" s="14">
        <v>2027</v>
      </c>
      <c r="J1" s="14">
        <v>2028</v>
      </c>
      <c r="K1" s="14">
        <v>2029</v>
      </c>
      <c r="L1" s="14">
        <v>2030</v>
      </c>
      <c r="M1" s="14">
        <v>2031</v>
      </c>
      <c r="N1" s="14">
        <v>2032</v>
      </c>
      <c r="O1" s="14">
        <v>2033</v>
      </c>
      <c r="P1" s="14">
        <v>2034</v>
      </c>
      <c r="Q1" s="14">
        <v>2035</v>
      </c>
      <c r="R1" s="14">
        <v>2036</v>
      </c>
      <c r="S1" s="14">
        <v>2037</v>
      </c>
      <c r="T1" s="14">
        <v>2038</v>
      </c>
      <c r="U1" s="14">
        <v>2039</v>
      </c>
      <c r="V1" s="14">
        <v>2040</v>
      </c>
      <c r="W1" s="14">
        <v>2041</v>
      </c>
      <c r="X1" s="14">
        <v>2042</v>
      </c>
      <c r="Y1" s="14">
        <v>2043</v>
      </c>
      <c r="Z1" s="14">
        <v>2044</v>
      </c>
      <c r="AA1" s="14">
        <v>2045</v>
      </c>
      <c r="AB1" s="14">
        <v>2046</v>
      </c>
      <c r="AC1" s="14">
        <v>2047</v>
      </c>
      <c r="AD1" s="14">
        <v>2048</v>
      </c>
      <c r="AE1" s="14">
        <v>2049</v>
      </c>
      <c r="AF1" s="14">
        <v>2050</v>
      </c>
    </row>
    <row r="2" spans="1:33" ht="15" customHeight="1" thickTop="1"/>
    <row r="3" spans="1:33" ht="15" customHeight="1">
      <c r="C3" s="40" t="s">
        <v>109</v>
      </c>
      <c r="D3" s="40" t="s">
        <v>816</v>
      </c>
      <c r="E3" s="7"/>
      <c r="F3" s="7"/>
      <c r="G3" s="7"/>
    </row>
    <row r="4" spans="1:33" ht="15" customHeight="1">
      <c r="C4" s="40" t="s">
        <v>108</v>
      </c>
      <c r="D4" s="40" t="s">
        <v>817</v>
      </c>
      <c r="E4" s="7"/>
      <c r="F4" s="7"/>
      <c r="G4" s="40" t="s">
        <v>818</v>
      </c>
    </row>
    <row r="5" spans="1:33" ht="15" customHeight="1">
      <c r="C5" s="40" t="s">
        <v>106</v>
      </c>
      <c r="D5" s="40" t="s">
        <v>819</v>
      </c>
      <c r="E5" s="7"/>
      <c r="F5" s="7"/>
      <c r="G5" s="7"/>
    </row>
    <row r="6" spans="1:33" ht="15" customHeight="1">
      <c r="C6" s="7" t="s">
        <v>105</v>
      </c>
      <c r="D6" s="7"/>
      <c r="E6" s="40" t="s">
        <v>820</v>
      </c>
      <c r="F6" s="7"/>
      <c r="G6" s="7"/>
    </row>
    <row r="7" spans="1:33" ht="12" customHeight="1"/>
    <row r="8" spans="1:33" ht="12" customHeight="1"/>
    <row r="9" spans="1:33" ht="12" customHeight="1"/>
    <row r="10" spans="1:33" ht="15" customHeight="1">
      <c r="A10" s="8" t="s">
        <v>1037</v>
      </c>
      <c r="B10" s="20" t="s">
        <v>1038</v>
      </c>
      <c r="AG10" s="37" t="s">
        <v>821</v>
      </c>
    </row>
    <row r="11" spans="1:33" ht="15" customHeight="1">
      <c r="B11" s="17"/>
      <c r="AG11" s="37" t="s">
        <v>822</v>
      </c>
    </row>
    <row r="12" spans="1:33" ht="15" customHeight="1">
      <c r="B12" s="17"/>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7" t="s">
        <v>823</v>
      </c>
    </row>
    <row r="13" spans="1:33" ht="15" customHeight="1" thickBot="1">
      <c r="B13" s="14" t="s">
        <v>1039</v>
      </c>
      <c r="C13" s="14">
        <v>2021</v>
      </c>
      <c r="D13" s="14">
        <v>2022</v>
      </c>
      <c r="E13" s="14">
        <v>2023</v>
      </c>
      <c r="F13" s="14">
        <v>2024</v>
      </c>
      <c r="G13" s="14">
        <v>2025</v>
      </c>
      <c r="H13" s="14">
        <v>2026</v>
      </c>
      <c r="I13" s="14">
        <v>2027</v>
      </c>
      <c r="J13" s="14">
        <v>2028</v>
      </c>
      <c r="K13" s="14">
        <v>2029</v>
      </c>
      <c r="L13" s="14">
        <v>2030</v>
      </c>
      <c r="M13" s="14">
        <v>2031</v>
      </c>
      <c r="N13" s="14">
        <v>2032</v>
      </c>
      <c r="O13" s="14">
        <v>2033</v>
      </c>
      <c r="P13" s="14">
        <v>2034</v>
      </c>
      <c r="Q13" s="14">
        <v>2035</v>
      </c>
      <c r="R13" s="14">
        <v>2036</v>
      </c>
      <c r="S13" s="14">
        <v>2037</v>
      </c>
      <c r="T13" s="14">
        <v>2038</v>
      </c>
      <c r="U13" s="14">
        <v>2039</v>
      </c>
      <c r="V13" s="14">
        <v>2040</v>
      </c>
      <c r="W13" s="14">
        <v>2041</v>
      </c>
      <c r="X13" s="14">
        <v>2042</v>
      </c>
      <c r="Y13" s="14">
        <v>2043</v>
      </c>
      <c r="Z13" s="14">
        <v>2044</v>
      </c>
      <c r="AA13" s="14">
        <v>2045</v>
      </c>
      <c r="AB13" s="14">
        <v>2046</v>
      </c>
      <c r="AC13" s="14">
        <v>2047</v>
      </c>
      <c r="AD13" s="14">
        <v>2048</v>
      </c>
      <c r="AE13" s="14">
        <v>2049</v>
      </c>
      <c r="AF13" s="14">
        <v>2050</v>
      </c>
      <c r="AG13" s="41" t="s">
        <v>824</v>
      </c>
    </row>
    <row r="14" spans="1:33" ht="15" customHeight="1" thickTop="1">
      <c r="AG14" s="42"/>
    </row>
    <row r="15" spans="1:33" ht="15" customHeight="1">
      <c r="A15" s="8" t="s">
        <v>1040</v>
      </c>
      <c r="B15" s="23" t="s">
        <v>121</v>
      </c>
      <c r="C15" s="43">
        <f>'AEO 2022 Table 47 Raw'!F6</f>
        <v>7.1011179999999996</v>
      </c>
      <c r="D15" s="43">
        <f>'AEO 2022 Table 47 Raw'!G6</f>
        <v>7.4230700000000001</v>
      </c>
      <c r="E15" s="43">
        <f>'AEO 2022 Table 47 Raw'!H6</f>
        <v>6.714747</v>
      </c>
      <c r="F15" s="43">
        <f>'AEO 2022 Table 47 Raw'!I6</f>
        <v>7.243608</v>
      </c>
      <c r="G15" s="43">
        <f>'AEO 2022 Table 47 Raw'!J6</f>
        <v>7.2858879999999999</v>
      </c>
      <c r="H15" s="43">
        <f>'AEO 2022 Table 47 Raw'!K6</f>
        <v>7.3696469999999996</v>
      </c>
      <c r="I15" s="43">
        <f>'AEO 2022 Table 47 Raw'!L6</f>
        <v>7.4949159999999999</v>
      </c>
      <c r="J15" s="43">
        <f>'AEO 2022 Table 47 Raw'!M6</f>
        <v>7.5918679999999998</v>
      </c>
      <c r="K15" s="43">
        <f>'AEO 2022 Table 47 Raw'!N6</f>
        <v>7.6585869999999998</v>
      </c>
      <c r="L15" s="43">
        <f>'AEO 2022 Table 47 Raw'!O6</f>
        <v>7.6484579999999998</v>
      </c>
      <c r="M15" s="43">
        <f>'AEO 2022 Table 47 Raw'!P6</f>
        <v>7.7865849999999996</v>
      </c>
      <c r="N15" s="43">
        <f>'AEO 2022 Table 47 Raw'!Q6</f>
        <v>7.9648079999999997</v>
      </c>
      <c r="O15" s="43">
        <f>'AEO 2022 Table 47 Raw'!R6</f>
        <v>7.9906990000000002</v>
      </c>
      <c r="P15" s="43">
        <f>'AEO 2022 Table 47 Raw'!S6</f>
        <v>8.0069169999999996</v>
      </c>
      <c r="Q15" s="43">
        <f>'AEO 2022 Table 47 Raw'!T6</f>
        <v>8.0249400000000009</v>
      </c>
      <c r="R15" s="43">
        <f>'AEO 2022 Table 47 Raw'!U6</f>
        <v>8.0655629999999991</v>
      </c>
      <c r="S15" s="43">
        <f>'AEO 2022 Table 47 Raw'!V6</f>
        <v>8.1569140000000004</v>
      </c>
      <c r="T15" s="43">
        <f>'AEO 2022 Table 47 Raw'!W6</f>
        <v>8.223554</v>
      </c>
      <c r="U15" s="43">
        <f>'AEO 2022 Table 47 Raw'!X6</f>
        <v>8.2438719999999996</v>
      </c>
      <c r="V15" s="43">
        <f>'AEO 2022 Table 47 Raw'!Y6</f>
        <v>8.367089</v>
      </c>
      <c r="W15" s="43">
        <f>'AEO 2022 Table 47 Raw'!Z6</f>
        <v>8.4583309999999994</v>
      </c>
      <c r="X15" s="43">
        <f>'AEO 2022 Table 47 Raw'!AA6</f>
        <v>8.5021839999999997</v>
      </c>
      <c r="Y15" s="43">
        <f>'AEO 2022 Table 47 Raw'!AB6</f>
        <v>8.6398980000000005</v>
      </c>
      <c r="Z15" s="43">
        <f>'AEO 2022 Table 47 Raw'!AC6</f>
        <v>8.7775870000000005</v>
      </c>
      <c r="AA15" s="43">
        <f>'AEO 2022 Table 47 Raw'!AD6</f>
        <v>8.7880540000000007</v>
      </c>
      <c r="AB15" s="43">
        <f>'AEO 2022 Table 47 Raw'!AE6</f>
        <v>8.873958</v>
      </c>
      <c r="AC15" s="43">
        <f>'AEO 2022 Table 47 Raw'!AF6</f>
        <v>8.8747260000000008</v>
      </c>
      <c r="AD15" s="43">
        <f>'AEO 2022 Table 47 Raw'!AG6</f>
        <v>8.8628479999999996</v>
      </c>
      <c r="AE15" s="43">
        <f>'AEO 2022 Table 47 Raw'!AH6</f>
        <v>8.911759</v>
      </c>
      <c r="AF15" s="43">
        <f>'AEO 2022 Table 47 Raw'!AI6</f>
        <v>8.8729899999999997</v>
      </c>
      <c r="AG15" s="47">
        <f>'AEO 2022 Table 47 Raw'!AJ6</f>
        <v>8.0000000000000002E-3</v>
      </c>
    </row>
    <row r="16" spans="1:33" ht="15" customHeight="1">
      <c r="AG16" s="48"/>
    </row>
    <row r="17" spans="1:33" ht="15" customHeight="1">
      <c r="B17" s="23" t="s">
        <v>120</v>
      </c>
      <c r="C17">
        <f>'AEO 2022 Table 47 Raw'!F8</f>
        <v>9.6593140000000002</v>
      </c>
      <c r="D17">
        <f>'AEO 2022 Table 47 Raw'!G8</f>
        <v>9.9756149999999995</v>
      </c>
      <c r="E17">
        <f>'AEO 2022 Table 47 Raw'!H8</f>
        <v>10.076165</v>
      </c>
      <c r="F17">
        <f>'AEO 2022 Table 47 Raw'!I8</f>
        <v>10.413739</v>
      </c>
      <c r="G17">
        <f>'AEO 2022 Table 47 Raw'!J8</f>
        <v>10.644841</v>
      </c>
      <c r="H17">
        <f>'AEO 2022 Table 47 Raw'!K8</f>
        <v>10.8752</v>
      </c>
      <c r="I17">
        <f>'AEO 2022 Table 47 Raw'!L8</f>
        <v>11.105187000000001</v>
      </c>
      <c r="J17">
        <f>'AEO 2022 Table 47 Raw'!M8</f>
        <v>11.321224000000001</v>
      </c>
      <c r="K17">
        <f>'AEO 2022 Table 47 Raw'!N8</f>
        <v>11.523263</v>
      </c>
      <c r="L17">
        <f>'AEO 2022 Table 47 Raw'!O8</f>
        <v>11.702327</v>
      </c>
      <c r="M17">
        <f>'AEO 2022 Table 47 Raw'!P8</f>
        <v>11.903634</v>
      </c>
      <c r="N17">
        <f>'AEO 2022 Table 47 Raw'!Q8</f>
        <v>12.105904000000001</v>
      </c>
      <c r="O17">
        <f>'AEO 2022 Table 47 Raw'!R8</f>
        <v>12.271031000000001</v>
      </c>
      <c r="P17">
        <f>'AEO 2022 Table 47 Raw'!S8</f>
        <v>12.427751000000001</v>
      </c>
      <c r="Q17">
        <f>'AEO 2022 Table 47 Raw'!T8</f>
        <v>12.578614</v>
      </c>
      <c r="R17">
        <f>'AEO 2022 Table 47 Raw'!U8</f>
        <v>12.728021999999999</v>
      </c>
      <c r="S17">
        <f>'AEO 2022 Table 47 Raw'!V8</f>
        <v>12.881826</v>
      </c>
      <c r="T17">
        <f>'AEO 2022 Table 47 Raw'!W8</f>
        <v>13.02521</v>
      </c>
      <c r="U17">
        <f>'AEO 2022 Table 47 Raw'!X8</f>
        <v>13.154083999999999</v>
      </c>
      <c r="V17">
        <f>'AEO 2022 Table 47 Raw'!Y8</f>
        <v>13.298431000000001</v>
      </c>
      <c r="W17">
        <f>'AEO 2022 Table 47 Raw'!Z8</f>
        <v>13.431549</v>
      </c>
      <c r="X17">
        <f>'AEO 2022 Table 47 Raw'!AA8</f>
        <v>13.550559</v>
      </c>
      <c r="Y17">
        <f>'AEO 2022 Table 47 Raw'!AB8</f>
        <v>13.683828</v>
      </c>
      <c r="Z17">
        <f>'AEO 2022 Table 47 Raw'!AC8</f>
        <v>13.812808</v>
      </c>
      <c r="AA17">
        <f>'AEO 2022 Table 47 Raw'!AD8</f>
        <v>13.912295</v>
      </c>
      <c r="AB17">
        <f>'AEO 2022 Table 47 Raw'!AE8</f>
        <v>14.022888</v>
      </c>
      <c r="AC17">
        <f>'AEO 2022 Table 47 Raw'!AF8</f>
        <v>14.112712</v>
      </c>
      <c r="AD17">
        <f>'AEO 2022 Table 47 Raw'!AG8</f>
        <v>14.196381000000001</v>
      </c>
      <c r="AE17">
        <f>'AEO 2022 Table 47 Raw'!AH8</f>
        <v>14.288691999999999</v>
      </c>
      <c r="AF17">
        <f>'AEO 2022 Table 47 Raw'!AI8</f>
        <v>14.360168</v>
      </c>
      <c r="AG17" s="48">
        <f>'AEO 2022 Table 47 Raw'!AJ8</f>
        <v>1.4E-2</v>
      </c>
    </row>
    <row r="18" spans="1:33" ht="15" customHeight="1">
      <c r="A18" s="8" t="s">
        <v>1041</v>
      </c>
      <c r="B18" s="24" t="s">
        <v>1042</v>
      </c>
      <c r="C18" s="27">
        <f>'AEO 2022 Table 47 Raw'!F9</f>
        <v>10.966805000000001</v>
      </c>
      <c r="D18" s="27">
        <f>'AEO 2022 Table 47 Raw'!G9</f>
        <v>12.378869</v>
      </c>
      <c r="E18" s="27">
        <f>'AEO 2022 Table 47 Raw'!H9</f>
        <v>13.278494999999999</v>
      </c>
      <c r="F18" s="27">
        <f>'AEO 2022 Table 47 Raw'!I9</f>
        <v>13.953516</v>
      </c>
      <c r="G18" s="27">
        <f>'AEO 2022 Table 47 Raw'!J9</f>
        <v>14.426169</v>
      </c>
      <c r="H18" s="27">
        <f>'AEO 2022 Table 47 Raw'!K9</f>
        <v>14.790247000000001</v>
      </c>
      <c r="I18" s="27">
        <f>'AEO 2022 Table 47 Raw'!L9</f>
        <v>15.087631</v>
      </c>
      <c r="J18" s="27">
        <f>'AEO 2022 Table 47 Raw'!M9</f>
        <v>15.340858000000001</v>
      </c>
      <c r="K18" s="27">
        <f>'AEO 2022 Table 47 Raw'!N9</f>
        <v>15.566011</v>
      </c>
      <c r="L18" s="27">
        <f>'AEO 2022 Table 47 Raw'!O9</f>
        <v>15.770813</v>
      </c>
      <c r="M18" s="27">
        <f>'AEO 2022 Table 47 Raw'!P9</f>
        <v>15.972766</v>
      </c>
      <c r="N18" s="27">
        <f>'AEO 2022 Table 47 Raw'!Q9</f>
        <v>16.170349000000002</v>
      </c>
      <c r="O18" s="27">
        <f>'AEO 2022 Table 47 Raw'!R9</f>
        <v>16.356349999999999</v>
      </c>
      <c r="P18" s="27">
        <f>'AEO 2022 Table 47 Raw'!S9</f>
        <v>16.539406</v>
      </c>
      <c r="Q18" s="27">
        <f>'AEO 2022 Table 47 Raw'!T9</f>
        <v>16.721019999999999</v>
      </c>
      <c r="R18" s="27">
        <f>'AEO 2022 Table 47 Raw'!U9</f>
        <v>16.902812999999998</v>
      </c>
      <c r="S18" s="27">
        <f>'AEO 2022 Table 47 Raw'!V9</f>
        <v>17.086552000000001</v>
      </c>
      <c r="T18" s="27">
        <f>'AEO 2022 Table 47 Raw'!W9</f>
        <v>17.268685999999999</v>
      </c>
      <c r="U18" s="27">
        <f>'AEO 2022 Table 47 Raw'!X9</f>
        <v>17.448277999999998</v>
      </c>
      <c r="V18" s="27">
        <f>'AEO 2022 Table 47 Raw'!Y9</f>
        <v>17.632874000000001</v>
      </c>
      <c r="W18" s="27">
        <f>'AEO 2022 Table 47 Raw'!Z9</f>
        <v>17.815778999999999</v>
      </c>
      <c r="X18" s="27">
        <f>'AEO 2022 Table 47 Raw'!AA9</f>
        <v>17.996262000000002</v>
      </c>
      <c r="Y18" s="27">
        <f>'AEO 2022 Table 47 Raw'!AB9</f>
        <v>18.181404000000001</v>
      </c>
      <c r="Z18" s="27">
        <f>'AEO 2022 Table 47 Raw'!AC9</f>
        <v>18.366523999999998</v>
      </c>
      <c r="AA18" s="27">
        <f>'AEO 2022 Table 47 Raw'!AD9</f>
        <v>18.545269000000001</v>
      </c>
      <c r="AB18" s="27">
        <f>'AEO 2022 Table 47 Raw'!AE9</f>
        <v>18.727777</v>
      </c>
      <c r="AC18" s="27">
        <f>'AEO 2022 Table 47 Raw'!AF9</f>
        <v>18.906023000000001</v>
      </c>
      <c r="AD18" s="27">
        <f>'AEO 2022 Table 47 Raw'!AG9</f>
        <v>19.083635000000001</v>
      </c>
      <c r="AE18" s="27">
        <f>'AEO 2022 Table 47 Raw'!AH9</f>
        <v>19.264284</v>
      </c>
      <c r="AF18" s="27">
        <f>'AEO 2022 Table 47 Raw'!AI9</f>
        <v>19.440546000000001</v>
      </c>
      <c r="AG18" s="45">
        <f>'AEO 2022 Table 47 Raw'!AJ9</f>
        <v>0.02</v>
      </c>
    </row>
    <row r="19" spans="1:33" ht="15" customHeight="1">
      <c r="A19" s="8" t="s">
        <v>1043</v>
      </c>
      <c r="B19" s="24" t="s">
        <v>1044</v>
      </c>
      <c r="C19" s="27">
        <f>'AEO 2022 Table 47 Raw'!F10</f>
        <v>10.966805000000001</v>
      </c>
      <c r="D19" s="27">
        <f>'AEO 2022 Table 47 Raw'!G10</f>
        <v>12.378869</v>
      </c>
      <c r="E19" s="27">
        <f>'AEO 2022 Table 47 Raw'!H10</f>
        <v>13.278494999999999</v>
      </c>
      <c r="F19" s="27">
        <f>'AEO 2022 Table 47 Raw'!I10</f>
        <v>13.953516</v>
      </c>
      <c r="G19" s="27">
        <f>'AEO 2022 Table 47 Raw'!J10</f>
        <v>14.426169</v>
      </c>
      <c r="H19" s="27">
        <f>'AEO 2022 Table 47 Raw'!K10</f>
        <v>14.790247000000001</v>
      </c>
      <c r="I19" s="27">
        <f>'AEO 2022 Table 47 Raw'!L10</f>
        <v>15.087631</v>
      </c>
      <c r="J19" s="27">
        <f>'AEO 2022 Table 47 Raw'!M10</f>
        <v>15.340858000000001</v>
      </c>
      <c r="K19" s="27">
        <f>'AEO 2022 Table 47 Raw'!N10</f>
        <v>15.566011</v>
      </c>
      <c r="L19" s="27">
        <f>'AEO 2022 Table 47 Raw'!O10</f>
        <v>15.770813</v>
      </c>
      <c r="M19" s="27">
        <f>'AEO 2022 Table 47 Raw'!P10</f>
        <v>15.972766</v>
      </c>
      <c r="N19" s="27">
        <f>'AEO 2022 Table 47 Raw'!Q10</f>
        <v>16.170349000000002</v>
      </c>
      <c r="O19" s="27">
        <f>'AEO 2022 Table 47 Raw'!R10</f>
        <v>16.356349999999999</v>
      </c>
      <c r="P19" s="27">
        <f>'AEO 2022 Table 47 Raw'!S10</f>
        <v>16.539406</v>
      </c>
      <c r="Q19" s="27">
        <f>'AEO 2022 Table 47 Raw'!T10</f>
        <v>16.721019999999999</v>
      </c>
      <c r="R19" s="27">
        <f>'AEO 2022 Table 47 Raw'!U10</f>
        <v>16.902812999999998</v>
      </c>
      <c r="S19" s="27">
        <f>'AEO 2022 Table 47 Raw'!V10</f>
        <v>17.086552000000001</v>
      </c>
      <c r="T19" s="27">
        <f>'AEO 2022 Table 47 Raw'!W10</f>
        <v>17.268685999999999</v>
      </c>
      <c r="U19" s="27">
        <f>'AEO 2022 Table 47 Raw'!X10</f>
        <v>17.448277999999998</v>
      </c>
      <c r="V19" s="27">
        <f>'AEO 2022 Table 47 Raw'!Y10</f>
        <v>17.632874000000001</v>
      </c>
      <c r="W19" s="27">
        <f>'AEO 2022 Table 47 Raw'!Z10</f>
        <v>17.815778999999999</v>
      </c>
      <c r="X19" s="27">
        <f>'AEO 2022 Table 47 Raw'!AA10</f>
        <v>17.996262000000002</v>
      </c>
      <c r="Y19" s="27">
        <f>'AEO 2022 Table 47 Raw'!AB10</f>
        <v>18.181404000000001</v>
      </c>
      <c r="Z19" s="27">
        <f>'AEO 2022 Table 47 Raw'!AC10</f>
        <v>18.366523999999998</v>
      </c>
      <c r="AA19" s="27">
        <f>'AEO 2022 Table 47 Raw'!AD10</f>
        <v>18.545269000000001</v>
      </c>
      <c r="AB19" s="27">
        <f>'AEO 2022 Table 47 Raw'!AE10</f>
        <v>18.727777</v>
      </c>
      <c r="AC19" s="27">
        <f>'AEO 2022 Table 47 Raw'!AF10</f>
        <v>18.906023000000001</v>
      </c>
      <c r="AD19" s="27">
        <f>'AEO 2022 Table 47 Raw'!AG10</f>
        <v>19.083635000000001</v>
      </c>
      <c r="AE19" s="27">
        <f>'AEO 2022 Table 47 Raw'!AH10</f>
        <v>19.264284</v>
      </c>
      <c r="AF19" s="27">
        <f>'AEO 2022 Table 47 Raw'!AI10</f>
        <v>19.440546000000001</v>
      </c>
      <c r="AG19" s="45">
        <f>'AEO 2022 Table 47 Raw'!AJ10</f>
        <v>0.02</v>
      </c>
    </row>
    <row r="20" spans="1:33" ht="15" customHeight="1">
      <c r="A20" s="8" t="s">
        <v>1045</v>
      </c>
      <c r="B20" s="24" t="s">
        <v>1046</v>
      </c>
      <c r="C20" s="27">
        <f>'AEO 2022 Table 47 Raw'!F11</f>
        <v>0</v>
      </c>
      <c r="D20" s="27">
        <f>'AEO 2022 Table 47 Raw'!G11</f>
        <v>0</v>
      </c>
      <c r="E20" s="27">
        <f>'AEO 2022 Table 47 Raw'!H11</f>
        <v>0</v>
      </c>
      <c r="F20" s="27">
        <f>'AEO 2022 Table 47 Raw'!I11</f>
        <v>0</v>
      </c>
      <c r="G20" s="27">
        <f>'AEO 2022 Table 47 Raw'!J11</f>
        <v>0</v>
      </c>
      <c r="H20" s="27">
        <f>'AEO 2022 Table 47 Raw'!K11</f>
        <v>0</v>
      </c>
      <c r="I20" s="27">
        <f>'AEO 2022 Table 47 Raw'!L11</f>
        <v>0</v>
      </c>
      <c r="J20" s="27">
        <f>'AEO 2022 Table 47 Raw'!M11</f>
        <v>0</v>
      </c>
      <c r="K20" s="27">
        <f>'AEO 2022 Table 47 Raw'!N11</f>
        <v>0</v>
      </c>
      <c r="L20" s="27">
        <f>'AEO 2022 Table 47 Raw'!O11</f>
        <v>0</v>
      </c>
      <c r="M20" s="27">
        <f>'AEO 2022 Table 47 Raw'!P11</f>
        <v>0</v>
      </c>
      <c r="N20" s="27">
        <f>'AEO 2022 Table 47 Raw'!Q11</f>
        <v>0</v>
      </c>
      <c r="O20" s="27">
        <f>'AEO 2022 Table 47 Raw'!R11</f>
        <v>0</v>
      </c>
      <c r="P20" s="27">
        <f>'AEO 2022 Table 47 Raw'!S11</f>
        <v>0</v>
      </c>
      <c r="Q20" s="27">
        <f>'AEO 2022 Table 47 Raw'!T11</f>
        <v>0</v>
      </c>
      <c r="R20" s="27">
        <f>'AEO 2022 Table 47 Raw'!U11</f>
        <v>0</v>
      </c>
      <c r="S20" s="27">
        <f>'AEO 2022 Table 47 Raw'!V11</f>
        <v>0</v>
      </c>
      <c r="T20" s="27">
        <f>'AEO 2022 Table 47 Raw'!W11</f>
        <v>0</v>
      </c>
      <c r="U20" s="27">
        <f>'AEO 2022 Table 47 Raw'!X11</f>
        <v>0</v>
      </c>
      <c r="V20" s="27">
        <f>'AEO 2022 Table 47 Raw'!Y11</f>
        <v>0</v>
      </c>
      <c r="W20" s="27">
        <f>'AEO 2022 Table 47 Raw'!Z11</f>
        <v>0</v>
      </c>
      <c r="X20" s="27">
        <f>'AEO 2022 Table 47 Raw'!AA11</f>
        <v>0</v>
      </c>
      <c r="Y20" s="27">
        <f>'AEO 2022 Table 47 Raw'!AB11</f>
        <v>0</v>
      </c>
      <c r="Z20" s="27">
        <f>'AEO 2022 Table 47 Raw'!AC11</f>
        <v>0</v>
      </c>
      <c r="AA20" s="27">
        <f>'AEO 2022 Table 47 Raw'!AD11</f>
        <v>0</v>
      </c>
      <c r="AB20" s="27">
        <f>'AEO 2022 Table 47 Raw'!AE11</f>
        <v>0</v>
      </c>
      <c r="AC20" s="27">
        <f>'AEO 2022 Table 47 Raw'!AF11</f>
        <v>0</v>
      </c>
      <c r="AD20" s="27">
        <f>'AEO 2022 Table 47 Raw'!AG11</f>
        <v>0</v>
      </c>
      <c r="AE20" s="27">
        <f>'AEO 2022 Table 47 Raw'!AH11</f>
        <v>0</v>
      </c>
      <c r="AF20" s="27">
        <f>'AEO 2022 Table 47 Raw'!AI11</f>
        <v>0</v>
      </c>
      <c r="AG20" s="45">
        <f>'AEO 2022 Table 47 Raw'!AJ11</f>
        <v>0</v>
      </c>
    </row>
    <row r="21" spans="1:33" ht="15" customHeight="1">
      <c r="AG21" s="48"/>
    </row>
    <row r="22" spans="1:33" ht="15" customHeight="1">
      <c r="B22" s="23" t="s">
        <v>119</v>
      </c>
      <c r="AG22" s="48"/>
    </row>
    <row r="23" spans="1:33" ht="15" customHeight="1">
      <c r="A23" s="8" t="s">
        <v>1047</v>
      </c>
      <c r="B23" s="24" t="s">
        <v>1048</v>
      </c>
      <c r="C23" s="28">
        <f>'AEO 2022 Table 47 Raw'!F12</f>
        <v>0.76180700000000001</v>
      </c>
      <c r="D23" s="28">
        <f>'AEO 2022 Table 47 Raw'!G12</f>
        <v>0.83798799999999996</v>
      </c>
      <c r="E23" s="28">
        <f>'AEO 2022 Table 47 Raw'!H12</f>
        <v>0.85574700000000004</v>
      </c>
      <c r="F23" s="28">
        <f>'AEO 2022 Table 47 Raw'!I12</f>
        <v>0.85574700000000004</v>
      </c>
      <c r="G23" s="28">
        <f>'AEO 2022 Table 47 Raw'!J12</f>
        <v>0.85739200000000004</v>
      </c>
      <c r="H23" s="28">
        <f>'AEO 2022 Table 47 Raw'!K12</f>
        <v>0.85834299999999997</v>
      </c>
      <c r="I23" s="28">
        <f>'AEO 2022 Table 47 Raw'!L12</f>
        <v>0.85919400000000001</v>
      </c>
      <c r="J23" s="28">
        <f>'AEO 2022 Table 47 Raw'!M12</f>
        <v>0.859954</v>
      </c>
      <c r="K23" s="28">
        <f>'AEO 2022 Table 47 Raw'!N12</f>
        <v>0.86063500000000004</v>
      </c>
      <c r="L23" s="28">
        <f>'AEO 2022 Table 47 Raw'!O12</f>
        <v>0.86124800000000001</v>
      </c>
      <c r="M23" s="28">
        <f>'AEO 2022 Table 47 Raw'!P12</f>
        <v>0.86179799999999995</v>
      </c>
      <c r="N23" s="28">
        <f>'AEO 2022 Table 47 Raw'!Q12</f>
        <v>0.86229699999999998</v>
      </c>
      <c r="O23" s="28">
        <f>'AEO 2022 Table 47 Raw'!R12</f>
        <v>0.86275000000000002</v>
      </c>
      <c r="P23" s="28">
        <f>'AEO 2022 Table 47 Raw'!S12</f>
        <v>0.86316400000000004</v>
      </c>
      <c r="Q23" s="28">
        <f>'AEO 2022 Table 47 Raw'!T12</f>
        <v>0.86354200000000003</v>
      </c>
      <c r="R23" s="28">
        <f>'AEO 2022 Table 47 Raw'!U12</f>
        <v>0.86388799999999999</v>
      </c>
      <c r="S23" s="28">
        <f>'AEO 2022 Table 47 Raw'!V12</f>
        <v>0.86420799999999998</v>
      </c>
      <c r="T23" s="28">
        <f>'AEO 2022 Table 47 Raw'!W12</f>
        <v>0.86450199999999999</v>
      </c>
      <c r="U23" s="28">
        <f>'AEO 2022 Table 47 Raw'!X12</f>
        <v>0.86477499999999996</v>
      </c>
      <c r="V23" s="28">
        <f>'AEO 2022 Table 47 Raw'!Y12</f>
        <v>0.86507000000000001</v>
      </c>
      <c r="W23" s="28">
        <f>'AEO 2022 Table 47 Raw'!Z12</f>
        <v>0.86536500000000005</v>
      </c>
      <c r="X23" s="28">
        <f>'AEO 2022 Table 47 Raw'!AA12</f>
        <v>0.86565999999999999</v>
      </c>
      <c r="Y23" s="28">
        <f>'AEO 2022 Table 47 Raw'!AB12</f>
        <v>0.86595599999999995</v>
      </c>
      <c r="Z23" s="28">
        <f>'AEO 2022 Table 47 Raw'!AC12</f>
        <v>0.86625099999999999</v>
      </c>
      <c r="AA23" s="28">
        <f>'AEO 2022 Table 47 Raw'!AD12</f>
        <v>0.86654699999999996</v>
      </c>
      <c r="AB23" s="28">
        <f>'AEO 2022 Table 47 Raw'!AE12</f>
        <v>0.866842</v>
      </c>
      <c r="AC23" s="28">
        <f>'AEO 2022 Table 47 Raw'!AF12</f>
        <v>0.86713799999999996</v>
      </c>
      <c r="AD23" s="28">
        <f>'AEO 2022 Table 47 Raw'!AG12</f>
        <v>0.86743300000000001</v>
      </c>
      <c r="AE23" s="28">
        <f>'AEO 2022 Table 47 Raw'!AH12</f>
        <v>0.86772899999999997</v>
      </c>
      <c r="AF23" s="28">
        <f>'AEO 2022 Table 47 Raw'!AI12</f>
        <v>0.86802500000000005</v>
      </c>
      <c r="AG23" s="45">
        <f>'AEO 2022 Table 47 Raw'!AJ12</f>
        <v>5.0000000000000001E-3</v>
      </c>
    </row>
    <row r="24" spans="1:33" ht="15" customHeight="1">
      <c r="A24" s="8" t="s">
        <v>1049</v>
      </c>
      <c r="B24" s="24" t="s">
        <v>1050</v>
      </c>
      <c r="C24" s="28">
        <f>'AEO 2022 Table 47 Raw'!F13</f>
        <v>0.53798199999999996</v>
      </c>
      <c r="D24" s="28">
        <f>'AEO 2022 Table 47 Raw'!G13</f>
        <v>0.67247800000000002</v>
      </c>
      <c r="E24" s="28">
        <f>'AEO 2022 Table 47 Raw'!H13</f>
        <v>0.74644999999999995</v>
      </c>
      <c r="F24" s="28">
        <f>'AEO 2022 Table 47 Raw'!I13</f>
        <v>0.82109500000000002</v>
      </c>
      <c r="G24" s="28">
        <f>'AEO 2022 Table 47 Raw'!J13</f>
        <v>0.83511199999999997</v>
      </c>
      <c r="H24" s="28">
        <f>'AEO 2022 Table 47 Raw'!K13</f>
        <v>0.83516100000000004</v>
      </c>
      <c r="I24" s="28">
        <f>'AEO 2022 Table 47 Raw'!L13</f>
        <v>0.83521199999999995</v>
      </c>
      <c r="J24" s="28">
        <f>'AEO 2022 Table 47 Raw'!M13</f>
        <v>0.83525799999999994</v>
      </c>
      <c r="K24" s="28">
        <f>'AEO 2022 Table 47 Raw'!N13</f>
        <v>0.83530400000000005</v>
      </c>
      <c r="L24" s="28">
        <f>'AEO 2022 Table 47 Raw'!O13</f>
        <v>0.83534900000000001</v>
      </c>
      <c r="M24" s="28">
        <f>'AEO 2022 Table 47 Raw'!P13</f>
        <v>0.83539200000000002</v>
      </c>
      <c r="N24" s="28">
        <f>'AEO 2022 Table 47 Raw'!Q13</f>
        <v>0.83543699999999999</v>
      </c>
      <c r="O24" s="28">
        <f>'AEO 2022 Table 47 Raw'!R13</f>
        <v>0.83548100000000003</v>
      </c>
      <c r="P24" s="28">
        <f>'AEO 2022 Table 47 Raw'!S13</f>
        <v>0.83552400000000004</v>
      </c>
      <c r="Q24" s="28">
        <f>'AEO 2022 Table 47 Raw'!T13</f>
        <v>0.83556799999999998</v>
      </c>
      <c r="R24" s="28">
        <f>'AEO 2022 Table 47 Raw'!U13</f>
        <v>0.83561099999999999</v>
      </c>
      <c r="S24" s="28">
        <f>'AEO 2022 Table 47 Raw'!V13</f>
        <v>0.83565299999999998</v>
      </c>
      <c r="T24" s="28">
        <f>'AEO 2022 Table 47 Raw'!W13</f>
        <v>0.83569499999999997</v>
      </c>
      <c r="U24" s="28">
        <f>'AEO 2022 Table 47 Raw'!X13</f>
        <v>0.83573399999999998</v>
      </c>
      <c r="V24" s="28">
        <f>'AEO 2022 Table 47 Raw'!Y13</f>
        <v>0.83577500000000005</v>
      </c>
      <c r="W24" s="28">
        <f>'AEO 2022 Table 47 Raw'!Z13</f>
        <v>0.83581700000000003</v>
      </c>
      <c r="X24" s="28">
        <f>'AEO 2022 Table 47 Raw'!AA13</f>
        <v>0.83585799999999999</v>
      </c>
      <c r="Y24" s="28">
        <f>'AEO 2022 Table 47 Raw'!AB13</f>
        <v>0.83589899999999995</v>
      </c>
      <c r="Z24" s="28">
        <f>'AEO 2022 Table 47 Raw'!AC13</f>
        <v>0.83594000000000002</v>
      </c>
      <c r="AA24" s="28">
        <f>'AEO 2022 Table 47 Raw'!AD13</f>
        <v>0.83598099999999997</v>
      </c>
      <c r="AB24" s="28">
        <f>'AEO 2022 Table 47 Raw'!AE13</f>
        <v>0.83602200000000004</v>
      </c>
      <c r="AC24" s="28">
        <f>'AEO 2022 Table 47 Raw'!AF13</f>
        <v>0.83606400000000003</v>
      </c>
      <c r="AD24" s="28">
        <f>'AEO 2022 Table 47 Raw'!AG13</f>
        <v>0.83610499999999999</v>
      </c>
      <c r="AE24" s="28">
        <f>'AEO 2022 Table 47 Raw'!AH13</f>
        <v>0.83614599999999994</v>
      </c>
      <c r="AF24" s="28">
        <f>'AEO 2022 Table 47 Raw'!AI13</f>
        <v>0.83618700000000001</v>
      </c>
      <c r="AG24" s="45">
        <f>'AEO 2022 Table 47 Raw'!AJ13</f>
        <v>1.4999999999999999E-2</v>
      </c>
    </row>
    <row r="25" spans="1:33" ht="15" customHeight="1">
      <c r="AG25" s="48"/>
    </row>
    <row r="26" spans="1:33" ht="15" customHeight="1">
      <c r="B26" s="23" t="s">
        <v>118</v>
      </c>
      <c r="AG26" s="48"/>
    </row>
    <row r="27" spans="1:33" ht="15" customHeight="1">
      <c r="B27" s="23" t="s">
        <v>1051</v>
      </c>
      <c r="AG27" s="48"/>
    </row>
    <row r="28" spans="1:33" ht="15" customHeight="1">
      <c r="A28" s="8" t="s">
        <v>1052</v>
      </c>
      <c r="B28" s="24" t="s">
        <v>1053</v>
      </c>
      <c r="C28" s="25">
        <f>'AEO 2022 Table 47 Raw'!F16</f>
        <v>331.83917200000002</v>
      </c>
      <c r="D28" s="25">
        <f>'AEO 2022 Table 47 Raw'!G16</f>
        <v>332.45992999999999</v>
      </c>
      <c r="E28" s="25">
        <f>'AEO 2022 Table 47 Raw'!H16</f>
        <v>333.52041600000001</v>
      </c>
      <c r="F28" s="25">
        <f>'AEO 2022 Table 47 Raw'!I16</f>
        <v>334.70873999999998</v>
      </c>
      <c r="G28" s="25">
        <f>'AEO 2022 Table 47 Raw'!J16</f>
        <v>336.00851399999999</v>
      </c>
      <c r="H28" s="25">
        <f>'AEO 2022 Table 47 Raw'!K16</f>
        <v>337.31652800000001</v>
      </c>
      <c r="I28" s="25">
        <f>'AEO 2022 Table 47 Raw'!L16</f>
        <v>338.62545799999998</v>
      </c>
      <c r="J28" s="25">
        <f>'AEO 2022 Table 47 Raw'!M16</f>
        <v>339.93743899999998</v>
      </c>
      <c r="K28" s="25">
        <f>'AEO 2022 Table 47 Raw'!N16</f>
        <v>341.247345</v>
      </c>
      <c r="L28" s="25">
        <f>'AEO 2022 Table 47 Raw'!O16</f>
        <v>342.54238900000001</v>
      </c>
      <c r="M28" s="25">
        <f>'AEO 2022 Table 47 Raw'!P16</f>
        <v>343.80850199999998</v>
      </c>
      <c r="N28" s="25">
        <f>'AEO 2022 Table 47 Raw'!Q16</f>
        <v>345.02374300000002</v>
      </c>
      <c r="O28" s="25">
        <f>'AEO 2022 Table 47 Raw'!R16</f>
        <v>346.17996199999999</v>
      </c>
      <c r="P28" s="25">
        <f>'AEO 2022 Table 47 Raw'!S16</f>
        <v>347.28539999999998</v>
      </c>
      <c r="Q28" s="25">
        <f>'AEO 2022 Table 47 Raw'!T16</f>
        <v>348.333099</v>
      </c>
      <c r="R28" s="25">
        <f>'AEO 2022 Table 47 Raw'!U16</f>
        <v>349.31506300000001</v>
      </c>
      <c r="S28" s="25">
        <f>'AEO 2022 Table 47 Raw'!V16</f>
        <v>350.22683699999999</v>
      </c>
      <c r="T28" s="25">
        <f>'AEO 2022 Table 47 Raw'!W16</f>
        <v>351.07269300000002</v>
      </c>
      <c r="U28" s="25">
        <f>'AEO 2022 Table 47 Raw'!X16</f>
        <v>351.86526500000002</v>
      </c>
      <c r="V28" s="25">
        <f>'AEO 2022 Table 47 Raw'!Y16</f>
        <v>352.60702500000002</v>
      </c>
      <c r="W28" s="25">
        <f>'AEO 2022 Table 47 Raw'!Z16</f>
        <v>353.30480999999997</v>
      </c>
      <c r="X28" s="25">
        <f>'AEO 2022 Table 47 Raw'!AA16</f>
        <v>353.96875</v>
      </c>
      <c r="Y28" s="25">
        <f>'AEO 2022 Table 47 Raw'!AB16</f>
        <v>354.599243</v>
      </c>
      <c r="Z28" s="25">
        <f>'AEO 2022 Table 47 Raw'!AC16</f>
        <v>355.19534299999998</v>
      </c>
      <c r="AA28" s="25">
        <f>'AEO 2022 Table 47 Raw'!AD16</f>
        <v>355.76126099999999</v>
      </c>
      <c r="AB28" s="25">
        <f>'AEO 2022 Table 47 Raw'!AE16</f>
        <v>356.30270400000001</v>
      </c>
      <c r="AC28" s="25">
        <f>'AEO 2022 Table 47 Raw'!AF16</f>
        <v>356.82766700000002</v>
      </c>
      <c r="AD28" s="25">
        <f>'AEO 2022 Table 47 Raw'!AG16</f>
        <v>357.33395400000001</v>
      </c>
      <c r="AE28" s="25">
        <f>'AEO 2022 Table 47 Raw'!AH16</f>
        <v>357.82119799999998</v>
      </c>
      <c r="AF28" s="25">
        <f>'AEO 2022 Table 47 Raw'!AI16</f>
        <v>358.29336499999999</v>
      </c>
      <c r="AG28" s="45">
        <f>'AEO 2022 Table 47 Raw'!AJ16</f>
        <v>3.0000000000000001E-3</v>
      </c>
    </row>
    <row r="29" spans="1:33" ht="15" customHeight="1">
      <c r="A29" s="8" t="s">
        <v>1054</v>
      </c>
      <c r="B29" s="24" t="s">
        <v>1055</v>
      </c>
      <c r="C29" s="25">
        <f>'AEO 2022 Table 47 Raw'!F17</f>
        <v>38.284599</v>
      </c>
      <c r="D29" s="25">
        <f>'AEO 2022 Table 47 Raw'!G17</f>
        <v>38.694302</v>
      </c>
      <c r="E29" s="25">
        <f>'AEO 2022 Table 47 Raw'!H17</f>
        <v>39.102600000000002</v>
      </c>
      <c r="F29" s="25">
        <f>'AEO 2022 Table 47 Raw'!I17</f>
        <v>39.509079</v>
      </c>
      <c r="G29" s="25">
        <f>'AEO 2022 Table 47 Raw'!J17</f>
        <v>39.913521000000003</v>
      </c>
      <c r="H29" s="25">
        <f>'AEO 2022 Table 47 Raw'!K17</f>
        <v>40.315201000000002</v>
      </c>
      <c r="I29" s="25">
        <f>'AEO 2022 Table 47 Raw'!L17</f>
        <v>40.713901999999997</v>
      </c>
      <c r="J29" s="25">
        <f>'AEO 2022 Table 47 Raw'!M17</f>
        <v>41.109200000000001</v>
      </c>
      <c r="K29" s="25">
        <f>'AEO 2022 Table 47 Raw'!N17</f>
        <v>41.500670999999997</v>
      </c>
      <c r="L29" s="25">
        <f>'AEO 2022 Table 47 Raw'!O17</f>
        <v>41.888100000000001</v>
      </c>
      <c r="M29" s="25">
        <f>'AEO 2022 Table 47 Raw'!P17</f>
        <v>42.271000000000001</v>
      </c>
      <c r="N29" s="25">
        <f>'AEO 2022 Table 47 Raw'!Q17</f>
        <v>42.649299999999997</v>
      </c>
      <c r="O29" s="25">
        <f>'AEO 2022 Table 47 Raw'!R17</f>
        <v>43.022799999999997</v>
      </c>
      <c r="P29" s="25">
        <f>'AEO 2022 Table 47 Raw'!S17</f>
        <v>43.391499000000003</v>
      </c>
      <c r="Q29" s="25">
        <f>'AEO 2022 Table 47 Raw'!T17</f>
        <v>43.755501000000002</v>
      </c>
      <c r="R29" s="25">
        <f>'AEO 2022 Table 47 Raw'!U17</f>
        <v>44.114730999999999</v>
      </c>
      <c r="S29" s="25">
        <f>'AEO 2022 Table 47 Raw'!V17</f>
        <v>44.469397999999998</v>
      </c>
      <c r="T29" s="25">
        <f>'AEO 2022 Table 47 Raw'!W17</f>
        <v>44.819481000000003</v>
      </c>
      <c r="U29" s="25">
        <f>'AEO 2022 Table 47 Raw'!X17</f>
        <v>45.165298</v>
      </c>
      <c r="V29" s="25">
        <f>'AEO 2022 Table 47 Raw'!Y17</f>
        <v>45.506802</v>
      </c>
      <c r="W29" s="25">
        <f>'AEO 2022 Table 47 Raw'!Z17</f>
        <v>45.843879999999999</v>
      </c>
      <c r="X29" s="25">
        <f>'AEO 2022 Table 47 Raw'!AA17</f>
        <v>46.176898999999999</v>
      </c>
      <c r="Y29" s="25">
        <f>'AEO 2022 Table 47 Raw'!AB17</f>
        <v>46.505600000000001</v>
      </c>
      <c r="Z29" s="25">
        <f>'AEO 2022 Table 47 Raw'!AC17</f>
        <v>46.831772000000001</v>
      </c>
      <c r="AA29" s="25">
        <f>'AEO 2022 Table 47 Raw'!AD17</f>
        <v>47.156199999999998</v>
      </c>
      <c r="AB29" s="25">
        <f>'AEO 2022 Table 47 Raw'!AE17</f>
        <v>47.479069000000003</v>
      </c>
      <c r="AC29" s="25">
        <f>'AEO 2022 Table 47 Raw'!AF17</f>
        <v>47.800800000000002</v>
      </c>
      <c r="AD29" s="25">
        <f>'AEO 2022 Table 47 Raw'!AG17</f>
        <v>48.121670000000002</v>
      </c>
      <c r="AE29" s="25">
        <f>'AEO 2022 Table 47 Raw'!AH17</f>
        <v>48.442321999999997</v>
      </c>
      <c r="AF29" s="25">
        <f>'AEO 2022 Table 47 Raw'!AI17</f>
        <v>48.763081</v>
      </c>
      <c r="AG29" s="45">
        <f>'AEO 2022 Table 47 Raw'!AJ17</f>
        <v>8.0000000000000002E-3</v>
      </c>
    </row>
    <row r="30" spans="1:33" ht="15" customHeight="1">
      <c r="A30" s="8" t="s">
        <v>1056</v>
      </c>
      <c r="B30" s="24" t="s">
        <v>1057</v>
      </c>
      <c r="C30" s="25">
        <f>'AEO 2022 Table 47 Raw'!F18</f>
        <v>225.60835299999999</v>
      </c>
      <c r="D30" s="25">
        <f>'AEO 2022 Table 47 Raw'!G18</f>
        <v>227.869812</v>
      </c>
      <c r="E30" s="25">
        <f>'AEO 2022 Table 47 Raw'!H18</f>
        <v>230.102295</v>
      </c>
      <c r="F30" s="25">
        <f>'AEO 2022 Table 47 Raw'!I18</f>
        <v>232.30426</v>
      </c>
      <c r="G30" s="25">
        <f>'AEO 2022 Table 47 Raw'!J18</f>
        <v>234.47468599999999</v>
      </c>
      <c r="H30" s="25">
        <f>'AEO 2022 Table 47 Raw'!K18</f>
        <v>236.532318</v>
      </c>
      <c r="I30" s="25">
        <f>'AEO 2022 Table 47 Raw'!L18</f>
        <v>238.55851699999999</v>
      </c>
      <c r="J30" s="25">
        <f>'AEO 2022 Table 47 Raw'!M18</f>
        <v>240.55452</v>
      </c>
      <c r="K30" s="25">
        <f>'AEO 2022 Table 47 Raw'!N18</f>
        <v>242.522491</v>
      </c>
      <c r="L30" s="25">
        <f>'AEO 2022 Table 47 Raw'!O18</f>
        <v>244.46263099999999</v>
      </c>
      <c r="M30" s="25">
        <f>'AEO 2022 Table 47 Raw'!P18</f>
        <v>246.26522800000001</v>
      </c>
      <c r="N30" s="25">
        <f>'AEO 2022 Table 47 Raw'!Q18</f>
        <v>248.04122899999999</v>
      </c>
      <c r="O30" s="25">
        <f>'AEO 2022 Table 47 Raw'!R18</f>
        <v>249.78727699999999</v>
      </c>
      <c r="P30" s="25">
        <f>'AEO 2022 Table 47 Raw'!S18</f>
        <v>251.49903900000001</v>
      </c>
      <c r="Q30" s="25">
        <f>'AEO 2022 Table 47 Raw'!T18</f>
        <v>253.17283599999999</v>
      </c>
      <c r="R30" s="25">
        <f>'AEO 2022 Table 47 Raw'!U18</f>
        <v>254.71133399999999</v>
      </c>
      <c r="S30" s="25">
        <f>'AEO 2022 Table 47 Raw'!V18</f>
        <v>256.21444700000001</v>
      </c>
      <c r="T30" s="25">
        <f>'AEO 2022 Table 47 Raw'!W18</f>
        <v>257.68279999999999</v>
      </c>
      <c r="U30" s="25">
        <f>'AEO 2022 Table 47 Raw'!X18</f>
        <v>259.11608899999999</v>
      </c>
      <c r="V30" s="25">
        <f>'AEO 2022 Table 47 Raw'!Y18</f>
        <v>260.51443499999999</v>
      </c>
      <c r="W30" s="25">
        <f>'AEO 2022 Table 47 Raw'!Z18</f>
        <v>261.76748700000002</v>
      </c>
      <c r="X30" s="25">
        <f>'AEO 2022 Table 47 Raw'!AA18</f>
        <v>262.98593099999999</v>
      </c>
      <c r="Y30" s="25">
        <f>'AEO 2022 Table 47 Raw'!AB18</f>
        <v>264.16888399999999</v>
      </c>
      <c r="Z30" s="25">
        <f>'AEO 2022 Table 47 Raw'!AC18</f>
        <v>265.31768799999998</v>
      </c>
      <c r="AA30" s="25">
        <f>'AEO 2022 Table 47 Raw'!AD18</f>
        <v>266.42984000000001</v>
      </c>
      <c r="AB30" s="25">
        <f>'AEO 2022 Table 47 Raw'!AE18</f>
        <v>267.37756300000001</v>
      </c>
      <c r="AC30" s="25">
        <f>'AEO 2022 Table 47 Raw'!AF18</f>
        <v>268.279022</v>
      </c>
      <c r="AD30" s="25">
        <f>'AEO 2022 Table 47 Raw'!AG18</f>
        <v>269.15545700000001</v>
      </c>
      <c r="AE30" s="25">
        <f>'AEO 2022 Table 47 Raw'!AH18</f>
        <v>270.02947999999998</v>
      </c>
      <c r="AF30" s="25">
        <f>'AEO 2022 Table 47 Raw'!AI18</f>
        <v>270.91677900000002</v>
      </c>
      <c r="AG30" s="45">
        <f>'AEO 2022 Table 47 Raw'!AJ18</f>
        <v>6.0000000000000001E-3</v>
      </c>
    </row>
    <row r="31" spans="1:33" ht="15" customHeight="1">
      <c r="A31" s="8" t="s">
        <v>1058</v>
      </c>
      <c r="B31" s="24" t="s">
        <v>1059</v>
      </c>
      <c r="C31" s="25">
        <f>'AEO 2022 Table 47 Raw'!F19</f>
        <v>434.27700800000002</v>
      </c>
      <c r="D31" s="25">
        <f>'AEO 2022 Table 47 Raw'!G19</f>
        <v>437.81118800000002</v>
      </c>
      <c r="E31" s="25">
        <f>'AEO 2022 Table 47 Raw'!H19</f>
        <v>441.40646400000003</v>
      </c>
      <c r="F31" s="25">
        <f>'AEO 2022 Table 47 Raw'!I19</f>
        <v>444.94348100000002</v>
      </c>
      <c r="G31" s="25">
        <f>'AEO 2022 Table 47 Raw'!J19</f>
        <v>448.31362899999999</v>
      </c>
      <c r="H31" s="25">
        <f>'AEO 2022 Table 47 Raw'!K19</f>
        <v>451.51901199999998</v>
      </c>
      <c r="I31" s="25">
        <f>'AEO 2022 Table 47 Raw'!L19</f>
        <v>454.55972300000002</v>
      </c>
      <c r="J31" s="25">
        <f>'AEO 2022 Table 47 Raw'!M19</f>
        <v>457.45092799999998</v>
      </c>
      <c r="K31" s="25">
        <f>'AEO 2022 Table 47 Raw'!N19</f>
        <v>460.22442599999999</v>
      </c>
      <c r="L31" s="25">
        <f>'AEO 2022 Table 47 Raw'!O19</f>
        <v>462.90527300000002</v>
      </c>
      <c r="M31" s="25">
        <f>'AEO 2022 Table 47 Raw'!P19</f>
        <v>465.36932400000001</v>
      </c>
      <c r="N31" s="25">
        <f>'AEO 2022 Table 47 Raw'!Q19</f>
        <v>467.72406000000001</v>
      </c>
      <c r="O31" s="25">
        <f>'AEO 2022 Table 47 Raw'!R19</f>
        <v>469.97769199999999</v>
      </c>
      <c r="P31" s="25">
        <f>'AEO 2022 Table 47 Raw'!S19</f>
        <v>472.14163200000002</v>
      </c>
      <c r="Q31" s="25">
        <f>'AEO 2022 Table 47 Raw'!T19</f>
        <v>474.22537199999999</v>
      </c>
      <c r="R31" s="25">
        <f>'AEO 2022 Table 47 Raw'!U19</f>
        <v>476.082672</v>
      </c>
      <c r="S31" s="25">
        <f>'AEO 2022 Table 47 Raw'!V19</f>
        <v>477.86084</v>
      </c>
      <c r="T31" s="25">
        <f>'AEO 2022 Table 47 Raw'!W19</f>
        <v>479.56222500000001</v>
      </c>
      <c r="U31" s="25">
        <f>'AEO 2022 Table 47 Raw'!X19</f>
        <v>481.18820199999999</v>
      </c>
      <c r="V31" s="25">
        <f>'AEO 2022 Table 47 Raw'!Y19</f>
        <v>482.73867799999999</v>
      </c>
      <c r="W31" s="25">
        <f>'AEO 2022 Table 47 Raw'!Z19</f>
        <v>484.070831</v>
      </c>
      <c r="X31" s="25">
        <f>'AEO 2022 Table 47 Raw'!AA19</f>
        <v>485.32736199999999</v>
      </c>
      <c r="Y31" s="25">
        <f>'AEO 2022 Table 47 Raw'!AB19</f>
        <v>486.51290899999998</v>
      </c>
      <c r="Z31" s="25">
        <f>'AEO 2022 Table 47 Raw'!AC19</f>
        <v>487.632721</v>
      </c>
      <c r="AA31" s="25">
        <f>'AEO 2022 Table 47 Raw'!AD19</f>
        <v>488.686127</v>
      </c>
      <c r="AB31" s="25">
        <f>'AEO 2022 Table 47 Raw'!AE19</f>
        <v>489.51284800000002</v>
      </c>
      <c r="AC31" s="25">
        <f>'AEO 2022 Table 47 Raw'!AF19</f>
        <v>490.25842299999999</v>
      </c>
      <c r="AD31" s="25">
        <f>'AEO 2022 Table 47 Raw'!AG19</f>
        <v>490.95410199999998</v>
      </c>
      <c r="AE31" s="25">
        <f>'AEO 2022 Table 47 Raw'!AH19</f>
        <v>491.63436899999999</v>
      </c>
      <c r="AF31" s="25">
        <f>'AEO 2022 Table 47 Raw'!AI19</f>
        <v>492.32287600000001</v>
      </c>
      <c r="AG31" s="45">
        <f>'AEO 2022 Table 47 Raw'!AJ19</f>
        <v>4.0000000000000001E-3</v>
      </c>
    </row>
    <row r="32" spans="1:33" ht="15" customHeight="1">
      <c r="A32" s="8" t="s">
        <v>1060</v>
      </c>
      <c r="B32" s="24" t="s">
        <v>1061</v>
      </c>
      <c r="C32" s="25">
        <f>'AEO 2022 Table 47 Raw'!F20</f>
        <v>631.87347399999999</v>
      </c>
      <c r="D32" s="25">
        <f>'AEO 2022 Table 47 Raw'!G20</f>
        <v>632.91332999999997</v>
      </c>
      <c r="E32" s="25">
        <f>'AEO 2022 Table 47 Raw'!H20</f>
        <v>633.91381799999999</v>
      </c>
      <c r="F32" s="25">
        <f>'AEO 2022 Table 47 Raw'!I20</f>
        <v>634.75506600000006</v>
      </c>
      <c r="G32" s="25">
        <f>'AEO 2022 Table 47 Raw'!J20</f>
        <v>635.54296899999997</v>
      </c>
      <c r="H32" s="25">
        <f>'AEO 2022 Table 47 Raw'!K20</f>
        <v>636.28723100000002</v>
      </c>
      <c r="I32" s="25">
        <f>'AEO 2022 Table 47 Raw'!L20</f>
        <v>636.98254399999996</v>
      </c>
      <c r="J32" s="25">
        <f>'AEO 2022 Table 47 Raw'!M20</f>
        <v>637.63641399999995</v>
      </c>
      <c r="K32" s="25">
        <f>'AEO 2022 Table 47 Raw'!N20</f>
        <v>638.25561500000003</v>
      </c>
      <c r="L32" s="25">
        <f>'AEO 2022 Table 47 Raw'!O20</f>
        <v>638.85089100000005</v>
      </c>
      <c r="M32" s="25">
        <f>'AEO 2022 Table 47 Raw'!P20</f>
        <v>639.42144800000005</v>
      </c>
      <c r="N32" s="25">
        <f>'AEO 2022 Table 47 Raw'!Q20</f>
        <v>639.97760000000005</v>
      </c>
      <c r="O32" s="25">
        <f>'AEO 2022 Table 47 Raw'!R20</f>
        <v>640.50140399999998</v>
      </c>
      <c r="P32" s="25">
        <f>'AEO 2022 Table 47 Raw'!S20</f>
        <v>640.97582999999997</v>
      </c>
      <c r="Q32" s="25">
        <f>'AEO 2022 Table 47 Raw'!T20</f>
        <v>641.388733</v>
      </c>
      <c r="R32" s="25">
        <f>'AEO 2022 Table 47 Raw'!U20</f>
        <v>641.73278800000003</v>
      </c>
      <c r="S32" s="25">
        <f>'AEO 2022 Table 47 Raw'!V20</f>
        <v>642.02539100000001</v>
      </c>
      <c r="T32" s="25">
        <f>'AEO 2022 Table 47 Raw'!W20</f>
        <v>642.26660200000003</v>
      </c>
      <c r="U32" s="25">
        <f>'AEO 2022 Table 47 Raw'!X20</f>
        <v>642.45361300000002</v>
      </c>
      <c r="V32" s="25">
        <f>'AEO 2022 Table 47 Raw'!Y20</f>
        <v>642.58239700000001</v>
      </c>
      <c r="W32" s="25">
        <f>'AEO 2022 Table 47 Raw'!Z20</f>
        <v>642.645081</v>
      </c>
      <c r="X32" s="25">
        <f>'AEO 2022 Table 47 Raw'!AA20</f>
        <v>642.64617899999996</v>
      </c>
      <c r="Y32" s="25">
        <f>'AEO 2022 Table 47 Raw'!AB20</f>
        <v>642.58306900000002</v>
      </c>
      <c r="Z32" s="25">
        <f>'AEO 2022 Table 47 Raw'!AC20</f>
        <v>642.45330799999999</v>
      </c>
      <c r="AA32" s="25">
        <f>'AEO 2022 Table 47 Raw'!AD20</f>
        <v>642.25439500000005</v>
      </c>
      <c r="AB32" s="25">
        <f>'AEO 2022 Table 47 Raw'!AE20</f>
        <v>641.97283900000002</v>
      </c>
      <c r="AC32" s="25">
        <f>'AEO 2022 Table 47 Raw'!AF20</f>
        <v>641.60931400000004</v>
      </c>
      <c r="AD32" s="25">
        <f>'AEO 2022 Table 47 Raw'!AG20</f>
        <v>641.17883300000005</v>
      </c>
      <c r="AE32" s="25">
        <f>'AEO 2022 Table 47 Raw'!AH20</f>
        <v>640.69653300000004</v>
      </c>
      <c r="AF32" s="25">
        <f>'AEO 2022 Table 47 Raw'!AI20</f>
        <v>640.17401099999995</v>
      </c>
      <c r="AG32" s="45">
        <f>'AEO 2022 Table 47 Raw'!AJ20</f>
        <v>0</v>
      </c>
    </row>
    <row r="33" spans="1:33" ht="15" customHeight="1">
      <c r="A33" s="8" t="s">
        <v>1062</v>
      </c>
      <c r="B33" s="24" t="s">
        <v>1063</v>
      </c>
      <c r="C33" s="25">
        <f>'AEO 2022 Table 47 Raw'!F21</f>
        <v>1269.319336</v>
      </c>
      <c r="D33" s="25">
        <f>'AEO 2022 Table 47 Raw'!G21</f>
        <v>1301.084351</v>
      </c>
      <c r="E33" s="25">
        <f>'AEO 2022 Table 47 Raw'!H21</f>
        <v>1332.8686520000001</v>
      </c>
      <c r="F33" s="25">
        <f>'AEO 2022 Table 47 Raw'!I21</f>
        <v>1364.6514890000001</v>
      </c>
      <c r="G33" s="25">
        <f>'AEO 2022 Table 47 Raw'!J21</f>
        <v>1396.419067</v>
      </c>
      <c r="H33" s="25">
        <f>'AEO 2022 Table 47 Raw'!K21</f>
        <v>1430.4780270000001</v>
      </c>
      <c r="I33" s="25">
        <f>'AEO 2022 Table 47 Raw'!L21</f>
        <v>1464.521851</v>
      </c>
      <c r="J33" s="25">
        <f>'AEO 2022 Table 47 Raw'!M21</f>
        <v>1498.552246</v>
      </c>
      <c r="K33" s="25">
        <f>'AEO 2022 Table 47 Raw'!N21</f>
        <v>1532.5742190000001</v>
      </c>
      <c r="L33" s="25">
        <f>'AEO 2022 Table 47 Raw'!O21</f>
        <v>1566.5936280000001</v>
      </c>
      <c r="M33" s="25">
        <f>'AEO 2022 Table 47 Raw'!P21</f>
        <v>1602.662476</v>
      </c>
      <c r="N33" s="25">
        <f>'AEO 2022 Table 47 Raw'!Q21</f>
        <v>1638.723389</v>
      </c>
      <c r="O33" s="25">
        <f>'AEO 2022 Table 47 Raw'!R21</f>
        <v>1674.7757570000001</v>
      </c>
      <c r="P33" s="25">
        <f>'AEO 2022 Table 47 Raw'!S21</f>
        <v>1710.8199460000001</v>
      </c>
      <c r="Q33" s="25">
        <f>'AEO 2022 Table 47 Raw'!T21</f>
        <v>1746.8507079999999</v>
      </c>
      <c r="R33" s="25">
        <f>'AEO 2022 Table 47 Raw'!U21</f>
        <v>1784.5615230000001</v>
      </c>
      <c r="S33" s="25">
        <f>'AEO 2022 Table 47 Raw'!V21</f>
        <v>1822.2612300000001</v>
      </c>
      <c r="T33" s="25">
        <f>'AEO 2022 Table 47 Raw'!W21</f>
        <v>1859.949707</v>
      </c>
      <c r="U33" s="25">
        <f>'AEO 2022 Table 47 Raw'!X21</f>
        <v>1897.626831</v>
      </c>
      <c r="V33" s="25">
        <f>'AEO 2022 Table 47 Raw'!Y21</f>
        <v>1935.2924800000001</v>
      </c>
      <c r="W33" s="25">
        <f>'AEO 2022 Table 47 Raw'!Z21</f>
        <v>1974.235596</v>
      </c>
      <c r="X33" s="25">
        <f>'AEO 2022 Table 47 Raw'!AA21</f>
        <v>2013.1687010000001</v>
      </c>
      <c r="Y33" s="25">
        <f>'AEO 2022 Table 47 Raw'!AB21</f>
        <v>2052.0888669999999</v>
      </c>
      <c r="Z33" s="25">
        <f>'AEO 2022 Table 47 Raw'!AC21</f>
        <v>2090.9958499999998</v>
      </c>
      <c r="AA33" s="25">
        <f>'AEO 2022 Table 47 Raw'!AD21</f>
        <v>2129.8869629999999</v>
      </c>
      <c r="AB33" s="25">
        <f>'AEO 2022 Table 47 Raw'!AE21</f>
        <v>2169.5336910000001</v>
      </c>
      <c r="AC33" s="25">
        <f>'AEO 2022 Table 47 Raw'!AF21</f>
        <v>2209.1591800000001</v>
      </c>
      <c r="AD33" s="25">
        <f>'AEO 2022 Table 47 Raw'!AG21</f>
        <v>2248.7761230000001</v>
      </c>
      <c r="AE33" s="25">
        <f>'AEO 2022 Table 47 Raw'!AH21</f>
        <v>2288.392578</v>
      </c>
      <c r="AF33" s="25">
        <f>'AEO 2022 Table 47 Raw'!AI21</f>
        <v>2328.016357</v>
      </c>
      <c r="AG33" s="45">
        <f>'AEO 2022 Table 47 Raw'!AJ21</f>
        <v>2.1000000000000001E-2</v>
      </c>
    </row>
    <row r="34" spans="1:33" ht="15" customHeight="1">
      <c r="A34" s="8" t="s">
        <v>1064</v>
      </c>
      <c r="B34" s="24" t="s">
        <v>1065</v>
      </c>
      <c r="C34" s="25">
        <f>'AEO 2022 Table 47 Raw'!F22</f>
        <v>368.96450800000002</v>
      </c>
      <c r="D34" s="25">
        <f>'AEO 2022 Table 47 Raw'!G22</f>
        <v>376.33496100000002</v>
      </c>
      <c r="E34" s="25">
        <f>'AEO 2022 Table 47 Raw'!H22</f>
        <v>383.53497299999998</v>
      </c>
      <c r="F34" s="25">
        <f>'AEO 2022 Table 47 Raw'!I22</f>
        <v>390.61431900000002</v>
      </c>
      <c r="G34" s="25">
        <f>'AEO 2022 Table 47 Raw'!J22</f>
        <v>397.63549799999998</v>
      </c>
      <c r="H34" s="25">
        <f>'AEO 2022 Table 47 Raw'!K22</f>
        <v>403.99877900000001</v>
      </c>
      <c r="I34" s="25">
        <f>'AEO 2022 Table 47 Raw'!L22</f>
        <v>410.312592</v>
      </c>
      <c r="J34" s="25">
        <f>'AEO 2022 Table 47 Raw'!M22</f>
        <v>416.62982199999999</v>
      </c>
      <c r="K34" s="25">
        <f>'AEO 2022 Table 47 Raw'!N22</f>
        <v>422.91711400000003</v>
      </c>
      <c r="L34" s="25">
        <f>'AEO 2022 Table 47 Raw'!O22</f>
        <v>429.06820699999997</v>
      </c>
      <c r="M34" s="25">
        <f>'AEO 2022 Table 47 Raw'!P22</f>
        <v>434.74285900000001</v>
      </c>
      <c r="N34" s="25">
        <f>'AEO 2022 Table 47 Raw'!Q22</f>
        <v>440.40045199999997</v>
      </c>
      <c r="O34" s="25">
        <f>'AEO 2022 Table 47 Raw'!R22</f>
        <v>446.04379299999999</v>
      </c>
      <c r="P34" s="25">
        <f>'AEO 2022 Table 47 Raw'!S22</f>
        <v>451.672394</v>
      </c>
      <c r="Q34" s="25">
        <f>'AEO 2022 Table 47 Raw'!T22</f>
        <v>457.28509500000001</v>
      </c>
      <c r="R34" s="25">
        <f>'AEO 2022 Table 47 Raw'!U22</f>
        <v>462.80377199999998</v>
      </c>
      <c r="S34" s="25">
        <f>'AEO 2022 Table 47 Raw'!V22</f>
        <v>468.30380200000002</v>
      </c>
      <c r="T34" s="25">
        <f>'AEO 2022 Table 47 Raw'!W22</f>
        <v>473.78344700000002</v>
      </c>
      <c r="U34" s="25">
        <f>'AEO 2022 Table 47 Raw'!X22</f>
        <v>479.23947099999998</v>
      </c>
      <c r="V34" s="25">
        <f>'AEO 2022 Table 47 Raw'!Y22</f>
        <v>484.67303500000003</v>
      </c>
      <c r="W34" s="25">
        <f>'AEO 2022 Table 47 Raw'!Z22</f>
        <v>489.91235399999999</v>
      </c>
      <c r="X34" s="25">
        <f>'AEO 2022 Table 47 Raw'!AA22</f>
        <v>495.12487800000002</v>
      </c>
      <c r="Y34" s="25">
        <f>'AEO 2022 Table 47 Raw'!AB22</f>
        <v>500.30947900000001</v>
      </c>
      <c r="Z34" s="25">
        <f>'AEO 2022 Table 47 Raw'!AC22</f>
        <v>505.46508799999998</v>
      </c>
      <c r="AA34" s="25">
        <f>'AEO 2022 Table 47 Raw'!AD22</f>
        <v>510.59481799999998</v>
      </c>
      <c r="AB34" s="25">
        <f>'AEO 2022 Table 47 Raw'!AE22</f>
        <v>515.39520300000004</v>
      </c>
      <c r="AC34" s="25">
        <f>'AEO 2022 Table 47 Raw'!AF22</f>
        <v>520.16650400000003</v>
      </c>
      <c r="AD34" s="25">
        <f>'AEO 2022 Table 47 Raw'!AG22</f>
        <v>524.90631099999996</v>
      </c>
      <c r="AE34" s="25">
        <f>'AEO 2022 Table 47 Raw'!AH22</f>
        <v>529.61358600000005</v>
      </c>
      <c r="AF34" s="25">
        <f>'AEO 2022 Table 47 Raw'!AI22</f>
        <v>534.28869599999996</v>
      </c>
      <c r="AG34" s="45">
        <f>'AEO 2022 Table 47 Raw'!AJ22</f>
        <v>1.2999999999999999E-2</v>
      </c>
    </row>
    <row r="35" spans="1:33" ht="15" customHeight="1">
      <c r="A35" s="8" t="s">
        <v>1066</v>
      </c>
      <c r="B35" s="24" t="s">
        <v>1067</v>
      </c>
      <c r="C35" s="25">
        <f>'AEO 2022 Table 47 Raw'!F23</f>
        <v>296.11938500000002</v>
      </c>
      <c r="D35" s="25">
        <f>'AEO 2022 Table 47 Raw'!G23</f>
        <v>296.79925500000002</v>
      </c>
      <c r="E35" s="25">
        <f>'AEO 2022 Table 47 Raw'!H23</f>
        <v>297.39273100000003</v>
      </c>
      <c r="F35" s="25">
        <f>'AEO 2022 Table 47 Raw'!I23</f>
        <v>297.93078600000001</v>
      </c>
      <c r="G35" s="25">
        <f>'AEO 2022 Table 47 Raw'!J23</f>
        <v>298.435181</v>
      </c>
      <c r="H35" s="25">
        <f>'AEO 2022 Table 47 Raw'!K23</f>
        <v>298.77771000000001</v>
      </c>
      <c r="I35" s="25">
        <f>'AEO 2022 Table 47 Raw'!L23</f>
        <v>299.06448399999999</v>
      </c>
      <c r="J35" s="25">
        <f>'AEO 2022 Table 47 Raw'!M23</f>
        <v>299.31545999999997</v>
      </c>
      <c r="K35" s="25">
        <f>'AEO 2022 Table 47 Raw'!N23</f>
        <v>299.54965199999998</v>
      </c>
      <c r="L35" s="25">
        <f>'AEO 2022 Table 47 Raw'!O23</f>
        <v>299.78066999999999</v>
      </c>
      <c r="M35" s="25">
        <f>'AEO 2022 Table 47 Raw'!P23</f>
        <v>300.006531</v>
      </c>
      <c r="N35" s="25">
        <f>'AEO 2022 Table 47 Raw'!Q23</f>
        <v>300.21011399999998</v>
      </c>
      <c r="O35" s="25">
        <f>'AEO 2022 Table 47 Raw'!R23</f>
        <v>300.39605699999998</v>
      </c>
      <c r="P35" s="25">
        <f>'AEO 2022 Table 47 Raw'!S23</f>
        <v>300.56967200000003</v>
      </c>
      <c r="Q35" s="25">
        <f>'AEO 2022 Table 47 Raw'!T23</f>
        <v>300.739868</v>
      </c>
      <c r="R35" s="25">
        <f>'AEO 2022 Table 47 Raw'!U23</f>
        <v>300.951752</v>
      </c>
      <c r="S35" s="25">
        <f>'AEO 2022 Table 47 Raw'!V23</f>
        <v>301.14846799999998</v>
      </c>
      <c r="T35" s="25">
        <f>'AEO 2022 Table 47 Raw'!W23</f>
        <v>301.33902</v>
      </c>
      <c r="U35" s="25">
        <f>'AEO 2022 Table 47 Raw'!X23</f>
        <v>301.53192100000001</v>
      </c>
      <c r="V35" s="25">
        <f>'AEO 2022 Table 47 Raw'!Y23</f>
        <v>301.73455799999999</v>
      </c>
      <c r="W35" s="25">
        <f>'AEO 2022 Table 47 Raw'!Z23</f>
        <v>301.932343</v>
      </c>
      <c r="X35" s="25">
        <f>'AEO 2022 Table 47 Raw'!AA23</f>
        <v>302.13595600000002</v>
      </c>
      <c r="Y35" s="25">
        <f>'AEO 2022 Table 47 Raw'!AB23</f>
        <v>302.33703600000001</v>
      </c>
      <c r="Z35" s="25">
        <f>'AEO 2022 Table 47 Raw'!AC23</f>
        <v>302.526184</v>
      </c>
      <c r="AA35" s="25">
        <f>'AEO 2022 Table 47 Raw'!AD23</f>
        <v>302.69986</v>
      </c>
      <c r="AB35" s="25">
        <f>'AEO 2022 Table 47 Raw'!AE23</f>
        <v>302.78832999999997</v>
      </c>
      <c r="AC35" s="25">
        <f>'AEO 2022 Table 47 Raw'!AF23</f>
        <v>302.86908</v>
      </c>
      <c r="AD35" s="25">
        <f>'AEO 2022 Table 47 Raw'!AG23</f>
        <v>302.94229100000001</v>
      </c>
      <c r="AE35" s="25">
        <f>'AEO 2022 Table 47 Raw'!AH23</f>
        <v>303.00994900000001</v>
      </c>
      <c r="AF35" s="25">
        <f>'AEO 2022 Table 47 Raw'!AI23</f>
        <v>303.07028200000002</v>
      </c>
      <c r="AG35" s="45">
        <f>'AEO 2022 Table 47 Raw'!AJ23</f>
        <v>1E-3</v>
      </c>
    </row>
    <row r="36" spans="1:33" ht="15" customHeight="1">
      <c r="A36" s="8" t="s">
        <v>1068</v>
      </c>
      <c r="B36" s="24" t="s">
        <v>1069</v>
      </c>
      <c r="C36" s="25">
        <f>'AEO 2022 Table 47 Raw'!F24</f>
        <v>1452.8797609999999</v>
      </c>
      <c r="D36" s="25">
        <f>'AEO 2022 Table 47 Raw'!G24</f>
        <v>1457.0904539999999</v>
      </c>
      <c r="E36" s="25">
        <f>'AEO 2022 Table 47 Raw'!H24</f>
        <v>1460.759644</v>
      </c>
      <c r="F36" s="25">
        <f>'AEO 2022 Table 47 Raw'!I24</f>
        <v>1463.938721</v>
      </c>
      <c r="G36" s="25">
        <f>'AEO 2022 Table 47 Raw'!J24</f>
        <v>1466.654297</v>
      </c>
      <c r="H36" s="25">
        <f>'AEO 2022 Table 47 Raw'!K24</f>
        <v>1468.872192</v>
      </c>
      <c r="I36" s="25">
        <f>'AEO 2022 Table 47 Raw'!L24</f>
        <v>1470.5695800000001</v>
      </c>
      <c r="J36" s="25">
        <f>'AEO 2022 Table 47 Raw'!M24</f>
        <v>1471.8082280000001</v>
      </c>
      <c r="K36" s="25">
        <f>'AEO 2022 Table 47 Raw'!N24</f>
        <v>1472.6461179999999</v>
      </c>
      <c r="L36" s="25">
        <f>'AEO 2022 Table 47 Raw'!O24</f>
        <v>1473.119629</v>
      </c>
      <c r="M36" s="25">
        <f>'AEO 2022 Table 47 Raw'!P24</f>
        <v>1473.2147219999999</v>
      </c>
      <c r="N36" s="25">
        <f>'AEO 2022 Table 47 Raw'!Q24</f>
        <v>1472.9061280000001</v>
      </c>
      <c r="O36" s="25">
        <f>'AEO 2022 Table 47 Raw'!R24</f>
        <v>1472.209961</v>
      </c>
      <c r="P36" s="25">
        <f>'AEO 2022 Table 47 Raw'!S24</f>
        <v>1471.1552730000001</v>
      </c>
      <c r="Q36" s="25">
        <f>'AEO 2022 Table 47 Raw'!T24</f>
        <v>1469.7617190000001</v>
      </c>
      <c r="R36" s="25">
        <f>'AEO 2022 Table 47 Raw'!U24</f>
        <v>1468.0069579999999</v>
      </c>
      <c r="S36" s="25">
        <f>'AEO 2022 Table 47 Raw'!V24</f>
        <v>1465.8786620000001</v>
      </c>
      <c r="T36" s="25">
        <f>'AEO 2022 Table 47 Raw'!W24</f>
        <v>1463.4125979999999</v>
      </c>
      <c r="U36" s="25">
        <f>'AEO 2022 Table 47 Raw'!X24</f>
        <v>1460.62915</v>
      </c>
      <c r="V36" s="25">
        <f>'AEO 2022 Table 47 Raw'!Y24</f>
        <v>1457.553711</v>
      </c>
      <c r="W36" s="25">
        <f>'AEO 2022 Table 47 Raw'!Z24</f>
        <v>1454.17749</v>
      </c>
      <c r="X36" s="25">
        <f>'AEO 2022 Table 47 Raw'!AA24</f>
        <v>1450.4868160000001</v>
      </c>
      <c r="Y36" s="25">
        <f>'AEO 2022 Table 47 Raw'!AB24</f>
        <v>1446.4920649999999</v>
      </c>
      <c r="Z36" s="25">
        <f>'AEO 2022 Table 47 Raw'!AC24</f>
        <v>1442.2080080000001</v>
      </c>
      <c r="AA36" s="25">
        <f>'AEO 2022 Table 47 Raw'!AD24</f>
        <v>1437.6381839999999</v>
      </c>
      <c r="AB36" s="25">
        <f>'AEO 2022 Table 47 Raw'!AE24</f>
        <v>1432.763428</v>
      </c>
      <c r="AC36" s="25">
        <f>'AEO 2022 Table 47 Raw'!AF24</f>
        <v>1427.5882570000001</v>
      </c>
      <c r="AD36" s="25">
        <f>'AEO 2022 Table 47 Raw'!AG24</f>
        <v>1422.1361079999999</v>
      </c>
      <c r="AE36" s="25">
        <f>'AEO 2022 Table 47 Raw'!AH24</f>
        <v>1416.4417719999999</v>
      </c>
      <c r="AF36" s="25">
        <f>'AEO 2022 Table 47 Raw'!AI24</f>
        <v>1410.5277100000001</v>
      </c>
      <c r="AG36" s="45">
        <f>'AEO 2022 Table 47 Raw'!AJ24</f>
        <v>-1E-3</v>
      </c>
    </row>
    <row r="37" spans="1:33" ht="15" customHeight="1">
      <c r="A37" s="8" t="s">
        <v>1070</v>
      </c>
      <c r="B37" s="24" t="s">
        <v>1071</v>
      </c>
      <c r="C37" s="25">
        <f>'AEO 2022 Table 47 Raw'!F25</f>
        <v>203.23289500000001</v>
      </c>
      <c r="D37" s="25">
        <f>'AEO 2022 Table 47 Raw'!G25</f>
        <v>202.90644800000001</v>
      </c>
      <c r="E37" s="25">
        <f>'AEO 2022 Table 47 Raw'!H25</f>
        <v>202.530472</v>
      </c>
      <c r="F37" s="25">
        <f>'AEO 2022 Table 47 Raw'!I25</f>
        <v>202.110748</v>
      </c>
      <c r="G37" s="25">
        <f>'AEO 2022 Table 47 Raw'!J25</f>
        <v>201.65162699999999</v>
      </c>
      <c r="H37" s="25">
        <f>'AEO 2022 Table 47 Raw'!K25</f>
        <v>201.13188199999999</v>
      </c>
      <c r="I37" s="25">
        <f>'AEO 2022 Table 47 Raw'!L25</f>
        <v>200.576233</v>
      </c>
      <c r="J37" s="25">
        <f>'AEO 2022 Table 47 Raw'!M25</f>
        <v>199.98663300000001</v>
      </c>
      <c r="K37" s="25">
        <f>'AEO 2022 Table 47 Raw'!N25</f>
        <v>199.36558500000001</v>
      </c>
      <c r="L37" s="25">
        <f>'AEO 2022 Table 47 Raw'!O25</f>
        <v>198.71459999999999</v>
      </c>
      <c r="M37" s="25">
        <f>'AEO 2022 Table 47 Raw'!P25</f>
        <v>198.00183100000001</v>
      </c>
      <c r="N37" s="25">
        <f>'AEO 2022 Table 47 Raw'!Q25</f>
        <v>197.26539600000001</v>
      </c>
      <c r="O37" s="25">
        <f>'AEO 2022 Table 47 Raw'!R25</f>
        <v>196.50285299999999</v>
      </c>
      <c r="P37" s="25">
        <f>'AEO 2022 Table 47 Raw'!S25</f>
        <v>195.71374499999999</v>
      </c>
      <c r="Q37" s="25">
        <f>'AEO 2022 Table 47 Raw'!T25</f>
        <v>194.89556899999999</v>
      </c>
      <c r="R37" s="25">
        <f>'AEO 2022 Table 47 Raw'!U25</f>
        <v>194.013733</v>
      </c>
      <c r="S37" s="25">
        <f>'AEO 2022 Table 47 Raw'!V25</f>
        <v>193.108002</v>
      </c>
      <c r="T37" s="25">
        <f>'AEO 2022 Table 47 Raw'!W25</f>
        <v>192.17982499999999</v>
      </c>
      <c r="U37" s="25">
        <f>'AEO 2022 Table 47 Raw'!X25</f>
        <v>191.23140000000001</v>
      </c>
      <c r="V37" s="25">
        <f>'AEO 2022 Table 47 Raw'!Y25</f>
        <v>190.26397700000001</v>
      </c>
      <c r="W37" s="25">
        <f>'AEO 2022 Table 47 Raw'!Z25</f>
        <v>189.253601</v>
      </c>
      <c r="X37" s="25">
        <f>'AEO 2022 Table 47 Raw'!AA25</f>
        <v>188.22572299999999</v>
      </c>
      <c r="Y37" s="25">
        <f>'AEO 2022 Table 47 Raw'!AB25</f>
        <v>187.18258700000001</v>
      </c>
      <c r="Z37" s="25">
        <f>'AEO 2022 Table 47 Raw'!AC25</f>
        <v>186.127228</v>
      </c>
      <c r="AA37" s="25">
        <f>'AEO 2022 Table 47 Raw'!AD25</f>
        <v>185.06014999999999</v>
      </c>
      <c r="AB37" s="25">
        <f>'AEO 2022 Table 47 Raw'!AE25</f>
        <v>183.96772799999999</v>
      </c>
      <c r="AC37" s="25">
        <f>'AEO 2022 Table 47 Raw'!AF25</f>
        <v>182.863846</v>
      </c>
      <c r="AD37" s="25">
        <f>'AEO 2022 Table 47 Raw'!AG25</f>
        <v>181.748795</v>
      </c>
      <c r="AE37" s="25">
        <f>'AEO 2022 Table 47 Raw'!AH25</f>
        <v>180.62297100000001</v>
      </c>
      <c r="AF37" s="25">
        <f>'AEO 2022 Table 47 Raw'!AI25</f>
        <v>179.48582500000001</v>
      </c>
      <c r="AG37" s="45">
        <f>'AEO 2022 Table 47 Raw'!AJ25</f>
        <v>-4.0000000000000001E-3</v>
      </c>
    </row>
    <row r="38" spans="1:33" ht="15" customHeight="1">
      <c r="A38" s="8" t="s">
        <v>1072</v>
      </c>
      <c r="B38" s="24" t="s">
        <v>1073</v>
      </c>
      <c r="C38" s="25">
        <f>'AEO 2022 Table 47 Raw'!F26</f>
        <v>699.93444799999997</v>
      </c>
      <c r="D38" s="25">
        <f>'AEO 2022 Table 47 Raw'!G26</f>
        <v>706.29425000000003</v>
      </c>
      <c r="E38" s="25">
        <f>'AEO 2022 Table 47 Raw'!H26</f>
        <v>712.52685499999995</v>
      </c>
      <c r="F38" s="25">
        <f>'AEO 2022 Table 47 Raw'!I26</f>
        <v>718.64782700000001</v>
      </c>
      <c r="G38" s="25">
        <f>'AEO 2022 Table 47 Raw'!J26</f>
        <v>724.65765399999998</v>
      </c>
      <c r="H38" s="25">
        <f>'AEO 2022 Table 47 Raw'!K26</f>
        <v>730.347351</v>
      </c>
      <c r="I38" s="25">
        <f>'AEO 2022 Table 47 Raw'!L26</f>
        <v>735.93005400000004</v>
      </c>
      <c r="J38" s="25">
        <f>'AEO 2022 Table 47 Raw'!M26</f>
        <v>741.39758300000005</v>
      </c>
      <c r="K38" s="25">
        <f>'AEO 2022 Table 47 Raw'!N26</f>
        <v>746.74401899999998</v>
      </c>
      <c r="L38" s="25">
        <f>'AEO 2022 Table 47 Raw'!O26</f>
        <v>751.95837400000005</v>
      </c>
      <c r="M38" s="25">
        <f>'AEO 2022 Table 47 Raw'!P26</f>
        <v>756.76727300000005</v>
      </c>
      <c r="N38" s="25">
        <f>'AEO 2022 Table 47 Raw'!Q26</f>
        <v>761.46734600000002</v>
      </c>
      <c r="O38" s="25">
        <f>'AEO 2022 Table 47 Raw'!R26</f>
        <v>766.04797399999995</v>
      </c>
      <c r="P38" s="25">
        <f>'AEO 2022 Table 47 Raw'!S26</f>
        <v>770.47814900000003</v>
      </c>
      <c r="Q38" s="25">
        <f>'AEO 2022 Table 47 Raw'!T26</f>
        <v>774.75628700000004</v>
      </c>
      <c r="R38" s="25">
        <f>'AEO 2022 Table 47 Raw'!U26</f>
        <v>778.65753199999995</v>
      </c>
      <c r="S38" s="25">
        <f>'AEO 2022 Table 47 Raw'!V26</f>
        <v>782.42889400000001</v>
      </c>
      <c r="T38" s="25">
        <f>'AEO 2022 Table 47 Raw'!W26</f>
        <v>786.046875</v>
      </c>
      <c r="U38" s="25">
        <f>'AEO 2022 Table 47 Raw'!X26</f>
        <v>789.51953100000003</v>
      </c>
      <c r="V38" s="25">
        <f>'AEO 2022 Table 47 Raw'!Y26</f>
        <v>792.86102300000005</v>
      </c>
      <c r="W38" s="25">
        <f>'AEO 2022 Table 47 Raw'!Z26</f>
        <v>795.86901899999998</v>
      </c>
      <c r="X38" s="25">
        <f>'AEO 2022 Table 47 Raw'!AA26</f>
        <v>798.72576900000001</v>
      </c>
      <c r="Y38" s="25">
        <f>'AEO 2022 Table 47 Raw'!AB26</f>
        <v>801.44238299999995</v>
      </c>
      <c r="Z38" s="25">
        <f>'AEO 2022 Table 47 Raw'!AC26</f>
        <v>804.02795400000002</v>
      </c>
      <c r="AA38" s="25">
        <f>'AEO 2022 Table 47 Raw'!AD26</f>
        <v>806.48449700000003</v>
      </c>
      <c r="AB38" s="25">
        <f>'AEO 2022 Table 47 Raw'!AE26</f>
        <v>808.59783900000002</v>
      </c>
      <c r="AC38" s="25">
        <f>'AEO 2022 Table 47 Raw'!AF26</f>
        <v>810.56970200000001</v>
      </c>
      <c r="AD38" s="25">
        <f>'AEO 2022 Table 47 Raw'!AG26</f>
        <v>812.41455099999996</v>
      </c>
      <c r="AE38" s="25">
        <f>'AEO 2022 Table 47 Raw'!AH26</f>
        <v>814.13952600000005</v>
      </c>
      <c r="AF38" s="25">
        <f>'AEO 2022 Table 47 Raw'!AI26</f>
        <v>815.737122</v>
      </c>
      <c r="AG38" s="45">
        <f>'AEO 2022 Table 47 Raw'!AJ26</f>
        <v>5.0000000000000001E-3</v>
      </c>
    </row>
    <row r="39" spans="1:33" ht="12" customHeight="1">
      <c r="A39" s="8" t="s">
        <v>1074</v>
      </c>
      <c r="B39" s="24" t="s">
        <v>1075</v>
      </c>
      <c r="C39" s="25">
        <f>'AEO 2022 Table 47 Raw'!F27</f>
        <v>1878.005249</v>
      </c>
      <c r="D39" s="25">
        <f>'AEO 2022 Table 47 Raw'!G27</f>
        <v>1898.549683</v>
      </c>
      <c r="E39" s="25">
        <f>'AEO 2022 Table 47 Raw'!H27</f>
        <v>1918.8819579999999</v>
      </c>
      <c r="F39" s="25">
        <f>'AEO 2022 Table 47 Raw'!I27</f>
        <v>1938.9693600000001</v>
      </c>
      <c r="G39" s="25">
        <f>'AEO 2022 Table 47 Raw'!J27</f>
        <v>1958.778687</v>
      </c>
      <c r="H39" s="25">
        <f>'AEO 2022 Table 47 Raw'!K27</f>
        <v>1977.774658</v>
      </c>
      <c r="I39" s="25">
        <f>'AEO 2022 Table 47 Raw'!L27</f>
        <v>1996.5385739999999</v>
      </c>
      <c r="J39" s="25">
        <f>'AEO 2022 Table 47 Raw'!M27</f>
        <v>2015.029663</v>
      </c>
      <c r="K39" s="25">
        <f>'AEO 2022 Table 47 Raw'!N27</f>
        <v>2033.1875</v>
      </c>
      <c r="L39" s="25">
        <f>'AEO 2022 Table 47 Raw'!O27</f>
        <v>2050.9714359999998</v>
      </c>
      <c r="M39" s="25">
        <f>'AEO 2022 Table 47 Raw'!P27</f>
        <v>2067.8466800000001</v>
      </c>
      <c r="N39" s="25">
        <f>'AEO 2022 Table 47 Raw'!Q27</f>
        <v>2084.413818</v>
      </c>
      <c r="O39" s="25">
        <f>'AEO 2022 Table 47 Raw'!R27</f>
        <v>2100.6120609999998</v>
      </c>
      <c r="P39" s="25">
        <f>'AEO 2022 Table 47 Raw'!S27</f>
        <v>2116.3732909999999</v>
      </c>
      <c r="Q39" s="25">
        <f>'AEO 2022 Table 47 Raw'!T27</f>
        <v>2131.6484380000002</v>
      </c>
      <c r="R39" s="25">
        <f>'AEO 2022 Table 47 Raw'!U27</f>
        <v>2145.931885</v>
      </c>
      <c r="S39" s="25">
        <f>'AEO 2022 Table 47 Raw'!V27</f>
        <v>2159.7583009999998</v>
      </c>
      <c r="T39" s="25">
        <f>'AEO 2022 Table 47 Raw'!W27</f>
        <v>2173.1489259999998</v>
      </c>
      <c r="U39" s="25">
        <f>'AEO 2022 Table 47 Raw'!X27</f>
        <v>2186.0954590000001</v>
      </c>
      <c r="V39" s="25">
        <f>'AEO 2022 Table 47 Raw'!Y27</f>
        <v>2198.5998540000001</v>
      </c>
      <c r="W39" s="25">
        <f>'AEO 2022 Table 47 Raw'!Z27</f>
        <v>2210.1057129999999</v>
      </c>
      <c r="X39" s="25">
        <f>'AEO 2022 Table 47 Raw'!AA27</f>
        <v>2221.1484380000002</v>
      </c>
      <c r="Y39" s="25">
        <f>'AEO 2022 Table 47 Raw'!AB27</f>
        <v>2231.766357</v>
      </c>
      <c r="Z39" s="25">
        <f>'AEO 2022 Table 47 Raw'!AC27</f>
        <v>2242.001221</v>
      </c>
      <c r="AA39" s="25">
        <f>'AEO 2022 Table 47 Raw'!AD27</f>
        <v>2251.8889159999999</v>
      </c>
      <c r="AB39" s="25">
        <f>'AEO 2022 Table 47 Raw'!AE27</f>
        <v>2260.7438959999999</v>
      </c>
      <c r="AC39" s="25">
        <f>'AEO 2022 Table 47 Raw'!AF27</f>
        <v>2269.210693</v>
      </c>
      <c r="AD39" s="25">
        <f>'AEO 2022 Table 47 Raw'!AG27</f>
        <v>2277.3125</v>
      </c>
      <c r="AE39" s="25">
        <f>'AEO 2022 Table 47 Raw'!AH27</f>
        <v>2285.0742190000001</v>
      </c>
      <c r="AF39" s="25">
        <f>'AEO 2022 Table 47 Raw'!AI27</f>
        <v>2292.5129390000002</v>
      </c>
      <c r="AG39" s="45">
        <f>'AEO 2022 Table 47 Raw'!AJ27</f>
        <v>7.0000000000000001E-3</v>
      </c>
    </row>
    <row r="40" spans="1:33" ht="12" customHeight="1">
      <c r="A40" s="8" t="s">
        <v>1076</v>
      </c>
      <c r="B40" s="24" t="s">
        <v>1077</v>
      </c>
      <c r="C40" s="25">
        <f>'AEO 2022 Table 47 Raw'!F28</f>
        <v>42.207332999999998</v>
      </c>
      <c r="D40" s="25">
        <f>'AEO 2022 Table 47 Raw'!G28</f>
        <v>42.570945999999999</v>
      </c>
      <c r="E40" s="25">
        <f>'AEO 2022 Table 47 Raw'!H28</f>
        <v>43.176879999999997</v>
      </c>
      <c r="F40" s="25">
        <f>'AEO 2022 Table 47 Raw'!I28</f>
        <v>43.812145000000001</v>
      </c>
      <c r="G40" s="25">
        <f>'AEO 2022 Table 47 Raw'!J28</f>
        <v>44.440781000000001</v>
      </c>
      <c r="H40" s="25">
        <f>'AEO 2022 Table 47 Raw'!K28</f>
        <v>45.072516999999998</v>
      </c>
      <c r="I40" s="25">
        <f>'AEO 2022 Table 47 Raw'!L28</f>
        <v>45.701042000000001</v>
      </c>
      <c r="J40" s="25">
        <f>'AEO 2022 Table 47 Raw'!M28</f>
        <v>46.325848000000001</v>
      </c>
      <c r="K40" s="25">
        <f>'AEO 2022 Table 47 Raw'!N28</f>
        <v>46.946838</v>
      </c>
      <c r="L40" s="25">
        <f>'AEO 2022 Table 47 Raw'!O28</f>
        <v>47.564090999999998</v>
      </c>
      <c r="M40" s="25">
        <f>'AEO 2022 Table 47 Raw'!P28</f>
        <v>48.180218000000004</v>
      </c>
      <c r="N40" s="25">
        <f>'AEO 2022 Table 47 Raw'!Q28</f>
        <v>48.792769999999997</v>
      </c>
      <c r="O40" s="25">
        <f>'AEO 2022 Table 47 Raw'!R28</f>
        <v>49.402191000000002</v>
      </c>
      <c r="P40" s="25">
        <f>'AEO 2022 Table 47 Raw'!S28</f>
        <v>50.009158999999997</v>
      </c>
      <c r="Q40" s="25">
        <f>'AEO 2022 Table 47 Raw'!T28</f>
        <v>50.613872999999998</v>
      </c>
      <c r="R40" s="25">
        <f>'AEO 2022 Table 47 Raw'!U28</f>
        <v>51.215591000000003</v>
      </c>
      <c r="S40" s="25">
        <f>'AEO 2022 Table 47 Raw'!V28</f>
        <v>51.815933000000001</v>
      </c>
      <c r="T40" s="25">
        <f>'AEO 2022 Table 47 Raw'!W28</f>
        <v>52.415267999999998</v>
      </c>
      <c r="U40" s="25">
        <f>'AEO 2022 Table 47 Raw'!X28</f>
        <v>53.013367000000002</v>
      </c>
      <c r="V40" s="25">
        <f>'AEO 2022 Table 47 Raw'!Y28</f>
        <v>53.610233000000001</v>
      </c>
      <c r="W40" s="25">
        <f>'AEO 2022 Table 47 Raw'!Z28</f>
        <v>54.202784999999999</v>
      </c>
      <c r="X40" s="25">
        <f>'AEO 2022 Table 47 Raw'!AA28</f>
        <v>54.793551999999998</v>
      </c>
      <c r="Y40" s="25">
        <f>'AEO 2022 Table 47 Raw'!AB28</f>
        <v>55.382480999999999</v>
      </c>
      <c r="Z40" s="25">
        <f>'AEO 2022 Table 47 Raw'!AC28</f>
        <v>55.969109000000003</v>
      </c>
      <c r="AA40" s="25">
        <f>'AEO 2022 Table 47 Raw'!AD28</f>
        <v>56.553139000000002</v>
      </c>
      <c r="AB40" s="25">
        <f>'AEO 2022 Table 47 Raw'!AE28</f>
        <v>57.129024999999999</v>
      </c>
      <c r="AC40" s="25">
        <f>'AEO 2022 Table 47 Raw'!AF28</f>
        <v>57.701836</v>
      </c>
      <c r="AD40" s="25">
        <f>'AEO 2022 Table 47 Raw'!AG28</f>
        <v>58.271178999999997</v>
      </c>
      <c r="AE40" s="25">
        <f>'AEO 2022 Table 47 Raw'!AH28</f>
        <v>58.837176999999997</v>
      </c>
      <c r="AF40" s="25">
        <f>'AEO 2022 Table 47 Raw'!AI28</f>
        <v>59.399788000000001</v>
      </c>
      <c r="AG40" s="45">
        <f>'AEO 2022 Table 47 Raw'!AJ28</f>
        <v>1.2E-2</v>
      </c>
    </row>
    <row r="41" spans="1:33" ht="12" customHeight="1">
      <c r="AG41" s="48"/>
    </row>
    <row r="42" spans="1:33" ht="12" customHeight="1">
      <c r="B42" s="23" t="s">
        <v>117</v>
      </c>
      <c r="AG42" s="48"/>
    </row>
    <row r="43" spans="1:33" ht="12" customHeight="1">
      <c r="B43" s="23" t="s">
        <v>1078</v>
      </c>
      <c r="AG43" s="48"/>
    </row>
    <row r="44" spans="1:33" ht="12" customHeight="1">
      <c r="B44" s="23" t="s">
        <v>1079</v>
      </c>
      <c r="AG44" s="48"/>
    </row>
    <row r="45" spans="1:33" ht="12" customHeight="1">
      <c r="A45" s="8" t="s">
        <v>1080</v>
      </c>
      <c r="B45" s="24" t="s">
        <v>1081</v>
      </c>
      <c r="C45" s="25">
        <f>'AEO 2022 Table 47 Raw'!F32</f>
        <v>535.94671600000004</v>
      </c>
      <c r="D45" s="25">
        <f>'AEO 2022 Table 47 Raw'!G32</f>
        <v>667.29132100000004</v>
      </c>
      <c r="E45" s="25">
        <f>'AEO 2022 Table 47 Raw'!H32</f>
        <v>719.82916299999999</v>
      </c>
      <c r="F45" s="25">
        <f>'AEO 2022 Table 47 Raw'!I32</f>
        <v>742.01489300000003</v>
      </c>
      <c r="G45" s="25">
        <f>'AEO 2022 Table 47 Raw'!J32</f>
        <v>759.67718500000001</v>
      </c>
      <c r="H45" s="25">
        <f>'AEO 2022 Table 47 Raw'!K32</f>
        <v>775.02557400000001</v>
      </c>
      <c r="I45" s="25">
        <f>'AEO 2022 Table 47 Raw'!L32</f>
        <v>786.07965100000001</v>
      </c>
      <c r="J45" s="25">
        <f>'AEO 2022 Table 47 Raw'!M32</f>
        <v>799.764771</v>
      </c>
      <c r="K45" s="25">
        <f>'AEO 2022 Table 47 Raw'!N32</f>
        <v>814.21252400000003</v>
      </c>
      <c r="L45" s="25">
        <f>'AEO 2022 Table 47 Raw'!O32</f>
        <v>830.07330300000001</v>
      </c>
      <c r="M45" s="25">
        <f>'AEO 2022 Table 47 Raw'!P32</f>
        <v>844.87103300000001</v>
      </c>
      <c r="N45" s="25">
        <f>'AEO 2022 Table 47 Raw'!Q32</f>
        <v>862.62341300000003</v>
      </c>
      <c r="O45" s="25">
        <f>'AEO 2022 Table 47 Raw'!R32</f>
        <v>879.68713400000001</v>
      </c>
      <c r="P45" s="25">
        <f>'AEO 2022 Table 47 Raw'!S32</f>
        <v>892.413635</v>
      </c>
      <c r="Q45" s="25">
        <f>'AEO 2022 Table 47 Raw'!T32</f>
        <v>903.95611599999995</v>
      </c>
      <c r="R45" s="25">
        <f>'AEO 2022 Table 47 Raw'!U32</f>
        <v>915.12323000000004</v>
      </c>
      <c r="S45" s="25">
        <f>'AEO 2022 Table 47 Raw'!V32</f>
        <v>928.09375</v>
      </c>
      <c r="T45" s="25">
        <f>'AEO 2022 Table 47 Raw'!W32</f>
        <v>941.50689699999998</v>
      </c>
      <c r="U45" s="25">
        <f>'AEO 2022 Table 47 Raw'!X32</f>
        <v>957.27099599999997</v>
      </c>
      <c r="V45" s="25">
        <f>'AEO 2022 Table 47 Raw'!Y32</f>
        <v>974.25744599999996</v>
      </c>
      <c r="W45" s="25">
        <f>'AEO 2022 Table 47 Raw'!Z32</f>
        <v>988.66180399999996</v>
      </c>
      <c r="X45" s="25">
        <f>'AEO 2022 Table 47 Raw'!AA32</f>
        <v>1004.493835</v>
      </c>
      <c r="Y45" s="25">
        <f>'AEO 2022 Table 47 Raw'!AB32</f>
        <v>1021.2597050000001</v>
      </c>
      <c r="Z45" s="25">
        <f>'AEO 2022 Table 47 Raw'!AC32</f>
        <v>1037.251953</v>
      </c>
      <c r="AA45" s="25">
        <f>'AEO 2022 Table 47 Raw'!AD32</f>
        <v>1055.8355710000001</v>
      </c>
      <c r="AB45" s="25">
        <f>'AEO 2022 Table 47 Raw'!AE32</f>
        <v>1075.9636230000001</v>
      </c>
      <c r="AC45" s="25">
        <f>'AEO 2022 Table 47 Raw'!AF32</f>
        <v>1095.3867190000001</v>
      </c>
      <c r="AD45" s="25">
        <f>'AEO 2022 Table 47 Raw'!AG32</f>
        <v>1114.5532229999999</v>
      </c>
      <c r="AE45" s="25">
        <f>'AEO 2022 Table 47 Raw'!AH32</f>
        <v>1135.255737</v>
      </c>
      <c r="AF45" s="25">
        <f>'AEO 2022 Table 47 Raw'!AI32</f>
        <v>1160.4592290000001</v>
      </c>
      <c r="AG45" s="45">
        <f>'AEO 2022 Table 47 Raw'!AJ32</f>
        <v>2.7E-2</v>
      </c>
    </row>
    <row r="46" spans="1:33" ht="12" customHeight="1">
      <c r="A46" s="8" t="s">
        <v>1082</v>
      </c>
      <c r="B46" s="24" t="s">
        <v>1083</v>
      </c>
      <c r="C46" s="25">
        <f>'AEO 2022 Table 47 Raw'!F33</f>
        <v>26.712399999999999</v>
      </c>
      <c r="D46" s="25">
        <f>'AEO 2022 Table 47 Raw'!G33</f>
        <v>33.25882</v>
      </c>
      <c r="E46" s="25">
        <f>'AEO 2022 Table 47 Raw'!H33</f>
        <v>35.877388000000003</v>
      </c>
      <c r="F46" s="25">
        <f>'AEO 2022 Table 47 Raw'!I33</f>
        <v>36.764476999999999</v>
      </c>
      <c r="G46" s="25">
        <f>'AEO 2022 Table 47 Raw'!J33</f>
        <v>37.711987000000001</v>
      </c>
      <c r="H46" s="25">
        <f>'AEO 2022 Table 47 Raw'!K33</f>
        <v>38.684418000000001</v>
      </c>
      <c r="I46" s="25">
        <f>'AEO 2022 Table 47 Raw'!L33</f>
        <v>39.659218000000003</v>
      </c>
      <c r="J46" s="25">
        <f>'AEO 2022 Table 47 Raw'!M33</f>
        <v>40.661349999999999</v>
      </c>
      <c r="K46" s="25">
        <f>'AEO 2022 Table 47 Raw'!N33</f>
        <v>41.691947999999996</v>
      </c>
      <c r="L46" s="25">
        <f>'AEO 2022 Table 47 Raw'!O33</f>
        <v>42.750587000000003</v>
      </c>
      <c r="M46" s="25">
        <f>'AEO 2022 Table 47 Raw'!P33</f>
        <v>43.82864</v>
      </c>
      <c r="N46" s="25">
        <f>'AEO 2022 Table 47 Raw'!Q33</f>
        <v>44.926150999999997</v>
      </c>
      <c r="O46" s="25">
        <f>'AEO 2022 Table 47 Raw'!R33</f>
        <v>46.043937999999997</v>
      </c>
      <c r="P46" s="25">
        <f>'AEO 2022 Table 47 Raw'!S33</f>
        <v>47.182281000000003</v>
      </c>
      <c r="Q46" s="25">
        <f>'AEO 2022 Table 47 Raw'!T33</f>
        <v>48.341526000000002</v>
      </c>
      <c r="R46" s="25">
        <f>'AEO 2022 Table 47 Raw'!U33</f>
        <v>49.521926999999998</v>
      </c>
      <c r="S46" s="25">
        <f>'AEO 2022 Table 47 Raw'!V33</f>
        <v>50.723930000000003</v>
      </c>
      <c r="T46" s="25">
        <f>'AEO 2022 Table 47 Raw'!W33</f>
        <v>51.947819000000003</v>
      </c>
      <c r="U46" s="25">
        <f>'AEO 2022 Table 47 Raw'!X33</f>
        <v>53.194164000000001</v>
      </c>
      <c r="V46" s="25">
        <f>'AEO 2022 Table 47 Raw'!Y33</f>
        <v>54.463225999999999</v>
      </c>
      <c r="W46" s="25">
        <f>'AEO 2022 Table 47 Raw'!Z33</f>
        <v>55.755240999999998</v>
      </c>
      <c r="X46" s="25">
        <f>'AEO 2022 Table 47 Raw'!AA33</f>
        <v>57.070830999999998</v>
      </c>
      <c r="Y46" s="25">
        <f>'AEO 2022 Table 47 Raw'!AB33</f>
        <v>58.410091000000001</v>
      </c>
      <c r="Z46" s="25">
        <f>'AEO 2022 Table 47 Raw'!AC33</f>
        <v>59.774901999999997</v>
      </c>
      <c r="AA46" s="25">
        <f>'AEO 2022 Table 47 Raw'!AD33</f>
        <v>61.166362999999997</v>
      </c>
      <c r="AB46" s="25">
        <f>'AEO 2022 Table 47 Raw'!AE33</f>
        <v>62.585075000000003</v>
      </c>
      <c r="AC46" s="25">
        <f>'AEO 2022 Table 47 Raw'!AF33</f>
        <v>64.031859999999995</v>
      </c>
      <c r="AD46" s="25">
        <f>'AEO 2022 Table 47 Raw'!AG33</f>
        <v>65.507462000000004</v>
      </c>
      <c r="AE46" s="25">
        <f>'AEO 2022 Table 47 Raw'!AH33</f>
        <v>67.012955000000005</v>
      </c>
      <c r="AF46" s="25">
        <f>'AEO 2022 Table 47 Raw'!AI33</f>
        <v>68.549225000000007</v>
      </c>
      <c r="AG46" s="45">
        <f>'AEO 2022 Table 47 Raw'!AJ33</f>
        <v>3.3000000000000002E-2</v>
      </c>
    </row>
    <row r="47" spans="1:33" ht="12" customHeight="1">
      <c r="A47" s="8" t="s">
        <v>1084</v>
      </c>
      <c r="B47" s="24" t="s">
        <v>1085</v>
      </c>
      <c r="C47" s="25">
        <f>'AEO 2022 Table 47 Raw'!F34</f>
        <v>12.906981999999999</v>
      </c>
      <c r="D47" s="25">
        <f>'AEO 2022 Table 47 Raw'!G34</f>
        <v>23.764956999999999</v>
      </c>
      <c r="E47" s="25">
        <f>'AEO 2022 Table 47 Raw'!H34</f>
        <v>31.063931</v>
      </c>
      <c r="F47" s="25">
        <f>'AEO 2022 Table 47 Raw'!I34</f>
        <v>34.049869999999999</v>
      </c>
      <c r="G47" s="25">
        <f>'AEO 2022 Table 47 Raw'!J34</f>
        <v>34.965907999999999</v>
      </c>
      <c r="H47" s="25">
        <f>'AEO 2022 Table 47 Raw'!K34</f>
        <v>35.887596000000002</v>
      </c>
      <c r="I47" s="25">
        <f>'AEO 2022 Table 47 Raw'!L34</f>
        <v>36.823349</v>
      </c>
      <c r="J47" s="25">
        <f>'AEO 2022 Table 47 Raw'!M34</f>
        <v>37.771312999999999</v>
      </c>
      <c r="K47" s="25">
        <f>'AEO 2022 Table 47 Raw'!N34</f>
        <v>38.739139999999999</v>
      </c>
      <c r="L47" s="25">
        <f>'AEO 2022 Table 47 Raw'!O34</f>
        <v>39.721378000000001</v>
      </c>
      <c r="M47" s="25">
        <f>'AEO 2022 Table 47 Raw'!P34</f>
        <v>40.720829000000002</v>
      </c>
      <c r="N47" s="25">
        <f>'AEO 2022 Table 47 Raw'!Q34</f>
        <v>41.752274</v>
      </c>
      <c r="O47" s="25">
        <f>'AEO 2022 Table 47 Raw'!R34</f>
        <v>42.801116999999998</v>
      </c>
      <c r="P47" s="25">
        <f>'AEO 2022 Table 47 Raw'!S34</f>
        <v>43.868026999999998</v>
      </c>
      <c r="Q47" s="25">
        <f>'AEO 2022 Table 47 Raw'!T34</f>
        <v>44.954135999999998</v>
      </c>
      <c r="R47" s="25">
        <f>'AEO 2022 Table 47 Raw'!U34</f>
        <v>46.047660999999998</v>
      </c>
      <c r="S47" s="25">
        <f>'AEO 2022 Table 47 Raw'!V34</f>
        <v>47.159041999999999</v>
      </c>
      <c r="T47" s="25">
        <f>'AEO 2022 Table 47 Raw'!W34</f>
        <v>48.28931</v>
      </c>
      <c r="U47" s="25">
        <f>'AEO 2022 Table 47 Raw'!X34</f>
        <v>49.438839000000002</v>
      </c>
      <c r="V47" s="25">
        <f>'AEO 2022 Table 47 Raw'!Y34</f>
        <v>50.607661999999998</v>
      </c>
      <c r="W47" s="25">
        <f>'AEO 2022 Table 47 Raw'!Z34</f>
        <v>51.785922999999997</v>
      </c>
      <c r="X47" s="25">
        <f>'AEO 2022 Table 47 Raw'!AA34</f>
        <v>52.982757999999997</v>
      </c>
      <c r="Y47" s="25">
        <f>'AEO 2022 Table 47 Raw'!AB34</f>
        <v>54.198742000000003</v>
      </c>
      <c r="Z47" s="25">
        <f>'AEO 2022 Table 47 Raw'!AC34</f>
        <v>55.434108999999999</v>
      </c>
      <c r="AA47" s="25">
        <f>'AEO 2022 Table 47 Raw'!AD34</f>
        <v>56.688640999999997</v>
      </c>
      <c r="AB47" s="25">
        <f>'AEO 2022 Table 47 Raw'!AE34</f>
        <v>57.935214999999999</v>
      </c>
      <c r="AC47" s="25">
        <f>'AEO 2022 Table 47 Raw'!AF34</f>
        <v>59.199120000000001</v>
      </c>
      <c r="AD47" s="25">
        <f>'AEO 2022 Table 47 Raw'!AG34</f>
        <v>60.482638999999999</v>
      </c>
      <c r="AE47" s="25">
        <f>'AEO 2022 Table 47 Raw'!AH34</f>
        <v>61.788345</v>
      </c>
      <c r="AF47" s="25">
        <f>'AEO 2022 Table 47 Raw'!AI34</f>
        <v>63.118167999999997</v>
      </c>
      <c r="AG47" s="45">
        <f>'AEO 2022 Table 47 Raw'!AJ34</f>
        <v>5.6000000000000001E-2</v>
      </c>
    </row>
    <row r="48" spans="1:33" ht="12" customHeight="1">
      <c r="A48" s="8" t="s">
        <v>1086</v>
      </c>
      <c r="B48" s="24" t="s">
        <v>1087</v>
      </c>
      <c r="C48" s="25">
        <f>'AEO 2022 Table 47 Raw'!F35</f>
        <v>48.646706000000002</v>
      </c>
      <c r="D48" s="25">
        <f>'AEO 2022 Table 47 Raw'!G35</f>
        <v>76.096832000000006</v>
      </c>
      <c r="E48" s="25">
        <f>'AEO 2022 Table 47 Raw'!H35</f>
        <v>94.549415999999994</v>
      </c>
      <c r="F48" s="25">
        <f>'AEO 2022 Table 47 Raw'!I35</f>
        <v>102.098206</v>
      </c>
      <c r="G48" s="25">
        <f>'AEO 2022 Table 47 Raw'!J35</f>
        <v>108.776459</v>
      </c>
      <c r="H48" s="25">
        <f>'AEO 2022 Table 47 Raw'!K35</f>
        <v>115.823059</v>
      </c>
      <c r="I48" s="25">
        <f>'AEO 2022 Table 47 Raw'!L35</f>
        <v>123.115959</v>
      </c>
      <c r="J48" s="25">
        <f>'AEO 2022 Table 47 Raw'!M35</f>
        <v>130.65708900000001</v>
      </c>
      <c r="K48" s="25">
        <f>'AEO 2022 Table 47 Raw'!N35</f>
        <v>138.45974699999999</v>
      </c>
      <c r="L48" s="25">
        <f>'AEO 2022 Table 47 Raw'!O35</f>
        <v>146.53019699999999</v>
      </c>
      <c r="M48" s="25">
        <f>'AEO 2022 Table 47 Raw'!P35</f>
        <v>154.84295700000001</v>
      </c>
      <c r="N48" s="25">
        <f>'AEO 2022 Table 47 Raw'!Q35</f>
        <v>163.53398100000001</v>
      </c>
      <c r="O48" s="25">
        <f>'AEO 2022 Table 47 Raw'!R35</f>
        <v>172.620026</v>
      </c>
      <c r="P48" s="25">
        <f>'AEO 2022 Table 47 Raw'!S35</f>
        <v>182.11694299999999</v>
      </c>
      <c r="Q48" s="25">
        <f>'AEO 2022 Table 47 Raw'!T35</f>
        <v>192.03735399999999</v>
      </c>
      <c r="R48" s="25">
        <f>'AEO 2022 Table 47 Raw'!U35</f>
        <v>202.31947299999999</v>
      </c>
      <c r="S48" s="25">
        <f>'AEO 2022 Table 47 Raw'!V35</f>
        <v>213.073196</v>
      </c>
      <c r="T48" s="25">
        <f>'AEO 2022 Table 47 Raw'!W35</f>
        <v>224.32847599999999</v>
      </c>
      <c r="U48" s="25">
        <f>'AEO 2022 Table 47 Raw'!X35</f>
        <v>236.11563100000001</v>
      </c>
      <c r="V48" s="25">
        <f>'AEO 2022 Table 47 Raw'!Y35</f>
        <v>248.46492000000001</v>
      </c>
      <c r="W48" s="25">
        <f>'AEO 2022 Table 47 Raw'!Z35</f>
        <v>261.220551</v>
      </c>
      <c r="X48" s="25">
        <f>'AEO 2022 Table 47 Raw'!AA35</f>
        <v>274.58450299999998</v>
      </c>
      <c r="Y48" s="25">
        <f>'AEO 2022 Table 47 Raw'!AB35</f>
        <v>288.58795199999997</v>
      </c>
      <c r="Z48" s="25">
        <f>'AEO 2022 Table 47 Raw'!AC35</f>
        <v>303.26443499999999</v>
      </c>
      <c r="AA48" s="25">
        <f>'AEO 2022 Table 47 Raw'!AD35</f>
        <v>318.64849900000002</v>
      </c>
      <c r="AB48" s="25">
        <f>'AEO 2022 Table 47 Raw'!AE35</f>
        <v>334.549103</v>
      </c>
      <c r="AC48" s="25">
        <f>'AEO 2022 Table 47 Raw'!AF35</f>
        <v>351.20800800000001</v>
      </c>
      <c r="AD48" s="25">
        <f>'AEO 2022 Table 47 Raw'!AG35</f>
        <v>368.65570100000002</v>
      </c>
      <c r="AE48" s="25">
        <f>'AEO 2022 Table 47 Raw'!AH35</f>
        <v>386.92867999999999</v>
      </c>
      <c r="AF48" s="25">
        <f>'AEO 2022 Table 47 Raw'!AI35</f>
        <v>406.06057700000002</v>
      </c>
      <c r="AG48" s="45">
        <f>'AEO 2022 Table 47 Raw'!AJ35</f>
        <v>7.5999999999999998E-2</v>
      </c>
    </row>
    <row r="49" spans="1:33" ht="12" customHeight="1">
      <c r="A49" s="8" t="s">
        <v>1088</v>
      </c>
      <c r="B49" s="24" t="s">
        <v>1089</v>
      </c>
      <c r="C49" s="25">
        <f>'AEO 2022 Table 47 Raw'!F36</f>
        <v>227.29257200000001</v>
      </c>
      <c r="D49" s="25">
        <f>'AEO 2022 Table 47 Raw'!G36</f>
        <v>417.24423200000001</v>
      </c>
      <c r="E49" s="25">
        <f>'AEO 2022 Table 47 Raw'!H36</f>
        <v>544.93395999999996</v>
      </c>
      <c r="F49" s="25">
        <f>'AEO 2022 Table 47 Raw'!I36</f>
        <v>597.17065400000001</v>
      </c>
      <c r="G49" s="25">
        <f>'AEO 2022 Table 47 Raw'!J36</f>
        <v>619.20165999999995</v>
      </c>
      <c r="H49" s="25">
        <f>'AEO 2022 Table 47 Raw'!K36</f>
        <v>641.45880099999999</v>
      </c>
      <c r="I49" s="25">
        <f>'AEO 2022 Table 47 Raw'!L36</f>
        <v>663.67474400000003</v>
      </c>
      <c r="J49" s="25">
        <f>'AEO 2022 Table 47 Raw'!M36</f>
        <v>686.36810300000002</v>
      </c>
      <c r="K49" s="25">
        <f>'AEO 2022 Table 47 Raw'!N36</f>
        <v>709.61480700000004</v>
      </c>
      <c r="L49" s="25">
        <f>'AEO 2022 Table 47 Raw'!O36</f>
        <v>733.30413799999997</v>
      </c>
      <c r="M49" s="25">
        <f>'AEO 2022 Table 47 Raw'!P36</f>
        <v>757.573486</v>
      </c>
      <c r="N49" s="25">
        <f>'AEO 2022 Table 47 Raw'!Q36</f>
        <v>782.50573699999995</v>
      </c>
      <c r="O49" s="25">
        <f>'AEO 2022 Table 47 Raw'!R36</f>
        <v>808.25695800000005</v>
      </c>
      <c r="P49" s="25">
        <f>'AEO 2022 Table 47 Raw'!S36</f>
        <v>834.79046600000004</v>
      </c>
      <c r="Q49" s="25">
        <f>'AEO 2022 Table 47 Raw'!T36</f>
        <v>862.07275400000003</v>
      </c>
      <c r="R49" s="25">
        <f>'AEO 2022 Table 47 Raw'!U36</f>
        <v>890.14917000000003</v>
      </c>
      <c r="S49" s="25">
        <f>'AEO 2022 Table 47 Raw'!V36</f>
        <v>919.34680200000003</v>
      </c>
      <c r="T49" s="25">
        <f>'AEO 2022 Table 47 Raw'!W36</f>
        <v>949.63232400000004</v>
      </c>
      <c r="U49" s="25">
        <f>'AEO 2022 Table 47 Raw'!X36</f>
        <v>980.94409199999996</v>
      </c>
      <c r="V49" s="25">
        <f>'AEO 2022 Table 47 Raw'!Y36</f>
        <v>1013.481506</v>
      </c>
      <c r="W49" s="25">
        <f>'AEO 2022 Table 47 Raw'!Z36</f>
        <v>1047.1518550000001</v>
      </c>
      <c r="X49" s="25">
        <f>'AEO 2022 Table 47 Raw'!AA36</f>
        <v>1081.924561</v>
      </c>
      <c r="Y49" s="25">
        <f>'AEO 2022 Table 47 Raw'!AB36</f>
        <v>1117.7989500000001</v>
      </c>
      <c r="Z49" s="25">
        <f>'AEO 2022 Table 47 Raw'!AC36</f>
        <v>1154.7695309999999</v>
      </c>
      <c r="AA49" s="25">
        <f>'AEO 2022 Table 47 Raw'!AD36</f>
        <v>1192.888794</v>
      </c>
      <c r="AB49" s="25">
        <f>'AEO 2022 Table 47 Raw'!AE36</f>
        <v>1232.238525</v>
      </c>
      <c r="AC49" s="25">
        <f>'AEO 2022 Table 47 Raw'!AF36</f>
        <v>1272.884644</v>
      </c>
      <c r="AD49" s="25">
        <f>'AEO 2022 Table 47 Raw'!AG36</f>
        <v>1314.9644780000001</v>
      </c>
      <c r="AE49" s="25">
        <f>'AEO 2022 Table 47 Raw'!AH36</f>
        <v>1358.59375</v>
      </c>
      <c r="AF49" s="25">
        <f>'AEO 2022 Table 47 Raw'!AI36</f>
        <v>1403.8041989999999</v>
      </c>
      <c r="AG49" s="45">
        <f>'AEO 2022 Table 47 Raw'!AJ36</f>
        <v>6.5000000000000002E-2</v>
      </c>
    </row>
    <row r="50" spans="1:33" ht="15" customHeight="1">
      <c r="A50" s="8" t="s">
        <v>1090</v>
      </c>
      <c r="B50" s="24" t="s">
        <v>1091</v>
      </c>
      <c r="C50" s="25">
        <f>'AEO 2022 Table 47 Raw'!F37</f>
        <v>13.484603999999999</v>
      </c>
      <c r="D50" s="25">
        <f>'AEO 2022 Table 47 Raw'!G37</f>
        <v>27.311848000000001</v>
      </c>
      <c r="E50" s="25">
        <f>'AEO 2022 Table 47 Raw'!H37</f>
        <v>36.606827000000003</v>
      </c>
      <c r="F50" s="25">
        <f>'AEO 2022 Table 47 Raw'!I37</f>
        <v>40.409320999999998</v>
      </c>
      <c r="G50" s="25">
        <f>'AEO 2022 Table 47 Raw'!J37</f>
        <v>42.794539999999998</v>
      </c>
      <c r="H50" s="25">
        <f>'AEO 2022 Table 47 Raw'!K37</f>
        <v>45.327182999999998</v>
      </c>
      <c r="I50" s="25">
        <f>'AEO 2022 Table 47 Raw'!L37</f>
        <v>47.946102000000003</v>
      </c>
      <c r="J50" s="25">
        <f>'AEO 2022 Table 47 Raw'!M37</f>
        <v>50.681389000000003</v>
      </c>
      <c r="K50" s="25">
        <f>'AEO 2022 Table 47 Raw'!N37</f>
        <v>53.553176999999998</v>
      </c>
      <c r="L50" s="25">
        <f>'AEO 2022 Table 47 Raw'!O37</f>
        <v>56.570179000000003</v>
      </c>
      <c r="M50" s="25">
        <f>'AEO 2022 Table 47 Raw'!P37</f>
        <v>59.743445999999999</v>
      </c>
      <c r="N50" s="25">
        <f>'AEO 2022 Table 47 Raw'!Q37</f>
        <v>63.091994999999997</v>
      </c>
      <c r="O50" s="25">
        <f>'AEO 2022 Table 47 Raw'!R37</f>
        <v>66.617287000000005</v>
      </c>
      <c r="P50" s="25">
        <f>'AEO 2022 Table 47 Raw'!S37</f>
        <v>70.311531000000002</v>
      </c>
      <c r="Q50" s="25">
        <f>'AEO 2022 Table 47 Raw'!T37</f>
        <v>74.169701000000003</v>
      </c>
      <c r="R50" s="25">
        <f>'AEO 2022 Table 47 Raw'!U37</f>
        <v>78.230323999999996</v>
      </c>
      <c r="S50" s="25">
        <f>'AEO 2022 Table 47 Raw'!V37</f>
        <v>82.474547999999999</v>
      </c>
      <c r="T50" s="25">
        <f>'AEO 2022 Table 47 Raw'!W37</f>
        <v>86.916236999999995</v>
      </c>
      <c r="U50" s="25">
        <f>'AEO 2022 Table 47 Raw'!X37</f>
        <v>91.565276999999995</v>
      </c>
      <c r="V50" s="25">
        <f>'AEO 2022 Table 47 Raw'!Y37</f>
        <v>96.420326000000003</v>
      </c>
      <c r="W50" s="25">
        <f>'AEO 2022 Table 47 Raw'!Z37</f>
        <v>101.514977</v>
      </c>
      <c r="X50" s="25">
        <f>'AEO 2022 Table 47 Raw'!AA37</f>
        <v>106.837379</v>
      </c>
      <c r="Y50" s="25">
        <f>'AEO 2022 Table 47 Raw'!AB37</f>
        <v>112.404961</v>
      </c>
      <c r="Z50" s="25">
        <f>'AEO 2022 Table 47 Raw'!AC37</f>
        <v>118.2286</v>
      </c>
      <c r="AA50" s="25">
        <f>'AEO 2022 Table 47 Raw'!AD37</f>
        <v>124.311539</v>
      </c>
      <c r="AB50" s="25">
        <f>'AEO 2022 Table 47 Raw'!AE37</f>
        <v>130.69517500000001</v>
      </c>
      <c r="AC50" s="25">
        <f>'AEO 2022 Table 47 Raw'!AF37</f>
        <v>137.36909499999999</v>
      </c>
      <c r="AD50" s="25">
        <f>'AEO 2022 Table 47 Raw'!AG37</f>
        <v>144.35395800000001</v>
      </c>
      <c r="AE50" s="25">
        <f>'AEO 2022 Table 47 Raw'!AH37</f>
        <v>151.66325399999999</v>
      </c>
      <c r="AF50" s="25">
        <f>'AEO 2022 Table 47 Raw'!AI37</f>
        <v>159.31355300000001</v>
      </c>
      <c r="AG50" s="45">
        <f>'AEO 2022 Table 47 Raw'!AJ37</f>
        <v>8.8999999999999996E-2</v>
      </c>
    </row>
    <row r="51" spans="1:33" ht="15" customHeight="1">
      <c r="A51" s="8" t="s">
        <v>1092</v>
      </c>
      <c r="B51" s="24" t="s">
        <v>1093</v>
      </c>
      <c r="C51" s="25">
        <f>'AEO 2022 Table 47 Raw'!F38</f>
        <v>18.885286000000001</v>
      </c>
      <c r="D51" s="25">
        <f>'AEO 2022 Table 47 Raw'!G38</f>
        <v>44.380420999999998</v>
      </c>
      <c r="E51" s="25">
        <f>'AEO 2022 Table 47 Raw'!H38</f>
        <v>61.518822</v>
      </c>
      <c r="F51" s="25">
        <f>'AEO 2022 Table 47 Raw'!I38</f>
        <v>68.529983999999999</v>
      </c>
      <c r="G51" s="25">
        <f>'AEO 2022 Table 47 Raw'!J38</f>
        <v>72.035561000000001</v>
      </c>
      <c r="H51" s="25">
        <f>'AEO 2022 Table 47 Raw'!K38</f>
        <v>75.205558999999994</v>
      </c>
      <c r="I51" s="25">
        <f>'AEO 2022 Table 47 Raw'!L38</f>
        <v>78.443000999999995</v>
      </c>
      <c r="J51" s="25">
        <f>'AEO 2022 Table 47 Raw'!M38</f>
        <v>81.791267000000005</v>
      </c>
      <c r="K51" s="25">
        <f>'AEO 2022 Table 47 Raw'!N38</f>
        <v>85.253387000000004</v>
      </c>
      <c r="L51" s="25">
        <f>'AEO 2022 Table 47 Raw'!O38</f>
        <v>88.818725999999998</v>
      </c>
      <c r="M51" s="25">
        <f>'AEO 2022 Table 47 Raw'!P38</f>
        <v>92.470466999999999</v>
      </c>
      <c r="N51" s="25">
        <f>'AEO 2022 Table 47 Raw'!Q38</f>
        <v>96.200882000000007</v>
      </c>
      <c r="O51" s="25">
        <f>'AEO 2022 Table 47 Raw'!R38</f>
        <v>100.035286</v>
      </c>
      <c r="P51" s="25">
        <f>'AEO 2022 Table 47 Raw'!S38</f>
        <v>103.987846</v>
      </c>
      <c r="Q51" s="25">
        <f>'AEO 2022 Table 47 Raw'!T38</f>
        <v>108.063507</v>
      </c>
      <c r="R51" s="25">
        <f>'AEO 2022 Table 47 Raw'!U38</f>
        <v>112.232178</v>
      </c>
      <c r="S51" s="25">
        <f>'AEO 2022 Table 47 Raw'!V38</f>
        <v>116.51958500000001</v>
      </c>
      <c r="T51" s="25">
        <f>'AEO 2022 Table 47 Raw'!W38</f>
        <v>120.930412</v>
      </c>
      <c r="U51" s="25">
        <f>'AEO 2022 Table 47 Raw'!X38</f>
        <v>125.469589</v>
      </c>
      <c r="V51" s="25">
        <f>'AEO 2022 Table 47 Raw'!Y38</f>
        <v>130.13682600000001</v>
      </c>
      <c r="W51" s="25">
        <f>'AEO 2022 Table 47 Raw'!Z38</f>
        <v>134.90948499999999</v>
      </c>
      <c r="X51" s="25">
        <f>'AEO 2022 Table 47 Raw'!AA38</f>
        <v>139.80625900000001</v>
      </c>
      <c r="Y51" s="25">
        <f>'AEO 2022 Table 47 Raw'!AB38</f>
        <v>144.83168000000001</v>
      </c>
      <c r="Z51" s="25">
        <f>'AEO 2022 Table 47 Raw'!AC38</f>
        <v>149.987549</v>
      </c>
      <c r="AA51" s="25">
        <f>'AEO 2022 Table 47 Raw'!AD38</f>
        <v>155.27681000000001</v>
      </c>
      <c r="AB51" s="25">
        <f>'AEO 2022 Table 47 Raw'!AE38</f>
        <v>160.69502299999999</v>
      </c>
      <c r="AC51" s="25">
        <f>'AEO 2022 Table 47 Raw'!AF38</f>
        <v>166.24414100000001</v>
      </c>
      <c r="AD51" s="25">
        <f>'AEO 2022 Table 47 Raw'!AG38</f>
        <v>171.931183</v>
      </c>
      <c r="AE51" s="25">
        <f>'AEO 2022 Table 47 Raw'!AH38</f>
        <v>177.758286</v>
      </c>
      <c r="AF51" s="25">
        <f>'AEO 2022 Table 47 Raw'!AI38</f>
        <v>183.72825599999999</v>
      </c>
      <c r="AG51" s="45">
        <f>'AEO 2022 Table 47 Raw'!AJ38</f>
        <v>8.2000000000000003E-2</v>
      </c>
    </row>
    <row r="52" spans="1:33" ht="15" customHeight="1">
      <c r="A52" s="8" t="s">
        <v>1094</v>
      </c>
      <c r="B52" s="24" t="s">
        <v>1095</v>
      </c>
      <c r="C52" s="25">
        <f>'AEO 2022 Table 47 Raw'!F39</f>
        <v>116.254295</v>
      </c>
      <c r="D52" s="25">
        <f>'AEO 2022 Table 47 Raw'!G39</f>
        <v>119.704155</v>
      </c>
      <c r="E52" s="25">
        <f>'AEO 2022 Table 47 Raw'!H39</f>
        <v>122.816429</v>
      </c>
      <c r="F52" s="25">
        <f>'AEO 2022 Table 47 Raw'!I39</f>
        <v>125.86434199999999</v>
      </c>
      <c r="G52" s="25">
        <f>'AEO 2022 Table 47 Raw'!J39</f>
        <v>128.70192</v>
      </c>
      <c r="H52" s="25">
        <f>'AEO 2022 Table 47 Raw'!K39</f>
        <v>131.59092699999999</v>
      </c>
      <c r="I52" s="25">
        <f>'AEO 2022 Table 47 Raw'!L39</f>
        <v>134.519104</v>
      </c>
      <c r="J52" s="25">
        <f>'AEO 2022 Table 47 Raw'!M39</f>
        <v>137.51748699999999</v>
      </c>
      <c r="K52" s="25">
        <f>'AEO 2022 Table 47 Raw'!N39</f>
        <v>140.586105</v>
      </c>
      <c r="L52" s="25">
        <f>'AEO 2022 Table 47 Raw'!O39</f>
        <v>143.72615099999999</v>
      </c>
      <c r="M52" s="25">
        <f>'AEO 2022 Table 47 Raw'!P39</f>
        <v>146.982483</v>
      </c>
      <c r="N52" s="25">
        <f>'AEO 2022 Table 47 Raw'!Q39</f>
        <v>150.34291099999999</v>
      </c>
      <c r="O52" s="25">
        <f>'AEO 2022 Table 47 Raw'!R39</f>
        <v>153.79132100000001</v>
      </c>
      <c r="P52" s="25">
        <f>'AEO 2022 Table 47 Raw'!S39</f>
        <v>157.32887299999999</v>
      </c>
      <c r="Q52" s="25">
        <f>'AEO 2022 Table 47 Raw'!T39</f>
        <v>160.9599</v>
      </c>
      <c r="R52" s="25">
        <f>'AEO 2022 Table 47 Raw'!U39</f>
        <v>164.604919</v>
      </c>
      <c r="S52" s="25">
        <f>'AEO 2022 Table 47 Raw'!V39</f>
        <v>168.334869</v>
      </c>
      <c r="T52" s="25">
        <f>'AEO 2022 Table 47 Raw'!W39</f>
        <v>172.15692100000001</v>
      </c>
      <c r="U52" s="25">
        <f>'AEO 2022 Table 47 Raw'!X39</f>
        <v>176.07534799999999</v>
      </c>
      <c r="V52" s="25">
        <f>'AEO 2022 Table 47 Raw'!Y39</f>
        <v>180.096664</v>
      </c>
      <c r="W52" s="25">
        <f>'AEO 2022 Table 47 Raw'!Z39</f>
        <v>184.12960799999999</v>
      </c>
      <c r="X52" s="25">
        <f>'AEO 2022 Table 47 Raw'!AA39</f>
        <v>188.260391</v>
      </c>
      <c r="Y52" s="25">
        <f>'AEO 2022 Table 47 Raw'!AB39</f>
        <v>192.49108899999999</v>
      </c>
      <c r="Z52" s="25">
        <f>'AEO 2022 Table 47 Raw'!AC39</f>
        <v>196.819412</v>
      </c>
      <c r="AA52" s="25">
        <f>'AEO 2022 Table 47 Raw'!AD39</f>
        <v>201.24614</v>
      </c>
      <c r="AB52" s="25">
        <f>'AEO 2022 Table 47 Raw'!AE39</f>
        <v>205.66918899999999</v>
      </c>
      <c r="AC52" s="25">
        <f>'AEO 2022 Table 47 Raw'!AF39</f>
        <v>210.18902600000001</v>
      </c>
      <c r="AD52" s="25">
        <f>'AEO 2022 Table 47 Raw'!AG39</f>
        <v>214.81098900000001</v>
      </c>
      <c r="AE52" s="25">
        <f>'AEO 2022 Table 47 Raw'!AH39</f>
        <v>219.528595</v>
      </c>
      <c r="AF52" s="25">
        <f>'AEO 2022 Table 47 Raw'!AI39</f>
        <v>224.29875200000001</v>
      </c>
      <c r="AG52" s="45">
        <f>'AEO 2022 Table 47 Raw'!AJ39</f>
        <v>2.3E-2</v>
      </c>
    </row>
    <row r="53" spans="1:33" ht="15" customHeight="1">
      <c r="A53" s="8" t="s">
        <v>1096</v>
      </c>
      <c r="B53" s="24" t="s">
        <v>1097</v>
      </c>
      <c r="C53" s="25">
        <f>'AEO 2022 Table 47 Raw'!F40</f>
        <v>422.635223</v>
      </c>
      <c r="D53" s="25">
        <f>'AEO 2022 Table 47 Raw'!G40</f>
        <v>481.731201</v>
      </c>
      <c r="E53" s="25">
        <f>'AEO 2022 Table 47 Raw'!H40</f>
        <v>505.369598</v>
      </c>
      <c r="F53" s="25">
        <f>'AEO 2022 Table 47 Raw'!I40</f>
        <v>538.72814900000003</v>
      </c>
      <c r="G53" s="25">
        <f>'AEO 2022 Table 47 Raw'!J40</f>
        <v>572.379639</v>
      </c>
      <c r="H53" s="25">
        <f>'AEO 2022 Table 47 Raw'!K40</f>
        <v>606.49920699999996</v>
      </c>
      <c r="I53" s="25">
        <f>'AEO 2022 Table 47 Raw'!L40</f>
        <v>641.23168899999996</v>
      </c>
      <c r="J53" s="25">
        <f>'AEO 2022 Table 47 Raw'!M40</f>
        <v>676.55230700000004</v>
      </c>
      <c r="K53" s="25">
        <f>'AEO 2022 Table 47 Raw'!N40</f>
        <v>712.39105199999995</v>
      </c>
      <c r="L53" s="25">
        <f>'AEO 2022 Table 47 Raw'!O40</f>
        <v>748.75201400000003</v>
      </c>
      <c r="M53" s="25">
        <f>'AEO 2022 Table 47 Raw'!P40</f>
        <v>785.70074499999998</v>
      </c>
      <c r="N53" s="25">
        <f>'AEO 2022 Table 47 Raw'!Q40</f>
        <v>822.91143799999998</v>
      </c>
      <c r="O53" s="25">
        <f>'AEO 2022 Table 47 Raw'!R40</f>
        <v>860.19812000000002</v>
      </c>
      <c r="P53" s="25">
        <f>'AEO 2022 Table 47 Raw'!S40</f>
        <v>897.65417500000001</v>
      </c>
      <c r="Q53" s="25">
        <f>'AEO 2022 Table 47 Raw'!T40</f>
        <v>935.49847399999999</v>
      </c>
      <c r="R53" s="25">
        <f>'AEO 2022 Table 47 Raw'!U40</f>
        <v>973.62133800000004</v>
      </c>
      <c r="S53" s="25">
        <f>'AEO 2022 Table 47 Raw'!V40</f>
        <v>1011.739075</v>
      </c>
      <c r="T53" s="25">
        <f>'AEO 2022 Table 47 Raw'!W40</f>
        <v>1049.8645019999999</v>
      </c>
      <c r="U53" s="25">
        <f>'AEO 2022 Table 47 Raw'!X40</f>
        <v>1088.2380370000001</v>
      </c>
      <c r="V53" s="25">
        <f>'AEO 2022 Table 47 Raw'!Y40</f>
        <v>1127.2777100000001</v>
      </c>
      <c r="W53" s="25">
        <f>'AEO 2022 Table 47 Raw'!Z40</f>
        <v>1167.4094239999999</v>
      </c>
      <c r="X53" s="25">
        <f>'AEO 2022 Table 47 Raw'!AA40</f>
        <v>1208.581177</v>
      </c>
      <c r="Y53" s="25">
        <f>'AEO 2022 Table 47 Raw'!AB40</f>
        <v>1250.4056399999999</v>
      </c>
      <c r="Z53" s="25">
        <f>'AEO 2022 Table 47 Raw'!AC40</f>
        <v>1292.4163820000001</v>
      </c>
      <c r="AA53" s="25">
        <f>'AEO 2022 Table 47 Raw'!AD40</f>
        <v>1334.078491</v>
      </c>
      <c r="AB53" s="25">
        <f>'AEO 2022 Table 47 Raw'!AE40</f>
        <v>1375.2757570000001</v>
      </c>
      <c r="AC53" s="25">
        <f>'AEO 2022 Table 47 Raw'!AF40</f>
        <v>1416.2667240000001</v>
      </c>
      <c r="AD53" s="25">
        <f>'AEO 2022 Table 47 Raw'!AG40</f>
        <v>1456.873779</v>
      </c>
      <c r="AE53" s="25">
        <f>'AEO 2022 Table 47 Raw'!AH40</f>
        <v>1496.626953</v>
      </c>
      <c r="AF53" s="25">
        <f>'AEO 2022 Table 47 Raw'!AI40</f>
        <v>1535.03772</v>
      </c>
      <c r="AG53" s="45">
        <f>'AEO 2022 Table 47 Raw'!AJ40</f>
        <v>4.4999999999999998E-2</v>
      </c>
    </row>
    <row r="54" spans="1:33" ht="15" customHeight="1">
      <c r="A54" s="8" t="s">
        <v>1098</v>
      </c>
      <c r="B54" s="24" t="s">
        <v>1099</v>
      </c>
      <c r="C54" s="25">
        <f>'AEO 2022 Table 47 Raw'!F41</f>
        <v>27.869046999999998</v>
      </c>
      <c r="D54" s="25">
        <f>'AEO 2022 Table 47 Raw'!G41</f>
        <v>49.593201000000001</v>
      </c>
      <c r="E54" s="25">
        <f>'AEO 2022 Table 47 Raw'!H41</f>
        <v>64.196655000000007</v>
      </c>
      <c r="F54" s="25">
        <f>'AEO 2022 Table 47 Raw'!I41</f>
        <v>70.170799000000002</v>
      </c>
      <c r="G54" s="25">
        <f>'AEO 2022 Table 47 Raw'!J41</f>
        <v>71.128974999999997</v>
      </c>
      <c r="H54" s="25">
        <f>'AEO 2022 Table 47 Raw'!K41</f>
        <v>72.031470999999996</v>
      </c>
      <c r="I54" s="25">
        <f>'AEO 2022 Table 47 Raw'!L41</f>
        <v>72.882866000000007</v>
      </c>
      <c r="J54" s="25">
        <f>'AEO 2022 Table 47 Raw'!M41</f>
        <v>73.692215000000004</v>
      </c>
      <c r="K54" s="25">
        <f>'AEO 2022 Table 47 Raw'!N41</f>
        <v>74.466728000000003</v>
      </c>
      <c r="L54" s="25">
        <f>'AEO 2022 Table 47 Raw'!O41</f>
        <v>75.209663000000006</v>
      </c>
      <c r="M54" s="25">
        <f>'AEO 2022 Table 47 Raw'!P41</f>
        <v>75.899192999999997</v>
      </c>
      <c r="N54" s="25">
        <f>'AEO 2022 Table 47 Raw'!Q41</f>
        <v>76.541222000000005</v>
      </c>
      <c r="O54" s="25">
        <f>'AEO 2022 Table 47 Raw'!R41</f>
        <v>77.172309999999996</v>
      </c>
      <c r="P54" s="25">
        <f>'AEO 2022 Table 47 Raw'!S41</f>
        <v>77.799042</v>
      </c>
      <c r="Q54" s="25">
        <f>'AEO 2022 Table 47 Raw'!T41</f>
        <v>78.419312000000005</v>
      </c>
      <c r="R54" s="25">
        <f>'AEO 2022 Table 47 Raw'!U41</f>
        <v>79.026748999999995</v>
      </c>
      <c r="S54" s="25">
        <f>'AEO 2022 Table 47 Raw'!V41</f>
        <v>79.623465999999993</v>
      </c>
      <c r="T54" s="25">
        <f>'AEO 2022 Table 47 Raw'!W41</f>
        <v>80.210082999999997</v>
      </c>
      <c r="U54" s="25">
        <f>'AEO 2022 Table 47 Raw'!X41</f>
        <v>80.792884999999998</v>
      </c>
      <c r="V54" s="25">
        <f>'AEO 2022 Table 47 Raw'!Y41</f>
        <v>81.376259000000005</v>
      </c>
      <c r="W54" s="25">
        <f>'AEO 2022 Table 47 Raw'!Z41</f>
        <v>81.958481000000006</v>
      </c>
      <c r="X54" s="25">
        <f>'AEO 2022 Table 47 Raw'!AA41</f>
        <v>82.543487999999996</v>
      </c>
      <c r="Y54" s="25">
        <f>'AEO 2022 Table 47 Raw'!AB41</f>
        <v>83.127685999999997</v>
      </c>
      <c r="Z54" s="25">
        <f>'AEO 2022 Table 47 Raw'!AC41</f>
        <v>83.711723000000006</v>
      </c>
      <c r="AA54" s="25">
        <f>'AEO 2022 Table 47 Raw'!AD41</f>
        <v>84.296227000000002</v>
      </c>
      <c r="AB54" s="25">
        <f>'AEO 2022 Table 47 Raw'!AE41</f>
        <v>84.876853999999994</v>
      </c>
      <c r="AC54" s="25">
        <f>'AEO 2022 Table 47 Raw'!AF41</f>
        <v>85.457245</v>
      </c>
      <c r="AD54" s="25">
        <f>'AEO 2022 Table 47 Raw'!AG41</f>
        <v>86.040298000000007</v>
      </c>
      <c r="AE54" s="25">
        <f>'AEO 2022 Table 47 Raw'!AH41</f>
        <v>86.628928999999999</v>
      </c>
      <c r="AF54" s="25">
        <f>'AEO 2022 Table 47 Raw'!AI41</f>
        <v>87.224693000000002</v>
      </c>
      <c r="AG54" s="45">
        <f>'AEO 2022 Table 47 Raw'!AJ41</f>
        <v>0.04</v>
      </c>
    </row>
    <row r="55" spans="1:33" ht="15" customHeight="1">
      <c r="A55" s="8" t="s">
        <v>1100</v>
      </c>
      <c r="B55" s="24" t="s">
        <v>1101</v>
      </c>
      <c r="C55" s="25">
        <f>'AEO 2022 Table 47 Raw'!F42</f>
        <v>35.726241999999999</v>
      </c>
      <c r="D55" s="25">
        <f>'AEO 2022 Table 47 Raw'!G42</f>
        <v>99.041092000000006</v>
      </c>
      <c r="E55" s="25">
        <f>'AEO 2022 Table 47 Raw'!H42</f>
        <v>141.60273699999999</v>
      </c>
      <c r="F55" s="25">
        <f>'AEO 2022 Table 47 Raw'!I42</f>
        <v>159.01432800000001</v>
      </c>
      <c r="G55" s="25">
        <f>'AEO 2022 Table 47 Raw'!J42</f>
        <v>169.95927399999999</v>
      </c>
      <c r="H55" s="25">
        <f>'AEO 2022 Table 47 Raw'!K42</f>
        <v>181.33206200000001</v>
      </c>
      <c r="I55" s="25">
        <f>'AEO 2022 Table 47 Raw'!L42</f>
        <v>193.161148</v>
      </c>
      <c r="J55" s="25">
        <f>'AEO 2022 Table 47 Raw'!M42</f>
        <v>205.23782299999999</v>
      </c>
      <c r="K55" s="25">
        <f>'AEO 2022 Table 47 Raw'!N42</f>
        <v>217.419479</v>
      </c>
      <c r="L55" s="25">
        <f>'AEO 2022 Table 47 Raw'!O42</f>
        <v>229.65741</v>
      </c>
      <c r="M55" s="25">
        <f>'AEO 2022 Table 47 Raw'!P42</f>
        <v>242.17781099999999</v>
      </c>
      <c r="N55" s="25">
        <f>'AEO 2022 Table 47 Raw'!Q42</f>
        <v>255.00543200000001</v>
      </c>
      <c r="O55" s="25">
        <f>'AEO 2022 Table 47 Raw'!R42</f>
        <v>268.16134599999998</v>
      </c>
      <c r="P55" s="25">
        <f>'AEO 2022 Table 47 Raw'!S42</f>
        <v>281.68136600000003</v>
      </c>
      <c r="Q55" s="25">
        <f>'AEO 2022 Table 47 Raw'!T42</f>
        <v>295.57974200000001</v>
      </c>
      <c r="R55" s="25">
        <f>'AEO 2022 Table 47 Raw'!U42</f>
        <v>309.73007200000001</v>
      </c>
      <c r="S55" s="25">
        <f>'AEO 2022 Table 47 Raw'!V42</f>
        <v>324.25524899999999</v>
      </c>
      <c r="T55" s="25">
        <f>'AEO 2022 Table 47 Raw'!W42</f>
        <v>339.18942299999998</v>
      </c>
      <c r="U55" s="25">
        <f>'AEO 2022 Table 47 Raw'!X42</f>
        <v>354.50079299999999</v>
      </c>
      <c r="V55" s="25">
        <f>'AEO 2022 Table 47 Raw'!Y42</f>
        <v>370.24185199999999</v>
      </c>
      <c r="W55" s="25">
        <f>'AEO 2022 Table 47 Raw'!Z42</f>
        <v>386.33004799999998</v>
      </c>
      <c r="X55" s="25">
        <f>'AEO 2022 Table 47 Raw'!AA42</f>
        <v>402.77716099999998</v>
      </c>
      <c r="Y55" s="25">
        <f>'AEO 2022 Table 47 Raw'!AB42</f>
        <v>419.52960200000001</v>
      </c>
      <c r="Z55" s="25">
        <f>'AEO 2022 Table 47 Raw'!AC42</f>
        <v>436.62799100000001</v>
      </c>
      <c r="AA55" s="25">
        <f>'AEO 2022 Table 47 Raw'!AD42</f>
        <v>454.01385499999998</v>
      </c>
      <c r="AB55" s="25">
        <f>'AEO 2022 Table 47 Raw'!AE42</f>
        <v>471.24676499999998</v>
      </c>
      <c r="AC55" s="25">
        <f>'AEO 2022 Table 47 Raw'!AF42</f>
        <v>488.687408</v>
      </c>
      <c r="AD55" s="25">
        <f>'AEO 2022 Table 47 Raw'!AG42</f>
        <v>506.43386800000002</v>
      </c>
      <c r="AE55" s="25">
        <f>'AEO 2022 Table 47 Raw'!AH42</f>
        <v>524.57330300000001</v>
      </c>
      <c r="AF55" s="25">
        <f>'AEO 2022 Table 47 Raw'!AI42</f>
        <v>543.20654300000001</v>
      </c>
      <c r="AG55" s="45">
        <f>'AEO 2022 Table 47 Raw'!AJ42</f>
        <v>9.8000000000000004E-2</v>
      </c>
    </row>
    <row r="56" spans="1:33" ht="15" customHeight="1">
      <c r="A56" s="8" t="s">
        <v>1102</v>
      </c>
      <c r="B56" s="24" t="s">
        <v>1103</v>
      </c>
      <c r="C56" s="25">
        <f>'AEO 2022 Table 47 Raw'!F43</f>
        <v>41.092381000000003</v>
      </c>
      <c r="D56" s="25">
        <f>'AEO 2022 Table 47 Raw'!G43</f>
        <v>60.493369999999999</v>
      </c>
      <c r="E56" s="25">
        <f>'AEO 2022 Table 47 Raw'!H43</f>
        <v>73.535149000000004</v>
      </c>
      <c r="F56" s="25">
        <f>'AEO 2022 Table 47 Raw'!I43</f>
        <v>80.356696999999997</v>
      </c>
      <c r="G56" s="25">
        <f>'AEO 2022 Table 47 Raw'!J43</f>
        <v>87.637130999999997</v>
      </c>
      <c r="H56" s="25">
        <f>'AEO 2022 Table 47 Raw'!K43</f>
        <v>95.410056999999995</v>
      </c>
      <c r="I56" s="25">
        <f>'AEO 2022 Table 47 Raw'!L43</f>
        <v>103.64376799999999</v>
      </c>
      <c r="J56" s="25">
        <f>'AEO 2022 Table 47 Raw'!M43</f>
        <v>112.289276</v>
      </c>
      <c r="K56" s="25">
        <f>'AEO 2022 Table 47 Raw'!N43</f>
        <v>121.281471</v>
      </c>
      <c r="L56" s="25">
        <f>'AEO 2022 Table 47 Raw'!O43</f>
        <v>130.63450599999999</v>
      </c>
      <c r="M56" s="25">
        <f>'AEO 2022 Table 47 Raw'!P43</f>
        <v>140.36850000000001</v>
      </c>
      <c r="N56" s="25">
        <f>'AEO 2022 Table 47 Raw'!Q43</f>
        <v>150.314438</v>
      </c>
      <c r="O56" s="25">
        <f>'AEO 2022 Table 47 Raw'!R43</f>
        <v>160.38597100000001</v>
      </c>
      <c r="P56" s="25">
        <f>'AEO 2022 Table 47 Raw'!S43</f>
        <v>170.50938400000001</v>
      </c>
      <c r="Q56" s="25">
        <f>'AEO 2022 Table 47 Raw'!T43</f>
        <v>180.766144</v>
      </c>
      <c r="R56" s="25">
        <f>'AEO 2022 Table 47 Raw'!U43</f>
        <v>191.23608400000001</v>
      </c>
      <c r="S56" s="25">
        <f>'AEO 2022 Table 47 Raw'!V43</f>
        <v>202.00242600000001</v>
      </c>
      <c r="T56" s="25">
        <f>'AEO 2022 Table 47 Raw'!W43</f>
        <v>213.08523600000001</v>
      </c>
      <c r="U56" s="25">
        <f>'AEO 2022 Table 47 Raw'!X43</f>
        <v>224.473816</v>
      </c>
      <c r="V56" s="25">
        <f>'AEO 2022 Table 47 Raw'!Y43</f>
        <v>236.15772999999999</v>
      </c>
      <c r="W56" s="25">
        <f>'AEO 2022 Table 47 Raw'!Z43</f>
        <v>247.99739099999999</v>
      </c>
      <c r="X56" s="25">
        <f>'AEO 2022 Table 47 Raw'!AA43</f>
        <v>260.04424999999998</v>
      </c>
      <c r="Y56" s="25">
        <f>'AEO 2022 Table 47 Raw'!AB43</f>
        <v>272.30978399999998</v>
      </c>
      <c r="Z56" s="25">
        <f>'AEO 2022 Table 47 Raw'!AC43</f>
        <v>284.76419099999998</v>
      </c>
      <c r="AA56" s="25">
        <f>'AEO 2022 Table 47 Raw'!AD43</f>
        <v>297.38623000000001</v>
      </c>
      <c r="AB56" s="25">
        <f>'AEO 2022 Table 47 Raw'!AE43</f>
        <v>310.03387500000002</v>
      </c>
      <c r="AC56" s="25">
        <f>'AEO 2022 Table 47 Raw'!AF43</f>
        <v>322.72689800000001</v>
      </c>
      <c r="AD56" s="25">
        <f>'AEO 2022 Table 47 Raw'!AG43</f>
        <v>335.485229</v>
      </c>
      <c r="AE56" s="25">
        <f>'AEO 2022 Table 47 Raw'!AH43</f>
        <v>348.24050899999997</v>
      </c>
      <c r="AF56" s="25">
        <f>'AEO 2022 Table 47 Raw'!AI43</f>
        <v>360.79763800000001</v>
      </c>
      <c r="AG56" s="45">
        <f>'AEO 2022 Table 47 Raw'!AJ43</f>
        <v>7.8E-2</v>
      </c>
    </row>
    <row r="57" spans="1:33" ht="15" customHeight="1">
      <c r="A57" s="8" t="s">
        <v>1104</v>
      </c>
      <c r="B57" s="24" t="s">
        <v>1105</v>
      </c>
      <c r="C57" s="25">
        <f>'AEO 2022 Table 47 Raw'!F44</f>
        <v>27.188814000000001</v>
      </c>
      <c r="D57" s="25">
        <f>'AEO 2022 Table 47 Raw'!G44</f>
        <v>44.578468000000001</v>
      </c>
      <c r="E57" s="25">
        <f>'AEO 2022 Table 47 Raw'!H44</f>
        <v>56.268177000000001</v>
      </c>
      <c r="F57" s="25">
        <f>'AEO 2022 Table 47 Raw'!I44</f>
        <v>61.050331</v>
      </c>
      <c r="G57" s="25">
        <f>'AEO 2022 Table 47 Raw'!J44</f>
        <v>63.494022000000001</v>
      </c>
      <c r="H57" s="25">
        <f>'AEO 2022 Table 47 Raw'!K44</f>
        <v>65.990584999999996</v>
      </c>
      <c r="I57" s="25">
        <f>'AEO 2022 Table 47 Raw'!L44</f>
        <v>68.528892999999997</v>
      </c>
      <c r="J57" s="25">
        <f>'AEO 2022 Table 47 Raw'!M44</f>
        <v>71.017975000000007</v>
      </c>
      <c r="K57" s="25">
        <f>'AEO 2022 Table 47 Raw'!N44</f>
        <v>73.618851000000006</v>
      </c>
      <c r="L57" s="25">
        <f>'AEO 2022 Table 47 Raw'!O44</f>
        <v>76.269287000000006</v>
      </c>
      <c r="M57" s="25">
        <f>'AEO 2022 Table 47 Raw'!P44</f>
        <v>78.947365000000005</v>
      </c>
      <c r="N57" s="25">
        <f>'AEO 2022 Table 47 Raw'!Q44</f>
        <v>81.670670000000001</v>
      </c>
      <c r="O57" s="25">
        <f>'AEO 2022 Table 47 Raw'!R44</f>
        <v>84.43338</v>
      </c>
      <c r="P57" s="25">
        <f>'AEO 2022 Table 47 Raw'!S44</f>
        <v>87.212540000000004</v>
      </c>
      <c r="Q57" s="25">
        <f>'AEO 2022 Table 47 Raw'!T44</f>
        <v>89.929398000000006</v>
      </c>
      <c r="R57" s="25">
        <f>'AEO 2022 Table 47 Raw'!U44</f>
        <v>92.581940000000003</v>
      </c>
      <c r="S57" s="25">
        <f>'AEO 2022 Table 47 Raw'!V44</f>
        <v>95.235427999999999</v>
      </c>
      <c r="T57" s="25">
        <f>'AEO 2022 Table 47 Raw'!W44</f>
        <v>97.912315000000007</v>
      </c>
      <c r="U57" s="25">
        <f>'AEO 2022 Table 47 Raw'!X44</f>
        <v>100.564278</v>
      </c>
      <c r="V57" s="25">
        <f>'AEO 2022 Table 47 Raw'!Y44</f>
        <v>103.238197</v>
      </c>
      <c r="W57" s="25">
        <f>'AEO 2022 Table 47 Raw'!Z44</f>
        <v>105.95182</v>
      </c>
      <c r="X57" s="25">
        <f>'AEO 2022 Table 47 Raw'!AA44</f>
        <v>108.708519</v>
      </c>
      <c r="Y57" s="25">
        <f>'AEO 2022 Table 47 Raw'!AB44</f>
        <v>111.509789</v>
      </c>
      <c r="Z57" s="25">
        <f>'AEO 2022 Table 47 Raw'!AC44</f>
        <v>114.358345</v>
      </c>
      <c r="AA57" s="25">
        <f>'AEO 2022 Table 47 Raw'!AD44</f>
        <v>117.25685900000001</v>
      </c>
      <c r="AB57" s="25">
        <f>'AEO 2022 Table 47 Raw'!AE44</f>
        <v>120.213486</v>
      </c>
      <c r="AC57" s="25">
        <f>'AEO 2022 Table 47 Raw'!AF44</f>
        <v>123.227959</v>
      </c>
      <c r="AD57" s="25">
        <f>'AEO 2022 Table 47 Raw'!AG44</f>
        <v>126.30500000000001</v>
      </c>
      <c r="AE57" s="25">
        <f>'AEO 2022 Table 47 Raw'!AH44</f>
        <v>129.44592299999999</v>
      </c>
      <c r="AF57" s="25">
        <f>'AEO 2022 Table 47 Raw'!AI44</f>
        <v>132.65631099999999</v>
      </c>
      <c r="AG57" s="45">
        <f>'AEO 2022 Table 47 Raw'!AJ44</f>
        <v>5.6000000000000001E-2</v>
      </c>
    </row>
    <row r="58" spans="1:33" ht="15" customHeight="1">
      <c r="B58" s="23" t="s">
        <v>1106</v>
      </c>
      <c r="AG58" s="48"/>
    </row>
    <row r="59" spans="1:33" ht="15" customHeight="1">
      <c r="A59" s="8" t="s">
        <v>1107</v>
      </c>
      <c r="B59" s="24" t="s">
        <v>1081</v>
      </c>
      <c r="C59" s="25">
        <f>'AEO 2022 Table 47 Raw'!F46</f>
        <v>94.195380999999998</v>
      </c>
      <c r="D59" s="25">
        <f>'AEO 2022 Table 47 Raw'!G46</f>
        <v>188.800308</v>
      </c>
      <c r="E59" s="25">
        <f>'AEO 2022 Table 47 Raw'!H46</f>
        <v>299.172729</v>
      </c>
      <c r="F59" s="25">
        <f>'AEO 2022 Table 47 Raw'!I46</f>
        <v>354.35891700000002</v>
      </c>
      <c r="G59" s="25">
        <f>'AEO 2022 Table 47 Raw'!J46</f>
        <v>381.95202599999999</v>
      </c>
      <c r="H59" s="25">
        <f>'AEO 2022 Table 47 Raw'!K46</f>
        <v>390.98666400000002</v>
      </c>
      <c r="I59" s="25">
        <f>'AEO 2022 Table 47 Raw'!L46</f>
        <v>398.33737200000002</v>
      </c>
      <c r="J59" s="25">
        <f>'AEO 2022 Table 47 Raw'!M46</f>
        <v>406.84954800000003</v>
      </c>
      <c r="K59" s="25">
        <f>'AEO 2022 Table 47 Raw'!N46</f>
        <v>415.75982699999997</v>
      </c>
      <c r="L59" s="25">
        <f>'AEO 2022 Table 47 Raw'!O46</f>
        <v>425.34075899999999</v>
      </c>
      <c r="M59" s="25">
        <f>'AEO 2022 Table 47 Raw'!P46</f>
        <v>434.560608</v>
      </c>
      <c r="N59" s="25">
        <f>'AEO 2022 Table 47 Raw'!Q46</f>
        <v>445.09667999999999</v>
      </c>
      <c r="O59" s="25">
        <f>'AEO 2022 Table 47 Raw'!R46</f>
        <v>455.425568</v>
      </c>
      <c r="P59" s="25">
        <f>'AEO 2022 Table 47 Raw'!S46</f>
        <v>464.004456</v>
      </c>
      <c r="Q59" s="25">
        <f>'AEO 2022 Table 47 Raw'!T46</f>
        <v>472.14825400000001</v>
      </c>
      <c r="R59" s="25">
        <f>'AEO 2022 Table 47 Raw'!U46</f>
        <v>480.19339000000002</v>
      </c>
      <c r="S59" s="25">
        <f>'AEO 2022 Table 47 Raw'!V46</f>
        <v>489.07055700000001</v>
      </c>
      <c r="T59" s="25">
        <f>'AEO 2022 Table 47 Raw'!W46</f>
        <v>498.20519999999999</v>
      </c>
      <c r="U59" s="25">
        <f>'AEO 2022 Table 47 Raw'!X46</f>
        <v>508.42764299999999</v>
      </c>
      <c r="V59" s="25">
        <f>'AEO 2022 Table 47 Raw'!Y46</f>
        <v>519.26086399999997</v>
      </c>
      <c r="W59" s="25">
        <f>'AEO 2022 Table 47 Raw'!Z46</f>
        <v>529.05749500000002</v>
      </c>
      <c r="X59" s="25">
        <f>'AEO 2022 Table 47 Raw'!AA46</f>
        <v>539.55963099999997</v>
      </c>
      <c r="Y59" s="25">
        <f>'AEO 2022 Table 47 Raw'!AB46</f>
        <v>550.55847200000005</v>
      </c>
      <c r="Z59" s="25">
        <f>'AEO 2022 Table 47 Raw'!AC46</f>
        <v>561.30755599999998</v>
      </c>
      <c r="AA59" s="25">
        <f>'AEO 2022 Table 47 Raw'!AD46</f>
        <v>573.29119900000001</v>
      </c>
      <c r="AB59" s="25">
        <f>'AEO 2022 Table 47 Raw'!AE46</f>
        <v>586.05957000000001</v>
      </c>
      <c r="AC59" s="25">
        <f>'AEO 2022 Table 47 Raw'!AF46</f>
        <v>598.62298599999997</v>
      </c>
      <c r="AD59" s="25">
        <f>'AEO 2022 Table 47 Raw'!AG46</f>
        <v>611.17883300000005</v>
      </c>
      <c r="AE59" s="25">
        <f>'AEO 2022 Table 47 Raw'!AH46</f>
        <v>624.52874799999995</v>
      </c>
      <c r="AF59" s="25">
        <f>'AEO 2022 Table 47 Raw'!AI46</f>
        <v>640.01232900000002</v>
      </c>
      <c r="AG59" s="45">
        <f>'AEO 2022 Table 47 Raw'!AJ46</f>
        <v>6.8000000000000005E-2</v>
      </c>
    </row>
    <row r="60" spans="1:33" ht="15" customHeight="1">
      <c r="A60" s="8" t="s">
        <v>1108</v>
      </c>
      <c r="B60" s="24" t="s">
        <v>1083</v>
      </c>
      <c r="C60" s="25">
        <f>'AEO 2022 Table 47 Raw'!F47</f>
        <v>15.274915999999999</v>
      </c>
      <c r="D60" s="25">
        <f>'AEO 2022 Table 47 Raw'!G47</f>
        <v>38.057293000000001</v>
      </c>
      <c r="E60" s="25">
        <f>'AEO 2022 Table 47 Raw'!H47</f>
        <v>64.636734000000004</v>
      </c>
      <c r="F60" s="25">
        <f>'AEO 2022 Table 47 Raw'!I47</f>
        <v>77.926452999999995</v>
      </c>
      <c r="G60" s="25">
        <f>'AEO 2022 Table 47 Raw'!J47</f>
        <v>84.571312000000006</v>
      </c>
      <c r="H60" s="25">
        <f>'AEO 2022 Table 47 Raw'!K47</f>
        <v>87.133217000000002</v>
      </c>
      <c r="I60" s="25">
        <f>'AEO 2022 Table 47 Raw'!L47</f>
        <v>89.687172000000004</v>
      </c>
      <c r="J60" s="25">
        <f>'AEO 2022 Table 47 Raw'!M47</f>
        <v>92.343970999999996</v>
      </c>
      <c r="K60" s="25">
        <f>'AEO 2022 Table 47 Raw'!N47</f>
        <v>95.110229000000004</v>
      </c>
      <c r="L60" s="25">
        <f>'AEO 2022 Table 47 Raw'!O47</f>
        <v>97.985259999999997</v>
      </c>
      <c r="M60" s="25">
        <f>'AEO 2022 Table 47 Raw'!P47</f>
        <v>100.93219000000001</v>
      </c>
      <c r="N60" s="25">
        <f>'AEO 2022 Table 47 Raw'!Q47</f>
        <v>103.951645</v>
      </c>
      <c r="O60" s="25">
        <f>'AEO 2022 Table 47 Raw'!R47</f>
        <v>107.04811100000001</v>
      </c>
      <c r="P60" s="25">
        <f>'AEO 2022 Table 47 Raw'!S47</f>
        <v>110.22324399999999</v>
      </c>
      <c r="Q60" s="25">
        <f>'AEO 2022 Table 47 Raw'!T47</f>
        <v>113.47880600000001</v>
      </c>
      <c r="R60" s="25">
        <f>'AEO 2022 Table 47 Raw'!U47</f>
        <v>116.81648300000001</v>
      </c>
      <c r="S60" s="25">
        <f>'AEO 2022 Table 47 Raw'!V47</f>
        <v>120.238304</v>
      </c>
      <c r="T60" s="25">
        <f>'AEO 2022 Table 47 Raw'!W47</f>
        <v>123.74601</v>
      </c>
      <c r="U60" s="25">
        <f>'AEO 2022 Table 47 Raw'!X47</f>
        <v>127.341835</v>
      </c>
      <c r="V60" s="25">
        <f>'AEO 2022 Table 47 Raw'!Y47</f>
        <v>131.027512</v>
      </c>
      <c r="W60" s="25">
        <f>'AEO 2022 Table 47 Raw'!Z47</f>
        <v>134.804947</v>
      </c>
      <c r="X60" s="25">
        <f>'AEO 2022 Table 47 Raw'!AA47</f>
        <v>138.67648299999999</v>
      </c>
      <c r="Y60" s="25">
        <f>'AEO 2022 Table 47 Raw'!AB47</f>
        <v>142.64373800000001</v>
      </c>
      <c r="Z60" s="25">
        <f>'AEO 2022 Table 47 Raw'!AC47</f>
        <v>146.710846</v>
      </c>
      <c r="AA60" s="25">
        <f>'AEO 2022 Table 47 Raw'!AD47</f>
        <v>150.88095100000001</v>
      </c>
      <c r="AB60" s="25">
        <f>'AEO 2022 Table 47 Raw'!AE47</f>
        <v>155.156586</v>
      </c>
      <c r="AC60" s="25">
        <f>'AEO 2022 Table 47 Raw'!AF47</f>
        <v>159.54051200000001</v>
      </c>
      <c r="AD60" s="25">
        <f>'AEO 2022 Table 47 Raw'!AG47</f>
        <v>164.03552199999999</v>
      </c>
      <c r="AE60" s="25">
        <f>'AEO 2022 Table 47 Raw'!AH47</f>
        <v>168.644882</v>
      </c>
      <c r="AF60" s="25">
        <f>'AEO 2022 Table 47 Raw'!AI47</f>
        <v>173.371735</v>
      </c>
      <c r="AG60" s="45">
        <f>'AEO 2022 Table 47 Raw'!AJ47</f>
        <v>8.6999999999999994E-2</v>
      </c>
    </row>
    <row r="61" spans="1:33" ht="15" customHeight="1">
      <c r="A61" s="8" t="s">
        <v>1109</v>
      </c>
      <c r="B61" s="24" t="s">
        <v>1085</v>
      </c>
      <c r="C61" s="25">
        <f>'AEO 2022 Table 47 Raw'!F48</f>
        <v>30.079046000000002</v>
      </c>
      <c r="D61" s="25">
        <f>'AEO 2022 Table 47 Raw'!G48</f>
        <v>54.26173</v>
      </c>
      <c r="E61" s="25">
        <f>'AEO 2022 Table 47 Raw'!H48</f>
        <v>82.474861000000004</v>
      </c>
      <c r="F61" s="25">
        <f>'AEO 2022 Table 47 Raw'!I48</f>
        <v>96.581421000000006</v>
      </c>
      <c r="G61" s="25">
        <f>'AEO 2022 Table 47 Raw'!J48</f>
        <v>103.634705</v>
      </c>
      <c r="H61" s="25">
        <f>'AEO 2022 Table 47 Raw'!K48</f>
        <v>107.71006800000001</v>
      </c>
      <c r="I61" s="25">
        <f>'AEO 2022 Table 47 Raw'!L48</f>
        <v>111.914047</v>
      </c>
      <c r="J61" s="25">
        <f>'AEO 2022 Table 47 Raw'!M48</f>
        <v>116.24369799999999</v>
      </c>
      <c r="K61" s="25">
        <f>'AEO 2022 Table 47 Raw'!N48</f>
        <v>120.727211</v>
      </c>
      <c r="L61" s="25">
        <f>'AEO 2022 Table 47 Raw'!O48</f>
        <v>125.35019699999999</v>
      </c>
      <c r="M61" s="25">
        <f>'AEO 2022 Table 47 Raw'!P48</f>
        <v>130.129288</v>
      </c>
      <c r="N61" s="25">
        <f>'AEO 2022 Table 47 Raw'!Q48</f>
        <v>135.11563100000001</v>
      </c>
      <c r="O61" s="25">
        <f>'AEO 2022 Table 47 Raw'!R48</f>
        <v>140.26412999999999</v>
      </c>
      <c r="P61" s="25">
        <f>'AEO 2022 Table 47 Raw'!S48</f>
        <v>145.58128400000001</v>
      </c>
      <c r="Q61" s="25">
        <f>'AEO 2022 Table 47 Raw'!T48</f>
        <v>151.07547</v>
      </c>
      <c r="R61" s="25">
        <f>'AEO 2022 Table 47 Raw'!U48</f>
        <v>156.712265</v>
      </c>
      <c r="S61" s="25">
        <f>'AEO 2022 Table 47 Raw'!V48</f>
        <v>162.529144</v>
      </c>
      <c r="T61" s="25">
        <f>'AEO 2022 Table 47 Raw'!W48</f>
        <v>168.534256</v>
      </c>
      <c r="U61" s="25">
        <f>'AEO 2022 Table 47 Raw'!X48</f>
        <v>174.733734</v>
      </c>
      <c r="V61" s="25">
        <f>'AEO 2022 Table 47 Raw'!Y48</f>
        <v>181.13241600000001</v>
      </c>
      <c r="W61" s="25">
        <f>'AEO 2022 Table 47 Raw'!Z48</f>
        <v>187.702347</v>
      </c>
      <c r="X61" s="25">
        <f>'AEO 2022 Table 47 Raw'!AA48</f>
        <v>194.477859</v>
      </c>
      <c r="Y61" s="25">
        <f>'AEO 2022 Table 47 Raw'!AB48</f>
        <v>201.466309</v>
      </c>
      <c r="Z61" s="25">
        <f>'AEO 2022 Table 47 Raw'!AC48</f>
        <v>208.67370600000001</v>
      </c>
      <c r="AA61" s="25">
        <f>'AEO 2022 Table 47 Raw'!AD48</f>
        <v>216.104645</v>
      </c>
      <c r="AB61" s="25">
        <f>'AEO 2022 Table 47 Raw'!AE48</f>
        <v>223.65992700000001</v>
      </c>
      <c r="AC61" s="25">
        <f>'AEO 2022 Table 47 Raw'!AF48</f>
        <v>231.44018600000001</v>
      </c>
      <c r="AD61" s="25">
        <f>'AEO 2022 Table 47 Raw'!AG48</f>
        <v>239.459137</v>
      </c>
      <c r="AE61" s="25">
        <f>'AEO 2022 Table 47 Raw'!AH48</f>
        <v>247.732147</v>
      </c>
      <c r="AF61" s="25">
        <f>'AEO 2022 Table 47 Raw'!AI48</f>
        <v>256.27273600000001</v>
      </c>
      <c r="AG61" s="45">
        <f>'AEO 2022 Table 47 Raw'!AJ48</f>
        <v>7.6999999999999999E-2</v>
      </c>
    </row>
    <row r="62" spans="1:33" ht="15" customHeight="1">
      <c r="A62" s="8" t="s">
        <v>1110</v>
      </c>
      <c r="B62" s="24" t="s">
        <v>1087</v>
      </c>
      <c r="C62" s="25">
        <f>'AEO 2022 Table 47 Raw'!F49</f>
        <v>18.510504000000001</v>
      </c>
      <c r="D62" s="25">
        <f>'AEO 2022 Table 47 Raw'!G49</f>
        <v>37.013171999999997</v>
      </c>
      <c r="E62" s="25">
        <f>'AEO 2022 Table 47 Raw'!H49</f>
        <v>58.599620999999999</v>
      </c>
      <c r="F62" s="25">
        <f>'AEO 2022 Table 47 Raw'!I49</f>
        <v>69.392844999999994</v>
      </c>
      <c r="G62" s="25">
        <f>'AEO 2022 Table 47 Raw'!J49</f>
        <v>74.789458999999994</v>
      </c>
      <c r="H62" s="25">
        <f>'AEO 2022 Table 47 Raw'!K49</f>
        <v>78.379043999999993</v>
      </c>
      <c r="I62" s="25">
        <f>'AEO 2022 Table 47 Raw'!L49</f>
        <v>82.068450999999996</v>
      </c>
      <c r="J62" s="25">
        <f>'AEO 2022 Table 47 Raw'!M49</f>
        <v>85.860832000000002</v>
      </c>
      <c r="K62" s="25">
        <f>'AEO 2022 Table 47 Raw'!N49</f>
        <v>89.764365999999995</v>
      </c>
      <c r="L62" s="25">
        <f>'AEO 2022 Table 47 Raw'!O49</f>
        <v>93.785149000000004</v>
      </c>
      <c r="M62" s="25">
        <f>'AEO 2022 Table 47 Raw'!P49</f>
        <v>97.902518999999998</v>
      </c>
      <c r="N62" s="25">
        <f>'AEO 2022 Table 47 Raw'!Q49</f>
        <v>102.16242200000001</v>
      </c>
      <c r="O62" s="25">
        <f>'AEO 2022 Table 47 Raw'!R49</f>
        <v>106.57055699999999</v>
      </c>
      <c r="P62" s="25">
        <f>'AEO 2022 Table 47 Raw'!S49</f>
        <v>111.132988</v>
      </c>
      <c r="Q62" s="25">
        <f>'AEO 2022 Table 47 Raw'!T49</f>
        <v>115.855011</v>
      </c>
      <c r="R62" s="25">
        <f>'AEO 2022 Table 47 Raw'!U49</f>
        <v>120.700912</v>
      </c>
      <c r="S62" s="25">
        <f>'AEO 2022 Table 47 Raw'!V49</f>
        <v>125.718102</v>
      </c>
      <c r="T62" s="25">
        <f>'AEO 2022 Table 47 Raw'!W49</f>
        <v>130.91449</v>
      </c>
      <c r="U62" s="25">
        <f>'AEO 2022 Table 47 Raw'!X49</f>
        <v>136.297821</v>
      </c>
      <c r="V62" s="25">
        <f>'AEO 2022 Table 47 Raw'!Y49</f>
        <v>141.87550400000001</v>
      </c>
      <c r="W62" s="25">
        <f>'AEO 2022 Table 47 Raw'!Z49</f>
        <v>147.588898</v>
      </c>
      <c r="X62" s="25">
        <f>'AEO 2022 Table 47 Raw'!AA49</f>
        <v>153.506958</v>
      </c>
      <c r="Y62" s="25">
        <f>'AEO 2022 Table 47 Raw'!AB49</f>
        <v>159.637924</v>
      </c>
      <c r="Z62" s="25">
        <f>'AEO 2022 Table 47 Raw'!AC49</f>
        <v>165.990723</v>
      </c>
      <c r="AA62" s="25">
        <f>'AEO 2022 Table 47 Raw'!AD49</f>
        <v>172.57316599999999</v>
      </c>
      <c r="AB62" s="25">
        <f>'AEO 2022 Table 47 Raw'!AE49</f>
        <v>179.311859</v>
      </c>
      <c r="AC62" s="25">
        <f>'AEO 2022 Table 47 Raw'!AF49</f>
        <v>186.28697199999999</v>
      </c>
      <c r="AD62" s="25">
        <f>'AEO 2022 Table 47 Raw'!AG49</f>
        <v>193.51281700000001</v>
      </c>
      <c r="AE62" s="25">
        <f>'AEO 2022 Table 47 Raw'!AH49</f>
        <v>201.006821</v>
      </c>
      <c r="AF62" s="25">
        <f>'AEO 2022 Table 47 Raw'!AI49</f>
        <v>208.78428600000001</v>
      </c>
      <c r="AG62" s="45">
        <f>'AEO 2022 Table 47 Raw'!AJ49</f>
        <v>8.6999999999999994E-2</v>
      </c>
    </row>
    <row r="63" spans="1:33" ht="15" customHeight="1">
      <c r="A63" s="8" t="s">
        <v>1111</v>
      </c>
      <c r="B63" s="24" t="s">
        <v>1089</v>
      </c>
      <c r="C63" s="25">
        <f>'AEO 2022 Table 47 Raw'!F50</f>
        <v>139.797394</v>
      </c>
      <c r="D63" s="25">
        <f>'AEO 2022 Table 47 Raw'!G50</f>
        <v>278.44747899999999</v>
      </c>
      <c r="E63" s="25">
        <f>'AEO 2022 Table 47 Raw'!H50</f>
        <v>440.20593300000002</v>
      </c>
      <c r="F63" s="25">
        <f>'AEO 2022 Table 47 Raw'!I50</f>
        <v>521.08514400000001</v>
      </c>
      <c r="G63" s="25">
        <f>'AEO 2022 Table 47 Raw'!J50</f>
        <v>561.52477999999996</v>
      </c>
      <c r="H63" s="25">
        <f>'AEO 2022 Table 47 Raw'!K50</f>
        <v>583.11193800000001</v>
      </c>
      <c r="I63" s="25">
        <f>'AEO 2022 Table 47 Raw'!L50</f>
        <v>604.97039800000005</v>
      </c>
      <c r="J63" s="25">
        <f>'AEO 2022 Table 47 Raw'!M50</f>
        <v>627.44628899999998</v>
      </c>
      <c r="K63" s="25">
        <f>'AEO 2022 Table 47 Raw'!N50</f>
        <v>650.60180700000001</v>
      </c>
      <c r="L63" s="25">
        <f>'AEO 2022 Table 47 Raw'!O50</f>
        <v>674.37902799999995</v>
      </c>
      <c r="M63" s="25">
        <f>'AEO 2022 Table 47 Raw'!P50</f>
        <v>698.87902799999995</v>
      </c>
      <c r="N63" s="25">
        <f>'AEO 2022 Table 47 Raw'!Q50</f>
        <v>724.17175299999997</v>
      </c>
      <c r="O63" s="25">
        <f>'AEO 2022 Table 47 Raw'!R50</f>
        <v>750.36779799999999</v>
      </c>
      <c r="P63" s="25">
        <f>'AEO 2022 Table 47 Raw'!S50</f>
        <v>777.45068400000002</v>
      </c>
      <c r="Q63" s="25">
        <f>'AEO 2022 Table 47 Raw'!T50</f>
        <v>805.40765399999998</v>
      </c>
      <c r="R63" s="25">
        <f>'AEO 2022 Table 47 Raw'!U50</f>
        <v>834.27880900000002</v>
      </c>
      <c r="S63" s="25">
        <f>'AEO 2022 Table 47 Raw'!V50</f>
        <v>864.30304000000001</v>
      </c>
      <c r="T63" s="25">
        <f>'AEO 2022 Table 47 Raw'!W50</f>
        <v>895.47442599999999</v>
      </c>
      <c r="U63" s="25">
        <f>'AEO 2022 Table 47 Raw'!X50</f>
        <v>927.76654099999996</v>
      </c>
      <c r="V63" s="25">
        <f>'AEO 2022 Table 47 Raw'!Y50</f>
        <v>961.32818599999996</v>
      </c>
      <c r="W63" s="25">
        <f>'AEO 2022 Table 47 Raw'!Z50</f>
        <v>996.11077899999998</v>
      </c>
      <c r="X63" s="25">
        <f>'AEO 2022 Table 47 Raw'!AA50</f>
        <v>1032.112061</v>
      </c>
      <c r="Y63" s="25">
        <f>'AEO 2022 Table 47 Raw'!AB50</f>
        <v>1069.3477780000001</v>
      </c>
      <c r="Z63" s="25">
        <f>'AEO 2022 Table 47 Raw'!AC50</f>
        <v>1107.8294679999999</v>
      </c>
      <c r="AA63" s="25">
        <f>'AEO 2022 Table 47 Raw'!AD50</f>
        <v>1147.6099850000001</v>
      </c>
      <c r="AB63" s="25">
        <f>'AEO 2022 Table 47 Raw'!AE50</f>
        <v>1188.755615</v>
      </c>
      <c r="AC63" s="25">
        <f>'AEO 2022 Table 47 Raw'!AF50</f>
        <v>1231.329712</v>
      </c>
      <c r="AD63" s="25">
        <f>'AEO 2022 Table 47 Raw'!AG50</f>
        <v>1275.4541019999999</v>
      </c>
      <c r="AE63" s="25">
        <f>'AEO 2022 Table 47 Raw'!AH50</f>
        <v>1321.238159</v>
      </c>
      <c r="AF63" s="25">
        <f>'AEO 2022 Table 47 Raw'!AI50</f>
        <v>1368.7330320000001</v>
      </c>
      <c r="AG63" s="45">
        <f>'AEO 2022 Table 47 Raw'!AJ50</f>
        <v>8.2000000000000003E-2</v>
      </c>
    </row>
    <row r="64" spans="1:33" ht="15" customHeight="1">
      <c r="A64" s="8" t="s">
        <v>1112</v>
      </c>
      <c r="B64" s="24" t="s">
        <v>1091</v>
      </c>
      <c r="C64" s="25">
        <f>'AEO 2022 Table 47 Raw'!F51</f>
        <v>17.075108</v>
      </c>
      <c r="D64" s="25">
        <f>'AEO 2022 Table 47 Raw'!G51</f>
        <v>37.490459000000001</v>
      </c>
      <c r="E64" s="25">
        <f>'AEO 2022 Table 47 Raw'!H51</f>
        <v>61.308376000000003</v>
      </c>
      <c r="F64" s="25">
        <f>'AEO 2022 Table 47 Raw'!I51</f>
        <v>73.217331000000001</v>
      </c>
      <c r="G64" s="25">
        <f>'AEO 2022 Table 47 Raw'!J51</f>
        <v>79.171806000000004</v>
      </c>
      <c r="H64" s="25">
        <f>'AEO 2022 Table 47 Raw'!K51</f>
        <v>83.031707999999995</v>
      </c>
      <c r="I64" s="25">
        <f>'AEO 2022 Table 47 Raw'!L51</f>
        <v>86.964600000000004</v>
      </c>
      <c r="J64" s="25">
        <f>'AEO 2022 Table 47 Raw'!M51</f>
        <v>91.021041999999994</v>
      </c>
      <c r="K64" s="25">
        <f>'AEO 2022 Table 47 Raw'!N51</f>
        <v>95.231887999999998</v>
      </c>
      <c r="L64" s="25">
        <f>'AEO 2022 Table 47 Raw'!O51</f>
        <v>99.606673999999998</v>
      </c>
      <c r="M64" s="25">
        <f>'AEO 2022 Table 47 Raw'!P51</f>
        <v>104.158829</v>
      </c>
      <c r="N64" s="25">
        <f>'AEO 2022 Table 47 Raw'!Q51</f>
        <v>108.914192</v>
      </c>
      <c r="O64" s="25">
        <f>'AEO 2022 Table 47 Raw'!R51</f>
        <v>113.86784400000001</v>
      </c>
      <c r="P64" s="25">
        <f>'AEO 2022 Table 47 Raw'!S51</f>
        <v>118.999359</v>
      </c>
      <c r="Q64" s="25">
        <f>'AEO 2022 Table 47 Raw'!T51</f>
        <v>124.29357899999999</v>
      </c>
      <c r="R64" s="25">
        <f>'AEO 2022 Table 47 Raw'!U51</f>
        <v>129.808167</v>
      </c>
      <c r="S64" s="25">
        <f>'AEO 2022 Table 47 Raw'!V51</f>
        <v>135.50386</v>
      </c>
      <c r="T64" s="25">
        <f>'AEO 2022 Table 47 Raw'!W51</f>
        <v>141.39608799999999</v>
      </c>
      <c r="U64" s="25">
        <f>'AEO 2022 Table 47 Raw'!X51</f>
        <v>147.49319499999999</v>
      </c>
      <c r="V64" s="25">
        <f>'AEO 2022 Table 47 Raw'!Y51</f>
        <v>153.78518700000001</v>
      </c>
      <c r="W64" s="25">
        <f>'AEO 2022 Table 47 Raw'!Z51</f>
        <v>160.317612</v>
      </c>
      <c r="X64" s="25">
        <f>'AEO 2022 Table 47 Raw'!AA51</f>
        <v>167.06272899999999</v>
      </c>
      <c r="Y64" s="25">
        <f>'AEO 2022 Table 47 Raw'!AB51</f>
        <v>174.03916899999999</v>
      </c>
      <c r="Z64" s="25">
        <f>'AEO 2022 Table 47 Raw'!AC51</f>
        <v>181.25462300000001</v>
      </c>
      <c r="AA64" s="25">
        <f>'AEO 2022 Table 47 Raw'!AD51</f>
        <v>188.70486500000001</v>
      </c>
      <c r="AB64" s="25">
        <f>'AEO 2022 Table 47 Raw'!AE51</f>
        <v>196.442902</v>
      </c>
      <c r="AC64" s="25">
        <f>'AEO 2022 Table 47 Raw'!AF51</f>
        <v>204.44236799999999</v>
      </c>
      <c r="AD64" s="25">
        <f>'AEO 2022 Table 47 Raw'!AG51</f>
        <v>212.723511</v>
      </c>
      <c r="AE64" s="25">
        <f>'AEO 2022 Table 47 Raw'!AH51</f>
        <v>221.29518100000001</v>
      </c>
      <c r="AF64" s="25">
        <f>'AEO 2022 Table 47 Raw'!AI51</f>
        <v>230.17012</v>
      </c>
      <c r="AG64" s="45">
        <f>'AEO 2022 Table 47 Raw'!AJ51</f>
        <v>9.4E-2</v>
      </c>
    </row>
    <row r="65" spans="1:33" ht="15" customHeight="1">
      <c r="A65" s="8" t="s">
        <v>1113</v>
      </c>
      <c r="B65" s="24" t="s">
        <v>1093</v>
      </c>
      <c r="C65" s="25">
        <f>'AEO 2022 Table 47 Raw'!F52</f>
        <v>50.032879000000001</v>
      </c>
      <c r="D65" s="25">
        <f>'AEO 2022 Table 47 Raw'!G52</f>
        <v>115.9991</v>
      </c>
      <c r="E65" s="25">
        <f>'AEO 2022 Table 47 Raw'!H52</f>
        <v>192.959686</v>
      </c>
      <c r="F65" s="25">
        <f>'AEO 2022 Table 47 Raw'!I52</f>
        <v>231.44000199999999</v>
      </c>
      <c r="G65" s="25">
        <f>'AEO 2022 Table 47 Raw'!J52</f>
        <v>250.68014500000001</v>
      </c>
      <c r="H65" s="25">
        <f>'AEO 2022 Table 47 Raw'!K52</f>
        <v>263.41976899999997</v>
      </c>
      <c r="I65" s="25">
        <f>'AEO 2022 Table 47 Raw'!L52</f>
        <v>276.703552</v>
      </c>
      <c r="J65" s="25">
        <f>'AEO 2022 Table 47 Raw'!M52</f>
        <v>290.59054600000002</v>
      </c>
      <c r="K65" s="25">
        <f>'AEO 2022 Table 47 Raw'!N52</f>
        <v>305.08255000000003</v>
      </c>
      <c r="L65" s="25">
        <f>'AEO 2022 Table 47 Raw'!O52</f>
        <v>320.12506100000002</v>
      </c>
      <c r="M65" s="25">
        <f>'AEO 2022 Table 47 Raw'!P52</f>
        <v>335.47430400000002</v>
      </c>
      <c r="N65" s="25">
        <f>'AEO 2022 Table 47 Raw'!Q52</f>
        <v>351.48443600000002</v>
      </c>
      <c r="O65" s="25">
        <f>'AEO 2022 Table 47 Raw'!R52</f>
        <v>368.185272</v>
      </c>
      <c r="P65" s="25">
        <f>'AEO 2022 Table 47 Raw'!S52</f>
        <v>385.60488900000001</v>
      </c>
      <c r="Q65" s="25">
        <f>'AEO 2022 Table 47 Raw'!T52</f>
        <v>403.77157599999998</v>
      </c>
      <c r="R65" s="25">
        <f>'AEO 2022 Table 47 Raw'!U52</f>
        <v>422.64364599999999</v>
      </c>
      <c r="S65" s="25">
        <f>'AEO 2022 Table 47 Raw'!V52</f>
        <v>442.31668100000002</v>
      </c>
      <c r="T65" s="25">
        <f>'AEO 2022 Table 47 Raw'!W52</f>
        <v>462.82113600000002</v>
      </c>
      <c r="U65" s="25">
        <f>'AEO 2022 Table 47 Raw'!X52</f>
        <v>484.18695100000002</v>
      </c>
      <c r="V65" s="25">
        <f>'AEO 2022 Table 47 Raw'!Y52</f>
        <v>506.44931000000003</v>
      </c>
      <c r="W65" s="25">
        <f>'AEO 2022 Table 47 Raw'!Z52</f>
        <v>529.45886199999995</v>
      </c>
      <c r="X65" s="25">
        <f>'AEO 2022 Table 47 Raw'!AA52</f>
        <v>553.41973900000005</v>
      </c>
      <c r="Y65" s="25">
        <f>'AEO 2022 Table 47 Raw'!AB52</f>
        <v>578.36767599999996</v>
      </c>
      <c r="Z65" s="25">
        <f>'AEO 2022 Table 47 Raw'!AC52</f>
        <v>604.339966</v>
      </c>
      <c r="AA65" s="25">
        <f>'AEO 2022 Table 47 Raw'!AD52</f>
        <v>631.37988299999995</v>
      </c>
      <c r="AB65" s="25">
        <f>'AEO 2022 Table 47 Raw'!AE52</f>
        <v>659.14398200000005</v>
      </c>
      <c r="AC65" s="25">
        <f>'AEO 2022 Table 47 Raw'!AF52</f>
        <v>688.02954099999999</v>
      </c>
      <c r="AD65" s="25">
        <f>'AEO 2022 Table 47 Raw'!AG52</f>
        <v>718.07653800000003</v>
      </c>
      <c r="AE65" s="25">
        <f>'AEO 2022 Table 47 Raw'!AH52</f>
        <v>749.32763699999998</v>
      </c>
      <c r="AF65" s="25">
        <f>'AEO 2022 Table 47 Raw'!AI52</f>
        <v>781.82891800000004</v>
      </c>
      <c r="AG65" s="45">
        <f>'AEO 2022 Table 47 Raw'!AJ52</f>
        <v>9.9000000000000005E-2</v>
      </c>
    </row>
    <row r="66" spans="1:33" ht="15" customHeight="1">
      <c r="A66" s="8" t="s">
        <v>1114</v>
      </c>
      <c r="B66" s="24" t="s">
        <v>1095</v>
      </c>
      <c r="C66" s="25">
        <f>'AEO 2022 Table 47 Raw'!F53</f>
        <v>10.140461999999999</v>
      </c>
      <c r="D66" s="25">
        <f>'AEO 2022 Table 47 Raw'!G53</f>
        <v>30.095043</v>
      </c>
      <c r="E66" s="25">
        <f>'AEO 2022 Table 47 Raw'!H53</f>
        <v>53.375380999999997</v>
      </c>
      <c r="F66" s="25">
        <f>'AEO 2022 Table 47 Raw'!I53</f>
        <v>65.015556000000004</v>
      </c>
      <c r="G66" s="25">
        <f>'AEO 2022 Table 47 Raw'!J53</f>
        <v>70.835639999999998</v>
      </c>
      <c r="H66" s="25">
        <f>'AEO 2022 Table 47 Raw'!K53</f>
        <v>73.355507000000003</v>
      </c>
      <c r="I66" s="25">
        <f>'AEO 2022 Table 47 Raw'!L53</f>
        <v>75.950523000000004</v>
      </c>
      <c r="J66" s="25">
        <f>'AEO 2022 Table 47 Raw'!M53</f>
        <v>78.639587000000006</v>
      </c>
      <c r="K66" s="25">
        <f>'AEO 2022 Table 47 Raw'!N53</f>
        <v>81.425514000000007</v>
      </c>
      <c r="L66" s="25">
        <f>'AEO 2022 Table 47 Raw'!O53</f>
        <v>84.311722000000003</v>
      </c>
      <c r="M66" s="25">
        <f>'AEO 2022 Table 47 Raw'!P53</f>
        <v>87.326164000000006</v>
      </c>
      <c r="N66" s="25">
        <f>'AEO 2022 Table 47 Raw'!Q53</f>
        <v>90.465362999999996</v>
      </c>
      <c r="O66" s="25">
        <f>'AEO 2022 Table 47 Raw'!R53</f>
        <v>93.723586999999995</v>
      </c>
      <c r="P66" s="25">
        <f>'AEO 2022 Table 47 Raw'!S53</f>
        <v>97.104827999999998</v>
      </c>
      <c r="Q66" s="25">
        <f>'AEO 2022 Table 47 Raw'!T53</f>
        <v>100.61518100000001</v>
      </c>
      <c r="R66" s="25">
        <f>'AEO 2022 Table 47 Raw'!U53</f>
        <v>104.21122</v>
      </c>
      <c r="S66" s="25">
        <f>'AEO 2022 Table 47 Raw'!V53</f>
        <v>107.936958</v>
      </c>
      <c r="T66" s="25">
        <f>'AEO 2022 Table 47 Raw'!W53</f>
        <v>111.80044599999999</v>
      </c>
      <c r="U66" s="25">
        <f>'AEO 2022 Table 47 Raw'!X53</f>
        <v>115.808243</v>
      </c>
      <c r="V66" s="25">
        <f>'AEO 2022 Table 47 Raw'!Y53</f>
        <v>119.968605</v>
      </c>
      <c r="W66" s="25">
        <f>'AEO 2022 Table 47 Raw'!Z53</f>
        <v>124.226921</v>
      </c>
      <c r="X66" s="25">
        <f>'AEO 2022 Table 47 Raw'!AA53</f>
        <v>128.641434</v>
      </c>
      <c r="Y66" s="25">
        <f>'AEO 2022 Table 47 Raw'!AB53</f>
        <v>133.217499</v>
      </c>
      <c r="Z66" s="25">
        <f>'AEO 2022 Table 47 Raw'!AC53</f>
        <v>137.957764</v>
      </c>
      <c r="AA66" s="25">
        <f>'AEO 2022 Table 47 Raw'!AD53</f>
        <v>142.86705000000001</v>
      </c>
      <c r="AB66" s="25">
        <f>'AEO 2022 Table 47 Raw'!AE53</f>
        <v>147.87846400000001</v>
      </c>
      <c r="AC66" s="25">
        <f>'AEO 2022 Table 47 Raw'!AF53</f>
        <v>153.06518600000001</v>
      </c>
      <c r="AD66" s="25">
        <f>'AEO 2022 Table 47 Raw'!AG53</f>
        <v>158.43557699999999</v>
      </c>
      <c r="AE66" s="25">
        <f>'AEO 2022 Table 47 Raw'!AH53</f>
        <v>163.98999000000001</v>
      </c>
      <c r="AF66" s="25">
        <f>'AEO 2022 Table 47 Raw'!AI53</f>
        <v>169.70225500000001</v>
      </c>
      <c r="AG66" s="45">
        <f>'AEO 2022 Table 47 Raw'!AJ53</f>
        <v>0.10199999999999999</v>
      </c>
    </row>
    <row r="67" spans="1:33" ht="15" customHeight="1">
      <c r="A67" s="8" t="s">
        <v>1115</v>
      </c>
      <c r="B67" s="24" t="s">
        <v>1097</v>
      </c>
      <c r="C67" s="25">
        <f>'AEO 2022 Table 47 Raw'!F54</f>
        <v>23.095617000000001</v>
      </c>
      <c r="D67" s="25">
        <f>'AEO 2022 Table 47 Raw'!G54</f>
        <v>80.787200999999996</v>
      </c>
      <c r="E67" s="25">
        <f>'AEO 2022 Table 47 Raw'!H54</f>
        <v>148.09404000000001</v>
      </c>
      <c r="F67" s="25">
        <f>'AEO 2022 Table 47 Raw'!I54</f>
        <v>181.74748199999999</v>
      </c>
      <c r="G67" s="25">
        <f>'AEO 2022 Table 47 Raw'!J54</f>
        <v>198.57420300000001</v>
      </c>
      <c r="H67" s="25">
        <f>'AEO 2022 Table 47 Raw'!K54</f>
        <v>209.635895</v>
      </c>
      <c r="I67" s="25">
        <f>'AEO 2022 Table 47 Raw'!L54</f>
        <v>221.01672400000001</v>
      </c>
      <c r="J67" s="25">
        <f>'AEO 2022 Table 47 Raw'!M54</f>
        <v>232.72520399999999</v>
      </c>
      <c r="K67" s="25">
        <f>'AEO 2022 Table 47 Raw'!N54</f>
        <v>244.7621</v>
      </c>
      <c r="L67" s="25">
        <f>'AEO 2022 Table 47 Raw'!O54</f>
        <v>257.14059400000002</v>
      </c>
      <c r="M67" s="25">
        <f>'AEO 2022 Table 47 Raw'!P54</f>
        <v>269.88119499999999</v>
      </c>
      <c r="N67" s="25">
        <f>'AEO 2022 Table 47 Raw'!Q54</f>
        <v>282.93145800000002</v>
      </c>
      <c r="O67" s="25">
        <f>'AEO 2022 Table 47 Raw'!R54</f>
        <v>296.26769999999999</v>
      </c>
      <c r="P67" s="25">
        <f>'AEO 2022 Table 47 Raw'!S54</f>
        <v>309.91821299999998</v>
      </c>
      <c r="Q67" s="25">
        <f>'AEO 2022 Table 47 Raw'!T54</f>
        <v>323.93398999999999</v>
      </c>
      <c r="R67" s="25">
        <f>'AEO 2022 Table 47 Raw'!U54</f>
        <v>338.30126999999999</v>
      </c>
      <c r="S67" s="25">
        <f>'AEO 2022 Table 47 Raw'!V54</f>
        <v>352.97451799999999</v>
      </c>
      <c r="T67" s="25">
        <f>'AEO 2022 Table 47 Raw'!W54</f>
        <v>367.96752900000001</v>
      </c>
      <c r="U67" s="25">
        <f>'AEO 2022 Table 47 Raw'!X54</f>
        <v>383.33532700000001</v>
      </c>
      <c r="V67" s="25">
        <f>'AEO 2022 Table 47 Raw'!Y54</f>
        <v>399.16821299999998</v>
      </c>
      <c r="W67" s="25">
        <f>'AEO 2022 Table 47 Raw'!Z54</f>
        <v>415.55560300000002</v>
      </c>
      <c r="X67" s="25">
        <f>'AEO 2022 Table 47 Raw'!AA54</f>
        <v>432.49670400000002</v>
      </c>
      <c r="Y67" s="25">
        <f>'AEO 2022 Table 47 Raw'!AB54</f>
        <v>449.92999300000002</v>
      </c>
      <c r="Z67" s="25">
        <f>'AEO 2022 Table 47 Raw'!AC54</f>
        <v>467.77780200000001</v>
      </c>
      <c r="AA67" s="25">
        <f>'AEO 2022 Table 47 Raw'!AD54</f>
        <v>485.94561800000002</v>
      </c>
      <c r="AB67" s="25">
        <f>'AEO 2022 Table 47 Raw'!AE54</f>
        <v>504.41400099999998</v>
      </c>
      <c r="AC67" s="25">
        <f>'AEO 2022 Table 47 Raw'!AF54</f>
        <v>523.23962400000005</v>
      </c>
      <c r="AD67" s="25">
        <f>'AEO 2022 Table 47 Raw'!AG54</f>
        <v>542.39727800000003</v>
      </c>
      <c r="AE67" s="25">
        <f>'AEO 2022 Table 47 Raw'!AH54</f>
        <v>561.80499299999997</v>
      </c>
      <c r="AF67" s="25">
        <f>'AEO 2022 Table 47 Raw'!AI54</f>
        <v>581.37188700000002</v>
      </c>
      <c r="AG67" s="45">
        <f>'AEO 2022 Table 47 Raw'!AJ54</f>
        <v>0.11799999999999999</v>
      </c>
    </row>
    <row r="68" spans="1:33" ht="15" customHeight="1">
      <c r="A68" s="8" t="s">
        <v>1116</v>
      </c>
      <c r="B68" s="24" t="s">
        <v>1099</v>
      </c>
      <c r="C68" s="25">
        <f>'AEO 2022 Table 47 Raw'!F55</f>
        <v>10.394247</v>
      </c>
      <c r="D68" s="25">
        <f>'AEO 2022 Table 47 Raw'!G55</f>
        <v>62.593338000000003</v>
      </c>
      <c r="E68" s="25">
        <f>'AEO 2022 Table 47 Raw'!H55</f>
        <v>123.492287</v>
      </c>
      <c r="F68" s="25">
        <f>'AEO 2022 Table 47 Raw'!I55</f>
        <v>153.94177199999999</v>
      </c>
      <c r="G68" s="25">
        <f>'AEO 2022 Table 47 Raw'!J55</f>
        <v>169.166504</v>
      </c>
      <c r="H68" s="25">
        <f>'AEO 2022 Table 47 Raw'!K55</f>
        <v>173.537949</v>
      </c>
      <c r="I68" s="25">
        <f>'AEO 2022 Table 47 Raw'!L55</f>
        <v>177.384781</v>
      </c>
      <c r="J68" s="25">
        <f>'AEO 2022 Table 47 Raw'!M55</f>
        <v>180.79986600000001</v>
      </c>
      <c r="K68" s="25">
        <f>'AEO 2022 Table 47 Raw'!N55</f>
        <v>183.856842</v>
      </c>
      <c r="L68" s="25">
        <f>'AEO 2022 Table 47 Raw'!O55</f>
        <v>186.58819600000001</v>
      </c>
      <c r="M68" s="25">
        <f>'AEO 2022 Table 47 Raw'!P55</f>
        <v>188.84149199999999</v>
      </c>
      <c r="N68" s="25">
        <f>'AEO 2022 Table 47 Raw'!Q55</f>
        <v>190.54600500000001</v>
      </c>
      <c r="O68" s="25">
        <f>'AEO 2022 Table 47 Raw'!R55</f>
        <v>192.17433199999999</v>
      </c>
      <c r="P68" s="25">
        <f>'AEO 2022 Table 47 Raw'!S55</f>
        <v>193.81456</v>
      </c>
      <c r="Q68" s="25">
        <f>'AEO 2022 Table 47 Raw'!T55</f>
        <v>195.45443700000001</v>
      </c>
      <c r="R68" s="25">
        <f>'AEO 2022 Table 47 Raw'!U55</f>
        <v>197.16038499999999</v>
      </c>
      <c r="S68" s="25">
        <f>'AEO 2022 Table 47 Raw'!V55</f>
        <v>198.80306999999999</v>
      </c>
      <c r="T68" s="25">
        <f>'AEO 2022 Table 47 Raw'!W55</f>
        <v>200.387711</v>
      </c>
      <c r="U68" s="25">
        <f>'AEO 2022 Table 47 Raw'!X55</f>
        <v>201.9879</v>
      </c>
      <c r="V68" s="25">
        <f>'AEO 2022 Table 47 Raw'!Y55</f>
        <v>203.65741</v>
      </c>
      <c r="W68" s="25">
        <f>'AEO 2022 Table 47 Raw'!Z55</f>
        <v>205.48350500000001</v>
      </c>
      <c r="X68" s="25">
        <f>'AEO 2022 Table 47 Raw'!AA55</f>
        <v>207.410583</v>
      </c>
      <c r="Y68" s="25">
        <f>'AEO 2022 Table 47 Raw'!AB55</f>
        <v>209.387192</v>
      </c>
      <c r="Z68" s="25">
        <f>'AEO 2022 Table 47 Raw'!AC55</f>
        <v>211.41061400000001</v>
      </c>
      <c r="AA68" s="25">
        <f>'AEO 2022 Table 47 Raw'!AD55</f>
        <v>213.489655</v>
      </c>
      <c r="AB68" s="25">
        <f>'AEO 2022 Table 47 Raw'!AE55</f>
        <v>215.63670300000001</v>
      </c>
      <c r="AC68" s="25">
        <f>'AEO 2022 Table 47 Raw'!AF55</f>
        <v>217.837189</v>
      </c>
      <c r="AD68" s="25">
        <f>'AEO 2022 Table 47 Raw'!AG55</f>
        <v>220.13064600000001</v>
      </c>
      <c r="AE68" s="25">
        <f>'AEO 2022 Table 47 Raw'!AH55</f>
        <v>222.55714399999999</v>
      </c>
      <c r="AF68" s="25">
        <f>'AEO 2022 Table 47 Raw'!AI55</f>
        <v>225.14404300000001</v>
      </c>
      <c r="AG68" s="45">
        <f>'AEO 2022 Table 47 Raw'!AJ55</f>
        <v>0.112</v>
      </c>
    </row>
    <row r="69" spans="1:33" ht="15" customHeight="1">
      <c r="A69" s="8" t="s">
        <v>1117</v>
      </c>
      <c r="B69" s="24" t="s">
        <v>1101</v>
      </c>
      <c r="C69" s="25">
        <f>'AEO 2022 Table 47 Raw'!F56</f>
        <v>16.266770999999999</v>
      </c>
      <c r="D69" s="25">
        <f>'AEO 2022 Table 47 Raw'!G56</f>
        <v>97.940376000000001</v>
      </c>
      <c r="E69" s="25">
        <f>'AEO 2022 Table 47 Raw'!H56</f>
        <v>193.226257</v>
      </c>
      <c r="F69" s="25">
        <f>'AEO 2022 Table 47 Raw'!I56</f>
        <v>240.86918600000001</v>
      </c>
      <c r="G69" s="25">
        <f>'AEO 2022 Table 47 Raw'!J56</f>
        <v>264.69064300000002</v>
      </c>
      <c r="H69" s="25">
        <f>'AEO 2022 Table 47 Raw'!K56</f>
        <v>279.85964999999999</v>
      </c>
      <c r="I69" s="25">
        <f>'AEO 2022 Table 47 Raw'!L56</f>
        <v>295.225616</v>
      </c>
      <c r="J69" s="25">
        <f>'AEO 2022 Table 47 Raw'!M56</f>
        <v>310.272156</v>
      </c>
      <c r="K69" s="25">
        <f>'AEO 2022 Table 47 Raw'!N56</f>
        <v>324.654785</v>
      </c>
      <c r="L69" s="25">
        <f>'AEO 2022 Table 47 Raw'!O56</f>
        <v>338.25945999999999</v>
      </c>
      <c r="M69" s="25">
        <f>'AEO 2022 Table 47 Raw'!P56</f>
        <v>351.64807100000002</v>
      </c>
      <c r="N69" s="25">
        <f>'AEO 2022 Table 47 Raw'!Q56</f>
        <v>364.78964200000001</v>
      </c>
      <c r="O69" s="25">
        <f>'AEO 2022 Table 47 Raw'!R56</f>
        <v>377.71270800000002</v>
      </c>
      <c r="P69" s="25">
        <f>'AEO 2022 Table 47 Raw'!S56</f>
        <v>390.48098800000002</v>
      </c>
      <c r="Q69" s="25">
        <f>'AEO 2022 Table 47 Raw'!T56</f>
        <v>403.10339399999998</v>
      </c>
      <c r="R69" s="25">
        <f>'AEO 2022 Table 47 Raw'!U56</f>
        <v>415.36428799999999</v>
      </c>
      <c r="S69" s="25">
        <f>'AEO 2022 Table 47 Raw'!V56</f>
        <v>427.437408</v>
      </c>
      <c r="T69" s="25">
        <f>'AEO 2022 Table 47 Raw'!W56</f>
        <v>439.37811299999998</v>
      </c>
      <c r="U69" s="25">
        <f>'AEO 2022 Table 47 Raw'!X56</f>
        <v>451.10247800000002</v>
      </c>
      <c r="V69" s="25">
        <f>'AEO 2022 Table 47 Raw'!Y56</f>
        <v>462.69000199999999</v>
      </c>
      <c r="W69" s="25">
        <f>'AEO 2022 Table 47 Raw'!Z56</f>
        <v>474.028931</v>
      </c>
      <c r="X69" s="25">
        <f>'AEO 2022 Table 47 Raw'!AA56</f>
        <v>485.07745399999999</v>
      </c>
      <c r="Y69" s="25">
        <f>'AEO 2022 Table 47 Raw'!AB56</f>
        <v>495.72631799999999</v>
      </c>
      <c r="Z69" s="25">
        <f>'AEO 2022 Table 47 Raw'!AC56</f>
        <v>506.040009</v>
      </c>
      <c r="AA69" s="25">
        <f>'AEO 2022 Table 47 Raw'!AD56</f>
        <v>515.91052200000001</v>
      </c>
      <c r="AB69" s="25">
        <f>'AEO 2022 Table 47 Raw'!AE56</f>
        <v>524.66845699999999</v>
      </c>
      <c r="AC69" s="25">
        <f>'AEO 2022 Table 47 Raw'!AF56</f>
        <v>532.88922100000002</v>
      </c>
      <c r="AD69" s="25">
        <f>'AEO 2022 Table 47 Raw'!AG56</f>
        <v>540.73602300000005</v>
      </c>
      <c r="AE69" s="25">
        <f>'AEO 2022 Table 47 Raw'!AH56</f>
        <v>548.34399399999995</v>
      </c>
      <c r="AF69" s="25">
        <f>'AEO 2022 Table 47 Raw'!AI56</f>
        <v>555.86370799999997</v>
      </c>
      <c r="AG69" s="45">
        <f>'AEO 2022 Table 47 Raw'!AJ56</f>
        <v>0.129</v>
      </c>
    </row>
    <row r="70" spans="1:33" ht="12" customHeight="1">
      <c r="A70" s="8" t="s">
        <v>1118</v>
      </c>
      <c r="B70" s="24" t="s">
        <v>1103</v>
      </c>
      <c r="C70" s="25">
        <f>'AEO 2022 Table 47 Raw'!F57</f>
        <v>11.747643999999999</v>
      </c>
      <c r="D70" s="25">
        <f>'AEO 2022 Table 47 Raw'!G57</f>
        <v>31.867457999999999</v>
      </c>
      <c r="E70" s="25">
        <f>'AEO 2022 Table 47 Raw'!H57</f>
        <v>55.340569000000002</v>
      </c>
      <c r="F70" s="25">
        <f>'AEO 2022 Table 47 Raw'!I57</f>
        <v>67.077133000000003</v>
      </c>
      <c r="G70" s="25">
        <f>'AEO 2022 Table 47 Raw'!J57</f>
        <v>72.945412000000005</v>
      </c>
      <c r="H70" s="25">
        <f>'AEO 2022 Table 47 Raw'!K57</f>
        <v>78.438721000000001</v>
      </c>
      <c r="I70" s="25">
        <f>'AEO 2022 Table 47 Raw'!L57</f>
        <v>84.201537999999999</v>
      </c>
      <c r="J70" s="25">
        <f>'AEO 2022 Table 47 Raw'!M57</f>
        <v>90.202140999999997</v>
      </c>
      <c r="K70" s="25">
        <f>'AEO 2022 Table 47 Raw'!N57</f>
        <v>96.400452000000001</v>
      </c>
      <c r="L70" s="25">
        <f>'AEO 2022 Table 47 Raw'!O57</f>
        <v>102.80523700000001</v>
      </c>
      <c r="M70" s="25">
        <f>'AEO 2022 Table 47 Raw'!P57</f>
        <v>109.42192799999999</v>
      </c>
      <c r="N70" s="25">
        <f>'AEO 2022 Table 47 Raw'!Q57</f>
        <v>116.15979</v>
      </c>
      <c r="O70" s="25">
        <f>'AEO 2022 Table 47 Raw'!R57</f>
        <v>122.971107</v>
      </c>
      <c r="P70" s="25">
        <f>'AEO 2022 Table 47 Raw'!S57</f>
        <v>129.81637599999999</v>
      </c>
      <c r="Q70" s="25">
        <f>'AEO 2022 Table 47 Raw'!T57</f>
        <v>136.74522400000001</v>
      </c>
      <c r="R70" s="25">
        <f>'AEO 2022 Table 47 Raw'!U57</f>
        <v>143.79707300000001</v>
      </c>
      <c r="S70" s="25">
        <f>'AEO 2022 Table 47 Raw'!V57</f>
        <v>151.028595</v>
      </c>
      <c r="T70" s="25">
        <f>'AEO 2022 Table 47 Raw'!W57</f>
        <v>158.45216400000001</v>
      </c>
      <c r="U70" s="25">
        <f>'AEO 2022 Table 47 Raw'!X57</f>
        <v>166.062378</v>
      </c>
      <c r="V70" s="25">
        <f>'AEO 2022 Table 47 Raw'!Y57</f>
        <v>173.85432399999999</v>
      </c>
      <c r="W70" s="25">
        <f>'AEO 2022 Table 47 Raw'!Z57</f>
        <v>181.74058500000001</v>
      </c>
      <c r="X70" s="25">
        <f>'AEO 2022 Table 47 Raw'!AA57</f>
        <v>189.76127600000001</v>
      </c>
      <c r="Y70" s="25">
        <f>'AEO 2022 Table 47 Raw'!AB57</f>
        <v>197.92489599999999</v>
      </c>
      <c r="Z70" s="25">
        <f>'AEO 2022 Table 47 Raw'!AC57</f>
        <v>206.217422</v>
      </c>
      <c r="AA70" s="25">
        <f>'AEO 2022 Table 47 Raw'!AD57</f>
        <v>214.62974500000001</v>
      </c>
      <c r="AB70" s="25">
        <f>'AEO 2022 Table 47 Raw'!AE57</f>
        <v>223.06982400000001</v>
      </c>
      <c r="AC70" s="25">
        <f>'AEO 2022 Table 47 Raw'!AF57</f>
        <v>231.56510900000001</v>
      </c>
      <c r="AD70" s="25">
        <f>'AEO 2022 Table 47 Raw'!AG57</f>
        <v>240.12879899999999</v>
      </c>
      <c r="AE70" s="25">
        <f>'AEO 2022 Table 47 Raw'!AH57</f>
        <v>248.72645600000001</v>
      </c>
      <c r="AF70" s="25">
        <f>'AEO 2022 Table 47 Raw'!AI57</f>
        <v>257.25564600000001</v>
      </c>
      <c r="AG70" s="45">
        <f>'AEO 2022 Table 47 Raw'!AJ57</f>
        <v>0.112</v>
      </c>
    </row>
    <row r="71" spans="1:33" ht="15" customHeight="1">
      <c r="A71" s="8" t="s">
        <v>1119</v>
      </c>
      <c r="B71" s="24" t="s">
        <v>1105</v>
      </c>
      <c r="C71" s="25">
        <f>'AEO 2022 Table 47 Raw'!F58</f>
        <v>3.513836</v>
      </c>
      <c r="D71" s="25">
        <f>'AEO 2022 Table 47 Raw'!G58</f>
        <v>29.634240999999999</v>
      </c>
      <c r="E71" s="25">
        <f>'AEO 2022 Table 47 Raw'!H58</f>
        <v>60.108046999999999</v>
      </c>
      <c r="F71" s="25">
        <f>'AEO 2022 Table 47 Raw'!I58</f>
        <v>75.344948000000002</v>
      </c>
      <c r="G71" s="25">
        <f>'AEO 2022 Table 47 Raw'!J58</f>
        <v>82.963402000000002</v>
      </c>
      <c r="H71" s="25">
        <f>'AEO 2022 Table 47 Raw'!K58</f>
        <v>86.092972000000003</v>
      </c>
      <c r="I71" s="25">
        <f>'AEO 2022 Table 47 Raw'!L58</f>
        <v>89.300537000000006</v>
      </c>
      <c r="J71" s="25">
        <f>'AEO 2022 Table 47 Raw'!M58</f>
        <v>92.548355000000001</v>
      </c>
      <c r="K71" s="25">
        <f>'AEO 2022 Table 47 Raw'!N58</f>
        <v>95.906379999999999</v>
      </c>
      <c r="L71" s="25">
        <f>'AEO 2022 Table 47 Raw'!O58</f>
        <v>99.349853999999993</v>
      </c>
      <c r="M71" s="25">
        <f>'AEO 2022 Table 47 Raw'!P58</f>
        <v>102.874832</v>
      </c>
      <c r="N71" s="25">
        <f>'AEO 2022 Table 47 Raw'!Q58</f>
        <v>106.487122</v>
      </c>
      <c r="O71" s="25">
        <f>'AEO 2022 Table 47 Raw'!R58</f>
        <v>110.186607</v>
      </c>
      <c r="P71" s="25">
        <f>'AEO 2022 Table 47 Raw'!S58</f>
        <v>113.966301</v>
      </c>
      <c r="Q71" s="25">
        <f>'AEO 2022 Table 47 Raw'!T58</f>
        <v>117.794678</v>
      </c>
      <c r="R71" s="25">
        <f>'AEO 2022 Table 47 Raw'!U58</f>
        <v>121.67126500000001</v>
      </c>
      <c r="S71" s="25">
        <f>'AEO 2022 Table 47 Raw'!V58</f>
        <v>125.628197</v>
      </c>
      <c r="T71" s="25">
        <f>'AEO 2022 Table 47 Raw'!W58</f>
        <v>129.67764299999999</v>
      </c>
      <c r="U71" s="25">
        <f>'AEO 2022 Table 47 Raw'!X58</f>
        <v>133.800217</v>
      </c>
      <c r="V71" s="25">
        <f>'AEO 2022 Table 47 Raw'!Y58</f>
        <v>138.01812699999999</v>
      </c>
      <c r="W71" s="25">
        <f>'AEO 2022 Table 47 Raw'!Z58</f>
        <v>142.33569299999999</v>
      </c>
      <c r="X71" s="25">
        <f>'AEO 2022 Table 47 Raw'!AA58</f>
        <v>146.76083399999999</v>
      </c>
      <c r="Y71" s="25">
        <f>'AEO 2022 Table 47 Raw'!AB58</f>
        <v>151.29628</v>
      </c>
      <c r="Z71" s="25">
        <f>'AEO 2022 Table 47 Raw'!AC58</f>
        <v>155.944626</v>
      </c>
      <c r="AA71" s="25">
        <f>'AEO 2022 Table 47 Raw'!AD58</f>
        <v>160.70872499999999</v>
      </c>
      <c r="AB71" s="25">
        <f>'AEO 2022 Table 47 Raw'!AE58</f>
        <v>165.58363299999999</v>
      </c>
      <c r="AC71" s="25">
        <f>'AEO 2022 Table 47 Raw'!AF58</f>
        <v>170.58109999999999</v>
      </c>
      <c r="AD71" s="25">
        <f>'AEO 2022 Table 47 Raw'!AG58</f>
        <v>175.70474200000001</v>
      </c>
      <c r="AE71" s="25">
        <f>'AEO 2022 Table 47 Raw'!AH58</f>
        <v>180.95784</v>
      </c>
      <c r="AF71" s="25">
        <f>'AEO 2022 Table 47 Raw'!AI58</f>
        <v>186.34522999999999</v>
      </c>
      <c r="AG71" s="45">
        <f>'AEO 2022 Table 47 Raw'!AJ58</f>
        <v>0.14699999999999999</v>
      </c>
    </row>
    <row r="72" spans="1:33" ht="15" customHeight="1">
      <c r="AG72" s="48"/>
    </row>
    <row r="73" spans="1:33" ht="15" customHeight="1">
      <c r="B73" s="23" t="s">
        <v>1120</v>
      </c>
      <c r="AG73" s="48"/>
    </row>
    <row r="74" spans="1:33" ht="15" customHeight="1">
      <c r="A74" s="8" t="s">
        <v>1121</v>
      </c>
      <c r="B74" s="24" t="s">
        <v>1053</v>
      </c>
      <c r="C74" s="27">
        <f>'AEO 2022 Table 47 Raw'!F60</f>
        <v>46.504134999999998</v>
      </c>
      <c r="D74" s="27">
        <f>'AEO 2022 Table 47 Raw'!G60</f>
        <v>47.712704000000002</v>
      </c>
      <c r="E74" s="27">
        <f>'AEO 2022 Table 47 Raw'!H60</f>
        <v>48.897472</v>
      </c>
      <c r="F74" s="27">
        <f>'AEO 2022 Table 47 Raw'!I60</f>
        <v>50.202869</v>
      </c>
      <c r="G74" s="27">
        <f>'AEO 2022 Table 47 Raw'!J60</f>
        <v>51.351654000000003</v>
      </c>
      <c r="H74" s="27">
        <f>'AEO 2022 Table 47 Raw'!K60</f>
        <v>52.422409000000002</v>
      </c>
      <c r="I74" s="27">
        <f>'AEO 2022 Table 47 Raw'!L60</f>
        <v>53.336928999999998</v>
      </c>
      <c r="J74" s="27">
        <f>'AEO 2022 Table 47 Raw'!M60</f>
        <v>54.365242000000002</v>
      </c>
      <c r="K74" s="27">
        <f>'AEO 2022 Table 47 Raw'!N60</f>
        <v>55.434657999999999</v>
      </c>
      <c r="L74" s="27">
        <f>'AEO 2022 Table 47 Raw'!O60</f>
        <v>56.570152</v>
      </c>
      <c r="M74" s="27">
        <f>'AEO 2022 Table 47 Raw'!P60</f>
        <v>57.673313</v>
      </c>
      <c r="N74" s="27">
        <f>'AEO 2022 Table 47 Raw'!Q60</f>
        <v>58.901057999999999</v>
      </c>
      <c r="O74" s="27">
        <f>'AEO 2022 Table 47 Raw'!R60</f>
        <v>60.108921000000002</v>
      </c>
      <c r="P74" s="27">
        <f>'AEO 2022 Table 47 Raw'!S60</f>
        <v>61.152428</v>
      </c>
      <c r="Q74" s="27">
        <f>'AEO 2022 Table 47 Raw'!T60</f>
        <v>62.154975999999998</v>
      </c>
      <c r="R74" s="27">
        <f>'AEO 2022 Table 47 Raw'!U60</f>
        <v>63.147606000000003</v>
      </c>
      <c r="S74" s="27">
        <f>'AEO 2022 Table 47 Raw'!V60</f>
        <v>64.217369000000005</v>
      </c>
      <c r="T74" s="27">
        <f>'AEO 2022 Table 47 Raw'!W60</f>
        <v>65.310333</v>
      </c>
      <c r="U74" s="27">
        <f>'AEO 2022 Table 47 Raw'!X60</f>
        <v>66.505050999999995</v>
      </c>
      <c r="V74" s="27">
        <f>'AEO 2022 Table 47 Raw'!Y60</f>
        <v>67.756568999999999</v>
      </c>
      <c r="W74" s="27">
        <f>'AEO 2022 Table 47 Raw'!Z60</f>
        <v>68.911095000000003</v>
      </c>
      <c r="X74" s="27">
        <f>'AEO 2022 Table 47 Raw'!AA60</f>
        <v>70.132309000000006</v>
      </c>
      <c r="Y74" s="27">
        <f>'AEO 2022 Table 47 Raw'!AB60</f>
        <v>71.400542999999999</v>
      </c>
      <c r="Z74" s="27">
        <f>'AEO 2022 Table 47 Raw'!AC60</f>
        <v>72.645966000000001</v>
      </c>
      <c r="AA74" s="27">
        <f>'AEO 2022 Table 47 Raw'!AD60</f>
        <v>74.007034000000004</v>
      </c>
      <c r="AB74" s="27">
        <f>'AEO 2022 Table 47 Raw'!AE60</f>
        <v>75.441872000000004</v>
      </c>
      <c r="AC74" s="27">
        <f>'AEO 2022 Table 47 Raw'!AF60</f>
        <v>76.859076999999999</v>
      </c>
      <c r="AD74" s="27">
        <f>'AEO 2022 Table 47 Raw'!AG60</f>
        <v>78.276877999999996</v>
      </c>
      <c r="AE74" s="27">
        <f>'AEO 2022 Table 47 Raw'!AH60</f>
        <v>79.769310000000004</v>
      </c>
      <c r="AF74" s="27">
        <f>'AEO 2022 Table 47 Raw'!AI60</f>
        <v>81.459686000000005</v>
      </c>
      <c r="AG74" s="45">
        <f>'AEO 2022 Table 47 Raw'!AJ60</f>
        <v>0.02</v>
      </c>
    </row>
    <row r="75" spans="1:33" ht="15" customHeight="1">
      <c r="A75" s="8" t="s">
        <v>1122</v>
      </c>
      <c r="B75" s="24" t="s">
        <v>1055</v>
      </c>
      <c r="C75" s="27">
        <f>'AEO 2022 Table 47 Raw'!F61</f>
        <v>2.7445089999999999</v>
      </c>
      <c r="D75" s="27">
        <f>'AEO 2022 Table 47 Raw'!G61</f>
        <v>2.8331</v>
      </c>
      <c r="E75" s="27">
        <f>'AEO 2022 Table 47 Raw'!H61</f>
        <v>2.8786</v>
      </c>
      <c r="F75" s="27">
        <f>'AEO 2022 Table 47 Raw'!I61</f>
        <v>2.9076879999999998</v>
      </c>
      <c r="G75" s="27">
        <f>'AEO 2022 Table 47 Raw'!J61</f>
        <v>2.9447899999999998</v>
      </c>
      <c r="H75" s="27">
        <f>'AEO 2022 Table 47 Raw'!K61</f>
        <v>2.9834870000000002</v>
      </c>
      <c r="I75" s="27">
        <f>'AEO 2022 Table 47 Raw'!L61</f>
        <v>3.0197600000000002</v>
      </c>
      <c r="J75" s="27">
        <f>'AEO 2022 Table 47 Raw'!M61</f>
        <v>3.05803</v>
      </c>
      <c r="K75" s="27">
        <f>'AEO 2022 Table 47 Raw'!N61</f>
        <v>3.098468</v>
      </c>
      <c r="L75" s="27">
        <f>'AEO 2022 Table 47 Raw'!O61</f>
        <v>3.1409500000000001</v>
      </c>
      <c r="M75" s="27">
        <f>'AEO 2022 Table 47 Raw'!P61</f>
        <v>3.1839810000000002</v>
      </c>
      <c r="N75" s="27">
        <f>'AEO 2022 Table 47 Raw'!Q61</f>
        <v>3.2275320000000001</v>
      </c>
      <c r="O75" s="27">
        <f>'AEO 2022 Table 47 Raw'!R61</f>
        <v>3.271722</v>
      </c>
      <c r="P75" s="27">
        <f>'AEO 2022 Table 47 Raw'!S61</f>
        <v>3.3165559999999998</v>
      </c>
      <c r="Q75" s="27">
        <f>'AEO 2022 Table 47 Raw'!T61</f>
        <v>3.362034</v>
      </c>
      <c r="R75" s="27">
        <f>'AEO 2022 Table 47 Raw'!U61</f>
        <v>3.4081619999999999</v>
      </c>
      <c r="S75" s="27">
        <f>'AEO 2022 Table 47 Raw'!V61</f>
        <v>3.4549439999999998</v>
      </c>
      <c r="T75" s="27">
        <f>'AEO 2022 Table 47 Raw'!W61</f>
        <v>3.502383</v>
      </c>
      <c r="U75" s="27">
        <f>'AEO 2022 Table 47 Raw'!X61</f>
        <v>3.5504850000000001</v>
      </c>
      <c r="V75" s="27">
        <f>'AEO 2022 Table 47 Raw'!Y61</f>
        <v>3.5992489999999999</v>
      </c>
      <c r="W75" s="27">
        <f>'AEO 2022 Table 47 Raw'!Z61</f>
        <v>3.6486809999999998</v>
      </c>
      <c r="X75" s="27">
        <f>'AEO 2022 Table 47 Raw'!AA61</f>
        <v>3.698785</v>
      </c>
      <c r="Y75" s="27">
        <f>'AEO 2022 Table 47 Raw'!AB61</f>
        <v>3.7495590000000001</v>
      </c>
      <c r="Z75" s="27">
        <f>'AEO 2022 Table 47 Raw'!AC61</f>
        <v>3.8010100000000002</v>
      </c>
      <c r="AA75" s="27">
        <f>'AEO 2022 Table 47 Raw'!AD61</f>
        <v>3.8531399999999998</v>
      </c>
      <c r="AB75" s="27">
        <f>'AEO 2022 Table 47 Raw'!AE61</f>
        <v>3.9059520000000001</v>
      </c>
      <c r="AC75" s="27">
        <f>'AEO 2022 Table 47 Raw'!AF61</f>
        <v>3.9594459999999998</v>
      </c>
      <c r="AD75" s="27">
        <f>'AEO 2022 Table 47 Raw'!AG61</f>
        <v>4.0136269999999996</v>
      </c>
      <c r="AE75" s="27">
        <f>'AEO 2022 Table 47 Raw'!AH61</f>
        <v>4.0684930000000001</v>
      </c>
      <c r="AF75" s="27">
        <f>'AEO 2022 Table 47 Raw'!AI61</f>
        <v>4.1240509999999997</v>
      </c>
      <c r="AG75" s="45">
        <f>'AEO 2022 Table 47 Raw'!AJ61</f>
        <v>1.4E-2</v>
      </c>
    </row>
    <row r="76" spans="1:33" ht="15" customHeight="1">
      <c r="A76" s="8" t="s">
        <v>1123</v>
      </c>
      <c r="B76" s="24" t="s">
        <v>1057</v>
      </c>
      <c r="C76" s="27">
        <f>'AEO 2022 Table 47 Raw'!F62</f>
        <v>0.83762400000000004</v>
      </c>
      <c r="D76" s="27">
        <f>'AEO 2022 Table 47 Raw'!G62</f>
        <v>0.87348700000000001</v>
      </c>
      <c r="E76" s="27">
        <f>'AEO 2022 Table 47 Raw'!H62</f>
        <v>0.90238700000000005</v>
      </c>
      <c r="F76" s="27">
        <f>'AEO 2022 Table 47 Raw'!I62</f>
        <v>0.93071499999999996</v>
      </c>
      <c r="G76" s="27">
        <f>'AEO 2022 Table 47 Raw'!J62</f>
        <v>0.95772100000000004</v>
      </c>
      <c r="H76" s="27">
        <f>'AEO 2022 Table 47 Raw'!K62</f>
        <v>0.98470599999999997</v>
      </c>
      <c r="I76" s="27">
        <f>'AEO 2022 Table 47 Raw'!L62</f>
        <v>1.0118389999999999</v>
      </c>
      <c r="J76" s="27">
        <f>'AEO 2022 Table 47 Raw'!M62</f>
        <v>1.038991</v>
      </c>
      <c r="K76" s="27">
        <f>'AEO 2022 Table 47 Raw'!N62</f>
        <v>1.066616</v>
      </c>
      <c r="L76" s="27">
        <f>'AEO 2022 Table 47 Raw'!O62</f>
        <v>1.0943639999999999</v>
      </c>
      <c r="M76" s="27">
        <f>'AEO 2022 Table 47 Raw'!P62</f>
        <v>1.1229150000000001</v>
      </c>
      <c r="N76" s="27">
        <f>'AEO 2022 Table 47 Raw'!Q62</f>
        <v>1.1526400000000001</v>
      </c>
      <c r="O76" s="27">
        <f>'AEO 2022 Table 47 Raw'!R62</f>
        <v>1.182652</v>
      </c>
      <c r="P76" s="27">
        <f>'AEO 2022 Table 47 Raw'!S62</f>
        <v>1.2129989999999999</v>
      </c>
      <c r="Q76" s="27">
        <f>'AEO 2022 Table 47 Raw'!T62</f>
        <v>1.243757</v>
      </c>
      <c r="R76" s="27">
        <f>'AEO 2022 Table 47 Raw'!U62</f>
        <v>1.2747059999999999</v>
      </c>
      <c r="S76" s="27">
        <f>'AEO 2022 Table 47 Raw'!V62</f>
        <v>1.305971</v>
      </c>
      <c r="T76" s="27">
        <f>'AEO 2022 Table 47 Raw'!W62</f>
        <v>1.3375999999999999</v>
      </c>
      <c r="U76" s="27">
        <f>'AEO 2022 Table 47 Raw'!X62</f>
        <v>1.369607</v>
      </c>
      <c r="V76" s="27">
        <f>'AEO 2022 Table 47 Raw'!Y62</f>
        <v>1.4019820000000001</v>
      </c>
      <c r="W76" s="27">
        <f>'AEO 2022 Table 47 Raw'!Z62</f>
        <v>1.4347380000000001</v>
      </c>
      <c r="X76" s="27">
        <f>'AEO 2022 Table 47 Raw'!AA62</f>
        <v>1.467821</v>
      </c>
      <c r="Y76" s="27">
        <f>'AEO 2022 Table 47 Raw'!AB62</f>
        <v>1.501258</v>
      </c>
      <c r="Z76" s="27">
        <f>'AEO 2022 Table 47 Raw'!AC62</f>
        <v>1.5350470000000001</v>
      </c>
      <c r="AA76" s="27">
        <f>'AEO 2022 Table 47 Raw'!AD62</f>
        <v>1.56918</v>
      </c>
      <c r="AB76" s="27">
        <f>'AEO 2022 Table 47 Raw'!AE62</f>
        <v>1.6028450000000001</v>
      </c>
      <c r="AC76" s="27">
        <f>'AEO 2022 Table 47 Raw'!AF62</f>
        <v>1.6368240000000001</v>
      </c>
      <c r="AD76" s="27">
        <f>'AEO 2022 Table 47 Raw'!AG62</f>
        <v>1.671116</v>
      </c>
      <c r="AE76" s="27">
        <f>'AEO 2022 Table 47 Raw'!AH62</f>
        <v>1.705719</v>
      </c>
      <c r="AF76" s="27">
        <f>'AEO 2022 Table 47 Raw'!AI62</f>
        <v>1.7406250000000001</v>
      </c>
      <c r="AG76" s="45">
        <f>'AEO 2022 Table 47 Raw'!AJ62</f>
        <v>2.5999999999999999E-2</v>
      </c>
    </row>
    <row r="77" spans="1:33" ht="15" customHeight="1">
      <c r="A77" s="8" t="s">
        <v>1124</v>
      </c>
      <c r="B77" s="24" t="s">
        <v>1059</v>
      </c>
      <c r="C77" s="27">
        <f>'AEO 2022 Table 47 Raw'!F63</f>
        <v>3.831766</v>
      </c>
      <c r="D77" s="27">
        <f>'AEO 2022 Table 47 Raw'!G63</f>
        <v>3.9665319999999999</v>
      </c>
      <c r="E77" s="27">
        <f>'AEO 2022 Table 47 Raw'!H63</f>
        <v>4.1086999999999998</v>
      </c>
      <c r="F77" s="27">
        <f>'AEO 2022 Table 47 Raw'!I63</f>
        <v>4.2429550000000003</v>
      </c>
      <c r="G77" s="27">
        <f>'AEO 2022 Table 47 Raw'!J63</f>
        <v>4.3765479999999997</v>
      </c>
      <c r="H77" s="27">
        <f>'AEO 2022 Table 47 Raw'!K63</f>
        <v>4.5099410000000004</v>
      </c>
      <c r="I77" s="27">
        <f>'AEO 2022 Table 47 Raw'!L63</f>
        <v>4.6373319999999998</v>
      </c>
      <c r="J77" s="27">
        <f>'AEO 2022 Table 47 Raw'!M63</f>
        <v>4.7587590000000004</v>
      </c>
      <c r="K77" s="27">
        <f>'AEO 2022 Table 47 Raw'!N63</f>
        <v>4.8747069999999999</v>
      </c>
      <c r="L77" s="27">
        <f>'AEO 2022 Table 47 Raw'!O63</f>
        <v>4.9853420000000002</v>
      </c>
      <c r="M77" s="27">
        <f>'AEO 2022 Table 47 Raw'!P63</f>
        <v>5.0896619999999997</v>
      </c>
      <c r="N77" s="27">
        <f>'AEO 2022 Table 47 Raw'!Q63</f>
        <v>5.1923360000000001</v>
      </c>
      <c r="O77" s="27">
        <f>'AEO 2022 Table 47 Raw'!R63</f>
        <v>5.2934369999999999</v>
      </c>
      <c r="P77" s="27">
        <f>'AEO 2022 Table 47 Raw'!S63</f>
        <v>5.3929859999999996</v>
      </c>
      <c r="Q77" s="27">
        <f>'AEO 2022 Table 47 Raw'!T63</f>
        <v>5.4908919999999997</v>
      </c>
      <c r="R77" s="27">
        <f>'AEO 2022 Table 47 Raw'!U63</f>
        <v>5.5848789999999999</v>
      </c>
      <c r="S77" s="27">
        <f>'AEO 2022 Table 47 Raw'!V63</f>
        <v>5.6778269999999997</v>
      </c>
      <c r="T77" s="27">
        <f>'AEO 2022 Table 47 Raw'!W63</f>
        <v>5.7700139999999998</v>
      </c>
      <c r="U77" s="27">
        <f>'AEO 2022 Table 47 Raw'!X63</f>
        <v>5.8616700000000002</v>
      </c>
      <c r="V77" s="27">
        <f>'AEO 2022 Table 47 Raw'!Y63</f>
        <v>5.9529649999999998</v>
      </c>
      <c r="W77" s="27">
        <f>'AEO 2022 Table 47 Raw'!Z63</f>
        <v>6.0396029999999996</v>
      </c>
      <c r="X77" s="27">
        <f>'AEO 2022 Table 47 Raw'!AA63</f>
        <v>6.1260909999999997</v>
      </c>
      <c r="Y77" s="27">
        <f>'AEO 2022 Table 47 Raw'!AB63</f>
        <v>6.2125120000000003</v>
      </c>
      <c r="Z77" s="27">
        <f>'AEO 2022 Table 47 Raw'!AC63</f>
        <v>6.298959</v>
      </c>
      <c r="AA77" s="27">
        <f>'AEO 2022 Table 47 Raw'!AD63</f>
        <v>6.3854980000000001</v>
      </c>
      <c r="AB77" s="27">
        <f>'AEO 2022 Table 47 Raw'!AE63</f>
        <v>6.4677550000000004</v>
      </c>
      <c r="AC77" s="27">
        <f>'AEO 2022 Table 47 Raw'!AF63</f>
        <v>6.5501269999999998</v>
      </c>
      <c r="AD77" s="27">
        <f>'AEO 2022 Table 47 Raw'!AG63</f>
        <v>6.6325430000000001</v>
      </c>
      <c r="AE77" s="27">
        <f>'AEO 2022 Table 47 Raw'!AH63</f>
        <v>6.7150239999999997</v>
      </c>
      <c r="AF77" s="27">
        <f>'AEO 2022 Table 47 Raw'!AI63</f>
        <v>6.7975089999999998</v>
      </c>
      <c r="AG77" s="45">
        <f>'AEO 2022 Table 47 Raw'!AJ63</f>
        <v>0.02</v>
      </c>
    </row>
    <row r="78" spans="1:33" ht="15" customHeight="1">
      <c r="A78" s="8" t="s">
        <v>1125</v>
      </c>
      <c r="B78" s="24" t="s">
        <v>1061</v>
      </c>
      <c r="C78" s="27">
        <f>'AEO 2022 Table 47 Raw'!F64</f>
        <v>35.224918000000002</v>
      </c>
      <c r="D78" s="27">
        <f>'AEO 2022 Table 47 Raw'!G64</f>
        <v>36.966549000000001</v>
      </c>
      <c r="E78" s="27">
        <f>'AEO 2022 Table 47 Raw'!H64</f>
        <v>37.938479999999998</v>
      </c>
      <c r="F78" s="27">
        <f>'AEO 2022 Table 47 Raw'!I64</f>
        <v>38.662585999999997</v>
      </c>
      <c r="G78" s="27">
        <f>'AEO 2022 Table 47 Raw'!J64</f>
        <v>39.307766000000001</v>
      </c>
      <c r="H78" s="27">
        <f>'AEO 2022 Table 47 Raw'!K64</f>
        <v>39.930118999999998</v>
      </c>
      <c r="I78" s="27">
        <f>'AEO 2022 Table 47 Raw'!L64</f>
        <v>40.515788999999998</v>
      </c>
      <c r="J78" s="27">
        <f>'AEO 2022 Table 47 Raw'!M64</f>
        <v>41.093451999999999</v>
      </c>
      <c r="K78" s="27">
        <f>'AEO 2022 Table 47 Raw'!N64</f>
        <v>41.666763000000003</v>
      </c>
      <c r="L78" s="27">
        <f>'AEO 2022 Table 47 Raw'!O64</f>
        <v>42.229712999999997</v>
      </c>
      <c r="M78" s="27">
        <f>'AEO 2022 Table 47 Raw'!P64</f>
        <v>42.788921000000002</v>
      </c>
      <c r="N78" s="27">
        <f>'AEO 2022 Table 47 Raw'!Q64</f>
        <v>43.347942000000003</v>
      </c>
      <c r="O78" s="27">
        <f>'AEO 2022 Table 47 Raw'!R64</f>
        <v>43.913162</v>
      </c>
      <c r="P78" s="27">
        <f>'AEO 2022 Table 47 Raw'!S64</f>
        <v>44.481468</v>
      </c>
      <c r="Q78" s="27">
        <f>'AEO 2022 Table 47 Raw'!T64</f>
        <v>45.050133000000002</v>
      </c>
      <c r="R78" s="27">
        <f>'AEO 2022 Table 47 Raw'!U64</f>
        <v>45.620185999999997</v>
      </c>
      <c r="S78" s="27">
        <f>'AEO 2022 Table 47 Raw'!V64</f>
        <v>46.205207999999999</v>
      </c>
      <c r="T78" s="27">
        <f>'AEO 2022 Table 47 Raw'!W64</f>
        <v>46.801974999999999</v>
      </c>
      <c r="U78" s="27">
        <f>'AEO 2022 Table 47 Raw'!X64</f>
        <v>47.406292000000001</v>
      </c>
      <c r="V78" s="27">
        <f>'AEO 2022 Table 47 Raw'!Y64</f>
        <v>48.024901999999997</v>
      </c>
      <c r="W78" s="27">
        <f>'AEO 2022 Table 47 Raw'!Z64</f>
        <v>48.652175999999997</v>
      </c>
      <c r="X78" s="27">
        <f>'AEO 2022 Table 47 Raw'!AA64</f>
        <v>49.285477</v>
      </c>
      <c r="Y78" s="27">
        <f>'AEO 2022 Table 47 Raw'!AB64</f>
        <v>49.923423999999997</v>
      </c>
      <c r="Z78" s="27">
        <f>'AEO 2022 Table 47 Raw'!AC64</f>
        <v>50.564484</v>
      </c>
      <c r="AA78" s="27">
        <f>'AEO 2022 Table 47 Raw'!AD64</f>
        <v>51.209377000000003</v>
      </c>
      <c r="AB78" s="27">
        <f>'AEO 2022 Table 47 Raw'!AE64</f>
        <v>51.859627000000003</v>
      </c>
      <c r="AC78" s="27">
        <f>'AEO 2022 Table 47 Raw'!AF64</f>
        <v>52.516204999999999</v>
      </c>
      <c r="AD78" s="27">
        <f>'AEO 2022 Table 47 Raw'!AG64</f>
        <v>53.182673999999999</v>
      </c>
      <c r="AE78" s="27">
        <f>'AEO 2022 Table 47 Raw'!AH64</f>
        <v>53.861579999999996</v>
      </c>
      <c r="AF78" s="27">
        <f>'AEO 2022 Table 47 Raw'!AI64</f>
        <v>54.552363999999997</v>
      </c>
      <c r="AG78" s="45">
        <f>'AEO 2022 Table 47 Raw'!AJ64</f>
        <v>1.4999999999999999E-2</v>
      </c>
    </row>
    <row r="79" spans="1:33" ht="15" customHeight="1">
      <c r="A79" s="8" t="s">
        <v>1126</v>
      </c>
      <c r="B79" s="24" t="s">
        <v>1063</v>
      </c>
      <c r="C79" s="27">
        <f>'AEO 2022 Table 47 Raw'!F65</f>
        <v>3.1926779999999999</v>
      </c>
      <c r="D79" s="27">
        <f>'AEO 2022 Table 47 Raw'!G65</f>
        <v>3.2972929999999998</v>
      </c>
      <c r="E79" s="27">
        <f>'AEO 2022 Table 47 Raw'!H65</f>
        <v>3.4052199999999999</v>
      </c>
      <c r="F79" s="27">
        <f>'AEO 2022 Table 47 Raw'!I65</f>
        <v>3.511253</v>
      </c>
      <c r="G79" s="27">
        <f>'AEO 2022 Table 47 Raw'!J65</f>
        <v>3.612771</v>
      </c>
      <c r="H79" s="27">
        <f>'AEO 2022 Table 47 Raw'!K65</f>
        <v>3.7176439999999999</v>
      </c>
      <c r="I79" s="27">
        <f>'AEO 2022 Table 47 Raw'!L65</f>
        <v>3.8214830000000002</v>
      </c>
      <c r="J79" s="27">
        <f>'AEO 2022 Table 47 Raw'!M65</f>
        <v>3.9259919999999999</v>
      </c>
      <c r="K79" s="27">
        <f>'AEO 2022 Table 47 Raw'!N65</f>
        <v>4.0320929999999997</v>
      </c>
      <c r="L79" s="27">
        <f>'AEO 2022 Table 47 Raw'!O65</f>
        <v>4.1399480000000004</v>
      </c>
      <c r="M79" s="27">
        <f>'AEO 2022 Table 47 Raw'!P65</f>
        <v>4.2499279999999997</v>
      </c>
      <c r="N79" s="27">
        <f>'AEO 2022 Table 47 Raw'!Q65</f>
        <v>4.3625660000000002</v>
      </c>
      <c r="O79" s="27">
        <f>'AEO 2022 Table 47 Raw'!R65</f>
        <v>4.4775010000000002</v>
      </c>
      <c r="P79" s="27">
        <f>'AEO 2022 Table 47 Raw'!S65</f>
        <v>4.5939290000000002</v>
      </c>
      <c r="Q79" s="27">
        <f>'AEO 2022 Table 47 Raw'!T65</f>
        <v>4.7112559999999997</v>
      </c>
      <c r="R79" s="27">
        <f>'AEO 2022 Table 47 Raw'!U65</f>
        <v>4.8311200000000003</v>
      </c>
      <c r="S79" s="27">
        <f>'AEO 2022 Table 47 Raw'!V65</f>
        <v>4.9521230000000003</v>
      </c>
      <c r="T79" s="27">
        <f>'AEO 2022 Table 47 Raw'!W65</f>
        <v>5.0745649999999998</v>
      </c>
      <c r="U79" s="27">
        <f>'AEO 2022 Table 47 Raw'!X65</f>
        <v>5.1985299999999999</v>
      </c>
      <c r="V79" s="27">
        <f>'AEO 2022 Table 47 Raw'!Y65</f>
        <v>5.3235970000000004</v>
      </c>
      <c r="W79" s="27">
        <f>'AEO 2022 Table 47 Raw'!Z65</f>
        <v>5.4509030000000003</v>
      </c>
      <c r="X79" s="27">
        <f>'AEO 2022 Table 47 Raw'!AA65</f>
        <v>5.5794790000000001</v>
      </c>
      <c r="Y79" s="27">
        <f>'AEO 2022 Table 47 Raw'!AB65</f>
        <v>5.7096580000000001</v>
      </c>
      <c r="Z79" s="27">
        <f>'AEO 2022 Table 47 Raw'!AC65</f>
        <v>5.841475</v>
      </c>
      <c r="AA79" s="27">
        <f>'AEO 2022 Table 47 Raw'!AD65</f>
        <v>5.974666</v>
      </c>
      <c r="AB79" s="27">
        <f>'AEO 2022 Table 47 Raw'!AE65</f>
        <v>6.1103969999999999</v>
      </c>
      <c r="AC79" s="27">
        <f>'AEO 2022 Table 47 Raw'!AF65</f>
        <v>6.2478009999999999</v>
      </c>
      <c r="AD79" s="27">
        <f>'AEO 2022 Table 47 Raw'!AG65</f>
        <v>6.387181</v>
      </c>
      <c r="AE79" s="27">
        <f>'AEO 2022 Table 47 Raw'!AH65</f>
        <v>6.5285599999999997</v>
      </c>
      <c r="AF79" s="27">
        <f>'AEO 2022 Table 47 Raw'!AI65</f>
        <v>6.6720379999999997</v>
      </c>
      <c r="AG79" s="45">
        <f>'AEO 2022 Table 47 Raw'!AJ65</f>
        <v>2.5999999999999999E-2</v>
      </c>
    </row>
    <row r="80" spans="1:33" ht="15" customHeight="1">
      <c r="A80" s="8" t="s">
        <v>1127</v>
      </c>
      <c r="B80" s="24" t="s">
        <v>1065</v>
      </c>
      <c r="C80" s="27">
        <f>'AEO 2022 Table 47 Raw'!F66</f>
        <v>20.236916999999998</v>
      </c>
      <c r="D80" s="27">
        <f>'AEO 2022 Table 47 Raw'!G66</f>
        <v>21.154066</v>
      </c>
      <c r="E80" s="27">
        <f>'AEO 2022 Table 47 Raw'!H66</f>
        <v>21.983000000000001</v>
      </c>
      <c r="F80" s="27">
        <f>'AEO 2022 Table 47 Raw'!I66</f>
        <v>22.698105000000002</v>
      </c>
      <c r="G80" s="27">
        <f>'AEO 2022 Table 47 Raw'!J66</f>
        <v>23.360481</v>
      </c>
      <c r="H80" s="27">
        <f>'AEO 2022 Table 47 Raw'!K66</f>
        <v>24.041865999999999</v>
      </c>
      <c r="I80" s="27">
        <f>'AEO 2022 Table 47 Raw'!L66</f>
        <v>24.718805</v>
      </c>
      <c r="J80" s="27">
        <f>'AEO 2022 Table 47 Raw'!M66</f>
        <v>25.405193000000001</v>
      </c>
      <c r="K80" s="27">
        <f>'AEO 2022 Table 47 Raw'!N66</f>
        <v>26.100905999999998</v>
      </c>
      <c r="L80" s="27">
        <f>'AEO 2022 Table 47 Raw'!O66</f>
        <v>26.801245000000002</v>
      </c>
      <c r="M80" s="27">
        <f>'AEO 2022 Table 47 Raw'!P66</f>
        <v>27.499096000000002</v>
      </c>
      <c r="N80" s="27">
        <f>'AEO 2022 Table 47 Raw'!Q66</f>
        <v>28.192800999999999</v>
      </c>
      <c r="O80" s="27">
        <f>'AEO 2022 Table 47 Raw'!R66</f>
        <v>28.889606000000001</v>
      </c>
      <c r="P80" s="27">
        <f>'AEO 2022 Table 47 Raw'!S66</f>
        <v>29.592976</v>
      </c>
      <c r="Q80" s="27">
        <f>'AEO 2022 Table 47 Raw'!T66</f>
        <v>30.303438</v>
      </c>
      <c r="R80" s="27">
        <f>'AEO 2022 Table 47 Raw'!U66</f>
        <v>31.011044999999999</v>
      </c>
      <c r="S80" s="27">
        <f>'AEO 2022 Table 47 Raw'!V66</f>
        <v>31.722849</v>
      </c>
      <c r="T80" s="27">
        <f>'AEO 2022 Table 47 Raw'!W66</f>
        <v>32.439320000000002</v>
      </c>
      <c r="U80" s="27">
        <f>'AEO 2022 Table 47 Raw'!X66</f>
        <v>33.160946000000003</v>
      </c>
      <c r="V80" s="27">
        <f>'AEO 2022 Table 47 Raw'!Y66</f>
        <v>33.886757000000003</v>
      </c>
      <c r="W80" s="27">
        <f>'AEO 2022 Table 47 Raw'!Z66</f>
        <v>34.609214999999999</v>
      </c>
      <c r="X80" s="27">
        <f>'AEO 2022 Table 47 Raw'!AA66</f>
        <v>35.333247999999998</v>
      </c>
      <c r="Y80" s="27">
        <f>'AEO 2022 Table 47 Raw'!AB66</f>
        <v>36.059291999999999</v>
      </c>
      <c r="Z80" s="27">
        <f>'AEO 2022 Table 47 Raw'!AC66</f>
        <v>36.787013999999999</v>
      </c>
      <c r="AA80" s="27">
        <f>'AEO 2022 Table 47 Raw'!AD66</f>
        <v>37.516402999999997</v>
      </c>
      <c r="AB80" s="27">
        <f>'AEO 2022 Table 47 Raw'!AE66</f>
        <v>38.244537000000001</v>
      </c>
      <c r="AC80" s="27">
        <f>'AEO 2022 Table 47 Raw'!AF66</f>
        <v>38.972206</v>
      </c>
      <c r="AD80" s="27">
        <f>'AEO 2022 Table 47 Raw'!AG66</f>
        <v>39.700409000000001</v>
      </c>
      <c r="AE80" s="27">
        <f>'AEO 2022 Table 47 Raw'!AH66</f>
        <v>40.428905</v>
      </c>
      <c r="AF80" s="27">
        <f>'AEO 2022 Table 47 Raw'!AI66</f>
        <v>41.157623000000001</v>
      </c>
      <c r="AG80" s="45">
        <f>'AEO 2022 Table 47 Raw'!AJ66</f>
        <v>2.5000000000000001E-2</v>
      </c>
    </row>
    <row r="81" spans="1:33" ht="15" customHeight="1">
      <c r="A81" s="8" t="s">
        <v>1128</v>
      </c>
      <c r="B81" s="24" t="s">
        <v>1067</v>
      </c>
      <c r="C81" s="27">
        <f>'AEO 2022 Table 47 Raw'!F67</f>
        <v>6.8258229999999998</v>
      </c>
      <c r="D81" s="27">
        <f>'AEO 2022 Table 47 Raw'!G67</f>
        <v>7.2244609999999998</v>
      </c>
      <c r="E81" s="27">
        <f>'AEO 2022 Table 47 Raw'!H67</f>
        <v>7.5565319999999998</v>
      </c>
      <c r="F81" s="27">
        <f>'AEO 2022 Table 47 Raw'!I67</f>
        <v>7.8729800000000001</v>
      </c>
      <c r="G81" s="27">
        <f>'AEO 2022 Table 47 Raw'!J67</f>
        <v>8.1440850000000005</v>
      </c>
      <c r="H81" s="27">
        <f>'AEO 2022 Table 47 Raw'!K67</f>
        <v>8.4265120000000007</v>
      </c>
      <c r="I81" s="27">
        <f>'AEO 2022 Table 47 Raw'!L67</f>
        <v>8.7133439999999993</v>
      </c>
      <c r="J81" s="27">
        <f>'AEO 2022 Table 47 Raw'!M67</f>
        <v>9.0097660000000008</v>
      </c>
      <c r="K81" s="27">
        <f>'AEO 2022 Table 47 Raw'!N67</f>
        <v>9.3148949999999999</v>
      </c>
      <c r="L81" s="27">
        <f>'AEO 2022 Table 47 Raw'!O67</f>
        <v>9.6282189999999996</v>
      </c>
      <c r="M81" s="27">
        <f>'AEO 2022 Table 47 Raw'!P67</f>
        <v>9.9586079999999999</v>
      </c>
      <c r="N81" s="27">
        <f>'AEO 2022 Table 47 Raw'!Q67</f>
        <v>10.304506</v>
      </c>
      <c r="O81" s="27">
        <f>'AEO 2022 Table 47 Raw'!R67</f>
        <v>10.662466999999999</v>
      </c>
      <c r="P81" s="27">
        <f>'AEO 2022 Table 47 Raw'!S67</f>
        <v>11.032404</v>
      </c>
      <c r="Q81" s="27">
        <f>'AEO 2022 Table 47 Raw'!T67</f>
        <v>11.41464</v>
      </c>
      <c r="R81" s="27">
        <f>'AEO 2022 Table 47 Raw'!U67</f>
        <v>11.790551000000001</v>
      </c>
      <c r="S81" s="27">
        <f>'AEO 2022 Table 47 Raw'!V67</f>
        <v>12.177326000000001</v>
      </c>
      <c r="T81" s="27">
        <f>'AEO 2022 Table 47 Raw'!W67</f>
        <v>12.575803000000001</v>
      </c>
      <c r="U81" s="27">
        <f>'AEO 2022 Table 47 Raw'!X67</f>
        <v>12.986219999999999</v>
      </c>
      <c r="V81" s="27">
        <f>'AEO 2022 Table 47 Raw'!Y67</f>
        <v>13.409319999999999</v>
      </c>
      <c r="W81" s="27">
        <f>'AEO 2022 Table 47 Raw'!Z67</f>
        <v>13.827291000000001</v>
      </c>
      <c r="X81" s="27">
        <f>'AEO 2022 Table 47 Raw'!AA67</f>
        <v>14.256767</v>
      </c>
      <c r="Y81" s="27">
        <f>'AEO 2022 Table 47 Raw'!AB67</f>
        <v>14.698565</v>
      </c>
      <c r="Z81" s="27">
        <f>'AEO 2022 Table 47 Raw'!AC67</f>
        <v>15.152723999999999</v>
      </c>
      <c r="AA81" s="27">
        <f>'AEO 2022 Table 47 Raw'!AD67</f>
        <v>15.619555</v>
      </c>
      <c r="AB81" s="27">
        <f>'AEO 2022 Table 47 Raw'!AE67</f>
        <v>16.083054000000001</v>
      </c>
      <c r="AC81" s="27">
        <f>'AEO 2022 Table 47 Raw'!AF67</f>
        <v>16.558288999999998</v>
      </c>
      <c r="AD81" s="27">
        <f>'AEO 2022 Table 47 Raw'!AG67</f>
        <v>17.046223000000001</v>
      </c>
      <c r="AE81" s="27">
        <f>'AEO 2022 Table 47 Raw'!AH67</f>
        <v>17.545233</v>
      </c>
      <c r="AF81" s="27">
        <f>'AEO 2022 Table 47 Raw'!AI67</f>
        <v>18.04636</v>
      </c>
      <c r="AG81" s="45">
        <f>'AEO 2022 Table 47 Raw'!AJ67</f>
        <v>3.4000000000000002E-2</v>
      </c>
    </row>
    <row r="82" spans="1:33" ht="15" customHeight="1">
      <c r="A82" s="8" t="s">
        <v>1129</v>
      </c>
      <c r="B82" s="24" t="s">
        <v>1069</v>
      </c>
      <c r="C82" s="27">
        <f>'AEO 2022 Table 47 Raw'!F68</f>
        <v>25.030434</v>
      </c>
      <c r="D82" s="27">
        <f>'AEO 2022 Table 47 Raw'!G68</f>
        <v>26.503038</v>
      </c>
      <c r="E82" s="27">
        <f>'AEO 2022 Table 47 Raw'!H68</f>
        <v>27.907875000000001</v>
      </c>
      <c r="F82" s="27">
        <f>'AEO 2022 Table 47 Raw'!I68</f>
        <v>29.204699000000002</v>
      </c>
      <c r="G82" s="27">
        <f>'AEO 2022 Table 47 Raw'!J68</f>
        <v>30.460234</v>
      </c>
      <c r="H82" s="27">
        <f>'AEO 2022 Table 47 Raw'!K68</f>
        <v>31.683883999999999</v>
      </c>
      <c r="I82" s="27">
        <f>'AEO 2022 Table 47 Raw'!L68</f>
        <v>32.882750999999999</v>
      </c>
      <c r="J82" s="27">
        <f>'AEO 2022 Table 47 Raw'!M68</f>
        <v>34.057751000000003</v>
      </c>
      <c r="K82" s="27">
        <f>'AEO 2022 Table 47 Raw'!N68</f>
        <v>35.208275</v>
      </c>
      <c r="L82" s="27">
        <f>'AEO 2022 Table 47 Raw'!O68</f>
        <v>36.336063000000003</v>
      </c>
      <c r="M82" s="27">
        <f>'AEO 2022 Table 47 Raw'!P68</f>
        <v>37.444282999999999</v>
      </c>
      <c r="N82" s="27">
        <f>'AEO 2022 Table 47 Raw'!Q68</f>
        <v>38.524085999999997</v>
      </c>
      <c r="O82" s="27">
        <f>'AEO 2022 Table 47 Raw'!R68</f>
        <v>39.571846000000001</v>
      </c>
      <c r="P82" s="27">
        <f>'AEO 2022 Table 47 Raw'!S68</f>
        <v>40.592243000000003</v>
      </c>
      <c r="Q82" s="27">
        <f>'AEO 2022 Table 47 Raw'!T68</f>
        <v>41.592857000000002</v>
      </c>
      <c r="R82" s="27">
        <f>'AEO 2022 Table 47 Raw'!U68</f>
        <v>42.571525999999999</v>
      </c>
      <c r="S82" s="27">
        <f>'AEO 2022 Table 47 Raw'!V68</f>
        <v>43.521824000000002</v>
      </c>
      <c r="T82" s="27">
        <f>'AEO 2022 Table 47 Raw'!W68</f>
        <v>44.445732</v>
      </c>
      <c r="U82" s="27">
        <f>'AEO 2022 Table 47 Raw'!X68</f>
        <v>45.350605000000002</v>
      </c>
      <c r="V82" s="27">
        <f>'AEO 2022 Table 47 Raw'!Y68</f>
        <v>46.247535999999997</v>
      </c>
      <c r="W82" s="27">
        <f>'AEO 2022 Table 47 Raw'!Z68</f>
        <v>47.146614</v>
      </c>
      <c r="X82" s="27">
        <f>'AEO 2022 Table 47 Raw'!AA68</f>
        <v>48.045918</v>
      </c>
      <c r="Y82" s="27">
        <f>'AEO 2022 Table 47 Raw'!AB68</f>
        <v>48.936214</v>
      </c>
      <c r="Z82" s="27">
        <f>'AEO 2022 Table 47 Raw'!AC68</f>
        <v>49.807338999999999</v>
      </c>
      <c r="AA82" s="27">
        <f>'AEO 2022 Table 47 Raw'!AD68</f>
        <v>50.648387999999997</v>
      </c>
      <c r="AB82" s="27">
        <f>'AEO 2022 Table 47 Raw'!AE68</f>
        <v>51.458114999999999</v>
      </c>
      <c r="AC82" s="27">
        <f>'AEO 2022 Table 47 Raw'!AF68</f>
        <v>52.243332000000002</v>
      </c>
      <c r="AD82" s="27">
        <f>'AEO 2022 Table 47 Raw'!AG68</f>
        <v>53.001503</v>
      </c>
      <c r="AE82" s="27">
        <f>'AEO 2022 Table 47 Raw'!AH68</f>
        <v>53.72448</v>
      </c>
      <c r="AF82" s="27">
        <f>'AEO 2022 Table 47 Raw'!AI68</f>
        <v>54.404223999999999</v>
      </c>
      <c r="AG82" s="45">
        <f>'AEO 2022 Table 47 Raw'!AJ68</f>
        <v>2.7E-2</v>
      </c>
    </row>
    <row r="83" spans="1:33" ht="15" customHeight="1">
      <c r="A83" s="8" t="s">
        <v>1130</v>
      </c>
      <c r="B83" s="24" t="s">
        <v>1071</v>
      </c>
      <c r="C83" s="27">
        <f>'AEO 2022 Table 47 Raw'!F69</f>
        <v>18.573315000000001</v>
      </c>
      <c r="D83" s="27">
        <f>'AEO 2022 Table 47 Raw'!G69</f>
        <v>20.123519999999999</v>
      </c>
      <c r="E83" s="27">
        <f>'AEO 2022 Table 47 Raw'!H69</f>
        <v>21.118670000000002</v>
      </c>
      <c r="F83" s="27">
        <f>'AEO 2022 Table 47 Raw'!I69</f>
        <v>21.915524999999999</v>
      </c>
      <c r="G83" s="27">
        <f>'AEO 2022 Table 47 Raw'!J69</f>
        <v>22.649332000000001</v>
      </c>
      <c r="H83" s="27">
        <f>'AEO 2022 Table 47 Raw'!K69</f>
        <v>23.299458000000001</v>
      </c>
      <c r="I83" s="27">
        <f>'AEO 2022 Table 47 Raw'!L69</f>
        <v>23.862841</v>
      </c>
      <c r="J83" s="27">
        <f>'AEO 2022 Table 47 Raw'!M69</f>
        <v>24.353732999999998</v>
      </c>
      <c r="K83" s="27">
        <f>'AEO 2022 Table 47 Raw'!N69</f>
        <v>24.783608999999998</v>
      </c>
      <c r="L83" s="27">
        <f>'AEO 2022 Table 47 Raw'!O69</f>
        <v>25.157585000000001</v>
      </c>
      <c r="M83" s="27">
        <f>'AEO 2022 Table 47 Raw'!P69</f>
        <v>25.446995000000001</v>
      </c>
      <c r="N83" s="27">
        <f>'AEO 2022 Table 47 Raw'!Q69</f>
        <v>25.648230000000002</v>
      </c>
      <c r="O83" s="27">
        <f>'AEO 2022 Table 47 Raw'!R69</f>
        <v>25.831823</v>
      </c>
      <c r="P83" s="27">
        <f>'AEO 2022 Table 47 Raw'!S69</f>
        <v>26.010731</v>
      </c>
      <c r="Q83" s="27">
        <f>'AEO 2022 Table 47 Raw'!T69</f>
        <v>26.182472000000001</v>
      </c>
      <c r="R83" s="27">
        <f>'AEO 2022 Table 47 Raw'!U69</f>
        <v>26.350121999999999</v>
      </c>
      <c r="S83" s="27">
        <f>'AEO 2022 Table 47 Raw'!V69</f>
        <v>26.501787</v>
      </c>
      <c r="T83" s="27">
        <f>'AEO 2022 Table 47 Raw'!W69</f>
        <v>26.638466000000001</v>
      </c>
      <c r="U83" s="27">
        <f>'AEO 2022 Table 47 Raw'!X69</f>
        <v>26.771334</v>
      </c>
      <c r="V83" s="27">
        <f>'AEO 2022 Table 47 Raw'!Y69</f>
        <v>26.908327</v>
      </c>
      <c r="W83" s="27">
        <f>'AEO 2022 Table 47 Raw'!Z69</f>
        <v>27.057107999999999</v>
      </c>
      <c r="X83" s="27">
        <f>'AEO 2022 Table 47 Raw'!AA69</f>
        <v>27.214227999999999</v>
      </c>
      <c r="Y83" s="27">
        <f>'AEO 2022 Table 47 Raw'!AB69</f>
        <v>27.372429</v>
      </c>
      <c r="Z83" s="27">
        <f>'AEO 2022 Table 47 Raw'!AC69</f>
        <v>27.531711999999999</v>
      </c>
      <c r="AA83" s="27">
        <f>'AEO 2022 Table 47 Raw'!AD69</f>
        <v>27.693269999999998</v>
      </c>
      <c r="AB83" s="27">
        <f>'AEO 2022 Table 47 Raw'!AE69</f>
        <v>27.855748999999999</v>
      </c>
      <c r="AC83" s="27">
        <f>'AEO 2022 Table 47 Raw'!AF69</f>
        <v>28.019749000000001</v>
      </c>
      <c r="AD83" s="27">
        <f>'AEO 2022 Table 47 Raw'!AG69</f>
        <v>28.190671999999999</v>
      </c>
      <c r="AE83" s="27">
        <f>'AEO 2022 Table 47 Raw'!AH69</f>
        <v>28.373905000000001</v>
      </c>
      <c r="AF83" s="27">
        <f>'AEO 2022 Table 47 Raw'!AI69</f>
        <v>28.572741000000001</v>
      </c>
      <c r="AG83" s="45">
        <f>'AEO 2022 Table 47 Raw'!AJ69</f>
        <v>1.4999999999999999E-2</v>
      </c>
    </row>
    <row r="84" spans="1:33" ht="15" customHeight="1">
      <c r="A84" s="8" t="s">
        <v>1131</v>
      </c>
      <c r="B84" s="24" t="s">
        <v>1073</v>
      </c>
      <c r="C84" s="27">
        <f>'AEO 2022 Table 47 Raw'!F70</f>
        <v>10.632194999999999</v>
      </c>
      <c r="D84" s="27">
        <f>'AEO 2022 Table 47 Raw'!G70</f>
        <v>11.168974</v>
      </c>
      <c r="E84" s="27">
        <f>'AEO 2022 Table 47 Raw'!H70</f>
        <v>11.718265000000001</v>
      </c>
      <c r="F84" s="27">
        <f>'AEO 2022 Table 47 Raw'!I70</f>
        <v>12.208477999999999</v>
      </c>
      <c r="G84" s="27">
        <f>'AEO 2022 Table 47 Raw'!J70</f>
        <v>12.677059</v>
      </c>
      <c r="H84" s="27">
        <f>'AEO 2022 Table 47 Raw'!K70</f>
        <v>13.143902000000001</v>
      </c>
      <c r="I84" s="27">
        <f>'AEO 2022 Table 47 Raw'!L70</f>
        <v>13.61096</v>
      </c>
      <c r="J84" s="27">
        <f>'AEO 2022 Table 47 Raw'!M70</f>
        <v>14.071075</v>
      </c>
      <c r="K84" s="27">
        <f>'AEO 2022 Table 47 Raw'!N70</f>
        <v>14.520227</v>
      </c>
      <c r="L84" s="27">
        <f>'AEO 2022 Table 47 Raw'!O70</f>
        <v>14.957796</v>
      </c>
      <c r="M84" s="27">
        <f>'AEO 2022 Table 47 Raw'!P70</f>
        <v>15.389878</v>
      </c>
      <c r="N84" s="27">
        <f>'AEO 2022 Table 47 Raw'!Q70</f>
        <v>15.819096999999999</v>
      </c>
      <c r="O84" s="27">
        <f>'AEO 2022 Table 47 Raw'!R70</f>
        <v>16.246105</v>
      </c>
      <c r="P84" s="27">
        <f>'AEO 2022 Table 47 Raw'!S70</f>
        <v>16.671745000000001</v>
      </c>
      <c r="Q84" s="27">
        <f>'AEO 2022 Table 47 Raw'!T70</f>
        <v>17.096354999999999</v>
      </c>
      <c r="R84" s="27">
        <f>'AEO 2022 Table 47 Raw'!U70</f>
        <v>17.515215000000001</v>
      </c>
      <c r="S84" s="27">
        <f>'AEO 2022 Table 47 Raw'!V70</f>
        <v>17.933112999999999</v>
      </c>
      <c r="T84" s="27">
        <f>'AEO 2022 Table 47 Raw'!W70</f>
        <v>18.350671999999999</v>
      </c>
      <c r="U84" s="27">
        <f>'AEO 2022 Table 47 Raw'!X70</f>
        <v>18.767074999999998</v>
      </c>
      <c r="V84" s="27">
        <f>'AEO 2022 Table 47 Raw'!Y70</f>
        <v>19.183562999999999</v>
      </c>
      <c r="W84" s="27">
        <f>'AEO 2022 Table 47 Raw'!Z70</f>
        <v>19.596824999999999</v>
      </c>
      <c r="X84" s="27">
        <f>'AEO 2022 Table 47 Raw'!AA70</f>
        <v>20.008300999999999</v>
      </c>
      <c r="Y84" s="27">
        <f>'AEO 2022 Table 47 Raw'!AB70</f>
        <v>20.416933</v>
      </c>
      <c r="Z84" s="27">
        <f>'AEO 2022 Table 47 Raw'!AC70</f>
        <v>20.823703999999999</v>
      </c>
      <c r="AA84" s="27">
        <f>'AEO 2022 Table 47 Raw'!AD70</f>
        <v>21.227453000000001</v>
      </c>
      <c r="AB84" s="27">
        <f>'AEO 2022 Table 47 Raw'!AE70</f>
        <v>21.618082000000001</v>
      </c>
      <c r="AC84" s="27">
        <f>'AEO 2022 Table 47 Raw'!AF70</f>
        <v>22.004614</v>
      </c>
      <c r="AD84" s="27">
        <f>'AEO 2022 Table 47 Raw'!AG70</f>
        <v>22.389144999999999</v>
      </c>
      <c r="AE84" s="27">
        <f>'AEO 2022 Table 47 Raw'!AH70</f>
        <v>22.773358999999999</v>
      </c>
      <c r="AF84" s="27">
        <f>'AEO 2022 Table 47 Raw'!AI70</f>
        <v>23.158940999999999</v>
      </c>
      <c r="AG84" s="45">
        <f>'AEO 2022 Table 47 Raw'!AJ70</f>
        <v>2.7E-2</v>
      </c>
    </row>
    <row r="85" spans="1:33" ht="15" customHeight="1">
      <c r="A85" s="8" t="s">
        <v>1132</v>
      </c>
      <c r="B85" s="24" t="s">
        <v>1075</v>
      </c>
      <c r="C85" s="27">
        <f>'AEO 2022 Table 47 Raw'!F71</f>
        <v>3.11463</v>
      </c>
      <c r="D85" s="27">
        <f>'AEO 2022 Table 47 Raw'!G71</f>
        <v>3.2979050000000001</v>
      </c>
      <c r="E85" s="27">
        <f>'AEO 2022 Table 47 Raw'!H71</f>
        <v>3.472073</v>
      </c>
      <c r="F85" s="27">
        <f>'AEO 2022 Table 47 Raw'!I71</f>
        <v>3.6678310000000001</v>
      </c>
      <c r="G85" s="27">
        <f>'AEO 2022 Table 47 Raw'!J71</f>
        <v>3.8669750000000001</v>
      </c>
      <c r="H85" s="27">
        <f>'AEO 2022 Table 47 Raw'!K71</f>
        <v>4.069496</v>
      </c>
      <c r="I85" s="27">
        <f>'AEO 2022 Table 47 Raw'!L71</f>
        <v>4.2746459999999997</v>
      </c>
      <c r="J85" s="27">
        <f>'AEO 2022 Table 47 Raw'!M71</f>
        <v>4.4812000000000003</v>
      </c>
      <c r="K85" s="27">
        <f>'AEO 2022 Table 47 Raw'!N71</f>
        <v>4.6878279999999997</v>
      </c>
      <c r="L85" s="27">
        <f>'AEO 2022 Table 47 Raw'!O71</f>
        <v>4.8948140000000002</v>
      </c>
      <c r="M85" s="27">
        <f>'AEO 2022 Table 47 Raw'!P71</f>
        <v>5.1021729999999996</v>
      </c>
      <c r="N85" s="27">
        <f>'AEO 2022 Table 47 Raw'!Q71</f>
        <v>5.3075409999999996</v>
      </c>
      <c r="O85" s="27">
        <f>'AEO 2022 Table 47 Raw'!R71</f>
        <v>5.5098260000000003</v>
      </c>
      <c r="P85" s="27">
        <f>'AEO 2022 Table 47 Raw'!S71</f>
        <v>5.7082610000000003</v>
      </c>
      <c r="Q85" s="27">
        <f>'AEO 2022 Table 47 Raw'!T71</f>
        <v>5.9044230000000004</v>
      </c>
      <c r="R85" s="27">
        <f>'AEO 2022 Table 47 Raw'!U71</f>
        <v>6.0993380000000004</v>
      </c>
      <c r="S85" s="27">
        <f>'AEO 2022 Table 47 Raw'!V71</f>
        <v>6.2946359999999997</v>
      </c>
      <c r="T85" s="27">
        <f>'AEO 2022 Table 47 Raw'!W71</f>
        <v>6.490615</v>
      </c>
      <c r="U85" s="27">
        <f>'AEO 2022 Table 47 Raw'!X71</f>
        <v>6.687125</v>
      </c>
      <c r="V85" s="27">
        <f>'AEO 2022 Table 47 Raw'!Y71</f>
        <v>6.8840409999999999</v>
      </c>
      <c r="W85" s="27">
        <f>'AEO 2022 Table 47 Raw'!Z71</f>
        <v>7.079237</v>
      </c>
      <c r="X85" s="27">
        <f>'AEO 2022 Table 47 Raw'!AA71</f>
        <v>7.2738699999999996</v>
      </c>
      <c r="Y85" s="27">
        <f>'AEO 2022 Table 47 Raw'!AB71</f>
        <v>7.4681860000000002</v>
      </c>
      <c r="Z85" s="27">
        <f>'AEO 2022 Table 47 Raw'!AC71</f>
        <v>7.6619479999999998</v>
      </c>
      <c r="AA85" s="27">
        <f>'AEO 2022 Table 47 Raw'!AD71</f>
        <v>7.8550300000000002</v>
      </c>
      <c r="AB85" s="27">
        <f>'AEO 2022 Table 47 Raw'!AE71</f>
        <v>8.0454030000000003</v>
      </c>
      <c r="AC85" s="27">
        <f>'AEO 2022 Table 47 Raw'!AF71</f>
        <v>8.2339830000000003</v>
      </c>
      <c r="AD85" s="27">
        <f>'AEO 2022 Table 47 Raw'!AG71</f>
        <v>8.4211430000000007</v>
      </c>
      <c r="AE85" s="27">
        <f>'AEO 2022 Table 47 Raw'!AH71</f>
        <v>8.606325</v>
      </c>
      <c r="AF85" s="27">
        <f>'AEO 2022 Table 47 Raw'!AI71</f>
        <v>8.7877299999999998</v>
      </c>
      <c r="AG85" s="45">
        <f>'AEO 2022 Table 47 Raw'!AJ71</f>
        <v>3.5999999999999997E-2</v>
      </c>
    </row>
    <row r="86" spans="1:33" ht="15" customHeight="1">
      <c r="A86" s="8" t="s">
        <v>1133</v>
      </c>
      <c r="B86" s="24" t="s">
        <v>1077</v>
      </c>
      <c r="C86" s="27">
        <f>'AEO 2022 Table 47 Raw'!F72</f>
        <v>3.1446049999999999</v>
      </c>
      <c r="D86" s="27">
        <f>'AEO 2022 Table 47 Raw'!G72</f>
        <v>3.35982</v>
      </c>
      <c r="E86" s="27">
        <f>'AEO 2022 Table 47 Raw'!H72</f>
        <v>3.5921289999999999</v>
      </c>
      <c r="F86" s="27">
        <f>'AEO 2022 Table 47 Raw'!I72</f>
        <v>3.7772399999999999</v>
      </c>
      <c r="G86" s="27">
        <f>'AEO 2022 Table 47 Raw'!J72</f>
        <v>3.963206</v>
      </c>
      <c r="H86" s="27">
        <f>'AEO 2022 Table 47 Raw'!K72</f>
        <v>4.1517929999999996</v>
      </c>
      <c r="I86" s="27">
        <f>'AEO 2022 Table 47 Raw'!L72</f>
        <v>4.3418710000000003</v>
      </c>
      <c r="J86" s="27">
        <f>'AEO 2022 Table 47 Raw'!M72</f>
        <v>4.5268410000000001</v>
      </c>
      <c r="K86" s="27">
        <f>'AEO 2022 Table 47 Raw'!N72</f>
        <v>4.7182940000000002</v>
      </c>
      <c r="L86" s="27">
        <f>'AEO 2022 Table 47 Raw'!O72</f>
        <v>4.9116799999999996</v>
      </c>
      <c r="M86" s="27">
        <f>'AEO 2022 Table 47 Raw'!P72</f>
        <v>5.1055409999999997</v>
      </c>
      <c r="N86" s="27">
        <f>'AEO 2022 Table 47 Raw'!Q72</f>
        <v>5.3009719999999998</v>
      </c>
      <c r="O86" s="27">
        <f>'AEO 2022 Table 47 Raw'!R72</f>
        <v>5.4975560000000003</v>
      </c>
      <c r="P86" s="27">
        <f>'AEO 2022 Table 47 Raw'!S72</f>
        <v>5.6937040000000003</v>
      </c>
      <c r="Q86" s="27">
        <f>'AEO 2022 Table 47 Raw'!T72</f>
        <v>5.8840050000000002</v>
      </c>
      <c r="R86" s="27">
        <f>'AEO 2022 Table 47 Raw'!U72</f>
        <v>6.0683689999999997</v>
      </c>
      <c r="S86" s="27">
        <f>'AEO 2022 Table 47 Raw'!V72</f>
        <v>6.2514200000000004</v>
      </c>
      <c r="T86" s="27">
        <f>'AEO 2022 Table 47 Raw'!W72</f>
        <v>6.4347099999999999</v>
      </c>
      <c r="U86" s="27">
        <f>'AEO 2022 Table 47 Raw'!X72</f>
        <v>6.6149579999999997</v>
      </c>
      <c r="V86" s="27">
        <f>'AEO 2022 Table 47 Raw'!Y72</f>
        <v>6.7953479999999997</v>
      </c>
      <c r="W86" s="27">
        <f>'AEO 2022 Table 47 Raw'!Z72</f>
        <v>6.9768860000000004</v>
      </c>
      <c r="X86" s="27">
        <f>'AEO 2022 Table 47 Raw'!AA72</f>
        <v>7.1599009999999996</v>
      </c>
      <c r="Y86" s="27">
        <f>'AEO 2022 Table 47 Raw'!AB72</f>
        <v>7.3444599999999998</v>
      </c>
      <c r="Z86" s="27">
        <f>'AEO 2022 Table 47 Raw'!AC72</f>
        <v>7.5306769999999998</v>
      </c>
      <c r="AA86" s="27">
        <f>'AEO 2022 Table 47 Raw'!AD72</f>
        <v>7.7186769999999996</v>
      </c>
      <c r="AB86" s="27">
        <f>'AEO 2022 Table 47 Raw'!AE72</f>
        <v>7.9086299999999996</v>
      </c>
      <c r="AC86" s="27">
        <f>'AEO 2022 Table 47 Raw'!AF72</f>
        <v>8.1007569999999998</v>
      </c>
      <c r="AD86" s="27">
        <f>'AEO 2022 Table 47 Raw'!AG72</f>
        <v>8.2952890000000004</v>
      </c>
      <c r="AE86" s="27">
        <f>'AEO 2022 Table 47 Raw'!AH72</f>
        <v>8.4922699999999995</v>
      </c>
      <c r="AF86" s="27">
        <f>'AEO 2022 Table 47 Raw'!AI72</f>
        <v>8.6919950000000004</v>
      </c>
      <c r="AG86" s="45">
        <f>'AEO 2022 Table 47 Raw'!AJ72</f>
        <v>3.5999999999999997E-2</v>
      </c>
    </row>
    <row r="87" spans="1:33" ht="15" customHeight="1">
      <c r="A87" s="8" t="s">
        <v>1134</v>
      </c>
      <c r="B87" s="24" t="s">
        <v>1135</v>
      </c>
      <c r="C87" s="27">
        <f>'AEO 2022 Table 47 Raw'!F73</f>
        <v>179.893539</v>
      </c>
      <c r="D87" s="27">
        <f>'AEO 2022 Table 47 Raw'!G73</f>
        <v>188.481461</v>
      </c>
      <c r="E87" s="27">
        <f>'AEO 2022 Table 47 Raw'!H73</f>
        <v>195.47941599999999</v>
      </c>
      <c r="F87" s="27">
        <f>'AEO 2022 Table 47 Raw'!I73</f>
        <v>201.80291700000001</v>
      </c>
      <c r="G87" s="27">
        <f>'AEO 2022 Table 47 Raw'!J73</f>
        <v>207.67263800000001</v>
      </c>
      <c r="H87" s="27">
        <f>'AEO 2022 Table 47 Raw'!K73</f>
        <v>213.36520400000001</v>
      </c>
      <c r="I87" s="27">
        <f>'AEO 2022 Table 47 Raw'!L73</f>
        <v>218.74835200000001</v>
      </c>
      <c r="J87" s="27">
        <f>'AEO 2022 Table 47 Raw'!M73</f>
        <v>224.146027</v>
      </c>
      <c r="K87" s="27">
        <f>'AEO 2022 Table 47 Raw'!N73</f>
        <v>229.50732400000001</v>
      </c>
      <c r="L87" s="27">
        <f>'AEO 2022 Table 47 Raw'!O73</f>
        <v>234.84787</v>
      </c>
      <c r="M87" s="27">
        <f>'AEO 2022 Table 47 Raw'!P73</f>
        <v>240.05529799999999</v>
      </c>
      <c r="N87" s="27">
        <f>'AEO 2022 Table 47 Raw'!Q73</f>
        <v>245.28128100000001</v>
      </c>
      <c r="O87" s="27">
        <f>'AEO 2022 Table 47 Raw'!R73</f>
        <v>250.45661899999999</v>
      </c>
      <c r="P87" s="27">
        <f>'AEO 2022 Table 47 Raw'!S73</f>
        <v>255.45242300000001</v>
      </c>
      <c r="Q87" s="27">
        <f>'AEO 2022 Table 47 Raw'!T73</f>
        <v>260.39123499999999</v>
      </c>
      <c r="R87" s="27">
        <f>'AEO 2022 Table 47 Raw'!U73</f>
        <v>265.27282700000001</v>
      </c>
      <c r="S87" s="27">
        <f>'AEO 2022 Table 47 Raw'!V73</f>
        <v>270.21640000000002</v>
      </c>
      <c r="T87" s="27">
        <f>'AEO 2022 Table 47 Raw'!W73</f>
        <v>275.17218000000003</v>
      </c>
      <c r="U87" s="27">
        <f>'AEO 2022 Table 47 Raw'!X73</f>
        <v>280.22988900000001</v>
      </c>
      <c r="V87" s="27">
        <f>'AEO 2022 Table 47 Raw'!Y73</f>
        <v>285.374146</v>
      </c>
      <c r="W87" s="27">
        <f>'AEO 2022 Table 47 Raw'!Z73</f>
        <v>290.43035900000001</v>
      </c>
      <c r="X87" s="27">
        <f>'AEO 2022 Table 47 Raw'!AA73</f>
        <v>295.58218399999998</v>
      </c>
      <c r="Y87" s="27">
        <f>'AEO 2022 Table 47 Raw'!AB73</f>
        <v>300.79302999999999</v>
      </c>
      <c r="Z87" s="27">
        <f>'AEO 2022 Table 47 Raw'!AC73</f>
        <v>305.982056</v>
      </c>
      <c r="AA87" s="27">
        <f>'AEO 2022 Table 47 Raw'!AD73</f>
        <v>311.27771000000001</v>
      </c>
      <c r="AB87" s="27">
        <f>'AEO 2022 Table 47 Raw'!AE73</f>
        <v>316.60201999999998</v>
      </c>
      <c r="AC87" s="27">
        <f>'AEO 2022 Table 47 Raw'!AF73</f>
        <v>321.90243500000003</v>
      </c>
      <c r="AD87" s="27">
        <f>'AEO 2022 Table 47 Raw'!AG73</f>
        <v>327.20837399999999</v>
      </c>
      <c r="AE87" s="27">
        <f>'AEO 2022 Table 47 Raw'!AH73</f>
        <v>332.59314000000001</v>
      </c>
      <c r="AF87" s="27">
        <f>'AEO 2022 Table 47 Raw'!AI73</f>
        <v>338.16589399999998</v>
      </c>
      <c r="AG87" s="45">
        <f>'AEO 2022 Table 47 Raw'!AJ73</f>
        <v>2.1999999999999999E-2</v>
      </c>
    </row>
    <row r="88" spans="1:33" ht="15" customHeight="1">
      <c r="AG88" s="48"/>
    </row>
    <row r="89" spans="1:33" ht="15" customHeight="1">
      <c r="B89" s="23" t="s">
        <v>116</v>
      </c>
      <c r="AG89" s="48"/>
    </row>
    <row r="90" spans="1:33" ht="12" customHeight="1">
      <c r="A90" s="8" t="s">
        <v>1136</v>
      </c>
      <c r="B90" s="24" t="s">
        <v>1137</v>
      </c>
      <c r="C90" s="25">
        <f>'AEO 2022 Table 47 Raw'!F75</f>
        <v>884.81805399999996</v>
      </c>
      <c r="D90" s="25">
        <f>'AEO 2022 Table 47 Raw'!G75</f>
        <v>1076.5500489999999</v>
      </c>
      <c r="E90" s="25">
        <f>'AEO 2022 Table 47 Raw'!H75</f>
        <v>1230.1667480000001</v>
      </c>
      <c r="F90" s="25">
        <f>'AEO 2022 Table 47 Raw'!I75</f>
        <v>1274.7022710000001</v>
      </c>
      <c r="G90" s="25">
        <f>'AEO 2022 Table 47 Raw'!J75</f>
        <v>1318.180908</v>
      </c>
      <c r="H90" s="25">
        <f>'AEO 2022 Table 47 Raw'!K75</f>
        <v>1345.499634</v>
      </c>
      <c r="I90" s="25">
        <f>'AEO 2022 Table 47 Raw'!L75</f>
        <v>1366.03772</v>
      </c>
      <c r="J90" s="25">
        <f>'AEO 2022 Table 47 Raw'!M75</f>
        <v>1391.079956</v>
      </c>
      <c r="K90" s="25">
        <f>'AEO 2022 Table 47 Raw'!N75</f>
        <v>1417.5729980000001</v>
      </c>
      <c r="L90" s="25">
        <f>'AEO 2022 Table 47 Raw'!O75</f>
        <v>1446.572876</v>
      </c>
      <c r="M90" s="25">
        <f>'AEO 2022 Table 47 Raw'!P75</f>
        <v>1474.0267329999999</v>
      </c>
      <c r="N90" s="25">
        <f>'AEO 2022 Table 47 Raw'!Q75</f>
        <v>1506.494995</v>
      </c>
      <c r="O90" s="25">
        <f>'AEO 2022 Table 47 Raw'!R75</f>
        <v>1538.013672</v>
      </c>
      <c r="P90" s="25">
        <f>'AEO 2022 Table 47 Raw'!S75</f>
        <v>1562.586182</v>
      </c>
      <c r="Q90" s="25">
        <f>'AEO 2022 Table 47 Raw'!T75</f>
        <v>1585.3625489999999</v>
      </c>
      <c r="R90" s="25">
        <f>'AEO 2022 Table 47 Raw'!U75</f>
        <v>1607.659668</v>
      </c>
      <c r="S90" s="25">
        <f>'AEO 2022 Table 47 Raw'!V75</f>
        <v>1633.0620120000001</v>
      </c>
      <c r="T90" s="25">
        <f>'AEO 2022 Table 47 Raw'!W75</f>
        <v>1659.333374</v>
      </c>
      <c r="U90" s="25">
        <f>'AEO 2022 Table 47 Raw'!X75</f>
        <v>1689.634033</v>
      </c>
      <c r="V90" s="25">
        <f>'AEO 2022 Table 47 Raw'!Y75</f>
        <v>1722.052246</v>
      </c>
      <c r="W90" s="25">
        <f>'AEO 2022 Table 47 Raw'!Z75</f>
        <v>1750.318237</v>
      </c>
      <c r="X90" s="25">
        <f>'AEO 2022 Table 47 Raw'!AA75</f>
        <v>1781.0749510000001</v>
      </c>
      <c r="Y90" s="25">
        <f>'AEO 2022 Table 47 Raw'!AB75</f>
        <v>1813.510986</v>
      </c>
      <c r="Z90" s="25">
        <f>'AEO 2022 Table 47 Raw'!AC75</f>
        <v>1844.788818</v>
      </c>
      <c r="AA90" s="25">
        <f>'AEO 2022 Table 47 Raw'!AD75</f>
        <v>1880.515259</v>
      </c>
      <c r="AB90" s="25">
        <f>'AEO 2022 Table 47 Raw'!AE75</f>
        <v>1918.9608149999999</v>
      </c>
      <c r="AC90" s="25">
        <f>'AEO 2022 Table 47 Raw'!AF75</f>
        <v>1956.3781739999999</v>
      </c>
      <c r="AD90" s="25">
        <f>'AEO 2022 Table 47 Raw'!AG75</f>
        <v>1993.512573</v>
      </c>
      <c r="AE90" s="25">
        <f>'AEO 2022 Table 47 Raw'!AH75</f>
        <v>2033.3670649999999</v>
      </c>
      <c r="AF90" s="25">
        <f>'AEO 2022 Table 47 Raw'!AI75</f>
        <v>2080.9279790000001</v>
      </c>
      <c r="AG90" s="45">
        <f>'AEO 2022 Table 47 Raw'!AJ75</f>
        <v>0.03</v>
      </c>
    </row>
    <row r="91" spans="1:33" ht="15" customHeight="1">
      <c r="A91" s="8" t="s">
        <v>1138</v>
      </c>
      <c r="B91" s="24" t="s">
        <v>1139</v>
      </c>
      <c r="C91" s="25">
        <f>'AEO 2022 Table 47 Raw'!F76</f>
        <v>661.58654799999999</v>
      </c>
      <c r="D91" s="25">
        <f>'AEO 2022 Table 47 Raw'!G76</f>
        <v>776.53173800000002</v>
      </c>
      <c r="E91" s="25">
        <f>'AEO 2022 Table 47 Raw'!H76</f>
        <v>853.60687299999995</v>
      </c>
      <c r="F91" s="25">
        <f>'AEO 2022 Table 47 Raw'!I76</f>
        <v>880.36852999999996</v>
      </c>
      <c r="G91" s="25">
        <f>'AEO 2022 Table 47 Raw'!J76</f>
        <v>909.33050500000002</v>
      </c>
      <c r="H91" s="25">
        <f>'AEO 2022 Table 47 Raw'!K76</f>
        <v>931.06561299999998</v>
      </c>
      <c r="I91" s="25">
        <f>'AEO 2022 Table 47 Raw'!L76</f>
        <v>947.99102800000003</v>
      </c>
      <c r="J91" s="25">
        <f>'AEO 2022 Table 47 Raw'!M76</f>
        <v>968.12969999999996</v>
      </c>
      <c r="K91" s="25">
        <f>'AEO 2022 Table 47 Raw'!N76</f>
        <v>989.31750499999998</v>
      </c>
      <c r="L91" s="25">
        <f>'AEO 2022 Table 47 Raw'!O76</f>
        <v>1012.319641</v>
      </c>
      <c r="M91" s="25">
        <f>'AEO 2022 Table 47 Raw'!P76</f>
        <v>1034.2282709999999</v>
      </c>
      <c r="N91" s="25">
        <f>'AEO 2022 Table 47 Raw'!Q76</f>
        <v>1059.772827</v>
      </c>
      <c r="O91" s="25">
        <f>'AEO 2022 Table 47 Raw'!R76</f>
        <v>1084.659058</v>
      </c>
      <c r="P91" s="25">
        <f>'AEO 2022 Table 47 Raw'!S76</f>
        <v>1104.525269</v>
      </c>
      <c r="Q91" s="25">
        <f>'AEO 2022 Table 47 Raw'!T76</f>
        <v>1123.0830080000001</v>
      </c>
      <c r="R91" s="25">
        <f>'AEO 2022 Table 47 Raw'!U76</f>
        <v>1141.282471</v>
      </c>
      <c r="S91" s="25">
        <f>'AEO 2022 Table 47 Raw'!V76</f>
        <v>1161.7387699999999</v>
      </c>
      <c r="T91" s="25">
        <f>'AEO 2022 Table 47 Raw'!W76</f>
        <v>1182.8271480000001</v>
      </c>
      <c r="U91" s="25">
        <f>'AEO 2022 Table 47 Raw'!X76</f>
        <v>1206.8657229999999</v>
      </c>
      <c r="V91" s="25">
        <f>'AEO 2022 Table 47 Raw'!Y76</f>
        <v>1232.4594729999999</v>
      </c>
      <c r="W91" s="25">
        <f>'AEO 2022 Table 47 Raw'!Z76</f>
        <v>1255.0032960000001</v>
      </c>
      <c r="X91" s="25">
        <f>'AEO 2022 Table 47 Raw'!AA76</f>
        <v>1279.3756100000001</v>
      </c>
      <c r="Y91" s="25">
        <f>'AEO 2022 Table 47 Raw'!AB76</f>
        <v>1304.9852289999999</v>
      </c>
      <c r="Z91" s="25">
        <f>'AEO 2022 Table 47 Raw'!AC76</f>
        <v>1329.7379149999999</v>
      </c>
      <c r="AA91" s="25">
        <f>'AEO 2022 Table 47 Raw'!AD76</f>
        <v>1357.78125</v>
      </c>
      <c r="AB91" s="25">
        <f>'AEO 2022 Table 47 Raw'!AE76</f>
        <v>1387.845581</v>
      </c>
      <c r="AC91" s="25">
        <f>'AEO 2022 Table 47 Raw'!AF76</f>
        <v>1417.1519780000001</v>
      </c>
      <c r="AD91" s="25">
        <f>'AEO 2022 Table 47 Raw'!AG76</f>
        <v>1446.25</v>
      </c>
      <c r="AE91" s="25">
        <f>'AEO 2022 Table 47 Raw'!AH76</f>
        <v>1477.3747559999999</v>
      </c>
      <c r="AF91" s="25">
        <f>'AEO 2022 Table 47 Raw'!AI76</f>
        <v>1514.254639</v>
      </c>
      <c r="AG91" s="45">
        <f>'AEO 2022 Table 47 Raw'!AJ76</f>
        <v>2.9000000000000001E-2</v>
      </c>
    </row>
    <row r="92" spans="1:33" ht="15" customHeight="1">
      <c r="A92" s="8" t="s">
        <v>1140</v>
      </c>
      <c r="B92" s="24" t="s">
        <v>1141</v>
      </c>
      <c r="C92" s="25">
        <f>'AEO 2022 Table 47 Raw'!F77</f>
        <v>127.88352999999999</v>
      </c>
      <c r="D92" s="25">
        <f>'AEO 2022 Table 47 Raw'!G77</f>
        <v>194.22962999999999</v>
      </c>
      <c r="E92" s="25">
        <f>'AEO 2022 Table 47 Raw'!H77</f>
        <v>265.64102200000002</v>
      </c>
      <c r="F92" s="25">
        <f>'AEO 2022 Table 47 Raw'!I77</f>
        <v>281.78817700000002</v>
      </c>
      <c r="G92" s="25">
        <f>'AEO 2022 Table 47 Raw'!J77</f>
        <v>295.63269000000003</v>
      </c>
      <c r="H92" s="25">
        <f>'AEO 2022 Table 47 Raw'!K77</f>
        <v>300.96777300000002</v>
      </c>
      <c r="I92" s="25">
        <f>'AEO 2022 Table 47 Raw'!L77</f>
        <v>304.93411300000002</v>
      </c>
      <c r="J92" s="25">
        <f>'AEO 2022 Table 47 Raw'!M77</f>
        <v>309.79202299999997</v>
      </c>
      <c r="K92" s="25">
        <f>'AEO 2022 Table 47 Raw'!N77</f>
        <v>314.93014499999998</v>
      </c>
      <c r="L92" s="25">
        <f>'AEO 2022 Table 47 Raw'!O77</f>
        <v>320.557007</v>
      </c>
      <c r="M92" s="25">
        <f>'AEO 2022 Table 47 Raw'!P77</f>
        <v>325.86785900000001</v>
      </c>
      <c r="N92" s="25">
        <f>'AEO 2022 Table 47 Raw'!Q77</f>
        <v>332.15954599999998</v>
      </c>
      <c r="O92" s="25">
        <f>'AEO 2022 Table 47 Raw'!R77</f>
        <v>338.25177000000002</v>
      </c>
      <c r="P92" s="25">
        <f>'AEO 2022 Table 47 Raw'!S77</f>
        <v>342.971069</v>
      </c>
      <c r="Q92" s="25">
        <f>'AEO 2022 Table 47 Raw'!T77</f>
        <v>347.33569299999999</v>
      </c>
      <c r="R92" s="25">
        <f>'AEO 2022 Table 47 Raw'!U77</f>
        <v>351.60580399999998</v>
      </c>
      <c r="S92" s="25">
        <f>'AEO 2022 Table 47 Raw'!V77</f>
        <v>356.48376500000001</v>
      </c>
      <c r="T92" s="25">
        <f>'AEO 2022 Table 47 Raw'!W77</f>
        <v>361.53140300000001</v>
      </c>
      <c r="U92" s="25">
        <f>'AEO 2022 Table 47 Raw'!X77</f>
        <v>367.36578400000002</v>
      </c>
      <c r="V92" s="25">
        <f>'AEO 2022 Table 47 Raw'!Y77</f>
        <v>373.61971999999997</v>
      </c>
      <c r="W92" s="25">
        <f>'AEO 2022 Table 47 Raw'!Z77</f>
        <v>379.07251000000002</v>
      </c>
      <c r="X92" s="25">
        <f>'AEO 2022 Table 47 Raw'!AA77</f>
        <v>385.01687600000002</v>
      </c>
      <c r="Y92" s="25">
        <f>'AEO 2022 Table 47 Raw'!AB77</f>
        <v>391.294464</v>
      </c>
      <c r="Z92" s="25">
        <f>'AEO 2022 Table 47 Raw'!AC77</f>
        <v>397.35684199999997</v>
      </c>
      <c r="AA92" s="25">
        <f>'AEO 2022 Table 47 Raw'!AD77</f>
        <v>404.28680400000002</v>
      </c>
      <c r="AB92" s="25">
        <f>'AEO 2022 Table 47 Raw'!AE77</f>
        <v>411.74896200000001</v>
      </c>
      <c r="AC92" s="25">
        <f>'AEO 2022 Table 47 Raw'!AF77</f>
        <v>419.02340700000002</v>
      </c>
      <c r="AD92" s="25">
        <f>'AEO 2022 Table 47 Raw'!AG77</f>
        <v>426.25476099999997</v>
      </c>
      <c r="AE92" s="25">
        <f>'AEO 2022 Table 47 Raw'!AH77</f>
        <v>434.01913500000001</v>
      </c>
      <c r="AF92" s="25">
        <f>'AEO 2022 Table 47 Raw'!AI77</f>
        <v>443.26809700000001</v>
      </c>
      <c r="AG92" s="45">
        <f>'AEO 2022 Table 47 Raw'!AJ77</f>
        <v>4.3999999999999997E-2</v>
      </c>
    </row>
    <row r="93" spans="1:33" ht="15" customHeight="1">
      <c r="A93" s="8" t="s">
        <v>1142</v>
      </c>
      <c r="B93" s="24" t="s">
        <v>1143</v>
      </c>
      <c r="C93" s="25">
        <f>'AEO 2022 Table 47 Raw'!F78</f>
        <v>95.347954000000001</v>
      </c>
      <c r="D93" s="25">
        <f>'AEO 2022 Table 47 Raw'!G78</f>
        <v>105.788651</v>
      </c>
      <c r="E93" s="25">
        <f>'AEO 2022 Table 47 Raw'!H78</f>
        <v>110.91879299999999</v>
      </c>
      <c r="F93" s="25">
        <f>'AEO 2022 Table 47 Raw'!I78</f>
        <v>112.54544799999999</v>
      </c>
      <c r="G93" s="25">
        <f>'AEO 2022 Table 47 Raw'!J78</f>
        <v>113.217766</v>
      </c>
      <c r="H93" s="25">
        <f>'AEO 2022 Table 47 Raw'!K78</f>
        <v>113.466263</v>
      </c>
      <c r="I93" s="25">
        <f>'AEO 2022 Table 47 Raw'!L78</f>
        <v>113.112595</v>
      </c>
      <c r="J93" s="25">
        <f>'AEO 2022 Table 47 Raw'!M78</f>
        <v>113.158264</v>
      </c>
      <c r="K93" s="25">
        <f>'AEO 2022 Table 47 Raw'!N78</f>
        <v>113.32547</v>
      </c>
      <c r="L93" s="25">
        <f>'AEO 2022 Table 47 Raw'!O78</f>
        <v>113.696251</v>
      </c>
      <c r="M93" s="25">
        <f>'AEO 2022 Table 47 Raw'!P78</f>
        <v>113.93058000000001</v>
      </c>
      <c r="N93" s="25">
        <f>'AEO 2022 Table 47 Raw'!Q78</f>
        <v>114.56268300000001</v>
      </c>
      <c r="O93" s="25">
        <f>'AEO 2022 Table 47 Raw'!R78</f>
        <v>115.10292099999999</v>
      </c>
      <c r="P93" s="25">
        <f>'AEO 2022 Table 47 Raw'!S78</f>
        <v>115.08976699999999</v>
      </c>
      <c r="Q93" s="25">
        <f>'AEO 2022 Table 47 Raw'!T78</f>
        <v>114.943893</v>
      </c>
      <c r="R93" s="25">
        <f>'AEO 2022 Table 47 Raw'!U78</f>
        <v>114.771202</v>
      </c>
      <c r="S93" s="25">
        <f>'AEO 2022 Table 47 Raw'!V78</f>
        <v>114.839508</v>
      </c>
      <c r="T93" s="25">
        <f>'AEO 2022 Table 47 Raw'!W78</f>
        <v>114.974892</v>
      </c>
      <c r="U93" s="25">
        <f>'AEO 2022 Table 47 Raw'!X78</f>
        <v>115.402435</v>
      </c>
      <c r="V93" s="25">
        <f>'AEO 2022 Table 47 Raw'!Y78</f>
        <v>115.973106</v>
      </c>
      <c r="W93" s="25">
        <f>'AEO 2022 Table 47 Raw'!Z78</f>
        <v>116.24251599999999</v>
      </c>
      <c r="X93" s="25">
        <f>'AEO 2022 Table 47 Raw'!AA78</f>
        <v>116.682495</v>
      </c>
      <c r="Y93" s="25">
        <f>'AEO 2022 Table 47 Raw'!AB78</f>
        <v>117.23131600000001</v>
      </c>
      <c r="Z93" s="25">
        <f>'AEO 2022 Table 47 Raw'!AC78</f>
        <v>117.69407699999999</v>
      </c>
      <c r="AA93" s="25">
        <f>'AEO 2022 Table 47 Raw'!AD78</f>
        <v>118.44708300000001</v>
      </c>
      <c r="AB93" s="25">
        <f>'AEO 2022 Table 47 Raw'!AE78</f>
        <v>119.36623400000001</v>
      </c>
      <c r="AC93" s="25">
        <f>'AEO 2022 Table 47 Raw'!AF78</f>
        <v>120.20277400000001</v>
      </c>
      <c r="AD93" s="25">
        <f>'AEO 2022 Table 47 Raw'!AG78</f>
        <v>121.00786600000001</v>
      </c>
      <c r="AE93" s="25">
        <f>'AEO 2022 Table 47 Raw'!AH78</f>
        <v>121.97313699999999</v>
      </c>
      <c r="AF93" s="25">
        <f>'AEO 2022 Table 47 Raw'!AI78</f>
        <v>123.405258</v>
      </c>
      <c r="AG93" s="45">
        <f>'AEO 2022 Table 47 Raw'!AJ78</f>
        <v>8.9999999999999993E-3</v>
      </c>
    </row>
    <row r="94" spans="1:33" ht="15" customHeight="1">
      <c r="A94" s="8" t="s">
        <v>1144</v>
      </c>
      <c r="B94" s="24" t="s">
        <v>1145</v>
      </c>
      <c r="C94" s="25">
        <f>'AEO 2022 Table 47 Raw'!F79</f>
        <v>61.970084999999997</v>
      </c>
      <c r="D94" s="25">
        <f>'AEO 2022 Table 47 Raw'!G79</f>
        <v>95.259697000000003</v>
      </c>
      <c r="E94" s="25">
        <f>'AEO 2022 Table 47 Raw'!H79</f>
        <v>126.44612100000001</v>
      </c>
      <c r="F94" s="25">
        <f>'AEO 2022 Table 47 Raw'!I79</f>
        <v>137.88261399999999</v>
      </c>
      <c r="G94" s="25">
        <f>'AEO 2022 Table 47 Raw'!J79</f>
        <v>144.14506499999999</v>
      </c>
      <c r="H94" s="25">
        <f>'AEO 2022 Table 47 Raw'!K79</f>
        <v>146.12661700000001</v>
      </c>
      <c r="I94" s="25">
        <f>'AEO 2022 Table 47 Raw'!L79</f>
        <v>150.13429300000001</v>
      </c>
      <c r="J94" s="25">
        <f>'AEO 2022 Table 47 Raw'!M79</f>
        <v>154.299622</v>
      </c>
      <c r="K94" s="25">
        <f>'AEO 2022 Table 47 Raw'!N79</f>
        <v>158.630844</v>
      </c>
      <c r="L94" s="25">
        <f>'AEO 2022 Table 47 Raw'!O79</f>
        <v>163.12631200000001</v>
      </c>
      <c r="M94" s="25">
        <f>'AEO 2022 Table 47 Raw'!P79</f>
        <v>167.73307800000001</v>
      </c>
      <c r="N94" s="25">
        <f>'AEO 2022 Table 47 Raw'!Q79</f>
        <v>172.451233</v>
      </c>
      <c r="O94" s="25">
        <f>'AEO 2022 Table 47 Raw'!R79</f>
        <v>177.28703300000001</v>
      </c>
      <c r="P94" s="25">
        <f>'AEO 2022 Table 47 Raw'!S79</f>
        <v>182.24252300000001</v>
      </c>
      <c r="Q94" s="25">
        <f>'AEO 2022 Table 47 Raw'!T79</f>
        <v>187.31990099999999</v>
      </c>
      <c r="R94" s="25">
        <f>'AEO 2022 Table 47 Raw'!U79</f>
        <v>192.52136200000001</v>
      </c>
      <c r="S94" s="25">
        <f>'AEO 2022 Table 47 Raw'!V79</f>
        <v>197.849884</v>
      </c>
      <c r="T94" s="25">
        <f>'AEO 2022 Table 47 Raw'!W79</f>
        <v>203.30775499999999</v>
      </c>
      <c r="U94" s="25">
        <f>'AEO 2022 Table 47 Raw'!X79</f>
        <v>208.898224</v>
      </c>
      <c r="V94" s="25">
        <f>'AEO 2022 Table 47 Raw'!Y79</f>
        <v>214.61994899999999</v>
      </c>
      <c r="W94" s="25">
        <f>'AEO 2022 Table 47 Raw'!Z79</f>
        <v>220.47726399999999</v>
      </c>
      <c r="X94" s="25">
        <f>'AEO 2022 Table 47 Raw'!AA79</f>
        <v>226.47354100000001</v>
      </c>
      <c r="Y94" s="25">
        <f>'AEO 2022 Table 47 Raw'!AB79</f>
        <v>232.61082500000001</v>
      </c>
      <c r="Z94" s="25">
        <f>'AEO 2022 Table 47 Raw'!AC79</f>
        <v>238.89608799999999</v>
      </c>
      <c r="AA94" s="25">
        <f>'AEO 2022 Table 47 Raw'!AD79</f>
        <v>245.33424400000001</v>
      </c>
      <c r="AB94" s="25">
        <f>'AEO 2022 Table 47 Raw'!AE79</f>
        <v>251.92884799999999</v>
      </c>
      <c r="AC94" s="25">
        <f>'AEO 2022 Table 47 Raw'!AF79</f>
        <v>258.68417399999998</v>
      </c>
      <c r="AD94" s="25">
        <f>'AEO 2022 Table 47 Raw'!AG79</f>
        <v>265.60424799999998</v>
      </c>
      <c r="AE94" s="25">
        <f>'AEO 2022 Table 47 Raw'!AH79</f>
        <v>272.69415300000003</v>
      </c>
      <c r="AF94" s="25">
        <f>'AEO 2022 Table 47 Raw'!AI79</f>
        <v>279.95846599999999</v>
      </c>
      <c r="AG94" s="45">
        <f>'AEO 2022 Table 47 Raw'!AJ79</f>
        <v>5.2999999999999999E-2</v>
      </c>
    </row>
    <row r="95" spans="1:33" ht="12" customHeight="1">
      <c r="A95" s="8" t="s">
        <v>1146</v>
      </c>
      <c r="B95" s="24" t="s">
        <v>1147</v>
      </c>
      <c r="C95" s="25">
        <f>'AEO 2022 Table 47 Raw'!F80</f>
        <v>66.668471999999994</v>
      </c>
      <c r="D95" s="25">
        <f>'AEO 2022 Table 47 Raw'!G80</f>
        <v>107.700722</v>
      </c>
      <c r="E95" s="25">
        <f>'AEO 2022 Table 47 Raw'!H80</f>
        <v>146.00958299999999</v>
      </c>
      <c r="F95" s="25">
        <f>'AEO 2022 Table 47 Raw'!I80</f>
        <v>159.85470599999999</v>
      </c>
      <c r="G95" s="25">
        <f>'AEO 2022 Table 47 Raw'!J80</f>
        <v>166.35571300000001</v>
      </c>
      <c r="H95" s="25">
        <f>'AEO 2022 Table 47 Raw'!K80</f>
        <v>169.84176600000001</v>
      </c>
      <c r="I95" s="25">
        <f>'AEO 2022 Table 47 Raw'!L80</f>
        <v>175.79853800000001</v>
      </c>
      <c r="J95" s="25">
        <f>'AEO 2022 Table 47 Raw'!M80</f>
        <v>181.92228700000001</v>
      </c>
      <c r="K95" s="25">
        <f>'AEO 2022 Table 47 Raw'!N80</f>
        <v>188.254639</v>
      </c>
      <c r="L95" s="25">
        <f>'AEO 2022 Table 47 Raw'!O80</f>
        <v>194.77183500000001</v>
      </c>
      <c r="M95" s="25">
        <f>'AEO 2022 Table 47 Raw'!P80</f>
        <v>201.49670399999999</v>
      </c>
      <c r="N95" s="25">
        <f>'AEO 2022 Table 47 Raw'!Q80</f>
        <v>208.506271</v>
      </c>
      <c r="O95" s="25">
        <f>'AEO 2022 Table 47 Raw'!R80</f>
        <v>215.73026999999999</v>
      </c>
      <c r="P95" s="25">
        <f>'AEO 2022 Table 47 Raw'!S80</f>
        <v>223.17690999999999</v>
      </c>
      <c r="Q95" s="25">
        <f>'AEO 2022 Table 47 Raw'!T80</f>
        <v>230.85713200000001</v>
      </c>
      <c r="R95" s="25">
        <f>'AEO 2022 Table 47 Raw'!U80</f>
        <v>238.71646100000001</v>
      </c>
      <c r="S95" s="25">
        <f>'AEO 2022 Table 47 Raw'!V80</f>
        <v>246.81156899999999</v>
      </c>
      <c r="T95" s="25">
        <f>'AEO 2022 Table 47 Raw'!W80</f>
        <v>255.15313699999999</v>
      </c>
      <c r="U95" s="25">
        <f>'AEO 2022 Table 47 Raw'!X80</f>
        <v>263.74880999999999</v>
      </c>
      <c r="V95" s="25">
        <f>'AEO 2022 Table 47 Raw'!Y80</f>
        <v>272.600616</v>
      </c>
      <c r="W95" s="25">
        <f>'AEO 2022 Table 47 Raw'!Z80</f>
        <v>281.66592400000002</v>
      </c>
      <c r="X95" s="25">
        <f>'AEO 2022 Table 47 Raw'!AA80</f>
        <v>290.99588</v>
      </c>
      <c r="Y95" s="25">
        <f>'AEO 2022 Table 47 Raw'!AB80</f>
        <v>300.59973100000002</v>
      </c>
      <c r="Z95" s="25">
        <f>'AEO 2022 Table 47 Raw'!AC80</f>
        <v>310.48492399999998</v>
      </c>
      <c r="AA95" s="25">
        <f>'AEO 2022 Table 47 Raw'!AD80</f>
        <v>320.65649400000001</v>
      </c>
      <c r="AB95" s="25">
        <f>'AEO 2022 Table 47 Raw'!AE80</f>
        <v>330.96606400000002</v>
      </c>
      <c r="AC95" s="25">
        <f>'AEO 2022 Table 47 Raw'!AF80</f>
        <v>341.56161500000002</v>
      </c>
      <c r="AD95" s="25">
        <f>'AEO 2022 Table 47 Raw'!AG80</f>
        <v>352.46203600000001</v>
      </c>
      <c r="AE95" s="25">
        <f>'AEO 2022 Table 47 Raw'!AH80</f>
        <v>363.68823200000003</v>
      </c>
      <c r="AF95" s="25">
        <f>'AEO 2022 Table 47 Raw'!AI80</f>
        <v>375.25839200000001</v>
      </c>
      <c r="AG95" s="45">
        <f>'AEO 2022 Table 47 Raw'!AJ80</f>
        <v>6.0999999999999999E-2</v>
      </c>
    </row>
    <row r="96" spans="1:33" ht="15" customHeight="1">
      <c r="A96" s="8" t="s">
        <v>1148</v>
      </c>
      <c r="B96" s="24" t="s">
        <v>1149</v>
      </c>
      <c r="C96" s="25">
        <f>'AEO 2022 Table 47 Raw'!F81</f>
        <v>93.578629000000006</v>
      </c>
      <c r="D96" s="25">
        <f>'AEO 2022 Table 47 Raw'!G81</f>
        <v>146.33149700000001</v>
      </c>
      <c r="E96" s="25">
        <f>'AEO 2022 Table 47 Raw'!H81</f>
        <v>189.85436999999999</v>
      </c>
      <c r="F96" s="25">
        <f>'AEO 2022 Table 47 Raw'!I81</f>
        <v>206.163589</v>
      </c>
      <c r="G96" s="25">
        <f>'AEO 2022 Table 47 Raw'!J81</f>
        <v>218.16688500000001</v>
      </c>
      <c r="H96" s="25">
        <f>'AEO 2022 Table 47 Raw'!K81</f>
        <v>228.77529899999999</v>
      </c>
      <c r="I96" s="25">
        <f>'AEO 2022 Table 47 Raw'!L81</f>
        <v>241.63887</v>
      </c>
      <c r="J96" s="25">
        <f>'AEO 2022 Table 47 Raw'!M81</f>
        <v>254.93211400000001</v>
      </c>
      <c r="K96" s="25">
        <f>'AEO 2022 Table 47 Raw'!N81</f>
        <v>268.68078600000001</v>
      </c>
      <c r="L96" s="25">
        <f>'AEO 2022 Table 47 Raw'!O81</f>
        <v>282.90017699999999</v>
      </c>
      <c r="M96" s="25">
        <f>'AEO 2022 Table 47 Raw'!P81</f>
        <v>297.53744499999999</v>
      </c>
      <c r="N96" s="25">
        <f>'AEO 2022 Table 47 Raw'!Q81</f>
        <v>312.80822799999999</v>
      </c>
      <c r="O96" s="25">
        <f>'AEO 2022 Table 47 Raw'!R81</f>
        <v>328.74047899999999</v>
      </c>
      <c r="P96" s="25">
        <f>'AEO 2022 Table 47 Raw'!S81</f>
        <v>345.36068699999998</v>
      </c>
      <c r="Q96" s="25">
        <f>'AEO 2022 Table 47 Raw'!T81</f>
        <v>362.691101</v>
      </c>
      <c r="R96" s="25">
        <f>'AEO 2022 Table 47 Raw'!U81</f>
        <v>380.61767600000002</v>
      </c>
      <c r="S96" s="25">
        <f>'AEO 2022 Table 47 Raw'!V81</f>
        <v>399.32781999999997</v>
      </c>
      <c r="T96" s="25">
        <f>'AEO 2022 Table 47 Raw'!W81</f>
        <v>418.86767600000002</v>
      </c>
      <c r="U96" s="25">
        <f>'AEO 2022 Table 47 Raw'!X81</f>
        <v>439.28396600000002</v>
      </c>
      <c r="V96" s="25">
        <f>'AEO 2022 Table 47 Raw'!Y81</f>
        <v>460.60778800000003</v>
      </c>
      <c r="W96" s="25">
        <f>'AEO 2022 Table 47 Raw'!Z81</f>
        <v>482.59265099999999</v>
      </c>
      <c r="X96" s="25">
        <f>'AEO 2022 Table 47 Raw'!AA81</f>
        <v>505.56146200000001</v>
      </c>
      <c r="Y96" s="25">
        <f>'AEO 2022 Table 47 Raw'!AB81</f>
        <v>529.56225600000005</v>
      </c>
      <c r="Z96" s="25">
        <f>'AEO 2022 Table 47 Raw'!AC81</f>
        <v>554.64654499999995</v>
      </c>
      <c r="AA96" s="25">
        <f>'AEO 2022 Table 47 Raw'!AD81</f>
        <v>580.86621100000002</v>
      </c>
      <c r="AB96" s="25">
        <f>'AEO 2022 Table 47 Raw'!AE81</f>
        <v>607.90771500000005</v>
      </c>
      <c r="AC96" s="25">
        <f>'AEO 2022 Table 47 Raw'!AF81</f>
        <v>636.15551800000003</v>
      </c>
      <c r="AD96" s="25">
        <f>'AEO 2022 Table 47 Raw'!AG81</f>
        <v>665.66394000000003</v>
      </c>
      <c r="AE96" s="25">
        <f>'AEO 2022 Table 47 Raw'!AH81</f>
        <v>696.49792500000001</v>
      </c>
      <c r="AF96" s="25">
        <f>'AEO 2022 Table 47 Raw'!AI81</f>
        <v>728.71649200000002</v>
      </c>
      <c r="AG96" s="45">
        <f>'AEO 2022 Table 47 Raw'!AJ81</f>
        <v>7.2999999999999995E-2</v>
      </c>
    </row>
    <row r="97" spans="1:33" ht="12" customHeight="1">
      <c r="A97" s="8" t="s">
        <v>1150</v>
      </c>
      <c r="B97" s="24" t="s">
        <v>1151</v>
      </c>
      <c r="C97" s="25">
        <f>'AEO 2022 Table 47 Raw'!F82</f>
        <v>613.81054700000004</v>
      </c>
      <c r="D97" s="25">
        <f>'AEO 2022 Table 47 Raw'!G82</f>
        <v>989.59789999999998</v>
      </c>
      <c r="E97" s="25">
        <f>'AEO 2022 Table 47 Raw'!H82</f>
        <v>1288.3355710000001</v>
      </c>
      <c r="F97" s="25">
        <f>'AEO 2022 Table 47 Raw'!I82</f>
        <v>1386.6170649999999</v>
      </c>
      <c r="G97" s="25">
        <f>'AEO 2022 Table 47 Raw'!J82</f>
        <v>1430.6412350000001</v>
      </c>
      <c r="H97" s="25">
        <f>'AEO 2022 Table 47 Raw'!K82</f>
        <v>1456.005371</v>
      </c>
      <c r="I97" s="25">
        <f>'AEO 2022 Table 47 Raw'!L82</f>
        <v>1507.634888</v>
      </c>
      <c r="J97" s="25">
        <f>'AEO 2022 Table 47 Raw'!M82</f>
        <v>1560.6579589999999</v>
      </c>
      <c r="K97" s="25">
        <f>'AEO 2022 Table 47 Raw'!N82</f>
        <v>1615.2333980000001</v>
      </c>
      <c r="L97" s="25">
        <f>'AEO 2022 Table 47 Raw'!O82</f>
        <v>1671.1579589999999</v>
      </c>
      <c r="M97" s="25">
        <f>'AEO 2022 Table 47 Raw'!P82</f>
        <v>1728.7158199999999</v>
      </c>
      <c r="N97" s="25">
        <f>'AEO 2022 Table 47 Raw'!Q82</f>
        <v>1788.0805660000001</v>
      </c>
      <c r="O97" s="25">
        <f>'AEO 2022 Table 47 Raw'!R82</f>
        <v>1849.569336</v>
      </c>
      <c r="P97" s="25">
        <f>'AEO 2022 Table 47 Raw'!S82</f>
        <v>1913.116577</v>
      </c>
      <c r="Q97" s="25">
        <f>'AEO 2022 Table 47 Raw'!T82</f>
        <v>1978.6673579999999</v>
      </c>
      <c r="R97" s="25">
        <f>'AEO 2022 Table 47 Raw'!U82</f>
        <v>2046.32251</v>
      </c>
      <c r="S97" s="25">
        <f>'AEO 2022 Table 47 Raw'!V82</f>
        <v>2116.7534179999998</v>
      </c>
      <c r="T97" s="25">
        <f>'AEO 2022 Table 47 Raw'!W82</f>
        <v>2189.915039</v>
      </c>
      <c r="U97" s="25">
        <f>'AEO 2022 Table 47 Raw'!X82</f>
        <v>2265.704346</v>
      </c>
      <c r="V97" s="25">
        <f>'AEO 2022 Table 47 Raw'!Y82</f>
        <v>2344.4731449999999</v>
      </c>
      <c r="W97" s="25">
        <f>'AEO 2022 Table 47 Raw'!Z82</f>
        <v>2426.086914</v>
      </c>
      <c r="X97" s="25">
        <f>'AEO 2022 Table 47 Raw'!AA82</f>
        <v>2510.5083009999998</v>
      </c>
      <c r="Y97" s="25">
        <f>'AEO 2022 Table 47 Raw'!AB82</f>
        <v>2597.7558589999999</v>
      </c>
      <c r="Z97" s="25">
        <f>'AEO 2022 Table 47 Raw'!AC82</f>
        <v>2687.8383789999998</v>
      </c>
      <c r="AA97" s="25">
        <f>'AEO 2022 Table 47 Raw'!AD82</f>
        <v>2780.8833009999998</v>
      </c>
      <c r="AB97" s="25">
        <f>'AEO 2022 Table 47 Raw'!AE82</f>
        <v>2877.0666500000002</v>
      </c>
      <c r="AC97" s="25">
        <f>'AEO 2022 Table 47 Raw'!AF82</f>
        <v>2976.5437010000001</v>
      </c>
      <c r="AD97" s="25">
        <f>'AEO 2022 Table 47 Raw'!AG82</f>
        <v>3079.6232909999999</v>
      </c>
      <c r="AE97" s="25">
        <f>'AEO 2022 Table 47 Raw'!AH82</f>
        <v>3186.5749510000001</v>
      </c>
      <c r="AF97" s="25">
        <f>'AEO 2022 Table 47 Raw'!AI82</f>
        <v>3297.4995119999999</v>
      </c>
      <c r="AG97" s="45">
        <f>'AEO 2022 Table 47 Raw'!AJ82</f>
        <v>0.06</v>
      </c>
    </row>
    <row r="98" spans="1:33" ht="15" customHeight="1">
      <c r="A98" s="8" t="s">
        <v>1152</v>
      </c>
      <c r="B98" s="24" t="s">
        <v>1153</v>
      </c>
      <c r="C98" s="25">
        <f>'AEO 2022 Table 47 Raw'!F83</f>
        <v>65.673873999999998</v>
      </c>
      <c r="D98" s="25">
        <f>'AEO 2022 Table 47 Raw'!G83</f>
        <v>109.039627</v>
      </c>
      <c r="E98" s="25">
        <f>'AEO 2022 Table 47 Raw'!H83</f>
        <v>146.51165800000001</v>
      </c>
      <c r="F98" s="25">
        <f>'AEO 2022 Table 47 Raw'!I83</f>
        <v>158.08992000000001</v>
      </c>
      <c r="G98" s="25">
        <f>'AEO 2022 Table 47 Raw'!J83</f>
        <v>164.28089900000001</v>
      </c>
      <c r="H98" s="25">
        <f>'AEO 2022 Table 47 Raw'!K83</f>
        <v>168.759308</v>
      </c>
      <c r="I98" s="25">
        <f>'AEO 2022 Table 47 Raw'!L83</f>
        <v>177.30122399999999</v>
      </c>
      <c r="J98" s="25">
        <f>'AEO 2022 Table 47 Raw'!M83</f>
        <v>186.16693100000001</v>
      </c>
      <c r="K98" s="25">
        <f>'AEO 2022 Table 47 Raw'!N83</f>
        <v>195.42352299999999</v>
      </c>
      <c r="L98" s="25">
        <f>'AEO 2022 Table 47 Raw'!O83</f>
        <v>205.09544399999999</v>
      </c>
      <c r="M98" s="25">
        <f>'AEO 2022 Table 47 Raw'!P83</f>
        <v>215.21560700000001</v>
      </c>
      <c r="N98" s="25">
        <f>'AEO 2022 Table 47 Raw'!Q83</f>
        <v>225.84303299999999</v>
      </c>
      <c r="O98" s="25">
        <f>'AEO 2022 Table 47 Raw'!R83</f>
        <v>236.97403</v>
      </c>
      <c r="P98" s="25">
        <f>'AEO 2022 Table 47 Raw'!S83</f>
        <v>248.57225</v>
      </c>
      <c r="Q98" s="25">
        <f>'AEO 2022 Table 47 Raw'!T83</f>
        <v>260.61184700000001</v>
      </c>
      <c r="R98" s="25">
        <f>'AEO 2022 Table 47 Raw'!U83</f>
        <v>273.220032</v>
      </c>
      <c r="S98" s="25">
        <f>'AEO 2022 Table 47 Raw'!V83</f>
        <v>286.32153299999999</v>
      </c>
      <c r="T98" s="25">
        <f>'AEO 2022 Table 47 Raw'!W83</f>
        <v>299.95578</v>
      </c>
      <c r="U98" s="25">
        <f>'AEO 2022 Table 47 Raw'!X83</f>
        <v>314.14770499999997</v>
      </c>
      <c r="V98" s="25">
        <f>'AEO 2022 Table 47 Raw'!Y83</f>
        <v>328.87643400000002</v>
      </c>
      <c r="W98" s="25">
        <f>'AEO 2022 Table 47 Raw'!Z83</f>
        <v>344.25012199999998</v>
      </c>
      <c r="X98" s="25">
        <f>'AEO 2022 Table 47 Raw'!AA83</f>
        <v>360.21771200000001</v>
      </c>
      <c r="Y98" s="25">
        <f>'AEO 2022 Table 47 Raw'!AB83</f>
        <v>376.82745399999999</v>
      </c>
      <c r="Z98" s="25">
        <f>'AEO 2022 Table 47 Raw'!AC83</f>
        <v>394.10485799999998</v>
      </c>
      <c r="AA98" s="25">
        <f>'AEO 2022 Table 47 Raw'!AD83</f>
        <v>412.04953</v>
      </c>
      <c r="AB98" s="25">
        <f>'AEO 2022 Table 47 Raw'!AE83</f>
        <v>430.78680400000002</v>
      </c>
      <c r="AC98" s="25">
        <f>'AEO 2022 Table 47 Raw'!AF83</f>
        <v>450.26937900000001</v>
      </c>
      <c r="AD98" s="25">
        <f>'AEO 2022 Table 47 Raw'!AG83</f>
        <v>470.55206299999998</v>
      </c>
      <c r="AE98" s="25">
        <f>'AEO 2022 Table 47 Raw'!AH83</f>
        <v>491.66564899999997</v>
      </c>
      <c r="AF98" s="25">
        <f>'AEO 2022 Table 47 Raw'!AI83</f>
        <v>513.649902</v>
      </c>
      <c r="AG98" s="45">
        <f>'AEO 2022 Table 47 Raw'!AJ83</f>
        <v>7.3999999999999996E-2</v>
      </c>
    </row>
    <row r="99" spans="1:33" ht="15" customHeight="1">
      <c r="A99" s="8" t="s">
        <v>1154</v>
      </c>
      <c r="B99" s="24" t="s">
        <v>1155</v>
      </c>
      <c r="C99" s="25">
        <f>'AEO 2022 Table 47 Raw'!F84</f>
        <v>139.81088299999999</v>
      </c>
      <c r="D99" s="25">
        <f>'AEO 2022 Table 47 Raw'!G84</f>
        <v>260.52777099999997</v>
      </c>
      <c r="E99" s="25">
        <f>'AEO 2022 Table 47 Raw'!H84</f>
        <v>366.72445699999997</v>
      </c>
      <c r="F99" s="25">
        <f>'AEO 2022 Table 47 Raw'!I84</f>
        <v>401.54321299999998</v>
      </c>
      <c r="G99" s="25">
        <f>'AEO 2022 Table 47 Raw'!J84</f>
        <v>418.486786</v>
      </c>
      <c r="H99" s="25">
        <f>'AEO 2022 Table 47 Raw'!K84</f>
        <v>428.547821</v>
      </c>
      <c r="I99" s="25">
        <f>'AEO 2022 Table 47 Raw'!L84</f>
        <v>449.14184599999999</v>
      </c>
      <c r="J99" s="25">
        <f>'AEO 2022 Table 47 Raw'!M84</f>
        <v>470.64041099999997</v>
      </c>
      <c r="K99" s="25">
        <f>'AEO 2022 Table 47 Raw'!N84</f>
        <v>493.04852299999999</v>
      </c>
      <c r="L99" s="25">
        <f>'AEO 2022 Table 47 Raw'!O84</f>
        <v>516.28387499999997</v>
      </c>
      <c r="M99" s="25">
        <f>'AEO 2022 Table 47 Raw'!P84</f>
        <v>540.02056900000002</v>
      </c>
      <c r="N99" s="25">
        <f>'AEO 2022 Table 47 Raw'!Q84</f>
        <v>564.69000200000005</v>
      </c>
      <c r="O99" s="25">
        <f>'AEO 2022 Table 47 Raw'!R84</f>
        <v>590.36352499999998</v>
      </c>
      <c r="P99" s="25">
        <f>'AEO 2022 Table 47 Raw'!S84</f>
        <v>617.09429899999998</v>
      </c>
      <c r="Q99" s="25">
        <f>'AEO 2022 Table 47 Raw'!T84</f>
        <v>644.92407200000002</v>
      </c>
      <c r="R99" s="25">
        <f>'AEO 2022 Table 47 Raw'!U84</f>
        <v>673.762024</v>
      </c>
      <c r="S99" s="25">
        <f>'AEO 2022 Table 47 Raw'!V84</f>
        <v>703.76141399999995</v>
      </c>
      <c r="T99" s="25">
        <f>'AEO 2022 Table 47 Raw'!W84</f>
        <v>734.96704099999999</v>
      </c>
      <c r="U99" s="25">
        <f>'AEO 2022 Table 47 Raw'!X84</f>
        <v>767.42297399999995</v>
      </c>
      <c r="V99" s="25">
        <f>'AEO 2022 Table 47 Raw'!Y84</f>
        <v>801.16290300000003</v>
      </c>
      <c r="W99" s="25">
        <f>'AEO 2022 Table 47 Raw'!Z84</f>
        <v>835.976135</v>
      </c>
      <c r="X99" s="25">
        <f>'AEO 2022 Table 47 Raw'!AA84</f>
        <v>872.14215100000001</v>
      </c>
      <c r="Y99" s="25">
        <f>'AEO 2022 Table 47 Raw'!AB84</f>
        <v>909.711365</v>
      </c>
      <c r="Z99" s="25">
        <f>'AEO 2022 Table 47 Raw'!AC84</f>
        <v>948.73297100000002</v>
      </c>
      <c r="AA99" s="25">
        <f>'AEO 2022 Table 47 Raw'!AD84</f>
        <v>989.26507600000002</v>
      </c>
      <c r="AB99" s="25">
        <f>'AEO 2022 Table 47 Raw'!AE84</f>
        <v>1030.8748780000001</v>
      </c>
      <c r="AC99" s="25">
        <f>'AEO 2022 Table 47 Raw'!AF84</f>
        <v>1074.060303</v>
      </c>
      <c r="AD99" s="25">
        <f>'AEO 2022 Table 47 Raw'!AG84</f>
        <v>1118.8795170000001</v>
      </c>
      <c r="AE99" s="25">
        <f>'AEO 2022 Table 47 Raw'!AH84</f>
        <v>1165.3892820000001</v>
      </c>
      <c r="AF99" s="25">
        <f>'AEO 2022 Table 47 Raw'!AI84</f>
        <v>1213.650879</v>
      </c>
      <c r="AG99" s="45">
        <f>'AEO 2022 Table 47 Raw'!AJ84</f>
        <v>7.6999999999999999E-2</v>
      </c>
    </row>
    <row r="100" spans="1:33" ht="15" customHeight="1">
      <c r="A100" s="8" t="s">
        <v>1156</v>
      </c>
      <c r="B100" s="24" t="s">
        <v>1157</v>
      </c>
      <c r="C100" s="25">
        <f>'AEO 2022 Table 47 Raw'!F85</f>
        <v>163.662735</v>
      </c>
      <c r="D100" s="25">
        <f>'AEO 2022 Table 47 Raw'!G85</f>
        <v>188.28048699999999</v>
      </c>
      <c r="E100" s="25">
        <f>'AEO 2022 Table 47 Raw'!H85</f>
        <v>216.865082</v>
      </c>
      <c r="F100" s="25">
        <f>'AEO 2022 Table 47 Raw'!I85</f>
        <v>230.056152</v>
      </c>
      <c r="G100" s="25">
        <f>'AEO 2022 Table 47 Raw'!J85</f>
        <v>238.694885</v>
      </c>
      <c r="H100" s="25">
        <f>'AEO 2022 Table 47 Raw'!K85</f>
        <v>243.59936500000001</v>
      </c>
      <c r="I100" s="25">
        <f>'AEO 2022 Table 47 Raw'!L85</f>
        <v>250.05126999999999</v>
      </c>
      <c r="J100" s="25">
        <f>'AEO 2022 Table 47 Raw'!M85</f>
        <v>256.71844499999997</v>
      </c>
      <c r="K100" s="25">
        <f>'AEO 2022 Table 47 Raw'!N85</f>
        <v>263.60275300000001</v>
      </c>
      <c r="L100" s="25">
        <f>'AEO 2022 Table 47 Raw'!O85</f>
        <v>270.70831299999998</v>
      </c>
      <c r="M100" s="25">
        <f>'AEO 2022 Table 47 Raw'!P85</f>
        <v>278.12100199999998</v>
      </c>
      <c r="N100" s="25">
        <f>'AEO 2022 Table 47 Raw'!Q85</f>
        <v>285.82046500000001</v>
      </c>
      <c r="O100" s="25">
        <f>'AEO 2022 Table 47 Raw'!R85</f>
        <v>293.78054800000001</v>
      </c>
      <c r="P100" s="25">
        <f>'AEO 2022 Table 47 Raw'!S85</f>
        <v>302.00640900000002</v>
      </c>
      <c r="Q100" s="25">
        <f>'AEO 2022 Table 47 Raw'!T85</f>
        <v>310.50988799999999</v>
      </c>
      <c r="R100" s="25">
        <f>'AEO 2022 Table 47 Raw'!U85</f>
        <v>319.14471400000002</v>
      </c>
      <c r="S100" s="25">
        <f>'AEO 2022 Table 47 Raw'!V85</f>
        <v>328.04714999999999</v>
      </c>
      <c r="T100" s="25">
        <f>'AEO 2022 Table 47 Raw'!W85</f>
        <v>337.23486300000002</v>
      </c>
      <c r="U100" s="25">
        <f>'AEO 2022 Table 47 Raw'!X85</f>
        <v>346.720551</v>
      </c>
      <c r="V100" s="25">
        <f>'AEO 2022 Table 47 Raw'!Y85</f>
        <v>356.51083399999999</v>
      </c>
      <c r="W100" s="25">
        <f>'AEO 2022 Table 47 Raw'!Z85</f>
        <v>366.43777499999999</v>
      </c>
      <c r="X100" s="25">
        <f>'AEO 2022 Table 47 Raw'!AA85</f>
        <v>376.67300399999999</v>
      </c>
      <c r="Y100" s="25">
        <f>'AEO 2022 Table 47 Raw'!AB85</f>
        <v>387.22531099999998</v>
      </c>
      <c r="Z100" s="25">
        <f>'AEO 2022 Table 47 Raw'!AC85</f>
        <v>398.095215</v>
      </c>
      <c r="AA100" s="25">
        <f>'AEO 2022 Table 47 Raw'!AD85</f>
        <v>409.28927599999997</v>
      </c>
      <c r="AB100" s="25">
        <f>'AEO 2022 Table 47 Raw'!AE85</f>
        <v>420.60650600000002</v>
      </c>
      <c r="AC100" s="25">
        <f>'AEO 2022 Table 47 Raw'!AF85</f>
        <v>432.25338699999998</v>
      </c>
      <c r="AD100" s="25">
        <f>'AEO 2022 Table 47 Raw'!AG85</f>
        <v>444.246307</v>
      </c>
      <c r="AE100" s="25">
        <f>'AEO 2022 Table 47 Raw'!AH85</f>
        <v>456.57788099999999</v>
      </c>
      <c r="AF100" s="25">
        <f>'AEO 2022 Table 47 Raw'!AI85</f>
        <v>469.16561899999999</v>
      </c>
      <c r="AG100" s="45">
        <f>'AEO 2022 Table 47 Raw'!AJ85</f>
        <v>3.6999999999999998E-2</v>
      </c>
    </row>
    <row r="101" spans="1:33" ht="15" customHeight="1">
      <c r="A101" s="8" t="s">
        <v>1158</v>
      </c>
      <c r="B101" s="24" t="s">
        <v>1159</v>
      </c>
      <c r="C101" s="25">
        <f>'AEO 2022 Table 47 Raw'!F86</f>
        <v>647.91900599999997</v>
      </c>
      <c r="D101" s="25">
        <f>'AEO 2022 Table 47 Raw'!G86</f>
        <v>751.56768799999998</v>
      </c>
      <c r="E101" s="25">
        <f>'AEO 2022 Table 47 Raw'!H86</f>
        <v>837.19268799999998</v>
      </c>
      <c r="F101" s="25">
        <f>'AEO 2022 Table 47 Raw'!I86</f>
        <v>886.705872</v>
      </c>
      <c r="G101" s="25">
        <f>'AEO 2022 Table 47 Raw'!J86</f>
        <v>930.59491000000003</v>
      </c>
      <c r="H101" s="25">
        <f>'AEO 2022 Table 47 Raw'!K86</f>
        <v>970.39178500000003</v>
      </c>
      <c r="I101" s="25">
        <f>'AEO 2022 Table 47 Raw'!L86</f>
        <v>1024.72937</v>
      </c>
      <c r="J101" s="25">
        <f>'AEO 2022 Table 47 Raw'!M86</f>
        <v>1080.232544</v>
      </c>
      <c r="K101" s="25">
        <f>'AEO 2022 Table 47 Raw'!N86</f>
        <v>1136.8222659999999</v>
      </c>
      <c r="L101" s="25">
        <f>'AEO 2022 Table 47 Raw'!O86</f>
        <v>1194.521606</v>
      </c>
      <c r="M101" s="25">
        <f>'AEO 2022 Table 47 Raw'!P86</f>
        <v>1253.4373780000001</v>
      </c>
      <c r="N101" s="25">
        <f>'AEO 2022 Table 47 Raw'!Q86</f>
        <v>1313.1206050000001</v>
      </c>
      <c r="O101" s="25">
        <f>'AEO 2022 Table 47 Raw'!R86</f>
        <v>1373.3267820000001</v>
      </c>
      <c r="P101" s="25">
        <f>'AEO 2022 Table 47 Raw'!S86</f>
        <v>1434.1999510000001</v>
      </c>
      <c r="Q101" s="25">
        <f>'AEO 2022 Table 47 Raw'!T86</f>
        <v>1496.0607910000001</v>
      </c>
      <c r="R101" s="25">
        <f>'AEO 2022 Table 47 Raw'!U86</f>
        <v>1558.7641599999999</v>
      </c>
      <c r="S101" s="25">
        <f>'AEO 2022 Table 47 Raw'!V86</f>
        <v>1621.9213870000001</v>
      </c>
      <c r="T101" s="25">
        <f>'AEO 2022 Table 47 Raw'!W86</f>
        <v>1685.5642089999999</v>
      </c>
      <c r="U101" s="25">
        <f>'AEO 2022 Table 47 Raw'!X86</f>
        <v>1750.0428469999999</v>
      </c>
      <c r="V101" s="25">
        <f>'AEO 2022 Table 47 Raw'!Y86</f>
        <v>1815.8950199999999</v>
      </c>
      <c r="W101" s="25">
        <f>'AEO 2022 Table 47 Raw'!Z86</f>
        <v>1883.7645259999999</v>
      </c>
      <c r="X101" s="25">
        <f>'AEO 2022 Table 47 Raw'!AA86</f>
        <v>1953.5902100000001</v>
      </c>
      <c r="Y101" s="25">
        <f>'AEO 2022 Table 47 Raw'!AB86</f>
        <v>2024.840698</v>
      </c>
      <c r="Z101" s="25">
        <f>'AEO 2022 Table 47 Raw'!AC86</f>
        <v>2096.8708499999998</v>
      </c>
      <c r="AA101" s="25">
        <f>'AEO 2022 Table 47 Raw'!AD86</f>
        <v>2168.9328609999998</v>
      </c>
      <c r="AB101" s="25">
        <f>'AEO 2022 Table 47 Raw'!AE86</f>
        <v>2240.8630370000001</v>
      </c>
      <c r="AC101" s="25">
        <f>'AEO 2022 Table 47 Raw'!AF86</f>
        <v>2313.0351559999999</v>
      </c>
      <c r="AD101" s="25">
        <f>'AEO 2022 Table 47 Raw'!AG86</f>
        <v>2385.2065429999998</v>
      </c>
      <c r="AE101" s="25">
        <f>'AEO 2022 Table 47 Raw'!AH86</f>
        <v>2456.719482</v>
      </c>
      <c r="AF101" s="25">
        <f>'AEO 2022 Table 47 Raw'!AI86</f>
        <v>2526.8803710000002</v>
      </c>
      <c r="AG101" s="45">
        <f>'AEO 2022 Table 47 Raw'!AJ86</f>
        <v>4.8000000000000001E-2</v>
      </c>
    </row>
    <row r="102" spans="1:33" ht="15" customHeight="1">
      <c r="A102" s="8" t="s">
        <v>1160</v>
      </c>
      <c r="B102" s="24" t="s">
        <v>1161</v>
      </c>
      <c r="C102" s="25">
        <f>'AEO 2022 Table 47 Raw'!F87</f>
        <v>96.367157000000006</v>
      </c>
      <c r="D102" s="25">
        <f>'AEO 2022 Table 47 Raw'!G87</f>
        <v>202.76350400000001</v>
      </c>
      <c r="E102" s="25">
        <f>'AEO 2022 Table 47 Raw'!H87</f>
        <v>285.68490600000001</v>
      </c>
      <c r="F102" s="25">
        <f>'AEO 2022 Table 47 Raw'!I87</f>
        <v>307.436981</v>
      </c>
      <c r="G102" s="25">
        <f>'AEO 2022 Table 47 Raw'!J87</f>
        <v>313.74169899999998</v>
      </c>
      <c r="H102" s="25">
        <f>'AEO 2022 Table 47 Raw'!K87</f>
        <v>309.12933299999997</v>
      </c>
      <c r="I102" s="25">
        <f>'AEO 2022 Table 47 Raw'!L87</f>
        <v>314.783142</v>
      </c>
      <c r="J102" s="25">
        <f>'AEO 2022 Table 47 Raw'!M87</f>
        <v>319.87008700000001</v>
      </c>
      <c r="K102" s="25">
        <f>'AEO 2022 Table 47 Raw'!N87</f>
        <v>324.488831</v>
      </c>
      <c r="L102" s="25">
        <f>'AEO 2022 Table 47 Raw'!O87</f>
        <v>328.68316700000003</v>
      </c>
      <c r="M102" s="25">
        <f>'AEO 2022 Table 47 Raw'!P87</f>
        <v>332.23788500000001</v>
      </c>
      <c r="N102" s="25">
        <f>'AEO 2022 Table 47 Raw'!Q87</f>
        <v>335.07406600000002</v>
      </c>
      <c r="O102" s="25">
        <f>'AEO 2022 Table 47 Raw'!R87</f>
        <v>337.81643700000001</v>
      </c>
      <c r="P102" s="25">
        <f>'AEO 2022 Table 47 Raw'!S87</f>
        <v>340.58019999999999</v>
      </c>
      <c r="Q102" s="25">
        <f>'AEO 2022 Table 47 Raw'!T87</f>
        <v>343.34655800000002</v>
      </c>
      <c r="R102" s="25">
        <f>'AEO 2022 Table 47 Raw'!U87</f>
        <v>346.18695100000002</v>
      </c>
      <c r="S102" s="25">
        <f>'AEO 2022 Table 47 Raw'!V87</f>
        <v>348.94665500000002</v>
      </c>
      <c r="T102" s="25">
        <f>'AEO 2022 Table 47 Raw'!W87</f>
        <v>351.63232399999998</v>
      </c>
      <c r="U102" s="25">
        <f>'AEO 2022 Table 47 Raw'!X87</f>
        <v>354.34124800000001</v>
      </c>
      <c r="V102" s="25">
        <f>'AEO 2022 Table 47 Raw'!Y87</f>
        <v>357.13797</v>
      </c>
      <c r="W102" s="25">
        <f>'AEO 2022 Table 47 Raw'!Z87</f>
        <v>360.128784</v>
      </c>
      <c r="X102" s="25">
        <f>'AEO 2022 Table 47 Raw'!AA87</f>
        <v>363.25112899999999</v>
      </c>
      <c r="Y102" s="25">
        <f>'AEO 2022 Table 47 Raw'!AB87</f>
        <v>366.4375</v>
      </c>
      <c r="Z102" s="25">
        <f>'AEO 2022 Table 47 Raw'!AC87</f>
        <v>369.68521099999998</v>
      </c>
      <c r="AA102" s="25">
        <f>'AEO 2022 Table 47 Raw'!AD87</f>
        <v>373.005493</v>
      </c>
      <c r="AB102" s="25">
        <f>'AEO 2022 Table 47 Raw'!AE87</f>
        <v>376.40716600000002</v>
      </c>
      <c r="AC102" s="25">
        <f>'AEO 2022 Table 47 Raw'!AF87</f>
        <v>379.87738000000002</v>
      </c>
      <c r="AD102" s="25">
        <f>'AEO 2022 Table 47 Raw'!AG87</f>
        <v>383.46765099999999</v>
      </c>
      <c r="AE102" s="25">
        <f>'AEO 2022 Table 47 Raw'!AH87</f>
        <v>387.23028599999998</v>
      </c>
      <c r="AF102" s="25">
        <f>'AEO 2022 Table 47 Raw'!AI87</f>
        <v>391.20031699999998</v>
      </c>
      <c r="AG102" s="45">
        <f>'AEO 2022 Table 47 Raw'!AJ87</f>
        <v>4.9000000000000002E-2</v>
      </c>
    </row>
    <row r="103" spans="1:33" ht="15" customHeight="1">
      <c r="A103" s="8" t="s">
        <v>1162</v>
      </c>
      <c r="B103" s="24" t="s">
        <v>1163</v>
      </c>
      <c r="C103" s="25">
        <f>'AEO 2022 Table 47 Raw'!F88</f>
        <v>105.055283</v>
      </c>
      <c r="D103" s="25">
        <f>'AEO 2022 Table 47 Raw'!G88</f>
        <v>318.268799</v>
      </c>
      <c r="E103" s="25">
        <f>'AEO 2022 Table 47 Raw'!H88</f>
        <v>476.22445699999997</v>
      </c>
      <c r="F103" s="25">
        <f>'AEO 2022 Table 47 Raw'!I88</f>
        <v>523.30279499999995</v>
      </c>
      <c r="G103" s="25">
        <f>'AEO 2022 Table 47 Raw'!J88</f>
        <v>546.89801</v>
      </c>
      <c r="H103" s="25">
        <f>'AEO 2022 Table 47 Raw'!K88</f>
        <v>563.41772500000002</v>
      </c>
      <c r="I103" s="25">
        <f>'AEO 2022 Table 47 Raw'!L88</f>
        <v>596.22113000000002</v>
      </c>
      <c r="J103" s="25">
        <f>'AEO 2022 Table 47 Raw'!M88</f>
        <v>628.93432600000006</v>
      </c>
      <c r="K103" s="25">
        <f>'AEO 2022 Table 47 Raw'!N88</f>
        <v>660.96307400000001</v>
      </c>
      <c r="L103" s="25">
        <f>'AEO 2022 Table 47 Raw'!O88</f>
        <v>692.11218299999996</v>
      </c>
      <c r="M103" s="25">
        <f>'AEO 2022 Table 47 Raw'!P88</f>
        <v>723.35168499999997</v>
      </c>
      <c r="N103" s="25">
        <f>'AEO 2022 Table 47 Raw'!Q88</f>
        <v>754.67285200000003</v>
      </c>
      <c r="O103" s="25">
        <f>'AEO 2022 Table 47 Raw'!R88</f>
        <v>786.13946499999997</v>
      </c>
      <c r="P103" s="25">
        <f>'AEO 2022 Table 47 Raw'!S88</f>
        <v>817.87445100000002</v>
      </c>
      <c r="Q103" s="25">
        <f>'AEO 2022 Table 47 Raw'!T88</f>
        <v>849.90722700000003</v>
      </c>
      <c r="R103" s="25">
        <f>'AEO 2022 Table 47 Raw'!U88</f>
        <v>881.82275400000003</v>
      </c>
      <c r="S103" s="25">
        <f>'AEO 2022 Table 47 Raw'!V88</f>
        <v>913.98425299999997</v>
      </c>
      <c r="T103" s="25">
        <f>'AEO 2022 Table 47 Raw'!W88</f>
        <v>946.50262499999997</v>
      </c>
      <c r="U103" s="25">
        <f>'AEO 2022 Table 47 Raw'!X88</f>
        <v>979.23724400000003</v>
      </c>
      <c r="V103" s="25">
        <f>'AEO 2022 Table 47 Raw'!Y88</f>
        <v>1012.327454</v>
      </c>
      <c r="W103" s="25">
        <f>'AEO 2022 Table 47 Raw'!Z88</f>
        <v>1045.5491939999999</v>
      </c>
      <c r="X103" s="25">
        <f>'AEO 2022 Table 47 Raw'!AA88</f>
        <v>1078.8652340000001</v>
      </c>
      <c r="Y103" s="25">
        <f>'AEO 2022 Table 47 Raw'!AB88</f>
        <v>1112.077759</v>
      </c>
      <c r="Z103" s="25">
        <f>'AEO 2022 Table 47 Raw'!AC88</f>
        <v>1145.315918</v>
      </c>
      <c r="AA103" s="25">
        <f>'AEO 2022 Table 47 Raw'!AD88</f>
        <v>1178.3764650000001</v>
      </c>
      <c r="AB103" s="25">
        <f>'AEO 2022 Table 47 Raw'!AE88</f>
        <v>1209.908447</v>
      </c>
      <c r="AC103" s="25">
        <f>'AEO 2022 Table 47 Raw'!AF88</f>
        <v>1241.052612</v>
      </c>
      <c r="AD103" s="25">
        <f>'AEO 2022 Table 47 Raw'!AG88</f>
        <v>1272.1273189999999</v>
      </c>
      <c r="AE103" s="25">
        <f>'AEO 2022 Table 47 Raw'!AH88</f>
        <v>1303.4039310000001</v>
      </c>
      <c r="AF103" s="25">
        <f>'AEO 2022 Table 47 Raw'!AI88</f>
        <v>1335.1884769999999</v>
      </c>
      <c r="AG103" s="45">
        <f>'AEO 2022 Table 47 Raw'!AJ88</f>
        <v>9.1999999999999998E-2</v>
      </c>
    </row>
    <row r="104" spans="1:33" ht="15" customHeight="1">
      <c r="A104" s="8" t="s">
        <v>1164</v>
      </c>
      <c r="B104" s="24" t="s">
        <v>1165</v>
      </c>
      <c r="C104" s="25">
        <f>'AEO 2022 Table 47 Raw'!F89</f>
        <v>92.349654999999998</v>
      </c>
      <c r="D104" s="25">
        <f>'AEO 2022 Table 47 Raw'!G89</f>
        <v>133.099243</v>
      </c>
      <c r="E104" s="25">
        <f>'AEO 2022 Table 47 Raw'!H89</f>
        <v>169.681152</v>
      </c>
      <c r="F104" s="25">
        <f>'AEO 2022 Table 47 Raw'!I89</f>
        <v>182.142517</v>
      </c>
      <c r="G104" s="25">
        <f>'AEO 2022 Table 47 Raw'!J89</f>
        <v>192.43635599999999</v>
      </c>
      <c r="H104" s="25">
        <f>'AEO 2022 Table 47 Raw'!K89</f>
        <v>203.575928</v>
      </c>
      <c r="I104" s="25">
        <f>'AEO 2022 Table 47 Raw'!L89</f>
        <v>219.81474299999999</v>
      </c>
      <c r="J104" s="25">
        <f>'AEO 2022 Table 47 Raw'!M89</f>
        <v>236.81594799999999</v>
      </c>
      <c r="K104" s="25">
        <f>'AEO 2022 Table 47 Raw'!N89</f>
        <v>254.45820599999999</v>
      </c>
      <c r="L104" s="25">
        <f>'AEO 2022 Table 47 Raw'!O89</f>
        <v>272.76968399999998</v>
      </c>
      <c r="M104" s="25">
        <f>'AEO 2022 Table 47 Raw'!P89</f>
        <v>291.78207400000002</v>
      </c>
      <c r="N104" s="25">
        <f>'AEO 2022 Table 47 Raw'!Q89</f>
        <v>311.193848</v>
      </c>
      <c r="O104" s="25">
        <f>'AEO 2022 Table 47 Raw'!R89</f>
        <v>330.851135</v>
      </c>
      <c r="P104" s="25">
        <f>'AEO 2022 Table 47 Raw'!S89</f>
        <v>350.62332199999997</v>
      </c>
      <c r="Q104" s="25">
        <f>'AEO 2022 Table 47 Raw'!T89</f>
        <v>370.66412400000002</v>
      </c>
      <c r="R104" s="25">
        <f>'AEO 2022 Table 47 Raw'!U89</f>
        <v>391.11337300000002</v>
      </c>
      <c r="S104" s="25">
        <f>'AEO 2022 Table 47 Raw'!V89</f>
        <v>412.13528400000001</v>
      </c>
      <c r="T104" s="25">
        <f>'AEO 2022 Table 47 Raw'!W89</f>
        <v>433.76876800000002</v>
      </c>
      <c r="U104" s="25">
        <f>'AEO 2022 Table 47 Raw'!X89</f>
        <v>455.99615499999999</v>
      </c>
      <c r="V104" s="25">
        <f>'AEO 2022 Table 47 Raw'!Y89</f>
        <v>478.786835</v>
      </c>
      <c r="W104" s="25">
        <f>'AEO 2022 Table 47 Raw'!Z89</f>
        <v>501.88314800000001</v>
      </c>
      <c r="X104" s="25">
        <f>'AEO 2022 Table 47 Raw'!AA89</f>
        <v>525.39282200000002</v>
      </c>
      <c r="Y104" s="25">
        <f>'AEO 2022 Table 47 Raw'!AB89</f>
        <v>549.33917199999996</v>
      </c>
      <c r="Z104" s="25">
        <f>'AEO 2022 Table 47 Raw'!AC89</f>
        <v>573.67193599999996</v>
      </c>
      <c r="AA104" s="25">
        <f>'AEO 2022 Table 47 Raw'!AD89</f>
        <v>598.35601799999995</v>
      </c>
      <c r="AB104" s="25">
        <f>'AEO 2022 Table 47 Raw'!AE89</f>
        <v>623.11804199999995</v>
      </c>
      <c r="AC104" s="25">
        <f>'AEO 2022 Table 47 Raw'!AF89</f>
        <v>648.01391599999999</v>
      </c>
      <c r="AD104" s="25">
        <f>'AEO 2022 Table 47 Raw'!AG89</f>
        <v>673.08215299999995</v>
      </c>
      <c r="AE104" s="25">
        <f>'AEO 2022 Table 47 Raw'!AH89</f>
        <v>698.20275900000001</v>
      </c>
      <c r="AF104" s="25">
        <f>'AEO 2022 Table 47 Raw'!AI89</f>
        <v>723.02838099999997</v>
      </c>
      <c r="AG104" s="45">
        <f>'AEO 2022 Table 47 Raw'!AJ89</f>
        <v>7.3999999999999996E-2</v>
      </c>
    </row>
    <row r="105" spans="1:33" ht="15" customHeight="1">
      <c r="A105" s="8" t="s">
        <v>1166</v>
      </c>
      <c r="B105" s="24" t="s">
        <v>1167</v>
      </c>
      <c r="C105" s="25">
        <f>'AEO 2022 Table 47 Raw'!F90</f>
        <v>50.532612</v>
      </c>
      <c r="D105" s="25">
        <f>'AEO 2022 Table 47 Raw'!G90</f>
        <v>111.304565</v>
      </c>
      <c r="E105" s="25">
        <f>'AEO 2022 Table 47 Raw'!H90</f>
        <v>159.91824299999999</v>
      </c>
      <c r="F105" s="25">
        <f>'AEO 2022 Table 47 Raw'!I90</f>
        <v>175.169815</v>
      </c>
      <c r="G105" s="25">
        <f>'AEO 2022 Table 47 Raw'!J90</f>
        <v>182.184494</v>
      </c>
      <c r="H105" s="25">
        <f>'AEO 2022 Table 47 Raw'!K90</f>
        <v>184.53349299999999</v>
      </c>
      <c r="I105" s="25">
        <f>'AEO 2022 Table 47 Raw'!L90</f>
        <v>191.393204</v>
      </c>
      <c r="J105" s="25">
        <f>'AEO 2022 Table 47 Raw'!M90</f>
        <v>198.253311</v>
      </c>
      <c r="K105" s="25">
        <f>'AEO 2022 Table 47 Raw'!N90</f>
        <v>205.39038099999999</v>
      </c>
      <c r="L105" s="25">
        <f>'AEO 2022 Table 47 Raw'!O90</f>
        <v>212.69982899999999</v>
      </c>
      <c r="M105" s="25">
        <f>'AEO 2022 Table 47 Raw'!P90</f>
        <v>220.151138</v>
      </c>
      <c r="N105" s="25">
        <f>'AEO 2022 Table 47 Raw'!Q90</f>
        <v>227.77145400000001</v>
      </c>
      <c r="O105" s="25">
        <f>'AEO 2022 Table 47 Raw'!R90</f>
        <v>235.55401599999999</v>
      </c>
      <c r="P105" s="25">
        <f>'AEO 2022 Table 47 Raw'!S90</f>
        <v>243.46276900000001</v>
      </c>
      <c r="Q105" s="25">
        <f>'AEO 2022 Table 47 Raw'!T90</f>
        <v>251.365509</v>
      </c>
      <c r="R105" s="25">
        <f>'AEO 2022 Table 47 Raw'!U90</f>
        <v>259.259186</v>
      </c>
      <c r="S105" s="25">
        <f>'AEO 2022 Table 47 Raw'!V90</f>
        <v>267.26058999999998</v>
      </c>
      <c r="T105" s="25">
        <f>'AEO 2022 Table 47 Raw'!W90</f>
        <v>275.411407</v>
      </c>
      <c r="U105" s="25">
        <f>'AEO 2022 Table 47 Raw'!X90</f>
        <v>283.63028000000003</v>
      </c>
      <c r="V105" s="25">
        <f>'AEO 2022 Table 47 Raw'!Y90</f>
        <v>291.99353000000002</v>
      </c>
      <c r="W105" s="25">
        <f>'AEO 2022 Table 47 Raw'!Z90</f>
        <v>300.53085299999998</v>
      </c>
      <c r="X105" s="25">
        <f>'AEO 2022 Table 47 Raw'!AA90</f>
        <v>309.25592</v>
      </c>
      <c r="Y105" s="25">
        <f>'AEO 2022 Table 47 Raw'!AB90</f>
        <v>318.17394999999999</v>
      </c>
      <c r="Z105" s="25">
        <f>'AEO 2022 Table 47 Raw'!AC90</f>
        <v>327.29135100000002</v>
      </c>
      <c r="AA105" s="25">
        <f>'AEO 2022 Table 47 Raw'!AD90</f>
        <v>336.61474600000003</v>
      </c>
      <c r="AB105" s="25">
        <f>'AEO 2022 Table 47 Raw'!AE90</f>
        <v>346.147919</v>
      </c>
      <c r="AC105" s="25">
        <f>'AEO 2022 Table 47 Raw'!AF90</f>
        <v>355.90481599999998</v>
      </c>
      <c r="AD105" s="25">
        <f>'AEO 2022 Table 47 Raw'!AG90</f>
        <v>365.895691</v>
      </c>
      <c r="AE105" s="25">
        <f>'AEO 2022 Table 47 Raw'!AH90</f>
        <v>376.12603799999999</v>
      </c>
      <c r="AF105" s="25">
        <f>'AEO 2022 Table 47 Raw'!AI90</f>
        <v>386.60855099999998</v>
      </c>
      <c r="AG105" s="45">
        <f>'AEO 2022 Table 47 Raw'!AJ90</f>
        <v>7.2999999999999995E-2</v>
      </c>
    </row>
    <row r="106" spans="1:33" ht="15" customHeight="1">
      <c r="A106" s="8" t="s">
        <v>1168</v>
      </c>
      <c r="B106" s="24" t="s">
        <v>1169</v>
      </c>
      <c r="C106" s="25">
        <f>'AEO 2022 Table 47 Raw'!F91</f>
        <v>3082.2170409999999</v>
      </c>
      <c r="D106" s="25">
        <f>'AEO 2022 Table 47 Raw'!G91</f>
        <v>4490.2915039999998</v>
      </c>
      <c r="E106" s="25">
        <f>'AEO 2022 Table 47 Raw'!H91</f>
        <v>5639.6157229999999</v>
      </c>
      <c r="F106" s="25">
        <f>'AEO 2022 Table 47 Raw'!I91</f>
        <v>6029.6674800000001</v>
      </c>
      <c r="G106" s="25">
        <f>'AEO 2022 Table 47 Raw'!J91</f>
        <v>6264.8081050000001</v>
      </c>
      <c r="H106" s="25">
        <f>'AEO 2022 Table 47 Raw'!K91</f>
        <v>6418.2036129999997</v>
      </c>
      <c r="I106" s="25">
        <f>'AEO 2022 Table 47 Raw'!L91</f>
        <v>6664.6806640000004</v>
      </c>
      <c r="J106" s="25">
        <f>'AEO 2022 Table 47 Raw'!M91</f>
        <v>6920.5244140000004</v>
      </c>
      <c r="K106" s="25">
        <f>'AEO 2022 Table 47 Raw'!N91</f>
        <v>7182.5693359999996</v>
      </c>
      <c r="L106" s="25">
        <f>'AEO 2022 Table 47 Raw'!O91</f>
        <v>7451.4033200000003</v>
      </c>
      <c r="M106" s="25">
        <f>'AEO 2022 Table 47 Raw'!P91</f>
        <v>7723.8276370000003</v>
      </c>
      <c r="N106" s="25">
        <f>'AEO 2022 Table 47 Raw'!Q91</f>
        <v>8006.5278319999998</v>
      </c>
      <c r="O106" s="25">
        <f>'AEO 2022 Table 47 Raw'!R91</f>
        <v>8294.1474610000005</v>
      </c>
      <c r="P106" s="25">
        <f>'AEO 2022 Table 47 Raw'!S91</f>
        <v>8580.8964840000008</v>
      </c>
      <c r="Q106" s="25">
        <f>'AEO 2022 Table 47 Raw'!T91</f>
        <v>8872.2871090000008</v>
      </c>
      <c r="R106" s="25">
        <f>'AEO 2022 Table 47 Raw'!U91</f>
        <v>9169.1103519999997</v>
      </c>
      <c r="S106" s="25">
        <f>'AEO 2022 Table 47 Raw'!V91</f>
        <v>9476.1835940000001</v>
      </c>
      <c r="T106" s="25">
        <f>'AEO 2022 Table 47 Raw'!W91</f>
        <v>9791.6132809999999</v>
      </c>
      <c r="U106" s="25">
        <f>'AEO 2022 Table 47 Raw'!X91</f>
        <v>10118.807617</v>
      </c>
      <c r="V106" s="25">
        <f>'AEO 2022 Table 47 Raw'!Y91</f>
        <v>10457.043944999999</v>
      </c>
      <c r="W106" s="25">
        <f>'AEO 2022 Table 47 Raw'!Z91</f>
        <v>10799.661133</v>
      </c>
      <c r="X106" s="25">
        <f>'AEO 2022 Table 47 Raw'!AA91</f>
        <v>11154.001953000001</v>
      </c>
      <c r="Y106" s="25">
        <f>'AEO 2022 Table 47 Raw'!AB91</f>
        <v>11518.672852</v>
      </c>
      <c r="Z106" s="25">
        <f>'AEO 2022 Table 47 Raw'!AC91</f>
        <v>11890.421875</v>
      </c>
      <c r="AA106" s="25">
        <f>'AEO 2022 Table 47 Raw'!AD91</f>
        <v>12274.144531</v>
      </c>
      <c r="AB106" s="25">
        <f>'AEO 2022 Table 47 Raw'!AE91</f>
        <v>12665.541992</v>
      </c>
      <c r="AC106" s="25">
        <f>'AEO 2022 Table 47 Raw'!AF91</f>
        <v>13063.790039</v>
      </c>
      <c r="AD106" s="25">
        <f>'AEO 2022 Table 47 Raw'!AG91</f>
        <v>13470.322265999999</v>
      </c>
      <c r="AE106" s="25">
        <f>'AEO 2022 Table 47 Raw'!AH91</f>
        <v>13888.138671999999</v>
      </c>
      <c r="AF106" s="25">
        <f>'AEO 2022 Table 47 Raw'!AI91</f>
        <v>14321.734375</v>
      </c>
      <c r="AG106" s="45">
        <f>'AEO 2022 Table 47 Raw'!AJ91</f>
        <v>5.3999999999999999E-2</v>
      </c>
    </row>
    <row r="107" spans="1:33" ht="15" customHeight="1">
      <c r="AG107" s="48"/>
    </row>
    <row r="108" spans="1:33" ht="15" customHeight="1">
      <c r="B108" s="23" t="s">
        <v>1170</v>
      </c>
      <c r="AG108" s="48"/>
    </row>
    <row r="109" spans="1:33" ht="15" customHeight="1">
      <c r="A109" s="8" t="s">
        <v>1171</v>
      </c>
      <c r="B109" s="24" t="s">
        <v>1137</v>
      </c>
      <c r="C109" s="25">
        <f>'AEO 2022 Table 47 Raw'!F93</f>
        <v>0</v>
      </c>
      <c r="D109" s="25">
        <f>'AEO 2022 Table 47 Raw'!G93</f>
        <v>0</v>
      </c>
      <c r="E109" s="25">
        <f>'AEO 2022 Table 47 Raw'!H93</f>
        <v>131.932861</v>
      </c>
      <c r="F109" s="25">
        <f>'AEO 2022 Table 47 Raw'!I93</f>
        <v>214.11743200000001</v>
      </c>
      <c r="G109" s="25">
        <f>'AEO 2022 Table 47 Raw'!J93</f>
        <v>338.84356700000001</v>
      </c>
      <c r="H109" s="25">
        <f>'AEO 2022 Table 47 Raw'!K93</f>
        <v>225.982437</v>
      </c>
      <c r="I109" s="25">
        <f>'AEO 2022 Table 47 Raw'!L93</f>
        <v>260.85311899999999</v>
      </c>
      <c r="J109" s="25">
        <f>'AEO 2022 Table 47 Raw'!M93</f>
        <v>267.24646000000001</v>
      </c>
      <c r="K109" s="25">
        <f>'AEO 2022 Table 47 Raw'!N93</f>
        <v>290.58380099999999</v>
      </c>
      <c r="L109" s="25">
        <f>'AEO 2022 Table 47 Raw'!O93</f>
        <v>292.44229100000001</v>
      </c>
      <c r="M109" s="25">
        <f>'AEO 2022 Table 47 Raw'!P93</f>
        <v>323.11248799999998</v>
      </c>
      <c r="N109" s="25">
        <f>'AEO 2022 Table 47 Raw'!Q93</f>
        <v>353.56298800000002</v>
      </c>
      <c r="O109" s="25">
        <f>'AEO 2022 Table 47 Raw'!R93</f>
        <v>370.62515300000001</v>
      </c>
      <c r="P109" s="25">
        <f>'AEO 2022 Table 47 Raw'!S93</f>
        <v>392.58764600000001</v>
      </c>
      <c r="Q109" s="25">
        <f>'AEO 2022 Table 47 Raw'!T93</f>
        <v>396.44418300000001</v>
      </c>
      <c r="R109" s="25">
        <f>'AEO 2022 Table 47 Raw'!U93</f>
        <v>388.269409</v>
      </c>
      <c r="S109" s="25">
        <f>'AEO 2022 Table 47 Raw'!V93</f>
        <v>397.39724699999999</v>
      </c>
      <c r="T109" s="25">
        <f>'AEO 2022 Table 47 Raw'!W93</f>
        <v>397.30603000000002</v>
      </c>
      <c r="U109" s="25">
        <f>'AEO 2022 Table 47 Raw'!X93</f>
        <v>412.27578699999998</v>
      </c>
      <c r="V109" s="25">
        <f>'AEO 2022 Table 47 Raw'!Y93</f>
        <v>419.54803500000003</v>
      </c>
      <c r="W109" s="25">
        <f>'AEO 2022 Table 47 Raw'!Z93</f>
        <v>399.40033</v>
      </c>
      <c r="X109" s="25">
        <f>'AEO 2022 Table 47 Raw'!AA93</f>
        <v>409.509613</v>
      </c>
      <c r="Y109" s="25">
        <f>'AEO 2022 Table 47 Raw'!AB93</f>
        <v>417.23791499999999</v>
      </c>
      <c r="Z109" s="25">
        <f>'AEO 2022 Table 47 Raw'!AC93</f>
        <v>413.01232900000002</v>
      </c>
      <c r="AA109" s="25">
        <f>'AEO 2022 Table 47 Raw'!AD93</f>
        <v>433.89562999999998</v>
      </c>
      <c r="AB109" s="25">
        <f>'AEO 2022 Table 47 Raw'!AE93</f>
        <v>447.96826199999998</v>
      </c>
      <c r="AC109" s="25">
        <f>'AEO 2022 Table 47 Raw'!AF93</f>
        <v>446.01886000000002</v>
      </c>
      <c r="AD109" s="25">
        <f>'AEO 2022 Table 47 Raw'!AG93</f>
        <v>447.76062000000002</v>
      </c>
      <c r="AE109" s="25">
        <f>'AEO 2022 Table 47 Raw'!AH93</f>
        <v>463.062408</v>
      </c>
      <c r="AF109" s="25">
        <f>'AEO 2022 Table 47 Raw'!AI93</f>
        <v>500.95831299999998</v>
      </c>
      <c r="AG109" s="45" t="str">
        <f>'AEO 2022 Table 47 Raw'!AJ93</f>
        <v>- -</v>
      </c>
    </row>
    <row r="110" spans="1:33" ht="15" customHeight="1">
      <c r="A110" s="8" t="s">
        <v>1172</v>
      </c>
      <c r="B110" s="24" t="s">
        <v>1139</v>
      </c>
      <c r="C110" s="25">
        <f>'AEO 2022 Table 47 Raw'!F94</f>
        <v>0</v>
      </c>
      <c r="D110" s="25">
        <f>'AEO 2022 Table 47 Raw'!G94</f>
        <v>0</v>
      </c>
      <c r="E110" s="25">
        <f>'AEO 2022 Table 47 Raw'!H94</f>
        <v>90.937957999999995</v>
      </c>
      <c r="F110" s="25">
        <f>'AEO 2022 Table 47 Raw'!I94</f>
        <v>214.11743200000001</v>
      </c>
      <c r="G110" s="25">
        <f>'AEO 2022 Table 47 Raw'!J94</f>
        <v>254.29556299999999</v>
      </c>
      <c r="H110" s="25">
        <f>'AEO 2022 Table 47 Raw'!K94</f>
        <v>225.982437</v>
      </c>
      <c r="I110" s="25">
        <f>'AEO 2022 Table 47 Raw'!L94</f>
        <v>208.134613</v>
      </c>
      <c r="J110" s="25">
        <f>'AEO 2022 Table 47 Raw'!M94</f>
        <v>225.30865499999999</v>
      </c>
      <c r="K110" s="25">
        <f>'AEO 2022 Table 47 Raw'!N94</f>
        <v>232.23526000000001</v>
      </c>
      <c r="L110" s="25">
        <f>'AEO 2022 Table 47 Raw'!O94</f>
        <v>241.79582199999999</v>
      </c>
      <c r="M110" s="25">
        <f>'AEO 2022 Table 47 Raw'!P94</f>
        <v>238.26000999999999</v>
      </c>
      <c r="N110" s="25">
        <f>'AEO 2022 Table 47 Raw'!Q94</f>
        <v>253.93652299999999</v>
      </c>
      <c r="O110" s="25">
        <f>'AEO 2022 Table 47 Raw'!R94</f>
        <v>250.962402</v>
      </c>
      <c r="P110" s="25">
        <f>'AEO 2022 Table 47 Raw'!S94</f>
        <v>229.96972700000001</v>
      </c>
      <c r="Q110" s="25">
        <f>'AEO 2022 Table 47 Raw'!T94</f>
        <v>224.33959999999999</v>
      </c>
      <c r="R110" s="25">
        <f>'AEO 2022 Table 47 Raw'!U94</f>
        <v>222.85058599999999</v>
      </c>
      <c r="S110" s="25">
        <f>'AEO 2022 Table 47 Raw'!V94</f>
        <v>232.03857400000001</v>
      </c>
      <c r="T110" s="25">
        <f>'AEO 2022 Table 47 Raw'!W94</f>
        <v>235.02539100000001</v>
      </c>
      <c r="U110" s="25">
        <f>'AEO 2022 Table 47 Raw'!X94</f>
        <v>247.41845699999999</v>
      </c>
      <c r="V110" s="25">
        <f>'AEO 2022 Table 47 Raw'!Y94</f>
        <v>254.712402</v>
      </c>
      <c r="W110" s="25">
        <f>'AEO 2022 Table 47 Raw'!Z94</f>
        <v>244.45120199999999</v>
      </c>
      <c r="X110" s="25">
        <f>'AEO 2022 Table 47 Raw'!AA94</f>
        <v>253.51767000000001</v>
      </c>
      <c r="Y110" s="25">
        <f>'AEO 2022 Table 47 Raw'!AB94</f>
        <v>261.153503</v>
      </c>
      <c r="Z110" s="25">
        <f>'AEO 2022 Table 47 Raw'!AC94</f>
        <v>261.20419299999998</v>
      </c>
      <c r="AA110" s="25">
        <f>'AEO 2022 Table 47 Raw'!AD94</f>
        <v>277.67526199999998</v>
      </c>
      <c r="AB110" s="25">
        <f>'AEO 2022 Table 47 Raw'!AE94</f>
        <v>289.85470600000002</v>
      </c>
      <c r="AC110" s="25">
        <f>'AEO 2022 Table 47 Raw'!AF94</f>
        <v>291.77310199999999</v>
      </c>
      <c r="AD110" s="25">
        <f>'AEO 2022 Table 47 Raw'!AG94</f>
        <v>296.24688700000002</v>
      </c>
      <c r="AE110" s="25">
        <f>'AEO 2022 Table 47 Raw'!AH94</f>
        <v>309.70730600000002</v>
      </c>
      <c r="AF110" s="25">
        <f>'AEO 2022 Table 47 Raw'!AI94</f>
        <v>338.27557400000001</v>
      </c>
      <c r="AG110" s="45" t="str">
        <f>'AEO 2022 Table 47 Raw'!AJ94</f>
        <v>- -</v>
      </c>
    </row>
    <row r="111" spans="1:33" ht="15" customHeight="1">
      <c r="A111" s="8" t="s">
        <v>1173</v>
      </c>
      <c r="B111" s="24" t="s">
        <v>1141</v>
      </c>
      <c r="C111" s="25">
        <f>'AEO 2022 Table 47 Raw'!F95</f>
        <v>0</v>
      </c>
      <c r="D111" s="25">
        <f>'AEO 2022 Table 47 Raw'!G95</f>
        <v>0</v>
      </c>
      <c r="E111" s="25">
        <f>'AEO 2022 Table 47 Raw'!H95</f>
        <v>40.994903999999998</v>
      </c>
      <c r="F111" s="25">
        <f>'AEO 2022 Table 47 Raw'!I95</f>
        <v>0</v>
      </c>
      <c r="G111" s="25">
        <f>'AEO 2022 Table 47 Raw'!J95</f>
        <v>23.172262</v>
      </c>
      <c r="H111" s="25">
        <f>'AEO 2022 Table 47 Raw'!K95</f>
        <v>0</v>
      </c>
      <c r="I111" s="25">
        <f>'AEO 2022 Table 47 Raw'!L95</f>
        <v>11.174804999999999</v>
      </c>
      <c r="J111" s="25">
        <f>'AEO 2022 Table 47 Raw'!M95</f>
        <v>10.160202</v>
      </c>
      <c r="K111" s="25">
        <f>'AEO 2022 Table 47 Raw'!N95</f>
        <v>22.712814000000002</v>
      </c>
      <c r="L111" s="25">
        <f>'AEO 2022 Table 47 Raw'!O95</f>
        <v>25.121749999999999</v>
      </c>
      <c r="M111" s="25">
        <f>'AEO 2022 Table 47 Raw'!P95</f>
        <v>34.945861999999998</v>
      </c>
      <c r="N111" s="25">
        <f>'AEO 2022 Table 47 Raw'!Q95</f>
        <v>35.857117000000002</v>
      </c>
      <c r="O111" s="25">
        <f>'AEO 2022 Table 47 Raw'!R95</f>
        <v>52.368834999999997</v>
      </c>
      <c r="P111" s="25">
        <f>'AEO 2022 Table 47 Raw'!S95</f>
        <v>99.489402999999996</v>
      </c>
      <c r="Q111" s="25">
        <f>'AEO 2022 Table 47 Raw'!T95</f>
        <v>89.772682000000003</v>
      </c>
      <c r="R111" s="25">
        <f>'AEO 2022 Table 47 Raw'!U95</f>
        <v>82.826553000000004</v>
      </c>
      <c r="S111" s="25">
        <f>'AEO 2022 Table 47 Raw'!V95</f>
        <v>79.143210999999994</v>
      </c>
      <c r="T111" s="25">
        <f>'AEO 2022 Table 47 Raw'!W95</f>
        <v>75.350830000000002</v>
      </c>
      <c r="U111" s="25">
        <f>'AEO 2022 Table 47 Raw'!X95</f>
        <v>74.141623999999993</v>
      </c>
      <c r="V111" s="25">
        <f>'AEO 2022 Table 47 Raw'!Y95</f>
        <v>72.759444999999999</v>
      </c>
      <c r="W111" s="25">
        <f>'AEO 2022 Table 47 Raw'!Z95</f>
        <v>68.460953000000003</v>
      </c>
      <c r="X111" s="25">
        <f>'AEO 2022 Table 47 Raw'!AA95</f>
        <v>68.277343999999999</v>
      </c>
      <c r="Y111" s="25">
        <f>'AEO 2022 Table 47 Raw'!AB95</f>
        <v>68.035324000000003</v>
      </c>
      <c r="Z111" s="25">
        <f>'AEO 2022 Table 47 Raw'!AC95</f>
        <v>66.416397000000003</v>
      </c>
      <c r="AA111" s="25">
        <f>'AEO 2022 Table 47 Raw'!AD95</f>
        <v>67.907127000000003</v>
      </c>
      <c r="AB111" s="25">
        <f>'AEO 2022 Table 47 Raw'!AE95</f>
        <v>68.574005</v>
      </c>
      <c r="AC111" s="25">
        <f>'AEO 2022 Table 47 Raw'!AF95</f>
        <v>67.154808000000003</v>
      </c>
      <c r="AD111" s="25">
        <f>'AEO 2022 Table 47 Raw'!AG95</f>
        <v>66.096633999999995</v>
      </c>
      <c r="AE111" s="25">
        <f>'AEO 2022 Table 47 Raw'!AH95</f>
        <v>66.621696</v>
      </c>
      <c r="AF111" s="25">
        <f>'AEO 2022 Table 47 Raw'!AI95</f>
        <v>69.800301000000005</v>
      </c>
      <c r="AG111" s="45" t="str">
        <f>'AEO 2022 Table 47 Raw'!AJ95</f>
        <v>- -</v>
      </c>
    </row>
    <row r="112" spans="1:33" ht="15" customHeight="1">
      <c r="A112" s="8" t="s">
        <v>1174</v>
      </c>
      <c r="B112" s="24" t="s">
        <v>1143</v>
      </c>
      <c r="C112" s="25">
        <f>'AEO 2022 Table 47 Raw'!F96</f>
        <v>0</v>
      </c>
      <c r="D112" s="25">
        <f>'AEO 2022 Table 47 Raw'!G96</f>
        <v>0</v>
      </c>
      <c r="E112" s="25">
        <f>'AEO 2022 Table 47 Raw'!H96</f>
        <v>0</v>
      </c>
      <c r="F112" s="25">
        <f>'AEO 2022 Table 47 Raw'!I96</f>
        <v>0</v>
      </c>
      <c r="G112" s="25">
        <f>'AEO 2022 Table 47 Raw'!J96</f>
        <v>61.375731999999999</v>
      </c>
      <c r="H112" s="25">
        <f>'AEO 2022 Table 47 Raw'!K96</f>
        <v>0</v>
      </c>
      <c r="I112" s="25">
        <f>'AEO 2022 Table 47 Raw'!L96</f>
        <v>41.543705000000003</v>
      </c>
      <c r="J112" s="25">
        <f>'AEO 2022 Table 47 Raw'!M96</f>
        <v>31.777588000000002</v>
      </c>
      <c r="K112" s="25">
        <f>'AEO 2022 Table 47 Raw'!N96</f>
        <v>35.635742</v>
      </c>
      <c r="L112" s="25">
        <f>'AEO 2022 Table 47 Raw'!O96</f>
        <v>25.524709999999999</v>
      </c>
      <c r="M112" s="25">
        <f>'AEO 2022 Table 47 Raw'!P96</f>
        <v>49.906624000000001</v>
      </c>
      <c r="N112" s="25">
        <f>'AEO 2022 Table 47 Raw'!Q96</f>
        <v>63.769351999999998</v>
      </c>
      <c r="O112" s="25">
        <f>'AEO 2022 Table 47 Raw'!R96</f>
        <v>67.293914999999998</v>
      </c>
      <c r="P112" s="25">
        <f>'AEO 2022 Table 47 Raw'!S96</f>
        <v>63.128494000000003</v>
      </c>
      <c r="Q112" s="25">
        <f>'AEO 2022 Table 47 Raw'!T96</f>
        <v>82.331908999999996</v>
      </c>
      <c r="R112" s="25">
        <f>'AEO 2022 Table 47 Raw'!U96</f>
        <v>82.592285000000004</v>
      </c>
      <c r="S112" s="25">
        <f>'AEO 2022 Table 47 Raw'!V96</f>
        <v>86.215453999999994</v>
      </c>
      <c r="T112" s="25">
        <f>'AEO 2022 Table 47 Raw'!W96</f>
        <v>86.929810000000003</v>
      </c>
      <c r="U112" s="25">
        <f>'AEO 2022 Table 47 Raw'!X96</f>
        <v>90.715698000000003</v>
      </c>
      <c r="V112" s="25">
        <f>'AEO 2022 Table 47 Raw'!Y96</f>
        <v>92.076172</v>
      </c>
      <c r="W112" s="25">
        <f>'AEO 2022 Table 47 Raw'!Z96</f>
        <v>86.488158999999996</v>
      </c>
      <c r="X112" s="25">
        <f>'AEO 2022 Table 47 Raw'!AA96</f>
        <v>87.714600000000004</v>
      </c>
      <c r="Y112" s="25">
        <f>'AEO 2022 Table 47 Raw'!AB96</f>
        <v>88.049071999999995</v>
      </c>
      <c r="Z112" s="25">
        <f>'AEO 2022 Table 47 Raw'!AC96</f>
        <v>85.391723999999996</v>
      </c>
      <c r="AA112" s="25">
        <f>'AEO 2022 Table 47 Raw'!AD96</f>
        <v>88.313231999999999</v>
      </c>
      <c r="AB112" s="25">
        <f>'AEO 2022 Table 47 Raw'!AE96</f>
        <v>89.539551000000003</v>
      </c>
      <c r="AC112" s="25">
        <f>'AEO 2022 Table 47 Raw'!AF96</f>
        <v>87.090941999999998</v>
      </c>
      <c r="AD112" s="25">
        <f>'AEO 2022 Table 47 Raw'!AG96</f>
        <v>85.417113999999998</v>
      </c>
      <c r="AE112" s="25">
        <f>'AEO 2022 Table 47 Raw'!AH96</f>
        <v>86.733397999999994</v>
      </c>
      <c r="AF112" s="25">
        <f>'AEO 2022 Table 47 Raw'!AI96</f>
        <v>92.882446000000002</v>
      </c>
      <c r="AG112" s="45" t="str">
        <f>'AEO 2022 Table 47 Raw'!AJ96</f>
        <v>- -</v>
      </c>
    </row>
    <row r="113" spans="1:33" ht="12" customHeight="1">
      <c r="A113" s="8" t="s">
        <v>1175</v>
      </c>
      <c r="B113" s="24" t="s">
        <v>1145</v>
      </c>
      <c r="C113" s="25">
        <f>'AEO 2022 Table 47 Raw'!F97</f>
        <v>0</v>
      </c>
      <c r="D113" s="25">
        <f>'AEO 2022 Table 47 Raw'!G97</f>
        <v>0</v>
      </c>
      <c r="E113" s="25">
        <f>'AEO 2022 Table 47 Raw'!H97</f>
        <v>40.695563999999997</v>
      </c>
      <c r="F113" s="25">
        <f>'AEO 2022 Table 47 Raw'!I97</f>
        <v>41.612262999999999</v>
      </c>
      <c r="G113" s="25">
        <f>'AEO 2022 Table 47 Raw'!J97</f>
        <v>24.527199</v>
      </c>
      <c r="H113" s="25">
        <f>'AEO 2022 Table 47 Raw'!K97</f>
        <v>31.972206</v>
      </c>
      <c r="I113" s="25">
        <f>'AEO 2022 Table 47 Raw'!L97</f>
        <v>42.414749</v>
      </c>
      <c r="J113" s="25">
        <f>'AEO 2022 Table 47 Raw'!M97</f>
        <v>48.034118999999997</v>
      </c>
      <c r="K113" s="25">
        <f>'AEO 2022 Table 47 Raw'!N97</f>
        <v>49.050612999999998</v>
      </c>
      <c r="L113" s="25">
        <f>'AEO 2022 Table 47 Raw'!O97</f>
        <v>49.981743000000002</v>
      </c>
      <c r="M113" s="25">
        <f>'AEO 2022 Table 47 Raw'!P97</f>
        <v>52.000618000000003</v>
      </c>
      <c r="N113" s="25">
        <f>'AEO 2022 Table 47 Raw'!Q97</f>
        <v>54.536819000000001</v>
      </c>
      <c r="O113" s="25">
        <f>'AEO 2022 Table 47 Raw'!R97</f>
        <v>54.748733999999999</v>
      </c>
      <c r="P113" s="25">
        <f>'AEO 2022 Table 47 Raw'!S97</f>
        <v>55.008636000000003</v>
      </c>
      <c r="Q113" s="25">
        <f>'AEO 2022 Table 47 Raw'!T97</f>
        <v>55.351027999999999</v>
      </c>
      <c r="R113" s="25">
        <f>'AEO 2022 Table 47 Raw'!U97</f>
        <v>55.776794000000002</v>
      </c>
      <c r="S113" s="25">
        <f>'AEO 2022 Table 47 Raw'!V97</f>
        <v>56.295119999999997</v>
      </c>
      <c r="T113" s="25">
        <f>'AEO 2022 Table 47 Raw'!W97</f>
        <v>56.907302999999999</v>
      </c>
      <c r="U113" s="25">
        <f>'AEO 2022 Table 47 Raw'!X97</f>
        <v>59.440277000000002</v>
      </c>
      <c r="V113" s="25">
        <f>'AEO 2022 Table 47 Raw'!Y97</f>
        <v>60.244822999999997</v>
      </c>
      <c r="W113" s="25">
        <f>'AEO 2022 Table 47 Raw'!Z97</f>
        <v>60.833973</v>
      </c>
      <c r="X113" s="25">
        <f>'AEO 2022 Table 47 Raw'!AA97</f>
        <v>61.643791</v>
      </c>
      <c r="Y113" s="25">
        <f>'AEO 2022 Table 47 Raw'!AB97</f>
        <v>62.591366000000001</v>
      </c>
      <c r="Z113" s="25">
        <f>'AEO 2022 Table 47 Raw'!AC97</f>
        <v>63.664200000000001</v>
      </c>
      <c r="AA113" s="25">
        <f>'AEO 2022 Table 47 Raw'!AD97</f>
        <v>64.944550000000007</v>
      </c>
      <c r="AB113" s="25">
        <f>'AEO 2022 Table 47 Raw'!AE97</f>
        <v>66.369445999999996</v>
      </c>
      <c r="AC113" s="25">
        <f>'AEO 2022 Table 47 Raw'!AF97</f>
        <v>67.924987999999999</v>
      </c>
      <c r="AD113" s="25">
        <f>'AEO 2022 Table 47 Raw'!AG97</f>
        <v>69.562072999999998</v>
      </c>
      <c r="AE113" s="25">
        <f>'AEO 2022 Table 47 Raw'!AH97</f>
        <v>71.300017999999994</v>
      </c>
      <c r="AF113" s="25">
        <f>'AEO 2022 Table 47 Raw'!AI97</f>
        <v>73.193916000000002</v>
      </c>
      <c r="AG113" s="45" t="str">
        <f>'AEO 2022 Table 47 Raw'!AJ97</f>
        <v>- -</v>
      </c>
    </row>
    <row r="114" spans="1:33" ht="15" customHeight="1">
      <c r="A114" s="8" t="s">
        <v>1176</v>
      </c>
      <c r="B114" s="24" t="s">
        <v>1139</v>
      </c>
      <c r="C114" s="25">
        <f>'AEO 2022 Table 47 Raw'!F98</f>
        <v>0</v>
      </c>
      <c r="D114" s="25">
        <f>'AEO 2022 Table 47 Raw'!G98</f>
        <v>0</v>
      </c>
      <c r="E114" s="25">
        <f>'AEO 2022 Table 47 Raw'!H98</f>
        <v>27.63327</v>
      </c>
      <c r="F114" s="25">
        <f>'AEO 2022 Table 47 Raw'!I98</f>
        <v>26.326138</v>
      </c>
      <c r="G114" s="25">
        <f>'AEO 2022 Table 47 Raw'!J98</f>
        <v>24.527199</v>
      </c>
      <c r="H114" s="25">
        <f>'AEO 2022 Table 47 Raw'!K98</f>
        <v>16.657539</v>
      </c>
      <c r="I114" s="25">
        <f>'AEO 2022 Table 47 Raw'!L98</f>
        <v>22.460875999999999</v>
      </c>
      <c r="J114" s="25">
        <f>'AEO 2022 Table 47 Raw'!M98</f>
        <v>22.964264</v>
      </c>
      <c r="K114" s="25">
        <f>'AEO 2022 Table 47 Raw'!N98</f>
        <v>23.447327000000001</v>
      </c>
      <c r="L114" s="25">
        <f>'AEO 2022 Table 47 Raw'!O98</f>
        <v>23.924835000000002</v>
      </c>
      <c r="M114" s="25">
        <f>'AEO 2022 Table 47 Raw'!P98</f>
        <v>25.673522999999999</v>
      </c>
      <c r="N114" s="25">
        <f>'AEO 2022 Table 47 Raw'!Q98</f>
        <v>27.982941</v>
      </c>
      <c r="O114" s="25">
        <f>'AEO 2022 Table 47 Raw'!R98</f>
        <v>27.985382000000001</v>
      </c>
      <c r="P114" s="25">
        <f>'AEO 2022 Table 47 Raw'!S98</f>
        <v>28.053528</v>
      </c>
      <c r="Q114" s="25">
        <f>'AEO 2022 Table 47 Raw'!T98</f>
        <v>28.213501000000001</v>
      </c>
      <c r="R114" s="25">
        <f>'AEO 2022 Table 47 Raw'!U98</f>
        <v>28.460999000000001</v>
      </c>
      <c r="S114" s="25">
        <f>'AEO 2022 Table 47 Raw'!V98</f>
        <v>28.797820999999999</v>
      </c>
      <c r="T114" s="25">
        <f>'AEO 2022 Table 47 Raw'!W98</f>
        <v>29.223846000000002</v>
      </c>
      <c r="U114" s="25">
        <f>'AEO 2022 Table 47 Raw'!X98</f>
        <v>29.740020999999999</v>
      </c>
      <c r="V114" s="25">
        <f>'AEO 2022 Table 47 Raw'!Y98</f>
        <v>30.331569999999999</v>
      </c>
      <c r="W114" s="25">
        <f>'AEO 2022 Table 47 Raw'!Z98</f>
        <v>31.03248</v>
      </c>
      <c r="X114" s="25">
        <f>'AEO 2022 Table 47 Raw'!AA98</f>
        <v>31.826639</v>
      </c>
      <c r="Y114" s="25">
        <f>'AEO 2022 Table 47 Raw'!AB98</f>
        <v>32.730404</v>
      </c>
      <c r="Z114" s="25">
        <f>'AEO 2022 Table 47 Raw'!AC98</f>
        <v>33.685875000000003</v>
      </c>
      <c r="AA114" s="25">
        <f>'AEO 2022 Table 47 Raw'!AD98</f>
        <v>34.740898000000001</v>
      </c>
      <c r="AB114" s="25">
        <f>'AEO 2022 Table 47 Raw'!AE98</f>
        <v>35.885044000000001</v>
      </c>
      <c r="AC114" s="25">
        <f>'AEO 2022 Table 47 Raw'!AF98</f>
        <v>37.109127000000001</v>
      </c>
      <c r="AD114" s="25">
        <f>'AEO 2022 Table 47 Raw'!AG98</f>
        <v>38.381256</v>
      </c>
      <c r="AE114" s="25">
        <f>'AEO 2022 Table 47 Raw'!AH98</f>
        <v>39.700439000000003</v>
      </c>
      <c r="AF114" s="25">
        <f>'AEO 2022 Table 47 Raw'!AI98</f>
        <v>41.094825999999998</v>
      </c>
      <c r="AG114" s="45" t="str">
        <f>'AEO 2022 Table 47 Raw'!AJ98</f>
        <v>- -</v>
      </c>
    </row>
    <row r="115" spans="1:33" ht="15" customHeight="1">
      <c r="A115" s="8" t="s">
        <v>1177</v>
      </c>
      <c r="B115" s="24" t="s">
        <v>1141</v>
      </c>
      <c r="C115" s="25">
        <f>'AEO 2022 Table 47 Raw'!F99</f>
        <v>0</v>
      </c>
      <c r="D115" s="25">
        <f>'AEO 2022 Table 47 Raw'!G99</f>
        <v>0</v>
      </c>
      <c r="E115" s="25">
        <f>'AEO 2022 Table 47 Raw'!H99</f>
        <v>13.062294</v>
      </c>
      <c r="F115" s="25">
        <f>'AEO 2022 Table 47 Raw'!I99</f>
        <v>1.7129829999999999</v>
      </c>
      <c r="G115" s="25">
        <f>'AEO 2022 Table 47 Raw'!J99</f>
        <v>0</v>
      </c>
      <c r="H115" s="25">
        <f>'AEO 2022 Table 47 Raw'!K99</f>
        <v>0</v>
      </c>
      <c r="I115" s="25">
        <f>'AEO 2022 Table 47 Raw'!L99</f>
        <v>3.010942</v>
      </c>
      <c r="J115" s="25">
        <f>'AEO 2022 Table 47 Raw'!M99</f>
        <v>7.7212829999999997</v>
      </c>
      <c r="K115" s="25">
        <f>'AEO 2022 Table 47 Raw'!N99</f>
        <v>7.9057769999999996</v>
      </c>
      <c r="L115" s="25">
        <f>'AEO 2022 Table 47 Raw'!O99</f>
        <v>8.0569989999999994</v>
      </c>
      <c r="M115" s="25">
        <f>'AEO 2022 Table 47 Raw'!P99</f>
        <v>8.1404499999999995</v>
      </c>
      <c r="N115" s="25">
        <f>'AEO 2022 Table 47 Raw'!Q99</f>
        <v>8.2132719999999999</v>
      </c>
      <c r="O115" s="25">
        <f>'AEO 2022 Table 47 Raw'!R99</f>
        <v>8.2873380000000001</v>
      </c>
      <c r="P115" s="25">
        <f>'AEO 2022 Table 47 Raw'!S99</f>
        <v>8.3640749999999997</v>
      </c>
      <c r="Q115" s="25">
        <f>'AEO 2022 Table 47 Raw'!T99</f>
        <v>8.4470369999999999</v>
      </c>
      <c r="R115" s="25">
        <f>'AEO 2022 Table 47 Raw'!U99</f>
        <v>8.5387880000000003</v>
      </c>
      <c r="S115" s="25">
        <f>'AEO 2022 Table 47 Raw'!V99</f>
        <v>8.6410680000000006</v>
      </c>
      <c r="T115" s="25">
        <f>'AEO 2022 Table 47 Raw'!W99</f>
        <v>8.7538300000000007</v>
      </c>
      <c r="U115" s="25">
        <f>'AEO 2022 Table 47 Raw'!X99</f>
        <v>10.700896999999999</v>
      </c>
      <c r="V115" s="25">
        <f>'AEO 2022 Table 47 Raw'!Y99</f>
        <v>10.857773</v>
      </c>
      <c r="W115" s="25">
        <f>'AEO 2022 Table 47 Raw'!Z99</f>
        <v>10.674661</v>
      </c>
      <c r="X115" s="25">
        <f>'AEO 2022 Table 47 Raw'!AA99</f>
        <v>10.604111</v>
      </c>
      <c r="Y115" s="25">
        <f>'AEO 2022 Table 47 Raw'!AB99</f>
        <v>10.545837000000001</v>
      </c>
      <c r="Z115" s="25">
        <f>'AEO 2022 Table 47 Raw'!AC99</f>
        <v>10.532584999999999</v>
      </c>
      <c r="AA115" s="25">
        <f>'AEO 2022 Table 47 Raw'!AD99</f>
        <v>10.598636000000001</v>
      </c>
      <c r="AB115" s="25">
        <f>'AEO 2022 Table 47 Raw'!AE99</f>
        <v>10.690394</v>
      </c>
      <c r="AC115" s="25">
        <f>'AEO 2022 Table 47 Raw'!AF99</f>
        <v>10.799989</v>
      </c>
      <c r="AD115" s="25">
        <f>'AEO 2022 Table 47 Raw'!AG99</f>
        <v>10.906891</v>
      </c>
      <c r="AE115" s="25">
        <f>'AEO 2022 Table 47 Raw'!AH99</f>
        <v>11.027562</v>
      </c>
      <c r="AF115" s="25">
        <f>'AEO 2022 Table 47 Raw'!AI99</f>
        <v>11.187469</v>
      </c>
      <c r="AG115" s="45" t="str">
        <f>'AEO 2022 Table 47 Raw'!AJ99</f>
        <v>- -</v>
      </c>
    </row>
    <row r="116" spans="1:33" ht="15" customHeight="1">
      <c r="A116" s="8" t="s">
        <v>1178</v>
      </c>
      <c r="B116" s="24" t="s">
        <v>1143</v>
      </c>
      <c r="C116" s="46">
        <f>'AEO 2022 Table 47 Raw'!F100</f>
        <v>0</v>
      </c>
      <c r="D116" s="46">
        <f>'AEO 2022 Table 47 Raw'!G100</f>
        <v>0</v>
      </c>
      <c r="E116" s="46">
        <f>'AEO 2022 Table 47 Raw'!H100</f>
        <v>0</v>
      </c>
      <c r="F116" s="46">
        <f>'AEO 2022 Table 47 Raw'!I100</f>
        <v>13.573143</v>
      </c>
      <c r="G116" s="46">
        <f>'AEO 2022 Table 47 Raw'!J100</f>
        <v>0</v>
      </c>
      <c r="H116" s="46">
        <f>'AEO 2022 Table 47 Raw'!K100</f>
        <v>15.314667</v>
      </c>
      <c r="I116" s="46">
        <f>'AEO 2022 Table 47 Raw'!L100</f>
        <v>16.942931999999999</v>
      </c>
      <c r="J116" s="46">
        <f>'AEO 2022 Table 47 Raw'!M100</f>
        <v>17.348572000000001</v>
      </c>
      <c r="K116" s="46">
        <f>'AEO 2022 Table 47 Raw'!N100</f>
        <v>17.697510000000001</v>
      </c>
      <c r="L116" s="46">
        <f>'AEO 2022 Table 47 Raw'!O100</f>
        <v>17.999908000000001</v>
      </c>
      <c r="M116" s="46">
        <f>'AEO 2022 Table 47 Raw'!P100</f>
        <v>18.186646</v>
      </c>
      <c r="N116" s="46">
        <f>'AEO 2022 Table 47 Raw'!Q100</f>
        <v>18.340606999999999</v>
      </c>
      <c r="O116" s="46">
        <f>'AEO 2022 Table 47 Raw'!R100</f>
        <v>18.476012999999998</v>
      </c>
      <c r="P116" s="46">
        <f>'AEO 2022 Table 47 Raw'!S100</f>
        <v>18.591034000000001</v>
      </c>
      <c r="Q116" s="46">
        <f>'AEO 2022 Table 47 Raw'!T100</f>
        <v>18.690491000000002</v>
      </c>
      <c r="R116" s="46">
        <f>'AEO 2022 Table 47 Raw'!U100</f>
        <v>18.777007999999999</v>
      </c>
      <c r="S116" s="46">
        <f>'AEO 2022 Table 47 Raw'!V100</f>
        <v>18.856231999999999</v>
      </c>
      <c r="T116" s="46">
        <f>'AEO 2022 Table 47 Raw'!W100</f>
        <v>18.929625999999999</v>
      </c>
      <c r="U116" s="46">
        <f>'AEO 2022 Table 47 Raw'!X100</f>
        <v>18.999358999999998</v>
      </c>
      <c r="V116" s="46">
        <f>'AEO 2022 Table 47 Raw'!Y100</f>
        <v>19.055481</v>
      </c>
      <c r="W116" s="46">
        <f>'AEO 2022 Table 47 Raw'!Z100</f>
        <v>19.126830999999999</v>
      </c>
      <c r="X116" s="46">
        <f>'AEO 2022 Table 47 Raw'!AA100</f>
        <v>19.213042999999999</v>
      </c>
      <c r="Y116" s="46">
        <f>'AEO 2022 Table 47 Raw'!AB100</f>
        <v>19.315124999999998</v>
      </c>
      <c r="Z116" s="46">
        <f>'AEO 2022 Table 47 Raw'!AC100</f>
        <v>19.445740000000001</v>
      </c>
      <c r="AA116" s="46">
        <f>'AEO 2022 Table 47 Raw'!AD100</f>
        <v>19.605011000000001</v>
      </c>
      <c r="AB116" s="46">
        <f>'AEO 2022 Table 47 Raw'!AE100</f>
        <v>19.794006</v>
      </c>
      <c r="AC116" s="46">
        <f>'AEO 2022 Table 47 Raw'!AF100</f>
        <v>20.015868999999999</v>
      </c>
      <c r="AD116" s="46">
        <f>'AEO 2022 Table 47 Raw'!AG100</f>
        <v>20.273925999999999</v>
      </c>
      <c r="AE116" s="46">
        <f>'AEO 2022 Table 47 Raw'!AH100</f>
        <v>20.572020999999999</v>
      </c>
      <c r="AF116" s="46">
        <f>'AEO 2022 Table 47 Raw'!AI100</f>
        <v>20.911621</v>
      </c>
      <c r="AG116" s="49" t="str">
        <f>'AEO 2022 Table 47 Raw'!AJ100</f>
        <v>- -</v>
      </c>
    </row>
    <row r="117" spans="1:33" ht="15" customHeight="1">
      <c r="A117" s="8" t="s">
        <v>1179</v>
      </c>
      <c r="B117" s="24" t="s">
        <v>1147</v>
      </c>
      <c r="C117" s="25">
        <f>'AEO 2022 Table 47 Raw'!F101</f>
        <v>0</v>
      </c>
      <c r="D117" s="25">
        <f>'AEO 2022 Table 47 Raw'!G101</f>
        <v>0</v>
      </c>
      <c r="E117" s="25">
        <f>'AEO 2022 Table 47 Raw'!H101</f>
        <v>13.36576</v>
      </c>
      <c r="F117" s="25">
        <f>'AEO 2022 Table 47 Raw'!I101</f>
        <v>25.460571000000002</v>
      </c>
      <c r="G117" s="25">
        <f>'AEO 2022 Table 47 Raw'!J101</f>
        <v>23.714995999999999</v>
      </c>
      <c r="H117" s="25">
        <f>'AEO 2022 Table 47 Raw'!K101</f>
        <v>16.916841999999999</v>
      </c>
      <c r="I117" s="25">
        <f>'AEO 2022 Table 47 Raw'!L101</f>
        <v>27.940021999999999</v>
      </c>
      <c r="J117" s="25">
        <f>'AEO 2022 Table 47 Raw'!M101</f>
        <v>26.147005</v>
      </c>
      <c r="K117" s="25">
        <f>'AEO 2022 Table 47 Raw'!N101</f>
        <v>32.561207000000003</v>
      </c>
      <c r="L117" s="25">
        <f>'AEO 2022 Table 47 Raw'!O101</f>
        <v>34.778503000000001</v>
      </c>
      <c r="M117" s="25">
        <f>'AEO 2022 Table 47 Raw'!P101</f>
        <v>39.739654999999999</v>
      </c>
      <c r="N117" s="25">
        <f>'AEO 2022 Table 47 Raw'!Q101</f>
        <v>44.280665999999997</v>
      </c>
      <c r="O117" s="25">
        <f>'AEO 2022 Table 47 Raw'!R101</f>
        <v>50.394568999999997</v>
      </c>
      <c r="P117" s="25">
        <f>'AEO 2022 Table 47 Raw'!S101</f>
        <v>51.652000000000001</v>
      </c>
      <c r="Q117" s="25">
        <f>'AEO 2022 Table 47 Raw'!T101</f>
        <v>52.699966000000003</v>
      </c>
      <c r="R117" s="25">
        <f>'AEO 2022 Table 47 Raw'!U101</f>
        <v>53.582293999999997</v>
      </c>
      <c r="S117" s="25">
        <f>'AEO 2022 Table 47 Raw'!V101</f>
        <v>54.740519999999997</v>
      </c>
      <c r="T117" s="25">
        <f>'AEO 2022 Table 47 Raw'!W101</f>
        <v>55.958717</v>
      </c>
      <c r="U117" s="25">
        <f>'AEO 2022 Table 47 Raw'!X101</f>
        <v>57.164245999999999</v>
      </c>
      <c r="V117" s="25">
        <f>'AEO 2022 Table 47 Raw'!Y101</f>
        <v>58.394328999999999</v>
      </c>
      <c r="W117" s="25">
        <f>'AEO 2022 Table 47 Raw'!Z101</f>
        <v>59.444640999999997</v>
      </c>
      <c r="X117" s="25">
        <f>'AEO 2022 Table 47 Raw'!AA101</f>
        <v>60.687237000000003</v>
      </c>
      <c r="Y117" s="25">
        <f>'AEO 2022 Table 47 Raw'!AB101</f>
        <v>62.011093000000002</v>
      </c>
      <c r="Z117" s="25">
        <f>'AEO 2022 Table 47 Raw'!AC101</f>
        <v>63.382271000000003</v>
      </c>
      <c r="AA117" s="25">
        <f>'AEO 2022 Table 47 Raw'!AD101</f>
        <v>64.814926</v>
      </c>
      <c r="AB117" s="25">
        <f>'AEO 2022 Table 47 Raw'!AE101</f>
        <v>65.724868999999998</v>
      </c>
      <c r="AC117" s="25">
        <f>'AEO 2022 Table 47 Raw'!AF101</f>
        <v>67.195496000000006</v>
      </c>
      <c r="AD117" s="25">
        <f>'AEO 2022 Table 47 Raw'!AG101</f>
        <v>68.818686999999997</v>
      </c>
      <c r="AE117" s="25">
        <f>'AEO 2022 Table 47 Raw'!AH101</f>
        <v>70.635315000000006</v>
      </c>
      <c r="AF117" s="25">
        <f>'AEO 2022 Table 47 Raw'!AI101</f>
        <v>72.662338000000005</v>
      </c>
      <c r="AG117" s="45" t="str">
        <f>'AEO 2022 Table 47 Raw'!AJ101</f>
        <v>- -</v>
      </c>
    </row>
    <row r="118" spans="1:33" ht="15" customHeight="1">
      <c r="A118" s="8" t="s">
        <v>1180</v>
      </c>
      <c r="B118" s="24" t="s">
        <v>1139</v>
      </c>
      <c r="C118" s="25">
        <f>'AEO 2022 Table 47 Raw'!F102</f>
        <v>0</v>
      </c>
      <c r="D118" s="25">
        <f>'AEO 2022 Table 47 Raw'!G102</f>
        <v>0</v>
      </c>
      <c r="E118" s="25">
        <f>'AEO 2022 Table 47 Raw'!H102</f>
        <v>11.923518</v>
      </c>
      <c r="F118" s="25">
        <f>'AEO 2022 Table 47 Raw'!I102</f>
        <v>25.460571000000002</v>
      </c>
      <c r="G118" s="25">
        <f>'AEO 2022 Table 47 Raw'!J102</f>
        <v>20.345780999999999</v>
      </c>
      <c r="H118" s="25">
        <f>'AEO 2022 Table 47 Raw'!K102</f>
        <v>15.399628</v>
      </c>
      <c r="I118" s="25">
        <f>'AEO 2022 Table 47 Raw'!L102</f>
        <v>22.295515000000002</v>
      </c>
      <c r="J118" s="25">
        <f>'AEO 2022 Table 47 Raw'!M102</f>
        <v>25.273651000000001</v>
      </c>
      <c r="K118" s="25">
        <f>'AEO 2022 Table 47 Raw'!N102</f>
        <v>26.426055999999999</v>
      </c>
      <c r="L118" s="25">
        <f>'AEO 2022 Table 47 Raw'!O102</f>
        <v>27.526610999999999</v>
      </c>
      <c r="M118" s="25">
        <f>'AEO 2022 Table 47 Raw'!P102</f>
        <v>31.540832999999999</v>
      </c>
      <c r="N118" s="25">
        <f>'AEO 2022 Table 47 Raw'!Q102</f>
        <v>35.099823000000001</v>
      </c>
      <c r="O118" s="25">
        <f>'AEO 2022 Table 47 Raw'!R102</f>
        <v>35.791423999999999</v>
      </c>
      <c r="P118" s="25">
        <f>'AEO 2022 Table 47 Raw'!S102</f>
        <v>36.671241999999999</v>
      </c>
      <c r="Q118" s="25">
        <f>'AEO 2022 Table 47 Raw'!T102</f>
        <v>37.619053000000001</v>
      </c>
      <c r="R118" s="25">
        <f>'AEO 2022 Table 47 Raw'!U102</f>
        <v>38.494686000000002</v>
      </c>
      <c r="S118" s="25">
        <f>'AEO 2022 Table 47 Raw'!V102</f>
        <v>39.585757999999998</v>
      </c>
      <c r="T118" s="25">
        <f>'AEO 2022 Table 47 Raw'!W102</f>
        <v>40.731293000000001</v>
      </c>
      <c r="U118" s="25">
        <f>'AEO 2022 Table 47 Raw'!X102</f>
        <v>41.870178000000003</v>
      </c>
      <c r="V118" s="25">
        <f>'AEO 2022 Table 47 Raw'!Y102</f>
        <v>43.053714999999997</v>
      </c>
      <c r="W118" s="25">
        <f>'AEO 2022 Table 47 Raw'!Z102</f>
        <v>44.108341000000003</v>
      </c>
      <c r="X118" s="25">
        <f>'AEO 2022 Table 47 Raw'!AA102</f>
        <v>45.305252000000003</v>
      </c>
      <c r="Y118" s="25">
        <f>'AEO 2022 Table 47 Raw'!AB102</f>
        <v>46.583820000000003</v>
      </c>
      <c r="Z118" s="25">
        <f>'AEO 2022 Table 47 Raw'!AC102</f>
        <v>47.911330999999997</v>
      </c>
      <c r="AA118" s="25">
        <f>'AEO 2022 Table 47 Raw'!AD102</f>
        <v>49.305664</v>
      </c>
      <c r="AB118" s="25">
        <f>'AEO 2022 Table 47 Raw'!AE102</f>
        <v>50.308776999999999</v>
      </c>
      <c r="AC118" s="25">
        <f>'AEO 2022 Table 47 Raw'!AF102</f>
        <v>51.732666000000002</v>
      </c>
      <c r="AD118" s="25">
        <f>'AEO 2022 Table 47 Raw'!AG102</f>
        <v>53.290222</v>
      </c>
      <c r="AE118" s="25">
        <f>'AEO 2022 Table 47 Raw'!AH102</f>
        <v>55.001221000000001</v>
      </c>
      <c r="AF118" s="25">
        <f>'AEO 2022 Table 47 Raw'!AI102</f>
        <v>56.877746999999999</v>
      </c>
      <c r="AG118" s="45" t="str">
        <f>'AEO 2022 Table 47 Raw'!AJ102</f>
        <v>- -</v>
      </c>
    </row>
    <row r="119" spans="1:33" ht="15" customHeight="1">
      <c r="A119" s="8" t="s">
        <v>1181</v>
      </c>
      <c r="B119" s="24" t="s">
        <v>1141</v>
      </c>
      <c r="C119" s="25">
        <f>'AEO 2022 Table 47 Raw'!F103</f>
        <v>0</v>
      </c>
      <c r="D119" s="25">
        <f>'AEO 2022 Table 47 Raw'!G103</f>
        <v>0</v>
      </c>
      <c r="E119" s="25">
        <f>'AEO 2022 Table 47 Raw'!H103</f>
        <v>1.442242</v>
      </c>
      <c r="F119" s="25">
        <f>'AEO 2022 Table 47 Raw'!I103</f>
        <v>0</v>
      </c>
      <c r="G119" s="25">
        <f>'AEO 2022 Table 47 Raw'!J103</f>
        <v>0</v>
      </c>
      <c r="H119" s="25">
        <f>'AEO 2022 Table 47 Raw'!K103</f>
        <v>0</v>
      </c>
      <c r="I119" s="25">
        <f>'AEO 2022 Table 47 Raw'!L103</f>
        <v>0.22289</v>
      </c>
      <c r="J119" s="25">
        <f>'AEO 2022 Table 47 Raw'!M103</f>
        <v>0.69333900000000004</v>
      </c>
      <c r="K119" s="25">
        <f>'AEO 2022 Table 47 Raw'!N103</f>
        <v>0.89962699999999995</v>
      </c>
      <c r="L119" s="25">
        <f>'AEO 2022 Table 47 Raw'!O103</f>
        <v>1.1372660000000001</v>
      </c>
      <c r="M119" s="25">
        <f>'AEO 2022 Table 47 Raw'!P103</f>
        <v>1.3734789999999999</v>
      </c>
      <c r="N119" s="25">
        <f>'AEO 2022 Table 47 Raw'!Q103</f>
        <v>1.610668</v>
      </c>
      <c r="O119" s="25">
        <f>'AEO 2022 Table 47 Raw'!R103</f>
        <v>2.8639009999999998</v>
      </c>
      <c r="P119" s="25">
        <f>'AEO 2022 Table 47 Raw'!S103</f>
        <v>2.9975299999999998</v>
      </c>
      <c r="Q119" s="25">
        <f>'AEO 2022 Table 47 Raw'!T103</f>
        <v>2.9503590000000002</v>
      </c>
      <c r="R119" s="25">
        <f>'AEO 2022 Table 47 Raw'!U103</f>
        <v>2.8897490000000001</v>
      </c>
      <c r="S119" s="25">
        <f>'AEO 2022 Table 47 Raw'!V103</f>
        <v>2.871912</v>
      </c>
      <c r="T119" s="25">
        <f>'AEO 2022 Table 47 Raw'!W103</f>
        <v>2.8770989999999999</v>
      </c>
      <c r="U119" s="25">
        <f>'AEO 2022 Table 47 Raw'!X103</f>
        <v>2.8936459999999999</v>
      </c>
      <c r="V119" s="25">
        <f>'AEO 2022 Table 47 Raw'!Y103</f>
        <v>2.9124819999999998</v>
      </c>
      <c r="W119" s="25">
        <f>'AEO 2022 Table 47 Raw'!Z103</f>
        <v>2.9270879999999999</v>
      </c>
      <c r="X119" s="25">
        <f>'AEO 2022 Table 47 Raw'!AA103</f>
        <v>2.9625659999999998</v>
      </c>
      <c r="Y119" s="25">
        <f>'AEO 2022 Table 47 Raw'!AB103</f>
        <v>2.9969429999999999</v>
      </c>
      <c r="Z119" s="25">
        <f>'AEO 2022 Table 47 Raw'!AC103</f>
        <v>3.0266500000000001</v>
      </c>
      <c r="AA119" s="25">
        <f>'AEO 2022 Table 47 Raw'!AD103</f>
        <v>3.045255</v>
      </c>
      <c r="AB119" s="25">
        <f>'AEO 2022 Table 47 Raw'!AE103</f>
        <v>3.0344039999999999</v>
      </c>
      <c r="AC119" s="25">
        <f>'AEO 2022 Table 47 Raw'!AF103</f>
        <v>3.0484770000000001</v>
      </c>
      <c r="AD119" s="25">
        <f>'AEO 2022 Table 47 Raw'!AG103</f>
        <v>3.0496439999999998</v>
      </c>
      <c r="AE119" s="25">
        <f>'AEO 2022 Table 47 Raw'!AH103</f>
        <v>3.0565220000000002</v>
      </c>
      <c r="AF119" s="25">
        <f>'AEO 2022 Table 47 Raw'!AI103</f>
        <v>3.072727</v>
      </c>
      <c r="AG119" s="45" t="str">
        <f>'AEO 2022 Table 47 Raw'!AJ103</f>
        <v>- -</v>
      </c>
    </row>
    <row r="120" spans="1:33" ht="15" customHeight="1">
      <c r="A120" s="8" t="s">
        <v>1182</v>
      </c>
      <c r="B120" s="24" t="s">
        <v>1143</v>
      </c>
      <c r="C120" s="25">
        <f>'AEO 2022 Table 47 Raw'!F104</f>
        <v>0</v>
      </c>
      <c r="D120" s="25">
        <f>'AEO 2022 Table 47 Raw'!G104</f>
        <v>0</v>
      </c>
      <c r="E120" s="25">
        <f>'AEO 2022 Table 47 Raw'!H104</f>
        <v>0</v>
      </c>
      <c r="F120" s="25">
        <f>'AEO 2022 Table 47 Raw'!I104</f>
        <v>0</v>
      </c>
      <c r="G120" s="25">
        <f>'AEO 2022 Table 47 Raw'!J104</f>
        <v>3.3692150000000001</v>
      </c>
      <c r="H120" s="25">
        <f>'AEO 2022 Table 47 Raw'!K104</f>
        <v>1.5172140000000001</v>
      </c>
      <c r="I120" s="25">
        <f>'AEO 2022 Table 47 Raw'!L104</f>
        <v>5.4216160000000002</v>
      </c>
      <c r="J120" s="25">
        <f>'AEO 2022 Table 47 Raw'!M104</f>
        <v>0.18001400000000001</v>
      </c>
      <c r="K120" s="25">
        <f>'AEO 2022 Table 47 Raw'!N104</f>
        <v>5.2355229999999997</v>
      </c>
      <c r="L120" s="25">
        <f>'AEO 2022 Table 47 Raw'!O104</f>
        <v>6.1146260000000003</v>
      </c>
      <c r="M120" s="25">
        <f>'AEO 2022 Table 47 Raw'!P104</f>
        <v>6.8253440000000003</v>
      </c>
      <c r="N120" s="25">
        <f>'AEO 2022 Table 47 Raw'!Q104</f>
        <v>7.5701749999999999</v>
      </c>
      <c r="O120" s="25">
        <f>'AEO 2022 Table 47 Raw'!R104</f>
        <v>11.739243</v>
      </c>
      <c r="P120" s="25">
        <f>'AEO 2022 Table 47 Raw'!S104</f>
        <v>11.983231</v>
      </c>
      <c r="Q120" s="25">
        <f>'AEO 2022 Table 47 Raw'!T104</f>
        <v>12.130554</v>
      </c>
      <c r="R120" s="25">
        <f>'AEO 2022 Table 47 Raw'!U104</f>
        <v>12.197861</v>
      </c>
      <c r="S120" s="25">
        <f>'AEO 2022 Table 47 Raw'!V104</f>
        <v>12.282852</v>
      </c>
      <c r="T120" s="25">
        <f>'AEO 2022 Table 47 Raw'!W104</f>
        <v>12.350327</v>
      </c>
      <c r="U120" s="25">
        <f>'AEO 2022 Table 47 Raw'!X104</f>
        <v>12.400421</v>
      </c>
      <c r="V120" s="25">
        <f>'AEO 2022 Table 47 Raw'!Y104</f>
        <v>12.428131</v>
      </c>
      <c r="W120" s="25">
        <f>'AEO 2022 Table 47 Raw'!Z104</f>
        <v>12.40921</v>
      </c>
      <c r="X120" s="25">
        <f>'AEO 2022 Table 47 Raw'!AA104</f>
        <v>12.419418</v>
      </c>
      <c r="Y120" s="25">
        <f>'AEO 2022 Table 47 Raw'!AB104</f>
        <v>12.430327999999999</v>
      </c>
      <c r="Z120" s="25">
        <f>'AEO 2022 Table 47 Raw'!AC104</f>
        <v>12.444290000000001</v>
      </c>
      <c r="AA120" s="25">
        <f>'AEO 2022 Table 47 Raw'!AD104</f>
        <v>12.464005</v>
      </c>
      <c r="AB120" s="25">
        <f>'AEO 2022 Table 47 Raw'!AE104</f>
        <v>12.381683000000001</v>
      </c>
      <c r="AC120" s="25">
        <f>'AEO 2022 Table 47 Raw'!AF104</f>
        <v>12.414351999999999</v>
      </c>
      <c r="AD120" s="25">
        <f>'AEO 2022 Table 47 Raw'!AG104</f>
        <v>12.478821</v>
      </c>
      <c r="AE120" s="25">
        <f>'AEO 2022 Table 47 Raw'!AH104</f>
        <v>12.577576000000001</v>
      </c>
      <c r="AF120" s="25">
        <f>'AEO 2022 Table 47 Raw'!AI104</f>
        <v>12.711868000000001</v>
      </c>
      <c r="AG120" s="45" t="str">
        <f>'AEO 2022 Table 47 Raw'!AJ104</f>
        <v>- -</v>
      </c>
    </row>
    <row r="121" spans="1:33" ht="15" customHeight="1">
      <c r="A121" s="8" t="s">
        <v>1183</v>
      </c>
      <c r="B121" s="24" t="s">
        <v>1149</v>
      </c>
      <c r="C121" s="25">
        <f>'AEO 2022 Table 47 Raw'!F105</f>
        <v>0</v>
      </c>
      <c r="D121" s="25">
        <f>'AEO 2022 Table 47 Raw'!G105</f>
        <v>0</v>
      </c>
      <c r="E121" s="25">
        <f>'AEO 2022 Table 47 Raw'!H105</f>
        <v>27.095141999999999</v>
      </c>
      <c r="F121" s="25">
        <f>'AEO 2022 Table 47 Raw'!I105</f>
        <v>54.594627000000003</v>
      </c>
      <c r="G121" s="25">
        <f>'AEO 2022 Table 47 Raw'!J105</f>
        <v>51.983314999999997</v>
      </c>
      <c r="H121" s="25">
        <f>'AEO 2022 Table 47 Raw'!K105</f>
        <v>65.107849000000002</v>
      </c>
      <c r="I121" s="25">
        <f>'AEO 2022 Table 47 Raw'!L105</f>
        <v>82.112976000000003</v>
      </c>
      <c r="J121" s="25">
        <f>'AEO 2022 Table 47 Raw'!M105</f>
        <v>86.875136999999995</v>
      </c>
      <c r="K121" s="25">
        <f>'AEO 2022 Table 47 Raw'!N105</f>
        <v>90.933860999999993</v>
      </c>
      <c r="L121" s="25">
        <f>'AEO 2022 Table 47 Raw'!O105</f>
        <v>102.948402</v>
      </c>
      <c r="M121" s="25">
        <f>'AEO 2022 Table 47 Raw'!P105</f>
        <v>113.68461600000001</v>
      </c>
      <c r="N121" s="25">
        <f>'AEO 2022 Table 47 Raw'!Q105</f>
        <v>117.432861</v>
      </c>
      <c r="O121" s="25">
        <f>'AEO 2022 Table 47 Raw'!R105</f>
        <v>121.51016199999999</v>
      </c>
      <c r="P121" s="25">
        <f>'AEO 2022 Table 47 Raw'!S105</f>
        <v>125.903465</v>
      </c>
      <c r="Q121" s="25">
        <f>'AEO 2022 Table 47 Raw'!T105</f>
        <v>130.516479</v>
      </c>
      <c r="R121" s="25">
        <f>'AEO 2022 Table 47 Raw'!U105</f>
        <v>134.73751799999999</v>
      </c>
      <c r="S121" s="25">
        <f>'AEO 2022 Table 47 Raw'!V105</f>
        <v>139.971497</v>
      </c>
      <c r="T121" s="25">
        <f>'AEO 2022 Table 47 Raw'!W105</f>
        <v>145.55654899999999</v>
      </c>
      <c r="U121" s="25">
        <f>'AEO 2022 Table 47 Raw'!X105</f>
        <v>151.446213</v>
      </c>
      <c r="V121" s="25">
        <f>'AEO 2022 Table 47 Raw'!Y105</f>
        <v>157.52864099999999</v>
      </c>
      <c r="W121" s="25">
        <f>'AEO 2022 Table 47 Raw'!Z105</f>
        <v>163.935394</v>
      </c>
      <c r="X121" s="25">
        <f>'AEO 2022 Table 47 Raw'!AA105</f>
        <v>171.00962799999999</v>
      </c>
      <c r="Y121" s="25">
        <f>'AEO 2022 Table 47 Raw'!AB105</f>
        <v>177.14112900000001</v>
      </c>
      <c r="Z121" s="25">
        <f>'AEO 2022 Table 47 Raw'!AC105</f>
        <v>183.74778699999999</v>
      </c>
      <c r="AA121" s="25">
        <f>'AEO 2022 Table 47 Raw'!AD105</f>
        <v>190.96301299999999</v>
      </c>
      <c r="AB121" s="25">
        <f>'AEO 2022 Table 47 Raw'!AE105</f>
        <v>196.94068899999999</v>
      </c>
      <c r="AC121" s="25">
        <f>'AEO 2022 Table 47 Raw'!AF105</f>
        <v>205.15400700000001</v>
      </c>
      <c r="AD121" s="25">
        <f>'AEO 2022 Table 47 Raw'!AG105</f>
        <v>214.119339</v>
      </c>
      <c r="AE121" s="25">
        <f>'AEO 2022 Table 47 Raw'!AH105</f>
        <v>223.91113300000001</v>
      </c>
      <c r="AF121" s="25">
        <f>'AEO 2022 Table 47 Raw'!AI105</f>
        <v>234.54933199999999</v>
      </c>
      <c r="AG121" s="45" t="str">
        <f>'AEO 2022 Table 47 Raw'!AJ105</f>
        <v>- -</v>
      </c>
    </row>
    <row r="122" spans="1:33" ht="15" customHeight="1">
      <c r="A122" s="8" t="s">
        <v>1184</v>
      </c>
      <c r="B122" s="24" t="s">
        <v>1139</v>
      </c>
      <c r="C122" s="25">
        <f>'AEO 2022 Table 47 Raw'!F106</f>
        <v>0</v>
      </c>
      <c r="D122" s="25">
        <f>'AEO 2022 Table 47 Raw'!G106</f>
        <v>0</v>
      </c>
      <c r="E122" s="25">
        <f>'AEO 2022 Table 47 Raw'!H106</f>
        <v>13.582299000000001</v>
      </c>
      <c r="F122" s="25">
        <f>'AEO 2022 Table 47 Raw'!I106</f>
        <v>44.143509000000002</v>
      </c>
      <c r="G122" s="25">
        <f>'AEO 2022 Table 47 Raw'!J106</f>
        <v>51.983314999999997</v>
      </c>
      <c r="H122" s="25">
        <f>'AEO 2022 Table 47 Raw'!K106</f>
        <v>52.080620000000003</v>
      </c>
      <c r="I122" s="25">
        <f>'AEO 2022 Table 47 Raw'!L106</f>
        <v>62.482177999999998</v>
      </c>
      <c r="J122" s="25">
        <f>'AEO 2022 Table 47 Raw'!M106</f>
        <v>64.909180000000006</v>
      </c>
      <c r="K122" s="25">
        <f>'AEO 2022 Table 47 Raw'!N106</f>
        <v>67.422118999999995</v>
      </c>
      <c r="L122" s="25">
        <f>'AEO 2022 Table 47 Raw'!O106</f>
        <v>77.789000999999999</v>
      </c>
      <c r="M122" s="25">
        <f>'AEO 2022 Table 47 Raw'!P106</f>
        <v>80.586181999999994</v>
      </c>
      <c r="N122" s="25">
        <f>'AEO 2022 Table 47 Raw'!Q106</f>
        <v>82.892364999999998</v>
      </c>
      <c r="O122" s="25">
        <f>'AEO 2022 Table 47 Raw'!R106</f>
        <v>85.595855999999998</v>
      </c>
      <c r="P122" s="25">
        <f>'AEO 2022 Table 47 Raw'!S106</f>
        <v>88.569800999999998</v>
      </c>
      <c r="Q122" s="25">
        <f>'AEO 2022 Table 47 Raw'!T106</f>
        <v>91.730118000000004</v>
      </c>
      <c r="R122" s="25">
        <f>'AEO 2022 Table 47 Raw'!U106</f>
        <v>94.465209999999999</v>
      </c>
      <c r="S122" s="25">
        <f>'AEO 2022 Table 47 Raw'!V106</f>
        <v>97.935135000000002</v>
      </c>
      <c r="T122" s="25">
        <f>'AEO 2022 Table 47 Raw'!W106</f>
        <v>101.736237</v>
      </c>
      <c r="U122" s="25">
        <f>'AEO 2022 Table 47 Raw'!X106</f>
        <v>105.846664</v>
      </c>
      <c r="V122" s="25">
        <f>'AEO 2022 Table 47 Raw'!Y106</f>
        <v>110.19787599999999</v>
      </c>
      <c r="W122" s="25">
        <f>'AEO 2022 Table 47 Raw'!Z106</f>
        <v>113.69006299999999</v>
      </c>
      <c r="X122" s="25">
        <f>'AEO 2022 Table 47 Raw'!AA106</f>
        <v>118.452271</v>
      </c>
      <c r="Y122" s="25">
        <f>'AEO 2022 Table 47 Raw'!AB106</f>
        <v>123.581543</v>
      </c>
      <c r="Z122" s="25">
        <f>'AEO 2022 Table 47 Raw'!AC106</f>
        <v>129.11914100000001</v>
      </c>
      <c r="AA122" s="25">
        <f>'AEO 2022 Table 47 Raw'!AD106</f>
        <v>135.10327100000001</v>
      </c>
      <c r="AB122" s="25">
        <f>'AEO 2022 Table 47 Raw'!AE106</f>
        <v>140.31274400000001</v>
      </c>
      <c r="AC122" s="25">
        <f>'AEO 2022 Table 47 Raw'!AF106</f>
        <v>147.19897499999999</v>
      </c>
      <c r="AD122" s="25">
        <f>'AEO 2022 Table 47 Raw'!AG106</f>
        <v>154.660156</v>
      </c>
      <c r="AE122" s="25">
        <f>'AEO 2022 Table 47 Raw'!AH106</f>
        <v>162.765625</v>
      </c>
      <c r="AF122" s="25">
        <f>'AEO 2022 Table 47 Raw'!AI106</f>
        <v>171.53247099999999</v>
      </c>
      <c r="AG122" s="45" t="str">
        <f>'AEO 2022 Table 47 Raw'!AJ106</f>
        <v>- -</v>
      </c>
    </row>
    <row r="123" spans="1:33" ht="15" customHeight="1">
      <c r="A123" s="8" t="s">
        <v>1185</v>
      </c>
      <c r="B123" s="24" t="s">
        <v>1141</v>
      </c>
      <c r="C123" s="25">
        <f>'AEO 2022 Table 47 Raw'!F107</f>
        <v>0</v>
      </c>
      <c r="D123" s="25">
        <f>'AEO 2022 Table 47 Raw'!G107</f>
        <v>0</v>
      </c>
      <c r="E123" s="25">
        <f>'AEO 2022 Table 47 Raw'!H107</f>
        <v>13.512843999999999</v>
      </c>
      <c r="F123" s="25">
        <f>'AEO 2022 Table 47 Raw'!I107</f>
        <v>0</v>
      </c>
      <c r="G123" s="25">
        <f>'AEO 2022 Table 47 Raw'!J107</f>
        <v>0</v>
      </c>
      <c r="H123" s="25">
        <f>'AEO 2022 Table 47 Raw'!K107</f>
        <v>0</v>
      </c>
      <c r="I123" s="25">
        <f>'AEO 2022 Table 47 Raw'!L107</f>
        <v>3.9727299999999999</v>
      </c>
      <c r="J123" s="25">
        <f>'AEO 2022 Table 47 Raw'!M107</f>
        <v>5.1847779999999997</v>
      </c>
      <c r="K123" s="25">
        <f>'AEO 2022 Table 47 Raw'!N107</f>
        <v>5.5874569999999997</v>
      </c>
      <c r="L123" s="25">
        <f>'AEO 2022 Table 47 Raw'!O107</f>
        <v>6.0374460000000001</v>
      </c>
      <c r="M123" s="25">
        <f>'AEO 2022 Table 47 Raw'!P107</f>
        <v>6.5016040000000004</v>
      </c>
      <c r="N123" s="25">
        <f>'AEO 2022 Table 47 Raw'!Q107</f>
        <v>7.0785840000000002</v>
      </c>
      <c r="O123" s="25">
        <f>'AEO 2022 Table 47 Raw'!R107</f>
        <v>7.7044079999999999</v>
      </c>
      <c r="P123" s="25">
        <f>'AEO 2022 Table 47 Raw'!S107</f>
        <v>8.3741319999999995</v>
      </c>
      <c r="Q123" s="25">
        <f>'AEO 2022 Table 47 Raw'!T107</f>
        <v>9.0773489999999999</v>
      </c>
      <c r="R123" s="25">
        <f>'AEO 2022 Table 47 Raw'!U107</f>
        <v>9.9670760000000005</v>
      </c>
      <c r="S123" s="25">
        <f>'AEO 2022 Table 47 Raw'!V107</f>
        <v>10.927172000000001</v>
      </c>
      <c r="T123" s="25">
        <f>'AEO 2022 Table 47 Raw'!W107</f>
        <v>11.862753</v>
      </c>
      <c r="U123" s="25">
        <f>'AEO 2022 Table 47 Raw'!X107</f>
        <v>12.749724000000001</v>
      </c>
      <c r="V123" s="25">
        <f>'AEO 2022 Table 47 Raw'!Y107</f>
        <v>13.565351</v>
      </c>
      <c r="W123" s="25">
        <f>'AEO 2022 Table 47 Raw'!Z107</f>
        <v>15.860439</v>
      </c>
      <c r="X123" s="25">
        <f>'AEO 2022 Table 47 Raw'!AA107</f>
        <v>17.174973000000001</v>
      </c>
      <c r="Y123" s="25">
        <f>'AEO 2022 Table 47 Raw'!AB107</f>
        <v>17.116745000000002</v>
      </c>
      <c r="Z123" s="25">
        <f>'AEO 2022 Table 47 Raw'!AC107</f>
        <v>17.067246999999998</v>
      </c>
      <c r="AA123" s="25">
        <f>'AEO 2022 Table 47 Raw'!AD107</f>
        <v>17.106138000000001</v>
      </c>
      <c r="AB123" s="25">
        <f>'AEO 2022 Table 47 Raw'!AE107</f>
        <v>17.001358</v>
      </c>
      <c r="AC123" s="25">
        <f>'AEO 2022 Table 47 Raw'!AF107</f>
        <v>17.001598000000001</v>
      </c>
      <c r="AD123" s="25">
        <f>'AEO 2022 Table 47 Raw'!AG107</f>
        <v>17.083089999999999</v>
      </c>
      <c r="AE123" s="25">
        <f>'AEO 2022 Table 47 Raw'!AH107</f>
        <v>17.241447000000001</v>
      </c>
      <c r="AF123" s="25">
        <f>'AEO 2022 Table 47 Raw'!AI107</f>
        <v>17.47908</v>
      </c>
      <c r="AG123" s="45" t="str">
        <f>'AEO 2022 Table 47 Raw'!AJ107</f>
        <v>- -</v>
      </c>
    </row>
    <row r="124" spans="1:33" ht="15" customHeight="1">
      <c r="A124" s="8" t="s">
        <v>1186</v>
      </c>
      <c r="B124" s="24" t="s">
        <v>1143</v>
      </c>
      <c r="C124" s="25">
        <f>'AEO 2022 Table 47 Raw'!F108</f>
        <v>0</v>
      </c>
      <c r="D124" s="25">
        <f>'AEO 2022 Table 47 Raw'!G108</f>
        <v>0</v>
      </c>
      <c r="E124" s="25">
        <f>'AEO 2022 Table 47 Raw'!H108</f>
        <v>0</v>
      </c>
      <c r="F124" s="25">
        <f>'AEO 2022 Table 47 Raw'!I108</f>
        <v>10.451117999999999</v>
      </c>
      <c r="G124" s="25">
        <f>'AEO 2022 Table 47 Raw'!J108</f>
        <v>0</v>
      </c>
      <c r="H124" s="25">
        <f>'AEO 2022 Table 47 Raw'!K108</f>
        <v>13.027227999999999</v>
      </c>
      <c r="I124" s="25">
        <f>'AEO 2022 Table 47 Raw'!L108</f>
        <v>15.65807</v>
      </c>
      <c r="J124" s="25">
        <f>'AEO 2022 Table 47 Raw'!M108</f>
        <v>16.781178000000001</v>
      </c>
      <c r="K124" s="25">
        <f>'AEO 2022 Table 47 Raw'!N108</f>
        <v>17.924285999999999</v>
      </c>
      <c r="L124" s="25">
        <f>'AEO 2022 Table 47 Raw'!O108</f>
        <v>19.121953999999999</v>
      </c>
      <c r="M124" s="25">
        <f>'AEO 2022 Table 47 Raw'!P108</f>
        <v>26.596831999999999</v>
      </c>
      <c r="N124" s="25">
        <f>'AEO 2022 Table 47 Raw'!Q108</f>
        <v>27.461914</v>
      </c>
      <c r="O124" s="25">
        <f>'AEO 2022 Table 47 Raw'!R108</f>
        <v>28.209900000000001</v>
      </c>
      <c r="P124" s="25">
        <f>'AEO 2022 Table 47 Raw'!S108</f>
        <v>28.959534000000001</v>
      </c>
      <c r="Q124" s="25">
        <f>'AEO 2022 Table 47 Raw'!T108</f>
        <v>29.709015000000001</v>
      </c>
      <c r="R124" s="25">
        <f>'AEO 2022 Table 47 Raw'!U108</f>
        <v>30.305237000000002</v>
      </c>
      <c r="S124" s="25">
        <f>'AEO 2022 Table 47 Raw'!V108</f>
        <v>31.109192</v>
      </c>
      <c r="T124" s="25">
        <f>'AEO 2022 Table 47 Raw'!W108</f>
        <v>31.957550000000001</v>
      </c>
      <c r="U124" s="25">
        <f>'AEO 2022 Table 47 Raw'!X108</f>
        <v>32.849823000000001</v>
      </c>
      <c r="V124" s="25">
        <f>'AEO 2022 Table 47 Raw'!Y108</f>
        <v>33.765411</v>
      </c>
      <c r="W124" s="25">
        <f>'AEO 2022 Table 47 Raw'!Z108</f>
        <v>34.384887999999997</v>
      </c>
      <c r="X124" s="25">
        <f>'AEO 2022 Table 47 Raw'!AA108</f>
        <v>35.382384999999999</v>
      </c>
      <c r="Y124" s="25">
        <f>'AEO 2022 Table 47 Raw'!AB108</f>
        <v>36.442841000000001</v>
      </c>
      <c r="Z124" s="25">
        <f>'AEO 2022 Table 47 Raw'!AC108</f>
        <v>37.561400999999996</v>
      </c>
      <c r="AA124" s="25">
        <f>'AEO 2022 Table 47 Raw'!AD108</f>
        <v>38.753601000000003</v>
      </c>
      <c r="AB124" s="25">
        <f>'AEO 2022 Table 47 Raw'!AE108</f>
        <v>39.626587000000001</v>
      </c>
      <c r="AC124" s="25">
        <f>'AEO 2022 Table 47 Raw'!AF108</f>
        <v>40.953429999999997</v>
      </c>
      <c r="AD124" s="25">
        <f>'AEO 2022 Table 47 Raw'!AG108</f>
        <v>42.376099000000004</v>
      </c>
      <c r="AE124" s="25">
        <f>'AEO 2022 Table 47 Raw'!AH108</f>
        <v>43.904052999999998</v>
      </c>
      <c r="AF124" s="25">
        <f>'AEO 2022 Table 47 Raw'!AI108</f>
        <v>45.537781000000003</v>
      </c>
      <c r="AG124" s="45" t="str">
        <f>'AEO 2022 Table 47 Raw'!AJ108</f>
        <v>- -</v>
      </c>
    </row>
    <row r="125" spans="1:33" ht="15" customHeight="1">
      <c r="A125" s="8" t="s">
        <v>1187</v>
      </c>
      <c r="B125" s="24" t="s">
        <v>1151</v>
      </c>
      <c r="C125" s="25">
        <f>'AEO 2022 Table 47 Raw'!F109</f>
        <v>0</v>
      </c>
      <c r="D125" s="25">
        <f>'AEO 2022 Table 47 Raw'!G109</f>
        <v>0</v>
      </c>
      <c r="E125" s="25">
        <f>'AEO 2022 Table 47 Raw'!H109</f>
        <v>156.61035200000001</v>
      </c>
      <c r="F125" s="25">
        <f>'AEO 2022 Table 47 Raw'!I109</f>
        <v>153.58528100000001</v>
      </c>
      <c r="G125" s="25">
        <f>'AEO 2022 Table 47 Raw'!J109</f>
        <v>167.54072600000001</v>
      </c>
      <c r="H125" s="25">
        <f>'AEO 2022 Table 47 Raw'!K109</f>
        <v>131.80898999999999</v>
      </c>
      <c r="I125" s="25">
        <f>'AEO 2022 Table 47 Raw'!L109</f>
        <v>229.18573000000001</v>
      </c>
      <c r="J125" s="25">
        <f>'AEO 2022 Table 47 Raw'!M109</f>
        <v>272.50289900000001</v>
      </c>
      <c r="K125" s="25">
        <f>'AEO 2022 Table 47 Raw'!N109</f>
        <v>307.55731200000002</v>
      </c>
      <c r="L125" s="25">
        <f>'AEO 2022 Table 47 Raw'!O109</f>
        <v>330.31860399999999</v>
      </c>
      <c r="M125" s="25">
        <f>'AEO 2022 Table 47 Raw'!P109</f>
        <v>353.19519000000003</v>
      </c>
      <c r="N125" s="25">
        <f>'AEO 2022 Table 47 Raw'!Q109</f>
        <v>375.54422</v>
      </c>
      <c r="O125" s="25">
        <f>'AEO 2022 Table 47 Raw'!R109</f>
        <v>405.92275999999998</v>
      </c>
      <c r="P125" s="25">
        <f>'AEO 2022 Table 47 Raw'!S109</f>
        <v>451.901611</v>
      </c>
      <c r="Q125" s="25">
        <f>'AEO 2022 Table 47 Raw'!T109</f>
        <v>462.28936800000002</v>
      </c>
      <c r="R125" s="25">
        <f>'AEO 2022 Table 47 Raw'!U109</f>
        <v>472.41039999999998</v>
      </c>
      <c r="S125" s="25">
        <f>'AEO 2022 Table 47 Raw'!V109</f>
        <v>484.61755399999998</v>
      </c>
      <c r="T125" s="25">
        <f>'AEO 2022 Table 47 Raw'!W109</f>
        <v>496.45117199999999</v>
      </c>
      <c r="U125" s="25">
        <f>'AEO 2022 Table 47 Raw'!X109</f>
        <v>507.82092299999999</v>
      </c>
      <c r="V125" s="25">
        <f>'AEO 2022 Table 47 Raw'!Y109</f>
        <v>531.66821300000004</v>
      </c>
      <c r="W125" s="25">
        <f>'AEO 2022 Table 47 Raw'!Z109</f>
        <v>574.87817399999994</v>
      </c>
      <c r="X125" s="25">
        <f>'AEO 2022 Table 47 Raw'!AA109</f>
        <v>601.270264</v>
      </c>
      <c r="Y125" s="25">
        <f>'AEO 2022 Table 47 Raw'!AB109</f>
        <v>611.60278300000004</v>
      </c>
      <c r="Z125" s="25">
        <f>'AEO 2022 Table 47 Raw'!AC109</f>
        <v>618.27722200000005</v>
      </c>
      <c r="AA125" s="25">
        <f>'AEO 2022 Table 47 Raw'!AD109</f>
        <v>627.55560300000002</v>
      </c>
      <c r="AB125" s="25">
        <f>'AEO 2022 Table 47 Raw'!AE109</f>
        <v>639.02136199999995</v>
      </c>
      <c r="AC125" s="25">
        <f>'AEO 2022 Table 47 Raw'!AF109</f>
        <v>652.56243900000004</v>
      </c>
      <c r="AD125" s="25">
        <f>'AEO 2022 Table 47 Raw'!AG109</f>
        <v>668.86431900000002</v>
      </c>
      <c r="AE125" s="25">
        <f>'AEO 2022 Table 47 Raw'!AH109</f>
        <v>687.924622</v>
      </c>
      <c r="AF125" s="25">
        <f>'AEO 2022 Table 47 Raw'!AI109</f>
        <v>709.28985599999999</v>
      </c>
      <c r="AG125" s="45" t="str">
        <f>'AEO 2022 Table 47 Raw'!AJ109</f>
        <v>- -</v>
      </c>
    </row>
    <row r="126" spans="1:33" ht="15" customHeight="1">
      <c r="A126" s="8" t="s">
        <v>1188</v>
      </c>
      <c r="B126" s="24" t="s">
        <v>1139</v>
      </c>
      <c r="C126" s="25">
        <f>'AEO 2022 Table 47 Raw'!F110</f>
        <v>0</v>
      </c>
      <c r="D126" s="25">
        <f>'AEO 2022 Table 47 Raw'!G110</f>
        <v>0</v>
      </c>
      <c r="E126" s="25">
        <f>'AEO 2022 Table 47 Raw'!H110</f>
        <v>29.267792</v>
      </c>
      <c r="F126" s="25">
        <f>'AEO 2022 Table 47 Raw'!I110</f>
        <v>148.46101400000001</v>
      </c>
      <c r="G126" s="25">
        <f>'AEO 2022 Table 47 Raw'!J110</f>
        <v>139.742538</v>
      </c>
      <c r="H126" s="25">
        <f>'AEO 2022 Table 47 Raw'!K110</f>
        <v>121.189781</v>
      </c>
      <c r="I126" s="25">
        <f>'AEO 2022 Table 47 Raw'!L110</f>
        <v>193.18284600000001</v>
      </c>
      <c r="J126" s="25">
        <f>'AEO 2022 Table 47 Raw'!M110</f>
        <v>209.39009100000001</v>
      </c>
      <c r="K126" s="25">
        <f>'AEO 2022 Table 47 Raw'!N110</f>
        <v>225.368652</v>
      </c>
      <c r="L126" s="25">
        <f>'AEO 2022 Table 47 Raw'!O110</f>
        <v>240.24786399999999</v>
      </c>
      <c r="M126" s="25">
        <f>'AEO 2022 Table 47 Raw'!P110</f>
        <v>255.14991800000001</v>
      </c>
      <c r="N126" s="25">
        <f>'AEO 2022 Table 47 Raw'!Q110</f>
        <v>269.67132600000002</v>
      </c>
      <c r="O126" s="25">
        <f>'AEO 2022 Table 47 Raw'!R110</f>
        <v>284.09588600000001</v>
      </c>
      <c r="P126" s="25">
        <f>'AEO 2022 Table 47 Raw'!S110</f>
        <v>313.66015599999997</v>
      </c>
      <c r="Q126" s="25">
        <f>'AEO 2022 Table 47 Raw'!T110</f>
        <v>321.21826199999998</v>
      </c>
      <c r="R126" s="25">
        <f>'AEO 2022 Table 47 Raw'!U110</f>
        <v>328.60351600000001</v>
      </c>
      <c r="S126" s="25">
        <f>'AEO 2022 Table 47 Raw'!V110</f>
        <v>337.46630900000002</v>
      </c>
      <c r="T126" s="25">
        <f>'AEO 2022 Table 47 Raw'!W110</f>
        <v>346.10791</v>
      </c>
      <c r="U126" s="25">
        <f>'AEO 2022 Table 47 Raw'!X110</f>
        <v>354.48046900000003</v>
      </c>
      <c r="V126" s="25">
        <f>'AEO 2022 Table 47 Raw'!Y110</f>
        <v>367.95263699999998</v>
      </c>
      <c r="W126" s="25">
        <f>'AEO 2022 Table 47 Raw'!Z110</f>
        <v>402.02539100000001</v>
      </c>
      <c r="X126" s="25">
        <f>'AEO 2022 Table 47 Raw'!AA110</f>
        <v>407.52685500000001</v>
      </c>
      <c r="Y126" s="25">
        <f>'AEO 2022 Table 47 Raw'!AB110</f>
        <v>413.90185500000001</v>
      </c>
      <c r="Z126" s="25">
        <f>'AEO 2022 Table 47 Raw'!AC110</f>
        <v>421.381348</v>
      </c>
      <c r="AA126" s="25">
        <f>'AEO 2022 Table 47 Raw'!AD110</f>
        <v>430.34814499999999</v>
      </c>
      <c r="AB126" s="25">
        <f>'AEO 2022 Table 47 Raw'!AE110</f>
        <v>440.97363300000001</v>
      </c>
      <c r="AC126" s="25">
        <f>'AEO 2022 Table 47 Raw'!AF110</f>
        <v>453.27734400000003</v>
      </c>
      <c r="AD126" s="25">
        <f>'AEO 2022 Table 47 Raw'!AG110</f>
        <v>467.75048800000002</v>
      </c>
      <c r="AE126" s="25">
        <f>'AEO 2022 Table 47 Raw'!AH110</f>
        <v>484.39794899999998</v>
      </c>
      <c r="AF126" s="25">
        <f>'AEO 2022 Table 47 Raw'!AI110</f>
        <v>502.89453099999997</v>
      </c>
      <c r="AG126" s="45" t="str">
        <f>'AEO 2022 Table 47 Raw'!AJ110</f>
        <v>- -</v>
      </c>
    </row>
    <row r="127" spans="1:33" ht="15" customHeight="1">
      <c r="A127" s="8" t="s">
        <v>1189</v>
      </c>
      <c r="B127" s="24" t="s">
        <v>1141</v>
      </c>
      <c r="C127" s="25">
        <f>'AEO 2022 Table 47 Raw'!F111</f>
        <v>0</v>
      </c>
      <c r="D127" s="25">
        <f>'AEO 2022 Table 47 Raw'!G111</f>
        <v>0</v>
      </c>
      <c r="E127" s="25">
        <f>'AEO 2022 Table 47 Raw'!H111</f>
        <v>127.342552</v>
      </c>
      <c r="F127" s="25">
        <f>'AEO 2022 Table 47 Raw'!I111</f>
        <v>0</v>
      </c>
      <c r="G127" s="25">
        <f>'AEO 2022 Table 47 Raw'!J111</f>
        <v>0</v>
      </c>
      <c r="H127" s="25">
        <f>'AEO 2022 Table 47 Raw'!K111</f>
        <v>0</v>
      </c>
      <c r="I127" s="25">
        <f>'AEO 2022 Table 47 Raw'!L111</f>
        <v>21.023781</v>
      </c>
      <c r="J127" s="25">
        <f>'AEO 2022 Table 47 Raw'!M111</f>
        <v>30.238078999999999</v>
      </c>
      <c r="K127" s="25">
        <f>'AEO 2022 Table 47 Raw'!N111</f>
        <v>45.077007000000002</v>
      </c>
      <c r="L127" s="25">
        <f>'AEO 2022 Table 47 Raw'!O111</f>
        <v>49.187542000000001</v>
      </c>
      <c r="M127" s="25">
        <f>'AEO 2022 Table 47 Raw'!P111</f>
        <v>53.319316999999998</v>
      </c>
      <c r="N127" s="25">
        <f>'AEO 2022 Table 47 Raw'!Q111</f>
        <v>57.339396999999998</v>
      </c>
      <c r="O127" s="25">
        <f>'AEO 2022 Table 47 Raw'!R111</f>
        <v>61.260052000000002</v>
      </c>
      <c r="P127" s="25">
        <f>'AEO 2022 Table 47 Raw'!S111</f>
        <v>75.897705000000002</v>
      </c>
      <c r="Q127" s="25">
        <f>'AEO 2022 Table 47 Raw'!T111</f>
        <v>77.324341000000004</v>
      </c>
      <c r="R127" s="25">
        <f>'AEO 2022 Table 47 Raw'!U111</f>
        <v>78.755249000000006</v>
      </c>
      <c r="S127" s="25">
        <f>'AEO 2022 Table 47 Raw'!V111</f>
        <v>80.554687999999999</v>
      </c>
      <c r="T127" s="25">
        <f>'AEO 2022 Table 47 Raw'!W111</f>
        <v>82.385620000000003</v>
      </c>
      <c r="U127" s="25">
        <f>'AEO 2022 Table 47 Raw'!X111</f>
        <v>84.233643000000001</v>
      </c>
      <c r="V127" s="25">
        <f>'AEO 2022 Table 47 Raw'!Y111</f>
        <v>86.337280000000007</v>
      </c>
      <c r="W127" s="25">
        <f>'AEO 2022 Table 47 Raw'!Z111</f>
        <v>88.408569</v>
      </c>
      <c r="X127" s="25">
        <f>'AEO 2022 Table 47 Raw'!AA111</f>
        <v>109.458496</v>
      </c>
      <c r="Y127" s="25">
        <f>'AEO 2022 Table 47 Raw'!AB111</f>
        <v>113.65683</v>
      </c>
      <c r="Z127" s="25">
        <f>'AEO 2022 Table 47 Raw'!AC111</f>
        <v>113.023438</v>
      </c>
      <c r="AA127" s="25">
        <f>'AEO 2022 Table 47 Raw'!AD111</f>
        <v>113.326942</v>
      </c>
      <c r="AB127" s="25">
        <f>'AEO 2022 Table 47 Raw'!AE111</f>
        <v>113.95961</v>
      </c>
      <c r="AC127" s="25">
        <f>'AEO 2022 Table 47 Raw'!AF111</f>
        <v>114.78641500000001</v>
      </c>
      <c r="AD127" s="25">
        <f>'AEO 2022 Table 47 Raw'!AG111</f>
        <v>115.900581</v>
      </c>
      <c r="AE127" s="25">
        <f>'AEO 2022 Table 47 Raw'!AH111</f>
        <v>117.31572</v>
      </c>
      <c r="AF127" s="25">
        <f>'AEO 2022 Table 47 Raw'!AI111</f>
        <v>118.97711200000001</v>
      </c>
      <c r="AG127" s="45" t="str">
        <f>'AEO 2022 Table 47 Raw'!AJ111</f>
        <v>- -</v>
      </c>
    </row>
    <row r="128" spans="1:33" ht="12" customHeight="1">
      <c r="A128" s="8" t="s">
        <v>1190</v>
      </c>
      <c r="B128" s="24" t="s">
        <v>1143</v>
      </c>
      <c r="C128" s="25">
        <f>'AEO 2022 Table 47 Raw'!F112</f>
        <v>0</v>
      </c>
      <c r="D128" s="25">
        <f>'AEO 2022 Table 47 Raw'!G112</f>
        <v>0</v>
      </c>
      <c r="E128" s="25">
        <f>'AEO 2022 Table 47 Raw'!H112</f>
        <v>0</v>
      </c>
      <c r="F128" s="25">
        <f>'AEO 2022 Table 47 Raw'!I112</f>
        <v>5.1242640000000002</v>
      </c>
      <c r="G128" s="25">
        <f>'AEO 2022 Table 47 Raw'!J112</f>
        <v>27.798190999999999</v>
      </c>
      <c r="H128" s="25">
        <f>'AEO 2022 Table 47 Raw'!K112</f>
        <v>10.619213</v>
      </c>
      <c r="I128" s="25">
        <f>'AEO 2022 Table 47 Raw'!L112</f>
        <v>14.979089</v>
      </c>
      <c r="J128" s="25">
        <f>'AEO 2022 Table 47 Raw'!M112</f>
        <v>32.874724999999998</v>
      </c>
      <c r="K128" s="25">
        <f>'AEO 2022 Table 47 Raw'!N112</f>
        <v>37.111679000000002</v>
      </c>
      <c r="L128" s="25">
        <f>'AEO 2022 Table 47 Raw'!O112</f>
        <v>40.883220999999999</v>
      </c>
      <c r="M128" s="25">
        <f>'AEO 2022 Table 47 Raw'!P112</f>
        <v>44.725951999999999</v>
      </c>
      <c r="N128" s="25">
        <f>'AEO 2022 Table 47 Raw'!Q112</f>
        <v>48.533504000000001</v>
      </c>
      <c r="O128" s="25">
        <f>'AEO 2022 Table 47 Raw'!R112</f>
        <v>60.566833000000003</v>
      </c>
      <c r="P128" s="25">
        <f>'AEO 2022 Table 47 Raw'!S112</f>
        <v>62.34375</v>
      </c>
      <c r="Q128" s="25">
        <f>'AEO 2022 Table 47 Raw'!T112</f>
        <v>63.746765000000003</v>
      </c>
      <c r="R128" s="25">
        <f>'AEO 2022 Table 47 Raw'!U112</f>
        <v>65.051636000000002</v>
      </c>
      <c r="S128" s="25">
        <f>'AEO 2022 Table 47 Raw'!V112</f>
        <v>66.596558000000002</v>
      </c>
      <c r="T128" s="25">
        <f>'AEO 2022 Table 47 Raw'!W112</f>
        <v>67.957642000000007</v>
      </c>
      <c r="U128" s="25">
        <f>'AEO 2022 Table 47 Raw'!X112</f>
        <v>69.106812000000005</v>
      </c>
      <c r="V128" s="25">
        <f>'AEO 2022 Table 47 Raw'!Y112</f>
        <v>77.378296000000006</v>
      </c>
      <c r="W128" s="25">
        <f>'AEO 2022 Table 47 Raw'!Z112</f>
        <v>84.444214000000002</v>
      </c>
      <c r="X128" s="25">
        <f>'AEO 2022 Table 47 Raw'!AA112</f>
        <v>84.284912000000006</v>
      </c>
      <c r="Y128" s="25">
        <f>'AEO 2022 Table 47 Raw'!AB112</f>
        <v>84.044066999999998</v>
      </c>
      <c r="Z128" s="25">
        <f>'AEO 2022 Table 47 Raw'!AC112</f>
        <v>83.872437000000005</v>
      </c>
      <c r="AA128" s="25">
        <f>'AEO 2022 Table 47 Raw'!AD112</f>
        <v>83.880493000000001</v>
      </c>
      <c r="AB128" s="25">
        <f>'AEO 2022 Table 47 Raw'!AE112</f>
        <v>84.088134999999994</v>
      </c>
      <c r="AC128" s="25">
        <f>'AEO 2022 Table 47 Raw'!AF112</f>
        <v>84.498656999999994</v>
      </c>
      <c r="AD128" s="25">
        <f>'AEO 2022 Table 47 Raw'!AG112</f>
        <v>85.213256999999999</v>
      </c>
      <c r="AE128" s="25">
        <f>'AEO 2022 Table 47 Raw'!AH112</f>
        <v>86.210937999999999</v>
      </c>
      <c r="AF128" s="25">
        <f>'AEO 2022 Table 47 Raw'!AI112</f>
        <v>87.418212999999994</v>
      </c>
      <c r="AG128" s="45" t="str">
        <f>'AEO 2022 Table 47 Raw'!AJ112</f>
        <v>- -</v>
      </c>
    </row>
    <row r="129" spans="1:33" ht="12" customHeight="1">
      <c r="A129" s="8" t="s">
        <v>1191</v>
      </c>
      <c r="B129" s="24" t="s">
        <v>1153</v>
      </c>
      <c r="C129" s="25">
        <f>'AEO 2022 Table 47 Raw'!F113</f>
        <v>0</v>
      </c>
      <c r="D129" s="25">
        <f>'AEO 2022 Table 47 Raw'!G113</f>
        <v>0</v>
      </c>
      <c r="E129" s="25">
        <f>'AEO 2022 Table 47 Raw'!H113</f>
        <v>56.669510000000002</v>
      </c>
      <c r="F129" s="25">
        <f>'AEO 2022 Table 47 Raw'!I113</f>
        <v>37.471088000000002</v>
      </c>
      <c r="G129" s="25">
        <f>'AEO 2022 Table 47 Raw'!J113</f>
        <v>43.557560000000002</v>
      </c>
      <c r="H129" s="25">
        <f>'AEO 2022 Table 47 Raw'!K113</f>
        <v>44.503295999999999</v>
      </c>
      <c r="I129" s="25">
        <f>'AEO 2022 Table 47 Raw'!L113</f>
        <v>72.808311000000003</v>
      </c>
      <c r="J129" s="25">
        <f>'AEO 2022 Table 47 Raw'!M113</f>
        <v>84.820007000000004</v>
      </c>
      <c r="K129" s="25">
        <f>'AEO 2022 Table 47 Raw'!N113</f>
        <v>90.070235999999994</v>
      </c>
      <c r="L129" s="25">
        <f>'AEO 2022 Table 47 Raw'!O113</f>
        <v>92.176970999999995</v>
      </c>
      <c r="M129" s="25">
        <f>'AEO 2022 Table 47 Raw'!P113</f>
        <v>94.572677999999996</v>
      </c>
      <c r="N129" s="25">
        <f>'AEO 2022 Table 47 Raw'!Q113</f>
        <v>97.417586999999997</v>
      </c>
      <c r="O129" s="25">
        <f>'AEO 2022 Table 47 Raw'!R113</f>
        <v>100.320312</v>
      </c>
      <c r="P129" s="25">
        <f>'AEO 2022 Table 47 Raw'!S113</f>
        <v>103.08107</v>
      </c>
      <c r="Q129" s="25">
        <f>'AEO 2022 Table 47 Raw'!T113</f>
        <v>105.67130299999999</v>
      </c>
      <c r="R129" s="25">
        <f>'AEO 2022 Table 47 Raw'!U113</f>
        <v>109.04439499999999</v>
      </c>
      <c r="S129" s="25">
        <f>'AEO 2022 Table 47 Raw'!V113</f>
        <v>112.1054</v>
      </c>
      <c r="T129" s="25">
        <f>'AEO 2022 Table 47 Raw'!W113</f>
        <v>118.504662</v>
      </c>
      <c r="U129" s="25">
        <f>'AEO 2022 Table 47 Raw'!X113</f>
        <v>121.540161</v>
      </c>
      <c r="V129" s="25">
        <f>'AEO 2022 Table 47 Raw'!Y113</f>
        <v>124.700394</v>
      </c>
      <c r="W129" s="25">
        <f>'AEO 2022 Table 47 Raw'!Z113</f>
        <v>128.62368799999999</v>
      </c>
      <c r="X129" s="25">
        <f>'AEO 2022 Table 47 Raw'!AA113</f>
        <v>132.40486100000001</v>
      </c>
      <c r="Y129" s="25">
        <f>'AEO 2022 Table 47 Raw'!AB113</f>
        <v>136.71447800000001</v>
      </c>
      <c r="Z129" s="25">
        <f>'AEO 2022 Table 47 Raw'!AC113</f>
        <v>141.45953399999999</v>
      </c>
      <c r="AA129" s="25">
        <f>'AEO 2022 Table 47 Raw'!AD113</f>
        <v>146.47183200000001</v>
      </c>
      <c r="AB129" s="25">
        <f>'AEO 2022 Table 47 Raw'!AE113</f>
        <v>152.38009600000001</v>
      </c>
      <c r="AC129" s="25">
        <f>'AEO 2022 Table 47 Raw'!AF113</f>
        <v>158.54830899999999</v>
      </c>
      <c r="AD129" s="25">
        <f>'AEO 2022 Table 47 Raw'!AG113</f>
        <v>169.47439600000001</v>
      </c>
      <c r="AE129" s="25">
        <f>'AEO 2022 Table 47 Raw'!AH113</f>
        <v>176.05462600000001</v>
      </c>
      <c r="AF129" s="25">
        <f>'AEO 2022 Table 47 Raw'!AI113</f>
        <v>183.35507200000001</v>
      </c>
      <c r="AG129" s="45" t="str">
        <f>'AEO 2022 Table 47 Raw'!AJ113</f>
        <v>- -</v>
      </c>
    </row>
    <row r="130" spans="1:33" ht="12" customHeight="1">
      <c r="A130" s="8" t="s">
        <v>1192</v>
      </c>
      <c r="B130" s="24" t="s">
        <v>1139</v>
      </c>
      <c r="C130" s="25">
        <f>'AEO 2022 Table 47 Raw'!F114</f>
        <v>0</v>
      </c>
      <c r="D130" s="25">
        <f>'AEO 2022 Table 47 Raw'!G114</f>
        <v>0</v>
      </c>
      <c r="E130" s="25">
        <f>'AEO 2022 Table 47 Raw'!H114</f>
        <v>40.306548999999997</v>
      </c>
      <c r="F130" s="25">
        <f>'AEO 2022 Table 47 Raw'!I114</f>
        <v>32.350479</v>
      </c>
      <c r="G130" s="25">
        <f>'AEO 2022 Table 47 Raw'!J114</f>
        <v>30.349741000000002</v>
      </c>
      <c r="H130" s="25">
        <f>'AEO 2022 Table 47 Raw'!K114</f>
        <v>28.719753000000001</v>
      </c>
      <c r="I130" s="25">
        <f>'AEO 2022 Table 47 Raw'!L114</f>
        <v>39.418579000000001</v>
      </c>
      <c r="J130" s="25">
        <f>'AEO 2022 Table 47 Raw'!M114</f>
        <v>46.519775000000003</v>
      </c>
      <c r="K130" s="25">
        <f>'AEO 2022 Table 47 Raw'!N114</f>
        <v>49.927703999999999</v>
      </c>
      <c r="L130" s="25">
        <f>'AEO 2022 Table 47 Raw'!O114</f>
        <v>50.177700000000002</v>
      </c>
      <c r="M130" s="25">
        <f>'AEO 2022 Table 47 Raw'!P114</f>
        <v>50.630234000000002</v>
      </c>
      <c r="N130" s="25">
        <f>'AEO 2022 Table 47 Raw'!Q114</f>
        <v>51.382655999999997</v>
      </c>
      <c r="O130" s="25">
        <f>'AEO 2022 Table 47 Raw'!R114</f>
        <v>52.247616000000001</v>
      </c>
      <c r="P130" s="25">
        <f>'AEO 2022 Table 47 Raw'!S114</f>
        <v>53.135494000000001</v>
      </c>
      <c r="Q130" s="25">
        <f>'AEO 2022 Table 47 Raw'!T114</f>
        <v>53.99192</v>
      </c>
      <c r="R130" s="25">
        <f>'AEO 2022 Table 47 Raw'!U114</f>
        <v>55.335594</v>
      </c>
      <c r="S130" s="25">
        <f>'AEO 2022 Table 47 Raw'!V114</f>
        <v>56.643044000000003</v>
      </c>
      <c r="T130" s="25">
        <f>'AEO 2022 Table 47 Raw'!W114</f>
        <v>58.164817999999997</v>
      </c>
      <c r="U130" s="25">
        <f>'AEO 2022 Table 47 Raw'!X114</f>
        <v>59.893065999999997</v>
      </c>
      <c r="V130" s="25">
        <f>'AEO 2022 Table 47 Raw'!Y114</f>
        <v>61.794277000000001</v>
      </c>
      <c r="W130" s="25">
        <f>'AEO 2022 Table 47 Raw'!Z114</f>
        <v>64.128487000000007</v>
      </c>
      <c r="X130" s="25">
        <f>'AEO 2022 Table 47 Raw'!AA114</f>
        <v>66.410843</v>
      </c>
      <c r="Y130" s="25">
        <f>'AEO 2022 Table 47 Raw'!AB114</f>
        <v>69.047295000000005</v>
      </c>
      <c r="Z130" s="25">
        <f>'AEO 2022 Table 47 Raw'!AC114</f>
        <v>72.002289000000005</v>
      </c>
      <c r="AA130" s="25">
        <f>'AEO 2022 Table 47 Raw'!AD114</f>
        <v>75.173241000000004</v>
      </c>
      <c r="AB130" s="25">
        <f>'AEO 2022 Table 47 Raw'!AE114</f>
        <v>78.856880000000004</v>
      </c>
      <c r="AC130" s="25">
        <f>'AEO 2022 Table 47 Raw'!AF114</f>
        <v>82.716644000000002</v>
      </c>
      <c r="AD130" s="25">
        <f>'AEO 2022 Table 47 Raw'!AG114</f>
        <v>87.047852000000006</v>
      </c>
      <c r="AE130" s="25">
        <f>'AEO 2022 Table 47 Raw'!AH114</f>
        <v>91.724029999999999</v>
      </c>
      <c r="AF130" s="25">
        <f>'AEO 2022 Table 47 Raw'!AI114</f>
        <v>96.761741999999998</v>
      </c>
      <c r="AG130" s="45" t="str">
        <f>'AEO 2022 Table 47 Raw'!AJ114</f>
        <v>- -</v>
      </c>
    </row>
    <row r="131" spans="1:33" ht="12" customHeight="1">
      <c r="A131" s="8" t="s">
        <v>1193</v>
      </c>
      <c r="B131" s="24" t="s">
        <v>1141</v>
      </c>
      <c r="C131" s="25">
        <f>'AEO 2022 Table 47 Raw'!F115</f>
        <v>0</v>
      </c>
      <c r="D131" s="25">
        <f>'AEO 2022 Table 47 Raw'!G115</f>
        <v>0</v>
      </c>
      <c r="E131" s="25">
        <f>'AEO 2022 Table 47 Raw'!H115</f>
        <v>16.362960999999999</v>
      </c>
      <c r="F131" s="25">
        <f>'AEO 2022 Table 47 Raw'!I115</f>
        <v>0</v>
      </c>
      <c r="G131" s="25">
        <f>'AEO 2022 Table 47 Raw'!J115</f>
        <v>0</v>
      </c>
      <c r="H131" s="25">
        <f>'AEO 2022 Table 47 Raw'!K115</f>
        <v>0</v>
      </c>
      <c r="I131" s="25">
        <f>'AEO 2022 Table 47 Raw'!L115</f>
        <v>4.736758</v>
      </c>
      <c r="J131" s="25">
        <f>'AEO 2022 Table 47 Raw'!M115</f>
        <v>5.2091089999999998</v>
      </c>
      <c r="K131" s="25">
        <f>'AEO 2022 Table 47 Raw'!N115</f>
        <v>5.930682</v>
      </c>
      <c r="L131" s="25">
        <f>'AEO 2022 Table 47 Raw'!O115</f>
        <v>6.7345600000000001</v>
      </c>
      <c r="M131" s="25">
        <f>'AEO 2022 Table 47 Raw'!P115</f>
        <v>7.614382</v>
      </c>
      <c r="N131" s="25">
        <f>'AEO 2022 Table 47 Raw'!Q115</f>
        <v>8.5717949999999998</v>
      </c>
      <c r="O131" s="25">
        <f>'AEO 2022 Table 47 Raw'!R115</f>
        <v>9.5365310000000001</v>
      </c>
      <c r="P131" s="25">
        <f>'AEO 2022 Table 47 Raw'!S115</f>
        <v>10.463457</v>
      </c>
      <c r="Q131" s="25">
        <f>'AEO 2022 Table 47 Raw'!T115</f>
        <v>11.344697999999999</v>
      </c>
      <c r="R131" s="25">
        <f>'AEO 2022 Table 47 Raw'!U115</f>
        <v>12.283388</v>
      </c>
      <c r="S131" s="25">
        <f>'AEO 2022 Table 47 Raw'!V115</f>
        <v>13.119218999999999</v>
      </c>
      <c r="T131" s="25">
        <f>'AEO 2022 Table 47 Raw'!W115</f>
        <v>17.008300999999999</v>
      </c>
      <c r="U131" s="25">
        <f>'AEO 2022 Table 47 Raw'!X115</f>
        <v>17.272521999999999</v>
      </c>
      <c r="V131" s="25">
        <f>'AEO 2022 Table 47 Raw'!Y115</f>
        <v>17.530380000000001</v>
      </c>
      <c r="W131" s="25">
        <f>'AEO 2022 Table 47 Raw'!Z115</f>
        <v>17.875762999999999</v>
      </c>
      <c r="X131" s="25">
        <f>'AEO 2022 Table 47 Raw'!AA115</f>
        <v>18.192565999999999</v>
      </c>
      <c r="Y131" s="25">
        <f>'AEO 2022 Table 47 Raw'!AB115</f>
        <v>18.542862</v>
      </c>
      <c r="Z131" s="25">
        <f>'AEO 2022 Table 47 Raw'!AC115</f>
        <v>18.901398</v>
      </c>
      <c r="AA131" s="25">
        <f>'AEO 2022 Table 47 Raw'!AD115</f>
        <v>19.243895999999999</v>
      </c>
      <c r="AB131" s="25">
        <f>'AEO 2022 Table 47 Raw'!AE115</f>
        <v>19.652495999999999</v>
      </c>
      <c r="AC131" s="25">
        <f>'AEO 2022 Table 47 Raw'!AF115</f>
        <v>20.147766000000001</v>
      </c>
      <c r="AD131" s="25">
        <f>'AEO 2022 Table 47 Raw'!AG115</f>
        <v>24.738312000000001</v>
      </c>
      <c r="AE131" s="25">
        <f>'AEO 2022 Table 47 Raw'!AH115</f>
        <v>24.481598000000002</v>
      </c>
      <c r="AF131" s="25">
        <f>'AEO 2022 Table 47 Raw'!AI115</f>
        <v>24.404796999999999</v>
      </c>
      <c r="AG131" s="45" t="str">
        <f>'AEO 2022 Table 47 Raw'!AJ115</f>
        <v>- -</v>
      </c>
    </row>
    <row r="132" spans="1:33" ht="12" customHeight="1">
      <c r="A132" s="8" t="s">
        <v>1194</v>
      </c>
      <c r="B132" s="24" t="s">
        <v>1143</v>
      </c>
      <c r="C132" s="25">
        <f>'AEO 2022 Table 47 Raw'!F116</f>
        <v>0</v>
      </c>
      <c r="D132" s="25">
        <f>'AEO 2022 Table 47 Raw'!G116</f>
        <v>0</v>
      </c>
      <c r="E132" s="25">
        <f>'AEO 2022 Table 47 Raw'!H116</f>
        <v>0</v>
      </c>
      <c r="F132" s="25">
        <f>'AEO 2022 Table 47 Raw'!I116</f>
        <v>5.1206079999999998</v>
      </c>
      <c r="G132" s="25">
        <f>'AEO 2022 Table 47 Raw'!J116</f>
        <v>13.20782</v>
      </c>
      <c r="H132" s="25">
        <f>'AEO 2022 Table 47 Raw'!K116</f>
        <v>15.783542000000001</v>
      </c>
      <c r="I132" s="25">
        <f>'AEO 2022 Table 47 Raw'!L116</f>
        <v>28.652972999999999</v>
      </c>
      <c r="J132" s="25">
        <f>'AEO 2022 Table 47 Raw'!M116</f>
        <v>33.091124999999998</v>
      </c>
      <c r="K132" s="25">
        <f>'AEO 2022 Table 47 Raw'!N116</f>
        <v>34.211852999999998</v>
      </c>
      <c r="L132" s="25">
        <f>'AEO 2022 Table 47 Raw'!O116</f>
        <v>35.264709000000003</v>
      </c>
      <c r="M132" s="25">
        <f>'AEO 2022 Table 47 Raw'!P116</f>
        <v>36.328063999999998</v>
      </c>
      <c r="N132" s="25">
        <f>'AEO 2022 Table 47 Raw'!Q116</f>
        <v>37.463135000000001</v>
      </c>
      <c r="O132" s="25">
        <f>'AEO 2022 Table 47 Raw'!R116</f>
        <v>38.536163000000002</v>
      </c>
      <c r="P132" s="25">
        <f>'AEO 2022 Table 47 Raw'!S116</f>
        <v>39.482117000000002</v>
      </c>
      <c r="Q132" s="25">
        <f>'AEO 2022 Table 47 Raw'!T116</f>
        <v>40.334685999999998</v>
      </c>
      <c r="R132" s="25">
        <f>'AEO 2022 Table 47 Raw'!U116</f>
        <v>41.425415000000001</v>
      </c>
      <c r="S132" s="25">
        <f>'AEO 2022 Table 47 Raw'!V116</f>
        <v>42.343139999999998</v>
      </c>
      <c r="T132" s="25">
        <f>'AEO 2022 Table 47 Raw'!W116</f>
        <v>43.331543000000003</v>
      </c>
      <c r="U132" s="25">
        <f>'AEO 2022 Table 47 Raw'!X116</f>
        <v>44.374572999999998</v>
      </c>
      <c r="V132" s="25">
        <f>'AEO 2022 Table 47 Raw'!Y116</f>
        <v>45.375731999999999</v>
      </c>
      <c r="W132" s="25">
        <f>'AEO 2022 Table 47 Raw'!Z116</f>
        <v>46.619446000000003</v>
      </c>
      <c r="X132" s="25">
        <f>'AEO 2022 Table 47 Raw'!AA116</f>
        <v>47.801453000000002</v>
      </c>
      <c r="Y132" s="25">
        <f>'AEO 2022 Table 47 Raw'!AB116</f>
        <v>49.124329000000003</v>
      </c>
      <c r="Z132" s="25">
        <f>'AEO 2022 Table 47 Raw'!AC116</f>
        <v>50.555847</v>
      </c>
      <c r="AA132" s="25">
        <f>'AEO 2022 Table 47 Raw'!AD116</f>
        <v>52.054687999999999</v>
      </c>
      <c r="AB132" s="25">
        <f>'AEO 2022 Table 47 Raw'!AE116</f>
        <v>53.870728</v>
      </c>
      <c r="AC132" s="25">
        <f>'AEO 2022 Table 47 Raw'!AF116</f>
        <v>55.683898999999997</v>
      </c>
      <c r="AD132" s="25">
        <f>'AEO 2022 Table 47 Raw'!AG116</f>
        <v>57.688231999999999</v>
      </c>
      <c r="AE132" s="25">
        <f>'AEO 2022 Table 47 Raw'!AH116</f>
        <v>59.848998999999999</v>
      </c>
      <c r="AF132" s="25">
        <f>'AEO 2022 Table 47 Raw'!AI116</f>
        <v>62.188538000000001</v>
      </c>
      <c r="AG132" s="45" t="str">
        <f>'AEO 2022 Table 47 Raw'!AJ116</f>
        <v>- -</v>
      </c>
    </row>
    <row r="133" spans="1:33" ht="12" customHeight="1">
      <c r="A133" s="8" t="s">
        <v>1195</v>
      </c>
      <c r="B133" s="24" t="s">
        <v>1155</v>
      </c>
      <c r="C133" s="25">
        <f>'AEO 2022 Table 47 Raw'!F117</f>
        <v>0</v>
      </c>
      <c r="D133" s="25">
        <f>'AEO 2022 Table 47 Raw'!G117</f>
        <v>0</v>
      </c>
      <c r="E133" s="25">
        <f>'AEO 2022 Table 47 Raw'!H117</f>
        <v>115.426598</v>
      </c>
      <c r="F133" s="25">
        <f>'AEO 2022 Table 47 Raw'!I117</f>
        <v>41.947009999999999</v>
      </c>
      <c r="G133" s="25">
        <f>'AEO 2022 Table 47 Raw'!J117</f>
        <v>47.125084000000001</v>
      </c>
      <c r="H133" s="25">
        <f>'AEO 2022 Table 47 Raw'!K117</f>
        <v>38.117705999999998</v>
      </c>
      <c r="I133" s="25">
        <f>'AEO 2022 Table 47 Raw'!L117</f>
        <v>67.991485999999995</v>
      </c>
      <c r="J133" s="25">
        <f>'AEO 2022 Table 47 Raw'!M117</f>
        <v>96.846030999999996</v>
      </c>
      <c r="K133" s="25">
        <f>'AEO 2022 Table 47 Raw'!N117</f>
        <v>102.435974</v>
      </c>
      <c r="L133" s="25">
        <f>'AEO 2022 Table 47 Raw'!O117</f>
        <v>108.011292</v>
      </c>
      <c r="M133" s="25">
        <f>'AEO 2022 Table 47 Raw'!P117</f>
        <v>112.861465</v>
      </c>
      <c r="N133" s="25">
        <f>'AEO 2022 Table 47 Raw'!Q117</f>
        <v>119.648026</v>
      </c>
      <c r="O133" s="25">
        <f>'AEO 2022 Table 47 Raw'!R117</f>
        <v>127.09201</v>
      </c>
      <c r="P133" s="25">
        <f>'AEO 2022 Table 47 Raw'!S117</f>
        <v>135.04875200000001</v>
      </c>
      <c r="Q133" s="25">
        <f>'AEO 2022 Table 47 Raw'!T117</f>
        <v>143.84571800000001</v>
      </c>
      <c r="R133" s="25">
        <f>'AEO 2022 Table 47 Raw'!U117</f>
        <v>152.63088999999999</v>
      </c>
      <c r="S133" s="25">
        <f>'AEO 2022 Table 47 Raw'!V117</f>
        <v>161.906387</v>
      </c>
      <c r="T133" s="25">
        <f>'AEO 2022 Table 47 Raw'!W117</f>
        <v>171.171494</v>
      </c>
      <c r="U133" s="25">
        <f>'AEO 2022 Table 47 Raw'!X117</f>
        <v>180.32472200000001</v>
      </c>
      <c r="V133" s="25">
        <f>'AEO 2022 Table 47 Raw'!Y117</f>
        <v>189.25633199999999</v>
      </c>
      <c r="W133" s="25">
        <f>'AEO 2022 Table 47 Raw'!Z117</f>
        <v>203.44070400000001</v>
      </c>
      <c r="X133" s="25">
        <f>'AEO 2022 Table 47 Raw'!AA117</f>
        <v>209.50415000000001</v>
      </c>
      <c r="Y133" s="25">
        <f>'AEO 2022 Table 47 Raw'!AB117</f>
        <v>215.64260899999999</v>
      </c>
      <c r="Z133" s="25">
        <f>'AEO 2022 Table 47 Raw'!AC117</f>
        <v>221.91261299999999</v>
      </c>
      <c r="AA133" s="25">
        <f>'AEO 2022 Table 47 Raw'!AD117</f>
        <v>228.406631</v>
      </c>
      <c r="AB133" s="25">
        <f>'AEO 2022 Table 47 Raw'!AE117</f>
        <v>244.924744</v>
      </c>
      <c r="AC133" s="25">
        <f>'AEO 2022 Table 47 Raw'!AF117</f>
        <v>255.999222</v>
      </c>
      <c r="AD133" s="25">
        <f>'AEO 2022 Table 47 Raw'!AG117</f>
        <v>261.33923299999998</v>
      </c>
      <c r="AE133" s="25">
        <f>'AEO 2022 Table 47 Raw'!AH117</f>
        <v>267.67520100000002</v>
      </c>
      <c r="AF133" s="25">
        <f>'AEO 2022 Table 47 Raw'!AI117</f>
        <v>275.05304000000001</v>
      </c>
      <c r="AG133" s="45" t="str">
        <f>'AEO 2022 Table 47 Raw'!AJ117</f>
        <v>- -</v>
      </c>
    </row>
    <row r="134" spans="1:33" ht="12" customHeight="1">
      <c r="A134" s="8" t="s">
        <v>1196</v>
      </c>
      <c r="B134" s="24" t="s">
        <v>1139</v>
      </c>
      <c r="C134" s="25">
        <f>'AEO 2022 Table 47 Raw'!F118</f>
        <v>0</v>
      </c>
      <c r="D134" s="25">
        <f>'AEO 2022 Table 47 Raw'!G118</f>
        <v>0</v>
      </c>
      <c r="E134" s="25">
        <f>'AEO 2022 Table 47 Raw'!H118</f>
        <v>32.940520999999997</v>
      </c>
      <c r="F134" s="25">
        <f>'AEO 2022 Table 47 Raw'!I118</f>
        <v>40.970402</v>
      </c>
      <c r="G134" s="25">
        <f>'AEO 2022 Table 47 Raw'!J118</f>
        <v>39.429993000000003</v>
      </c>
      <c r="H134" s="25">
        <f>'AEO 2022 Table 47 Raw'!K118</f>
        <v>30.231021999999999</v>
      </c>
      <c r="I134" s="25">
        <f>'AEO 2022 Table 47 Raw'!L118</f>
        <v>56.583678999999997</v>
      </c>
      <c r="J134" s="25">
        <f>'AEO 2022 Table 47 Raw'!M118</f>
        <v>58.839661</v>
      </c>
      <c r="K134" s="25">
        <f>'AEO 2022 Table 47 Raw'!N118</f>
        <v>61.001587000000001</v>
      </c>
      <c r="L134" s="25">
        <f>'AEO 2022 Table 47 Raw'!O118</f>
        <v>63.083435000000001</v>
      </c>
      <c r="M134" s="25">
        <f>'AEO 2022 Table 47 Raw'!P118</f>
        <v>64.746764999999996</v>
      </c>
      <c r="N134" s="25">
        <f>'AEO 2022 Table 47 Raw'!Q118</f>
        <v>67.088195999999996</v>
      </c>
      <c r="O134" s="25">
        <f>'AEO 2022 Table 47 Raw'!R118</f>
        <v>69.668457000000004</v>
      </c>
      <c r="P134" s="25">
        <f>'AEO 2022 Table 47 Raw'!S118</f>
        <v>72.4375</v>
      </c>
      <c r="Q134" s="25">
        <f>'AEO 2022 Table 47 Raw'!T118</f>
        <v>75.356200999999999</v>
      </c>
      <c r="R134" s="25">
        <f>'AEO 2022 Table 47 Raw'!U118</f>
        <v>78.172973999999996</v>
      </c>
      <c r="S134" s="25">
        <f>'AEO 2022 Table 47 Raw'!V118</f>
        <v>81.315551999999997</v>
      </c>
      <c r="T134" s="25">
        <f>'AEO 2022 Table 47 Raw'!W118</f>
        <v>84.592772999999994</v>
      </c>
      <c r="U134" s="25">
        <f>'AEO 2022 Table 47 Raw'!X118</f>
        <v>88.001098999999996</v>
      </c>
      <c r="V134" s="25">
        <f>'AEO 2022 Table 47 Raw'!Y118</f>
        <v>91.505981000000006</v>
      </c>
      <c r="W134" s="25">
        <f>'AEO 2022 Table 47 Raw'!Z118</f>
        <v>94.761841000000004</v>
      </c>
      <c r="X134" s="25">
        <f>'AEO 2022 Table 47 Raw'!AA118</f>
        <v>98.513672</v>
      </c>
      <c r="Y134" s="25">
        <f>'AEO 2022 Table 47 Raw'!AB118</f>
        <v>102.453003</v>
      </c>
      <c r="Z134" s="25">
        <f>'AEO 2022 Table 47 Raw'!AC118</f>
        <v>106.596802</v>
      </c>
      <c r="AA134" s="25">
        <f>'AEO 2022 Table 47 Raw'!AD118</f>
        <v>110.993042</v>
      </c>
      <c r="AB134" s="25">
        <f>'AEO 2022 Table 47 Raw'!AE118</f>
        <v>114.989014</v>
      </c>
      <c r="AC134" s="25">
        <f>'AEO 2022 Table 47 Raw'!AF118</f>
        <v>119.89587400000001</v>
      </c>
      <c r="AD134" s="25">
        <f>'AEO 2022 Table 47 Raw'!AG118</f>
        <v>125.173462</v>
      </c>
      <c r="AE134" s="25">
        <f>'AEO 2022 Table 47 Raw'!AH118</f>
        <v>130.83972199999999</v>
      </c>
      <c r="AF134" s="25">
        <f>'AEO 2022 Table 47 Raw'!AI118</f>
        <v>136.937378</v>
      </c>
      <c r="AG134" s="45" t="str">
        <f>'AEO 2022 Table 47 Raw'!AJ118</f>
        <v>- -</v>
      </c>
    </row>
    <row r="135" spans="1:33" ht="12" customHeight="1">
      <c r="A135" s="8" t="s">
        <v>1197</v>
      </c>
      <c r="B135" s="24" t="s">
        <v>1141</v>
      </c>
      <c r="C135" s="25">
        <f>'AEO 2022 Table 47 Raw'!F119</f>
        <v>0</v>
      </c>
      <c r="D135" s="25">
        <f>'AEO 2022 Table 47 Raw'!G119</f>
        <v>0</v>
      </c>
      <c r="E135" s="25">
        <f>'AEO 2022 Table 47 Raw'!H119</f>
        <v>82.486075999999997</v>
      </c>
      <c r="F135" s="25">
        <f>'AEO 2022 Table 47 Raw'!I119</f>
        <v>0</v>
      </c>
      <c r="G135" s="25">
        <f>'AEO 2022 Table 47 Raw'!J119</f>
        <v>0</v>
      </c>
      <c r="H135" s="25">
        <f>'AEO 2022 Table 47 Raw'!K119</f>
        <v>5.9060759999999997</v>
      </c>
      <c r="I135" s="25">
        <f>'AEO 2022 Table 47 Raw'!L119</f>
        <v>6.032419</v>
      </c>
      <c r="J135" s="25">
        <f>'AEO 2022 Table 47 Raw'!M119</f>
        <v>27.743845</v>
      </c>
      <c r="K135" s="25">
        <f>'AEO 2022 Table 47 Raw'!N119</f>
        <v>30.876719999999999</v>
      </c>
      <c r="L135" s="25">
        <f>'AEO 2022 Table 47 Raw'!O119</f>
        <v>34.198436999999998</v>
      </c>
      <c r="M135" s="25">
        <f>'AEO 2022 Table 47 Raw'!P119</f>
        <v>37.282725999999997</v>
      </c>
      <c r="N135" s="25">
        <f>'AEO 2022 Table 47 Raw'!Q119</f>
        <v>41.605784999999997</v>
      </c>
      <c r="O135" s="25">
        <f>'AEO 2022 Table 47 Raw'!R119</f>
        <v>46.323376000000003</v>
      </c>
      <c r="P135" s="25">
        <f>'AEO 2022 Table 47 Raw'!S119</f>
        <v>51.353405000000002</v>
      </c>
      <c r="Q135" s="25">
        <f>'AEO 2022 Table 47 Raw'!T119</f>
        <v>57.071381000000002</v>
      </c>
      <c r="R135" s="25">
        <f>'AEO 2022 Table 47 Raw'!U119</f>
        <v>62.9221</v>
      </c>
      <c r="S135" s="25">
        <f>'AEO 2022 Table 47 Raw'!V119</f>
        <v>68.898696999999999</v>
      </c>
      <c r="T135" s="25">
        <f>'AEO 2022 Table 47 Raw'!W119</f>
        <v>74.719711000000004</v>
      </c>
      <c r="U135" s="25">
        <f>'AEO 2022 Table 47 Raw'!X119</f>
        <v>80.285529999999994</v>
      </c>
      <c r="V135" s="25">
        <f>'AEO 2022 Table 47 Raw'!Y119</f>
        <v>85.530495000000002</v>
      </c>
      <c r="W135" s="25">
        <f>'AEO 2022 Table 47 Raw'!Z119</f>
        <v>96.310424999999995</v>
      </c>
      <c r="X135" s="25">
        <f>'AEO 2022 Table 47 Raw'!AA119</f>
        <v>98.418944999999994</v>
      </c>
      <c r="Y135" s="25">
        <f>'AEO 2022 Table 47 Raw'!AB119</f>
        <v>100.39196800000001</v>
      </c>
      <c r="Z135" s="25">
        <f>'AEO 2022 Table 47 Raw'!AC119</f>
        <v>102.26965300000001</v>
      </c>
      <c r="AA135" s="25">
        <f>'AEO 2022 Table 47 Raw'!AD119</f>
        <v>104.093506</v>
      </c>
      <c r="AB135" s="25">
        <f>'AEO 2022 Table 47 Raw'!AE119</f>
        <v>116.365967</v>
      </c>
      <c r="AC135" s="25">
        <f>'AEO 2022 Table 47 Raw'!AF119</f>
        <v>122.214355</v>
      </c>
      <c r="AD135" s="25">
        <f>'AEO 2022 Table 47 Raw'!AG119</f>
        <v>121.921631</v>
      </c>
      <c r="AE135" s="25">
        <f>'AEO 2022 Table 47 Raw'!AH119</f>
        <v>122.204224</v>
      </c>
      <c r="AF135" s="25">
        <f>'AEO 2022 Table 47 Raw'!AI119</f>
        <v>123.062866</v>
      </c>
      <c r="AG135" s="45" t="str">
        <f>'AEO 2022 Table 47 Raw'!AJ119</f>
        <v>- -</v>
      </c>
    </row>
    <row r="136" spans="1:33" ht="12" customHeight="1">
      <c r="A136" s="8" t="s">
        <v>1198</v>
      </c>
      <c r="B136" s="24" t="s">
        <v>1143</v>
      </c>
      <c r="C136" s="25">
        <f>'AEO 2022 Table 47 Raw'!F120</f>
        <v>0</v>
      </c>
      <c r="D136" s="25">
        <f>'AEO 2022 Table 47 Raw'!G120</f>
        <v>0</v>
      </c>
      <c r="E136" s="25">
        <f>'AEO 2022 Table 47 Raw'!H120</f>
        <v>0</v>
      </c>
      <c r="F136" s="25">
        <f>'AEO 2022 Table 47 Raw'!I120</f>
        <v>0.97660800000000003</v>
      </c>
      <c r="G136" s="25">
        <f>'AEO 2022 Table 47 Raw'!J120</f>
        <v>7.6950909999999997</v>
      </c>
      <c r="H136" s="25">
        <f>'AEO 2022 Table 47 Raw'!K120</f>
        <v>1.9806079999999999</v>
      </c>
      <c r="I136" s="25">
        <f>'AEO 2022 Table 47 Raw'!L120</f>
        <v>5.3753869999999999</v>
      </c>
      <c r="J136" s="25">
        <f>'AEO 2022 Table 47 Raw'!M120</f>
        <v>10.262527</v>
      </c>
      <c r="K136" s="25">
        <f>'AEO 2022 Table 47 Raw'!N120</f>
        <v>10.557663</v>
      </c>
      <c r="L136" s="25">
        <f>'AEO 2022 Table 47 Raw'!O120</f>
        <v>10.729416000000001</v>
      </c>
      <c r="M136" s="25">
        <f>'AEO 2022 Table 47 Raw'!P120</f>
        <v>10.83197</v>
      </c>
      <c r="N136" s="25">
        <f>'AEO 2022 Table 47 Raw'!Q120</f>
        <v>10.954041</v>
      </c>
      <c r="O136" s="25">
        <f>'AEO 2022 Table 47 Raw'!R120</f>
        <v>11.100174000000001</v>
      </c>
      <c r="P136" s="25">
        <f>'AEO 2022 Table 47 Raw'!S120</f>
        <v>11.257842999999999</v>
      </c>
      <c r="Q136" s="25">
        <f>'AEO 2022 Table 47 Raw'!T120</f>
        <v>11.418137</v>
      </c>
      <c r="R136" s="25">
        <f>'AEO 2022 Table 47 Raw'!U120</f>
        <v>11.535812</v>
      </c>
      <c r="S136" s="25">
        <f>'AEO 2022 Table 47 Raw'!V120</f>
        <v>11.692138999999999</v>
      </c>
      <c r="T136" s="25">
        <f>'AEO 2022 Table 47 Raw'!W120</f>
        <v>11.859009</v>
      </c>
      <c r="U136" s="25">
        <f>'AEO 2022 Table 47 Raw'!X120</f>
        <v>12.038100999999999</v>
      </c>
      <c r="V136" s="25">
        <f>'AEO 2022 Table 47 Raw'!Y120</f>
        <v>12.219863999999999</v>
      </c>
      <c r="W136" s="25">
        <f>'AEO 2022 Table 47 Raw'!Z120</f>
        <v>12.368439</v>
      </c>
      <c r="X136" s="25">
        <f>'AEO 2022 Table 47 Raw'!AA120</f>
        <v>12.571533000000001</v>
      </c>
      <c r="Y136" s="25">
        <f>'AEO 2022 Table 47 Raw'!AB120</f>
        <v>12.797637999999999</v>
      </c>
      <c r="Z136" s="25">
        <f>'AEO 2022 Table 47 Raw'!AC120</f>
        <v>13.046158</v>
      </c>
      <c r="AA136" s="25">
        <f>'AEO 2022 Table 47 Raw'!AD120</f>
        <v>13.320084</v>
      </c>
      <c r="AB136" s="25">
        <f>'AEO 2022 Table 47 Raw'!AE120</f>
        <v>13.569763</v>
      </c>
      <c r="AC136" s="25">
        <f>'AEO 2022 Table 47 Raw'!AF120</f>
        <v>13.888992</v>
      </c>
      <c r="AD136" s="25">
        <f>'AEO 2022 Table 47 Raw'!AG120</f>
        <v>14.244125</v>
      </c>
      <c r="AE136" s="25">
        <f>'AEO 2022 Table 47 Raw'!AH120</f>
        <v>14.631256</v>
      </c>
      <c r="AF136" s="25">
        <f>'AEO 2022 Table 47 Raw'!AI120</f>
        <v>15.052795</v>
      </c>
      <c r="AG136" s="45" t="str">
        <f>'AEO 2022 Table 47 Raw'!AJ120</f>
        <v>- -</v>
      </c>
    </row>
    <row r="137" spans="1:33" ht="12" customHeight="1">
      <c r="A137" s="8" t="s">
        <v>1199</v>
      </c>
      <c r="B137" s="24" t="s">
        <v>1157</v>
      </c>
      <c r="C137" s="25">
        <f>'AEO 2022 Table 47 Raw'!F121</f>
        <v>92.633178999999998</v>
      </c>
      <c r="D137" s="25">
        <f>'AEO 2022 Table 47 Raw'!G121</f>
        <v>0</v>
      </c>
      <c r="E137" s="25">
        <f>'AEO 2022 Table 47 Raw'!H121</f>
        <v>143.05595400000001</v>
      </c>
      <c r="F137" s="25">
        <f>'AEO 2022 Table 47 Raw'!I121</f>
        <v>4.3904230000000002</v>
      </c>
      <c r="G137" s="25">
        <f>'AEO 2022 Table 47 Raw'!J121</f>
        <v>19.775538999999998</v>
      </c>
      <c r="H137" s="25">
        <f>'AEO 2022 Table 47 Raw'!K121</f>
        <v>10.59379</v>
      </c>
      <c r="I137" s="25">
        <f>'AEO 2022 Table 47 Raw'!L121</f>
        <v>27.343346</v>
      </c>
      <c r="J137" s="25">
        <f>'AEO 2022 Table 47 Raw'!M121</f>
        <v>28.084761</v>
      </c>
      <c r="K137" s="25">
        <f>'AEO 2022 Table 47 Raw'!N121</f>
        <v>39.258232</v>
      </c>
      <c r="L137" s="25">
        <f>'AEO 2022 Table 47 Raw'!O121</f>
        <v>45.927891000000002</v>
      </c>
      <c r="M137" s="25">
        <f>'AEO 2022 Table 47 Raw'!P121</f>
        <v>52.710113999999997</v>
      </c>
      <c r="N137" s="25">
        <f>'AEO 2022 Table 47 Raw'!Q121</f>
        <v>63.697754000000003</v>
      </c>
      <c r="O137" s="25">
        <f>'AEO 2022 Table 47 Raw'!R121</f>
        <v>75.700142</v>
      </c>
      <c r="P137" s="25">
        <f>'AEO 2022 Table 47 Raw'!S121</f>
        <v>79.366919999999993</v>
      </c>
      <c r="Q137" s="25">
        <f>'AEO 2022 Table 47 Raw'!T121</f>
        <v>82.883492000000004</v>
      </c>
      <c r="R137" s="25">
        <f>'AEO 2022 Table 47 Raw'!U121</f>
        <v>97.115036000000003</v>
      </c>
      <c r="S137" s="25">
        <f>'AEO 2022 Table 47 Raw'!V121</f>
        <v>98.122757000000007</v>
      </c>
      <c r="T137" s="25">
        <f>'AEO 2022 Table 47 Raw'!W121</f>
        <v>99.166015999999999</v>
      </c>
      <c r="U137" s="25">
        <f>'AEO 2022 Table 47 Raw'!X121</f>
        <v>100.295456</v>
      </c>
      <c r="V137" s="25">
        <f>'AEO 2022 Table 47 Raw'!Y121</f>
        <v>101.518051</v>
      </c>
      <c r="W137" s="25">
        <f>'AEO 2022 Table 47 Raw'!Z121</f>
        <v>101.95813800000001</v>
      </c>
      <c r="X137" s="25">
        <f>'AEO 2022 Table 47 Raw'!AA121</f>
        <v>103.36534899999999</v>
      </c>
      <c r="Y137" s="25">
        <f>'AEO 2022 Table 47 Raw'!AB121</f>
        <v>104.906235</v>
      </c>
      <c r="Z137" s="25">
        <f>'AEO 2022 Table 47 Raw'!AC121</f>
        <v>106.524147</v>
      </c>
      <c r="AA137" s="25">
        <f>'AEO 2022 Table 47 Raw'!AD121</f>
        <v>108.29641700000001</v>
      </c>
      <c r="AB137" s="25">
        <f>'AEO 2022 Table 47 Raw'!AE121</f>
        <v>109.170776</v>
      </c>
      <c r="AC137" s="25">
        <f>'AEO 2022 Table 47 Raw'!AF121</f>
        <v>111.08833300000001</v>
      </c>
      <c r="AD137" s="25">
        <f>'AEO 2022 Table 47 Raw'!AG121</f>
        <v>113.25724</v>
      </c>
      <c r="AE137" s="25">
        <f>'AEO 2022 Table 47 Raw'!AH121</f>
        <v>115.537659</v>
      </c>
      <c r="AF137" s="25">
        <f>'AEO 2022 Table 47 Raw'!AI121</f>
        <v>119.349777</v>
      </c>
      <c r="AG137" s="45">
        <f>'AEO 2022 Table 47 Raw'!AJ121</f>
        <v>8.9999999999999993E-3</v>
      </c>
    </row>
    <row r="138" spans="1:33" ht="12" customHeight="1">
      <c r="A138" s="8" t="s">
        <v>1200</v>
      </c>
      <c r="B138" s="24" t="s">
        <v>1139</v>
      </c>
      <c r="C138" s="25">
        <f>'AEO 2022 Table 47 Raw'!F122</f>
        <v>92.633178999999998</v>
      </c>
      <c r="D138" s="25">
        <f>'AEO 2022 Table 47 Raw'!G122</f>
        <v>0</v>
      </c>
      <c r="E138" s="25">
        <f>'AEO 2022 Table 47 Raw'!H122</f>
        <v>140.176254</v>
      </c>
      <c r="F138" s="25">
        <f>'AEO 2022 Table 47 Raw'!I122</f>
        <v>0</v>
      </c>
      <c r="G138" s="25">
        <f>'AEO 2022 Table 47 Raw'!J122</f>
        <v>14.438255</v>
      </c>
      <c r="H138" s="25">
        <f>'AEO 2022 Table 47 Raw'!K122</f>
        <v>10.59379</v>
      </c>
      <c r="I138" s="25">
        <f>'AEO 2022 Table 47 Raw'!L122</f>
        <v>17.913976999999999</v>
      </c>
      <c r="J138" s="25">
        <f>'AEO 2022 Table 47 Raw'!M122</f>
        <v>21.928073999999999</v>
      </c>
      <c r="K138" s="25">
        <f>'AEO 2022 Table 47 Raw'!N122</f>
        <v>26.023720000000001</v>
      </c>
      <c r="L138" s="25">
        <f>'AEO 2022 Table 47 Raw'!O122</f>
        <v>30.154053000000001</v>
      </c>
      <c r="M138" s="25">
        <f>'AEO 2022 Table 47 Raw'!P122</f>
        <v>34.515255000000003</v>
      </c>
      <c r="N138" s="25">
        <f>'AEO 2022 Table 47 Raw'!Q122</f>
        <v>38.688805000000002</v>
      </c>
      <c r="O138" s="25">
        <f>'AEO 2022 Table 47 Raw'!R122</f>
        <v>42.600470999999999</v>
      </c>
      <c r="P138" s="25">
        <f>'AEO 2022 Table 47 Raw'!S122</f>
        <v>46.314728000000002</v>
      </c>
      <c r="Q138" s="25">
        <f>'AEO 2022 Table 47 Raw'!T122</f>
        <v>49.834110000000003</v>
      </c>
      <c r="R138" s="25">
        <f>'AEO 2022 Table 47 Raw'!U122</f>
        <v>64.259155000000007</v>
      </c>
      <c r="S138" s="25">
        <f>'AEO 2022 Table 47 Raw'!V122</f>
        <v>65.099731000000006</v>
      </c>
      <c r="T138" s="25">
        <f>'AEO 2022 Table 47 Raw'!W122</f>
        <v>65.922852000000006</v>
      </c>
      <c r="U138" s="25">
        <f>'AEO 2022 Table 47 Raw'!X122</f>
        <v>66.829650999999998</v>
      </c>
      <c r="V138" s="25">
        <f>'AEO 2022 Table 47 Raw'!Y122</f>
        <v>67.823547000000005</v>
      </c>
      <c r="W138" s="25">
        <f>'AEO 2022 Table 47 Raw'!Z122</f>
        <v>68.403198000000003</v>
      </c>
      <c r="X138" s="25">
        <f>'AEO 2022 Table 47 Raw'!AA122</f>
        <v>69.599853999999993</v>
      </c>
      <c r="Y138" s="25">
        <f>'AEO 2022 Table 47 Raw'!AB122</f>
        <v>70.928223000000003</v>
      </c>
      <c r="Z138" s="25">
        <f>'AEO 2022 Table 47 Raw'!AC122</f>
        <v>72.360839999999996</v>
      </c>
      <c r="AA138" s="25">
        <f>'AEO 2022 Table 47 Raw'!AD122</f>
        <v>73.912475999999998</v>
      </c>
      <c r="AB138" s="25">
        <f>'AEO 2022 Table 47 Raw'!AE122</f>
        <v>74.962890999999999</v>
      </c>
      <c r="AC138" s="25">
        <f>'AEO 2022 Table 47 Raw'!AF122</f>
        <v>76.715575999999999</v>
      </c>
      <c r="AD138" s="25">
        <f>'AEO 2022 Table 47 Raw'!AG122</f>
        <v>78.621337999999994</v>
      </c>
      <c r="AE138" s="25">
        <f>'AEO 2022 Table 47 Raw'!AH122</f>
        <v>80.607910000000004</v>
      </c>
      <c r="AF138" s="25">
        <f>'AEO 2022 Table 47 Raw'!AI122</f>
        <v>84.185303000000005</v>
      </c>
      <c r="AG138" s="45">
        <f>'AEO 2022 Table 47 Raw'!AJ122</f>
        <v>-3.0000000000000001E-3</v>
      </c>
    </row>
    <row r="139" spans="1:33" ht="12" customHeight="1">
      <c r="A139" s="8" t="s">
        <v>1201</v>
      </c>
      <c r="B139" s="24" t="s">
        <v>1141</v>
      </c>
      <c r="C139" s="25">
        <f>'AEO 2022 Table 47 Raw'!F123</f>
        <v>0</v>
      </c>
      <c r="D139" s="25">
        <f>'AEO 2022 Table 47 Raw'!G123</f>
        <v>0</v>
      </c>
      <c r="E139" s="25">
        <f>'AEO 2022 Table 47 Raw'!H123</f>
        <v>2.879696</v>
      </c>
      <c r="F139" s="25">
        <f>'AEO 2022 Table 47 Raw'!I123</f>
        <v>4.3904230000000002</v>
      </c>
      <c r="G139" s="25">
        <f>'AEO 2022 Table 47 Raw'!J123</f>
        <v>0</v>
      </c>
      <c r="H139" s="25">
        <f>'AEO 2022 Table 47 Raw'!K123</f>
        <v>0</v>
      </c>
      <c r="I139" s="25">
        <f>'AEO 2022 Table 47 Raw'!L123</f>
        <v>4.699249</v>
      </c>
      <c r="J139" s="25">
        <f>'AEO 2022 Table 47 Raw'!M123</f>
        <v>3.5923790000000002</v>
      </c>
      <c r="K139" s="25">
        <f>'AEO 2022 Table 47 Raw'!N123</f>
        <v>7.6992779999999996</v>
      </c>
      <c r="L139" s="25">
        <f>'AEO 2022 Table 47 Raw'!O123</f>
        <v>8.9082159999999995</v>
      </c>
      <c r="M139" s="25">
        <f>'AEO 2022 Table 47 Raw'!P123</f>
        <v>10.059227999999999</v>
      </c>
      <c r="N139" s="25">
        <f>'AEO 2022 Table 47 Raw'!Q123</f>
        <v>11.081734000000001</v>
      </c>
      <c r="O139" s="25">
        <f>'AEO 2022 Table 47 Raw'!R123</f>
        <v>18.586272999999998</v>
      </c>
      <c r="P139" s="25">
        <f>'AEO 2022 Table 47 Raw'!S123</f>
        <v>18.081827000000001</v>
      </c>
      <c r="Q139" s="25">
        <f>'AEO 2022 Table 47 Raw'!T123</f>
        <v>17.652653000000001</v>
      </c>
      <c r="R139" s="25">
        <f>'AEO 2022 Table 47 Raw'!U123</f>
        <v>17.220109999999998</v>
      </c>
      <c r="S139" s="25">
        <f>'AEO 2022 Table 47 Raw'!V123</f>
        <v>17.050702999999999</v>
      </c>
      <c r="T139" s="25">
        <f>'AEO 2022 Table 47 Raw'!W123</f>
        <v>16.954006</v>
      </c>
      <c r="U139" s="25">
        <f>'AEO 2022 Table 47 Raw'!X123</f>
        <v>16.886524000000001</v>
      </c>
      <c r="V139" s="25">
        <f>'AEO 2022 Table 47 Raw'!Y123</f>
        <v>16.860759999999999</v>
      </c>
      <c r="W139" s="25">
        <f>'AEO 2022 Table 47 Raw'!Z123</f>
        <v>16.651436</v>
      </c>
      <c r="X139" s="25">
        <f>'AEO 2022 Table 47 Raw'!AA123</f>
        <v>16.670435000000001</v>
      </c>
      <c r="Y139" s="25">
        <f>'AEO 2022 Table 47 Raw'!AB123</f>
        <v>16.711497999999999</v>
      </c>
      <c r="Z139" s="25">
        <f>'AEO 2022 Table 47 Raw'!AC123</f>
        <v>16.753026999999999</v>
      </c>
      <c r="AA139" s="25">
        <f>'AEO 2022 Table 47 Raw'!AD123</f>
        <v>16.849972000000001</v>
      </c>
      <c r="AB139" s="25">
        <f>'AEO 2022 Table 47 Raw'!AE123</f>
        <v>16.734407000000001</v>
      </c>
      <c r="AC139" s="25">
        <f>'AEO 2022 Table 47 Raw'!AF123</f>
        <v>16.804521999999999</v>
      </c>
      <c r="AD139" s="25">
        <f>'AEO 2022 Table 47 Raw'!AG123</f>
        <v>16.966162000000001</v>
      </c>
      <c r="AE139" s="25">
        <f>'AEO 2022 Table 47 Raw'!AH123</f>
        <v>17.166108999999999</v>
      </c>
      <c r="AF139" s="25">
        <f>'AEO 2022 Table 47 Raw'!AI123</f>
        <v>17.367321</v>
      </c>
      <c r="AG139" s="45" t="str">
        <f>'AEO 2022 Table 47 Raw'!AJ123</f>
        <v>- -</v>
      </c>
    </row>
    <row r="140" spans="1:33" ht="12" customHeight="1">
      <c r="A140" s="8" t="s">
        <v>1202</v>
      </c>
      <c r="B140" s="24" t="s">
        <v>1143</v>
      </c>
      <c r="C140" s="25">
        <f>'AEO 2022 Table 47 Raw'!F124</f>
        <v>0</v>
      </c>
      <c r="D140" s="25">
        <f>'AEO 2022 Table 47 Raw'!G124</f>
        <v>0</v>
      </c>
      <c r="E140" s="25">
        <f>'AEO 2022 Table 47 Raw'!H124</f>
        <v>0</v>
      </c>
      <c r="F140" s="25">
        <f>'AEO 2022 Table 47 Raw'!I124</f>
        <v>0</v>
      </c>
      <c r="G140" s="25">
        <f>'AEO 2022 Table 47 Raw'!J124</f>
        <v>5.3372840000000004</v>
      </c>
      <c r="H140" s="25">
        <f>'AEO 2022 Table 47 Raw'!K124</f>
        <v>0</v>
      </c>
      <c r="I140" s="25">
        <f>'AEO 2022 Table 47 Raw'!L124</f>
        <v>4.7301209999999996</v>
      </c>
      <c r="J140" s="25">
        <f>'AEO 2022 Table 47 Raw'!M124</f>
        <v>2.564308</v>
      </c>
      <c r="K140" s="25">
        <f>'AEO 2022 Table 47 Raw'!N124</f>
        <v>5.5352309999999996</v>
      </c>
      <c r="L140" s="25">
        <f>'AEO 2022 Table 47 Raw'!O124</f>
        <v>6.8656230000000003</v>
      </c>
      <c r="M140" s="25">
        <f>'AEO 2022 Table 47 Raw'!P124</f>
        <v>8.1356319999999993</v>
      </c>
      <c r="N140" s="25">
        <f>'AEO 2022 Table 47 Raw'!Q124</f>
        <v>13.927216</v>
      </c>
      <c r="O140" s="25">
        <f>'AEO 2022 Table 47 Raw'!R124</f>
        <v>14.513396999999999</v>
      </c>
      <c r="P140" s="25">
        <f>'AEO 2022 Table 47 Raw'!S124</f>
        <v>14.970367</v>
      </c>
      <c r="Q140" s="25">
        <f>'AEO 2022 Table 47 Raw'!T124</f>
        <v>15.396729000000001</v>
      </c>
      <c r="R140" s="25">
        <f>'AEO 2022 Table 47 Raw'!U124</f>
        <v>15.635773</v>
      </c>
      <c r="S140" s="25">
        <f>'AEO 2022 Table 47 Raw'!V124</f>
        <v>15.972321000000001</v>
      </c>
      <c r="T140" s="25">
        <f>'AEO 2022 Table 47 Raw'!W124</f>
        <v>16.289154</v>
      </c>
      <c r="U140" s="25">
        <f>'AEO 2022 Table 47 Raw'!X124</f>
        <v>16.579284999999999</v>
      </c>
      <c r="V140" s="25">
        <f>'AEO 2022 Table 47 Raw'!Y124</f>
        <v>16.833739999999999</v>
      </c>
      <c r="W140" s="25">
        <f>'AEO 2022 Table 47 Raw'!Z124</f>
        <v>16.903503000000001</v>
      </c>
      <c r="X140" s="25">
        <f>'AEO 2022 Table 47 Raw'!AA124</f>
        <v>17.095061999999999</v>
      </c>
      <c r="Y140" s="25">
        <f>'AEO 2022 Table 47 Raw'!AB124</f>
        <v>17.26651</v>
      </c>
      <c r="Z140" s="25">
        <f>'AEO 2022 Table 47 Raw'!AC124</f>
        <v>17.410278000000002</v>
      </c>
      <c r="AA140" s="25">
        <f>'AEO 2022 Table 47 Raw'!AD124</f>
        <v>17.533965999999999</v>
      </c>
      <c r="AB140" s="25">
        <f>'AEO 2022 Table 47 Raw'!AE124</f>
        <v>17.473479999999999</v>
      </c>
      <c r="AC140" s="25">
        <f>'AEO 2022 Table 47 Raw'!AF124</f>
        <v>17.568237</v>
      </c>
      <c r="AD140" s="25">
        <f>'AEO 2022 Table 47 Raw'!AG124</f>
        <v>17.669739</v>
      </c>
      <c r="AE140" s="25">
        <f>'AEO 2022 Table 47 Raw'!AH124</f>
        <v>17.763641</v>
      </c>
      <c r="AF140" s="25">
        <f>'AEO 2022 Table 47 Raw'!AI124</f>
        <v>17.797149999999998</v>
      </c>
      <c r="AG140" s="45" t="str">
        <f>'AEO 2022 Table 47 Raw'!AJ124</f>
        <v>- -</v>
      </c>
    </row>
    <row r="141" spans="1:33" ht="12" customHeight="1">
      <c r="A141" s="8" t="s">
        <v>1203</v>
      </c>
      <c r="B141" s="24" t="s">
        <v>1159</v>
      </c>
      <c r="C141" s="25">
        <f>'AEO 2022 Table 47 Raw'!F125</f>
        <v>277.67211900000001</v>
      </c>
      <c r="D141" s="25">
        <f>'AEO 2022 Table 47 Raw'!G125</f>
        <v>0</v>
      </c>
      <c r="E141" s="25">
        <f>'AEO 2022 Table 47 Raw'!H125</f>
        <v>250.45843500000001</v>
      </c>
      <c r="F141" s="25">
        <f>'AEO 2022 Table 47 Raw'!I125</f>
        <v>32.324593</v>
      </c>
      <c r="G141" s="25">
        <f>'AEO 2022 Table 47 Raw'!J125</f>
        <v>169.630112</v>
      </c>
      <c r="H141" s="25">
        <f>'AEO 2022 Table 47 Raw'!K125</f>
        <v>152.51554899999999</v>
      </c>
      <c r="I141" s="25">
        <f>'AEO 2022 Table 47 Raw'!L125</f>
        <v>259.276794</v>
      </c>
      <c r="J141" s="25">
        <f>'AEO 2022 Table 47 Raw'!M125</f>
        <v>230.568161</v>
      </c>
      <c r="K141" s="25">
        <f>'AEO 2022 Table 47 Raw'!N125</f>
        <v>245.45195000000001</v>
      </c>
      <c r="L141" s="25">
        <f>'AEO 2022 Table 47 Raw'!O125</f>
        <v>261.92245500000001</v>
      </c>
      <c r="M141" s="25">
        <f>'AEO 2022 Table 47 Raw'!P125</f>
        <v>281.04553199999998</v>
      </c>
      <c r="N141" s="25">
        <f>'AEO 2022 Table 47 Raw'!Q125</f>
        <v>299.71713299999999</v>
      </c>
      <c r="O141" s="25">
        <f>'AEO 2022 Table 47 Raw'!R125</f>
        <v>318.62152099999997</v>
      </c>
      <c r="P141" s="25">
        <f>'AEO 2022 Table 47 Raw'!S125</f>
        <v>339.24078400000002</v>
      </c>
      <c r="Q141" s="25">
        <f>'AEO 2022 Table 47 Raw'!T125</f>
        <v>362.033142</v>
      </c>
      <c r="R141" s="25">
        <f>'AEO 2022 Table 47 Raw'!U125</f>
        <v>384.71224999999998</v>
      </c>
      <c r="S141" s="25">
        <f>'AEO 2022 Table 47 Raw'!V125</f>
        <v>405.89959700000003</v>
      </c>
      <c r="T141" s="25">
        <f>'AEO 2022 Table 47 Raw'!W125</f>
        <v>426.966003</v>
      </c>
      <c r="U141" s="25">
        <f>'AEO 2022 Table 47 Raw'!X125</f>
        <v>448.86889600000001</v>
      </c>
      <c r="V141" s="25">
        <f>'AEO 2022 Table 47 Raw'!Y125</f>
        <v>472.02929699999999</v>
      </c>
      <c r="W141" s="25">
        <f>'AEO 2022 Table 47 Raw'!Z125</f>
        <v>496.631531</v>
      </c>
      <c r="X141" s="25">
        <f>'AEO 2022 Table 47 Raw'!AA125</f>
        <v>519.66039999999998</v>
      </c>
      <c r="Y141" s="25">
        <f>'AEO 2022 Table 47 Raw'!AB125</f>
        <v>557.39709500000004</v>
      </c>
      <c r="Z141" s="25">
        <f>'AEO 2022 Table 47 Raw'!AC125</f>
        <v>575.06079099999999</v>
      </c>
      <c r="AA141" s="25">
        <f>'AEO 2022 Table 47 Raw'!AD125</f>
        <v>609.20263699999998</v>
      </c>
      <c r="AB141" s="25">
        <f>'AEO 2022 Table 47 Raw'!AE125</f>
        <v>609.19549600000005</v>
      </c>
      <c r="AC141" s="25">
        <f>'AEO 2022 Table 47 Raw'!AF125</f>
        <v>611.02514599999995</v>
      </c>
      <c r="AD141" s="25">
        <f>'AEO 2022 Table 47 Raw'!AG125</f>
        <v>612.77136199999995</v>
      </c>
      <c r="AE141" s="25">
        <f>'AEO 2022 Table 47 Raw'!AH125</f>
        <v>613.22363299999995</v>
      </c>
      <c r="AF141" s="25">
        <f>'AEO 2022 Table 47 Raw'!AI125</f>
        <v>612.34362799999997</v>
      </c>
      <c r="AG141" s="45">
        <f>'AEO 2022 Table 47 Raw'!AJ125</f>
        <v>2.8000000000000001E-2</v>
      </c>
    </row>
    <row r="142" spans="1:33" ht="12" customHeight="1">
      <c r="A142" s="8" t="s">
        <v>1204</v>
      </c>
      <c r="B142" s="24" t="s">
        <v>1139</v>
      </c>
      <c r="C142" s="25">
        <f>'AEO 2022 Table 47 Raw'!F126</f>
        <v>277.67211900000001</v>
      </c>
      <c r="D142" s="25">
        <f>'AEO 2022 Table 47 Raw'!G126</f>
        <v>0</v>
      </c>
      <c r="E142" s="25">
        <f>'AEO 2022 Table 47 Raw'!H126</f>
        <v>144.07287600000001</v>
      </c>
      <c r="F142" s="25">
        <f>'AEO 2022 Table 47 Raw'!I126</f>
        <v>32.099257999999999</v>
      </c>
      <c r="G142" s="25">
        <f>'AEO 2022 Table 47 Raw'!J126</f>
        <v>147.42898600000001</v>
      </c>
      <c r="H142" s="25">
        <f>'AEO 2022 Table 47 Raw'!K126</f>
        <v>146.25853000000001</v>
      </c>
      <c r="I142" s="25">
        <f>'AEO 2022 Table 47 Raw'!L126</f>
        <v>191.53758199999999</v>
      </c>
      <c r="J142" s="25">
        <f>'AEO 2022 Table 47 Raw'!M126</f>
        <v>203.94497699999999</v>
      </c>
      <c r="K142" s="25">
        <f>'AEO 2022 Table 47 Raw'!N126</f>
        <v>216.976089</v>
      </c>
      <c r="L142" s="25">
        <f>'AEO 2022 Table 47 Raw'!O126</f>
        <v>231.21292099999999</v>
      </c>
      <c r="M142" s="25">
        <f>'AEO 2022 Table 47 Raw'!P126</f>
        <v>246.91575599999999</v>
      </c>
      <c r="N142" s="25">
        <f>'AEO 2022 Table 47 Raw'!Q126</f>
        <v>261.91769399999998</v>
      </c>
      <c r="O142" s="25">
        <f>'AEO 2022 Table 47 Raw'!R126</f>
        <v>276.81848100000002</v>
      </c>
      <c r="P142" s="25">
        <f>'AEO 2022 Table 47 Raw'!S126</f>
        <v>292.84771699999999</v>
      </c>
      <c r="Q142" s="25">
        <f>'AEO 2022 Table 47 Raw'!T126</f>
        <v>310.38656600000002</v>
      </c>
      <c r="R142" s="25">
        <f>'AEO 2022 Table 47 Raw'!U126</f>
        <v>327.49331699999999</v>
      </c>
      <c r="S142" s="25">
        <f>'AEO 2022 Table 47 Raw'!V126</f>
        <v>343.03460699999999</v>
      </c>
      <c r="T142" s="25">
        <f>'AEO 2022 Table 47 Raw'!W126</f>
        <v>358.255585</v>
      </c>
      <c r="U142" s="25">
        <f>'AEO 2022 Table 47 Raw'!X126</f>
        <v>374.080536</v>
      </c>
      <c r="V142" s="25">
        <f>'AEO 2022 Table 47 Raw'!Y126</f>
        <v>390.99234000000001</v>
      </c>
      <c r="W142" s="25">
        <f>'AEO 2022 Table 47 Raw'!Z126</f>
        <v>409.32281499999999</v>
      </c>
      <c r="X142" s="25">
        <f>'AEO 2022 Table 47 Raw'!AA126</f>
        <v>426.61157200000002</v>
      </c>
      <c r="Y142" s="25">
        <f>'AEO 2022 Table 47 Raw'!AB126</f>
        <v>444.14013699999998</v>
      </c>
      <c r="Z142" s="25">
        <f>'AEO 2022 Table 47 Raw'!AC126</f>
        <v>454.37792999999999</v>
      </c>
      <c r="AA142" s="25">
        <f>'AEO 2022 Table 47 Raw'!AD126</f>
        <v>489.16894500000001</v>
      </c>
      <c r="AB142" s="25">
        <f>'AEO 2022 Table 47 Raw'!AE126</f>
        <v>490.73681599999998</v>
      </c>
      <c r="AC142" s="25">
        <f>'AEO 2022 Table 47 Raw'!AF126</f>
        <v>494.04101600000001</v>
      </c>
      <c r="AD142" s="25">
        <f>'AEO 2022 Table 47 Raw'!AG126</f>
        <v>497.36279300000001</v>
      </c>
      <c r="AE142" s="25">
        <f>'AEO 2022 Table 47 Raw'!AH126</f>
        <v>499.43457000000001</v>
      </c>
      <c r="AF142" s="25">
        <f>'AEO 2022 Table 47 Raw'!AI126</f>
        <v>500.30664100000001</v>
      </c>
      <c r="AG142" s="45">
        <f>'AEO 2022 Table 47 Raw'!AJ126</f>
        <v>2.1000000000000001E-2</v>
      </c>
    </row>
    <row r="143" spans="1:33" ht="12" customHeight="1">
      <c r="A143" s="8" t="s">
        <v>1205</v>
      </c>
      <c r="B143" s="24" t="s">
        <v>1141</v>
      </c>
      <c r="C143" s="25">
        <f>'AEO 2022 Table 47 Raw'!F127</f>
        <v>0</v>
      </c>
      <c r="D143" s="25">
        <f>'AEO 2022 Table 47 Raw'!G127</f>
        <v>0</v>
      </c>
      <c r="E143" s="25">
        <f>'AEO 2022 Table 47 Raw'!H127</f>
        <v>106.38556699999999</v>
      </c>
      <c r="F143" s="25">
        <f>'AEO 2022 Table 47 Raw'!I127</f>
        <v>0</v>
      </c>
      <c r="G143" s="25">
        <f>'AEO 2022 Table 47 Raw'!J127</f>
        <v>15.530001</v>
      </c>
      <c r="H143" s="25">
        <f>'AEO 2022 Table 47 Raw'!K127</f>
        <v>0</v>
      </c>
      <c r="I143" s="25">
        <f>'AEO 2022 Table 47 Raw'!L127</f>
        <v>60.084170999999998</v>
      </c>
      <c r="J143" s="25">
        <f>'AEO 2022 Table 47 Raw'!M127</f>
        <v>18.590885</v>
      </c>
      <c r="K143" s="25">
        <f>'AEO 2022 Table 47 Raw'!N127</f>
        <v>20.063969</v>
      </c>
      <c r="L143" s="25">
        <f>'AEO 2022 Table 47 Raw'!O127</f>
        <v>21.87537</v>
      </c>
      <c r="M143" s="25">
        <f>'AEO 2022 Table 47 Raw'!P127</f>
        <v>24.813934</v>
      </c>
      <c r="N143" s="25">
        <f>'AEO 2022 Table 47 Raw'!Q127</f>
        <v>28.059771999999999</v>
      </c>
      <c r="O143" s="25">
        <f>'AEO 2022 Table 47 Raw'!R127</f>
        <v>31.658080999999999</v>
      </c>
      <c r="P143" s="25">
        <f>'AEO 2022 Table 47 Raw'!S127</f>
        <v>35.787616999999997</v>
      </c>
      <c r="Q143" s="25">
        <f>'AEO 2022 Table 47 Raw'!T127</f>
        <v>40.498874999999998</v>
      </c>
      <c r="R143" s="25">
        <f>'AEO 2022 Table 47 Raw'!U127</f>
        <v>45.544967999999997</v>
      </c>
      <c r="S143" s="25">
        <f>'AEO 2022 Table 47 Raw'!V127</f>
        <v>50.734234000000001</v>
      </c>
      <c r="T143" s="25">
        <f>'AEO 2022 Table 47 Raw'!W127</f>
        <v>56.121997999999998</v>
      </c>
      <c r="U143" s="25">
        <f>'AEO 2022 Table 47 Raw'!X127</f>
        <v>61.691284000000003</v>
      </c>
      <c r="V143" s="25">
        <f>'AEO 2022 Table 47 Raw'!Y127</f>
        <v>67.358840999999998</v>
      </c>
      <c r="W143" s="25">
        <f>'AEO 2022 Table 47 Raw'!Z127</f>
        <v>72.966498999999999</v>
      </c>
      <c r="X143" s="25">
        <f>'AEO 2022 Table 47 Raw'!AA127</f>
        <v>78.089752000000004</v>
      </c>
      <c r="Y143" s="25">
        <f>'AEO 2022 Table 47 Raw'!AB127</f>
        <v>94.205382999999998</v>
      </c>
      <c r="Z143" s="25">
        <f>'AEO 2022 Table 47 Raw'!AC127</f>
        <v>101.538246</v>
      </c>
      <c r="AA143" s="25">
        <f>'AEO 2022 Table 47 Raw'!AD127</f>
        <v>101.017212</v>
      </c>
      <c r="AB143" s="25">
        <f>'AEO 2022 Table 47 Raw'!AE127</f>
        <v>99.617064999999997</v>
      </c>
      <c r="AC143" s="25">
        <f>'AEO 2022 Table 47 Raw'!AF127</f>
        <v>98.268921000000006</v>
      </c>
      <c r="AD143" s="25">
        <f>'AEO 2022 Table 47 Raw'!AG127</f>
        <v>96.862328000000005</v>
      </c>
      <c r="AE143" s="25">
        <f>'AEO 2022 Table 47 Raw'!AH127</f>
        <v>95.512100000000004</v>
      </c>
      <c r="AF143" s="25">
        <f>'AEO 2022 Table 47 Raw'!AI127</f>
        <v>94.125793000000002</v>
      </c>
      <c r="AG143" s="45" t="str">
        <f>'AEO 2022 Table 47 Raw'!AJ127</f>
        <v>- -</v>
      </c>
    </row>
    <row r="144" spans="1:33" ht="12" customHeight="1">
      <c r="A144" s="8" t="s">
        <v>1206</v>
      </c>
      <c r="B144" s="24" t="s">
        <v>1143</v>
      </c>
      <c r="C144" s="25">
        <f>'AEO 2022 Table 47 Raw'!F128</f>
        <v>0</v>
      </c>
      <c r="D144" s="25">
        <f>'AEO 2022 Table 47 Raw'!G128</f>
        <v>0</v>
      </c>
      <c r="E144" s="25">
        <f>'AEO 2022 Table 47 Raw'!H128</f>
        <v>0</v>
      </c>
      <c r="F144" s="25">
        <f>'AEO 2022 Table 47 Raw'!I128</f>
        <v>0.22533400000000001</v>
      </c>
      <c r="G144" s="25">
        <f>'AEO 2022 Table 47 Raw'!J128</f>
        <v>6.6711260000000001</v>
      </c>
      <c r="H144" s="25">
        <f>'AEO 2022 Table 47 Raw'!K128</f>
        <v>6.2570180000000004</v>
      </c>
      <c r="I144" s="25">
        <f>'AEO 2022 Table 47 Raw'!L128</f>
        <v>7.6550589999999996</v>
      </c>
      <c r="J144" s="25">
        <f>'AEO 2022 Table 47 Raw'!M128</f>
        <v>8.0323019999999996</v>
      </c>
      <c r="K144" s="25">
        <f>'AEO 2022 Table 47 Raw'!N128</f>
        <v>8.4118949999999995</v>
      </c>
      <c r="L144" s="25">
        <f>'AEO 2022 Table 47 Raw'!O128</f>
        <v>8.8341820000000002</v>
      </c>
      <c r="M144" s="25">
        <f>'AEO 2022 Table 47 Raw'!P128</f>
        <v>9.3158709999999996</v>
      </c>
      <c r="N144" s="25">
        <f>'AEO 2022 Table 47 Raw'!Q128</f>
        <v>9.7396689999999992</v>
      </c>
      <c r="O144" s="25">
        <f>'AEO 2022 Table 47 Raw'!R128</f>
        <v>10.144958000000001</v>
      </c>
      <c r="P144" s="25">
        <f>'AEO 2022 Table 47 Raw'!S128</f>
        <v>10.605453000000001</v>
      </c>
      <c r="Q144" s="25">
        <f>'AEO 2022 Table 47 Raw'!T128</f>
        <v>11.147719</v>
      </c>
      <c r="R144" s="25">
        <f>'AEO 2022 Table 47 Raw'!U128</f>
        <v>11.67398</v>
      </c>
      <c r="S144" s="25">
        <f>'AEO 2022 Table 47 Raw'!V128</f>
        <v>12.130767000000001</v>
      </c>
      <c r="T144" s="25">
        <f>'AEO 2022 Table 47 Raw'!W128</f>
        <v>12.588424</v>
      </c>
      <c r="U144" s="25">
        <f>'AEO 2022 Table 47 Raw'!X128</f>
        <v>13.097091000000001</v>
      </c>
      <c r="V144" s="25">
        <f>'AEO 2022 Table 47 Raw'!Y128</f>
        <v>13.678115</v>
      </c>
      <c r="W144" s="25">
        <f>'AEO 2022 Table 47 Raw'!Z128</f>
        <v>14.342238</v>
      </c>
      <c r="X144" s="25">
        <f>'AEO 2022 Table 47 Raw'!AA128</f>
        <v>14.95909</v>
      </c>
      <c r="Y144" s="25">
        <f>'AEO 2022 Table 47 Raw'!AB128</f>
        <v>19.051544</v>
      </c>
      <c r="Z144" s="25">
        <f>'AEO 2022 Table 47 Raw'!AC128</f>
        <v>19.144562000000001</v>
      </c>
      <c r="AA144" s="25">
        <f>'AEO 2022 Table 47 Raw'!AD128</f>
        <v>19.016479</v>
      </c>
      <c r="AB144" s="25">
        <f>'AEO 2022 Table 47 Raw'!AE128</f>
        <v>18.841614</v>
      </c>
      <c r="AC144" s="25">
        <f>'AEO 2022 Table 47 Raw'!AF128</f>
        <v>18.715240000000001</v>
      </c>
      <c r="AD144" s="25">
        <f>'AEO 2022 Table 47 Raw'!AG128</f>
        <v>18.546233999999998</v>
      </c>
      <c r="AE144" s="25">
        <f>'AEO 2022 Table 47 Raw'!AH128</f>
        <v>18.276978</v>
      </c>
      <c r="AF144" s="25">
        <f>'AEO 2022 Table 47 Raw'!AI128</f>
        <v>17.911162999999998</v>
      </c>
      <c r="AG144" s="45" t="str">
        <f>'AEO 2022 Table 47 Raw'!AJ128</f>
        <v>- -</v>
      </c>
    </row>
    <row r="145" spans="1:33" ht="12" customHeight="1">
      <c r="A145" s="8" t="s">
        <v>1207</v>
      </c>
      <c r="B145" s="24" t="s">
        <v>1161</v>
      </c>
      <c r="C145" s="25">
        <f>'AEO 2022 Table 47 Raw'!F129</f>
        <v>3.2670840000000001</v>
      </c>
      <c r="D145" s="25">
        <f>'AEO 2022 Table 47 Raw'!G129</f>
        <v>0</v>
      </c>
      <c r="E145" s="25">
        <f>'AEO 2022 Table 47 Raw'!H129</f>
        <v>109.71494300000001</v>
      </c>
      <c r="F145" s="25">
        <f>'AEO 2022 Table 47 Raw'!I129</f>
        <v>20.661821</v>
      </c>
      <c r="G145" s="25">
        <f>'AEO 2022 Table 47 Raw'!J129</f>
        <v>9.6824910000000006</v>
      </c>
      <c r="H145" s="25">
        <f>'AEO 2022 Table 47 Raw'!K129</f>
        <v>0</v>
      </c>
      <c r="I145" s="25">
        <f>'AEO 2022 Table 47 Raw'!L129</f>
        <v>13.953403</v>
      </c>
      <c r="J145" s="25">
        <f>'AEO 2022 Table 47 Raw'!M129</f>
        <v>21.848134999999999</v>
      </c>
      <c r="K145" s="25">
        <f>'AEO 2022 Table 47 Raw'!N129</f>
        <v>18.533080999999999</v>
      </c>
      <c r="L145" s="25">
        <f>'AEO 2022 Table 47 Raw'!O129</f>
        <v>21.017634999999999</v>
      </c>
      <c r="M145" s="25">
        <f>'AEO 2022 Table 47 Raw'!P129</f>
        <v>25.053982000000001</v>
      </c>
      <c r="N145" s="25">
        <f>'AEO 2022 Table 47 Raw'!Q129</f>
        <v>29.959049</v>
      </c>
      <c r="O145" s="25">
        <f>'AEO 2022 Table 47 Raw'!R129</f>
        <v>27.106746999999999</v>
      </c>
      <c r="P145" s="25">
        <f>'AEO 2022 Table 47 Raw'!S129</f>
        <v>40.082465999999997</v>
      </c>
      <c r="Q145" s="25">
        <f>'AEO 2022 Table 47 Raw'!T129</f>
        <v>43.550102000000003</v>
      </c>
      <c r="R145" s="25">
        <f>'AEO 2022 Table 47 Raw'!U129</f>
        <v>46.578079000000002</v>
      </c>
      <c r="S145" s="25">
        <f>'AEO 2022 Table 47 Raw'!V129</f>
        <v>52.021048999999998</v>
      </c>
      <c r="T145" s="25">
        <f>'AEO 2022 Table 47 Raw'!W129</f>
        <v>52.621161999999998</v>
      </c>
      <c r="U145" s="25">
        <f>'AEO 2022 Table 47 Raw'!X129</f>
        <v>53.278525999999999</v>
      </c>
      <c r="V145" s="25">
        <f>'AEO 2022 Table 47 Raw'!Y129</f>
        <v>53.925125000000001</v>
      </c>
      <c r="W145" s="25">
        <f>'AEO 2022 Table 47 Raw'!Z129</f>
        <v>54.677826000000003</v>
      </c>
      <c r="X145" s="25">
        <f>'AEO 2022 Table 47 Raw'!AA129</f>
        <v>55.072432999999997</v>
      </c>
      <c r="Y145" s="25">
        <f>'AEO 2022 Table 47 Raw'!AB129</f>
        <v>55.104080000000003</v>
      </c>
      <c r="Z145" s="25">
        <f>'AEO 2022 Table 47 Raw'!AC129</f>
        <v>56.400588999999997</v>
      </c>
      <c r="AA145" s="25">
        <f>'AEO 2022 Table 47 Raw'!AD129</f>
        <v>62.327224999999999</v>
      </c>
      <c r="AB145" s="25">
        <f>'AEO 2022 Table 47 Raw'!AE129</f>
        <v>60.933928999999999</v>
      </c>
      <c r="AC145" s="25">
        <f>'AEO 2022 Table 47 Raw'!AF129</f>
        <v>59.638514999999998</v>
      </c>
      <c r="AD145" s="25">
        <f>'AEO 2022 Table 47 Raw'!AG129</f>
        <v>58.619171000000001</v>
      </c>
      <c r="AE145" s="25">
        <f>'AEO 2022 Table 47 Raw'!AH129</f>
        <v>57.991669000000002</v>
      </c>
      <c r="AF145" s="25">
        <f>'AEO 2022 Table 47 Raw'!AI129</f>
        <v>57.531002000000001</v>
      </c>
      <c r="AG145" s="45">
        <f>'AEO 2022 Table 47 Raw'!AJ129</f>
        <v>0.104</v>
      </c>
    </row>
    <row r="146" spans="1:33" ht="12" customHeight="1">
      <c r="A146" s="8" t="s">
        <v>1208</v>
      </c>
      <c r="B146" s="24" t="s">
        <v>1139</v>
      </c>
      <c r="C146" s="25">
        <f>'AEO 2022 Table 47 Raw'!F130</f>
        <v>0</v>
      </c>
      <c r="D146" s="25">
        <f>'AEO 2022 Table 47 Raw'!G130</f>
        <v>0</v>
      </c>
      <c r="E146" s="25">
        <f>'AEO 2022 Table 47 Raw'!H130</f>
        <v>38.090415999999998</v>
      </c>
      <c r="F146" s="25">
        <f>'AEO 2022 Table 47 Raw'!I130</f>
        <v>20.661821</v>
      </c>
      <c r="G146" s="25">
        <f>'AEO 2022 Table 47 Raw'!J130</f>
        <v>9.6824910000000006</v>
      </c>
      <c r="H146" s="25">
        <f>'AEO 2022 Table 47 Raw'!K130</f>
        <v>0</v>
      </c>
      <c r="I146" s="25">
        <f>'AEO 2022 Table 47 Raw'!L130</f>
        <v>13.795126</v>
      </c>
      <c r="J146" s="25">
        <f>'AEO 2022 Table 47 Raw'!M130</f>
        <v>14.644003</v>
      </c>
      <c r="K146" s="25">
        <f>'AEO 2022 Table 47 Raw'!N130</f>
        <v>15.635031</v>
      </c>
      <c r="L146" s="25">
        <f>'AEO 2022 Table 47 Raw'!O130</f>
        <v>16.738973999999999</v>
      </c>
      <c r="M146" s="25">
        <f>'AEO 2022 Table 47 Raw'!P130</f>
        <v>17.574974000000001</v>
      </c>
      <c r="N146" s="25">
        <f>'AEO 2022 Table 47 Raw'!Q130</f>
        <v>18.311606999999999</v>
      </c>
      <c r="O146" s="25">
        <f>'AEO 2022 Table 47 Raw'!R130</f>
        <v>19.815543999999999</v>
      </c>
      <c r="P146" s="25">
        <f>'AEO 2022 Table 47 Raw'!S130</f>
        <v>21.379776</v>
      </c>
      <c r="Q146" s="25">
        <f>'AEO 2022 Table 47 Raw'!T130</f>
        <v>22.794001000000002</v>
      </c>
      <c r="R146" s="25">
        <f>'AEO 2022 Table 47 Raw'!U130</f>
        <v>24.134651000000002</v>
      </c>
      <c r="S146" s="25">
        <f>'AEO 2022 Table 47 Raw'!V130</f>
        <v>29.184204000000001</v>
      </c>
      <c r="T146" s="25">
        <f>'AEO 2022 Table 47 Raw'!W130</f>
        <v>29.457457999999999</v>
      </c>
      <c r="U146" s="25">
        <f>'AEO 2022 Table 47 Raw'!X130</f>
        <v>29.702393000000001</v>
      </c>
      <c r="V146" s="25">
        <f>'AEO 2022 Table 47 Raw'!Y130</f>
        <v>29.908874999999998</v>
      </c>
      <c r="W146" s="25">
        <f>'AEO 2022 Table 47 Raw'!Z130</f>
        <v>30.140442</v>
      </c>
      <c r="X146" s="25">
        <f>'AEO 2022 Table 47 Raw'!AA130</f>
        <v>30.219238000000001</v>
      </c>
      <c r="Y146" s="25">
        <f>'AEO 2022 Table 47 Raw'!AB130</f>
        <v>30.146301000000001</v>
      </c>
      <c r="Z146" s="25">
        <f>'AEO 2022 Table 47 Raw'!AC130</f>
        <v>30.02478</v>
      </c>
      <c r="AA146" s="25">
        <f>'AEO 2022 Table 47 Raw'!AD130</f>
        <v>29.894957999999999</v>
      </c>
      <c r="AB146" s="25">
        <f>'AEO 2022 Table 47 Raw'!AE130</f>
        <v>29.769653000000002</v>
      </c>
      <c r="AC146" s="25">
        <f>'AEO 2022 Table 47 Raw'!AF130</f>
        <v>29.657837000000001</v>
      </c>
      <c r="AD146" s="25">
        <f>'AEO 2022 Table 47 Raw'!AG130</f>
        <v>29.655456999999998</v>
      </c>
      <c r="AE146" s="25">
        <f>'AEO 2022 Table 47 Raw'!AH130</f>
        <v>29.785339</v>
      </c>
      <c r="AF146" s="25">
        <f>'AEO 2022 Table 47 Raw'!AI130</f>
        <v>30.039368</v>
      </c>
      <c r="AG146" s="45" t="str">
        <f>'AEO 2022 Table 47 Raw'!AJ130</f>
        <v>- -</v>
      </c>
    </row>
    <row r="147" spans="1:33" ht="12" customHeight="1">
      <c r="A147" s="8" t="s">
        <v>1209</v>
      </c>
      <c r="B147" s="24" t="s">
        <v>1141</v>
      </c>
      <c r="C147" s="25">
        <f>'AEO 2022 Table 47 Raw'!F131</f>
        <v>0</v>
      </c>
      <c r="D147" s="25">
        <f>'AEO 2022 Table 47 Raw'!G131</f>
        <v>0</v>
      </c>
      <c r="E147" s="25">
        <f>'AEO 2022 Table 47 Raw'!H131</f>
        <v>71.624527</v>
      </c>
      <c r="F147" s="25">
        <f>'AEO 2022 Table 47 Raw'!I131</f>
        <v>0</v>
      </c>
      <c r="G147" s="25">
        <f>'AEO 2022 Table 47 Raw'!J131</f>
        <v>0</v>
      </c>
      <c r="H147" s="25">
        <f>'AEO 2022 Table 47 Raw'!K131</f>
        <v>0</v>
      </c>
      <c r="I147" s="25">
        <f>'AEO 2022 Table 47 Raw'!L131</f>
        <v>0</v>
      </c>
      <c r="J147" s="25">
        <f>'AEO 2022 Table 47 Raw'!M131</f>
        <v>7.2041320000000004</v>
      </c>
      <c r="K147" s="25">
        <f>'AEO 2022 Table 47 Raw'!N131</f>
        <v>1.6747810000000001</v>
      </c>
      <c r="L147" s="25">
        <f>'AEO 2022 Table 47 Raw'!O131</f>
        <v>4.2786609999999996</v>
      </c>
      <c r="M147" s="25">
        <f>'AEO 2022 Table 47 Raw'!P131</f>
        <v>5.8963179999999999</v>
      </c>
      <c r="N147" s="25">
        <f>'AEO 2022 Table 47 Raw'!Q131</f>
        <v>10.090733999999999</v>
      </c>
      <c r="O147" s="25">
        <f>'AEO 2022 Table 47 Raw'!R131</f>
        <v>6.1482150000000004</v>
      </c>
      <c r="P147" s="25">
        <f>'AEO 2022 Table 47 Raw'!S131</f>
        <v>17.777405000000002</v>
      </c>
      <c r="Q147" s="25">
        <f>'AEO 2022 Table 47 Raw'!T131</f>
        <v>18.297851999999999</v>
      </c>
      <c r="R147" s="25">
        <f>'AEO 2022 Table 47 Raw'!U131</f>
        <v>18.880065999999999</v>
      </c>
      <c r="S147" s="25">
        <f>'AEO 2022 Table 47 Raw'!V131</f>
        <v>19.167480000000001</v>
      </c>
      <c r="T147" s="25">
        <f>'AEO 2022 Table 47 Raw'!W131</f>
        <v>19.422332999999998</v>
      </c>
      <c r="U147" s="25">
        <f>'AEO 2022 Table 47 Raw'!X131</f>
        <v>19.769196000000001</v>
      </c>
      <c r="V147" s="25">
        <f>'AEO 2022 Table 47 Raw'!Y131</f>
        <v>20.156555000000001</v>
      </c>
      <c r="W147" s="25">
        <f>'AEO 2022 Table 47 Raw'!Z131</f>
        <v>20.634888</v>
      </c>
      <c r="X147" s="25">
        <f>'AEO 2022 Table 47 Raw'!AA131</f>
        <v>20.926909999999999</v>
      </c>
      <c r="Y147" s="25">
        <f>'AEO 2022 Table 47 Raw'!AB131</f>
        <v>21.031769000000001</v>
      </c>
      <c r="Z147" s="25">
        <f>'AEO 2022 Table 47 Raw'!AC131</f>
        <v>22.465546</v>
      </c>
      <c r="AA147" s="25">
        <f>'AEO 2022 Table 47 Raw'!AD131</f>
        <v>28.550598000000001</v>
      </c>
      <c r="AB147" s="25">
        <f>'AEO 2022 Table 47 Raw'!AE131</f>
        <v>27.325652999999999</v>
      </c>
      <c r="AC147" s="25">
        <f>'AEO 2022 Table 47 Raw'!AF131</f>
        <v>26.193805999999999</v>
      </c>
      <c r="AD147" s="25">
        <f>'AEO 2022 Table 47 Raw'!AG131</f>
        <v>25.231183999999999</v>
      </c>
      <c r="AE147" s="25">
        <f>'AEO 2022 Table 47 Raw'!AH131</f>
        <v>24.528946000000001</v>
      </c>
      <c r="AF147" s="25">
        <f>'AEO 2022 Table 47 Raw'!AI131</f>
        <v>23.868251999999998</v>
      </c>
      <c r="AG147" s="45" t="str">
        <f>'AEO 2022 Table 47 Raw'!AJ131</f>
        <v>- -</v>
      </c>
    </row>
    <row r="148" spans="1:33" ht="12" customHeight="1">
      <c r="A148" s="8" t="s">
        <v>1210</v>
      </c>
      <c r="B148" s="24" t="s">
        <v>1143</v>
      </c>
      <c r="C148" s="25">
        <f>'AEO 2022 Table 47 Raw'!F132</f>
        <v>3.2670840000000001</v>
      </c>
      <c r="D148" s="25">
        <f>'AEO 2022 Table 47 Raw'!G132</f>
        <v>0</v>
      </c>
      <c r="E148" s="25">
        <f>'AEO 2022 Table 47 Raw'!H132</f>
        <v>0</v>
      </c>
      <c r="F148" s="25">
        <f>'AEO 2022 Table 47 Raw'!I132</f>
        <v>0</v>
      </c>
      <c r="G148" s="25">
        <f>'AEO 2022 Table 47 Raw'!J132</f>
        <v>0</v>
      </c>
      <c r="H148" s="25">
        <f>'AEO 2022 Table 47 Raw'!K132</f>
        <v>0</v>
      </c>
      <c r="I148" s="25">
        <f>'AEO 2022 Table 47 Raw'!L132</f>
        <v>0.158277</v>
      </c>
      <c r="J148" s="25">
        <f>'AEO 2022 Table 47 Raw'!M132</f>
        <v>0</v>
      </c>
      <c r="K148" s="25">
        <f>'AEO 2022 Table 47 Raw'!N132</f>
        <v>1.2232689999999999</v>
      </c>
      <c r="L148" s="25">
        <f>'AEO 2022 Table 47 Raw'!O132</f>
        <v>0</v>
      </c>
      <c r="M148" s="25">
        <f>'AEO 2022 Table 47 Raw'!P132</f>
        <v>1.582689</v>
      </c>
      <c r="N148" s="25">
        <f>'AEO 2022 Table 47 Raw'!Q132</f>
        <v>1.5567070000000001</v>
      </c>
      <c r="O148" s="25">
        <f>'AEO 2022 Table 47 Raw'!R132</f>
        <v>1.1429860000000001</v>
      </c>
      <c r="P148" s="25">
        <f>'AEO 2022 Table 47 Raw'!S132</f>
        <v>0.92528500000000002</v>
      </c>
      <c r="Q148" s="25">
        <f>'AEO 2022 Table 47 Raw'!T132</f>
        <v>2.458253</v>
      </c>
      <c r="R148" s="25">
        <f>'AEO 2022 Table 47 Raw'!U132</f>
        <v>3.5633620000000001</v>
      </c>
      <c r="S148" s="25">
        <f>'AEO 2022 Table 47 Raw'!V132</f>
        <v>3.669365</v>
      </c>
      <c r="T148" s="25">
        <f>'AEO 2022 Table 47 Raw'!W132</f>
        <v>3.741371</v>
      </c>
      <c r="U148" s="25">
        <f>'AEO 2022 Table 47 Raw'!X132</f>
        <v>3.8069380000000002</v>
      </c>
      <c r="V148" s="25">
        <f>'AEO 2022 Table 47 Raw'!Y132</f>
        <v>3.8596949999999999</v>
      </c>
      <c r="W148" s="25">
        <f>'AEO 2022 Table 47 Raw'!Z132</f>
        <v>3.9024960000000002</v>
      </c>
      <c r="X148" s="25">
        <f>'AEO 2022 Table 47 Raw'!AA132</f>
        <v>3.926285</v>
      </c>
      <c r="Y148" s="25">
        <f>'AEO 2022 Table 47 Raw'!AB132</f>
        <v>3.9260100000000002</v>
      </c>
      <c r="Z148" s="25">
        <f>'AEO 2022 Table 47 Raw'!AC132</f>
        <v>3.910263</v>
      </c>
      <c r="AA148" s="25">
        <f>'AEO 2022 Table 47 Raw'!AD132</f>
        <v>3.8816679999999999</v>
      </c>
      <c r="AB148" s="25">
        <f>'AEO 2022 Table 47 Raw'!AE132</f>
        <v>3.8386230000000001</v>
      </c>
      <c r="AC148" s="25">
        <f>'AEO 2022 Table 47 Raw'!AF132</f>
        <v>3.7868729999999999</v>
      </c>
      <c r="AD148" s="25">
        <f>'AEO 2022 Table 47 Raw'!AG132</f>
        <v>3.732529</v>
      </c>
      <c r="AE148" s="25">
        <f>'AEO 2022 Table 47 Raw'!AH132</f>
        <v>3.6773829999999998</v>
      </c>
      <c r="AF148" s="25">
        <f>'AEO 2022 Table 47 Raw'!AI132</f>
        <v>3.623383</v>
      </c>
      <c r="AG148" s="45">
        <f>'AEO 2022 Table 47 Raw'!AJ132</f>
        <v>4.0000000000000001E-3</v>
      </c>
    </row>
    <row r="149" spans="1:33" ht="12" customHeight="1">
      <c r="A149" s="8" t="s">
        <v>1211</v>
      </c>
      <c r="B149" s="24" t="s">
        <v>1163</v>
      </c>
      <c r="C149" s="25">
        <f>'AEO 2022 Table 47 Raw'!F133</f>
        <v>0</v>
      </c>
      <c r="D149" s="25">
        <f>'AEO 2022 Table 47 Raw'!G133</f>
        <v>0</v>
      </c>
      <c r="E149" s="25">
        <f>'AEO 2022 Table 47 Raw'!H133</f>
        <v>248.530136</v>
      </c>
      <c r="F149" s="25">
        <f>'AEO 2022 Table 47 Raw'!I133</f>
        <v>106.60395800000001</v>
      </c>
      <c r="G149" s="25">
        <f>'AEO 2022 Table 47 Raw'!J133</f>
        <v>61.747795000000004</v>
      </c>
      <c r="H149" s="25">
        <f>'AEO 2022 Table 47 Raw'!K133</f>
        <v>60.617415999999999</v>
      </c>
      <c r="I149" s="25">
        <f>'AEO 2022 Table 47 Raw'!L133</f>
        <v>110.932686</v>
      </c>
      <c r="J149" s="25">
        <f>'AEO 2022 Table 47 Raw'!M133</f>
        <v>116.29540299999999</v>
      </c>
      <c r="K149" s="25">
        <f>'AEO 2022 Table 47 Raw'!N133</f>
        <v>124.02572600000001</v>
      </c>
      <c r="L149" s="25">
        <f>'AEO 2022 Table 47 Raw'!O133</f>
        <v>127.046379</v>
      </c>
      <c r="M149" s="25">
        <f>'AEO 2022 Table 47 Raw'!P133</f>
        <v>134.09776299999999</v>
      </c>
      <c r="N149" s="25">
        <f>'AEO 2022 Table 47 Raw'!Q133</f>
        <v>141.74981700000001</v>
      </c>
      <c r="O149" s="25">
        <f>'AEO 2022 Table 47 Raw'!R133</f>
        <v>150.092545</v>
      </c>
      <c r="P149" s="25">
        <f>'AEO 2022 Table 47 Raw'!S133</f>
        <v>159.19343599999999</v>
      </c>
      <c r="Q149" s="25">
        <f>'AEO 2022 Table 47 Raw'!T133</f>
        <v>168.589035</v>
      </c>
      <c r="R149" s="25">
        <f>'AEO 2022 Table 47 Raw'!U133</f>
        <v>176.74899300000001</v>
      </c>
      <c r="S149" s="25">
        <f>'AEO 2022 Table 47 Raw'!V133</f>
        <v>186.350525</v>
      </c>
      <c r="T149" s="25">
        <f>'AEO 2022 Table 47 Raw'!W133</f>
        <v>196.041901</v>
      </c>
      <c r="U149" s="25">
        <f>'AEO 2022 Table 47 Raw'!X133</f>
        <v>204.861786</v>
      </c>
      <c r="V149" s="25">
        <f>'AEO 2022 Table 47 Raw'!Y133</f>
        <v>217.22848500000001</v>
      </c>
      <c r="W149" s="25">
        <f>'AEO 2022 Table 47 Raw'!Z133</f>
        <v>233.49319499999999</v>
      </c>
      <c r="X149" s="25">
        <f>'AEO 2022 Table 47 Raw'!AA133</f>
        <v>237.19433599999999</v>
      </c>
      <c r="Y149" s="25">
        <f>'AEO 2022 Table 47 Raw'!AB133</f>
        <v>247.19567900000001</v>
      </c>
      <c r="Z149" s="25">
        <f>'AEO 2022 Table 47 Raw'!AC133</f>
        <v>249.72027600000001</v>
      </c>
      <c r="AA149" s="25">
        <f>'AEO 2022 Table 47 Raw'!AD133</f>
        <v>251.444153</v>
      </c>
      <c r="AB149" s="25">
        <f>'AEO 2022 Table 47 Raw'!AE133</f>
        <v>248.75250199999999</v>
      </c>
      <c r="AC149" s="25">
        <f>'AEO 2022 Table 47 Raw'!AF133</f>
        <v>249.925354</v>
      </c>
      <c r="AD149" s="25">
        <f>'AEO 2022 Table 47 Raw'!AG133</f>
        <v>252.401917</v>
      </c>
      <c r="AE149" s="25">
        <f>'AEO 2022 Table 47 Raw'!AH133</f>
        <v>256.11108400000001</v>
      </c>
      <c r="AF149" s="25">
        <f>'AEO 2022 Table 47 Raw'!AI133</f>
        <v>264.02612299999998</v>
      </c>
      <c r="AG149" s="45" t="str">
        <f>'AEO 2022 Table 47 Raw'!AJ133</f>
        <v>- -</v>
      </c>
    </row>
    <row r="150" spans="1:33" ht="15" customHeight="1">
      <c r="A150" s="8" t="s">
        <v>1212</v>
      </c>
      <c r="B150" s="24" t="s">
        <v>1139</v>
      </c>
      <c r="C150" s="25">
        <f>'AEO 2022 Table 47 Raw'!F134</f>
        <v>0</v>
      </c>
      <c r="D150" s="25">
        <f>'AEO 2022 Table 47 Raw'!G134</f>
        <v>0</v>
      </c>
      <c r="E150" s="25">
        <f>'AEO 2022 Table 47 Raw'!H134</f>
        <v>162.40171799999999</v>
      </c>
      <c r="F150" s="25">
        <f>'AEO 2022 Table 47 Raw'!I134</f>
        <v>79.943329000000006</v>
      </c>
      <c r="G150" s="25">
        <f>'AEO 2022 Table 47 Raw'!J134</f>
        <v>61.747795000000004</v>
      </c>
      <c r="H150" s="25">
        <f>'AEO 2022 Table 47 Raw'!K134</f>
        <v>52.747356000000003</v>
      </c>
      <c r="I150" s="25">
        <f>'AEO 2022 Table 47 Raw'!L134</f>
        <v>86.845070000000007</v>
      </c>
      <c r="J150" s="25">
        <f>'AEO 2022 Table 47 Raw'!M134</f>
        <v>90.383469000000005</v>
      </c>
      <c r="K150" s="25">
        <f>'AEO 2022 Table 47 Raw'!N134</f>
        <v>92.814041000000003</v>
      </c>
      <c r="L150" s="25">
        <f>'AEO 2022 Table 47 Raw'!O134</f>
        <v>95.147705000000002</v>
      </c>
      <c r="M150" s="25">
        <f>'AEO 2022 Table 47 Raw'!P134</f>
        <v>99.780631999999997</v>
      </c>
      <c r="N150" s="25">
        <f>'AEO 2022 Table 47 Raw'!Q134</f>
        <v>104.65656300000001</v>
      </c>
      <c r="O150" s="25">
        <f>'AEO 2022 Table 47 Raw'!R134</f>
        <v>109.812454</v>
      </c>
      <c r="P150" s="25">
        <f>'AEO 2022 Table 47 Raw'!S134</f>
        <v>115.301239</v>
      </c>
      <c r="Q150" s="25">
        <f>'AEO 2022 Table 47 Raw'!T134</f>
        <v>120.871368</v>
      </c>
      <c r="R150" s="25">
        <f>'AEO 2022 Table 47 Raw'!U134</f>
        <v>125.494659</v>
      </c>
      <c r="S150" s="25">
        <f>'AEO 2022 Table 47 Raw'!V134</f>
        <v>130.819275</v>
      </c>
      <c r="T150" s="25">
        <f>'AEO 2022 Table 47 Raw'!W134</f>
        <v>136.24749800000001</v>
      </c>
      <c r="U150" s="25">
        <f>'AEO 2022 Table 47 Raw'!X134</f>
        <v>141.238831</v>
      </c>
      <c r="V150" s="25">
        <f>'AEO 2022 Table 47 Raw'!Y134</f>
        <v>149.939941</v>
      </c>
      <c r="W150" s="25">
        <f>'AEO 2022 Table 47 Raw'!Z134</f>
        <v>156.285889</v>
      </c>
      <c r="X150" s="25">
        <f>'AEO 2022 Table 47 Raw'!AA134</f>
        <v>159.292236</v>
      </c>
      <c r="Y150" s="25">
        <f>'AEO 2022 Table 47 Raw'!AB134</f>
        <v>161.92358400000001</v>
      </c>
      <c r="Z150" s="25">
        <f>'AEO 2022 Table 47 Raw'!AC134</f>
        <v>164.92236299999999</v>
      </c>
      <c r="AA150" s="25">
        <f>'AEO 2022 Table 47 Raw'!AD134</f>
        <v>167.65429700000001</v>
      </c>
      <c r="AB150" s="25">
        <f>'AEO 2022 Table 47 Raw'!AE134</f>
        <v>167.66503900000001</v>
      </c>
      <c r="AC150" s="25">
        <f>'AEO 2022 Table 47 Raw'!AF134</f>
        <v>170.31518600000001</v>
      </c>
      <c r="AD150" s="25">
        <f>'AEO 2022 Table 47 Raw'!AG134</f>
        <v>173.94506799999999</v>
      </c>
      <c r="AE150" s="25">
        <f>'AEO 2022 Table 47 Raw'!AH134</f>
        <v>178.49829099999999</v>
      </c>
      <c r="AF150" s="25">
        <f>'AEO 2022 Table 47 Raw'!AI134</f>
        <v>184.106934</v>
      </c>
      <c r="AG150" s="45" t="str">
        <f>'AEO 2022 Table 47 Raw'!AJ134</f>
        <v>- -</v>
      </c>
    </row>
    <row r="151" spans="1:33" ht="15" customHeight="1">
      <c r="A151" s="8" t="s">
        <v>1213</v>
      </c>
      <c r="B151" s="24" t="s">
        <v>1141</v>
      </c>
      <c r="C151" s="25">
        <f>'AEO 2022 Table 47 Raw'!F135</f>
        <v>0</v>
      </c>
      <c r="D151" s="25">
        <f>'AEO 2022 Table 47 Raw'!G135</f>
        <v>0</v>
      </c>
      <c r="E151" s="25">
        <f>'AEO 2022 Table 47 Raw'!H135</f>
        <v>86.128417999999996</v>
      </c>
      <c r="F151" s="25">
        <f>'AEO 2022 Table 47 Raw'!I135</f>
        <v>0</v>
      </c>
      <c r="G151" s="25">
        <f>'AEO 2022 Table 47 Raw'!J135</f>
        <v>0</v>
      </c>
      <c r="H151" s="25">
        <f>'AEO 2022 Table 47 Raw'!K135</f>
        <v>0</v>
      </c>
      <c r="I151" s="25">
        <f>'AEO 2022 Table 47 Raw'!L135</f>
        <v>12.121703999999999</v>
      </c>
      <c r="J151" s="25">
        <f>'AEO 2022 Table 47 Raw'!M135</f>
        <v>13.220713999999999</v>
      </c>
      <c r="K151" s="25">
        <f>'AEO 2022 Table 47 Raw'!N135</f>
        <v>17.965641000000002</v>
      </c>
      <c r="L151" s="25">
        <f>'AEO 2022 Table 47 Raw'!O135</f>
        <v>18.034977000000001</v>
      </c>
      <c r="M151" s="25">
        <f>'AEO 2022 Table 47 Raw'!P135</f>
        <v>19.332706000000002</v>
      </c>
      <c r="N151" s="25">
        <f>'AEO 2022 Table 47 Raw'!Q135</f>
        <v>20.880558000000001</v>
      </c>
      <c r="O151" s="25">
        <f>'AEO 2022 Table 47 Raw'!R135</f>
        <v>22.745365</v>
      </c>
      <c r="P151" s="25">
        <f>'AEO 2022 Table 47 Raw'!S135</f>
        <v>24.931522000000001</v>
      </c>
      <c r="Q151" s="25">
        <f>'AEO 2022 Table 47 Raw'!T135</f>
        <v>27.281131999999999</v>
      </c>
      <c r="R151" s="25">
        <f>'AEO 2022 Table 47 Raw'!U135</f>
        <v>29.525444</v>
      </c>
      <c r="S151" s="25">
        <f>'AEO 2022 Table 47 Raw'!V135</f>
        <v>32.329666000000003</v>
      </c>
      <c r="T151" s="25">
        <f>'AEO 2022 Table 47 Raw'!W135</f>
        <v>35.089194999999997</v>
      </c>
      <c r="U151" s="25">
        <f>'AEO 2022 Table 47 Raw'!X135</f>
        <v>37.507007999999999</v>
      </c>
      <c r="V151" s="25">
        <f>'AEO 2022 Table 47 Raw'!Y135</f>
        <v>39.764972999999998</v>
      </c>
      <c r="W151" s="25">
        <f>'AEO 2022 Table 47 Raw'!Z135</f>
        <v>48.450073000000003</v>
      </c>
      <c r="X151" s="25">
        <f>'AEO 2022 Table 47 Raw'!AA135</f>
        <v>47.982849000000002</v>
      </c>
      <c r="Y151" s="25">
        <f>'AEO 2022 Table 47 Raw'!AB135</f>
        <v>47.221558000000002</v>
      </c>
      <c r="Z151" s="25">
        <f>'AEO 2022 Table 47 Raw'!AC135</f>
        <v>46.447020999999999</v>
      </c>
      <c r="AA151" s="25">
        <f>'AEO 2022 Table 47 Raw'!AD135</f>
        <v>45.413207999999997</v>
      </c>
      <c r="AB151" s="25">
        <f>'AEO 2022 Table 47 Raw'!AE135</f>
        <v>43.310791000000002</v>
      </c>
      <c r="AC151" s="25">
        <f>'AEO 2022 Table 47 Raw'!AF135</f>
        <v>41.974975999999998</v>
      </c>
      <c r="AD151" s="25">
        <f>'AEO 2022 Table 47 Raw'!AG135</f>
        <v>40.829040999999997</v>
      </c>
      <c r="AE151" s="25">
        <f>'AEO 2022 Table 47 Raw'!AH135</f>
        <v>39.867919999999998</v>
      </c>
      <c r="AF151" s="25">
        <f>'AEO 2022 Table 47 Raw'!AI135</f>
        <v>41.905639999999998</v>
      </c>
      <c r="AG151" s="45" t="str">
        <f>'AEO 2022 Table 47 Raw'!AJ135</f>
        <v>- -</v>
      </c>
    </row>
    <row r="152" spans="1:33" ht="15" customHeight="1">
      <c r="A152" s="8" t="s">
        <v>1214</v>
      </c>
      <c r="B152" s="24" t="s">
        <v>1143</v>
      </c>
      <c r="C152" s="25">
        <f>'AEO 2022 Table 47 Raw'!F136</f>
        <v>0</v>
      </c>
      <c r="D152" s="25">
        <f>'AEO 2022 Table 47 Raw'!G136</f>
        <v>0</v>
      </c>
      <c r="E152" s="25">
        <f>'AEO 2022 Table 47 Raw'!H136</f>
        <v>0</v>
      </c>
      <c r="F152" s="25">
        <f>'AEO 2022 Table 47 Raw'!I136</f>
        <v>26.660630999999999</v>
      </c>
      <c r="G152" s="25">
        <f>'AEO 2022 Table 47 Raw'!J136</f>
        <v>0</v>
      </c>
      <c r="H152" s="25">
        <f>'AEO 2022 Table 47 Raw'!K136</f>
        <v>7.8700590000000004</v>
      </c>
      <c r="I152" s="25">
        <f>'AEO 2022 Table 47 Raw'!L136</f>
        <v>11.965915000000001</v>
      </c>
      <c r="J152" s="25">
        <f>'AEO 2022 Table 47 Raw'!M136</f>
        <v>12.691226</v>
      </c>
      <c r="K152" s="25">
        <f>'AEO 2022 Table 47 Raw'!N136</f>
        <v>13.246046</v>
      </c>
      <c r="L152" s="25">
        <f>'AEO 2022 Table 47 Raw'!O136</f>
        <v>13.863697999999999</v>
      </c>
      <c r="M152" s="25">
        <f>'AEO 2022 Table 47 Raw'!P136</f>
        <v>14.984415</v>
      </c>
      <c r="N152" s="25">
        <f>'AEO 2022 Table 47 Raw'!Q136</f>
        <v>16.212692000000001</v>
      </c>
      <c r="O152" s="25">
        <f>'AEO 2022 Table 47 Raw'!R136</f>
        <v>17.534728999999999</v>
      </c>
      <c r="P152" s="25">
        <f>'AEO 2022 Table 47 Raw'!S136</f>
        <v>18.960678000000001</v>
      </c>
      <c r="Q152" s="25">
        <f>'AEO 2022 Table 47 Raw'!T136</f>
        <v>20.436543</v>
      </c>
      <c r="R152" s="25">
        <f>'AEO 2022 Table 47 Raw'!U136</f>
        <v>21.728888999999999</v>
      </c>
      <c r="S152" s="25">
        <f>'AEO 2022 Table 47 Raw'!V136</f>
        <v>23.201591000000001</v>
      </c>
      <c r="T152" s="25">
        <f>'AEO 2022 Table 47 Raw'!W136</f>
        <v>24.705196000000001</v>
      </c>
      <c r="U152" s="25">
        <f>'AEO 2022 Table 47 Raw'!X136</f>
        <v>26.115946000000001</v>
      </c>
      <c r="V152" s="25">
        <f>'AEO 2022 Table 47 Raw'!Y136</f>
        <v>27.523582000000001</v>
      </c>
      <c r="W152" s="25">
        <f>'AEO 2022 Table 47 Raw'!Z136</f>
        <v>28.757232999999999</v>
      </c>
      <c r="X152" s="25">
        <f>'AEO 2022 Table 47 Raw'!AA136</f>
        <v>29.919252</v>
      </c>
      <c r="Y152" s="25">
        <f>'AEO 2022 Table 47 Raw'!AB136</f>
        <v>38.050536999999998</v>
      </c>
      <c r="Z152" s="25">
        <f>'AEO 2022 Table 47 Raw'!AC136</f>
        <v>38.350890999999997</v>
      </c>
      <c r="AA152" s="25">
        <f>'AEO 2022 Table 47 Raw'!AD136</f>
        <v>38.376648000000003</v>
      </c>
      <c r="AB152" s="25">
        <f>'AEO 2022 Table 47 Raw'!AE136</f>
        <v>37.776671999999998</v>
      </c>
      <c r="AC152" s="25">
        <f>'AEO 2022 Table 47 Raw'!AF136</f>
        <v>37.635193000000001</v>
      </c>
      <c r="AD152" s="25">
        <f>'AEO 2022 Table 47 Raw'!AG136</f>
        <v>37.627808000000002</v>
      </c>
      <c r="AE152" s="25">
        <f>'AEO 2022 Table 47 Raw'!AH136</f>
        <v>37.744872999999998</v>
      </c>
      <c r="AF152" s="25">
        <f>'AEO 2022 Table 47 Raw'!AI136</f>
        <v>38.013550000000002</v>
      </c>
      <c r="AG152" s="45" t="str">
        <f>'AEO 2022 Table 47 Raw'!AJ136</f>
        <v>- -</v>
      </c>
    </row>
    <row r="153" spans="1:33" ht="15" customHeight="1">
      <c r="A153" s="8" t="s">
        <v>1215</v>
      </c>
      <c r="B153" s="24" t="s">
        <v>1165</v>
      </c>
      <c r="C153" s="25">
        <f>'AEO 2022 Table 47 Raw'!F137</f>
        <v>0</v>
      </c>
      <c r="D153" s="25">
        <f>'AEO 2022 Table 47 Raw'!G137</f>
        <v>0</v>
      </c>
      <c r="E153" s="25">
        <f>'AEO 2022 Table 47 Raw'!H137</f>
        <v>14.602145</v>
      </c>
      <c r="F153" s="25">
        <f>'AEO 2022 Table 47 Raw'!I137</f>
        <v>16.885459999999998</v>
      </c>
      <c r="G153" s="25">
        <f>'AEO 2022 Table 47 Raw'!J137</f>
        <v>46.874870000000001</v>
      </c>
      <c r="H153" s="25">
        <f>'AEO 2022 Table 47 Raw'!K137</f>
        <v>53.067698999999998</v>
      </c>
      <c r="I153" s="25">
        <f>'AEO 2022 Table 47 Raw'!L137</f>
        <v>72.770484999999994</v>
      </c>
      <c r="J153" s="25">
        <f>'AEO 2022 Table 47 Raw'!M137</f>
        <v>80.687668000000002</v>
      </c>
      <c r="K153" s="25">
        <f>'AEO 2022 Table 47 Raw'!N137</f>
        <v>85.927177</v>
      </c>
      <c r="L153" s="25">
        <f>'AEO 2022 Table 47 Raw'!O137</f>
        <v>91.549773999999999</v>
      </c>
      <c r="M153" s="25">
        <f>'AEO 2022 Table 47 Raw'!P137</f>
        <v>97.549103000000002</v>
      </c>
      <c r="N153" s="25">
        <f>'AEO 2022 Table 47 Raw'!Q137</f>
        <v>102.327606</v>
      </c>
      <c r="O153" s="25">
        <f>'AEO 2022 Table 47 Raw'!R137</f>
        <v>106.53220399999999</v>
      </c>
      <c r="P153" s="25">
        <f>'AEO 2022 Table 47 Raw'!S137</f>
        <v>110.226707</v>
      </c>
      <c r="Q153" s="25">
        <f>'AEO 2022 Table 47 Raw'!T137</f>
        <v>114.630898</v>
      </c>
      <c r="R153" s="25">
        <f>'AEO 2022 Table 47 Raw'!U137</f>
        <v>119.638329</v>
      </c>
      <c r="S153" s="25">
        <f>'AEO 2022 Table 47 Raw'!V137</f>
        <v>125.279472</v>
      </c>
      <c r="T153" s="25">
        <f>'AEO 2022 Table 47 Raw'!W137</f>
        <v>133.99610899999999</v>
      </c>
      <c r="U153" s="25">
        <f>'AEO 2022 Table 47 Raw'!X137</f>
        <v>141.28833</v>
      </c>
      <c r="V153" s="25">
        <f>'AEO 2022 Table 47 Raw'!Y137</f>
        <v>145.92517100000001</v>
      </c>
      <c r="W153" s="25">
        <f>'AEO 2022 Table 47 Raw'!Z137</f>
        <v>151.73078899999999</v>
      </c>
      <c r="X153" s="25">
        <f>'AEO 2022 Table 47 Raw'!AA137</f>
        <v>155.07737700000001</v>
      </c>
      <c r="Y153" s="25">
        <f>'AEO 2022 Table 47 Raw'!AB137</f>
        <v>158.64631700000001</v>
      </c>
      <c r="Z153" s="25">
        <f>'AEO 2022 Table 47 Raw'!AC137</f>
        <v>162.17981</v>
      </c>
      <c r="AA153" s="25">
        <f>'AEO 2022 Table 47 Raw'!AD137</f>
        <v>165.786911</v>
      </c>
      <c r="AB153" s="25">
        <f>'AEO 2022 Table 47 Raw'!AE137</f>
        <v>168.53064000000001</v>
      </c>
      <c r="AC153" s="25">
        <f>'AEO 2022 Table 47 Raw'!AF137</f>
        <v>171.84930399999999</v>
      </c>
      <c r="AD153" s="25">
        <f>'AEO 2022 Table 47 Raw'!AG137</f>
        <v>179.67051699999999</v>
      </c>
      <c r="AE153" s="25">
        <f>'AEO 2022 Table 47 Raw'!AH137</f>
        <v>182.786835</v>
      </c>
      <c r="AF153" s="25">
        <f>'AEO 2022 Table 47 Raw'!AI137</f>
        <v>184.89952099999999</v>
      </c>
      <c r="AG153" s="45" t="str">
        <f>'AEO 2022 Table 47 Raw'!AJ137</f>
        <v>- -</v>
      </c>
    </row>
    <row r="154" spans="1:33" ht="15" customHeight="1">
      <c r="A154" s="8" t="s">
        <v>1216</v>
      </c>
      <c r="B154" s="24" t="s">
        <v>1139</v>
      </c>
      <c r="C154" s="25">
        <f>'AEO 2022 Table 47 Raw'!F138</f>
        <v>0</v>
      </c>
      <c r="D154" s="25">
        <f>'AEO 2022 Table 47 Raw'!G138</f>
        <v>0</v>
      </c>
      <c r="E154" s="25">
        <f>'AEO 2022 Table 47 Raw'!H138</f>
        <v>6.3431699999999998</v>
      </c>
      <c r="F154" s="25">
        <f>'AEO 2022 Table 47 Raw'!I138</f>
        <v>16.885459999999998</v>
      </c>
      <c r="G154" s="25">
        <f>'AEO 2022 Table 47 Raw'!J138</f>
        <v>40.563484000000003</v>
      </c>
      <c r="H154" s="25">
        <f>'AEO 2022 Table 47 Raw'!K138</f>
        <v>44.671455000000002</v>
      </c>
      <c r="I154" s="25">
        <f>'AEO 2022 Table 47 Raw'!L138</f>
        <v>60.883884000000002</v>
      </c>
      <c r="J154" s="25">
        <f>'AEO 2022 Table 47 Raw'!M138</f>
        <v>65.299919000000003</v>
      </c>
      <c r="K154" s="25">
        <f>'AEO 2022 Table 47 Raw'!N138</f>
        <v>69.396773999999994</v>
      </c>
      <c r="L154" s="25">
        <f>'AEO 2022 Table 47 Raw'!O138</f>
        <v>73.769927999999993</v>
      </c>
      <c r="M154" s="25">
        <f>'AEO 2022 Table 47 Raw'!P138</f>
        <v>78.421218999999994</v>
      </c>
      <c r="N154" s="25">
        <f>'AEO 2022 Table 47 Raw'!Q138</f>
        <v>82.12236</v>
      </c>
      <c r="O154" s="25">
        <f>'AEO 2022 Table 47 Raw'!R138</f>
        <v>85.375632999999993</v>
      </c>
      <c r="P154" s="25">
        <f>'AEO 2022 Table 47 Raw'!S138</f>
        <v>88.234786999999997</v>
      </c>
      <c r="Q154" s="25">
        <f>'AEO 2022 Table 47 Raw'!T138</f>
        <v>91.652953999999994</v>
      </c>
      <c r="R154" s="25">
        <f>'AEO 2022 Table 47 Raw'!U138</f>
        <v>95.5625</v>
      </c>
      <c r="S154" s="25">
        <f>'AEO 2022 Table 47 Raw'!V138</f>
        <v>99.996528999999995</v>
      </c>
      <c r="T154" s="25">
        <f>'AEO 2022 Table 47 Raw'!W138</f>
        <v>104.52909099999999</v>
      </c>
      <c r="U154" s="25">
        <f>'AEO 2022 Table 47 Raw'!X138</f>
        <v>108.96923099999999</v>
      </c>
      <c r="V154" s="25">
        <f>'AEO 2022 Table 47 Raw'!Y138</f>
        <v>113.27675600000001</v>
      </c>
      <c r="W154" s="25">
        <f>'AEO 2022 Table 47 Raw'!Z138</f>
        <v>119.01037599999999</v>
      </c>
      <c r="X154" s="25">
        <f>'AEO 2022 Table 47 Raw'!AA138</f>
        <v>122.188721</v>
      </c>
      <c r="Y154" s="25">
        <f>'AEO 2022 Table 47 Raw'!AB138</f>
        <v>125.557129</v>
      </c>
      <c r="Z154" s="25">
        <f>'AEO 2022 Table 47 Raw'!AC138</f>
        <v>128.917114</v>
      </c>
      <c r="AA154" s="25">
        <f>'AEO 2022 Table 47 Raw'!AD138</f>
        <v>132.35583500000001</v>
      </c>
      <c r="AB154" s="25">
        <f>'AEO 2022 Table 47 Raw'!AE138</f>
        <v>135.13476600000001</v>
      </c>
      <c r="AC154" s="25">
        <f>'AEO 2022 Table 47 Raw'!AF138</f>
        <v>138.39672899999999</v>
      </c>
      <c r="AD154" s="25">
        <f>'AEO 2022 Table 47 Raw'!AG138</f>
        <v>146.072754</v>
      </c>
      <c r="AE154" s="25">
        <f>'AEO 2022 Table 47 Raw'!AH138</f>
        <v>149.08227500000001</v>
      </c>
      <c r="AF154" s="25">
        <f>'AEO 2022 Table 47 Raw'!AI138</f>
        <v>151.310059</v>
      </c>
      <c r="AG154" s="45" t="str">
        <f>'AEO 2022 Table 47 Raw'!AJ138</f>
        <v>- -</v>
      </c>
    </row>
    <row r="155" spans="1:33" ht="15" customHeight="1">
      <c r="A155" s="8" t="s">
        <v>1217</v>
      </c>
      <c r="B155" s="24" t="s">
        <v>1141</v>
      </c>
      <c r="C155" s="25">
        <f>'AEO 2022 Table 47 Raw'!F139</f>
        <v>0</v>
      </c>
      <c r="D155" s="25">
        <f>'AEO 2022 Table 47 Raw'!G139</f>
        <v>0</v>
      </c>
      <c r="E155" s="25">
        <f>'AEO 2022 Table 47 Raw'!H139</f>
        <v>8.2589749999999995</v>
      </c>
      <c r="F155" s="25">
        <f>'AEO 2022 Table 47 Raw'!I139</f>
        <v>0</v>
      </c>
      <c r="G155" s="25">
        <f>'AEO 2022 Table 47 Raw'!J139</f>
        <v>0</v>
      </c>
      <c r="H155" s="25">
        <f>'AEO 2022 Table 47 Raw'!K139</f>
        <v>1.516745</v>
      </c>
      <c r="I155" s="25">
        <f>'AEO 2022 Table 47 Raw'!L139</f>
        <v>2.6492599999999999</v>
      </c>
      <c r="J155" s="25">
        <f>'AEO 2022 Table 47 Raw'!M139</f>
        <v>5.4295869999999997</v>
      </c>
      <c r="K155" s="25">
        <f>'AEO 2022 Table 47 Raw'!N139</f>
        <v>5.9192489999999998</v>
      </c>
      <c r="L155" s="25">
        <f>'AEO 2022 Table 47 Raw'!O139</f>
        <v>6.4673980000000002</v>
      </c>
      <c r="M155" s="25">
        <f>'AEO 2022 Table 47 Raw'!P139</f>
        <v>7.068289</v>
      </c>
      <c r="N155" s="25">
        <f>'AEO 2022 Table 47 Raw'!Q139</f>
        <v>7.606757</v>
      </c>
      <c r="O155" s="25">
        <f>'AEO 2022 Table 47 Raw'!R139</f>
        <v>8.1176359999999992</v>
      </c>
      <c r="P155" s="25">
        <f>'AEO 2022 Table 47 Raw'!S139</f>
        <v>8.5933899999999994</v>
      </c>
      <c r="Q155" s="25">
        <f>'AEO 2022 Table 47 Raw'!T139</f>
        <v>9.109121</v>
      </c>
      <c r="R155" s="25">
        <f>'AEO 2022 Table 47 Raw'!U139</f>
        <v>9.6382049999999992</v>
      </c>
      <c r="S155" s="25">
        <f>'AEO 2022 Table 47 Raw'!V139</f>
        <v>10.182684</v>
      </c>
      <c r="T155" s="25">
        <f>'AEO 2022 Table 47 Raw'!W139</f>
        <v>10.689581</v>
      </c>
      <c r="U155" s="25">
        <f>'AEO 2022 Table 47 Raw'!X139</f>
        <v>13.164657999999999</v>
      </c>
      <c r="V155" s="25">
        <f>'AEO 2022 Table 47 Raw'!Y139</f>
        <v>13.211715999999999</v>
      </c>
      <c r="W155" s="25">
        <f>'AEO 2022 Table 47 Raw'!Z139</f>
        <v>13.162642999999999</v>
      </c>
      <c r="X155" s="25">
        <f>'AEO 2022 Table 47 Raw'!AA139</f>
        <v>13.152602999999999</v>
      </c>
      <c r="Y155" s="25">
        <f>'AEO 2022 Table 47 Raw'!AB139</f>
        <v>13.157515999999999</v>
      </c>
      <c r="Z155" s="25">
        <f>'AEO 2022 Table 47 Raw'!AC139</f>
        <v>13.159882</v>
      </c>
      <c r="AA155" s="25">
        <f>'AEO 2022 Table 47 Raw'!AD139</f>
        <v>13.168808</v>
      </c>
      <c r="AB155" s="25">
        <f>'AEO 2022 Table 47 Raw'!AE139</f>
        <v>13.110564999999999</v>
      </c>
      <c r="AC155" s="25">
        <f>'AEO 2022 Table 47 Raw'!AF139</f>
        <v>13.101746</v>
      </c>
      <c r="AD155" s="25">
        <f>'AEO 2022 Table 47 Raw'!AG139</f>
        <v>13.135452000000001</v>
      </c>
      <c r="AE155" s="25">
        <f>'AEO 2022 Table 47 Raw'!AH139</f>
        <v>13.17276</v>
      </c>
      <c r="AF155" s="25">
        <f>'AEO 2022 Table 47 Raw'!AI139</f>
        <v>13.155014</v>
      </c>
      <c r="AG155" s="45" t="str">
        <f>'AEO 2022 Table 47 Raw'!AJ139</f>
        <v>- -</v>
      </c>
    </row>
    <row r="156" spans="1:33" ht="15" customHeight="1">
      <c r="A156" s="8" t="s">
        <v>1218</v>
      </c>
      <c r="B156" s="24" t="s">
        <v>1143</v>
      </c>
      <c r="C156" s="25">
        <f>'AEO 2022 Table 47 Raw'!F140</f>
        <v>0</v>
      </c>
      <c r="D156" s="25">
        <f>'AEO 2022 Table 47 Raw'!G140</f>
        <v>0</v>
      </c>
      <c r="E156" s="25">
        <f>'AEO 2022 Table 47 Raw'!H140</f>
        <v>0</v>
      </c>
      <c r="F156" s="25">
        <f>'AEO 2022 Table 47 Raw'!I140</f>
        <v>0</v>
      </c>
      <c r="G156" s="25">
        <f>'AEO 2022 Table 47 Raw'!J140</f>
        <v>6.3113869999999999</v>
      </c>
      <c r="H156" s="25">
        <f>'AEO 2022 Table 47 Raw'!K140</f>
        <v>6.8794979999999999</v>
      </c>
      <c r="I156" s="25">
        <f>'AEO 2022 Table 47 Raw'!L140</f>
        <v>9.2373370000000001</v>
      </c>
      <c r="J156" s="25">
        <f>'AEO 2022 Table 47 Raw'!M140</f>
        <v>9.9581619999999997</v>
      </c>
      <c r="K156" s="25">
        <f>'AEO 2022 Table 47 Raw'!N140</f>
        <v>10.611153</v>
      </c>
      <c r="L156" s="25">
        <f>'AEO 2022 Table 47 Raw'!O140</f>
        <v>11.312448</v>
      </c>
      <c r="M156" s="25">
        <f>'AEO 2022 Table 47 Raw'!P140</f>
        <v>12.059593</v>
      </c>
      <c r="N156" s="25">
        <f>'AEO 2022 Table 47 Raw'!Q140</f>
        <v>12.598485999999999</v>
      </c>
      <c r="O156" s="25">
        <f>'AEO 2022 Table 47 Raw'!R140</f>
        <v>13.038933999999999</v>
      </c>
      <c r="P156" s="25">
        <f>'AEO 2022 Table 47 Raw'!S140</f>
        <v>13.398529999999999</v>
      </c>
      <c r="Q156" s="25">
        <f>'AEO 2022 Table 47 Raw'!T140</f>
        <v>13.868819999999999</v>
      </c>
      <c r="R156" s="25">
        <f>'AEO 2022 Table 47 Raw'!U140</f>
        <v>14.437623</v>
      </c>
      <c r="S156" s="25">
        <f>'AEO 2022 Table 47 Raw'!V140</f>
        <v>15.100256999999999</v>
      </c>
      <c r="T156" s="25">
        <f>'AEO 2022 Table 47 Raw'!W140</f>
        <v>18.777435000000001</v>
      </c>
      <c r="U156" s="25">
        <f>'AEO 2022 Table 47 Raw'!X140</f>
        <v>19.154433999999998</v>
      </c>
      <c r="V156" s="25">
        <f>'AEO 2022 Table 47 Raw'!Y140</f>
        <v>19.436706999999998</v>
      </c>
      <c r="W156" s="25">
        <f>'AEO 2022 Table 47 Raw'!Z140</f>
        <v>19.557770000000001</v>
      </c>
      <c r="X156" s="25">
        <f>'AEO 2022 Table 47 Raw'!AA140</f>
        <v>19.736052999999998</v>
      </c>
      <c r="Y156" s="25">
        <f>'AEO 2022 Table 47 Raw'!AB140</f>
        <v>19.931671000000001</v>
      </c>
      <c r="Z156" s="25">
        <f>'AEO 2022 Table 47 Raw'!AC140</f>
        <v>20.102813999999999</v>
      </c>
      <c r="AA156" s="25">
        <f>'AEO 2022 Table 47 Raw'!AD140</f>
        <v>20.262267999999999</v>
      </c>
      <c r="AB156" s="25">
        <f>'AEO 2022 Table 47 Raw'!AE140</f>
        <v>20.285309000000002</v>
      </c>
      <c r="AC156" s="25">
        <f>'AEO 2022 Table 47 Raw'!AF140</f>
        <v>20.350829999999998</v>
      </c>
      <c r="AD156" s="25">
        <f>'AEO 2022 Table 47 Raw'!AG140</f>
        <v>20.462311</v>
      </c>
      <c r="AE156" s="25">
        <f>'AEO 2022 Table 47 Raw'!AH140</f>
        <v>20.531798999999999</v>
      </c>
      <c r="AF156" s="25">
        <f>'AEO 2022 Table 47 Raw'!AI140</f>
        <v>20.434448</v>
      </c>
      <c r="AG156" s="45" t="str">
        <f>'AEO 2022 Table 47 Raw'!AJ140</f>
        <v>- -</v>
      </c>
    </row>
    <row r="157" spans="1:33" ht="15" customHeight="1">
      <c r="A157" s="8" t="s">
        <v>1219</v>
      </c>
      <c r="B157" s="24" t="s">
        <v>1167</v>
      </c>
      <c r="C157" s="25">
        <f>'AEO 2022 Table 47 Raw'!F141</f>
        <v>0</v>
      </c>
      <c r="D157" s="25">
        <f>'AEO 2022 Table 47 Raw'!G141</f>
        <v>6.9775470000000004</v>
      </c>
      <c r="E157" s="25">
        <f>'AEO 2022 Table 47 Raw'!H141</f>
        <v>46.720036</v>
      </c>
      <c r="F157" s="25">
        <f>'AEO 2022 Table 47 Raw'!I141</f>
        <v>32.929268</v>
      </c>
      <c r="G157" s="25">
        <f>'AEO 2022 Table 47 Raw'!J141</f>
        <v>22.559090000000001</v>
      </c>
      <c r="H157" s="25">
        <f>'AEO 2022 Table 47 Raw'!K141</f>
        <v>22.094673</v>
      </c>
      <c r="I157" s="25">
        <f>'AEO 2022 Table 47 Raw'!L141</f>
        <v>48.480907000000002</v>
      </c>
      <c r="J157" s="25">
        <f>'AEO 2022 Table 47 Raw'!M141</f>
        <v>45.041705999999998</v>
      </c>
      <c r="K157" s="25">
        <f>'AEO 2022 Table 47 Raw'!N141</f>
        <v>42.617828000000003</v>
      </c>
      <c r="L157" s="25">
        <f>'AEO 2022 Table 47 Raw'!O141</f>
        <v>46.535933999999997</v>
      </c>
      <c r="M157" s="25">
        <f>'AEO 2022 Table 47 Raw'!P141</f>
        <v>48.535400000000003</v>
      </c>
      <c r="N157" s="25">
        <f>'AEO 2022 Table 47 Raw'!Q141</f>
        <v>52.980541000000002</v>
      </c>
      <c r="O157" s="25">
        <f>'AEO 2022 Table 47 Raw'!R141</f>
        <v>57.581974000000002</v>
      </c>
      <c r="P157" s="25">
        <f>'AEO 2022 Table 47 Raw'!S141</f>
        <v>58.608322000000001</v>
      </c>
      <c r="Q157" s="25">
        <f>'AEO 2022 Table 47 Raw'!T141</f>
        <v>58.978324999999998</v>
      </c>
      <c r="R157" s="25">
        <f>'AEO 2022 Table 47 Raw'!U141</f>
        <v>59.267090000000003</v>
      </c>
      <c r="S157" s="25">
        <f>'AEO 2022 Table 47 Raw'!V141</f>
        <v>59.959023000000002</v>
      </c>
      <c r="T157" s="25">
        <f>'AEO 2022 Table 47 Raw'!W141</f>
        <v>60.705424999999998</v>
      </c>
      <c r="U157" s="25">
        <f>'AEO 2022 Table 47 Raw'!X141</f>
        <v>61.802261000000001</v>
      </c>
      <c r="V157" s="25">
        <f>'AEO 2022 Table 47 Raw'!Y141</f>
        <v>66.266548</v>
      </c>
      <c r="W157" s="25">
        <f>'AEO 2022 Table 47 Raw'!Z141</f>
        <v>68.964995999999999</v>
      </c>
      <c r="X157" s="25">
        <f>'AEO 2022 Table 47 Raw'!AA141</f>
        <v>68.865097000000006</v>
      </c>
      <c r="Y157" s="25">
        <f>'AEO 2022 Table 47 Raw'!AB141</f>
        <v>68.891502000000003</v>
      </c>
      <c r="Z157" s="25">
        <f>'AEO 2022 Table 47 Raw'!AC141</f>
        <v>69.074546999999995</v>
      </c>
      <c r="AA157" s="25">
        <f>'AEO 2022 Table 47 Raw'!AD141</f>
        <v>69.406158000000005</v>
      </c>
      <c r="AB157" s="25">
        <f>'AEO 2022 Table 47 Raw'!AE141</f>
        <v>69.955498000000006</v>
      </c>
      <c r="AC157" s="25">
        <f>'AEO 2022 Table 47 Raw'!AF141</f>
        <v>70.788666000000006</v>
      </c>
      <c r="AD157" s="25">
        <f>'AEO 2022 Table 47 Raw'!AG141</f>
        <v>71.899353000000005</v>
      </c>
      <c r="AE157" s="25">
        <f>'AEO 2022 Table 47 Raw'!AH141</f>
        <v>73.320366000000007</v>
      </c>
      <c r="AF157" s="25">
        <f>'AEO 2022 Table 47 Raw'!AI141</f>
        <v>75.079955999999996</v>
      </c>
      <c r="AG157" s="45" t="str">
        <f>'AEO 2022 Table 47 Raw'!AJ141</f>
        <v>- -</v>
      </c>
    </row>
    <row r="158" spans="1:33" ht="15" customHeight="1">
      <c r="A158" s="8" t="s">
        <v>1220</v>
      </c>
      <c r="B158" s="24" t="s">
        <v>1139</v>
      </c>
      <c r="C158" s="25">
        <f>'AEO 2022 Table 47 Raw'!F142</f>
        <v>0</v>
      </c>
      <c r="D158" s="25">
        <f>'AEO 2022 Table 47 Raw'!G142</f>
        <v>6.9775470000000004</v>
      </c>
      <c r="E158" s="25">
        <f>'AEO 2022 Table 47 Raw'!H142</f>
        <v>26.991527999999999</v>
      </c>
      <c r="F158" s="25">
        <f>'AEO 2022 Table 47 Raw'!I142</f>
        <v>16.623318000000001</v>
      </c>
      <c r="G158" s="25">
        <f>'AEO 2022 Table 47 Raw'!J142</f>
        <v>14.357122</v>
      </c>
      <c r="H158" s="25">
        <f>'AEO 2022 Table 47 Raw'!K142</f>
        <v>9.7236069999999994</v>
      </c>
      <c r="I158" s="25">
        <f>'AEO 2022 Table 47 Raw'!L142</f>
        <v>17.789711</v>
      </c>
      <c r="J158" s="25">
        <f>'AEO 2022 Table 47 Raw'!M142</f>
        <v>19.171237999999999</v>
      </c>
      <c r="K158" s="25">
        <f>'AEO 2022 Table 47 Raw'!N142</f>
        <v>21.132418000000001</v>
      </c>
      <c r="L158" s="25">
        <f>'AEO 2022 Table 47 Raw'!O142</f>
        <v>22.852526000000001</v>
      </c>
      <c r="M158" s="25">
        <f>'AEO 2022 Table 47 Raw'!P142</f>
        <v>24.458936999999999</v>
      </c>
      <c r="N158" s="25">
        <f>'AEO 2022 Table 47 Raw'!Q142</f>
        <v>28.459786999999999</v>
      </c>
      <c r="O158" s="25">
        <f>'AEO 2022 Table 47 Raw'!R142</f>
        <v>32.583275</v>
      </c>
      <c r="P158" s="25">
        <f>'AEO 2022 Table 47 Raw'!S142</f>
        <v>33.175322999999999</v>
      </c>
      <c r="Q158" s="25">
        <f>'AEO 2022 Table 47 Raw'!T142</f>
        <v>33.334147999999999</v>
      </c>
      <c r="R158" s="25">
        <f>'AEO 2022 Table 47 Raw'!U142</f>
        <v>33.390923000000001</v>
      </c>
      <c r="S158" s="25">
        <f>'AEO 2022 Table 47 Raw'!V142</f>
        <v>33.580933000000002</v>
      </c>
      <c r="T158" s="25">
        <f>'AEO 2022 Table 47 Raw'!W142</f>
        <v>33.758118000000003</v>
      </c>
      <c r="U158" s="25">
        <f>'AEO 2022 Table 47 Raw'!X142</f>
        <v>33.704101999999999</v>
      </c>
      <c r="V158" s="25">
        <f>'AEO 2022 Table 47 Raw'!Y142</f>
        <v>33.833312999999997</v>
      </c>
      <c r="W158" s="25">
        <f>'AEO 2022 Table 47 Raw'!Z142</f>
        <v>34.122478000000001</v>
      </c>
      <c r="X158" s="25">
        <f>'AEO 2022 Table 47 Raw'!AA142</f>
        <v>34.518841000000002</v>
      </c>
      <c r="Y158" s="25">
        <f>'AEO 2022 Table 47 Raw'!AB142</f>
        <v>34.971626000000001</v>
      </c>
      <c r="Z158" s="25">
        <f>'AEO 2022 Table 47 Raw'!AC142</f>
        <v>35.490088999999998</v>
      </c>
      <c r="AA158" s="25">
        <f>'AEO 2022 Table 47 Raw'!AD142</f>
        <v>36.039000999999999</v>
      </c>
      <c r="AB158" s="25">
        <f>'AEO 2022 Table 47 Raw'!AE142</f>
        <v>36.677039999999998</v>
      </c>
      <c r="AC158" s="25">
        <f>'AEO 2022 Table 47 Raw'!AF142</f>
        <v>37.482056</v>
      </c>
      <c r="AD158" s="25">
        <f>'AEO 2022 Table 47 Raw'!AG142</f>
        <v>38.439346</v>
      </c>
      <c r="AE158" s="25">
        <f>'AEO 2022 Table 47 Raw'!AH142</f>
        <v>39.581459000000002</v>
      </c>
      <c r="AF158" s="25">
        <f>'AEO 2022 Table 47 Raw'!AI142</f>
        <v>40.901038999999997</v>
      </c>
      <c r="AG158" s="45" t="str">
        <f>'AEO 2022 Table 47 Raw'!AJ142</f>
        <v>- -</v>
      </c>
    </row>
    <row r="159" spans="1:33" ht="15" customHeight="1">
      <c r="A159" s="8" t="s">
        <v>1221</v>
      </c>
      <c r="B159" s="24" t="s">
        <v>1141</v>
      </c>
      <c r="C159" s="25">
        <f>'AEO 2022 Table 47 Raw'!F143</f>
        <v>0</v>
      </c>
      <c r="D159" s="25">
        <f>'AEO 2022 Table 47 Raw'!G143</f>
        <v>0</v>
      </c>
      <c r="E159" s="25">
        <f>'AEO 2022 Table 47 Raw'!H143</f>
        <v>19.728508000000001</v>
      </c>
      <c r="F159" s="25">
        <f>'AEO 2022 Table 47 Raw'!I143</f>
        <v>0</v>
      </c>
      <c r="G159" s="25">
        <f>'AEO 2022 Table 47 Raw'!J143</f>
        <v>0</v>
      </c>
      <c r="H159" s="25">
        <f>'AEO 2022 Table 47 Raw'!K143</f>
        <v>0</v>
      </c>
      <c r="I159" s="25">
        <f>'AEO 2022 Table 47 Raw'!L143</f>
        <v>9.1538109999999993</v>
      </c>
      <c r="J159" s="25">
        <f>'AEO 2022 Table 47 Raw'!M143</f>
        <v>4.5750890000000002</v>
      </c>
      <c r="K159" s="25">
        <f>'AEO 2022 Table 47 Raw'!N143</f>
        <v>0</v>
      </c>
      <c r="L159" s="25">
        <f>'AEO 2022 Table 47 Raw'!O143</f>
        <v>2.2981549999999999</v>
      </c>
      <c r="M159" s="25">
        <f>'AEO 2022 Table 47 Raw'!P143</f>
        <v>2.9106930000000002</v>
      </c>
      <c r="N159" s="25">
        <f>'AEO 2022 Table 47 Raw'!Q143</f>
        <v>3.5321069999999999</v>
      </c>
      <c r="O159" s="25">
        <f>'AEO 2022 Table 47 Raw'!R143</f>
        <v>4.2181499999999996</v>
      </c>
      <c r="P159" s="25">
        <f>'AEO 2022 Table 47 Raw'!S143</f>
        <v>4.9444749999999997</v>
      </c>
      <c r="Q159" s="25">
        <f>'AEO 2022 Table 47 Raw'!T143</f>
        <v>5.7158620000000004</v>
      </c>
      <c r="R159" s="25">
        <f>'AEO 2022 Table 47 Raw'!U143</f>
        <v>6.4920109999999998</v>
      </c>
      <c r="S159" s="25">
        <f>'AEO 2022 Table 47 Raw'!V143</f>
        <v>7.2805549999999997</v>
      </c>
      <c r="T159" s="25">
        <f>'AEO 2022 Table 47 Raw'!W143</f>
        <v>8.0265000000000004</v>
      </c>
      <c r="U159" s="25">
        <f>'AEO 2022 Table 47 Raw'!X143</f>
        <v>8.6672200000000004</v>
      </c>
      <c r="V159" s="25">
        <f>'AEO 2022 Table 47 Raw'!Y143</f>
        <v>9.2391129999999997</v>
      </c>
      <c r="W159" s="25">
        <f>'AEO 2022 Table 47 Raw'!Z143</f>
        <v>12.032730000000001</v>
      </c>
      <c r="X159" s="25">
        <f>'AEO 2022 Table 47 Raw'!AA143</f>
        <v>11.884918000000001</v>
      </c>
      <c r="Y159" s="25">
        <f>'AEO 2022 Table 47 Raw'!AB143</f>
        <v>11.711532999999999</v>
      </c>
      <c r="Z159" s="25">
        <f>'AEO 2022 Table 47 Raw'!AC143</f>
        <v>11.533554000000001</v>
      </c>
      <c r="AA159" s="25">
        <f>'AEO 2022 Table 47 Raw'!AD143</f>
        <v>11.365356</v>
      </c>
      <c r="AB159" s="25">
        <f>'AEO 2022 Table 47 Raw'!AE143</f>
        <v>11.211501999999999</v>
      </c>
      <c r="AC159" s="25">
        <f>'AEO 2022 Table 47 Raw'!AF143</f>
        <v>11.09671</v>
      </c>
      <c r="AD159" s="25">
        <f>'AEO 2022 Table 47 Raw'!AG143</f>
        <v>11.019714</v>
      </c>
      <c r="AE159" s="25">
        <f>'AEO 2022 Table 47 Raw'!AH143</f>
        <v>10.984543</v>
      </c>
      <c r="AF159" s="25">
        <f>'AEO 2022 Table 47 Raw'!AI143</f>
        <v>10.995728</v>
      </c>
      <c r="AG159" s="45" t="str">
        <f>'AEO 2022 Table 47 Raw'!AJ143</f>
        <v>- -</v>
      </c>
    </row>
    <row r="160" spans="1:33" ht="15" customHeight="1">
      <c r="A160" s="8" t="s">
        <v>1222</v>
      </c>
      <c r="B160" s="24" t="s">
        <v>1143</v>
      </c>
      <c r="C160" s="25">
        <f>'AEO 2022 Table 47 Raw'!F144</f>
        <v>0</v>
      </c>
      <c r="D160" s="25">
        <f>'AEO 2022 Table 47 Raw'!G144</f>
        <v>0</v>
      </c>
      <c r="E160" s="25">
        <f>'AEO 2022 Table 47 Raw'!H144</f>
        <v>0</v>
      </c>
      <c r="F160" s="25">
        <f>'AEO 2022 Table 47 Raw'!I144</f>
        <v>16.305948000000001</v>
      </c>
      <c r="G160" s="25">
        <f>'AEO 2022 Table 47 Raw'!J144</f>
        <v>8.2019669999999998</v>
      </c>
      <c r="H160" s="25">
        <f>'AEO 2022 Table 47 Raw'!K144</f>
        <v>12.371067</v>
      </c>
      <c r="I160" s="25">
        <f>'AEO 2022 Table 47 Raw'!L144</f>
        <v>21.537383999999999</v>
      </c>
      <c r="J160" s="25">
        <f>'AEO 2022 Table 47 Raw'!M144</f>
        <v>21.295380000000002</v>
      </c>
      <c r="K160" s="25">
        <f>'AEO 2022 Table 47 Raw'!N144</f>
        <v>21.485413000000001</v>
      </c>
      <c r="L160" s="25">
        <f>'AEO 2022 Table 47 Raw'!O144</f>
        <v>21.385254</v>
      </c>
      <c r="M160" s="25">
        <f>'AEO 2022 Table 47 Raw'!P144</f>
        <v>21.165770999999999</v>
      </c>
      <c r="N160" s="25">
        <f>'AEO 2022 Table 47 Raw'!Q144</f>
        <v>20.988647</v>
      </c>
      <c r="O160" s="25">
        <f>'AEO 2022 Table 47 Raw'!R144</f>
        <v>20.780548</v>
      </c>
      <c r="P160" s="25">
        <f>'AEO 2022 Table 47 Raw'!S144</f>
        <v>20.488524999999999</v>
      </c>
      <c r="Q160" s="25">
        <f>'AEO 2022 Table 47 Raw'!T144</f>
        <v>19.928314</v>
      </c>
      <c r="R160" s="25">
        <f>'AEO 2022 Table 47 Raw'!U144</f>
        <v>19.384155</v>
      </c>
      <c r="S160" s="25">
        <f>'AEO 2022 Table 47 Raw'!V144</f>
        <v>19.097534</v>
      </c>
      <c r="T160" s="25">
        <f>'AEO 2022 Table 47 Raw'!W144</f>
        <v>18.920807</v>
      </c>
      <c r="U160" s="25">
        <f>'AEO 2022 Table 47 Raw'!X144</f>
        <v>19.430938999999999</v>
      </c>
      <c r="V160" s="25">
        <f>'AEO 2022 Table 47 Raw'!Y144</f>
        <v>23.194122</v>
      </c>
      <c r="W160" s="25">
        <f>'AEO 2022 Table 47 Raw'!Z144</f>
        <v>22.809784000000001</v>
      </c>
      <c r="X160" s="25">
        <f>'AEO 2022 Table 47 Raw'!AA144</f>
        <v>22.461334000000001</v>
      </c>
      <c r="Y160" s="25">
        <f>'AEO 2022 Table 47 Raw'!AB144</f>
        <v>22.208344</v>
      </c>
      <c r="Z160" s="25">
        <f>'AEO 2022 Table 47 Raw'!AC144</f>
        <v>22.050903000000002</v>
      </c>
      <c r="AA160" s="25">
        <f>'AEO 2022 Table 47 Raw'!AD144</f>
        <v>22.001801</v>
      </c>
      <c r="AB160" s="25">
        <f>'AEO 2022 Table 47 Raw'!AE144</f>
        <v>22.066956000000001</v>
      </c>
      <c r="AC160" s="25">
        <f>'AEO 2022 Table 47 Raw'!AF144</f>
        <v>22.209900000000001</v>
      </c>
      <c r="AD160" s="25">
        <f>'AEO 2022 Table 47 Raw'!AG144</f>
        <v>22.440294000000002</v>
      </c>
      <c r="AE160" s="25">
        <f>'AEO 2022 Table 47 Raw'!AH144</f>
        <v>22.754362</v>
      </c>
      <c r="AF160" s="25">
        <f>'AEO 2022 Table 47 Raw'!AI144</f>
        <v>23.183188999999999</v>
      </c>
      <c r="AG160" s="45" t="str">
        <f>'AEO 2022 Table 47 Raw'!AJ144</f>
        <v>- -</v>
      </c>
    </row>
    <row r="161" spans="1:33" ht="15" customHeight="1">
      <c r="A161" s="8" t="s">
        <v>1223</v>
      </c>
      <c r="B161" s="23" t="s">
        <v>114</v>
      </c>
      <c r="C161" s="15">
        <f>'AEO 2022 Table 47 Raw'!F145</f>
        <v>373.57238799999999</v>
      </c>
      <c r="D161" s="15">
        <f>'AEO 2022 Table 47 Raw'!G145</f>
        <v>6.9775470000000004</v>
      </c>
      <c r="E161" s="15">
        <f>'AEO 2022 Table 47 Raw'!H145</f>
        <v>1354.877563</v>
      </c>
      <c r="F161" s="15">
        <f>'AEO 2022 Table 47 Raw'!I145</f>
        <v>782.58374000000003</v>
      </c>
      <c r="G161" s="15">
        <f>'AEO 2022 Table 47 Raw'!J145</f>
        <v>1027.5623780000001</v>
      </c>
      <c r="H161" s="15">
        <f>'AEO 2022 Table 47 Raw'!K145</f>
        <v>853.29852300000005</v>
      </c>
      <c r="I161" s="15">
        <f>'AEO 2022 Table 47 Raw'!L145</f>
        <v>1316.064087</v>
      </c>
      <c r="J161" s="15">
        <f>'AEO 2022 Table 47 Raw'!M145</f>
        <v>1404.9976810000001</v>
      </c>
      <c r="K161" s="15">
        <f>'AEO 2022 Table 47 Raw'!N145</f>
        <v>1519.0073239999999</v>
      </c>
      <c r="L161" s="15">
        <f>'AEO 2022 Table 47 Raw'!O145</f>
        <v>1604.6579589999999</v>
      </c>
      <c r="M161" s="15">
        <f>'AEO 2022 Table 47 Raw'!P145</f>
        <v>1728.1586910000001</v>
      </c>
      <c r="N161" s="15">
        <f>'AEO 2022 Table 47 Raw'!Q145</f>
        <v>1852.8553469999999</v>
      </c>
      <c r="O161" s="15">
        <f>'AEO 2022 Table 47 Raw'!R145</f>
        <v>1966.2486570000001</v>
      </c>
      <c r="P161" s="15">
        <f>'AEO 2022 Table 47 Raw'!S145</f>
        <v>2101.9018550000001</v>
      </c>
      <c r="Q161" s="15">
        <f>'AEO 2022 Table 47 Raw'!T145</f>
        <v>2177.483154</v>
      </c>
      <c r="R161" s="15">
        <f>'AEO 2022 Table 47 Raw'!U145</f>
        <v>2250.5117190000001</v>
      </c>
      <c r="S161" s="15">
        <f>'AEO 2022 Table 47 Raw'!V145</f>
        <v>2334.6660160000001</v>
      </c>
      <c r="T161" s="15">
        <f>'AEO 2022 Table 47 Raw'!W145</f>
        <v>2411.3522950000001</v>
      </c>
      <c r="U161" s="15">
        <f>'AEO 2022 Table 47 Raw'!X145</f>
        <v>2500.407471</v>
      </c>
      <c r="V161" s="15">
        <f>'AEO 2022 Table 47 Raw'!Y145</f>
        <v>2598.2333979999999</v>
      </c>
      <c r="W161" s="15">
        <f>'AEO 2022 Table 47 Raw'!Z145</f>
        <v>2698.013672</v>
      </c>
      <c r="X161" s="15">
        <f>'AEO 2022 Table 47 Raw'!AA145</f>
        <v>2785.2651369999999</v>
      </c>
      <c r="Y161" s="15">
        <f>'AEO 2022 Table 47 Raw'!AB145</f>
        <v>2875.0817870000001</v>
      </c>
      <c r="Z161" s="15">
        <f>'AEO 2022 Table 47 Raw'!AC145</f>
        <v>2924.4160160000001</v>
      </c>
      <c r="AA161" s="15">
        <f>'AEO 2022 Table 47 Raw'!AD145</f>
        <v>3023.5153810000002</v>
      </c>
      <c r="AB161" s="15">
        <f>'AEO 2022 Table 47 Raw'!AE145</f>
        <v>3079.8686520000001</v>
      </c>
      <c r="AC161" s="15">
        <f>'AEO 2022 Table 47 Raw'!AF145</f>
        <v>3127.7192380000001</v>
      </c>
      <c r="AD161" s="15">
        <f>'AEO 2022 Table 47 Raw'!AG145</f>
        <v>3188.5583499999998</v>
      </c>
      <c r="AE161" s="15">
        <f>'AEO 2022 Table 47 Raw'!AH145</f>
        <v>3259.5351559999999</v>
      </c>
      <c r="AF161" s="15">
        <f>'AEO 2022 Table 47 Raw'!AI145</f>
        <v>3362.2915039999998</v>
      </c>
      <c r="AG161" s="47">
        <f>'AEO 2022 Table 47 Raw'!AJ145</f>
        <v>7.9000000000000001E-2</v>
      </c>
    </row>
    <row r="162" spans="1:33" ht="15" customHeight="1">
      <c r="AG162" s="48"/>
    </row>
    <row r="163" spans="1:33" ht="12" customHeight="1">
      <c r="B163" s="23" t="s">
        <v>1224</v>
      </c>
      <c r="AG163" s="48"/>
    </row>
    <row r="164" spans="1:33" ht="15" customHeight="1">
      <c r="B164" s="23" t="s">
        <v>1225</v>
      </c>
      <c r="AG164" s="48"/>
    </row>
    <row r="165" spans="1:33" ht="15" customHeight="1">
      <c r="A165" s="8" t="s">
        <v>1226</v>
      </c>
      <c r="B165" s="24" t="s">
        <v>1139</v>
      </c>
      <c r="C165" s="27">
        <f>'AEO 2022 Table 47 Raw'!F148</f>
        <v>78.193603999999993</v>
      </c>
      <c r="D165" s="27">
        <f>'AEO 2022 Table 47 Raw'!G148</f>
        <v>77.740050999999994</v>
      </c>
      <c r="E165" s="27">
        <f>'AEO 2022 Table 47 Raw'!H148</f>
        <v>77.927093999999997</v>
      </c>
      <c r="F165" s="27">
        <f>'AEO 2022 Table 47 Raw'!I148</f>
        <v>78.452538000000004</v>
      </c>
      <c r="G165" s="27">
        <f>'AEO 2022 Table 47 Raw'!J148</f>
        <v>79.044265999999993</v>
      </c>
      <c r="H165" s="27">
        <f>'AEO 2022 Table 47 Raw'!K148</f>
        <v>79.607451999999995</v>
      </c>
      <c r="I165" s="27">
        <f>'AEO 2022 Table 47 Raw'!L148</f>
        <v>80.153167999999994</v>
      </c>
      <c r="J165" s="27">
        <f>'AEO 2022 Table 47 Raw'!M148</f>
        <v>80.710136000000006</v>
      </c>
      <c r="K165" s="27">
        <f>'AEO 2022 Table 47 Raw'!N148</f>
        <v>81.275283999999999</v>
      </c>
      <c r="L165" s="27">
        <f>'AEO 2022 Table 47 Raw'!O148</f>
        <v>81.850182000000004</v>
      </c>
      <c r="M165" s="27">
        <f>'AEO 2022 Table 47 Raw'!P148</f>
        <v>82.427916999999994</v>
      </c>
      <c r="N165" s="27">
        <f>'AEO 2022 Table 47 Raw'!Q148</f>
        <v>83.015227999999993</v>
      </c>
      <c r="O165" s="27">
        <f>'AEO 2022 Table 47 Raw'!R148</f>
        <v>83.606735</v>
      </c>
      <c r="P165" s="27">
        <f>'AEO 2022 Table 47 Raw'!S148</f>
        <v>84.197090000000003</v>
      </c>
      <c r="Q165" s="27">
        <f>'AEO 2022 Table 47 Raw'!T148</f>
        <v>84.792236000000003</v>
      </c>
      <c r="R165" s="27">
        <f>'AEO 2022 Table 47 Raw'!U148</f>
        <v>85.393783999999997</v>
      </c>
      <c r="S165" s="27">
        <f>'AEO 2022 Table 47 Raw'!V148</f>
        <v>86.003035999999994</v>
      </c>
      <c r="T165" s="27">
        <f>'AEO 2022 Table 47 Raw'!W148</f>
        <v>86.617301999999995</v>
      </c>
      <c r="U165" s="27">
        <f>'AEO 2022 Table 47 Raw'!X148</f>
        <v>87.240654000000006</v>
      </c>
      <c r="V165" s="27">
        <f>'AEO 2022 Table 47 Raw'!Y148</f>
        <v>87.871925000000005</v>
      </c>
      <c r="W165" s="27">
        <f>'AEO 2022 Table 47 Raw'!Z148</f>
        <v>88.507507000000004</v>
      </c>
      <c r="X165" s="27">
        <f>'AEO 2022 Table 47 Raw'!AA148</f>
        <v>89.152625999999998</v>
      </c>
      <c r="Y165" s="27">
        <f>'AEO 2022 Table 47 Raw'!AB148</f>
        <v>89.805695</v>
      </c>
      <c r="Z165" s="27">
        <f>'AEO 2022 Table 47 Raw'!AC148</f>
        <v>90.463202999999993</v>
      </c>
      <c r="AA165" s="27">
        <f>'AEO 2022 Table 47 Raw'!AD148</f>
        <v>91.129463000000001</v>
      </c>
      <c r="AB165" s="27">
        <f>'AEO 2022 Table 47 Raw'!AE148</f>
        <v>91.805428000000006</v>
      </c>
      <c r="AC165" s="27">
        <f>'AEO 2022 Table 47 Raw'!AF148</f>
        <v>92.486176</v>
      </c>
      <c r="AD165" s="27">
        <f>'AEO 2022 Table 47 Raw'!AG148</f>
        <v>93.171622999999997</v>
      </c>
      <c r="AE165" s="27">
        <f>'AEO 2022 Table 47 Raw'!AH148</f>
        <v>93.863433999999998</v>
      </c>
      <c r="AF165" s="27">
        <f>'AEO 2022 Table 47 Raw'!AI148</f>
        <v>94.565025000000006</v>
      </c>
      <c r="AG165" s="45">
        <f>'AEO 2022 Table 47 Raw'!AJ148</f>
        <v>7.0000000000000001E-3</v>
      </c>
    </row>
    <row r="166" spans="1:33" ht="15" customHeight="1">
      <c r="A166" s="8" t="s">
        <v>1227</v>
      </c>
      <c r="B166" s="24" t="s">
        <v>1141</v>
      </c>
      <c r="C166" s="27">
        <f>'AEO 2022 Table 47 Raw'!F149</f>
        <v>103.011978</v>
      </c>
      <c r="D166" s="27">
        <f>'AEO 2022 Table 47 Raw'!G149</f>
        <v>103.401039</v>
      </c>
      <c r="E166" s="27">
        <f>'AEO 2022 Table 47 Raw'!H149</f>
        <v>104.141914</v>
      </c>
      <c r="F166" s="27">
        <f>'AEO 2022 Table 47 Raw'!I149</f>
        <v>104.984482</v>
      </c>
      <c r="G166" s="27">
        <f>'AEO 2022 Table 47 Raw'!J149</f>
        <v>105.81304900000001</v>
      </c>
      <c r="H166" s="27">
        <f>'AEO 2022 Table 47 Raw'!K149</f>
        <v>106.65617399999999</v>
      </c>
      <c r="I166" s="27">
        <f>'AEO 2022 Table 47 Raw'!L149</f>
        <v>107.526588</v>
      </c>
      <c r="J166" s="27">
        <f>'AEO 2022 Table 47 Raw'!M149</f>
        <v>108.406189</v>
      </c>
      <c r="K166" s="27">
        <f>'AEO 2022 Table 47 Raw'!N149</f>
        <v>109.297089</v>
      </c>
      <c r="L166" s="27">
        <f>'AEO 2022 Table 47 Raw'!O149</f>
        <v>110.19873</v>
      </c>
      <c r="M166" s="27">
        <f>'AEO 2022 Table 47 Raw'!P149</f>
        <v>111.10861199999999</v>
      </c>
      <c r="N166" s="27">
        <f>'AEO 2022 Table 47 Raw'!Q149</f>
        <v>112.025932</v>
      </c>
      <c r="O166" s="27">
        <f>'AEO 2022 Table 47 Raw'!R149</f>
        <v>112.954399</v>
      </c>
      <c r="P166" s="27">
        <f>'AEO 2022 Table 47 Raw'!S149</f>
        <v>113.896652</v>
      </c>
      <c r="Q166" s="27">
        <f>'AEO 2022 Table 47 Raw'!T149</f>
        <v>114.850494</v>
      </c>
      <c r="R166" s="27">
        <f>'AEO 2022 Table 47 Raw'!U149</f>
        <v>115.815765</v>
      </c>
      <c r="S166" s="27">
        <f>'AEO 2022 Table 47 Raw'!V149</f>
        <v>116.79016900000001</v>
      </c>
      <c r="T166" s="27">
        <f>'AEO 2022 Table 47 Raw'!W149</f>
        <v>117.77413199999999</v>
      </c>
      <c r="U166" s="27">
        <f>'AEO 2022 Table 47 Raw'!X149</f>
        <v>118.76709700000001</v>
      </c>
      <c r="V166" s="27">
        <f>'AEO 2022 Table 47 Raw'!Y149</f>
        <v>119.770027</v>
      </c>
      <c r="W166" s="27">
        <f>'AEO 2022 Table 47 Raw'!Z149</f>
        <v>120.785408</v>
      </c>
      <c r="X166" s="27">
        <f>'AEO 2022 Table 47 Raw'!AA149</f>
        <v>121.811172</v>
      </c>
      <c r="Y166" s="27">
        <f>'AEO 2022 Table 47 Raw'!AB149</f>
        <v>122.847511</v>
      </c>
      <c r="Z166" s="27">
        <f>'AEO 2022 Table 47 Raw'!AC149</f>
        <v>123.89490499999999</v>
      </c>
      <c r="AA166" s="27">
        <f>'AEO 2022 Table 47 Raw'!AD149</f>
        <v>124.95146200000001</v>
      </c>
      <c r="AB166" s="27">
        <f>'AEO 2022 Table 47 Raw'!AE149</f>
        <v>126.018967</v>
      </c>
      <c r="AC166" s="27">
        <f>'AEO 2022 Table 47 Raw'!AF149</f>
        <v>127.098167</v>
      </c>
      <c r="AD166" s="27">
        <f>'AEO 2022 Table 47 Raw'!AG149</f>
        <v>128.18815599999999</v>
      </c>
      <c r="AE166" s="27">
        <f>'AEO 2022 Table 47 Raw'!AH149</f>
        <v>129.28732299999999</v>
      </c>
      <c r="AF166" s="27">
        <f>'AEO 2022 Table 47 Raw'!AI149</f>
        <v>130.39366100000001</v>
      </c>
      <c r="AG166" s="45">
        <f>'AEO 2022 Table 47 Raw'!AJ149</f>
        <v>8.0000000000000002E-3</v>
      </c>
    </row>
    <row r="167" spans="1:33" ht="15" customHeight="1">
      <c r="A167" s="8" t="s">
        <v>1228</v>
      </c>
      <c r="B167" s="24" t="s">
        <v>1143</v>
      </c>
      <c r="C167" s="27">
        <f>'AEO 2022 Table 47 Raw'!F150</f>
        <v>58.257033999999997</v>
      </c>
      <c r="D167" s="27">
        <f>'AEO 2022 Table 47 Raw'!G150</f>
        <v>58.910300999999997</v>
      </c>
      <c r="E167" s="27">
        <f>'AEO 2022 Table 47 Raw'!H150</f>
        <v>59.489398999999999</v>
      </c>
      <c r="F167" s="27">
        <f>'AEO 2022 Table 47 Raw'!I150</f>
        <v>60.007022999999997</v>
      </c>
      <c r="G167" s="27">
        <f>'AEO 2022 Table 47 Raw'!J150</f>
        <v>60.513775000000003</v>
      </c>
      <c r="H167" s="27">
        <f>'AEO 2022 Table 47 Raw'!K150</f>
        <v>61.027939000000003</v>
      </c>
      <c r="I167" s="27">
        <f>'AEO 2022 Table 47 Raw'!L150</f>
        <v>61.568165</v>
      </c>
      <c r="J167" s="27">
        <f>'AEO 2022 Table 47 Raw'!M150</f>
        <v>62.104968999999997</v>
      </c>
      <c r="K167" s="27">
        <f>'AEO 2022 Table 47 Raw'!N150</f>
        <v>62.643295000000002</v>
      </c>
      <c r="L167" s="27">
        <f>'AEO 2022 Table 47 Raw'!O150</f>
        <v>63.181637000000002</v>
      </c>
      <c r="M167" s="27">
        <f>'AEO 2022 Table 47 Raw'!P150</f>
        <v>63.724125000000001</v>
      </c>
      <c r="N167" s="27">
        <f>'AEO 2022 Table 47 Raw'!Q150</f>
        <v>64.263930999999999</v>
      </c>
      <c r="O167" s="27">
        <f>'AEO 2022 Table 47 Raw'!R150</f>
        <v>64.807793000000004</v>
      </c>
      <c r="P167" s="27">
        <f>'AEO 2022 Table 47 Raw'!S150</f>
        <v>65.361832000000007</v>
      </c>
      <c r="Q167" s="27">
        <f>'AEO 2022 Table 47 Raw'!T150</f>
        <v>65.920417999999998</v>
      </c>
      <c r="R167" s="27">
        <f>'AEO 2022 Table 47 Raw'!U150</f>
        <v>66.481667000000002</v>
      </c>
      <c r="S167" s="27">
        <f>'AEO 2022 Table 47 Raw'!V150</f>
        <v>67.042907999999997</v>
      </c>
      <c r="T167" s="27">
        <f>'AEO 2022 Table 47 Raw'!W150</f>
        <v>67.606589999999997</v>
      </c>
      <c r="U167" s="27">
        <f>'AEO 2022 Table 47 Raw'!X150</f>
        <v>68.169967999999997</v>
      </c>
      <c r="V167" s="27">
        <f>'AEO 2022 Table 47 Raw'!Y150</f>
        <v>68.735550000000003</v>
      </c>
      <c r="W167" s="27">
        <f>'AEO 2022 Table 47 Raw'!Z150</f>
        <v>69.308745999999999</v>
      </c>
      <c r="X167" s="27">
        <f>'AEO 2022 Table 47 Raw'!AA150</f>
        <v>69.884315000000001</v>
      </c>
      <c r="Y167" s="27">
        <f>'AEO 2022 Table 47 Raw'!AB150</f>
        <v>70.462768999999994</v>
      </c>
      <c r="Z167" s="27">
        <f>'AEO 2022 Table 47 Raw'!AC150</f>
        <v>71.046340999999998</v>
      </c>
      <c r="AA167" s="27">
        <f>'AEO 2022 Table 47 Raw'!AD150</f>
        <v>71.630379000000005</v>
      </c>
      <c r="AB167" s="27">
        <f>'AEO 2022 Table 47 Raw'!AE150</f>
        <v>72.215789999999998</v>
      </c>
      <c r="AC167" s="27">
        <f>'AEO 2022 Table 47 Raw'!AF150</f>
        <v>72.806335000000004</v>
      </c>
      <c r="AD167" s="27">
        <f>'AEO 2022 Table 47 Raw'!AG150</f>
        <v>73.401343999999995</v>
      </c>
      <c r="AE167" s="27">
        <f>'AEO 2022 Table 47 Raw'!AH150</f>
        <v>73.998444000000006</v>
      </c>
      <c r="AF167" s="27">
        <f>'AEO 2022 Table 47 Raw'!AI150</f>
        <v>74.594193000000004</v>
      </c>
      <c r="AG167" s="45">
        <f>'AEO 2022 Table 47 Raw'!AJ150</f>
        <v>8.9999999999999993E-3</v>
      </c>
    </row>
    <row r="168" spans="1:33" ht="15" customHeight="1">
      <c r="A168" s="8" t="s">
        <v>1229</v>
      </c>
      <c r="B168" s="24" t="s">
        <v>1230</v>
      </c>
      <c r="C168" s="27">
        <f>'AEO 2022 Table 47 Raw'!F151</f>
        <v>79.309250000000006</v>
      </c>
      <c r="D168" s="27">
        <f>'AEO 2022 Table 47 Raw'!G151</f>
        <v>80.781707999999995</v>
      </c>
      <c r="E168" s="27">
        <f>'AEO 2022 Table 47 Raw'!H151</f>
        <v>82.228774999999999</v>
      </c>
      <c r="F168" s="27">
        <f>'AEO 2022 Table 47 Raw'!I151</f>
        <v>83.065605000000005</v>
      </c>
      <c r="G168" s="27">
        <f>'AEO 2022 Table 47 Raw'!J151</f>
        <v>83.739104999999995</v>
      </c>
      <c r="H168" s="27">
        <f>'AEO 2022 Table 47 Raw'!K151</f>
        <v>84.294815</v>
      </c>
      <c r="I168" s="27">
        <f>'AEO 2022 Table 47 Raw'!L151</f>
        <v>84.920113000000001</v>
      </c>
      <c r="J168" s="27">
        <f>'AEO 2022 Table 47 Raw'!M151</f>
        <v>85.550514000000007</v>
      </c>
      <c r="K168" s="27">
        <f>'AEO 2022 Table 47 Raw'!N151</f>
        <v>86.186203000000006</v>
      </c>
      <c r="L168" s="27">
        <f>'AEO 2022 Table 47 Raw'!O151</f>
        <v>86.827995000000001</v>
      </c>
      <c r="M168" s="27">
        <f>'AEO 2022 Table 47 Raw'!P151</f>
        <v>87.472504000000001</v>
      </c>
      <c r="N168" s="27">
        <f>'AEO 2022 Table 47 Raw'!Q151</f>
        <v>88.122069999999994</v>
      </c>
      <c r="O168" s="27">
        <f>'AEO 2022 Table 47 Raw'!R151</f>
        <v>88.777175999999997</v>
      </c>
      <c r="P168" s="27">
        <f>'AEO 2022 Table 47 Raw'!S151</f>
        <v>89.437118999999996</v>
      </c>
      <c r="Q168" s="27">
        <f>'AEO 2022 Table 47 Raw'!T151</f>
        <v>90.103149000000002</v>
      </c>
      <c r="R168" s="27">
        <f>'AEO 2022 Table 47 Raw'!U151</f>
        <v>90.775879000000003</v>
      </c>
      <c r="S168" s="27">
        <f>'AEO 2022 Table 47 Raw'!V151</f>
        <v>91.454543999999999</v>
      </c>
      <c r="T168" s="27">
        <f>'AEO 2022 Table 47 Raw'!W151</f>
        <v>92.138251999999994</v>
      </c>
      <c r="U168" s="27">
        <f>'AEO 2022 Table 47 Raw'!X151</f>
        <v>92.828841999999995</v>
      </c>
      <c r="V168" s="27">
        <f>'AEO 2022 Table 47 Raw'!Y151</f>
        <v>93.526390000000006</v>
      </c>
      <c r="W168" s="27">
        <f>'AEO 2022 Table 47 Raw'!Z151</f>
        <v>94.230689999999996</v>
      </c>
      <c r="X168" s="27">
        <f>'AEO 2022 Table 47 Raw'!AA151</f>
        <v>94.942924000000005</v>
      </c>
      <c r="Y168" s="27">
        <f>'AEO 2022 Table 47 Raw'!AB151</f>
        <v>95.662598000000003</v>
      </c>
      <c r="Z168" s="27">
        <f>'AEO 2022 Table 47 Raw'!AC151</f>
        <v>96.388237000000004</v>
      </c>
      <c r="AA168" s="27">
        <f>'AEO 2022 Table 47 Raw'!AD151</f>
        <v>97.121444999999994</v>
      </c>
      <c r="AB168" s="27">
        <f>'AEO 2022 Table 47 Raw'!AE151</f>
        <v>97.863365000000002</v>
      </c>
      <c r="AC168" s="27">
        <f>'AEO 2022 Table 47 Raw'!AF151</f>
        <v>98.611900000000006</v>
      </c>
      <c r="AD168" s="27">
        <f>'AEO 2022 Table 47 Raw'!AG151</f>
        <v>99.366798000000003</v>
      </c>
      <c r="AE168" s="27">
        <f>'AEO 2022 Table 47 Raw'!AH151</f>
        <v>100.128479</v>
      </c>
      <c r="AF168" s="27">
        <f>'AEO 2022 Table 47 Raw'!AI151</f>
        <v>100.898415</v>
      </c>
      <c r="AG168" s="45">
        <f>'AEO 2022 Table 47 Raw'!AJ151</f>
        <v>8.0000000000000002E-3</v>
      </c>
    </row>
    <row r="169" spans="1:33" ht="15" customHeight="1">
      <c r="B169" s="23" t="s">
        <v>1231</v>
      </c>
      <c r="AG169" s="48"/>
    </row>
    <row r="170" spans="1:33" ht="15" customHeight="1">
      <c r="A170" s="8" t="s">
        <v>1232</v>
      </c>
      <c r="B170" s="24" t="s">
        <v>1139</v>
      </c>
      <c r="C170" s="27">
        <f>'AEO 2022 Table 47 Raw'!F153</f>
        <v>72.254608000000005</v>
      </c>
      <c r="D170" s="27">
        <f>'AEO 2022 Table 47 Raw'!G153</f>
        <v>71.394942999999998</v>
      </c>
      <c r="E170" s="27">
        <f>'AEO 2022 Table 47 Raw'!H153</f>
        <v>70.720993000000007</v>
      </c>
      <c r="F170" s="27">
        <f>'AEO 2022 Table 47 Raw'!I153</f>
        <v>70.915099999999995</v>
      </c>
      <c r="G170" s="27">
        <f>'AEO 2022 Table 47 Raw'!J153</f>
        <v>71.354354999999998</v>
      </c>
      <c r="H170" s="27">
        <f>'AEO 2022 Table 47 Raw'!K153</f>
        <v>71.700394000000003</v>
      </c>
      <c r="I170" s="27">
        <f>'AEO 2022 Table 47 Raw'!L153</f>
        <v>72.169128000000001</v>
      </c>
      <c r="J170" s="27">
        <f>'AEO 2022 Table 47 Raw'!M153</f>
        <v>72.690726999999995</v>
      </c>
      <c r="K170" s="27">
        <f>'AEO 2022 Table 47 Raw'!N153</f>
        <v>73.204430000000002</v>
      </c>
      <c r="L170" s="27">
        <f>'AEO 2022 Table 47 Raw'!O153</f>
        <v>73.754577999999995</v>
      </c>
      <c r="M170" s="27">
        <f>'AEO 2022 Table 47 Raw'!P153</f>
        <v>74.313316</v>
      </c>
      <c r="N170" s="27">
        <f>'AEO 2022 Table 47 Raw'!Q153</f>
        <v>74.934448000000003</v>
      </c>
      <c r="O170" s="27">
        <f>'AEO 2022 Table 47 Raw'!R153</f>
        <v>75.557013999999995</v>
      </c>
      <c r="P170" s="27">
        <f>'AEO 2022 Table 47 Raw'!S153</f>
        <v>76.205826000000002</v>
      </c>
      <c r="Q170" s="27">
        <f>'AEO 2022 Table 47 Raw'!T153</f>
        <v>76.861671000000001</v>
      </c>
      <c r="R170" s="27">
        <f>'AEO 2022 Table 47 Raw'!U153</f>
        <v>77.543419</v>
      </c>
      <c r="S170" s="27">
        <f>'AEO 2022 Table 47 Raw'!V153</f>
        <v>78.250838999999999</v>
      </c>
      <c r="T170" s="27">
        <f>'AEO 2022 Table 47 Raw'!W153</f>
        <v>78.957465999999997</v>
      </c>
      <c r="U170" s="27">
        <f>'AEO 2022 Table 47 Raw'!X153</f>
        <v>79.648994000000002</v>
      </c>
      <c r="V170" s="27">
        <f>'AEO 2022 Table 47 Raw'!Y153</f>
        <v>80.358772000000002</v>
      </c>
      <c r="W170" s="27">
        <f>'AEO 2022 Table 47 Raw'!Z153</f>
        <v>81.077003000000005</v>
      </c>
      <c r="X170" s="27">
        <f>'AEO 2022 Table 47 Raw'!AA153</f>
        <v>81.793982999999997</v>
      </c>
      <c r="Y170" s="27">
        <f>'AEO 2022 Table 47 Raw'!AB153</f>
        <v>82.503906000000001</v>
      </c>
      <c r="Z170" s="27">
        <f>'AEO 2022 Table 47 Raw'!AC153</f>
        <v>83.203498999999994</v>
      </c>
      <c r="AA170" s="27">
        <f>'AEO 2022 Table 47 Raw'!AD153</f>
        <v>83.917891999999995</v>
      </c>
      <c r="AB170" s="27">
        <f>'AEO 2022 Table 47 Raw'!AE153</f>
        <v>84.627502000000007</v>
      </c>
      <c r="AC170" s="27">
        <f>'AEO 2022 Table 47 Raw'!AF153</f>
        <v>85.326644999999999</v>
      </c>
      <c r="AD170" s="27">
        <f>'AEO 2022 Table 47 Raw'!AG153</f>
        <v>86.019035000000002</v>
      </c>
      <c r="AE170" s="27">
        <f>'AEO 2022 Table 47 Raw'!AH153</f>
        <v>86.691551000000004</v>
      </c>
      <c r="AF170" s="27">
        <f>'AEO 2022 Table 47 Raw'!AI153</f>
        <v>87.364891</v>
      </c>
      <c r="AG170" s="45">
        <f>'AEO 2022 Table 47 Raw'!AJ153</f>
        <v>7.0000000000000001E-3</v>
      </c>
    </row>
    <row r="171" spans="1:33" ht="15" customHeight="1">
      <c r="A171" s="8" t="s">
        <v>1233</v>
      </c>
      <c r="B171" s="24" t="s">
        <v>1141</v>
      </c>
      <c r="C171" s="27">
        <f>'AEO 2022 Table 47 Raw'!F154</f>
        <v>95.586250000000007</v>
      </c>
      <c r="D171" s="27">
        <f>'AEO 2022 Table 47 Raw'!G154</f>
        <v>94.714554000000007</v>
      </c>
      <c r="E171" s="27">
        <f>'AEO 2022 Table 47 Raw'!H154</f>
        <v>95.008308</v>
      </c>
      <c r="F171" s="27">
        <f>'AEO 2022 Table 47 Raw'!I154</f>
        <v>95.426284999999993</v>
      </c>
      <c r="G171" s="27">
        <f>'AEO 2022 Table 47 Raw'!J154</f>
        <v>95.980659000000003</v>
      </c>
      <c r="H171" s="27">
        <f>'AEO 2022 Table 47 Raw'!K154</f>
        <v>96.383246999999997</v>
      </c>
      <c r="I171" s="27">
        <f>'AEO 2022 Table 47 Raw'!L154</f>
        <v>96.706879000000001</v>
      </c>
      <c r="J171" s="27">
        <f>'AEO 2022 Table 47 Raw'!M154</f>
        <v>97.112044999999995</v>
      </c>
      <c r="K171" s="27">
        <f>'AEO 2022 Table 47 Raw'!N154</f>
        <v>97.603210000000004</v>
      </c>
      <c r="L171" s="27">
        <f>'AEO 2022 Table 47 Raw'!O154</f>
        <v>98.147209000000004</v>
      </c>
      <c r="M171" s="27">
        <f>'AEO 2022 Table 47 Raw'!P154</f>
        <v>98.823738000000006</v>
      </c>
      <c r="N171" s="27">
        <f>'AEO 2022 Table 47 Raw'!Q154</f>
        <v>99.658096</v>
      </c>
      <c r="O171" s="27">
        <f>'AEO 2022 Table 47 Raw'!R154</f>
        <v>100.616615</v>
      </c>
      <c r="P171" s="27">
        <f>'AEO 2022 Table 47 Raw'!S154</f>
        <v>101.747772</v>
      </c>
      <c r="Q171" s="27">
        <f>'AEO 2022 Table 47 Raw'!T154</f>
        <v>102.75355500000001</v>
      </c>
      <c r="R171" s="27">
        <f>'AEO 2022 Table 47 Raw'!U154</f>
        <v>103.726601</v>
      </c>
      <c r="S171" s="27">
        <f>'AEO 2022 Table 47 Raw'!V154</f>
        <v>104.70059999999999</v>
      </c>
      <c r="T171" s="27">
        <f>'AEO 2022 Table 47 Raw'!W154</f>
        <v>105.77256800000001</v>
      </c>
      <c r="U171" s="27">
        <f>'AEO 2022 Table 47 Raw'!X154</f>
        <v>106.870743</v>
      </c>
      <c r="V171" s="27">
        <f>'AEO 2022 Table 47 Raw'!Y154</f>
        <v>108.017517</v>
      </c>
      <c r="W171" s="27">
        <f>'AEO 2022 Table 47 Raw'!Z154</f>
        <v>109.23634300000001</v>
      </c>
      <c r="X171" s="27">
        <f>'AEO 2022 Table 47 Raw'!AA154</f>
        <v>110.646782</v>
      </c>
      <c r="Y171" s="27">
        <f>'AEO 2022 Table 47 Raw'!AB154</f>
        <v>111.985596</v>
      </c>
      <c r="Z171" s="27">
        <f>'AEO 2022 Table 47 Raw'!AC154</f>
        <v>113.20948</v>
      </c>
      <c r="AA171" s="27">
        <f>'AEO 2022 Table 47 Raw'!AD154</f>
        <v>114.473488</v>
      </c>
      <c r="AB171" s="27">
        <f>'AEO 2022 Table 47 Raw'!AE154</f>
        <v>115.750771</v>
      </c>
      <c r="AC171" s="27">
        <f>'AEO 2022 Table 47 Raw'!AF154</f>
        <v>117.01290899999999</v>
      </c>
      <c r="AD171" s="27">
        <f>'AEO 2022 Table 47 Raw'!AG154</f>
        <v>118.23835800000001</v>
      </c>
      <c r="AE171" s="27">
        <f>'AEO 2022 Table 47 Raw'!AH154</f>
        <v>119.417511</v>
      </c>
      <c r="AF171" s="27">
        <f>'AEO 2022 Table 47 Raw'!AI154</f>
        <v>120.555695</v>
      </c>
      <c r="AG171" s="45">
        <f>'AEO 2022 Table 47 Raw'!AJ154</f>
        <v>8.0000000000000002E-3</v>
      </c>
    </row>
    <row r="172" spans="1:33" ht="12" customHeight="1">
      <c r="A172" s="8" t="s">
        <v>1234</v>
      </c>
      <c r="B172" s="24" t="s">
        <v>1143</v>
      </c>
      <c r="C172" s="27">
        <f>'AEO 2022 Table 47 Raw'!F155</f>
        <v>55.703381</v>
      </c>
      <c r="D172" s="27">
        <f>'AEO 2022 Table 47 Raw'!G155</f>
        <v>54.198086000000004</v>
      </c>
      <c r="E172" s="27">
        <f>'AEO 2022 Table 47 Raw'!H155</f>
        <v>53.712733999999998</v>
      </c>
      <c r="F172" s="27">
        <f>'AEO 2022 Table 47 Raw'!I155</f>
        <v>53.632786000000003</v>
      </c>
      <c r="G172" s="27">
        <f>'AEO 2022 Table 47 Raw'!J155</f>
        <v>53.845089000000002</v>
      </c>
      <c r="H172" s="27">
        <f>'AEO 2022 Table 47 Raw'!K155</f>
        <v>53.987285999999997</v>
      </c>
      <c r="I172" s="27">
        <f>'AEO 2022 Table 47 Raw'!L155</f>
        <v>54.253169999999997</v>
      </c>
      <c r="J172" s="27">
        <f>'AEO 2022 Table 47 Raw'!M155</f>
        <v>54.556159999999998</v>
      </c>
      <c r="K172" s="27">
        <f>'AEO 2022 Table 47 Raw'!N155</f>
        <v>54.873837000000002</v>
      </c>
      <c r="L172" s="27">
        <f>'AEO 2022 Table 47 Raw'!O155</f>
        <v>55.188065000000002</v>
      </c>
      <c r="M172" s="27">
        <f>'AEO 2022 Table 47 Raw'!P155</f>
        <v>55.571167000000003</v>
      </c>
      <c r="N172" s="27">
        <f>'AEO 2022 Table 47 Raw'!Q155</f>
        <v>55.998058</v>
      </c>
      <c r="O172" s="27">
        <f>'AEO 2022 Table 47 Raw'!R155</f>
        <v>56.481655000000003</v>
      </c>
      <c r="P172" s="27">
        <f>'AEO 2022 Table 47 Raw'!S155</f>
        <v>56.984687999999998</v>
      </c>
      <c r="Q172" s="27">
        <f>'AEO 2022 Table 47 Raw'!T155</f>
        <v>57.540905000000002</v>
      </c>
      <c r="R172" s="27">
        <f>'AEO 2022 Table 47 Raw'!U155</f>
        <v>58.117722000000001</v>
      </c>
      <c r="S172" s="27">
        <f>'AEO 2022 Table 47 Raw'!V155</f>
        <v>58.742023000000003</v>
      </c>
      <c r="T172" s="27">
        <f>'AEO 2022 Table 47 Raw'!W155</f>
        <v>59.359485999999997</v>
      </c>
      <c r="U172" s="27">
        <f>'AEO 2022 Table 47 Raw'!X155</f>
        <v>59.978374000000002</v>
      </c>
      <c r="V172" s="27">
        <f>'AEO 2022 Table 47 Raw'!Y155</f>
        <v>60.626736000000001</v>
      </c>
      <c r="W172" s="27">
        <f>'AEO 2022 Table 47 Raw'!Z155</f>
        <v>61.301974999999999</v>
      </c>
      <c r="X172" s="27">
        <f>'AEO 2022 Table 47 Raw'!AA155</f>
        <v>61.978596000000003</v>
      </c>
      <c r="Y172" s="27">
        <f>'AEO 2022 Table 47 Raw'!AB155</f>
        <v>62.716042000000002</v>
      </c>
      <c r="Z172" s="27">
        <f>'AEO 2022 Table 47 Raw'!AC155</f>
        <v>63.445960999999997</v>
      </c>
      <c r="AA172" s="27">
        <f>'AEO 2022 Table 47 Raw'!AD155</f>
        <v>64.159683000000001</v>
      </c>
      <c r="AB172" s="27">
        <f>'AEO 2022 Table 47 Raw'!AE155</f>
        <v>64.863585999999998</v>
      </c>
      <c r="AC172" s="27">
        <f>'AEO 2022 Table 47 Raw'!AF155</f>
        <v>65.573241999999993</v>
      </c>
      <c r="AD172" s="27">
        <f>'AEO 2022 Table 47 Raw'!AG155</f>
        <v>66.249488999999997</v>
      </c>
      <c r="AE172" s="27">
        <f>'AEO 2022 Table 47 Raw'!AH155</f>
        <v>66.913307000000003</v>
      </c>
      <c r="AF172" s="27">
        <f>'AEO 2022 Table 47 Raw'!AI155</f>
        <v>67.554298000000003</v>
      </c>
      <c r="AG172" s="45">
        <f>'AEO 2022 Table 47 Raw'!AJ155</f>
        <v>7.0000000000000001E-3</v>
      </c>
    </row>
    <row r="173" spans="1:33" ht="15" customHeight="1">
      <c r="A173" s="8" t="s">
        <v>1235</v>
      </c>
      <c r="B173" s="24" t="s">
        <v>1230</v>
      </c>
      <c r="C173" s="27">
        <f>'AEO 2022 Table 47 Raw'!F156</f>
        <v>73.643883000000002</v>
      </c>
      <c r="D173" s="27">
        <f>'AEO 2022 Table 47 Raw'!G156</f>
        <v>74.164283999999995</v>
      </c>
      <c r="E173" s="27">
        <f>'AEO 2022 Table 47 Raw'!H156</f>
        <v>74.678391000000005</v>
      </c>
      <c r="F173" s="27">
        <f>'AEO 2022 Table 47 Raw'!I156</f>
        <v>75.103904999999997</v>
      </c>
      <c r="G173" s="27">
        <f>'AEO 2022 Table 47 Raw'!J156</f>
        <v>75.577872999999997</v>
      </c>
      <c r="H173" s="27">
        <f>'AEO 2022 Table 47 Raw'!K156</f>
        <v>75.855804000000006</v>
      </c>
      <c r="I173" s="27">
        <f>'AEO 2022 Table 47 Raw'!L156</f>
        <v>76.291602999999995</v>
      </c>
      <c r="J173" s="27">
        <f>'AEO 2022 Table 47 Raw'!M156</f>
        <v>76.782218999999998</v>
      </c>
      <c r="K173" s="27">
        <f>'AEO 2022 Table 47 Raw'!N156</f>
        <v>77.283539000000005</v>
      </c>
      <c r="L173" s="27">
        <f>'AEO 2022 Table 47 Raw'!O156</f>
        <v>77.818657000000002</v>
      </c>
      <c r="M173" s="27">
        <f>'AEO 2022 Table 47 Raw'!P156</f>
        <v>78.392653999999993</v>
      </c>
      <c r="N173" s="27">
        <f>'AEO 2022 Table 47 Raw'!Q156</f>
        <v>79.043884000000006</v>
      </c>
      <c r="O173" s="27">
        <f>'AEO 2022 Table 47 Raw'!R156</f>
        <v>79.726044000000002</v>
      </c>
      <c r="P173" s="27">
        <f>'AEO 2022 Table 47 Raw'!S156</f>
        <v>80.462768999999994</v>
      </c>
      <c r="Q173" s="27">
        <f>'AEO 2022 Table 47 Raw'!T156</f>
        <v>81.188049000000007</v>
      </c>
      <c r="R173" s="27">
        <f>'AEO 2022 Table 47 Raw'!U156</f>
        <v>81.928443999999999</v>
      </c>
      <c r="S173" s="27">
        <f>'AEO 2022 Table 47 Raw'!V156</f>
        <v>82.691993999999994</v>
      </c>
      <c r="T173" s="27">
        <f>'AEO 2022 Table 47 Raw'!W156</f>
        <v>83.471085000000002</v>
      </c>
      <c r="U173" s="27">
        <f>'AEO 2022 Table 47 Raw'!X156</f>
        <v>84.242378000000002</v>
      </c>
      <c r="V173" s="27">
        <f>'AEO 2022 Table 47 Raw'!Y156</f>
        <v>85.037780999999995</v>
      </c>
      <c r="W173" s="27">
        <f>'AEO 2022 Table 47 Raw'!Z156</f>
        <v>85.855034000000003</v>
      </c>
      <c r="X173" s="27">
        <f>'AEO 2022 Table 47 Raw'!AA156</f>
        <v>86.702995000000001</v>
      </c>
      <c r="Y173" s="27">
        <f>'AEO 2022 Table 47 Raw'!AB156</f>
        <v>87.537857000000002</v>
      </c>
      <c r="Z173" s="27">
        <f>'AEO 2022 Table 47 Raw'!AC156</f>
        <v>88.343834000000001</v>
      </c>
      <c r="AA173" s="27">
        <f>'AEO 2022 Table 47 Raw'!AD156</f>
        <v>89.164856</v>
      </c>
      <c r="AB173" s="27">
        <f>'AEO 2022 Table 47 Raw'!AE156</f>
        <v>89.982239000000007</v>
      </c>
      <c r="AC173" s="27">
        <f>'AEO 2022 Table 47 Raw'!AF156</f>
        <v>90.789490000000001</v>
      </c>
      <c r="AD173" s="27">
        <f>'AEO 2022 Table 47 Raw'!AG156</f>
        <v>91.582229999999996</v>
      </c>
      <c r="AE173" s="27">
        <f>'AEO 2022 Table 47 Raw'!AH156</f>
        <v>92.350609000000006</v>
      </c>
      <c r="AF173" s="27">
        <f>'AEO 2022 Table 47 Raw'!AI156</f>
        <v>93.110045999999997</v>
      </c>
      <c r="AG173" s="45">
        <f>'AEO 2022 Table 47 Raw'!AJ156</f>
        <v>8.0000000000000002E-3</v>
      </c>
    </row>
    <row r="174" spans="1:33" ht="15" customHeight="1">
      <c r="AG174" s="48"/>
    </row>
    <row r="175" spans="1:33" ht="15" customHeight="1">
      <c r="B175" s="23" t="s">
        <v>111</v>
      </c>
      <c r="AG175" s="48"/>
    </row>
    <row r="176" spans="1:33" ht="15" customHeight="1">
      <c r="B176" s="23" t="s">
        <v>1236</v>
      </c>
      <c r="AG176" s="48"/>
    </row>
    <row r="177" spans="1:33" ht="15" customHeight="1">
      <c r="A177" s="8" t="s">
        <v>1237</v>
      </c>
      <c r="B177" s="24" t="s">
        <v>1053</v>
      </c>
      <c r="C177" s="25">
        <f>'AEO 2022 Table 47 Raw'!F159</f>
        <v>2267.6860350000002</v>
      </c>
      <c r="D177" s="25">
        <f>'AEO 2022 Table 47 Raw'!G159</f>
        <v>2639.6765140000002</v>
      </c>
      <c r="E177" s="25">
        <f>'AEO 2022 Table 47 Raw'!H159</f>
        <v>2904.1604000000002</v>
      </c>
      <c r="F177" s="25">
        <f>'AEO 2022 Table 47 Raw'!I159</f>
        <v>2973.9645999999998</v>
      </c>
      <c r="G177" s="25">
        <f>'AEO 2022 Table 47 Raw'!J159</f>
        <v>3031.1333009999998</v>
      </c>
      <c r="H177" s="25">
        <f>'AEO 2022 Table 47 Raw'!K159</f>
        <v>3070.0527339999999</v>
      </c>
      <c r="I177" s="25">
        <f>'AEO 2022 Table 47 Raw'!L159</f>
        <v>3094.8942870000001</v>
      </c>
      <c r="J177" s="25">
        <f>'AEO 2022 Table 47 Raw'!M159</f>
        <v>3126.5659179999998</v>
      </c>
      <c r="K177" s="25">
        <f>'AEO 2022 Table 47 Raw'!N159</f>
        <v>3157.0688479999999</v>
      </c>
      <c r="L177" s="25">
        <f>'AEO 2022 Table 47 Raw'!O159</f>
        <v>3191.202393</v>
      </c>
      <c r="M177" s="25">
        <f>'AEO 2022 Table 47 Raw'!P159</f>
        <v>3215.0178219999998</v>
      </c>
      <c r="N177" s="25">
        <f>'AEO 2022 Table 47 Raw'!Q159</f>
        <v>3243.8278810000002</v>
      </c>
      <c r="O177" s="25">
        <f>'AEO 2022 Table 47 Raw'!R159</f>
        <v>3259.3012699999999</v>
      </c>
      <c r="P177" s="25">
        <f>'AEO 2022 Table 47 Raw'!S159</f>
        <v>3256.5051269999999</v>
      </c>
      <c r="Q177" s="25">
        <f>'AEO 2022 Table 47 Raw'!T159</f>
        <v>3266.9838869999999</v>
      </c>
      <c r="R177" s="25">
        <f>'AEO 2022 Table 47 Raw'!U159</f>
        <v>3279.188232</v>
      </c>
      <c r="S177" s="25">
        <f>'AEO 2022 Table 47 Raw'!V159</f>
        <v>3299.1137699999999</v>
      </c>
      <c r="T177" s="25">
        <f>'AEO 2022 Table 47 Raw'!W159</f>
        <v>3318.4091800000001</v>
      </c>
      <c r="U177" s="25">
        <f>'AEO 2022 Table 47 Raw'!X159</f>
        <v>3346.094482</v>
      </c>
      <c r="V177" s="25">
        <f>'AEO 2022 Table 47 Raw'!Y159</f>
        <v>3376.8312989999999</v>
      </c>
      <c r="W177" s="25">
        <f>'AEO 2022 Table 47 Raw'!Z159</f>
        <v>3400.3347170000002</v>
      </c>
      <c r="X177" s="25">
        <f>'AEO 2022 Table 47 Raw'!AA159</f>
        <v>3428.9018550000001</v>
      </c>
      <c r="Y177" s="25">
        <f>'AEO 2022 Table 47 Raw'!AB159</f>
        <v>3458.8964839999999</v>
      </c>
      <c r="Z177" s="25">
        <f>'AEO 2022 Table 47 Raw'!AC159</f>
        <v>3484.7197270000001</v>
      </c>
      <c r="AA177" s="25">
        <f>'AEO 2022 Table 47 Raw'!AD159</f>
        <v>3519.2543949999999</v>
      </c>
      <c r="AB177" s="25">
        <f>'AEO 2022 Table 47 Raw'!AE159</f>
        <v>3555.376953</v>
      </c>
      <c r="AC177" s="25">
        <f>'AEO 2022 Table 47 Raw'!AF159</f>
        <v>3588.9169919999999</v>
      </c>
      <c r="AD177" s="25">
        <f>'AEO 2022 Table 47 Raw'!AG159</f>
        <v>3620.0969239999999</v>
      </c>
      <c r="AE177" s="25">
        <f>'AEO 2022 Table 47 Raw'!AH159</f>
        <v>3654.1523440000001</v>
      </c>
      <c r="AF177" s="25">
        <f>'AEO 2022 Table 47 Raw'!AI159</f>
        <v>3700.1079100000002</v>
      </c>
      <c r="AG177" s="45">
        <f>'AEO 2022 Table 47 Raw'!AJ159</f>
        <v>1.7000000000000001E-2</v>
      </c>
    </row>
    <row r="178" spans="1:33" ht="15" customHeight="1">
      <c r="A178" s="8" t="s">
        <v>1238</v>
      </c>
      <c r="B178" s="24" t="s">
        <v>1055</v>
      </c>
      <c r="C178" s="25">
        <f>'AEO 2022 Table 47 Raw'!F160</f>
        <v>154.68478400000001</v>
      </c>
      <c r="D178" s="25">
        <f>'AEO 2022 Table 47 Raw'!G160</f>
        <v>216.25779700000001</v>
      </c>
      <c r="E178" s="25">
        <f>'AEO 2022 Table 47 Raw'!H160</f>
        <v>270.182343</v>
      </c>
      <c r="F178" s="25">
        <f>'AEO 2022 Table 47 Raw'!I160</f>
        <v>288.761505</v>
      </c>
      <c r="G178" s="25">
        <f>'AEO 2022 Table 47 Raw'!J160</f>
        <v>297.78476000000001</v>
      </c>
      <c r="H178" s="25">
        <f>'AEO 2022 Table 47 Raw'!K160</f>
        <v>299.77474999999998</v>
      </c>
      <c r="I178" s="25">
        <f>'AEO 2022 Table 47 Raw'!L160</f>
        <v>304.457245</v>
      </c>
      <c r="J178" s="25">
        <f>'AEO 2022 Table 47 Raw'!M160</f>
        <v>308.38897700000001</v>
      </c>
      <c r="K178" s="25">
        <f>'AEO 2022 Table 47 Raw'!N160</f>
        <v>312.69052099999999</v>
      </c>
      <c r="L178" s="25">
        <f>'AEO 2022 Table 47 Raw'!O160</f>
        <v>317.24182100000002</v>
      </c>
      <c r="M178" s="25">
        <f>'AEO 2022 Table 47 Raw'!P160</f>
        <v>321.60183699999999</v>
      </c>
      <c r="N178" s="25">
        <f>'AEO 2022 Table 47 Raw'!Q160</f>
        <v>325.706818</v>
      </c>
      <c r="O178" s="25">
        <f>'AEO 2022 Table 47 Raw'!R160</f>
        <v>330.06997699999999</v>
      </c>
      <c r="P178" s="25">
        <f>'AEO 2022 Table 47 Raw'!S160</f>
        <v>334.67611699999998</v>
      </c>
      <c r="Q178" s="25">
        <f>'AEO 2022 Table 47 Raw'!T160</f>
        <v>339.46270800000002</v>
      </c>
      <c r="R178" s="25">
        <f>'AEO 2022 Table 47 Raw'!U160</f>
        <v>344.376373</v>
      </c>
      <c r="S178" s="25">
        <f>'AEO 2022 Table 47 Raw'!V160</f>
        <v>349.38345299999997</v>
      </c>
      <c r="T178" s="25">
        <f>'AEO 2022 Table 47 Raw'!W160</f>
        <v>354.539581</v>
      </c>
      <c r="U178" s="25">
        <f>'AEO 2022 Table 47 Raw'!X160</f>
        <v>359.34030200000001</v>
      </c>
      <c r="V178" s="25">
        <f>'AEO 2022 Table 47 Raw'!Y160</f>
        <v>364.50555400000002</v>
      </c>
      <c r="W178" s="25">
        <f>'AEO 2022 Table 47 Raw'!Z160</f>
        <v>370.317566</v>
      </c>
      <c r="X178" s="25">
        <f>'AEO 2022 Table 47 Raw'!AA160</f>
        <v>375.89312699999999</v>
      </c>
      <c r="Y178" s="25">
        <f>'AEO 2022 Table 47 Raw'!AB160</f>
        <v>381.49200400000001</v>
      </c>
      <c r="Z178" s="25">
        <f>'AEO 2022 Table 47 Raw'!AC160</f>
        <v>387.832764</v>
      </c>
      <c r="AA178" s="25">
        <f>'AEO 2022 Table 47 Raw'!AD160</f>
        <v>394.37625100000002</v>
      </c>
      <c r="AB178" s="25">
        <f>'AEO 2022 Table 47 Raw'!AE160</f>
        <v>401.05297899999999</v>
      </c>
      <c r="AC178" s="25">
        <f>'AEO 2022 Table 47 Raw'!AF160</f>
        <v>407.48886099999999</v>
      </c>
      <c r="AD178" s="25">
        <f>'AEO 2022 Table 47 Raw'!AG160</f>
        <v>413.77023300000002</v>
      </c>
      <c r="AE178" s="25">
        <f>'AEO 2022 Table 47 Raw'!AH160</f>
        <v>420.20343000000003</v>
      </c>
      <c r="AF178" s="25">
        <f>'AEO 2022 Table 47 Raw'!AI160</f>
        <v>426.86853000000002</v>
      </c>
      <c r="AG178" s="45">
        <f>'AEO 2022 Table 47 Raw'!AJ160</f>
        <v>3.5999999999999997E-2</v>
      </c>
    </row>
    <row r="179" spans="1:33" ht="15" customHeight="1">
      <c r="A179" s="8" t="s">
        <v>1239</v>
      </c>
      <c r="B179" s="24" t="s">
        <v>1057</v>
      </c>
      <c r="C179" s="25">
        <f>'AEO 2022 Table 47 Raw'!F161</f>
        <v>129.57446300000001</v>
      </c>
      <c r="D179" s="25">
        <f>'AEO 2022 Table 47 Raw'!G161</f>
        <v>207.2491</v>
      </c>
      <c r="E179" s="25">
        <f>'AEO 2022 Table 47 Raw'!H161</f>
        <v>279.210846</v>
      </c>
      <c r="F179" s="25">
        <f>'AEO 2022 Table 47 Raw'!I161</f>
        <v>304.31957999999997</v>
      </c>
      <c r="G179" s="25">
        <f>'AEO 2022 Table 47 Raw'!J161</f>
        <v>314.82473800000002</v>
      </c>
      <c r="H179" s="25">
        <f>'AEO 2022 Table 47 Raw'!K161</f>
        <v>320.31408699999997</v>
      </c>
      <c r="I179" s="25">
        <f>'AEO 2022 Table 47 Raw'!L161</f>
        <v>329.77072099999998</v>
      </c>
      <c r="J179" s="25">
        <f>'AEO 2022 Table 47 Raw'!M161</f>
        <v>338.92907700000001</v>
      </c>
      <c r="K179" s="25">
        <f>'AEO 2022 Table 47 Raw'!N161</f>
        <v>348.138824</v>
      </c>
      <c r="L179" s="25">
        <f>'AEO 2022 Table 47 Raw'!O161</f>
        <v>357.13497899999999</v>
      </c>
      <c r="M179" s="25">
        <f>'AEO 2022 Table 47 Raw'!P161</f>
        <v>365.779358</v>
      </c>
      <c r="N179" s="25">
        <f>'AEO 2022 Table 47 Raw'!Q161</f>
        <v>374.03088400000001</v>
      </c>
      <c r="O179" s="25">
        <f>'AEO 2022 Table 47 Raw'!R161</f>
        <v>382.78796399999999</v>
      </c>
      <c r="P179" s="25">
        <f>'AEO 2022 Table 47 Raw'!S161</f>
        <v>391.49597199999999</v>
      </c>
      <c r="Q179" s="25">
        <f>'AEO 2022 Table 47 Raw'!T161</f>
        <v>399.36257899999998</v>
      </c>
      <c r="R179" s="25">
        <f>'AEO 2022 Table 47 Raw'!U161</f>
        <v>408.42169200000001</v>
      </c>
      <c r="S179" s="25">
        <f>'AEO 2022 Table 47 Raw'!V161</f>
        <v>417.86047400000001</v>
      </c>
      <c r="T179" s="25">
        <f>'AEO 2022 Table 47 Raw'!W161</f>
        <v>427.20391799999999</v>
      </c>
      <c r="U179" s="25">
        <f>'AEO 2022 Table 47 Raw'!X161</f>
        <v>436.637024</v>
      </c>
      <c r="V179" s="25">
        <f>'AEO 2022 Table 47 Raw'!Y161</f>
        <v>445.718231</v>
      </c>
      <c r="W179" s="25">
        <f>'AEO 2022 Table 47 Raw'!Z161</f>
        <v>455.57617199999999</v>
      </c>
      <c r="X179" s="25">
        <f>'AEO 2022 Table 47 Raw'!AA161</f>
        <v>465.57162499999998</v>
      </c>
      <c r="Y179" s="25">
        <f>'AEO 2022 Table 47 Raw'!AB161</f>
        <v>475.73174999999998</v>
      </c>
      <c r="Z179" s="25">
        <f>'AEO 2022 Table 47 Raw'!AC161</f>
        <v>485.89944500000001</v>
      </c>
      <c r="AA179" s="25">
        <f>'AEO 2022 Table 47 Raw'!AD161</f>
        <v>496.06860399999999</v>
      </c>
      <c r="AB179" s="25">
        <f>'AEO 2022 Table 47 Raw'!AE161</f>
        <v>506.59609999999998</v>
      </c>
      <c r="AC179" s="25">
        <f>'AEO 2022 Table 47 Raw'!AF161</f>
        <v>516.70190400000001</v>
      </c>
      <c r="AD179" s="25">
        <f>'AEO 2022 Table 47 Raw'!AG161</f>
        <v>527.14562999999998</v>
      </c>
      <c r="AE179" s="25">
        <f>'AEO 2022 Table 47 Raw'!AH161</f>
        <v>538.00604199999998</v>
      </c>
      <c r="AF179" s="25">
        <f>'AEO 2022 Table 47 Raw'!AI161</f>
        <v>549.27685499999995</v>
      </c>
      <c r="AG179" s="45">
        <f>'AEO 2022 Table 47 Raw'!AJ161</f>
        <v>5.0999999999999997E-2</v>
      </c>
    </row>
    <row r="180" spans="1:33" ht="15" customHeight="1">
      <c r="A180" s="8" t="s">
        <v>1240</v>
      </c>
      <c r="B180" s="24" t="s">
        <v>1059</v>
      </c>
      <c r="C180" s="25">
        <f>'AEO 2022 Table 47 Raw'!F162</f>
        <v>249.102249</v>
      </c>
      <c r="D180" s="25">
        <f>'AEO 2022 Table 47 Raw'!G162</f>
        <v>363.11734000000001</v>
      </c>
      <c r="E180" s="25">
        <f>'AEO 2022 Table 47 Raw'!H162</f>
        <v>454.13806199999999</v>
      </c>
      <c r="F180" s="25">
        <f>'AEO 2022 Table 47 Raw'!I162</f>
        <v>487.666382</v>
      </c>
      <c r="G180" s="25">
        <f>'AEO 2022 Table 47 Raw'!J162</f>
        <v>511.15377799999999</v>
      </c>
      <c r="H180" s="25">
        <f>'AEO 2022 Table 47 Raw'!K162</f>
        <v>531.71197500000005</v>
      </c>
      <c r="I180" s="25">
        <f>'AEO 2022 Table 47 Raw'!L162</f>
        <v>554.95764199999996</v>
      </c>
      <c r="J180" s="25">
        <f>'AEO 2022 Table 47 Raw'!M162</f>
        <v>578.18603499999995</v>
      </c>
      <c r="K180" s="25">
        <f>'AEO 2022 Table 47 Raw'!N162</f>
        <v>602.05584699999997</v>
      </c>
      <c r="L180" s="25">
        <f>'AEO 2022 Table 47 Raw'!O162</f>
        <v>625.037781</v>
      </c>
      <c r="M180" s="25">
        <f>'AEO 2022 Table 47 Raw'!P162</f>
        <v>647.97094700000002</v>
      </c>
      <c r="N180" s="25">
        <f>'AEO 2022 Table 47 Raw'!Q162</f>
        <v>672.31243900000004</v>
      </c>
      <c r="O180" s="25">
        <f>'AEO 2022 Table 47 Raw'!R162</f>
        <v>697.54571499999997</v>
      </c>
      <c r="P180" s="25">
        <f>'AEO 2022 Table 47 Raw'!S162</f>
        <v>723.55816700000003</v>
      </c>
      <c r="Q180" s="25">
        <f>'AEO 2022 Table 47 Raw'!T162</f>
        <v>749.47564699999998</v>
      </c>
      <c r="R180" s="25">
        <f>'AEO 2022 Table 47 Raw'!U162</f>
        <v>775.842896</v>
      </c>
      <c r="S180" s="25">
        <f>'AEO 2022 Table 47 Raw'!V162</f>
        <v>803.11065699999995</v>
      </c>
      <c r="T180" s="25">
        <f>'AEO 2022 Table 47 Raw'!W162</f>
        <v>831.32592799999998</v>
      </c>
      <c r="U180" s="25">
        <f>'AEO 2022 Table 47 Raw'!X162</f>
        <v>860.76666299999999</v>
      </c>
      <c r="V180" s="25">
        <f>'AEO 2022 Table 47 Raw'!Y162</f>
        <v>890.51025400000003</v>
      </c>
      <c r="W180" s="25">
        <f>'AEO 2022 Table 47 Raw'!Z162</f>
        <v>920.32910200000003</v>
      </c>
      <c r="X180" s="25">
        <f>'AEO 2022 Table 47 Raw'!AA162</f>
        <v>950.83789100000001</v>
      </c>
      <c r="Y180" s="25">
        <f>'AEO 2022 Table 47 Raw'!AB162</f>
        <v>982.73175000000003</v>
      </c>
      <c r="Z180" s="25">
        <f>'AEO 2022 Table 47 Raw'!AC162</f>
        <v>1016.865662</v>
      </c>
      <c r="AA180" s="25">
        <f>'AEO 2022 Table 47 Raw'!AD162</f>
        <v>1052.080688</v>
      </c>
      <c r="AB180" s="25">
        <f>'AEO 2022 Table 47 Raw'!AE162</f>
        <v>1087.8470460000001</v>
      </c>
      <c r="AC180" s="25">
        <f>'AEO 2022 Table 47 Raw'!AF162</f>
        <v>1125.422241</v>
      </c>
      <c r="AD180" s="25">
        <f>'AEO 2022 Table 47 Raw'!AG162</f>
        <v>1164.5333250000001</v>
      </c>
      <c r="AE180" s="25">
        <f>'AEO 2022 Table 47 Raw'!AH162</f>
        <v>1205.266846</v>
      </c>
      <c r="AF180" s="25">
        <f>'AEO 2022 Table 47 Raw'!AI162</f>
        <v>1247.3642580000001</v>
      </c>
      <c r="AG180" s="45">
        <f>'AEO 2022 Table 47 Raw'!AJ162</f>
        <v>5.7000000000000002E-2</v>
      </c>
    </row>
    <row r="181" spans="1:33" ht="12" customHeight="1">
      <c r="A181" s="8" t="s">
        <v>1241</v>
      </c>
      <c r="B181" s="24" t="s">
        <v>1061</v>
      </c>
      <c r="C181" s="25">
        <f>'AEO 2022 Table 47 Raw'!F163</f>
        <v>1481.917236</v>
      </c>
      <c r="D181" s="25">
        <f>'AEO 2022 Table 47 Raw'!G163</f>
        <v>2171.6381839999999</v>
      </c>
      <c r="E181" s="25">
        <f>'AEO 2022 Table 47 Raw'!H163</f>
        <v>2703.226807</v>
      </c>
      <c r="F181" s="25">
        <f>'AEO 2022 Table 47 Raw'!I163</f>
        <v>2880.029297</v>
      </c>
      <c r="G181" s="25">
        <f>'AEO 2022 Table 47 Raw'!J163</f>
        <v>2947.4458009999998</v>
      </c>
      <c r="H181" s="25">
        <f>'AEO 2022 Table 47 Raw'!K163</f>
        <v>2994.3190920000002</v>
      </c>
      <c r="I181" s="25">
        <f>'AEO 2022 Table 47 Raw'!L163</f>
        <v>3069.625</v>
      </c>
      <c r="J181" s="25">
        <f>'AEO 2022 Table 47 Raw'!M163</f>
        <v>3140.8120119999999</v>
      </c>
      <c r="K181" s="25">
        <f>'AEO 2022 Table 47 Raw'!N163</f>
        <v>3211.1621089999999</v>
      </c>
      <c r="L181" s="25">
        <f>'AEO 2022 Table 47 Raw'!O163</f>
        <v>3281.6674800000001</v>
      </c>
      <c r="M181" s="25">
        <f>'AEO 2022 Table 47 Raw'!P163</f>
        <v>3351.6347660000001</v>
      </c>
      <c r="N181" s="25">
        <f>'AEO 2022 Table 47 Raw'!Q163</f>
        <v>3420.1965329999998</v>
      </c>
      <c r="O181" s="25">
        <f>'AEO 2022 Table 47 Raw'!R163</f>
        <v>3489.1831050000001</v>
      </c>
      <c r="P181" s="25">
        <f>'AEO 2022 Table 47 Raw'!S163</f>
        <v>3553.242432</v>
      </c>
      <c r="Q181" s="25">
        <f>'AEO 2022 Table 47 Raw'!T163</f>
        <v>3618.4670409999999</v>
      </c>
      <c r="R181" s="25">
        <f>'AEO 2022 Table 47 Raw'!U163</f>
        <v>3685.0527339999999</v>
      </c>
      <c r="S181" s="25">
        <f>'AEO 2022 Table 47 Raw'!V163</f>
        <v>3754.069336</v>
      </c>
      <c r="T181" s="25">
        <f>'AEO 2022 Table 47 Raw'!W163</f>
        <v>3824.7402339999999</v>
      </c>
      <c r="U181" s="25">
        <f>'AEO 2022 Table 47 Raw'!X163</f>
        <v>3899.4582519999999</v>
      </c>
      <c r="V181" s="25">
        <f>'AEO 2022 Table 47 Raw'!Y163</f>
        <v>3976.9045409999999</v>
      </c>
      <c r="W181" s="25">
        <f>'AEO 2022 Table 47 Raw'!Z163</f>
        <v>4053.1599120000001</v>
      </c>
      <c r="X181" s="25">
        <f>'AEO 2022 Table 47 Raw'!AA163</f>
        <v>4126.2583009999998</v>
      </c>
      <c r="Y181" s="25">
        <f>'AEO 2022 Table 47 Raw'!AB163</f>
        <v>4203.720703</v>
      </c>
      <c r="Z181" s="25">
        <f>'AEO 2022 Table 47 Raw'!AC163</f>
        <v>4289.8881840000004</v>
      </c>
      <c r="AA181" s="25">
        <f>'AEO 2022 Table 47 Raw'!AD163</f>
        <v>4379.783203</v>
      </c>
      <c r="AB181" s="25">
        <f>'AEO 2022 Table 47 Raw'!AE163</f>
        <v>4472.7216799999997</v>
      </c>
      <c r="AC181" s="25">
        <f>'AEO 2022 Table 47 Raw'!AF163</f>
        <v>4568.7124020000001</v>
      </c>
      <c r="AD181" s="25">
        <f>'AEO 2022 Table 47 Raw'!AG163</f>
        <v>4668.1660160000001</v>
      </c>
      <c r="AE181" s="25">
        <f>'AEO 2022 Table 47 Raw'!AH163</f>
        <v>4771.8564450000003</v>
      </c>
      <c r="AF181" s="25">
        <f>'AEO 2022 Table 47 Raw'!AI163</f>
        <v>4879.5620120000003</v>
      </c>
      <c r="AG181" s="45">
        <f>'AEO 2022 Table 47 Raw'!AJ163</f>
        <v>4.2000000000000003E-2</v>
      </c>
    </row>
    <row r="182" spans="1:33" ht="12" customHeight="1">
      <c r="A182" s="8" t="s">
        <v>1242</v>
      </c>
      <c r="B182" s="24" t="s">
        <v>1063</v>
      </c>
      <c r="C182" s="25">
        <f>'AEO 2022 Table 47 Raw'!F164</f>
        <v>186.35432399999999</v>
      </c>
      <c r="D182" s="25">
        <f>'AEO 2022 Table 47 Raw'!G164</f>
        <v>290.216095</v>
      </c>
      <c r="E182" s="25">
        <f>'AEO 2022 Table 47 Raw'!H164</f>
        <v>373.33966099999998</v>
      </c>
      <c r="F182" s="25">
        <f>'AEO 2022 Table 47 Raw'!I164</f>
        <v>398.04534899999999</v>
      </c>
      <c r="G182" s="25">
        <f>'AEO 2022 Table 47 Raw'!J164</f>
        <v>410.725098</v>
      </c>
      <c r="H182" s="25">
        <f>'AEO 2022 Table 47 Raw'!K164</f>
        <v>419.56191999999999</v>
      </c>
      <c r="I182" s="25">
        <f>'AEO 2022 Table 47 Raw'!L164</f>
        <v>434.59277300000002</v>
      </c>
      <c r="J182" s="25">
        <f>'AEO 2022 Table 47 Raw'!M164</f>
        <v>448.93545499999999</v>
      </c>
      <c r="K182" s="25">
        <f>'AEO 2022 Table 47 Raw'!N164</f>
        <v>463.454926</v>
      </c>
      <c r="L182" s="25">
        <f>'AEO 2022 Table 47 Raw'!O164</f>
        <v>478.91934199999997</v>
      </c>
      <c r="M182" s="25">
        <f>'AEO 2022 Table 47 Raw'!P164</f>
        <v>495.38146999999998</v>
      </c>
      <c r="N182" s="25">
        <f>'AEO 2022 Table 47 Raw'!Q164</f>
        <v>512.38476600000001</v>
      </c>
      <c r="O182" s="25">
        <f>'AEO 2022 Table 47 Raw'!R164</f>
        <v>530.473206</v>
      </c>
      <c r="P182" s="25">
        <f>'AEO 2022 Table 47 Raw'!S164</f>
        <v>548.75628700000004</v>
      </c>
      <c r="Q182" s="25">
        <f>'AEO 2022 Table 47 Raw'!T164</f>
        <v>567.88110400000005</v>
      </c>
      <c r="R182" s="25">
        <f>'AEO 2022 Table 47 Raw'!U164</f>
        <v>587.80895999999996</v>
      </c>
      <c r="S182" s="25">
        <f>'AEO 2022 Table 47 Raw'!V164</f>
        <v>608.35070800000005</v>
      </c>
      <c r="T182" s="25">
        <f>'AEO 2022 Table 47 Raw'!W164</f>
        <v>628.73004200000003</v>
      </c>
      <c r="U182" s="25">
        <f>'AEO 2022 Table 47 Raw'!X164</f>
        <v>650.04003899999998</v>
      </c>
      <c r="V182" s="25">
        <f>'AEO 2022 Table 47 Raw'!Y164</f>
        <v>671.86474599999997</v>
      </c>
      <c r="W182" s="25">
        <f>'AEO 2022 Table 47 Raw'!Z164</f>
        <v>694.52355999999997</v>
      </c>
      <c r="X182" s="25">
        <f>'AEO 2022 Table 47 Raw'!AA164</f>
        <v>717.847534</v>
      </c>
      <c r="Y182" s="25">
        <f>'AEO 2022 Table 47 Raw'!AB164</f>
        <v>742.34423800000002</v>
      </c>
      <c r="Z182" s="25">
        <f>'AEO 2022 Table 47 Raw'!AC164</f>
        <v>767.58892800000001</v>
      </c>
      <c r="AA182" s="25">
        <f>'AEO 2022 Table 47 Raw'!AD164</f>
        <v>793.28997800000002</v>
      </c>
      <c r="AB182" s="25">
        <f>'AEO 2022 Table 47 Raw'!AE164</f>
        <v>820.30139199999996</v>
      </c>
      <c r="AC182" s="25">
        <f>'AEO 2022 Table 47 Raw'!AF164</f>
        <v>848.39636199999995</v>
      </c>
      <c r="AD182" s="25">
        <f>'AEO 2022 Table 47 Raw'!AG164</f>
        <v>876.10034199999996</v>
      </c>
      <c r="AE182" s="25">
        <f>'AEO 2022 Table 47 Raw'!AH164</f>
        <v>905.07354699999996</v>
      </c>
      <c r="AF182" s="25">
        <f>'AEO 2022 Table 47 Raw'!AI164</f>
        <v>935.57037400000002</v>
      </c>
      <c r="AG182" s="45">
        <f>'AEO 2022 Table 47 Raw'!AJ164</f>
        <v>5.7000000000000002E-2</v>
      </c>
    </row>
    <row r="183" spans="1:33" ht="15" customHeight="1">
      <c r="A183" s="8" t="s">
        <v>1243</v>
      </c>
      <c r="B183" s="24" t="s">
        <v>1065</v>
      </c>
      <c r="C183" s="25">
        <f>'AEO 2022 Table 47 Raw'!F165</f>
        <v>411.81686400000001</v>
      </c>
      <c r="D183" s="25">
        <f>'AEO 2022 Table 47 Raw'!G165</f>
        <v>606.72344999999996</v>
      </c>
      <c r="E183" s="25">
        <f>'AEO 2022 Table 47 Raw'!H165</f>
        <v>774.27667199999996</v>
      </c>
      <c r="F183" s="25">
        <f>'AEO 2022 Table 47 Raw'!I165</f>
        <v>833.05633499999999</v>
      </c>
      <c r="G183" s="25">
        <f>'AEO 2022 Table 47 Raw'!J165</f>
        <v>859.69915800000001</v>
      </c>
      <c r="H183" s="25">
        <f>'AEO 2022 Table 47 Raw'!K165</f>
        <v>880.666382</v>
      </c>
      <c r="I183" s="25">
        <f>'AEO 2022 Table 47 Raw'!L165</f>
        <v>911.48870799999997</v>
      </c>
      <c r="J183" s="25">
        <f>'AEO 2022 Table 47 Raw'!M165</f>
        <v>941.48443599999996</v>
      </c>
      <c r="K183" s="25">
        <f>'AEO 2022 Table 47 Raw'!N165</f>
        <v>972.50256300000001</v>
      </c>
      <c r="L183" s="25">
        <f>'AEO 2022 Table 47 Raw'!O165</f>
        <v>1004.23053</v>
      </c>
      <c r="M183" s="25">
        <f>'AEO 2022 Table 47 Raw'!P165</f>
        <v>1035.7944339999999</v>
      </c>
      <c r="N183" s="25">
        <f>'AEO 2022 Table 47 Raw'!Q165</f>
        <v>1067.1022949999999</v>
      </c>
      <c r="O183" s="25">
        <f>'AEO 2022 Table 47 Raw'!R165</f>
        <v>1099.2611079999999</v>
      </c>
      <c r="P183" s="25">
        <f>'AEO 2022 Table 47 Raw'!S165</f>
        <v>1131.7851559999999</v>
      </c>
      <c r="Q183" s="25">
        <f>'AEO 2022 Table 47 Raw'!T165</f>
        <v>1164.0980219999999</v>
      </c>
      <c r="R183" s="25">
        <f>'AEO 2022 Table 47 Raw'!U165</f>
        <v>1196.937866</v>
      </c>
      <c r="S183" s="25">
        <f>'AEO 2022 Table 47 Raw'!V165</f>
        <v>1230.1417240000001</v>
      </c>
      <c r="T183" s="25">
        <f>'AEO 2022 Table 47 Raw'!W165</f>
        <v>1263.690918</v>
      </c>
      <c r="U183" s="25">
        <f>'AEO 2022 Table 47 Raw'!X165</f>
        <v>1297.987427</v>
      </c>
      <c r="V183" s="25">
        <f>'AEO 2022 Table 47 Raw'!Y165</f>
        <v>1333.04126</v>
      </c>
      <c r="W183" s="25">
        <f>'AEO 2022 Table 47 Raw'!Z165</f>
        <v>1367.3917240000001</v>
      </c>
      <c r="X183" s="25">
        <f>'AEO 2022 Table 47 Raw'!AA165</f>
        <v>1402.354004</v>
      </c>
      <c r="Y183" s="25">
        <f>'AEO 2022 Table 47 Raw'!AB165</f>
        <v>1438.794067</v>
      </c>
      <c r="Z183" s="25">
        <f>'AEO 2022 Table 47 Raw'!AC165</f>
        <v>1476.3929439999999</v>
      </c>
      <c r="AA183" s="25">
        <f>'AEO 2022 Table 47 Raw'!AD165</f>
        <v>1515.1170649999999</v>
      </c>
      <c r="AB183" s="25">
        <f>'AEO 2022 Table 47 Raw'!AE165</f>
        <v>1552.946899</v>
      </c>
      <c r="AC183" s="25">
        <f>'AEO 2022 Table 47 Raw'!AF165</f>
        <v>1591.4368899999999</v>
      </c>
      <c r="AD183" s="25">
        <f>'AEO 2022 Table 47 Raw'!AG165</f>
        <v>1632.0548100000001</v>
      </c>
      <c r="AE183" s="25">
        <f>'AEO 2022 Table 47 Raw'!AH165</f>
        <v>1674.6080320000001</v>
      </c>
      <c r="AF183" s="25">
        <f>'AEO 2022 Table 47 Raw'!AI165</f>
        <v>1719.1999510000001</v>
      </c>
      <c r="AG183" s="45">
        <f>'AEO 2022 Table 47 Raw'!AJ165</f>
        <v>5.0999999999999997E-2</v>
      </c>
    </row>
    <row r="184" spans="1:33" ht="15" customHeight="1">
      <c r="A184" s="8" t="s">
        <v>1244</v>
      </c>
      <c r="B184" s="24" t="s">
        <v>1067</v>
      </c>
      <c r="C184" s="25">
        <f>'AEO 2022 Table 47 Raw'!F166</f>
        <v>429.83990499999999</v>
      </c>
      <c r="D184" s="25">
        <f>'AEO 2022 Table 47 Raw'!G166</f>
        <v>460.97067299999998</v>
      </c>
      <c r="E184" s="25">
        <f>'AEO 2022 Table 47 Raw'!H166</f>
        <v>521.81597899999997</v>
      </c>
      <c r="F184" s="25">
        <f>'AEO 2022 Table 47 Raw'!I166</f>
        <v>549.28955099999996</v>
      </c>
      <c r="G184" s="25">
        <f>'AEO 2022 Table 47 Raw'!J166</f>
        <v>566.31109600000002</v>
      </c>
      <c r="H184" s="25">
        <f>'AEO 2022 Table 47 Raw'!K166</f>
        <v>578.699524</v>
      </c>
      <c r="I184" s="25">
        <f>'AEO 2022 Table 47 Raw'!L166</f>
        <v>591.961365</v>
      </c>
      <c r="J184" s="25">
        <f>'AEO 2022 Table 47 Raw'!M166</f>
        <v>605.48242200000004</v>
      </c>
      <c r="K184" s="25">
        <f>'AEO 2022 Table 47 Raw'!N166</f>
        <v>618.40960700000005</v>
      </c>
      <c r="L184" s="25">
        <f>'AEO 2022 Table 47 Raw'!O166</f>
        <v>630.24572799999999</v>
      </c>
      <c r="M184" s="25">
        <f>'AEO 2022 Table 47 Raw'!P166</f>
        <v>642.44256600000006</v>
      </c>
      <c r="N184" s="25">
        <f>'AEO 2022 Table 47 Raw'!Q166</f>
        <v>653.79968299999996</v>
      </c>
      <c r="O184" s="25">
        <f>'AEO 2022 Table 47 Raw'!R166</f>
        <v>662.61193800000001</v>
      </c>
      <c r="P184" s="25">
        <f>'AEO 2022 Table 47 Raw'!S166</f>
        <v>673.41497800000002</v>
      </c>
      <c r="Q184" s="25">
        <f>'AEO 2022 Table 47 Raw'!T166</f>
        <v>685.64233400000001</v>
      </c>
      <c r="R184" s="25">
        <f>'AEO 2022 Table 47 Raw'!U166</f>
        <v>696.65460199999995</v>
      </c>
      <c r="S184" s="25">
        <f>'AEO 2022 Table 47 Raw'!V166</f>
        <v>708.161743</v>
      </c>
      <c r="T184" s="25">
        <f>'AEO 2022 Table 47 Raw'!W166</f>
        <v>719.62988299999995</v>
      </c>
      <c r="U184" s="25">
        <f>'AEO 2022 Table 47 Raw'!X166</f>
        <v>731.68029799999999</v>
      </c>
      <c r="V184" s="25">
        <f>'AEO 2022 Table 47 Raw'!Y166</f>
        <v>743.37451199999998</v>
      </c>
      <c r="W184" s="25">
        <f>'AEO 2022 Table 47 Raw'!Z166</f>
        <v>755.86792000000003</v>
      </c>
      <c r="X184" s="25">
        <f>'AEO 2022 Table 47 Raw'!AA166</f>
        <v>768.29070999999999</v>
      </c>
      <c r="Y184" s="25">
        <f>'AEO 2022 Table 47 Raw'!AB166</f>
        <v>781.44708300000002</v>
      </c>
      <c r="Z184" s="25">
        <f>'AEO 2022 Table 47 Raw'!AC166</f>
        <v>795.77752699999996</v>
      </c>
      <c r="AA184" s="25">
        <f>'AEO 2022 Table 47 Raw'!AD166</f>
        <v>810.01141399999995</v>
      </c>
      <c r="AB184" s="25">
        <f>'AEO 2022 Table 47 Raw'!AE166</f>
        <v>823.72125200000005</v>
      </c>
      <c r="AC184" s="25">
        <f>'AEO 2022 Table 47 Raw'!AF166</f>
        <v>838.35626200000002</v>
      </c>
      <c r="AD184" s="25">
        <f>'AEO 2022 Table 47 Raw'!AG166</f>
        <v>853.34655799999996</v>
      </c>
      <c r="AE184" s="25">
        <f>'AEO 2022 Table 47 Raw'!AH166</f>
        <v>869.19750999999997</v>
      </c>
      <c r="AF184" s="25">
        <f>'AEO 2022 Table 47 Raw'!AI166</f>
        <v>884.75732400000004</v>
      </c>
      <c r="AG184" s="45">
        <f>'AEO 2022 Table 47 Raw'!AJ166</f>
        <v>2.5000000000000001E-2</v>
      </c>
    </row>
    <row r="185" spans="1:33" ht="15" customHeight="1">
      <c r="A185" s="8" t="s">
        <v>1245</v>
      </c>
      <c r="B185" s="24" t="s">
        <v>1069</v>
      </c>
      <c r="C185" s="25">
        <f>'AEO 2022 Table 47 Raw'!F167</f>
        <v>1397.6572269999999</v>
      </c>
      <c r="D185" s="25">
        <f>'AEO 2022 Table 47 Raw'!G167</f>
        <v>1556.090332</v>
      </c>
      <c r="E185" s="25">
        <f>'AEO 2022 Table 47 Raw'!H167</f>
        <v>1701.2373050000001</v>
      </c>
      <c r="F185" s="25">
        <f>'AEO 2022 Table 47 Raw'!I167</f>
        <v>1791.86438</v>
      </c>
      <c r="G185" s="25">
        <f>'AEO 2022 Table 47 Raw'!J167</f>
        <v>1869.2490230000001</v>
      </c>
      <c r="H185" s="25">
        <f>'AEO 2022 Table 47 Raw'!K167</f>
        <v>1934.793091</v>
      </c>
      <c r="I185" s="25">
        <f>'AEO 2022 Table 47 Raw'!L167</f>
        <v>2015.565918</v>
      </c>
      <c r="J185" s="25">
        <f>'AEO 2022 Table 47 Raw'!M167</f>
        <v>2100.0625</v>
      </c>
      <c r="K185" s="25">
        <f>'AEO 2022 Table 47 Raw'!N167</f>
        <v>2185.336914</v>
      </c>
      <c r="L185" s="25">
        <f>'AEO 2022 Table 47 Raw'!O167</f>
        <v>2269.2841800000001</v>
      </c>
      <c r="M185" s="25">
        <f>'AEO 2022 Table 47 Raw'!P167</f>
        <v>2353.6459960000002</v>
      </c>
      <c r="N185" s="25">
        <f>'AEO 2022 Table 47 Raw'!Q167</f>
        <v>2435.2280270000001</v>
      </c>
      <c r="O185" s="25">
        <f>'AEO 2022 Table 47 Raw'!R167</f>
        <v>2516.0009770000001</v>
      </c>
      <c r="P185" s="25">
        <f>'AEO 2022 Table 47 Raw'!S167</f>
        <v>2594.3911130000001</v>
      </c>
      <c r="Q185" s="25">
        <f>'AEO 2022 Table 47 Raw'!T167</f>
        <v>2671.398193</v>
      </c>
      <c r="R185" s="25">
        <f>'AEO 2022 Table 47 Raw'!U167</f>
        <v>2745.8635250000002</v>
      </c>
      <c r="S185" s="25">
        <f>'AEO 2022 Table 47 Raw'!V167</f>
        <v>2816.4409179999998</v>
      </c>
      <c r="T185" s="25">
        <f>'AEO 2022 Table 47 Raw'!W167</f>
        <v>2886.1655270000001</v>
      </c>
      <c r="U185" s="25">
        <f>'AEO 2022 Table 47 Raw'!X167</f>
        <v>2954.7558589999999</v>
      </c>
      <c r="V185" s="25">
        <f>'AEO 2022 Table 47 Raw'!Y167</f>
        <v>3021.1103520000001</v>
      </c>
      <c r="W185" s="25">
        <f>'AEO 2022 Table 47 Raw'!Z167</f>
        <v>3088.8479000000002</v>
      </c>
      <c r="X185" s="25">
        <f>'AEO 2022 Table 47 Raw'!AA167</f>
        <v>3155.5363769999999</v>
      </c>
      <c r="Y185" s="25">
        <f>'AEO 2022 Table 47 Raw'!AB167</f>
        <v>3221.680664</v>
      </c>
      <c r="Z185" s="25">
        <f>'AEO 2022 Table 47 Raw'!AC167</f>
        <v>3286.7312010000001</v>
      </c>
      <c r="AA185" s="25">
        <f>'AEO 2022 Table 47 Raw'!AD167</f>
        <v>3344.1455080000001</v>
      </c>
      <c r="AB185" s="25">
        <f>'AEO 2022 Table 47 Raw'!AE167</f>
        <v>3400.4345699999999</v>
      </c>
      <c r="AC185" s="25">
        <f>'AEO 2022 Table 47 Raw'!AF167</f>
        <v>3456.9057619999999</v>
      </c>
      <c r="AD185" s="25">
        <f>'AEO 2022 Table 47 Raw'!AG167</f>
        <v>3515.1760250000002</v>
      </c>
      <c r="AE185" s="25">
        <f>'AEO 2022 Table 47 Raw'!AH167</f>
        <v>3573.2158199999999</v>
      </c>
      <c r="AF185" s="25">
        <f>'AEO 2022 Table 47 Raw'!AI167</f>
        <v>3628.83374</v>
      </c>
      <c r="AG185" s="45">
        <f>'AEO 2022 Table 47 Raw'!AJ167</f>
        <v>3.3000000000000002E-2</v>
      </c>
    </row>
    <row r="186" spans="1:33" ht="15" customHeight="1">
      <c r="A186" s="8" t="s">
        <v>1246</v>
      </c>
      <c r="B186" s="24" t="s">
        <v>1071</v>
      </c>
      <c r="C186" s="25">
        <f>'AEO 2022 Table 47 Raw'!F168</f>
        <v>374.18673699999999</v>
      </c>
      <c r="D186" s="25">
        <f>'AEO 2022 Table 47 Raw'!G168</f>
        <v>550.56433100000004</v>
      </c>
      <c r="E186" s="25">
        <f>'AEO 2022 Table 47 Raw'!H168</f>
        <v>685.65490699999998</v>
      </c>
      <c r="F186" s="25">
        <f>'AEO 2022 Table 47 Raw'!I168</f>
        <v>731.766479</v>
      </c>
      <c r="G186" s="25">
        <f>'AEO 2022 Table 47 Raw'!J168</f>
        <v>746.98931900000002</v>
      </c>
      <c r="H186" s="25">
        <f>'AEO 2022 Table 47 Raw'!K168</f>
        <v>749.71905500000003</v>
      </c>
      <c r="I186" s="25">
        <f>'AEO 2022 Table 47 Raw'!L168</f>
        <v>762.26043700000002</v>
      </c>
      <c r="J186" s="25">
        <f>'AEO 2022 Table 47 Raw'!M168</f>
        <v>772.64648399999999</v>
      </c>
      <c r="K186" s="25">
        <f>'AEO 2022 Table 47 Raw'!N168</f>
        <v>782.32122800000002</v>
      </c>
      <c r="L186" s="25">
        <f>'AEO 2022 Table 47 Raw'!O168</f>
        <v>790.00286900000003</v>
      </c>
      <c r="M186" s="25">
        <f>'AEO 2022 Table 47 Raw'!P168</f>
        <v>794.80773899999997</v>
      </c>
      <c r="N186" s="25">
        <f>'AEO 2022 Table 47 Raw'!Q168</f>
        <v>795.69427499999995</v>
      </c>
      <c r="O186" s="25">
        <f>'AEO 2022 Table 47 Raw'!R168</f>
        <v>797.44647199999997</v>
      </c>
      <c r="P186" s="25">
        <f>'AEO 2022 Table 47 Raw'!S168</f>
        <v>795.80865500000004</v>
      </c>
      <c r="Q186" s="25">
        <f>'AEO 2022 Table 47 Raw'!T168</f>
        <v>793.77734399999997</v>
      </c>
      <c r="R186" s="25">
        <f>'AEO 2022 Table 47 Raw'!U168</f>
        <v>791.34643600000004</v>
      </c>
      <c r="S186" s="25">
        <f>'AEO 2022 Table 47 Raw'!V168</f>
        <v>787.78247099999999</v>
      </c>
      <c r="T186" s="25">
        <f>'AEO 2022 Table 47 Raw'!W168</f>
        <v>783.70239300000003</v>
      </c>
      <c r="U186" s="25">
        <f>'AEO 2022 Table 47 Raw'!X168</f>
        <v>779.71398899999997</v>
      </c>
      <c r="V186" s="25">
        <f>'AEO 2022 Table 47 Raw'!Y168</f>
        <v>775.84423800000002</v>
      </c>
      <c r="W186" s="25">
        <f>'AEO 2022 Table 47 Raw'!Z168</f>
        <v>772.10742200000004</v>
      </c>
      <c r="X186" s="25">
        <f>'AEO 2022 Table 47 Raw'!AA168</f>
        <v>767.90844700000002</v>
      </c>
      <c r="Y186" s="25">
        <f>'AEO 2022 Table 47 Raw'!AB168</f>
        <v>764.51623500000005</v>
      </c>
      <c r="Z186" s="25">
        <f>'AEO 2022 Table 47 Raw'!AC168</f>
        <v>760.62768600000004</v>
      </c>
      <c r="AA186" s="25">
        <f>'AEO 2022 Table 47 Raw'!AD168</f>
        <v>754.81188999999995</v>
      </c>
      <c r="AB186" s="25">
        <f>'AEO 2022 Table 47 Raw'!AE168</f>
        <v>749.82965100000001</v>
      </c>
      <c r="AC186" s="25">
        <f>'AEO 2022 Table 47 Raw'!AF168</f>
        <v>745.70483400000001</v>
      </c>
      <c r="AD186" s="25">
        <f>'AEO 2022 Table 47 Raw'!AG168</f>
        <v>743.59265100000005</v>
      </c>
      <c r="AE186" s="25">
        <f>'AEO 2022 Table 47 Raw'!AH168</f>
        <v>741.494507</v>
      </c>
      <c r="AF186" s="25">
        <f>'AEO 2022 Table 47 Raw'!AI168</f>
        <v>740.68957499999999</v>
      </c>
      <c r="AG186" s="45">
        <f>'AEO 2022 Table 47 Raw'!AJ168</f>
        <v>2.4E-2</v>
      </c>
    </row>
    <row r="187" spans="1:33" ht="15" customHeight="1">
      <c r="A187" s="8" t="s">
        <v>1247</v>
      </c>
      <c r="B187" s="24" t="s">
        <v>1073</v>
      </c>
      <c r="C187" s="25">
        <f>'AEO 2022 Table 47 Raw'!F169</f>
        <v>354.72271699999999</v>
      </c>
      <c r="D187" s="25">
        <f>'AEO 2022 Table 47 Raw'!G169</f>
        <v>783.15203899999995</v>
      </c>
      <c r="E187" s="25">
        <f>'AEO 2022 Table 47 Raw'!H169</f>
        <v>1103.4101559999999</v>
      </c>
      <c r="F187" s="25">
        <f>'AEO 2022 Table 47 Raw'!I169</f>
        <v>1205.7543949999999</v>
      </c>
      <c r="G187" s="25">
        <f>'AEO 2022 Table 47 Raw'!J169</f>
        <v>1257.368408</v>
      </c>
      <c r="H187" s="25">
        <f>'AEO 2022 Table 47 Raw'!K169</f>
        <v>1297.470337</v>
      </c>
      <c r="I187" s="25">
        <f>'AEO 2022 Table 47 Raw'!L169</f>
        <v>1360.8388669999999</v>
      </c>
      <c r="J187" s="25">
        <f>'AEO 2022 Table 47 Raw'!M169</f>
        <v>1422.9842530000001</v>
      </c>
      <c r="K187" s="25">
        <f>'AEO 2022 Table 47 Raw'!N169</f>
        <v>1483.0711670000001</v>
      </c>
      <c r="L187" s="25">
        <f>'AEO 2022 Table 47 Raw'!O169</f>
        <v>1540.6864009999999</v>
      </c>
      <c r="M187" s="25">
        <f>'AEO 2022 Table 47 Raw'!P169</f>
        <v>1597.0791019999999</v>
      </c>
      <c r="N187" s="25">
        <f>'AEO 2022 Table 47 Raw'!Q169</f>
        <v>1650.5698239999999</v>
      </c>
      <c r="O187" s="25">
        <f>'AEO 2022 Table 47 Raw'!R169</f>
        <v>1704.051514</v>
      </c>
      <c r="P187" s="25">
        <f>'AEO 2022 Table 47 Raw'!S169</f>
        <v>1756.3217770000001</v>
      </c>
      <c r="Q187" s="25">
        <f>'AEO 2022 Table 47 Raw'!T169</f>
        <v>1807.4444579999999</v>
      </c>
      <c r="R187" s="25">
        <f>'AEO 2022 Table 47 Raw'!U169</f>
        <v>1857.013428</v>
      </c>
      <c r="S187" s="25">
        <f>'AEO 2022 Table 47 Raw'!V169</f>
        <v>1905.3233640000001</v>
      </c>
      <c r="T187" s="25">
        <f>'AEO 2022 Table 47 Raw'!W169</f>
        <v>1952.692505</v>
      </c>
      <c r="U187" s="25">
        <f>'AEO 2022 Table 47 Raw'!X169</f>
        <v>1999.44165</v>
      </c>
      <c r="V187" s="25">
        <f>'AEO 2022 Table 47 Raw'!Y169</f>
        <v>2044.870361</v>
      </c>
      <c r="W187" s="25">
        <f>'AEO 2022 Table 47 Raw'!Z169</f>
        <v>2086.8247070000002</v>
      </c>
      <c r="X187" s="25">
        <f>'AEO 2022 Table 47 Raw'!AA169</f>
        <v>2126.938721</v>
      </c>
      <c r="Y187" s="25">
        <f>'AEO 2022 Table 47 Raw'!AB169</f>
        <v>2167.0124510000001</v>
      </c>
      <c r="Z187" s="25">
        <f>'AEO 2022 Table 47 Raw'!AC169</f>
        <v>2206.8891600000002</v>
      </c>
      <c r="AA187" s="25">
        <f>'AEO 2022 Table 47 Raw'!AD169</f>
        <v>2246.0905760000001</v>
      </c>
      <c r="AB187" s="25">
        <f>'AEO 2022 Table 47 Raw'!AE169</f>
        <v>2282.6879880000001</v>
      </c>
      <c r="AC187" s="25">
        <f>'AEO 2022 Table 47 Raw'!AF169</f>
        <v>2318.4145509999998</v>
      </c>
      <c r="AD187" s="25">
        <f>'AEO 2022 Table 47 Raw'!AG169</f>
        <v>2353.9204100000002</v>
      </c>
      <c r="AE187" s="25">
        <f>'AEO 2022 Table 47 Raw'!AH169</f>
        <v>2389.8432619999999</v>
      </c>
      <c r="AF187" s="25">
        <f>'AEO 2022 Table 47 Raw'!AI169</f>
        <v>2425.3698730000001</v>
      </c>
      <c r="AG187" s="45">
        <f>'AEO 2022 Table 47 Raw'!AJ169</f>
        <v>6.9000000000000006E-2</v>
      </c>
    </row>
    <row r="188" spans="1:33" ht="12" customHeight="1">
      <c r="A188" s="8" t="s">
        <v>1248</v>
      </c>
      <c r="B188" s="24" t="s">
        <v>1075</v>
      </c>
      <c r="C188" s="25">
        <f>'AEO 2022 Table 47 Raw'!F170</f>
        <v>239.02145400000001</v>
      </c>
      <c r="D188" s="25">
        <f>'AEO 2022 Table 47 Raw'!G170</f>
        <v>335.83364899999998</v>
      </c>
      <c r="E188" s="25">
        <f>'AEO 2022 Table 47 Raw'!H170</f>
        <v>418.43841600000002</v>
      </c>
      <c r="F188" s="25">
        <f>'AEO 2022 Table 47 Raw'!I170</f>
        <v>449.240387</v>
      </c>
      <c r="G188" s="25">
        <f>'AEO 2022 Table 47 Raw'!J170</f>
        <v>473.456818</v>
      </c>
      <c r="H188" s="25">
        <f>'AEO 2022 Table 47 Raw'!K170</f>
        <v>499.68176299999999</v>
      </c>
      <c r="I188" s="25">
        <f>'AEO 2022 Table 47 Raw'!L170</f>
        <v>533.20843500000001</v>
      </c>
      <c r="J188" s="25">
        <f>'AEO 2022 Table 47 Raw'!M170</f>
        <v>567.21820100000002</v>
      </c>
      <c r="K188" s="25">
        <f>'AEO 2022 Table 47 Raw'!N170</f>
        <v>602.16345200000001</v>
      </c>
      <c r="L188" s="25">
        <f>'AEO 2022 Table 47 Raw'!O170</f>
        <v>638.00891100000001</v>
      </c>
      <c r="M188" s="25">
        <f>'AEO 2022 Table 47 Raw'!P170</f>
        <v>674.41113299999995</v>
      </c>
      <c r="N188" s="25">
        <f>'AEO 2022 Table 47 Raw'!Q170</f>
        <v>710.62884499999996</v>
      </c>
      <c r="O188" s="25">
        <f>'AEO 2022 Table 47 Raw'!R170</f>
        <v>746.36077899999998</v>
      </c>
      <c r="P188" s="25">
        <f>'AEO 2022 Table 47 Raw'!S170</f>
        <v>781.59112500000003</v>
      </c>
      <c r="Q188" s="25">
        <f>'AEO 2022 Table 47 Raw'!T170</f>
        <v>816.21020499999997</v>
      </c>
      <c r="R188" s="25">
        <f>'AEO 2022 Table 47 Raw'!U170</f>
        <v>850.774902</v>
      </c>
      <c r="S188" s="25">
        <f>'AEO 2022 Table 47 Raw'!V170</f>
        <v>885.50213599999995</v>
      </c>
      <c r="T188" s="25">
        <f>'AEO 2022 Table 47 Raw'!W170</f>
        <v>920.36901899999998</v>
      </c>
      <c r="U188" s="25">
        <f>'AEO 2022 Table 47 Raw'!X170</f>
        <v>955.04681400000004</v>
      </c>
      <c r="V188" s="25">
        <f>'AEO 2022 Table 47 Raw'!Y170</f>
        <v>990.37078899999995</v>
      </c>
      <c r="W188" s="25">
        <f>'AEO 2022 Table 47 Raw'!Z170</f>
        <v>1025.3428960000001</v>
      </c>
      <c r="X188" s="25">
        <f>'AEO 2022 Table 47 Raw'!AA170</f>
        <v>1060.447144</v>
      </c>
      <c r="Y188" s="25">
        <f>'AEO 2022 Table 47 Raw'!AB170</f>
        <v>1095.8707280000001</v>
      </c>
      <c r="Z188" s="25">
        <f>'AEO 2022 Table 47 Raw'!AC170</f>
        <v>1131.550293</v>
      </c>
      <c r="AA188" s="25">
        <f>'AEO 2022 Table 47 Raw'!AD170</f>
        <v>1167.2698969999999</v>
      </c>
      <c r="AB188" s="25">
        <f>'AEO 2022 Table 47 Raw'!AE170</f>
        <v>1202.6260990000001</v>
      </c>
      <c r="AC188" s="25">
        <f>'AEO 2022 Table 47 Raw'!AF170</f>
        <v>1237.6475829999999</v>
      </c>
      <c r="AD188" s="25">
        <f>'AEO 2022 Table 47 Raw'!AG170</f>
        <v>1271.8592530000001</v>
      </c>
      <c r="AE188" s="25">
        <f>'AEO 2022 Table 47 Raw'!AH170</f>
        <v>1305.8482670000001</v>
      </c>
      <c r="AF188" s="25">
        <f>'AEO 2022 Table 47 Raw'!AI170</f>
        <v>1339.0131839999999</v>
      </c>
      <c r="AG188" s="45">
        <f>'AEO 2022 Table 47 Raw'!AJ170</f>
        <v>6.0999999999999999E-2</v>
      </c>
    </row>
    <row r="189" spans="1:33" ht="15" customHeight="1">
      <c r="A189" s="8" t="s">
        <v>1249</v>
      </c>
      <c r="B189" s="24" t="s">
        <v>1077</v>
      </c>
      <c r="C189" s="25">
        <f>'AEO 2022 Table 47 Raw'!F171</f>
        <v>147.21620200000001</v>
      </c>
      <c r="D189" s="25">
        <f>'AEO 2022 Table 47 Raw'!G171</f>
        <v>271.09951799999999</v>
      </c>
      <c r="E189" s="25">
        <f>'AEO 2022 Table 47 Raw'!H171</f>
        <v>367.50039700000002</v>
      </c>
      <c r="F189" s="25">
        <f>'AEO 2022 Table 47 Raw'!I171</f>
        <v>400.58371</v>
      </c>
      <c r="G189" s="25">
        <f>'AEO 2022 Table 47 Raw'!J171</f>
        <v>417.03302000000002</v>
      </c>
      <c r="H189" s="25">
        <f>'AEO 2022 Table 47 Raw'!K171</f>
        <v>423.82836900000001</v>
      </c>
      <c r="I189" s="25">
        <f>'AEO 2022 Table 47 Raw'!L171</f>
        <v>437.01104700000002</v>
      </c>
      <c r="J189" s="25">
        <f>'AEO 2022 Table 47 Raw'!M171</f>
        <v>450.39416499999999</v>
      </c>
      <c r="K189" s="25">
        <f>'AEO 2022 Table 47 Raw'!N171</f>
        <v>464.48724399999998</v>
      </c>
      <c r="L189" s="25">
        <f>'AEO 2022 Table 47 Raw'!O171</f>
        <v>478.31890900000002</v>
      </c>
      <c r="M189" s="25">
        <f>'AEO 2022 Table 47 Raw'!P171</f>
        <v>491.86511200000001</v>
      </c>
      <c r="N189" s="25">
        <f>'AEO 2022 Table 47 Raw'!Q171</f>
        <v>504.66387900000001</v>
      </c>
      <c r="O189" s="25">
        <f>'AEO 2022 Table 47 Raw'!R171</f>
        <v>517.84149200000002</v>
      </c>
      <c r="P189" s="25">
        <f>'AEO 2022 Table 47 Raw'!S171</f>
        <v>530.76251200000002</v>
      </c>
      <c r="Q189" s="25">
        <f>'AEO 2022 Table 47 Raw'!T171</f>
        <v>543.00726299999997</v>
      </c>
      <c r="R189" s="25">
        <f>'AEO 2022 Table 47 Raw'!U171</f>
        <v>554.05432099999996</v>
      </c>
      <c r="S189" s="25">
        <f>'AEO 2022 Table 47 Raw'!V171</f>
        <v>564.46283000000005</v>
      </c>
      <c r="T189" s="25">
        <f>'AEO 2022 Table 47 Raw'!W171</f>
        <v>574.73852499999998</v>
      </c>
      <c r="U189" s="25">
        <f>'AEO 2022 Table 47 Raw'!X171</f>
        <v>584.796875</v>
      </c>
      <c r="V189" s="25">
        <f>'AEO 2022 Table 47 Raw'!Y171</f>
        <v>594.69671600000004</v>
      </c>
      <c r="W189" s="25">
        <f>'AEO 2022 Table 47 Raw'!Z171</f>
        <v>604.57208300000002</v>
      </c>
      <c r="X189" s="25">
        <f>'AEO 2022 Table 47 Raw'!AA171</f>
        <v>614.24230999999997</v>
      </c>
      <c r="Y189" s="25">
        <f>'AEO 2022 Table 47 Raw'!AB171</f>
        <v>624.52954099999999</v>
      </c>
      <c r="Z189" s="25">
        <f>'AEO 2022 Table 47 Raw'!AC171</f>
        <v>634.62817399999994</v>
      </c>
      <c r="AA189" s="25">
        <f>'AEO 2022 Table 47 Raw'!AD171</f>
        <v>644.89386000000002</v>
      </c>
      <c r="AB189" s="25">
        <f>'AEO 2022 Table 47 Raw'!AE171</f>
        <v>655.81585700000005</v>
      </c>
      <c r="AC189" s="25">
        <f>'AEO 2022 Table 47 Raw'!AF171</f>
        <v>667.12622099999999</v>
      </c>
      <c r="AD189" s="25">
        <f>'AEO 2022 Table 47 Raw'!AG171</f>
        <v>679.24237100000005</v>
      </c>
      <c r="AE189" s="25">
        <f>'AEO 2022 Table 47 Raw'!AH171</f>
        <v>691.88745100000006</v>
      </c>
      <c r="AF189" s="25">
        <f>'AEO 2022 Table 47 Raw'!AI171</f>
        <v>704.81945800000005</v>
      </c>
      <c r="AG189" s="45">
        <f>'AEO 2022 Table 47 Raw'!AJ171</f>
        <v>5.5E-2</v>
      </c>
    </row>
    <row r="190" spans="1:33" ht="15" customHeight="1">
      <c r="A190" s="8" t="s">
        <v>1250</v>
      </c>
      <c r="B190" s="24" t="s">
        <v>1135</v>
      </c>
      <c r="C190" s="25">
        <f>'AEO 2022 Table 47 Raw'!F172</f>
        <v>7823.7802730000003</v>
      </c>
      <c r="D190" s="25">
        <f>'AEO 2022 Table 47 Raw'!G172</f>
        <v>10452.589844</v>
      </c>
      <c r="E190" s="25">
        <f>'AEO 2022 Table 47 Raw'!H172</f>
        <v>12556.592773</v>
      </c>
      <c r="F190" s="25">
        <f>'AEO 2022 Table 47 Raw'!I172</f>
        <v>13294.341796999999</v>
      </c>
      <c r="G190" s="25">
        <f>'AEO 2022 Table 47 Raw'!J172</f>
        <v>13703.174805000001</v>
      </c>
      <c r="H190" s="25">
        <f>'AEO 2022 Table 47 Raw'!K172</f>
        <v>14000.592773</v>
      </c>
      <c r="I190" s="25">
        <f>'AEO 2022 Table 47 Raw'!L172</f>
        <v>14400.630859000001</v>
      </c>
      <c r="J190" s="25">
        <f>'AEO 2022 Table 47 Raw'!M172</f>
        <v>14802.089844</v>
      </c>
      <c r="K190" s="25">
        <f>'AEO 2022 Table 47 Raw'!N172</f>
        <v>15202.863281</v>
      </c>
      <c r="L190" s="25">
        <f>'AEO 2022 Table 47 Raw'!O172</f>
        <v>15601.982421999999</v>
      </c>
      <c r="M190" s="25">
        <f>'AEO 2022 Table 47 Raw'!P172</f>
        <v>15987.432617</v>
      </c>
      <c r="N190" s="25">
        <f>'AEO 2022 Table 47 Raw'!Q172</f>
        <v>16366.146484000001</v>
      </c>
      <c r="O190" s="25">
        <f>'AEO 2022 Table 47 Raw'!R172</f>
        <v>16732.935547000001</v>
      </c>
      <c r="P190" s="25">
        <f>'AEO 2022 Table 47 Raw'!S172</f>
        <v>17072.308593999998</v>
      </c>
      <c r="Q190" s="25">
        <f>'AEO 2022 Table 47 Raw'!T172</f>
        <v>17423.210938</v>
      </c>
      <c r="R190" s="25">
        <f>'AEO 2022 Table 47 Raw'!U172</f>
        <v>17773.335938</v>
      </c>
      <c r="S190" s="25">
        <f>'AEO 2022 Table 47 Raw'!V172</f>
        <v>18129.703125</v>
      </c>
      <c r="T190" s="25">
        <f>'AEO 2022 Table 47 Raw'!W172</f>
        <v>18485.9375</v>
      </c>
      <c r="U190" s="25">
        <f>'AEO 2022 Table 47 Raw'!X172</f>
        <v>18855.759765999999</v>
      </c>
      <c r="V190" s="25">
        <f>'AEO 2022 Table 47 Raw'!Y172</f>
        <v>19229.644531000002</v>
      </c>
      <c r="W190" s="25">
        <f>'AEO 2022 Table 47 Raw'!Z172</f>
        <v>19595.197265999999</v>
      </c>
      <c r="X190" s="25">
        <f>'AEO 2022 Table 47 Raw'!AA172</f>
        <v>19961.027343999998</v>
      </c>
      <c r="Y190" s="25">
        <f>'AEO 2022 Table 47 Raw'!AB172</f>
        <v>20338.765625</v>
      </c>
      <c r="Z190" s="25">
        <f>'AEO 2022 Table 47 Raw'!AC172</f>
        <v>20725.392577999999</v>
      </c>
      <c r="AA190" s="25">
        <f>'AEO 2022 Table 47 Raw'!AD172</f>
        <v>21117.193359000001</v>
      </c>
      <c r="AB190" s="25">
        <f>'AEO 2022 Table 47 Raw'!AE172</f>
        <v>21511.960938</v>
      </c>
      <c r="AC190" s="25">
        <f>'AEO 2022 Table 47 Raw'!AF172</f>
        <v>21911.232422000001</v>
      </c>
      <c r="AD190" s="25">
        <f>'AEO 2022 Table 47 Raw'!AG172</f>
        <v>22319.003906000002</v>
      </c>
      <c r="AE190" s="25">
        <f>'AEO 2022 Table 47 Raw'!AH172</f>
        <v>22740.652343999998</v>
      </c>
      <c r="AF190" s="25">
        <f>'AEO 2022 Table 47 Raw'!AI172</f>
        <v>23181.433593999998</v>
      </c>
      <c r="AG190" s="45">
        <f>'AEO 2022 Table 47 Raw'!AJ172</f>
        <v>3.7999999999999999E-2</v>
      </c>
    </row>
    <row r="191" spans="1:33" ht="15" customHeight="1">
      <c r="A191" s="8" t="s">
        <v>1251</v>
      </c>
      <c r="B191" s="24" t="s">
        <v>1252</v>
      </c>
      <c r="C191" s="25">
        <f>'AEO 2022 Table 47 Raw'!F173</f>
        <v>22.434891</v>
      </c>
      <c r="D191" s="25">
        <f>'AEO 2022 Table 47 Raw'!G173</f>
        <v>22.421617999999999</v>
      </c>
      <c r="E191" s="25">
        <f>'AEO 2022 Table 47 Raw'!H173</f>
        <v>22.410634999999999</v>
      </c>
      <c r="F191" s="25">
        <f>'AEO 2022 Table 47 Raw'!I173</f>
        <v>22.401547999999998</v>
      </c>
      <c r="G191" s="25">
        <f>'AEO 2022 Table 47 Raw'!J173</f>
        <v>22.394031999999999</v>
      </c>
      <c r="H191" s="25">
        <f>'AEO 2022 Table 47 Raw'!K173</f>
        <v>22.387812</v>
      </c>
      <c r="I191" s="25">
        <f>'AEO 2022 Table 47 Raw'!L173</f>
        <v>22.382666</v>
      </c>
      <c r="J191" s="25">
        <f>'AEO 2022 Table 47 Raw'!M173</f>
        <v>22.378406999999999</v>
      </c>
      <c r="K191" s="25">
        <f>'AEO 2022 Table 47 Raw'!N173</f>
        <v>22.374884000000002</v>
      </c>
      <c r="L191" s="25">
        <f>'AEO 2022 Table 47 Raw'!O173</f>
        <v>22.371969</v>
      </c>
      <c r="M191" s="25">
        <f>'AEO 2022 Table 47 Raw'!P173</f>
        <v>22.369558000000001</v>
      </c>
      <c r="N191" s="25">
        <f>'AEO 2022 Table 47 Raw'!Q173</f>
        <v>22.367563000000001</v>
      </c>
      <c r="O191" s="25">
        <f>'AEO 2022 Table 47 Raw'!R173</f>
        <v>22.365911000000001</v>
      </c>
      <c r="P191" s="25">
        <f>'AEO 2022 Table 47 Raw'!S173</f>
        <v>22.364546000000001</v>
      </c>
      <c r="Q191" s="25">
        <f>'AEO 2022 Table 47 Raw'!T173</f>
        <v>22.363416999999998</v>
      </c>
      <c r="R191" s="25">
        <f>'AEO 2022 Table 47 Raw'!U173</f>
        <v>22.362480000000001</v>
      </c>
      <c r="S191" s="25">
        <f>'AEO 2022 Table 47 Raw'!V173</f>
        <v>22.361708</v>
      </c>
      <c r="T191" s="25">
        <f>'AEO 2022 Table 47 Raw'!W173</f>
        <v>22.361066999999998</v>
      </c>
      <c r="U191" s="25">
        <f>'AEO 2022 Table 47 Raw'!X173</f>
        <v>22.360537999999998</v>
      </c>
      <c r="V191" s="25">
        <f>'AEO 2022 Table 47 Raw'!Y173</f>
        <v>22.360099999999999</v>
      </c>
      <c r="W191" s="25">
        <f>'AEO 2022 Table 47 Raw'!Z173</f>
        <v>22.359736999999999</v>
      </c>
      <c r="X191" s="25">
        <f>'AEO 2022 Table 47 Raw'!AA173</f>
        <v>22.359438000000001</v>
      </c>
      <c r="Y191" s="25">
        <f>'AEO 2022 Table 47 Raw'!AB173</f>
        <v>22.359190000000002</v>
      </c>
      <c r="Z191" s="25">
        <f>'AEO 2022 Table 47 Raw'!AC173</f>
        <v>22.358984</v>
      </c>
      <c r="AA191" s="25">
        <f>'AEO 2022 Table 47 Raw'!AD173</f>
        <v>22.358813999999999</v>
      </c>
      <c r="AB191" s="25">
        <f>'AEO 2022 Table 47 Raw'!AE173</f>
        <v>22.358673</v>
      </c>
      <c r="AC191" s="25">
        <f>'AEO 2022 Table 47 Raw'!AF173</f>
        <v>22.358557000000001</v>
      </c>
      <c r="AD191" s="25">
        <f>'AEO 2022 Table 47 Raw'!AG173</f>
        <v>22.358460999999998</v>
      </c>
      <c r="AE191" s="25">
        <f>'AEO 2022 Table 47 Raw'!AH173</f>
        <v>22.358381000000001</v>
      </c>
      <c r="AF191" s="25">
        <f>'AEO 2022 Table 47 Raw'!AI173</f>
        <v>22.358315000000001</v>
      </c>
      <c r="AG191" s="45">
        <f>'AEO 2022 Table 47 Raw'!AJ173</f>
        <v>0</v>
      </c>
    </row>
    <row r="192" spans="1:33" ht="15" customHeight="1">
      <c r="A192" s="8" t="s">
        <v>1253</v>
      </c>
      <c r="B192" s="24" t="s">
        <v>1254</v>
      </c>
      <c r="C192" s="25">
        <f>'AEO 2022 Table 47 Raw'!F174</f>
        <v>402.09411599999999</v>
      </c>
      <c r="D192" s="25">
        <f>'AEO 2022 Table 47 Raw'!G174</f>
        <v>408.33734099999998</v>
      </c>
      <c r="E192" s="25">
        <f>'AEO 2022 Table 47 Raw'!H174</f>
        <v>404.574341</v>
      </c>
      <c r="F192" s="25">
        <f>'AEO 2022 Table 47 Raw'!I174</f>
        <v>403.93804899999998</v>
      </c>
      <c r="G192" s="25">
        <f>'AEO 2022 Table 47 Raw'!J174</f>
        <v>406.16589399999998</v>
      </c>
      <c r="H192" s="25">
        <f>'AEO 2022 Table 47 Raw'!K174</f>
        <v>407.79013099999997</v>
      </c>
      <c r="I192" s="25">
        <f>'AEO 2022 Table 47 Raw'!L174</f>
        <v>408.903412</v>
      </c>
      <c r="J192" s="25">
        <f>'AEO 2022 Table 47 Raw'!M174</f>
        <v>409.89193699999998</v>
      </c>
      <c r="K192" s="25">
        <f>'AEO 2022 Table 47 Raw'!N174</f>
        <v>408.04742399999998</v>
      </c>
      <c r="L192" s="25">
        <f>'AEO 2022 Table 47 Raw'!O174</f>
        <v>408.54107699999997</v>
      </c>
      <c r="M192" s="25">
        <f>'AEO 2022 Table 47 Raw'!P174</f>
        <v>407.31039399999997</v>
      </c>
      <c r="N192" s="25">
        <f>'AEO 2022 Table 47 Raw'!Q174</f>
        <v>406.52710000000002</v>
      </c>
      <c r="O192" s="25">
        <f>'AEO 2022 Table 47 Raw'!R174</f>
        <v>405.67303500000003</v>
      </c>
      <c r="P192" s="25">
        <f>'AEO 2022 Table 47 Raw'!S174</f>
        <v>404.74859600000002</v>
      </c>
      <c r="Q192" s="25">
        <f>'AEO 2022 Table 47 Raw'!T174</f>
        <v>403.756348</v>
      </c>
      <c r="R192" s="25">
        <f>'AEO 2022 Table 47 Raw'!U174</f>
        <v>402.836884</v>
      </c>
      <c r="S192" s="25">
        <f>'AEO 2022 Table 47 Raw'!V174</f>
        <v>401.93402099999997</v>
      </c>
      <c r="T192" s="25">
        <f>'AEO 2022 Table 47 Raw'!W174</f>
        <v>400.98706099999998</v>
      </c>
      <c r="U192" s="25">
        <f>'AEO 2022 Table 47 Raw'!X174</f>
        <v>399.99676499999998</v>
      </c>
      <c r="V192" s="25">
        <f>'AEO 2022 Table 47 Raw'!Y174</f>
        <v>398.96380599999998</v>
      </c>
      <c r="W192" s="25">
        <f>'AEO 2022 Table 47 Raw'!Z174</f>
        <v>397.89154100000002</v>
      </c>
      <c r="X192" s="25">
        <f>'AEO 2022 Table 47 Raw'!AA174</f>
        <v>396.78539999999998</v>
      </c>
      <c r="Y192" s="25">
        <f>'AEO 2022 Table 47 Raw'!AB174</f>
        <v>395.64672899999999</v>
      </c>
      <c r="Z192" s="25">
        <f>'AEO 2022 Table 47 Raw'!AC174</f>
        <v>394.47479199999998</v>
      </c>
      <c r="AA192" s="25">
        <f>'AEO 2022 Table 47 Raw'!AD174</f>
        <v>393.27148399999999</v>
      </c>
      <c r="AB192" s="25">
        <f>'AEO 2022 Table 47 Raw'!AE174</f>
        <v>392.04672199999999</v>
      </c>
      <c r="AC192" s="25">
        <f>'AEO 2022 Table 47 Raw'!AF174</f>
        <v>390.80255099999999</v>
      </c>
      <c r="AD192" s="25">
        <f>'AEO 2022 Table 47 Raw'!AG174</f>
        <v>389.54119900000001</v>
      </c>
      <c r="AE192" s="25">
        <f>'AEO 2022 Table 47 Raw'!AH174</f>
        <v>388.263824</v>
      </c>
      <c r="AF192" s="25">
        <f>'AEO 2022 Table 47 Raw'!AI174</f>
        <v>386.97305299999999</v>
      </c>
      <c r="AG192" s="45">
        <f>'AEO 2022 Table 47 Raw'!AJ174</f>
        <v>-1E-3</v>
      </c>
    </row>
    <row r="193" spans="2:34" ht="15" customHeight="1" thickBot="1"/>
    <row r="194" spans="2:34" ht="12" customHeight="1">
      <c r="B194" s="39" t="s">
        <v>1255</v>
      </c>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row>
    <row r="195" spans="2:34" ht="15" customHeight="1">
      <c r="B195" s="4" t="s">
        <v>1256</v>
      </c>
    </row>
    <row r="196" spans="2:34" ht="15" customHeight="1">
      <c r="B196" s="4" t="s">
        <v>1257</v>
      </c>
    </row>
    <row r="197" spans="2:34" ht="15" customHeight="1">
      <c r="B197" s="4" t="s">
        <v>1258</v>
      </c>
    </row>
    <row r="198" spans="2:34" ht="15" customHeight="1">
      <c r="B198" s="4" t="s">
        <v>1259</v>
      </c>
    </row>
    <row r="199" spans="2:34" ht="15" customHeight="1">
      <c r="B199" s="4" t="s">
        <v>175</v>
      </c>
    </row>
    <row r="200" spans="2:34" ht="12" customHeight="1">
      <c r="B200" s="4" t="s">
        <v>1035</v>
      </c>
    </row>
    <row r="201" spans="2:34" ht="15" customHeight="1">
      <c r="B201" s="4" t="s">
        <v>176</v>
      </c>
    </row>
    <row r="202" spans="2:34" ht="15" customHeight="1">
      <c r="B202" s="4" t="s">
        <v>1260</v>
      </c>
    </row>
    <row r="203" spans="2:34" ht="15" customHeight="1">
      <c r="B203" s="4" t="s">
        <v>1261</v>
      </c>
    </row>
    <row r="204" spans="2:34" ht="12" customHeight="1"/>
    <row r="205" spans="2:34" ht="15" customHeight="1"/>
    <row r="206" spans="2:34" ht="15" customHeight="1"/>
    <row r="207" spans="2:34" ht="15" customHeight="1"/>
    <row r="208" spans="2:34" ht="15" customHeight="1"/>
    <row r="209" ht="12"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2" customHeight="1"/>
    <row r="249" ht="15" customHeight="1"/>
    <row r="250" ht="15" customHeight="1"/>
    <row r="251" ht="15" customHeight="1"/>
    <row r="252" ht="12" customHeight="1"/>
    <row r="253" ht="15" customHeight="1"/>
    <row r="254" ht="15" customHeight="1"/>
    <row r="255" ht="12"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2"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2" customHeight="1"/>
    <row r="328" ht="15" customHeight="1"/>
    <row r="329" ht="12"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2"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2" customHeight="1"/>
    <row r="403" ht="15" customHeight="1"/>
    <row r="404" ht="15" customHeight="1"/>
    <row r="405" ht="12" customHeight="1"/>
    <row r="406" ht="15" customHeight="1"/>
    <row r="407" ht="15" customHeight="1"/>
    <row r="408" ht="15" customHeight="1"/>
    <row r="409" ht="15" customHeight="1"/>
    <row r="410" ht="15" customHeight="1"/>
    <row r="411" ht="12"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2" customHeight="1"/>
    <row r="429" ht="15" customHeight="1"/>
    <row r="430" ht="15" customHeight="1"/>
    <row r="431" ht="12" customHeight="1"/>
    <row r="432" ht="15" customHeight="1"/>
    <row r="433" ht="15" customHeight="1"/>
    <row r="434" ht="15" customHeight="1"/>
    <row r="435" ht="12"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2" customHeight="1"/>
    <row r="447" ht="15" customHeight="1"/>
    <row r="448" ht="15" customHeight="1"/>
    <row r="449" ht="12"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2"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2" customHeight="1"/>
    <row r="528" ht="15" customHeight="1"/>
    <row r="529" ht="12" customHeight="1"/>
    <row r="530" ht="15" customHeight="1"/>
    <row r="531" ht="15" customHeight="1"/>
    <row r="532" ht="15" customHeight="1"/>
    <row r="533" ht="15" customHeight="1"/>
    <row r="534" ht="15" customHeight="1"/>
    <row r="535" ht="12"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2" customHeight="1"/>
    <row r="553" ht="15" customHeight="1"/>
    <row r="554" ht="12" customHeight="1"/>
    <row r="555" ht="15" customHeight="1"/>
    <row r="556" ht="15" customHeight="1"/>
    <row r="557" ht="15" customHeight="1"/>
    <row r="558" ht="15" customHeight="1"/>
    <row r="559" ht="15" customHeight="1"/>
    <row r="560" ht="15" customHeight="1"/>
    <row r="561" ht="15"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5" customHeight="1"/>
    <row r="576" ht="15" customHeight="1"/>
    <row r="577" ht="15" customHeight="1"/>
    <row r="578" ht="15" customHeight="1"/>
    <row r="579" ht="15" customHeight="1"/>
    <row r="580" ht="15" customHeight="1"/>
    <row r="581" ht="15" customHeight="1"/>
    <row r="582" ht="15" customHeight="1"/>
    <row r="583" ht="15" customHeight="1"/>
    <row r="584" ht="12"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2" customHeight="1"/>
    <row r="601" ht="15" customHeight="1"/>
    <row r="602" ht="12" customHeight="1"/>
    <row r="603" ht="15" customHeight="1"/>
    <row r="604" ht="15" customHeight="1"/>
    <row r="605" ht="15" customHeight="1"/>
    <row r="606" ht="15" customHeight="1"/>
    <row r="607" ht="12"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2" customHeight="1"/>
    <row r="624" ht="15" customHeight="1"/>
    <row r="625" ht="12" customHeight="1"/>
    <row r="626" ht="15" customHeight="1"/>
    <row r="627" ht="12" customHeight="1"/>
    <row r="628" ht="15" customHeight="1"/>
    <row r="629" ht="15" customHeight="1"/>
    <row r="630" ht="12" customHeight="1"/>
    <row r="631" ht="15" customHeight="1"/>
    <row r="632" ht="12" customHeight="1"/>
    <row r="633" ht="12" customHeight="1"/>
    <row r="634" ht="15" customHeight="1"/>
    <row r="635" ht="12" customHeight="1"/>
    <row r="636" ht="15" customHeight="1"/>
    <row r="637" ht="15" customHeight="1"/>
    <row r="638" ht="15" customHeight="1"/>
    <row r="639" ht="15" customHeight="1"/>
    <row r="640" ht="15" customHeight="1"/>
    <row r="641" ht="15" customHeight="1"/>
    <row r="642" ht="15"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5" customHeight="1"/>
    <row r="676" ht="15" customHeight="1"/>
    <row r="677" ht="15" customHeight="1"/>
    <row r="678" ht="15" customHeight="1"/>
    <row r="679" ht="15" customHeight="1"/>
    <row r="680" ht="15" customHeight="1"/>
    <row r="681" ht="15" customHeight="1"/>
    <row r="682" ht="12"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2" customHeight="1"/>
    <row r="699" ht="15" customHeight="1"/>
    <row r="700" ht="15" customHeight="1"/>
    <row r="701" ht="15" customHeight="1"/>
    <row r="702" ht="15" customHeight="1"/>
    <row r="703" ht="12"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2"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2" customHeight="1"/>
    <row r="781" ht="15" customHeight="1"/>
    <row r="782" ht="15" customHeight="1"/>
    <row r="783" ht="15" customHeight="1"/>
    <row r="784" ht="12"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2"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2" customHeight="1"/>
    <row r="811" ht="15" customHeight="1"/>
    <row r="812" ht="15" customHeight="1"/>
    <row r="813" ht="15" customHeight="1"/>
    <row r="814" ht="12"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2" customHeight="1"/>
    <row r="826" ht="15" customHeight="1"/>
    <row r="827" ht="15" customHeight="1"/>
    <row r="828" ht="15" customHeight="1"/>
    <row r="829" ht="15" customHeight="1"/>
    <row r="830" ht="15" customHeight="1"/>
    <row r="831" ht="15" customHeight="1"/>
    <row r="832" ht="15" customHeight="1"/>
    <row r="833" ht="15" customHeight="1"/>
    <row r="834" ht="15" customHeight="1"/>
    <row r="835" ht="12"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2"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2"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2"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2" customHeight="1"/>
    <row r="882" ht="15" customHeight="1"/>
    <row r="883" ht="15" customHeight="1"/>
    <row r="884" ht="15" customHeight="1"/>
    <row r="885" ht="15" customHeight="1"/>
    <row r="886" ht="15" customHeight="1"/>
    <row r="887" ht="15" customHeight="1"/>
    <row r="888" ht="15" customHeight="1"/>
    <row r="889" ht="12" customHeight="1"/>
    <row r="890" ht="12" customHeight="1"/>
    <row r="891" ht="12" customHeight="1"/>
    <row r="892" ht="12" customHeight="1"/>
    <row r="893" ht="12" customHeight="1"/>
    <row r="894" ht="12" customHeight="1"/>
    <row r="895" ht="12" customHeight="1"/>
    <row r="896" ht="12" customHeight="1"/>
    <row r="897" ht="12" customHeight="1"/>
    <row r="898" ht="12" customHeight="1"/>
    <row r="899" ht="12"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2"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2" customHeight="1"/>
    <row r="928" ht="15" customHeight="1"/>
    <row r="929" ht="12" customHeight="1"/>
    <row r="930" ht="15" customHeight="1"/>
    <row r="931" ht="15" customHeight="1"/>
    <row r="932" ht="15" customHeight="1"/>
    <row r="933" ht="15" customHeight="1"/>
    <row r="934" ht="15" customHeight="1"/>
    <row r="935" ht="12"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2" customHeight="1"/>
    <row r="953" ht="15" customHeight="1"/>
    <row r="954" ht="12" customHeight="1"/>
    <row r="955" ht="15" customHeight="1"/>
    <row r="956" ht="12"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2" customHeight="1"/>
    <row r="976"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2" customHeight="1"/>
    <row r="1011" ht="15" customHeight="1"/>
    <row r="1012" ht="15" customHeight="1"/>
    <row r="1013" ht="15" customHeight="1"/>
    <row r="1014" ht="15" customHeight="1"/>
    <row r="1015"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2" customHeight="1"/>
    <row r="1028" ht="15" customHeight="1"/>
    <row r="1029" ht="15" customHeight="1"/>
    <row r="1030" ht="12" customHeight="1"/>
    <row r="1031" ht="15" customHeight="1"/>
    <row r="1032" ht="15" customHeight="1"/>
    <row r="1033" ht="15" customHeight="1"/>
    <row r="1034" ht="15" customHeight="1"/>
    <row r="1035" ht="15" customHeight="1"/>
    <row r="1036" ht="12"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2" customHeight="1"/>
    <row r="1054" ht="15" customHeight="1"/>
    <row r="1055" ht="15" customHeight="1"/>
    <row r="1056" ht="12" customHeight="1"/>
    <row r="1057" ht="15" customHeight="1"/>
    <row r="1058" ht="12" customHeight="1"/>
    <row r="1059" ht="15" customHeight="1"/>
    <row r="1060" ht="15" customHeight="1"/>
    <row r="1061" ht="15" customHeight="1"/>
    <row r="1062" ht="15" customHeight="1"/>
    <row r="1063" ht="15" customHeight="1"/>
    <row r="1064" ht="15" customHeight="1"/>
    <row r="1065"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0" ht="15" customHeight="1"/>
    <row r="1101" ht="15" customHeight="1"/>
    <row r="1102" ht="15" customHeight="1"/>
    <row r="1103" ht="15" customHeight="1"/>
    <row r="1104" ht="15" customHeight="1"/>
    <row r="1105" ht="15" customHeight="1"/>
    <row r="1106" ht="15" customHeight="1"/>
    <row r="1107" ht="15" customHeight="1"/>
    <row r="1108" ht="15" customHeight="1"/>
    <row r="1109" ht="15" customHeight="1"/>
    <row r="1110" ht="12" customHeight="1"/>
    <row r="1111" ht="15" customHeight="1"/>
    <row r="1112" ht="15" customHeight="1"/>
    <row r="1113" ht="15" customHeight="1"/>
    <row r="1114" ht="15" customHeight="1"/>
    <row r="1115" ht="15" customHeight="1"/>
    <row r="1116" ht="15" customHeight="1"/>
    <row r="1117" ht="15" customHeight="1"/>
    <row r="1118" ht="15" customHeight="1"/>
    <row r="1119" ht="15" customHeight="1"/>
    <row r="1120" ht="15" customHeight="1"/>
    <row r="1121" ht="15" customHeight="1"/>
    <row r="1122" ht="15" customHeight="1"/>
    <row r="1123" ht="15" customHeight="1"/>
    <row r="1124" ht="15" customHeight="1"/>
    <row r="1125" ht="15" customHeight="1"/>
    <row r="1126" ht="15" customHeight="1"/>
    <row r="1127" ht="12" customHeight="1"/>
    <row r="1128" ht="15" customHeight="1"/>
    <row r="1129" ht="12" customHeight="1"/>
    <row r="1130" ht="15" customHeight="1"/>
    <row r="1131" ht="15" customHeight="1"/>
    <row r="1132" ht="15" customHeight="1"/>
    <row r="1133" ht="15" customHeight="1"/>
    <row r="1134" ht="15" customHeight="1"/>
    <row r="1135" ht="12" customHeight="1"/>
    <row r="1136" ht="15" customHeight="1"/>
    <row r="1137" ht="15" customHeight="1"/>
    <row r="1138" ht="15" customHeight="1"/>
    <row r="1139" ht="15" customHeight="1"/>
    <row r="1140" ht="15" customHeight="1"/>
    <row r="1141" ht="15" customHeight="1"/>
    <row r="1142" ht="15" customHeight="1"/>
    <row r="1143" ht="15" customHeight="1"/>
    <row r="1144" ht="15" customHeight="1"/>
    <row r="1145" ht="15" customHeight="1"/>
    <row r="1146" ht="15" customHeight="1"/>
    <row r="1147" ht="15" customHeight="1"/>
    <row r="1148" ht="15" customHeight="1"/>
    <row r="1149" ht="15" customHeight="1"/>
    <row r="1150" ht="15" customHeight="1"/>
    <row r="1151" ht="15" customHeight="1"/>
    <row r="1152" ht="12" customHeight="1"/>
    <row r="1153" ht="15" customHeight="1"/>
    <row r="1154" ht="12" customHeight="1"/>
    <row r="1155" ht="15" customHeight="1"/>
    <row r="1156" ht="12"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69" ht="15" customHeight="1"/>
    <row r="1170" ht="15" customHeight="1"/>
    <row r="1171" ht="15" customHeight="1"/>
    <row r="1172" ht="15" customHeight="1"/>
    <row r="1173" ht="15" customHeight="1"/>
    <row r="1174" ht="15" customHeight="1"/>
    <row r="1175" ht="12" customHeight="1"/>
    <row r="1176" ht="12" customHeight="1"/>
    <row r="1177" ht="12" customHeight="1"/>
    <row r="1178" ht="12" customHeight="1"/>
    <row r="1179" ht="12" customHeight="1"/>
    <row r="1180" ht="12" customHeight="1"/>
    <row r="1181" ht="12" customHeight="1"/>
    <row r="1182" ht="12" customHeight="1"/>
    <row r="1183" ht="12" customHeight="1"/>
    <row r="1184"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0" ht="12" customHeight="1"/>
    <row r="1211" ht="15" customHeight="1"/>
    <row r="1212" ht="15" customHeight="1"/>
    <row r="1213" ht="15" customHeight="1"/>
    <row r="1214" ht="15" customHeight="1"/>
    <row r="1215" ht="15" customHeight="1"/>
    <row r="1216" ht="15" customHeight="1"/>
    <row r="1217" ht="15" customHeight="1"/>
    <row r="1218" ht="15" customHeight="1"/>
    <row r="1219" ht="15" customHeight="1"/>
    <row r="1220" ht="15" customHeight="1"/>
    <row r="1221" ht="15" customHeight="1"/>
    <row r="1222" ht="15" customHeight="1"/>
    <row r="1223" ht="15" customHeight="1"/>
    <row r="1224" ht="15" customHeight="1"/>
    <row r="1225" ht="15" customHeight="1"/>
    <row r="1226" ht="15" customHeight="1"/>
    <row r="1227" ht="12" customHeight="1"/>
    <row r="1228" ht="15" customHeight="1"/>
    <row r="1229" ht="12" customHeight="1"/>
    <row r="1230" ht="15" customHeight="1"/>
    <row r="1231" ht="15" customHeight="1"/>
    <row r="1232" ht="15" customHeight="1"/>
    <row r="1233" ht="15" customHeight="1"/>
    <row r="1234" ht="15" customHeight="1"/>
    <row r="1235" ht="12" customHeight="1"/>
    <row r="1236" ht="15" customHeight="1"/>
    <row r="1237" ht="15" customHeight="1"/>
    <row r="1238" ht="15" customHeight="1"/>
    <row r="1239" ht="15" customHeight="1"/>
    <row r="1240" ht="15" customHeight="1"/>
    <row r="1241" ht="15" customHeight="1"/>
    <row r="1242" ht="15" customHeight="1"/>
    <row r="1243" ht="15" customHeight="1"/>
    <row r="1244" ht="15" customHeight="1"/>
    <row r="1245" ht="15" customHeight="1"/>
    <row r="1246" ht="15" customHeight="1"/>
    <row r="1247" ht="15" customHeight="1"/>
    <row r="1248" ht="15" customHeight="1"/>
    <row r="1249" ht="15" customHeight="1"/>
    <row r="1250" ht="15" customHeight="1"/>
    <row r="1251" ht="15" customHeight="1"/>
    <row r="1252" ht="12" customHeight="1"/>
    <row r="1253" ht="15" customHeight="1"/>
    <row r="1254" ht="12" customHeight="1"/>
    <row r="1255" ht="15" customHeight="1"/>
    <row r="1256" ht="12" customHeight="1"/>
    <row r="1257" ht="15" customHeight="1"/>
    <row r="1258" ht="15" customHeight="1"/>
    <row r="1259" ht="15" customHeight="1"/>
    <row r="1260" ht="15" customHeight="1"/>
    <row r="1261" ht="15" customHeight="1"/>
    <row r="1262" ht="15" customHeight="1"/>
    <row r="1263" ht="15" customHeight="1"/>
    <row r="1264" ht="15" customHeight="1"/>
    <row r="1265" ht="15" customHeight="1"/>
    <row r="1266" ht="15" customHeight="1"/>
    <row r="1267" ht="15" customHeight="1"/>
    <row r="1268" ht="15" customHeight="1"/>
    <row r="1269" ht="15" customHeight="1"/>
    <row r="1270" ht="15" customHeight="1"/>
    <row r="1271" ht="15" customHeight="1"/>
    <row r="1272" ht="15" customHeight="1"/>
    <row r="1273" ht="15" customHeight="1"/>
    <row r="1274" ht="15" customHeight="1"/>
    <row r="1275" ht="12" customHeight="1"/>
    <row r="1276" ht="12" customHeight="1"/>
    <row r="1277" ht="12" customHeight="1"/>
    <row r="1278" ht="12" customHeight="1"/>
    <row r="1279" ht="12" customHeight="1"/>
    <row r="1280"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0" ht="15" customHeight="1"/>
    <row r="1301" ht="15" customHeight="1"/>
    <row r="1302" ht="15" customHeight="1"/>
    <row r="1303" ht="15" customHeight="1"/>
    <row r="1304" ht="15" customHeight="1"/>
    <row r="1305" ht="15" customHeight="1"/>
    <row r="1306" ht="12" customHeight="1"/>
    <row r="1307" ht="15" customHeight="1"/>
    <row r="1308" ht="15" customHeight="1"/>
    <row r="1309" ht="15" customHeight="1"/>
    <row r="1310" ht="15" customHeight="1"/>
    <row r="1311" ht="12" customHeight="1"/>
    <row r="1312" ht="15" customHeight="1"/>
    <row r="1313" ht="15" customHeight="1"/>
    <row r="1314" ht="15" customHeight="1"/>
    <row r="1315" ht="12"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6" ht="15" customHeight="1"/>
    <row r="1327" ht="15" customHeight="1"/>
    <row r="1328" ht="15" customHeight="1"/>
    <row r="1329" ht="15" customHeight="1"/>
    <row r="1330" ht="15" customHeight="1"/>
    <row r="1331" ht="12" customHeight="1"/>
    <row r="1332" ht="15" customHeight="1"/>
    <row r="1333" ht="15" customHeight="1"/>
    <row r="1334" ht="15" customHeight="1"/>
    <row r="1335" ht="15" customHeight="1"/>
    <row r="1336" ht="15" customHeight="1"/>
    <row r="1337" ht="15" customHeight="1"/>
    <row r="1338" ht="15" customHeight="1"/>
    <row r="1339"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49" ht="15" customHeight="1"/>
    <row r="1350" ht="15" customHeight="1"/>
    <row r="1351" ht="15" customHeight="1"/>
    <row r="1352" ht="15" customHeight="1"/>
    <row r="1353" ht="15" customHeight="1"/>
    <row r="1354" ht="15" customHeight="1"/>
    <row r="1355" ht="15" customHeight="1"/>
    <row r="1356" ht="15" customHeight="1"/>
    <row r="1357" ht="15" customHeight="1"/>
    <row r="1358" ht="15" customHeight="1"/>
    <row r="1359" ht="15" customHeight="1"/>
    <row r="1360" ht="15" customHeight="1"/>
    <row r="1361" ht="15" customHeight="1"/>
    <row r="1362" ht="12"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4" ht="15" customHeight="1"/>
    <row r="1375" ht="15" customHeight="1"/>
    <row r="1376" ht="15" customHeight="1"/>
    <row r="1377" ht="15" customHeight="1"/>
    <row r="1378" ht="12" customHeight="1"/>
    <row r="1379" ht="15" customHeight="1"/>
    <row r="1380" ht="15" customHeight="1"/>
    <row r="1381" ht="15" customHeight="1"/>
    <row r="1382" ht="15" customHeight="1"/>
    <row r="1383" ht="15" customHeight="1"/>
    <row r="1384" ht="15" customHeight="1"/>
    <row r="1385" ht="15" customHeight="1"/>
    <row r="1386" ht="15" customHeight="1"/>
    <row r="1387" ht="15" customHeight="1"/>
    <row r="1388" ht="15" customHeight="1"/>
    <row r="1389" ht="15" customHeight="1"/>
    <row r="1390" ht="15" customHeight="1"/>
    <row r="1391" ht="15" customHeight="1"/>
    <row r="1392" ht="15" customHeight="1"/>
    <row r="1393" ht="15" customHeight="1"/>
    <row r="1394" ht="15" customHeight="1"/>
    <row r="1395" ht="15" customHeight="1"/>
    <row r="1396" ht="15" customHeight="1"/>
    <row r="1397" ht="12"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11" ht="15" customHeight="1"/>
    <row r="1412" ht="15" customHeight="1"/>
    <row r="1413" ht="15" customHeight="1"/>
    <row r="1414" ht="15" customHeight="1"/>
    <row r="1415" ht="15" customHeight="1"/>
    <row r="1416" ht="15" customHeight="1"/>
    <row r="1417" ht="15" customHeight="1"/>
    <row r="1418" ht="15" customHeight="1"/>
    <row r="1419" ht="15" customHeight="1"/>
    <row r="1420" ht="15" customHeight="1"/>
    <row r="1421" ht="15" customHeight="1"/>
    <row r="1422" ht="15" customHeight="1"/>
    <row r="1423" ht="15" customHeight="1"/>
    <row r="1424"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0" ht="15" customHeight="1"/>
    <row r="1451" ht="15" customHeight="1"/>
    <row r="1452" ht="12"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2"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6"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8" ht="15" customHeight="1"/>
    <row r="1489" ht="15" customHeight="1"/>
    <row r="1490" ht="15" customHeight="1"/>
    <row r="1491" ht="15" customHeight="1"/>
    <row r="1492" ht="15" customHeight="1"/>
    <row r="1493" ht="15" customHeight="1"/>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5" ht="15" customHeight="1"/>
    <row r="1526" ht="15" customHeight="1"/>
    <row r="1527" ht="15" customHeight="1"/>
    <row r="1528" ht="15" customHeight="1"/>
    <row r="1529" ht="15" customHeight="1"/>
    <row r="1530" ht="15" customHeight="1"/>
    <row r="1531" ht="15" customHeight="1"/>
    <row r="1532" ht="15" customHeight="1"/>
    <row r="1533" ht="15" customHeight="1"/>
    <row r="1534" ht="15" customHeight="1"/>
    <row r="1535" ht="15" customHeight="1"/>
    <row r="1536" ht="15" customHeight="1"/>
    <row r="1537" ht="15" customHeight="1"/>
    <row r="1538" ht="15" customHeight="1"/>
    <row r="1539" ht="15" customHeight="1"/>
    <row r="1540" ht="15" customHeight="1"/>
    <row r="1541" ht="15" customHeight="1"/>
    <row r="1542" ht="15" customHeight="1"/>
    <row r="1543" ht="15" customHeight="1"/>
    <row r="1544" ht="15" customHeight="1"/>
    <row r="1545" ht="15" customHeight="1"/>
    <row r="1546" ht="15" customHeight="1"/>
    <row r="1547" ht="15" customHeight="1"/>
    <row r="1548" ht="15" customHeight="1"/>
    <row r="1549" ht="15" customHeight="1"/>
    <row r="1550" ht="15" customHeight="1"/>
    <row r="1551" ht="15" customHeight="1"/>
    <row r="1552" ht="15" customHeight="1"/>
    <row r="1553" ht="15" customHeight="1"/>
    <row r="1554" ht="15" customHeight="1"/>
    <row r="1555" ht="15" customHeight="1"/>
    <row r="1556" ht="15" customHeight="1"/>
    <row r="1557" ht="15" customHeight="1"/>
    <row r="1558" ht="15" customHeight="1"/>
    <row r="1559" ht="15" customHeight="1"/>
    <row r="1560" ht="15" customHeight="1"/>
    <row r="1561" ht="15" customHeight="1"/>
    <row r="1562" ht="15" customHeight="1"/>
    <row r="1563" ht="15" customHeight="1"/>
    <row r="1564" ht="15" customHeight="1"/>
    <row r="1565" ht="15" customHeight="1"/>
    <row r="1566" ht="15" customHeight="1"/>
    <row r="1567" ht="15" customHeight="1"/>
    <row r="1568" ht="15" customHeight="1"/>
    <row r="1569" ht="15" customHeight="1"/>
    <row r="1570" ht="15" customHeight="1"/>
    <row r="1571" ht="15" customHeight="1"/>
    <row r="1572" ht="15" customHeight="1"/>
    <row r="1573" ht="15" customHeight="1"/>
    <row r="1574" ht="15" customHeight="1"/>
    <row r="1575" ht="15" customHeight="1"/>
    <row r="1576" ht="15" customHeight="1"/>
    <row r="1577" ht="15" customHeight="1"/>
    <row r="1578" ht="15" customHeight="1"/>
    <row r="1579" ht="15" customHeight="1"/>
    <row r="1580" ht="15" customHeight="1"/>
    <row r="1581" ht="15" customHeight="1"/>
    <row r="1582" ht="15" customHeight="1"/>
    <row r="1583" ht="15" customHeight="1"/>
    <row r="1584" ht="12" customHeight="1"/>
    <row r="1585" ht="12" customHeight="1"/>
    <row r="1586" ht="15" customHeight="1"/>
    <row r="1587" ht="15" customHeight="1"/>
    <row r="1588" ht="15" customHeight="1"/>
    <row r="1589" ht="15" customHeight="1"/>
    <row r="1590" ht="15" customHeight="1"/>
    <row r="1591" ht="15" customHeight="1"/>
    <row r="1592" ht="15" customHeight="1"/>
    <row r="1593" ht="15" customHeight="1"/>
    <row r="1594" ht="15" customHeight="1"/>
    <row r="1595" ht="15" customHeight="1"/>
    <row r="1596" ht="15" customHeight="1"/>
    <row r="1597" ht="15" customHeight="1"/>
    <row r="1598" ht="15" customHeight="1"/>
    <row r="1599" ht="15" customHeight="1"/>
    <row r="1600" ht="15" customHeight="1"/>
    <row r="1601" ht="15" customHeight="1"/>
    <row r="1602" ht="15" customHeight="1"/>
    <row r="1603" ht="15" customHeight="1"/>
    <row r="1604" ht="15" customHeight="1"/>
    <row r="1605" ht="15" customHeight="1"/>
    <row r="1606" ht="15" customHeight="1"/>
    <row r="1607" ht="15" customHeight="1"/>
    <row r="1608" ht="15" customHeight="1"/>
    <row r="1609" ht="15" customHeight="1"/>
    <row r="1610" ht="15" customHeight="1"/>
    <row r="1611" ht="15" customHeight="1"/>
    <row r="1612" ht="15" customHeight="1"/>
    <row r="1613" ht="15" customHeight="1"/>
    <row r="1614" ht="15" customHeight="1"/>
    <row r="1615" ht="15" customHeight="1"/>
    <row r="1616" ht="15" customHeight="1"/>
    <row r="1617" ht="15" customHeight="1"/>
    <row r="1618" ht="15" customHeight="1"/>
    <row r="1619" ht="15" customHeight="1"/>
    <row r="1620" ht="15" customHeight="1"/>
    <row r="1621" ht="15" customHeight="1"/>
    <row r="1622" ht="15" customHeight="1"/>
    <row r="1623" ht="15" customHeight="1"/>
    <row r="1624" ht="15" customHeight="1"/>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39" ht="15" customHeight="1"/>
    <row r="1640" ht="12" customHeight="1"/>
    <row r="1641" ht="12"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4" ht="15" customHeight="1"/>
    <row r="1665" ht="15" customHeight="1"/>
    <row r="1666" ht="15" customHeight="1"/>
    <row r="1667"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5" ht="15" customHeight="1"/>
    <row r="1686" ht="15" customHeight="1"/>
    <row r="1687" ht="15" customHeight="1"/>
    <row r="1688" ht="15" customHeight="1"/>
    <row r="1689" ht="15" customHeight="1"/>
    <row r="1690" ht="15" customHeight="1"/>
    <row r="1691" ht="15" customHeight="1"/>
    <row r="1692" ht="15" customHeight="1"/>
    <row r="1693" ht="15" customHeight="1"/>
    <row r="1694" ht="15" customHeight="1"/>
    <row r="1695" ht="15" customHeight="1"/>
    <row r="1696" ht="12" customHeight="1"/>
    <row r="1697" ht="12" customHeight="1"/>
    <row r="1698" ht="15" customHeight="1"/>
    <row r="1699" ht="15" customHeight="1"/>
    <row r="1700" ht="15" customHeight="1"/>
    <row r="1701" ht="15" customHeight="1"/>
    <row r="1702" ht="15" customHeight="1"/>
    <row r="1703" ht="15" customHeight="1"/>
    <row r="1704" ht="15" customHeight="1"/>
    <row r="1705" ht="15" customHeight="1"/>
    <row r="1706" ht="15" customHeight="1"/>
    <row r="1707" ht="15" customHeight="1"/>
    <row r="1708" ht="15" customHeight="1"/>
    <row r="1709" ht="15" customHeight="1"/>
    <row r="1710" ht="15" customHeight="1"/>
    <row r="1711" ht="15" customHeight="1"/>
    <row r="1712" ht="15" customHeight="1"/>
    <row r="1713" ht="15" customHeight="1"/>
    <row r="1714" ht="12" customHeight="1"/>
    <row r="1715" ht="12" customHeight="1"/>
    <row r="1716" ht="12" customHeight="1"/>
    <row r="1717" ht="12" customHeight="1"/>
    <row r="1718" ht="12" customHeight="1"/>
    <row r="1719" ht="12" customHeight="1"/>
    <row r="1720" ht="12" customHeight="1"/>
    <row r="1721" ht="12" customHeight="1"/>
    <row r="1722" ht="12" customHeight="1"/>
    <row r="1723" ht="12" customHeight="1"/>
    <row r="1724" ht="12" customHeight="1"/>
    <row r="1725" ht="15" customHeight="1"/>
    <row r="1726" ht="15" customHeight="1"/>
    <row r="1727" ht="15" customHeight="1"/>
    <row r="1728" ht="15" customHeight="1"/>
    <row r="1729" ht="15" customHeight="1"/>
    <row r="1730" ht="15" customHeight="1"/>
    <row r="1731" ht="12" customHeight="1"/>
    <row r="1732" ht="15" customHeight="1"/>
    <row r="1733" ht="15" customHeight="1"/>
    <row r="1734" ht="15" customHeight="1"/>
    <row r="1735" ht="15" customHeight="1"/>
    <row r="1736" ht="15" customHeight="1"/>
    <row r="1737" ht="15" customHeight="1"/>
    <row r="1738" ht="15" customHeight="1"/>
    <row r="1739" ht="15" customHeight="1"/>
    <row r="1740" ht="15" customHeight="1"/>
    <row r="1741" ht="15" customHeight="1"/>
    <row r="1742" ht="15" customHeight="1"/>
    <row r="1743" ht="15" customHeight="1"/>
    <row r="1744" ht="15" customHeight="1"/>
    <row r="1745" ht="15" customHeight="1"/>
    <row r="1746" ht="15" customHeight="1"/>
    <row r="1747" ht="15" customHeight="1"/>
    <row r="1748" ht="15" customHeight="1"/>
    <row r="1749" ht="15" customHeight="1"/>
    <row r="1750" ht="15" customHeight="1"/>
    <row r="1751" ht="15" customHeight="1"/>
    <row r="1752" ht="15" customHeight="1"/>
    <row r="1753" ht="15" customHeight="1"/>
    <row r="1754" ht="15" customHeight="1"/>
    <row r="1755" ht="15" customHeight="1"/>
    <row r="1756" ht="15" customHeight="1"/>
    <row r="1757" ht="15" customHeight="1"/>
    <row r="1758" ht="15" customHeight="1"/>
    <row r="1759" ht="15" customHeight="1"/>
    <row r="1760" ht="15" customHeight="1"/>
    <row r="1761" ht="15" customHeight="1"/>
    <row r="1762" ht="15" customHeight="1"/>
    <row r="1763" ht="15" customHeight="1"/>
    <row r="1764" ht="15" customHeight="1"/>
    <row r="1765" ht="15" customHeight="1"/>
    <row r="1766" ht="15" customHeight="1"/>
    <row r="1767" ht="12" customHeight="1"/>
    <row r="1768" ht="15" customHeight="1"/>
    <row r="1769" ht="15" customHeight="1"/>
    <row r="1770" ht="15" customHeight="1"/>
    <row r="1771" ht="15" customHeight="1"/>
    <row r="1772" ht="15" customHeight="1"/>
    <row r="1773" ht="15" customHeight="1"/>
    <row r="1774" ht="15" customHeight="1"/>
    <row r="1775" ht="15" customHeight="1"/>
    <row r="1776" ht="15" customHeight="1"/>
    <row r="1777" ht="15" customHeight="1"/>
    <row r="1778" ht="15" customHeight="1"/>
    <row r="1779" ht="15" customHeight="1"/>
    <row r="1780" ht="15" customHeight="1"/>
    <row r="1781" ht="15" customHeight="1"/>
    <row r="1782" ht="15" customHeight="1"/>
    <row r="1783" ht="15" customHeight="1"/>
    <row r="1784" ht="15" customHeight="1"/>
    <row r="1785" ht="15" customHeight="1"/>
    <row r="1786" ht="15" customHeight="1"/>
    <row r="1787" ht="15" customHeight="1"/>
    <row r="1788" ht="15" customHeight="1"/>
    <row r="1789" ht="15" customHeight="1"/>
    <row r="1790" ht="15" customHeight="1"/>
    <row r="1791" ht="15" customHeight="1"/>
    <row r="1792" ht="15" customHeight="1"/>
    <row r="1793" ht="15" customHeight="1"/>
    <row r="1794" ht="15" customHeight="1"/>
    <row r="1795" ht="15" customHeight="1"/>
    <row r="1796" ht="15" customHeight="1"/>
    <row r="1797" ht="15" customHeight="1"/>
    <row r="1798" ht="15" customHeight="1"/>
    <row r="1799" ht="15" customHeight="1"/>
    <row r="1800" ht="15" customHeight="1"/>
    <row r="1801" ht="15" customHeight="1"/>
    <row r="1802" ht="15" customHeight="1"/>
    <row r="1803" ht="15" customHeight="1"/>
    <row r="1804" ht="15" customHeight="1"/>
    <row r="1805" ht="15" customHeight="1"/>
    <row r="1806" ht="15" customHeight="1"/>
    <row r="1807" ht="15" customHeight="1"/>
    <row r="1808" ht="15" customHeight="1"/>
    <row r="1809" ht="15" customHeight="1"/>
    <row r="1810" ht="15" customHeight="1"/>
    <row r="1811" ht="15" customHeight="1"/>
    <row r="1812" ht="15" customHeight="1"/>
    <row r="1813" ht="12" customHeight="1"/>
    <row r="1814" ht="15" customHeight="1"/>
    <row r="1815" ht="15" customHeight="1"/>
    <row r="1816" ht="15" customHeight="1"/>
    <row r="1817" ht="15" customHeight="1"/>
    <row r="1818" ht="15" customHeight="1"/>
    <row r="1819" ht="15" customHeight="1"/>
    <row r="1820" ht="15" customHeight="1"/>
    <row r="1821" ht="15" customHeight="1"/>
    <row r="1822" ht="15" customHeight="1"/>
    <row r="1823" ht="15" customHeight="1"/>
    <row r="1824" ht="15" customHeight="1"/>
    <row r="1825" ht="15" customHeight="1"/>
    <row r="1826" ht="15" customHeight="1"/>
    <row r="1827" ht="15" customHeight="1"/>
    <row r="1828" ht="15" customHeight="1"/>
    <row r="1829" ht="15" customHeight="1"/>
    <row r="1830" ht="15" customHeight="1"/>
    <row r="1831" ht="15" customHeight="1"/>
    <row r="1832" ht="15" customHeight="1"/>
    <row r="1833" ht="15" customHeight="1"/>
    <row r="1834" ht="15" customHeight="1"/>
    <row r="1835" ht="15" customHeight="1"/>
    <row r="1836" ht="15" customHeight="1"/>
    <row r="1837" ht="15" customHeight="1"/>
    <row r="1838" ht="15" customHeight="1"/>
    <row r="1839" ht="15" customHeight="1"/>
    <row r="1840" ht="15" customHeight="1"/>
    <row r="1841" ht="15" customHeight="1"/>
    <row r="1842" ht="15" customHeight="1"/>
    <row r="1843" ht="15" customHeight="1"/>
    <row r="1844" ht="15" customHeight="1"/>
    <row r="1845" ht="15" customHeight="1"/>
    <row r="1846" ht="15" customHeight="1"/>
    <row r="1847" ht="15" customHeight="1"/>
    <row r="1848" ht="15" customHeight="1"/>
    <row r="1849" ht="12"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0" ht="15" customHeight="1"/>
    <row r="1861" ht="15" customHeight="1"/>
    <row r="1862" ht="15" customHeight="1"/>
    <row r="1863" ht="15" customHeight="1"/>
    <row r="1864" ht="15" customHeight="1"/>
    <row r="1865" ht="15" customHeight="1"/>
    <row r="1866" ht="15" customHeight="1"/>
    <row r="1867" ht="15" customHeight="1"/>
    <row r="1868" ht="15" customHeight="1"/>
    <row r="1869" ht="15" customHeight="1"/>
    <row r="1870" ht="15" customHeight="1"/>
    <row r="1871" ht="15" customHeight="1"/>
    <row r="1872" ht="15" customHeight="1"/>
    <row r="1873" ht="15" customHeight="1"/>
    <row r="1874" ht="15" customHeight="1"/>
    <row r="1875" ht="15" customHeight="1"/>
    <row r="1876" ht="15" customHeight="1"/>
    <row r="1877" ht="15" customHeight="1"/>
    <row r="1878" ht="15" customHeight="1"/>
    <row r="1879" ht="15" customHeight="1"/>
    <row r="1880" ht="15" customHeight="1"/>
    <row r="1881" ht="15" customHeight="1"/>
    <row r="1882" ht="15" customHeight="1"/>
    <row r="1883" ht="15" customHeight="1"/>
    <row r="1884" ht="15" customHeight="1"/>
    <row r="1885" ht="12" customHeight="1"/>
    <row r="1886" ht="15" customHeight="1"/>
    <row r="1887" ht="12" customHeight="1"/>
    <row r="1888" ht="15" customHeight="1"/>
    <row r="1889" ht="15" customHeight="1"/>
    <row r="1890" ht="15" customHeight="1"/>
    <row r="1891" ht="15" customHeight="1"/>
    <row r="1892" ht="15" customHeight="1"/>
    <row r="1893" ht="15" customHeight="1"/>
    <row r="1894" ht="15" customHeight="1"/>
    <row r="1895" ht="15" customHeight="1"/>
    <row r="1896" ht="15" customHeight="1"/>
    <row r="1897" ht="15" customHeight="1"/>
    <row r="1898" ht="15" customHeight="1"/>
    <row r="1899" ht="15" customHeight="1"/>
    <row r="1900" ht="15" customHeight="1"/>
    <row r="1901" ht="15" customHeight="1"/>
    <row r="1902" ht="15" customHeight="1"/>
    <row r="1903" ht="15" customHeight="1"/>
    <row r="1904" ht="15" customHeight="1"/>
    <row r="1905" ht="15" customHeight="1"/>
    <row r="1906" ht="15" customHeight="1"/>
    <row r="1907" ht="15" customHeight="1"/>
    <row r="1908" ht="15" customHeight="1"/>
    <row r="1909" ht="15" customHeight="1"/>
    <row r="1910" ht="15" customHeight="1"/>
    <row r="1911" ht="15" customHeight="1"/>
    <row r="1912" ht="15" customHeight="1"/>
    <row r="1913" ht="15" customHeight="1"/>
    <row r="1914" ht="15" customHeight="1"/>
    <row r="1915" ht="15" customHeight="1"/>
    <row r="1916" ht="15" customHeight="1"/>
    <row r="1917" ht="15" customHeight="1"/>
    <row r="1918" ht="15" customHeight="1"/>
    <row r="1919" ht="15" customHeight="1"/>
    <row r="1920" ht="15" customHeight="1"/>
    <row r="1921" ht="15" customHeight="1"/>
    <row r="1922" ht="15" customHeight="1"/>
    <row r="1923" ht="12" customHeight="1"/>
    <row r="1924" ht="15" customHeight="1"/>
    <row r="1925" ht="15" customHeight="1"/>
    <row r="1926" ht="15" customHeight="1"/>
    <row r="1927" ht="15" customHeight="1"/>
    <row r="1928" ht="15" customHeight="1"/>
    <row r="1929" ht="15" customHeight="1"/>
    <row r="1930" ht="15" customHeight="1"/>
    <row r="1931" ht="15" customHeight="1"/>
    <row r="1932" ht="15" customHeight="1"/>
    <row r="1933" ht="15" customHeight="1"/>
    <row r="1934" ht="15" customHeight="1"/>
    <row r="1935" ht="15" customHeight="1"/>
    <row r="1936" ht="15" customHeight="1"/>
    <row r="1937" ht="15" customHeight="1"/>
    <row r="1938" ht="15" customHeight="1"/>
    <row r="1939" ht="15" customHeight="1"/>
    <row r="1940" ht="15" customHeight="1"/>
    <row r="1941" ht="15" customHeight="1"/>
    <row r="1942" ht="15" customHeight="1"/>
    <row r="1943" ht="15" customHeight="1"/>
    <row r="1944" ht="15" customHeight="1"/>
    <row r="1945" ht="15" customHeight="1"/>
    <row r="1946" ht="15" customHeight="1"/>
    <row r="1947" ht="15" customHeight="1"/>
    <row r="1948" ht="15" customHeight="1"/>
    <row r="1949" ht="15" customHeight="1"/>
    <row r="1950" ht="15" customHeight="1"/>
    <row r="1951" ht="15" customHeight="1"/>
    <row r="1952" ht="15" customHeight="1"/>
    <row r="1953" ht="15" customHeight="1"/>
    <row r="1954" ht="15" customHeight="1"/>
    <row r="1955" ht="15" customHeight="1"/>
    <row r="1956" ht="15" customHeight="1"/>
    <row r="1957" ht="15" customHeight="1"/>
    <row r="1958" ht="15" customHeight="1"/>
    <row r="1959" ht="12" customHeight="1"/>
    <row r="1960" ht="12" customHeight="1"/>
    <row r="1961" ht="12" customHeight="1"/>
    <row r="1962" ht="15" customHeight="1"/>
    <row r="1963" ht="15" customHeight="1"/>
    <row r="1964" ht="15" customHeight="1"/>
    <row r="1965" ht="15" customHeight="1"/>
    <row r="1966" ht="15" customHeight="1"/>
    <row r="1967" ht="15" customHeight="1"/>
    <row r="1968" ht="15" customHeight="1"/>
    <row r="1969" ht="15" customHeight="1"/>
    <row r="1970" ht="12" customHeight="1"/>
    <row r="1971" ht="15" customHeight="1"/>
    <row r="1972" ht="15" customHeight="1"/>
    <row r="1973" ht="15" customHeight="1"/>
    <row r="1974" ht="15" customHeight="1"/>
    <row r="1975" ht="15" customHeight="1"/>
    <row r="1976" ht="15" customHeight="1"/>
    <row r="1977" ht="15" customHeight="1"/>
    <row r="1978" ht="15" customHeight="1"/>
    <row r="1979" ht="12" customHeight="1"/>
    <row r="1980" ht="15" customHeight="1"/>
    <row r="1981" ht="15" customHeight="1"/>
    <row r="1982" ht="15" customHeight="1"/>
    <row r="1983" ht="15" customHeight="1"/>
    <row r="1984" ht="15" customHeight="1"/>
    <row r="1985" ht="15" customHeight="1"/>
    <row r="1986" ht="15" customHeight="1"/>
    <row r="1987" ht="15" customHeight="1"/>
    <row r="1988" ht="15" customHeight="1"/>
    <row r="1989" ht="15" customHeight="1"/>
    <row r="1990" ht="15" customHeight="1"/>
    <row r="1991" ht="15" customHeight="1"/>
    <row r="1992" ht="15" customHeight="1"/>
    <row r="1993" ht="15" customHeight="1"/>
    <row r="1994" ht="15" customHeight="1"/>
    <row r="1995" ht="15" customHeight="1"/>
    <row r="1996" ht="15" customHeight="1"/>
    <row r="1997" ht="15" customHeight="1"/>
    <row r="1998" ht="12" customHeight="1"/>
    <row r="1999" ht="12" customHeight="1"/>
    <row r="2000"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0" ht="15" customHeight="1"/>
    <row r="2051" ht="15" customHeight="1"/>
    <row r="2052" ht="15" customHeight="1"/>
    <row r="2053" ht="15" customHeight="1"/>
    <row r="2054" ht="15" customHeight="1"/>
    <row r="2055" ht="15" customHeight="1"/>
    <row r="2056" ht="15" customHeight="1"/>
    <row r="2057" ht="15" customHeight="1"/>
    <row r="2058" ht="15" customHeight="1"/>
    <row r="2059" ht="15" customHeight="1"/>
    <row r="2060" ht="15" customHeight="1"/>
    <row r="2061" ht="15" customHeight="1"/>
    <row r="2062" ht="15" customHeight="1"/>
    <row r="2063" ht="15" customHeight="1"/>
    <row r="2064" ht="15" customHeight="1"/>
    <row r="2065" ht="15" customHeight="1"/>
    <row r="2066" ht="15" customHeight="1"/>
    <row r="2067" ht="15" customHeight="1"/>
    <row r="2068" ht="15" customHeight="1"/>
    <row r="2069" ht="15" customHeight="1"/>
    <row r="2070" ht="15" customHeight="1"/>
    <row r="2071" ht="15" customHeight="1"/>
    <row r="2072" ht="15" customHeight="1"/>
    <row r="2073" ht="15" customHeight="1"/>
    <row r="2074" ht="15" customHeight="1"/>
    <row r="2075" ht="15" customHeight="1"/>
    <row r="2076" ht="15" customHeight="1"/>
    <row r="2077" ht="15" customHeight="1"/>
    <row r="2078" ht="15" customHeight="1"/>
    <row r="2079" ht="15" customHeight="1"/>
    <row r="2080" ht="15" customHeight="1"/>
    <row r="2081" ht="15" customHeight="1"/>
    <row r="2082" ht="15" customHeight="1"/>
    <row r="2083" ht="15" customHeight="1"/>
    <row r="2084" ht="15" customHeight="1"/>
    <row r="2085" ht="15" customHeight="1"/>
    <row r="2086" ht="15" customHeight="1"/>
    <row r="2087" ht="15" customHeight="1"/>
    <row r="2088" ht="15" customHeight="1"/>
    <row r="2089" ht="15" customHeight="1"/>
    <row r="2090" ht="15" customHeight="1"/>
    <row r="2091" ht="15" customHeight="1"/>
    <row r="2092" ht="15" customHeight="1"/>
    <row r="2093" ht="15" customHeight="1"/>
    <row r="2094" ht="15" customHeight="1"/>
    <row r="2095" ht="15" customHeight="1"/>
    <row r="2096" ht="15" customHeight="1"/>
    <row r="2097" ht="15" customHeight="1"/>
    <row r="2098" ht="15" customHeight="1"/>
    <row r="2099" ht="15" customHeight="1"/>
    <row r="2100" ht="15" customHeight="1"/>
    <row r="2101" ht="15" customHeight="1"/>
    <row r="2102" ht="15" customHeight="1"/>
    <row r="2103" ht="15" customHeight="1"/>
    <row r="2104" ht="15" customHeight="1"/>
    <row r="2105" ht="15" customHeight="1"/>
    <row r="2106" ht="15" customHeight="1"/>
    <row r="2107" ht="15" customHeight="1"/>
    <row r="2108" ht="15" customHeight="1"/>
    <row r="2109"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3" ht="15" customHeight="1"/>
    <row r="2124" ht="15" customHeight="1"/>
    <row r="2125" ht="15" customHeight="1"/>
    <row r="2126" ht="15" customHeight="1"/>
    <row r="2127" ht="15" customHeight="1"/>
    <row r="2128" ht="15" customHeight="1"/>
    <row r="2129" ht="15" customHeight="1"/>
    <row r="2130" ht="15" customHeight="1"/>
    <row r="2131" ht="15" customHeight="1"/>
    <row r="2132" ht="15" customHeight="1"/>
    <row r="2133" ht="15" customHeight="1"/>
    <row r="2134" ht="15" customHeight="1"/>
    <row r="2135" ht="15" customHeight="1"/>
    <row r="2136" ht="15" customHeight="1"/>
    <row r="2137" ht="15" customHeight="1"/>
    <row r="2138" ht="15" customHeight="1"/>
    <row r="2139" ht="15" customHeight="1"/>
    <row r="2140" ht="15" customHeight="1"/>
    <row r="2141" ht="15" customHeight="1"/>
    <row r="2142" ht="15" customHeight="1"/>
    <row r="2143" ht="15" customHeight="1"/>
    <row r="2144" ht="12" customHeight="1"/>
    <row r="2145" ht="15" customHeight="1"/>
    <row r="2146" ht="15" customHeight="1"/>
    <row r="2147" ht="15" customHeight="1"/>
    <row r="2148" ht="15" customHeight="1"/>
    <row r="2149" ht="15" customHeight="1"/>
    <row r="2150" ht="15" customHeight="1"/>
    <row r="2151" ht="15" customHeight="1"/>
    <row r="2152" ht="15" customHeight="1"/>
    <row r="2153" ht="15" customHeight="1"/>
    <row r="2154" ht="15" customHeight="1"/>
    <row r="2155" ht="15" customHeight="1"/>
    <row r="2156" ht="15" customHeight="1"/>
    <row r="2157" ht="15" customHeight="1"/>
    <row r="2158" ht="15" customHeight="1"/>
    <row r="2159" ht="15" customHeight="1"/>
    <row r="2160" ht="15" customHeight="1"/>
    <row r="2161" ht="15" customHeight="1"/>
    <row r="2162" ht="15" customHeight="1"/>
    <row r="2163" ht="15" customHeight="1"/>
    <row r="2164" ht="15" customHeight="1"/>
    <row r="2165" ht="15" customHeight="1"/>
    <row r="2166" ht="15" customHeight="1"/>
    <row r="2167" ht="15" customHeight="1"/>
    <row r="2168" ht="15" customHeight="1"/>
    <row r="2169" ht="15" customHeight="1"/>
    <row r="2170" ht="15" customHeight="1"/>
    <row r="2171" ht="15" customHeight="1"/>
    <row r="2172" ht="15" customHeight="1"/>
    <row r="2173" ht="15" customHeight="1"/>
    <row r="2174" ht="15" customHeight="1"/>
    <row r="2175" ht="15" customHeight="1"/>
    <row r="2176" ht="15" customHeight="1"/>
    <row r="2177" ht="15" customHeight="1"/>
    <row r="2178" ht="15" customHeight="1"/>
    <row r="2179" ht="15" customHeight="1"/>
    <row r="2180" ht="15" customHeight="1"/>
    <row r="2181" ht="15" customHeight="1"/>
    <row r="2182" ht="15" customHeight="1"/>
    <row r="2183" ht="15" customHeight="1"/>
    <row r="2184" ht="15" customHeight="1"/>
    <row r="2185" ht="15" customHeight="1"/>
    <row r="2186" ht="15" customHeight="1"/>
    <row r="2187" ht="15" customHeight="1"/>
    <row r="2188" ht="15" customHeight="1"/>
    <row r="2189" ht="15" customHeight="1"/>
    <row r="2190" ht="15" customHeight="1"/>
    <row r="2191" ht="15" customHeight="1"/>
    <row r="2192" ht="15" customHeight="1"/>
    <row r="2193" ht="15" customHeight="1"/>
    <row r="2194" ht="15" customHeight="1"/>
    <row r="2195" ht="15" customHeight="1"/>
    <row r="2196" ht="15" customHeight="1"/>
    <row r="2197" ht="15" customHeight="1"/>
    <row r="2198" ht="15" customHeight="1"/>
    <row r="2199" ht="15" customHeight="1"/>
    <row r="2200" ht="15" customHeight="1"/>
    <row r="2201" ht="15" customHeight="1"/>
    <row r="2202" ht="15" customHeight="1"/>
    <row r="2203" ht="15" customHeight="1"/>
    <row r="2204" ht="15" customHeight="1"/>
    <row r="2205" ht="15" customHeight="1"/>
    <row r="2206" ht="15" customHeight="1"/>
    <row r="2207" ht="15" customHeight="1"/>
    <row r="2208" ht="15" customHeight="1"/>
    <row r="2209" ht="15" customHeight="1"/>
    <row r="2210" ht="15" customHeight="1"/>
    <row r="2211" ht="15" customHeight="1"/>
    <row r="2212" ht="15" customHeight="1"/>
    <row r="2213" ht="15" customHeight="1"/>
    <row r="2214" ht="15" customHeight="1"/>
    <row r="2215" ht="15" customHeight="1"/>
    <row r="2216" ht="15" customHeight="1"/>
    <row r="2217" ht="15" customHeight="1"/>
    <row r="2218" ht="15" customHeight="1"/>
    <row r="2219" ht="15" customHeight="1"/>
    <row r="2220" ht="15" customHeight="1"/>
    <row r="2221" ht="15" customHeight="1"/>
    <row r="2222" ht="15" customHeight="1"/>
    <row r="2223" ht="15" customHeight="1"/>
    <row r="2224" ht="15" customHeight="1"/>
    <row r="2225" ht="15" customHeight="1"/>
    <row r="2226" ht="15" customHeight="1"/>
    <row r="2227" ht="15" customHeight="1"/>
    <row r="2228" ht="15" customHeight="1"/>
    <row r="2229" ht="15" customHeight="1"/>
    <row r="2230" ht="15" customHeight="1"/>
    <row r="2231" ht="15" customHeight="1"/>
    <row r="2232" ht="15" customHeight="1"/>
    <row r="2233" ht="15" customHeight="1"/>
    <row r="2234" ht="12" customHeight="1"/>
    <row r="2235" ht="15" customHeight="1"/>
    <row r="2236" ht="15" customHeight="1"/>
    <row r="2237" ht="15" customHeight="1"/>
    <row r="2238" ht="15" customHeight="1"/>
    <row r="2239" ht="15" customHeight="1"/>
    <row r="2240" ht="15" customHeight="1"/>
    <row r="2241" ht="15" customHeight="1"/>
    <row r="2242" ht="15" customHeight="1"/>
    <row r="2243" ht="15" customHeight="1"/>
    <row r="2244" ht="15" customHeight="1"/>
    <row r="2245" ht="15" customHeight="1"/>
    <row r="2246" ht="15" customHeight="1"/>
    <row r="2247" ht="15" customHeight="1"/>
    <row r="2248" ht="15" customHeight="1"/>
    <row r="2249"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59" ht="15" customHeight="1"/>
    <row r="2260" ht="15" customHeight="1"/>
    <row r="2261" ht="15" customHeight="1"/>
    <row r="2262" ht="15" customHeight="1"/>
    <row r="2263" ht="15" customHeight="1"/>
    <row r="2264" ht="15" customHeight="1"/>
    <row r="2265" ht="15" customHeight="1"/>
    <row r="2266" ht="15" customHeight="1"/>
    <row r="2267" ht="15" customHeight="1"/>
    <row r="2268" ht="15" customHeight="1"/>
    <row r="2269" ht="15" customHeight="1"/>
    <row r="2270" ht="15" customHeight="1"/>
    <row r="2271" ht="15" customHeight="1"/>
    <row r="2272" ht="15" customHeight="1"/>
    <row r="2273" ht="15" customHeight="1"/>
    <row r="2274" ht="15" customHeight="1"/>
    <row r="2275" ht="15" customHeight="1"/>
    <row r="2276" ht="15" customHeight="1"/>
    <row r="2277" ht="15" customHeight="1"/>
    <row r="2278" ht="15" customHeight="1"/>
    <row r="2279" ht="15" customHeight="1"/>
    <row r="2280" ht="15" customHeight="1"/>
    <row r="2281" ht="15" customHeight="1"/>
    <row r="2282" ht="15" customHeight="1"/>
    <row r="2283" ht="15" customHeight="1"/>
    <row r="2284" ht="15" customHeight="1"/>
    <row r="2285" ht="15" customHeight="1"/>
    <row r="2286" ht="15" customHeight="1"/>
    <row r="2287"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299" ht="15" customHeight="1"/>
    <row r="2300" ht="15" customHeight="1"/>
    <row r="2301" ht="15" customHeight="1"/>
    <row r="2302" ht="15" customHeight="1"/>
    <row r="2303" ht="15" customHeight="1"/>
    <row r="2304" ht="15" customHeight="1"/>
    <row r="2305" ht="15" customHeight="1"/>
    <row r="2306" ht="15" customHeight="1"/>
    <row r="2307" ht="15" customHeight="1"/>
    <row r="2308" ht="15" customHeight="1"/>
    <row r="2309" ht="15" customHeight="1"/>
    <row r="2310" ht="15" customHeight="1"/>
    <row r="2311" ht="15" customHeight="1"/>
    <row r="2312" ht="15" customHeight="1"/>
    <row r="2313" ht="15" customHeight="1"/>
    <row r="2314" ht="15" customHeight="1"/>
    <row r="2315" ht="15" customHeight="1"/>
    <row r="2316" ht="15" customHeight="1"/>
    <row r="2317" ht="15" customHeight="1"/>
    <row r="2318" ht="15" customHeight="1"/>
    <row r="2319" ht="15" customHeight="1"/>
    <row r="2320" ht="15" customHeight="1"/>
    <row r="2321" ht="15" customHeight="1"/>
    <row r="2322" ht="15" customHeight="1"/>
    <row r="2323" ht="15" customHeight="1"/>
    <row r="2324" ht="15" customHeight="1"/>
    <row r="2325" ht="15" customHeight="1"/>
    <row r="2326" ht="15" customHeight="1"/>
    <row r="2327" ht="12" customHeight="1"/>
    <row r="2328" ht="12" customHeight="1"/>
    <row r="2329" ht="12" customHeight="1"/>
    <row r="2330" ht="12" customHeight="1"/>
    <row r="2331" ht="12" customHeight="1"/>
    <row r="2332" ht="12" customHeight="1"/>
    <row r="2333" ht="12" customHeight="1"/>
    <row r="2334" ht="12" customHeight="1"/>
    <row r="2335" ht="12" customHeight="1"/>
    <row r="2336"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6" ht="15" customHeight="1"/>
    <row r="2367" ht="15" customHeight="1"/>
    <row r="2368" ht="15" customHeight="1"/>
    <row r="2369" ht="15" customHeight="1"/>
    <row r="2370" ht="15" customHeight="1"/>
    <row r="2371" ht="15" customHeight="1"/>
    <row r="2372" ht="12" customHeight="1"/>
    <row r="2373" ht="15" customHeight="1"/>
    <row r="2374" ht="15" customHeight="1"/>
    <row r="2375" ht="15" customHeight="1"/>
    <row r="2376" ht="15" customHeight="1"/>
    <row r="2377" ht="15" customHeight="1"/>
    <row r="2378" ht="15" customHeight="1"/>
    <row r="2379"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89" ht="15" customHeight="1"/>
    <row r="2390" ht="12" customHeight="1"/>
    <row r="2391" ht="15" customHeight="1"/>
    <row r="2392" ht="15" customHeight="1"/>
    <row r="2393" ht="15" customHeight="1"/>
    <row r="2394" ht="15" customHeight="1"/>
    <row r="2395" ht="15" customHeight="1"/>
    <row r="2396" ht="15" customHeight="1"/>
    <row r="2397" ht="15" customHeight="1"/>
    <row r="2398" ht="15" customHeight="1"/>
    <row r="2399" ht="15" customHeight="1"/>
    <row r="2400" ht="15" customHeight="1"/>
    <row r="2401" ht="15" customHeight="1"/>
    <row r="2402" ht="15" customHeight="1"/>
    <row r="2403" ht="15" customHeight="1"/>
    <row r="2404" ht="15" customHeight="1"/>
    <row r="2405" ht="15" customHeight="1"/>
    <row r="2406" ht="15" customHeight="1"/>
    <row r="2407" ht="15" customHeight="1"/>
    <row r="2408" ht="12" customHeight="1"/>
    <row r="2409" ht="15" customHeight="1"/>
    <row r="2410" ht="15" customHeight="1"/>
    <row r="2411" ht="15" customHeight="1"/>
    <row r="2412" ht="15" customHeight="1"/>
    <row r="2413" ht="15" customHeight="1"/>
    <row r="2414" ht="15" customHeight="1"/>
    <row r="2415" ht="15" customHeight="1"/>
    <row r="2416" ht="15" customHeight="1"/>
    <row r="2417" ht="15" customHeight="1"/>
    <row r="2418" ht="15" customHeight="1"/>
    <row r="2419" ht="15" customHeight="1"/>
    <row r="2420" ht="15" customHeight="1"/>
    <row r="2421" ht="15" customHeight="1"/>
    <row r="2422" ht="15" customHeight="1"/>
    <row r="2423" ht="15" customHeight="1"/>
    <row r="2424" ht="15" customHeight="1"/>
    <row r="2425" ht="15" customHeight="1"/>
    <row r="2426" ht="12" customHeight="1"/>
    <row r="2427" ht="15" customHeight="1"/>
    <row r="2428" ht="15" customHeight="1"/>
    <row r="2429" ht="15" customHeight="1"/>
    <row r="2430" ht="15" customHeight="1"/>
    <row r="2431" ht="15" customHeight="1"/>
    <row r="2432" ht="15" customHeight="1"/>
    <row r="2433" ht="15" customHeight="1"/>
    <row r="2434" ht="15" customHeight="1"/>
    <row r="2435" ht="15" customHeight="1"/>
    <row r="2436" ht="15" customHeight="1"/>
    <row r="2437" ht="15" customHeight="1"/>
    <row r="2438" ht="15" customHeight="1"/>
    <row r="2439" ht="15" customHeight="1"/>
    <row r="2440" ht="15" customHeight="1"/>
    <row r="2441" ht="15" customHeight="1"/>
    <row r="2442" ht="15" customHeight="1"/>
    <row r="2443" ht="15" customHeight="1"/>
    <row r="2444" ht="12" customHeight="1"/>
    <row r="2445" ht="15" customHeight="1"/>
    <row r="2446" ht="15" customHeight="1"/>
    <row r="2447" ht="15" customHeight="1"/>
    <row r="2448" ht="15" customHeight="1"/>
    <row r="2449" ht="15" customHeight="1"/>
    <row r="2450" ht="15" customHeight="1"/>
    <row r="2451" ht="15" customHeight="1"/>
    <row r="2452" ht="15" customHeight="1"/>
    <row r="2453" ht="15" customHeight="1"/>
    <row r="2454" ht="15" customHeight="1"/>
    <row r="2455" ht="15" customHeight="1"/>
    <row r="2456" ht="15" customHeight="1"/>
    <row r="2457" ht="15" customHeight="1"/>
    <row r="2458" ht="15" customHeight="1"/>
    <row r="2459" ht="15" customHeight="1"/>
    <row r="2460" ht="15" customHeight="1"/>
    <row r="2461" ht="15" customHeight="1"/>
    <row r="2462" ht="12" customHeight="1"/>
    <row r="2463" ht="12" customHeight="1"/>
    <row r="2464" ht="15" customHeight="1"/>
    <row r="2465" ht="15" customHeight="1"/>
    <row r="2466" ht="15" customHeight="1"/>
    <row r="2467" ht="15" customHeight="1"/>
    <row r="2468" ht="15" customHeight="1"/>
    <row r="2469" ht="15" customHeight="1"/>
    <row r="2470" ht="15" customHeight="1"/>
    <row r="2471" ht="15" customHeight="1"/>
    <row r="2472" ht="15" customHeight="1"/>
    <row r="2473" ht="15" customHeight="1"/>
    <row r="2474" ht="15" customHeight="1"/>
    <row r="2475" ht="15" customHeight="1"/>
    <row r="2476" ht="15" customHeight="1"/>
    <row r="2477" ht="15" customHeight="1"/>
    <row r="2478" ht="15" customHeight="1"/>
    <row r="2479" ht="15" customHeight="1"/>
    <row r="2480" ht="15" customHeight="1"/>
    <row r="2481" ht="12" customHeight="1"/>
    <row r="2482" ht="15" customHeight="1"/>
    <row r="2483" ht="15" customHeight="1"/>
    <row r="2484" ht="15" customHeight="1"/>
    <row r="2485" ht="15" customHeight="1"/>
    <row r="2486" ht="15" customHeight="1"/>
    <row r="2487" ht="15" customHeight="1"/>
    <row r="2488" ht="15" customHeight="1"/>
    <row r="2489" ht="15" customHeight="1"/>
    <row r="2490" ht="15" customHeight="1"/>
    <row r="2491" ht="15" customHeight="1"/>
    <row r="2492" ht="15" customHeight="1"/>
    <row r="2493" ht="15" customHeight="1"/>
    <row r="2494" ht="15" customHeight="1"/>
    <row r="2495" ht="15" customHeight="1"/>
    <row r="2496" ht="15" customHeight="1"/>
    <row r="2497" ht="15" customHeight="1"/>
    <row r="2498" ht="15" customHeight="1"/>
    <row r="2499" ht="12" customHeight="1"/>
    <row r="2500" ht="15" customHeight="1"/>
    <row r="2501" ht="15" customHeight="1"/>
    <row r="2502" ht="15" customHeight="1"/>
    <row r="2503" ht="15" customHeight="1"/>
    <row r="2504" ht="15" customHeight="1"/>
    <row r="2505" ht="15" customHeight="1"/>
    <row r="2506" ht="15" customHeight="1"/>
    <row r="2507" ht="15" customHeight="1"/>
    <row r="2508" ht="15" customHeight="1"/>
    <row r="2509" ht="15" customHeight="1"/>
    <row r="2510" ht="15" customHeight="1"/>
    <row r="2511" ht="15" customHeight="1"/>
    <row r="2512" ht="15" customHeight="1"/>
    <row r="2513" ht="15" customHeight="1"/>
    <row r="2514" ht="15" customHeight="1"/>
    <row r="2515" ht="15" customHeight="1"/>
    <row r="2516" ht="15" customHeight="1"/>
    <row r="2517" ht="12" customHeight="1"/>
    <row r="2518" ht="12"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30" ht="15" customHeight="1"/>
    <row r="2531" ht="15" customHeight="1"/>
    <row r="2532" ht="15" customHeight="1"/>
    <row r="2533" ht="15" customHeight="1"/>
    <row r="2534" ht="15" customHeight="1"/>
    <row r="2535" ht="15" customHeight="1"/>
    <row r="2536" ht="12" customHeight="1"/>
    <row r="2537" ht="15" customHeight="1"/>
    <row r="2538" ht="15" customHeight="1"/>
    <row r="2539" ht="15" customHeight="1"/>
    <row r="2540" ht="15" customHeight="1"/>
    <row r="2541" ht="15" customHeight="1"/>
    <row r="2542" ht="15" customHeight="1"/>
    <row r="2543" ht="15" customHeight="1"/>
    <row r="2544" ht="15" customHeight="1"/>
    <row r="2545" ht="15" customHeight="1"/>
    <row r="2546" ht="15" customHeight="1"/>
    <row r="2547" ht="15" customHeight="1"/>
    <row r="2548" ht="15" customHeight="1"/>
    <row r="2549" ht="15" customHeight="1"/>
    <row r="2550" ht="15" customHeight="1"/>
    <row r="2551" ht="15" customHeight="1"/>
    <row r="2552" ht="15" customHeight="1"/>
    <row r="2553" ht="15" customHeight="1"/>
    <row r="2554" ht="12" customHeight="1"/>
    <row r="2555" ht="15" customHeight="1"/>
    <row r="2556" ht="15" customHeight="1"/>
    <row r="2557" ht="15" customHeight="1"/>
    <row r="2558" ht="15" customHeight="1"/>
    <row r="2559" ht="15" customHeight="1"/>
    <row r="2560" ht="15" customHeight="1"/>
    <row r="2561" ht="15" customHeight="1"/>
    <row r="2562" ht="15" customHeight="1"/>
    <row r="2563" ht="15" customHeight="1"/>
    <row r="2564" ht="15" customHeight="1"/>
    <row r="2565" ht="15" customHeight="1"/>
    <row r="2566" ht="15" customHeight="1"/>
    <row r="2567" ht="15" customHeight="1"/>
    <row r="2568" ht="15" customHeight="1"/>
    <row r="2569" ht="15" customHeight="1"/>
    <row r="2570" ht="15" customHeight="1"/>
    <row r="2571" ht="15" customHeight="1"/>
    <row r="2572" ht="12" customHeight="1"/>
    <row r="2573" ht="15" customHeight="1"/>
    <row r="2574" ht="15" customHeight="1"/>
    <row r="2575" ht="15" customHeight="1"/>
    <row r="2576" ht="15" customHeight="1"/>
    <row r="2577" ht="15" customHeight="1"/>
    <row r="2578" ht="15" customHeight="1"/>
    <row r="2579" ht="15" customHeight="1"/>
    <row r="2580" ht="15" customHeight="1"/>
    <row r="2581" ht="15" customHeight="1"/>
    <row r="2582" ht="15" customHeight="1"/>
    <row r="2583" ht="15" customHeight="1"/>
    <row r="2584" ht="15" customHeight="1"/>
    <row r="2585" ht="15" customHeight="1"/>
    <row r="2586" ht="15" customHeight="1"/>
    <row r="2587" ht="15" customHeight="1"/>
    <row r="2588" ht="15" customHeight="1"/>
    <row r="2589" ht="15" customHeight="1"/>
    <row r="2590" ht="12" customHeight="1"/>
    <row r="2591" ht="15" customHeight="1"/>
    <row r="2592" ht="15" customHeight="1"/>
    <row r="2593" ht="15" customHeight="1"/>
    <row r="2594" ht="15" customHeight="1"/>
    <row r="2595" ht="15" customHeight="1"/>
    <row r="2596" ht="15" customHeight="1"/>
    <row r="2597" ht="15" customHeight="1"/>
    <row r="2598" ht="15" customHeight="1"/>
    <row r="2599" ht="15" customHeight="1"/>
    <row r="2600" ht="15" customHeight="1"/>
    <row r="2601" ht="15" customHeight="1"/>
    <row r="2602" ht="15" customHeight="1"/>
    <row r="2603" ht="15" customHeight="1"/>
    <row r="2604" ht="15" customHeight="1"/>
    <row r="2605" ht="15" customHeight="1"/>
    <row r="2606" ht="15" customHeight="1"/>
    <row r="2607" ht="15" customHeight="1"/>
    <row r="2608" ht="12" customHeight="1"/>
    <row r="2609" ht="15" customHeight="1"/>
    <row r="2610" ht="15" customHeight="1"/>
    <row r="2611" ht="15" customHeight="1"/>
    <row r="2612" ht="15" customHeight="1"/>
    <row r="2613" ht="15" customHeight="1"/>
    <row r="2614" ht="15" customHeight="1"/>
    <row r="2615" ht="15" customHeight="1"/>
    <row r="2616" ht="15" customHeight="1"/>
    <row r="2617" ht="15" customHeight="1"/>
    <row r="2618" ht="15" customHeight="1"/>
    <row r="2619" ht="15" customHeight="1"/>
    <row r="2620" ht="15" customHeight="1"/>
    <row r="2621" ht="15" customHeight="1"/>
    <row r="2622" ht="15" customHeight="1"/>
    <row r="2623" ht="15" customHeight="1"/>
    <row r="2624" ht="15" customHeight="1"/>
    <row r="2625" ht="15" customHeight="1"/>
    <row r="2626" ht="12"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7" ht="12" customHeight="1"/>
    <row r="2648" ht="12" customHeight="1"/>
    <row r="2649" ht="12" customHeight="1"/>
    <row r="2650" ht="12" customHeight="1"/>
    <row r="2651" ht="12" customHeight="1"/>
    <row r="2652" ht="12" customHeight="1"/>
    <row r="2653" ht="12" customHeight="1"/>
    <row r="2654" ht="12" customHeight="1"/>
    <row r="2655" ht="12" customHeight="1"/>
    <row r="2656"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8" ht="15" customHeight="1"/>
    <row r="2689" ht="15" customHeight="1"/>
    <row r="2690" ht="15" customHeight="1"/>
    <row r="2691" ht="15" customHeight="1"/>
    <row r="2692" ht="15" customHeight="1"/>
    <row r="2693" ht="15" customHeight="1"/>
    <row r="2694" ht="15" customHeight="1"/>
    <row r="2695" ht="15" customHeight="1"/>
    <row r="2696" ht="15" customHeight="1"/>
    <row r="2697" ht="12" customHeight="1"/>
    <row r="2698" ht="15" customHeight="1"/>
    <row r="2699" ht="15" customHeight="1"/>
    <row r="2700" ht="15" customHeight="1"/>
    <row r="2701" ht="15" customHeight="1"/>
    <row r="2702" ht="15" customHeight="1"/>
    <row r="2703" ht="15" customHeight="1"/>
    <row r="2704" ht="15" customHeight="1"/>
    <row r="2705" ht="15" customHeight="1"/>
    <row r="2706" ht="15" customHeight="1"/>
    <row r="2707" ht="15" customHeight="1"/>
    <row r="2708" ht="15" customHeight="1"/>
    <row r="2709" ht="15" customHeight="1"/>
    <row r="2710" ht="15" customHeight="1"/>
    <row r="2711" ht="15" customHeight="1"/>
    <row r="2712" ht="15" customHeight="1"/>
    <row r="2713" ht="15" customHeight="1"/>
    <row r="2714" ht="15" customHeight="1"/>
    <row r="2715" ht="12" customHeight="1"/>
    <row r="2716" ht="15" customHeight="1"/>
    <row r="2717" ht="15" customHeight="1"/>
    <row r="2718" ht="15" customHeight="1"/>
    <row r="2719" ht="15" customHeight="1"/>
    <row r="2720"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2"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44" ht="15" customHeight="1"/>
    <row r="2745" ht="15" customHeight="1"/>
    <row r="2746" ht="15" customHeight="1"/>
    <row r="2747" ht="15" customHeight="1"/>
    <row r="2748" ht="15" customHeight="1"/>
    <row r="2749" ht="15" customHeight="1"/>
    <row r="2750" ht="15" customHeight="1"/>
    <row r="2751" ht="12" customHeight="1"/>
    <row r="2752" ht="15" customHeight="1"/>
    <row r="2753" ht="15" customHeight="1"/>
    <row r="2754" ht="15" customHeight="1"/>
    <row r="2755" ht="15" customHeight="1"/>
    <row r="2756" ht="15" customHeight="1"/>
    <row r="2757" ht="15" customHeight="1"/>
    <row r="2758" ht="15" customHeight="1"/>
    <row r="2759" ht="15" customHeight="1"/>
    <row r="2760" ht="15" customHeight="1"/>
    <row r="2761" ht="15" customHeight="1"/>
    <row r="2762" ht="15" customHeight="1"/>
    <row r="2763" ht="15" customHeight="1"/>
    <row r="2764" ht="15" customHeight="1"/>
    <row r="2765" ht="15" customHeight="1"/>
    <row r="2766" ht="15" customHeight="1"/>
    <row r="2767" ht="15" customHeight="1"/>
    <row r="2768" ht="15" customHeight="1"/>
    <row r="2769" ht="15" customHeight="1"/>
    <row r="2770" ht="15" customHeight="1"/>
    <row r="2771" ht="15" customHeight="1"/>
    <row r="2772" ht="15" customHeight="1"/>
    <row r="2773" ht="15" customHeight="1"/>
    <row r="2774"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2" customHeight="1"/>
    <row r="2787" ht="15" customHeight="1"/>
    <row r="2788" ht="15" customHeight="1"/>
    <row r="2789" ht="15" customHeight="1"/>
    <row r="2790" ht="15" customHeight="1"/>
    <row r="2791" ht="15" customHeight="1"/>
    <row r="2792"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3" ht="15" customHeight="1"/>
    <row r="2804" ht="12" customHeight="1"/>
    <row r="2805" ht="15" customHeight="1"/>
    <row r="2806" ht="15" customHeight="1"/>
    <row r="2807" ht="15" customHeight="1"/>
    <row r="2808" ht="15" customHeight="1"/>
    <row r="2809" ht="15" customHeight="1"/>
    <row r="2810" ht="15" customHeight="1"/>
    <row r="2811" ht="15" customHeight="1"/>
    <row r="2812" ht="15" customHeight="1"/>
    <row r="2813" ht="15" customHeight="1"/>
    <row r="2814" ht="15" customHeight="1"/>
    <row r="2815" ht="15" customHeight="1"/>
    <row r="2816" ht="15" customHeight="1"/>
    <row r="2817" ht="15" customHeight="1"/>
    <row r="2818" ht="15" customHeight="1"/>
    <row r="2819" ht="15" customHeight="1"/>
    <row r="2820" ht="15" customHeight="1"/>
    <row r="2821" ht="15" customHeight="1"/>
    <row r="2822" ht="15" customHeight="1"/>
    <row r="2823" ht="15" customHeight="1"/>
    <row r="2824" ht="15" customHeight="1"/>
    <row r="2825" ht="15" customHeight="1"/>
    <row r="2826" ht="15" customHeight="1"/>
    <row r="2827" ht="15" customHeight="1"/>
    <row r="2828" ht="15" customHeight="1"/>
    <row r="2829" ht="15" customHeight="1"/>
    <row r="2830" ht="15" customHeight="1"/>
    <row r="2831" ht="15" customHeight="1"/>
    <row r="2832" ht="15" customHeight="1"/>
    <row r="2833" ht="15" customHeight="1"/>
    <row r="2834" ht="15" customHeight="1"/>
    <row r="2835" ht="15" customHeight="1"/>
    <row r="2836" ht="15" customHeight="1"/>
    <row r="2837" ht="15" customHeight="1"/>
    <row r="2838" ht="15" customHeight="1"/>
    <row r="2839" ht="12" customHeight="1"/>
    <row r="2840" ht="15" customHeight="1"/>
    <row r="2841" ht="15" customHeight="1"/>
    <row r="2842" ht="15" customHeight="1"/>
    <row r="2843" ht="15" customHeight="1"/>
    <row r="2844" ht="15" customHeight="1"/>
    <row r="2845" ht="15" customHeight="1"/>
    <row r="2846" ht="15" customHeight="1"/>
    <row r="2847" ht="15" customHeight="1"/>
    <row r="2848" ht="15" customHeight="1"/>
    <row r="2849" ht="15" customHeight="1"/>
    <row r="2850" ht="15" customHeight="1"/>
    <row r="2851" ht="15" customHeight="1"/>
    <row r="2852" ht="15" customHeight="1"/>
    <row r="2853" ht="15" customHeight="1"/>
    <row r="2854" ht="15" customHeight="1"/>
    <row r="2855" ht="15" customHeight="1"/>
    <row r="2856" ht="15" customHeight="1"/>
    <row r="2857" ht="12" customHeight="1"/>
    <row r="2858" ht="15" customHeight="1"/>
    <row r="2859" ht="15" customHeight="1"/>
    <row r="2860" ht="15" customHeight="1"/>
    <row r="2861" ht="15" customHeight="1"/>
    <row r="2862" ht="15" customHeight="1"/>
    <row r="2863" ht="15" customHeight="1"/>
    <row r="2864" ht="15" customHeight="1"/>
    <row r="2865" ht="15" customHeight="1"/>
    <row r="2866" ht="15" customHeight="1"/>
    <row r="2867" ht="15" customHeight="1"/>
    <row r="2868" ht="15" customHeight="1"/>
    <row r="2869" ht="15" customHeight="1"/>
    <row r="2870" ht="15" customHeight="1"/>
    <row r="2871" ht="15" customHeight="1"/>
    <row r="2872" ht="15" customHeight="1"/>
    <row r="2873" ht="15" customHeight="1"/>
    <row r="2874" ht="15" customHeight="1"/>
    <row r="2875" ht="12" customHeight="1"/>
    <row r="2876" ht="15" customHeight="1"/>
    <row r="2877" ht="15" customHeight="1"/>
    <row r="2878" ht="15" customHeight="1"/>
    <row r="2879" ht="15" customHeight="1"/>
    <row r="2880" ht="15" customHeight="1"/>
    <row r="2881" ht="15" customHeight="1"/>
    <row r="2882" ht="15" customHeight="1"/>
    <row r="2883" ht="15" customHeight="1"/>
    <row r="2884" ht="15" customHeight="1"/>
    <row r="2885" ht="15" customHeight="1"/>
    <row r="2886" ht="15" customHeight="1"/>
    <row r="2887" ht="15" customHeight="1"/>
    <row r="2888" ht="15" customHeight="1"/>
    <row r="2889" ht="15" customHeight="1"/>
    <row r="2890" ht="15" customHeight="1"/>
    <row r="2891" ht="15" customHeight="1"/>
    <row r="2892" ht="15" customHeight="1"/>
    <row r="2893" ht="12" customHeight="1"/>
    <row r="2894" ht="15" customHeight="1"/>
    <row r="2895" ht="15" customHeight="1"/>
    <row r="2896" ht="15" customHeight="1"/>
    <row r="2897" ht="15" customHeight="1"/>
    <row r="2898" ht="15" customHeight="1"/>
    <row r="2899" ht="15" customHeight="1"/>
    <row r="2900" ht="15" customHeight="1"/>
    <row r="2901" ht="15" customHeight="1"/>
    <row r="2902" ht="15" customHeight="1"/>
    <row r="2903" ht="15" customHeight="1"/>
    <row r="2904" ht="15" customHeight="1"/>
    <row r="2905" ht="15" customHeight="1"/>
    <row r="2906" ht="15" customHeight="1"/>
    <row r="2907" ht="15" customHeight="1"/>
    <row r="2908" ht="15" customHeight="1"/>
    <row r="2909" ht="15" customHeight="1"/>
    <row r="2910" ht="15" customHeight="1"/>
    <row r="2911" ht="12" customHeight="1"/>
    <row r="2912" ht="15" customHeight="1"/>
    <row r="2913" ht="15" customHeight="1"/>
    <row r="2914" ht="15" customHeight="1"/>
    <row r="2915" ht="15" customHeight="1"/>
    <row r="2916" ht="15" customHeight="1"/>
    <row r="2917" ht="15" customHeight="1"/>
    <row r="2918" ht="15" customHeight="1"/>
    <row r="2919" ht="15" customHeight="1"/>
    <row r="2920" ht="15" customHeight="1"/>
    <row r="2921" ht="15" customHeight="1"/>
    <row r="2922" ht="15" customHeight="1"/>
    <row r="2923" ht="15" customHeight="1"/>
    <row r="2924" ht="15" customHeight="1"/>
    <row r="2925" ht="15" customHeight="1"/>
    <row r="2926" ht="15" customHeight="1"/>
    <row r="2927" ht="15" customHeight="1"/>
    <row r="2928" ht="15" customHeight="1"/>
    <row r="2929" ht="12" customHeight="1"/>
    <row r="2930" ht="15" customHeight="1"/>
    <row r="2931" ht="15" customHeight="1"/>
    <row r="2932" ht="15" customHeight="1"/>
    <row r="2933" ht="15" customHeight="1"/>
    <row r="2934" ht="15" customHeight="1"/>
    <row r="2935" ht="15" customHeight="1"/>
    <row r="2936" ht="15" customHeight="1"/>
    <row r="2937" ht="15" customHeight="1"/>
    <row r="2938" ht="15" customHeight="1"/>
    <row r="2939" ht="15" customHeight="1"/>
    <row r="2940" ht="15" customHeight="1"/>
    <row r="2941" ht="15" customHeight="1"/>
    <row r="2942" ht="15" customHeight="1"/>
    <row r="2943" ht="15" customHeight="1"/>
    <row r="2944" ht="15" customHeight="1"/>
    <row r="2945" ht="15" customHeight="1"/>
    <row r="2946" ht="15" customHeight="1"/>
    <row r="2947" ht="12" customHeight="1"/>
    <row r="2948" ht="15" customHeight="1"/>
    <row r="2949" ht="15" customHeight="1"/>
    <row r="2950" ht="15" customHeight="1"/>
    <row r="2951" ht="15" customHeight="1"/>
    <row r="2952" ht="15" customHeight="1"/>
    <row r="2953" ht="15" customHeight="1"/>
    <row r="2954" ht="15" customHeight="1"/>
    <row r="2955" ht="15" customHeight="1"/>
    <row r="2956" ht="15" customHeight="1"/>
    <row r="2957" ht="15" customHeight="1"/>
    <row r="2958" ht="15" customHeight="1"/>
    <row r="2959" ht="15" customHeight="1"/>
    <row r="2960" ht="15" customHeight="1"/>
    <row r="2961" ht="15" customHeight="1"/>
    <row r="2962" ht="15" customHeight="1"/>
    <row r="2963" ht="15" customHeight="1"/>
    <row r="2964" ht="15" customHeight="1"/>
    <row r="2965" ht="12" customHeight="1"/>
    <row r="2966" ht="15" customHeight="1"/>
    <row r="2967" ht="15" customHeight="1"/>
    <row r="2968" ht="15" customHeight="1"/>
    <row r="2969" ht="15" customHeight="1"/>
    <row r="2970" ht="15" customHeight="1"/>
    <row r="2971" ht="15" customHeight="1"/>
    <row r="2972" ht="15" customHeight="1"/>
    <row r="2973" ht="12" customHeight="1"/>
    <row r="2974" ht="12" customHeight="1"/>
    <row r="2975" ht="12" customHeight="1"/>
    <row r="2976"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0" ht="15" customHeight="1"/>
    <row r="3001" ht="15" customHeight="1"/>
    <row r="3002" ht="15" customHeight="1"/>
    <row r="3003" ht="15" customHeight="1"/>
    <row r="3004" ht="15" customHeight="1"/>
    <row r="3005" ht="15" customHeight="1"/>
    <row r="3006" ht="15" customHeight="1"/>
    <row r="3007" ht="15" customHeight="1"/>
    <row r="3008" ht="15" customHeight="1"/>
    <row r="3009" ht="15" customHeight="1"/>
    <row r="3010" ht="15" customHeight="1"/>
    <row r="3011" ht="15" customHeight="1"/>
    <row r="3012" ht="15" customHeight="1"/>
    <row r="3013" ht="15" customHeight="1"/>
    <row r="3014" ht="15" customHeight="1"/>
    <row r="3015" ht="15" customHeight="1"/>
    <row r="3016" ht="15" customHeight="1"/>
    <row r="3017" ht="15" customHeight="1"/>
    <row r="3018" ht="15" customHeight="1"/>
    <row r="3019" ht="15" customHeight="1"/>
    <row r="3020" ht="15" customHeight="1"/>
    <row r="3021" ht="15" customHeight="1"/>
    <row r="3022" ht="12" customHeight="1"/>
    <row r="3023" ht="15" customHeight="1"/>
    <row r="3024" ht="15" customHeight="1"/>
    <row r="3025" ht="15" customHeight="1"/>
    <row r="3026" ht="15" customHeight="1"/>
    <row r="3027" ht="15" customHeight="1"/>
    <row r="3028" ht="15" customHeight="1"/>
    <row r="3029" ht="15" customHeight="1"/>
    <row r="3030" ht="15" customHeight="1"/>
    <row r="3031" ht="15" customHeight="1"/>
    <row r="3032" ht="15" customHeight="1"/>
    <row r="3033" ht="15" customHeight="1"/>
    <row r="3034" ht="15" customHeight="1"/>
    <row r="3035" ht="15" customHeight="1"/>
    <row r="3036" ht="15" customHeight="1"/>
    <row r="3037" ht="15" customHeight="1"/>
    <row r="3038" ht="15" customHeight="1"/>
    <row r="3039" ht="15" customHeight="1"/>
    <row r="3040" ht="12" customHeight="1"/>
    <row r="3041" ht="15" customHeight="1"/>
    <row r="3042" ht="15" customHeight="1"/>
    <row r="3043" ht="15" customHeight="1"/>
    <row r="3044" ht="15" customHeight="1"/>
    <row r="3045" ht="15" customHeight="1"/>
    <row r="3046" ht="15" customHeight="1"/>
    <row r="3047" ht="15" customHeight="1"/>
    <row r="3048" ht="15" customHeight="1"/>
    <row r="3049" ht="15" customHeight="1"/>
    <row r="3050" ht="15" customHeight="1"/>
    <row r="3051" ht="15" customHeight="1"/>
    <row r="3052" ht="15" customHeight="1"/>
    <row r="3053" ht="15" customHeight="1"/>
    <row r="3054" ht="15" customHeight="1"/>
    <row r="3055" ht="15" customHeight="1"/>
    <row r="3056" ht="15" customHeight="1"/>
    <row r="3057" ht="15" customHeight="1"/>
    <row r="3058" ht="12" customHeight="1"/>
    <row r="3059" ht="15" customHeight="1"/>
    <row r="3060" ht="15" customHeight="1"/>
    <row r="3061" ht="15" customHeight="1"/>
    <row r="3062" ht="15" customHeight="1"/>
    <row r="3063" ht="15" customHeight="1"/>
    <row r="3064" ht="15" customHeight="1"/>
    <row r="3065" ht="15" customHeight="1"/>
    <row r="3066" ht="15" customHeight="1"/>
    <row r="3067" ht="15" customHeight="1"/>
    <row r="3068" ht="15" customHeight="1"/>
    <row r="3069" ht="15" customHeight="1"/>
    <row r="3070" ht="15" customHeight="1"/>
    <row r="3071" ht="15" customHeight="1"/>
    <row r="3072" ht="15" customHeight="1"/>
    <row r="3073" ht="15" customHeight="1"/>
    <row r="3074" ht="15" customHeight="1"/>
    <row r="3075" ht="15" customHeight="1"/>
    <row r="3076" ht="12" customHeight="1"/>
    <row r="3077" ht="15" customHeight="1"/>
    <row r="3078" ht="15" customHeight="1"/>
    <row r="3079" ht="15" customHeight="1"/>
    <row r="3080" ht="15" customHeight="1"/>
    <row r="3081" ht="15" customHeight="1"/>
    <row r="3082" ht="15" customHeight="1"/>
    <row r="3083" ht="15" customHeight="1"/>
    <row r="3084" ht="15" customHeight="1"/>
    <row r="3085" ht="15" customHeight="1"/>
    <row r="3086" ht="15" customHeight="1"/>
    <row r="3087" ht="15" customHeight="1"/>
    <row r="3088" ht="15" customHeight="1"/>
    <row r="3089" ht="15" customHeight="1"/>
    <row r="3090" ht="15" customHeight="1"/>
    <row r="3091" ht="15" customHeight="1"/>
    <row r="3092" ht="15" customHeight="1"/>
    <row r="3093" ht="15" customHeight="1"/>
    <row r="3094" ht="15" customHeight="1"/>
    <row r="3095" ht="15" customHeight="1"/>
    <row r="3096" ht="15" customHeight="1"/>
    <row r="3097" ht="15" customHeight="1"/>
    <row r="3098" ht="15" customHeight="1"/>
    <row r="3099" ht="15" customHeight="1"/>
    <row r="3100" ht="15" customHeight="1"/>
    <row r="3101" ht="15" customHeight="1"/>
    <row r="3102" ht="15" customHeight="1"/>
    <row r="3103" ht="15" customHeight="1"/>
    <row r="3104" ht="15" customHeight="1"/>
    <row r="3105" ht="15" customHeight="1"/>
    <row r="3106" ht="15" customHeight="1"/>
    <row r="3107" ht="15" customHeight="1"/>
    <row r="3108" ht="15" customHeight="1"/>
    <row r="3109" ht="15" customHeight="1"/>
    <row r="3110" ht="15" customHeight="1"/>
    <row r="3111" ht="12" customHeight="1"/>
    <row r="3112" ht="15" customHeight="1"/>
    <row r="3113" ht="15" customHeight="1"/>
    <row r="3114" ht="15" customHeight="1"/>
    <row r="3115" ht="15" customHeight="1"/>
    <row r="3116" ht="15" customHeight="1"/>
    <row r="3117" ht="15" customHeight="1"/>
    <row r="3118" ht="15" customHeight="1"/>
    <row r="3119" ht="15" customHeight="1"/>
    <row r="3120" ht="15" customHeight="1"/>
    <row r="3121" ht="15" customHeight="1"/>
    <row r="3122" ht="15" customHeight="1"/>
    <row r="3123" ht="15" customHeight="1"/>
    <row r="3124" ht="15" customHeight="1"/>
    <row r="3125" ht="15" customHeight="1"/>
    <row r="3126" ht="15" customHeight="1"/>
    <row r="3127" ht="15" customHeight="1"/>
    <row r="3128" ht="15" customHeight="1"/>
    <row r="3129" ht="12" customHeight="1"/>
    <row r="3130" ht="15" customHeight="1"/>
    <row r="3131" ht="15" customHeight="1"/>
    <row r="3132" ht="15" customHeight="1"/>
    <row r="3133" ht="15" customHeight="1"/>
    <row r="3134" ht="15" customHeight="1"/>
    <row r="3135" ht="15" customHeight="1"/>
    <row r="3136" ht="15" customHeight="1"/>
    <row r="3137" ht="15" customHeight="1"/>
    <row r="3138" ht="15" customHeight="1"/>
    <row r="3139" ht="15" customHeight="1"/>
    <row r="3140" ht="15" customHeight="1"/>
    <row r="3141" ht="15" customHeight="1"/>
    <row r="3142" ht="15" customHeight="1"/>
    <row r="3143" ht="15" customHeight="1"/>
    <row r="3144" ht="15" customHeight="1"/>
    <row r="3145" ht="15" customHeight="1"/>
    <row r="3146" ht="15" customHeight="1"/>
    <row r="3147" ht="12" customHeight="1"/>
    <row r="3148" ht="15" customHeight="1"/>
    <row r="3149" ht="15" customHeight="1"/>
    <row r="3150" ht="15" customHeight="1"/>
    <row r="3151" ht="15" customHeight="1"/>
    <row r="3152" ht="15" customHeight="1"/>
    <row r="3153" ht="15" customHeight="1"/>
    <row r="3154" ht="15" customHeight="1"/>
    <row r="3155" ht="15" customHeight="1"/>
    <row r="3156" ht="15" customHeight="1"/>
    <row r="3157" ht="15" customHeight="1"/>
    <row r="3158" ht="15" customHeight="1"/>
    <row r="3159" ht="15" customHeight="1"/>
    <row r="3160" ht="15" customHeight="1"/>
    <row r="3161" ht="15" customHeight="1"/>
    <row r="3162" ht="15" customHeight="1"/>
    <row r="3163" ht="15" customHeight="1"/>
    <row r="3164" ht="15" customHeight="1"/>
    <row r="3165" ht="12" customHeight="1"/>
    <row r="3166" ht="12" customHeight="1"/>
    <row r="3167" ht="15" customHeight="1"/>
    <row r="3168" ht="15" customHeight="1"/>
    <row r="3169" ht="15" customHeight="1"/>
    <row r="3170" ht="15" customHeight="1"/>
    <row r="3171" ht="15" customHeight="1"/>
    <row r="3172" ht="15" customHeight="1"/>
    <row r="3173" ht="15" customHeight="1"/>
    <row r="3174" ht="15" customHeight="1"/>
    <row r="3175" ht="15" customHeight="1"/>
    <row r="3176" ht="15" customHeight="1"/>
    <row r="3177" ht="15" customHeight="1"/>
    <row r="3178" ht="15" customHeight="1"/>
    <row r="3179" ht="15" customHeight="1"/>
    <row r="3180" ht="15" customHeight="1"/>
    <row r="3181" ht="15" customHeight="1"/>
    <row r="3182" ht="15" customHeight="1"/>
    <row r="3183" ht="15" customHeight="1"/>
    <row r="3184" ht="12" customHeight="1"/>
    <row r="3185" ht="15" customHeight="1"/>
    <row r="3186" ht="15" customHeight="1"/>
    <row r="3187" ht="15" customHeight="1"/>
    <row r="3188" ht="15" customHeight="1"/>
    <row r="3189" ht="15" customHeight="1"/>
    <row r="3190" ht="15" customHeight="1"/>
    <row r="3191" ht="15" customHeight="1"/>
    <row r="3192" ht="15" customHeight="1"/>
    <row r="3193" ht="15" customHeight="1"/>
    <row r="3194" ht="15" customHeight="1"/>
    <row r="3195" ht="15" customHeight="1"/>
    <row r="3196" ht="15" customHeight="1"/>
    <row r="3197" ht="15" customHeight="1"/>
    <row r="3198" ht="15" customHeight="1"/>
    <row r="3199" ht="15" customHeight="1"/>
    <row r="3200" ht="15" customHeight="1"/>
    <row r="3201" ht="15" customHeight="1"/>
    <row r="3202" ht="12" customHeight="1"/>
    <row r="3203" ht="15" customHeight="1"/>
    <row r="3204" ht="15" customHeight="1"/>
    <row r="3205" ht="15" customHeight="1"/>
    <row r="3206" ht="15" customHeight="1"/>
    <row r="3207" ht="15" customHeight="1"/>
    <row r="3208" ht="15" customHeight="1"/>
    <row r="3209" ht="15" customHeight="1"/>
    <row r="3210" ht="15" customHeight="1"/>
    <row r="3211" ht="15" customHeight="1"/>
    <row r="3212" ht="15" customHeight="1"/>
    <row r="3213" ht="15" customHeight="1"/>
    <row r="3214" ht="15" customHeight="1"/>
    <row r="3215" ht="15" customHeight="1"/>
    <row r="3216" ht="15" customHeight="1"/>
    <row r="3217" ht="15" customHeight="1"/>
    <row r="3218" ht="15" customHeight="1"/>
    <row r="3219" ht="15" customHeight="1"/>
    <row r="3220" ht="12" customHeight="1"/>
    <row r="3221" ht="15" customHeight="1"/>
    <row r="3222" ht="15" customHeight="1"/>
    <row r="3223" ht="15" customHeight="1"/>
    <row r="3224" ht="15" customHeight="1"/>
    <row r="3225" ht="15" customHeight="1"/>
    <row r="3226" ht="15" customHeight="1"/>
    <row r="3227" ht="15" customHeight="1"/>
    <row r="3228" ht="15" customHeight="1"/>
    <row r="3229" ht="15" customHeight="1"/>
    <row r="3230" ht="15" customHeight="1"/>
    <row r="3231" ht="15" customHeight="1"/>
    <row r="3232" ht="15" customHeight="1"/>
    <row r="3233" ht="15" customHeight="1"/>
    <row r="3234" ht="15" customHeight="1"/>
    <row r="3235" ht="15" customHeight="1"/>
    <row r="3236" ht="15" customHeight="1"/>
    <row r="3237" ht="15" customHeight="1"/>
    <row r="3238" ht="12" customHeight="1"/>
    <row r="3239" ht="15" customHeight="1"/>
    <row r="3240" ht="15" customHeight="1"/>
    <row r="3241" ht="15" customHeight="1"/>
    <row r="3242" ht="15" customHeight="1"/>
    <row r="3243" ht="15" customHeight="1"/>
    <row r="3244" ht="15" customHeight="1"/>
    <row r="3245" ht="15" customHeight="1"/>
    <row r="3246" ht="15" customHeight="1"/>
    <row r="3247" ht="15" customHeight="1"/>
    <row r="3248" ht="15" customHeight="1"/>
    <row r="3249" ht="15" customHeight="1"/>
    <row r="3250" ht="15" customHeight="1"/>
    <row r="3251" ht="15" customHeight="1"/>
    <row r="3252" ht="15" customHeight="1"/>
    <row r="3253" ht="15" customHeight="1"/>
    <row r="3254" ht="15" customHeight="1"/>
    <row r="3255" ht="15" customHeight="1"/>
    <row r="3256" ht="12" customHeight="1"/>
    <row r="3257" ht="15" customHeight="1"/>
    <row r="3258" ht="15" customHeight="1"/>
    <row r="3259" ht="15" customHeight="1"/>
    <row r="3260" ht="15" customHeight="1"/>
    <row r="3261" ht="15" customHeight="1"/>
    <row r="3262" ht="15" customHeight="1"/>
    <row r="3263" ht="15" customHeight="1"/>
    <row r="3264" ht="15" customHeight="1"/>
    <row r="3265" ht="15" customHeight="1"/>
    <row r="3266" ht="15" customHeight="1"/>
    <row r="3267" ht="15" customHeight="1"/>
    <row r="3268" ht="15" customHeight="1"/>
    <row r="3269" ht="15" customHeight="1"/>
    <row r="3270" ht="15" customHeight="1"/>
    <row r="3271" ht="15" customHeight="1"/>
    <row r="3272" ht="15" customHeight="1"/>
    <row r="3273" ht="15" customHeight="1"/>
    <row r="3274" ht="12" customHeight="1"/>
    <row r="3275" ht="15" customHeight="1"/>
    <row r="3276" ht="15" customHeight="1"/>
    <row r="3277" ht="15" customHeight="1"/>
    <row r="3278" ht="15" customHeight="1"/>
    <row r="3279" ht="15" customHeight="1"/>
    <row r="3280" ht="15" customHeight="1"/>
    <row r="3281" ht="15" customHeight="1"/>
    <row r="3282" ht="15" customHeight="1"/>
    <row r="3283" ht="15" customHeight="1"/>
    <row r="3284" ht="15" customHeight="1"/>
    <row r="3285" ht="15" customHeight="1"/>
    <row r="3286" ht="15" customHeight="1"/>
    <row r="3287" ht="15" customHeight="1"/>
    <row r="3288" ht="15" customHeight="1"/>
    <row r="3289" ht="15" customHeight="1"/>
    <row r="3290" ht="15" customHeight="1"/>
    <row r="3291" ht="15" customHeight="1"/>
    <row r="3292" ht="15" customHeight="1"/>
    <row r="3293" ht="15" customHeight="1"/>
    <row r="3294" ht="12" customHeight="1"/>
    <row r="3295" ht="12" customHeight="1"/>
    <row r="3296"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5" ht="15" customHeight="1"/>
    <row r="3326" ht="15" customHeight="1"/>
    <row r="3327" ht="15" customHeight="1"/>
    <row r="3328" ht="15" customHeight="1"/>
    <row r="3329" ht="15" customHeight="1"/>
    <row r="3330" ht="15" customHeight="1"/>
    <row r="3331" ht="15" customHeight="1"/>
    <row r="3332" ht="15" customHeight="1"/>
    <row r="3333" ht="15" customHeight="1"/>
    <row r="3334" ht="15" customHeight="1"/>
    <row r="3335" ht="12" customHeight="1"/>
    <row r="3336" ht="15" customHeight="1"/>
    <row r="3337" ht="15" customHeight="1"/>
    <row r="3338" ht="15" customHeight="1"/>
    <row r="3339" ht="15" customHeight="1"/>
    <row r="3340" ht="15" customHeight="1"/>
    <row r="3341" ht="15" customHeight="1"/>
    <row r="3342" ht="15" customHeight="1"/>
    <row r="3343" ht="15" customHeight="1"/>
    <row r="3344" ht="15" customHeight="1"/>
    <row r="3345" ht="15" customHeight="1"/>
    <row r="3346" ht="15" customHeight="1"/>
    <row r="3347" ht="15" customHeight="1"/>
    <row r="3348" ht="15" customHeight="1"/>
    <row r="3349" ht="15" customHeight="1"/>
    <row r="3350" ht="15" customHeight="1"/>
    <row r="3351" ht="15" customHeight="1"/>
    <row r="3352" ht="12" customHeight="1"/>
    <row r="3353" ht="15" customHeight="1"/>
    <row r="3354" ht="15" customHeight="1"/>
    <row r="3355" ht="12" customHeight="1"/>
    <row r="3356" ht="15" customHeight="1"/>
    <row r="3357" ht="15" customHeight="1"/>
    <row r="3358" ht="15" customHeight="1"/>
    <row r="3359" ht="15" customHeight="1"/>
    <row r="3360" ht="15" customHeight="1"/>
    <row r="3361" ht="12" customHeight="1"/>
    <row r="3362" ht="15" customHeight="1"/>
    <row r="3363" ht="15" customHeight="1"/>
    <row r="3364" ht="15" customHeight="1"/>
    <row r="3365" ht="15" customHeight="1"/>
    <row r="3366" ht="15" customHeight="1"/>
    <row r="3367" ht="15" customHeight="1"/>
    <row r="3368" ht="15" customHeight="1"/>
    <row r="3369" ht="15" customHeight="1"/>
    <row r="3370" ht="15" customHeight="1"/>
    <row r="3371" ht="15" customHeight="1"/>
    <row r="3372" ht="15" customHeight="1"/>
    <row r="3373" ht="15" customHeight="1"/>
    <row r="3374" ht="15" customHeight="1"/>
    <row r="3375" ht="15" customHeight="1"/>
    <row r="3376" ht="15" customHeight="1"/>
    <row r="3377" ht="15" customHeight="1"/>
    <row r="3378" ht="12" customHeight="1"/>
    <row r="3379" ht="15" customHeight="1"/>
    <row r="3380" ht="15" customHeight="1"/>
    <row r="3381" ht="12" customHeight="1"/>
    <row r="3382" ht="15" customHeight="1"/>
    <row r="3383" ht="15" customHeight="1"/>
    <row r="3384" ht="15" customHeight="1"/>
    <row r="3385" ht="12" customHeight="1"/>
    <row r="3386" ht="15" customHeight="1"/>
    <row r="3387" ht="15" customHeight="1"/>
    <row r="3388" ht="15" customHeight="1"/>
    <row r="3389" ht="15" customHeight="1"/>
    <row r="3390" ht="15" customHeight="1"/>
    <row r="3391" ht="15" customHeight="1"/>
    <row r="3392" ht="15" customHeight="1"/>
    <row r="3393" ht="15" customHeight="1"/>
    <row r="3394" ht="15" customHeight="1"/>
    <row r="3395" ht="15" customHeight="1"/>
    <row r="3396" ht="12" customHeight="1"/>
    <row r="3397" ht="15" customHeight="1"/>
    <row r="3398" ht="15" customHeight="1"/>
    <row r="3399" ht="12" customHeight="1"/>
    <row r="3400" ht="15" customHeight="1"/>
    <row r="3401" ht="15" customHeight="1"/>
    <row r="3402" ht="15" customHeight="1"/>
    <row r="3403" ht="15" customHeight="1"/>
    <row r="3404" ht="15" customHeight="1"/>
    <row r="3405" ht="15" customHeight="1"/>
    <row r="3406" ht="15" customHeight="1"/>
    <row r="3407" ht="15" customHeight="1"/>
    <row r="3408" ht="15" customHeight="1"/>
    <row r="3409" ht="15" customHeight="1"/>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0" ht="15" customHeight="1"/>
    <row r="3451" ht="15" customHeight="1"/>
    <row r="3452" ht="15" customHeight="1"/>
    <row r="3453" ht="15" customHeight="1"/>
    <row r="3454" ht="15" customHeight="1"/>
    <row r="3455" ht="15" customHeight="1"/>
    <row r="3456" ht="15" customHeight="1"/>
    <row r="3457" ht="15" customHeight="1"/>
    <row r="3458" ht="15" customHeight="1"/>
    <row r="3459" ht="15" customHeight="1"/>
    <row r="3460" ht="12" customHeight="1"/>
    <row r="3461" ht="15" customHeight="1"/>
    <row r="3462" ht="15" customHeight="1"/>
    <row r="3463" ht="15" customHeight="1"/>
    <row r="3464" ht="15" customHeight="1"/>
    <row r="3465" ht="15" customHeight="1"/>
    <row r="3466" ht="15" customHeight="1"/>
    <row r="3467" ht="15" customHeight="1"/>
    <row r="3468" ht="15" customHeight="1"/>
    <row r="3469" ht="15" customHeight="1"/>
    <row r="3470" ht="15" customHeight="1"/>
    <row r="3471" ht="15" customHeight="1"/>
    <row r="3472" ht="15" customHeight="1"/>
    <row r="3473" ht="15" customHeight="1"/>
    <row r="3474" ht="15" customHeight="1"/>
    <row r="3475" ht="15" customHeight="1"/>
    <row r="3476" ht="15" customHeight="1"/>
    <row r="3477" ht="12" customHeight="1"/>
    <row r="3478" ht="15" customHeight="1"/>
    <row r="3479" ht="15" customHeight="1"/>
    <row r="3480" ht="12" customHeight="1"/>
    <row r="3481" ht="15" customHeight="1"/>
    <row r="3482" ht="15" customHeight="1"/>
    <row r="3483" ht="15" customHeight="1"/>
    <row r="3484" ht="15" customHeight="1"/>
    <row r="3485" ht="15" customHeight="1"/>
    <row r="3486" ht="12" customHeight="1"/>
    <row r="3487" ht="15" customHeight="1"/>
    <row r="3488" ht="15" customHeight="1"/>
    <row r="3489" ht="15" customHeight="1"/>
    <row r="3490" ht="15" customHeight="1"/>
    <row r="3491" ht="15" customHeight="1"/>
    <row r="3492" ht="15" customHeight="1"/>
    <row r="3493" ht="15" customHeight="1"/>
    <row r="3494" ht="15" customHeight="1"/>
    <row r="3495" ht="15" customHeight="1"/>
    <row r="3496" ht="15" customHeight="1"/>
    <row r="3497" ht="15" customHeight="1"/>
    <row r="3498" ht="15" customHeight="1"/>
    <row r="3499" ht="15" customHeight="1"/>
    <row r="3500" ht="15" customHeight="1"/>
    <row r="3501" ht="15" customHeight="1"/>
    <row r="3502" ht="15" customHeight="1"/>
    <row r="3503" ht="12" customHeight="1"/>
    <row r="3504" ht="15" customHeight="1"/>
    <row r="3505" ht="15" customHeight="1"/>
    <row r="3506" ht="12" customHeight="1"/>
    <row r="3507" ht="15" customHeight="1"/>
    <row r="3508" ht="15" customHeight="1"/>
    <row r="3509" ht="15" customHeight="1"/>
    <row r="3510" ht="12" customHeight="1"/>
    <row r="3511" ht="15" customHeight="1"/>
    <row r="3512" ht="15" customHeight="1"/>
    <row r="3513" ht="15" customHeight="1"/>
    <row r="3514" ht="15" customHeight="1"/>
    <row r="3515" ht="15" customHeight="1"/>
    <row r="3516" ht="15" customHeight="1"/>
    <row r="3517" ht="15" customHeight="1"/>
    <row r="3518" ht="15" customHeight="1"/>
    <row r="3519" ht="15" customHeight="1"/>
    <row r="3520" ht="15" customHeight="1"/>
    <row r="3521" ht="12" customHeight="1"/>
    <row r="3522" ht="15" customHeight="1"/>
    <row r="3523" ht="15" customHeight="1"/>
    <row r="3524" ht="12" customHeight="1"/>
    <row r="3525" ht="15" customHeight="1"/>
    <row r="3526" ht="15" customHeight="1"/>
    <row r="3527" ht="15" customHeight="1"/>
    <row r="3528" ht="15" customHeight="1"/>
    <row r="3529" ht="15" customHeight="1"/>
    <row r="3530" ht="15" customHeight="1"/>
    <row r="3531" ht="15" customHeight="1"/>
    <row r="3532" ht="15" customHeight="1"/>
    <row r="3533" ht="15" customHeight="1"/>
    <row r="3534" ht="15" customHeight="1"/>
    <row r="3535" ht="12" customHeight="1"/>
    <row r="3536"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5" ht="15" customHeight="1"/>
    <row r="3576" ht="15" customHeight="1"/>
    <row r="3577" ht="15" customHeight="1"/>
    <row r="3578" ht="15" customHeight="1"/>
    <row r="3579" ht="15" customHeight="1"/>
    <row r="3580" ht="15" customHeight="1"/>
    <row r="3581" ht="15" customHeight="1"/>
    <row r="3582" ht="15" customHeight="1"/>
    <row r="3583" ht="15" customHeight="1"/>
    <row r="3584" ht="15" customHeight="1"/>
    <row r="3585" ht="12" customHeight="1"/>
    <row r="3586" ht="15" customHeight="1"/>
    <row r="3587" ht="15" customHeight="1"/>
    <row r="3588" ht="15" customHeight="1"/>
    <row r="3589" ht="15" customHeight="1"/>
    <row r="3590" ht="15" customHeight="1"/>
    <row r="3591" ht="15" customHeight="1"/>
    <row r="3592" ht="15" customHeight="1"/>
    <row r="3593" ht="15" customHeight="1"/>
    <row r="3594" ht="15" customHeight="1"/>
    <row r="3595" ht="15" customHeight="1"/>
    <row r="3596" ht="15" customHeight="1"/>
    <row r="3597" ht="15" customHeight="1"/>
    <row r="3598" ht="15" customHeight="1"/>
    <row r="3599" ht="15" customHeight="1"/>
    <row r="3600" ht="15" customHeight="1"/>
    <row r="3601" ht="15" customHeight="1"/>
    <row r="3602" ht="12" customHeight="1"/>
    <row r="3603" ht="15" customHeight="1"/>
    <row r="3604" ht="15" customHeight="1"/>
    <row r="3605" ht="12" customHeight="1"/>
    <row r="3606" ht="15" customHeight="1"/>
    <row r="3607" ht="15" customHeight="1"/>
    <row r="3608" ht="15" customHeight="1"/>
    <row r="3609" ht="15" customHeight="1"/>
    <row r="3610" ht="15" customHeight="1"/>
    <row r="3611" ht="12" customHeight="1"/>
    <row r="3612" ht="15" customHeight="1"/>
    <row r="3613" ht="15" customHeight="1"/>
    <row r="3614" ht="15" customHeight="1"/>
    <row r="3615" ht="15" customHeight="1"/>
    <row r="3616" ht="15" customHeight="1"/>
    <row r="3617" ht="15" customHeight="1"/>
    <row r="3618" ht="15" customHeight="1"/>
    <row r="3619" ht="15" customHeight="1"/>
    <row r="3620" ht="15" customHeight="1"/>
    <row r="3621" ht="15" customHeight="1"/>
    <row r="3622" ht="15" customHeight="1"/>
    <row r="3623" ht="15" customHeight="1"/>
    <row r="3624" ht="15" customHeight="1"/>
    <row r="3625" ht="15" customHeight="1"/>
    <row r="3626" ht="15" customHeight="1"/>
    <row r="3627" ht="15" customHeight="1"/>
    <row r="3628" ht="12" customHeight="1"/>
    <row r="3629" ht="15" customHeight="1"/>
    <row r="3630" ht="15" customHeight="1"/>
    <row r="3631" ht="12" customHeight="1"/>
    <row r="3632" ht="15" customHeight="1"/>
    <row r="3633" ht="15" customHeight="1"/>
    <row r="3634" ht="15" customHeight="1"/>
    <row r="3635" ht="12" customHeight="1"/>
    <row r="3636" ht="15" customHeight="1"/>
    <row r="3637" ht="15" customHeight="1"/>
    <row r="3638" ht="15" customHeight="1"/>
    <row r="3639" ht="15" customHeight="1"/>
    <row r="3640" ht="15" customHeight="1"/>
    <row r="3641" ht="15" customHeight="1"/>
    <row r="3642" ht="15" customHeight="1"/>
    <row r="3643" ht="15" customHeight="1"/>
    <row r="3644" ht="15" customHeight="1"/>
    <row r="3645" ht="15" customHeight="1"/>
    <row r="3646" ht="12" customHeight="1"/>
    <row r="3647" ht="15" customHeight="1"/>
    <row r="3648" ht="15" customHeight="1"/>
    <row r="3649" ht="12" customHeight="1"/>
    <row r="3650" ht="15" customHeight="1"/>
    <row r="3651" ht="15" customHeight="1"/>
    <row r="3652" ht="15" customHeight="1"/>
    <row r="3653" ht="15" customHeight="1"/>
    <row r="3654" ht="15" customHeight="1"/>
    <row r="3655" ht="15" customHeight="1"/>
    <row r="3656" ht="15" customHeight="1"/>
    <row r="3657" ht="15" customHeight="1"/>
    <row r="3658" ht="15" customHeight="1"/>
    <row r="3659" ht="15" customHeight="1"/>
    <row r="3660" ht="12" customHeight="1"/>
    <row r="3661" ht="12" customHeight="1"/>
    <row r="3662" ht="12" customHeight="1"/>
    <row r="3663" ht="12" customHeight="1"/>
    <row r="3664"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0" ht="15" customHeight="1"/>
    <row r="3701" ht="15" customHeight="1"/>
    <row r="3702" ht="15" customHeight="1"/>
    <row r="3703" ht="15" customHeight="1"/>
    <row r="3704" ht="15" customHeight="1"/>
    <row r="3705" ht="15" customHeight="1"/>
    <row r="3706" ht="15" customHeight="1"/>
    <row r="3707" ht="15" customHeight="1"/>
    <row r="3708" ht="15" customHeight="1"/>
    <row r="3709" ht="15" customHeight="1"/>
    <row r="3710" ht="12" customHeight="1"/>
    <row r="3711" ht="15" customHeight="1"/>
    <row r="3712" ht="15" customHeight="1"/>
    <row r="3713" ht="15" customHeight="1"/>
    <row r="3714" ht="15" customHeight="1"/>
    <row r="3715" ht="15" customHeight="1"/>
    <row r="3716" ht="15" customHeight="1"/>
    <row r="3717" ht="15" customHeight="1"/>
    <row r="3718" ht="15" customHeight="1"/>
    <row r="3719" ht="15" customHeight="1"/>
    <row r="3720" ht="15" customHeight="1"/>
    <row r="3721" ht="15" customHeight="1"/>
    <row r="3722" ht="15" customHeight="1"/>
    <row r="3723" ht="15" customHeight="1"/>
    <row r="3724" ht="15" customHeight="1"/>
    <row r="3725" ht="15" customHeight="1"/>
    <row r="3726" ht="15" customHeight="1"/>
    <row r="3727" ht="12" customHeight="1"/>
    <row r="3728" ht="15" customHeight="1"/>
    <row r="3729" ht="15" customHeight="1"/>
    <row r="3730" ht="12" customHeight="1"/>
    <row r="3731" ht="15" customHeight="1"/>
    <row r="3732" ht="15" customHeight="1"/>
    <row r="3733" ht="15" customHeight="1"/>
    <row r="3734" ht="15" customHeight="1"/>
    <row r="3735" ht="15" customHeight="1"/>
    <row r="3736" ht="12" customHeight="1"/>
    <row r="3737" ht="15" customHeight="1"/>
    <row r="3738" ht="15" customHeight="1"/>
    <row r="3739" ht="15" customHeight="1"/>
    <row r="3740" ht="15" customHeight="1"/>
    <row r="3741" ht="15" customHeight="1"/>
    <row r="3742" ht="15" customHeight="1"/>
    <row r="3743" ht="15" customHeight="1"/>
    <row r="3744" ht="15" customHeight="1"/>
    <row r="3745" ht="15" customHeight="1"/>
    <row r="3746" ht="15" customHeight="1"/>
    <row r="3747" ht="15" customHeight="1"/>
    <row r="3748" ht="15" customHeight="1"/>
    <row r="3749" ht="15" customHeight="1"/>
    <row r="3750" ht="15" customHeight="1"/>
    <row r="3751" ht="15" customHeight="1"/>
    <row r="3752" ht="15" customHeight="1"/>
    <row r="3753" ht="12" customHeight="1"/>
    <row r="3754" ht="15" customHeight="1"/>
    <row r="3755" ht="15" customHeight="1"/>
    <row r="3756" ht="12" customHeight="1"/>
    <row r="3757" ht="15" customHeight="1"/>
    <row r="3758" ht="15" customHeight="1"/>
    <row r="3759" ht="15" customHeight="1"/>
    <row r="3760" ht="12" customHeight="1"/>
    <row r="3761" ht="15" customHeight="1"/>
    <row r="3762" ht="15" customHeight="1"/>
    <row r="3763" ht="15" customHeight="1"/>
    <row r="3764" ht="15" customHeight="1"/>
    <row r="3765" ht="15" customHeight="1"/>
    <row r="3766" ht="15" customHeight="1"/>
    <row r="3767" ht="15" customHeight="1"/>
    <row r="3768" ht="15" customHeight="1"/>
    <row r="3769" ht="15" customHeight="1"/>
    <row r="3770" ht="15" customHeight="1"/>
    <row r="3771" ht="12" customHeight="1"/>
    <row r="3772" ht="15" customHeight="1"/>
    <row r="3773" ht="15" customHeight="1"/>
    <row r="3774" ht="12" customHeight="1"/>
    <row r="3775" ht="15" customHeight="1"/>
    <row r="3776" ht="15" customHeight="1"/>
    <row r="3777" ht="15" customHeight="1"/>
    <row r="3778" ht="15" customHeight="1"/>
    <row r="3779" ht="15" customHeight="1"/>
    <row r="3780" ht="15" customHeight="1"/>
    <row r="3781" ht="15" customHeight="1"/>
    <row r="3782" ht="15" customHeight="1"/>
    <row r="3783" ht="15" customHeight="1"/>
    <row r="3784" ht="15" customHeight="1"/>
    <row r="3785" ht="12" customHeight="1"/>
    <row r="3786" ht="12" customHeight="1"/>
    <row r="3787" ht="12" customHeight="1"/>
    <row r="3788" ht="12" customHeight="1"/>
    <row r="3789" ht="12" customHeight="1"/>
    <row r="3790" ht="12" customHeight="1"/>
    <row r="3791" ht="12" customHeight="1"/>
    <row r="379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5" ht="15" customHeight="1"/>
    <row r="3826" ht="15" customHeight="1"/>
    <row r="3827" ht="15" customHeight="1"/>
    <row r="3828" ht="15" customHeight="1"/>
    <row r="3829" ht="15" customHeight="1"/>
    <row r="3830" ht="15" customHeight="1"/>
    <row r="3831" ht="15" customHeight="1"/>
    <row r="3832" ht="15" customHeight="1"/>
    <row r="3833" ht="15" customHeight="1"/>
    <row r="3834" ht="15" customHeight="1"/>
    <row r="3835" ht="12" customHeight="1"/>
    <row r="3836" ht="15" customHeight="1"/>
    <row r="3837" ht="15" customHeight="1"/>
    <row r="3838" ht="15" customHeight="1"/>
    <row r="3839" ht="15" customHeight="1"/>
    <row r="3840" ht="15" customHeight="1"/>
    <row r="3841" ht="15" customHeight="1"/>
    <row r="3842" ht="15" customHeight="1"/>
    <row r="3843" ht="15" customHeight="1"/>
    <row r="3844" ht="15" customHeight="1"/>
    <row r="3845" ht="15" customHeight="1"/>
    <row r="3846" ht="15" customHeight="1"/>
    <row r="3847" ht="15" customHeight="1"/>
    <row r="3848" ht="15" customHeight="1"/>
    <row r="3849" ht="15" customHeight="1"/>
    <row r="3850" ht="15" customHeight="1"/>
    <row r="3851" ht="15" customHeight="1"/>
    <row r="3852" ht="12" customHeight="1"/>
    <row r="3853" ht="15" customHeight="1"/>
    <row r="3854" ht="15" customHeight="1"/>
    <row r="3855" ht="12" customHeight="1"/>
    <row r="3856" ht="15" customHeight="1"/>
    <row r="3857" ht="15" customHeight="1"/>
    <row r="3858" ht="15" customHeight="1"/>
    <row r="3859" ht="15" customHeight="1"/>
    <row r="3860" ht="15" customHeight="1"/>
    <row r="3861" ht="12" customHeight="1"/>
    <row r="3862" ht="15" customHeight="1"/>
    <row r="3863" ht="15" customHeight="1"/>
    <row r="3864" ht="15" customHeight="1"/>
    <row r="3865" ht="15" customHeight="1"/>
    <row r="3866" ht="15" customHeight="1"/>
    <row r="3867" ht="15" customHeight="1"/>
    <row r="3868" ht="15" customHeight="1"/>
    <row r="3869" ht="15" customHeight="1"/>
    <row r="3870" ht="15" customHeight="1"/>
    <row r="3871" ht="15" customHeight="1"/>
    <row r="3872" ht="15" customHeight="1"/>
    <row r="3873" ht="15" customHeight="1"/>
    <row r="3874" ht="15" customHeight="1"/>
    <row r="3875" ht="15" customHeight="1"/>
    <row r="3876" ht="15" customHeight="1"/>
    <row r="3877" ht="15" customHeight="1"/>
    <row r="3878" ht="12" customHeight="1"/>
    <row r="3879" ht="15" customHeight="1"/>
    <row r="3880" ht="15" customHeight="1"/>
    <row r="3881" ht="12" customHeight="1"/>
    <row r="3882" ht="15" customHeight="1"/>
    <row r="3883" ht="15" customHeight="1"/>
    <row r="3884" ht="15" customHeight="1"/>
    <row r="3885" ht="12" customHeight="1"/>
    <row r="3886" ht="15" customHeight="1"/>
    <row r="3887" ht="15" customHeight="1"/>
    <row r="3888" ht="15" customHeight="1"/>
    <row r="3889" ht="15" customHeight="1"/>
    <row r="3890" ht="15" customHeight="1"/>
    <row r="3891" ht="15" customHeight="1"/>
    <row r="3892" ht="15" customHeight="1"/>
    <row r="3893" ht="15" customHeight="1"/>
    <row r="3894" ht="15" customHeight="1"/>
    <row r="3895" ht="15" customHeight="1"/>
    <row r="3896" ht="12" customHeight="1"/>
    <row r="3897" ht="15" customHeight="1"/>
    <row r="3898" ht="15" customHeight="1"/>
    <row r="3899" ht="12" customHeight="1"/>
    <row r="3900" ht="15" customHeight="1"/>
    <row r="3901" ht="15" customHeight="1"/>
    <row r="3902" ht="15" customHeight="1"/>
    <row r="3903" ht="15" customHeight="1"/>
    <row r="3904" ht="15" customHeight="1"/>
    <row r="3905" ht="15" customHeight="1"/>
    <row r="3906" ht="15" customHeight="1"/>
    <row r="3907" ht="15" customHeight="1"/>
    <row r="3908" ht="15" customHeight="1"/>
    <row r="3909" ht="15" customHeight="1"/>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0" ht="15" customHeight="1"/>
    <row r="3951" ht="15" customHeight="1"/>
    <row r="3952" ht="15" customHeight="1"/>
    <row r="3953" ht="15" customHeight="1"/>
    <row r="3954" ht="15" customHeight="1"/>
    <row r="3955" ht="15" customHeight="1"/>
    <row r="3956" ht="15" customHeight="1"/>
    <row r="3957" ht="15" customHeight="1"/>
    <row r="3958" ht="15" customHeight="1"/>
    <row r="3959" ht="15" customHeight="1"/>
    <row r="3960" ht="12" customHeight="1"/>
    <row r="3961" ht="15" customHeight="1"/>
    <row r="3962" ht="15" customHeight="1"/>
    <row r="3963" ht="15" customHeight="1"/>
    <row r="3964" ht="15" customHeight="1"/>
    <row r="3965" ht="15" customHeight="1"/>
    <row r="3966" ht="15" customHeight="1"/>
    <row r="3967" ht="15" customHeight="1"/>
    <row r="3968" ht="15" customHeight="1"/>
    <row r="3969" ht="15" customHeight="1"/>
    <row r="3970" ht="15" customHeight="1"/>
    <row r="3971" ht="15" customHeight="1"/>
    <row r="3972" ht="15" customHeight="1"/>
    <row r="3973" ht="15" customHeight="1"/>
    <row r="3974" ht="15" customHeight="1"/>
    <row r="3975" ht="15" customHeight="1"/>
    <row r="3976" ht="15" customHeight="1"/>
    <row r="3977" ht="12" customHeight="1"/>
    <row r="3978" ht="15" customHeight="1"/>
    <row r="3979" ht="15" customHeight="1"/>
    <row r="3980" ht="12" customHeight="1"/>
    <row r="3981" ht="15" customHeight="1"/>
    <row r="3982" ht="15" customHeight="1"/>
    <row r="3983" ht="15" customHeight="1"/>
    <row r="3984" ht="15" customHeight="1"/>
    <row r="3985" ht="15" customHeight="1"/>
    <row r="3986" ht="12" customHeight="1"/>
    <row r="3987" ht="15" customHeight="1"/>
    <row r="3988" ht="15" customHeight="1"/>
    <row r="3989" ht="15" customHeight="1"/>
    <row r="3990" ht="15" customHeight="1"/>
    <row r="3991" ht="15" customHeight="1"/>
    <row r="3992" ht="15" customHeight="1"/>
    <row r="3993" ht="15" customHeight="1"/>
    <row r="3994" ht="15" customHeight="1"/>
    <row r="3995" ht="15" customHeight="1"/>
    <row r="3996" ht="15" customHeight="1"/>
    <row r="3997" ht="15" customHeight="1"/>
    <row r="3998" ht="15" customHeight="1"/>
    <row r="3999" ht="15" customHeight="1"/>
    <row r="4000" ht="15" customHeight="1"/>
    <row r="4001" ht="15" customHeight="1"/>
    <row r="4002" ht="15" customHeight="1"/>
    <row r="4003" ht="12" customHeight="1"/>
    <row r="4004" ht="15" customHeight="1"/>
    <row r="4005" ht="15" customHeight="1"/>
    <row r="4006" ht="12" customHeight="1"/>
    <row r="4007" ht="15" customHeight="1"/>
    <row r="4008" ht="15" customHeight="1"/>
    <row r="4009" ht="15" customHeight="1"/>
    <row r="4010" ht="12" customHeight="1"/>
    <row r="4011" ht="15" customHeight="1"/>
    <row r="4012" ht="15" customHeight="1"/>
    <row r="4013" ht="15" customHeight="1"/>
    <row r="4014" ht="15" customHeight="1"/>
    <row r="4015" ht="15" customHeight="1"/>
    <row r="4016" ht="15" customHeight="1"/>
    <row r="4017" ht="15" customHeight="1"/>
    <row r="4018" ht="15" customHeight="1"/>
    <row r="4019" ht="15" customHeight="1"/>
    <row r="4020" ht="15" customHeight="1"/>
    <row r="4021" ht="12" customHeight="1"/>
    <row r="4022" ht="15" customHeight="1"/>
    <row r="4023" ht="15" customHeight="1"/>
    <row r="4024" ht="12" customHeight="1"/>
    <row r="4025" ht="15" customHeight="1"/>
    <row r="4026" ht="15" customHeight="1"/>
    <row r="4027" ht="15" customHeight="1"/>
    <row r="4028" ht="15" customHeight="1"/>
    <row r="4029" ht="15" customHeight="1"/>
    <row r="4030" ht="15" customHeight="1"/>
    <row r="4031" ht="15" customHeight="1"/>
    <row r="4032" ht="15" customHeight="1"/>
    <row r="4033" ht="15" customHeight="1"/>
    <row r="4034" ht="15" customHeight="1"/>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5" ht="15" customHeight="1"/>
    <row r="4076" ht="15" customHeight="1"/>
    <row r="4077" ht="15" customHeight="1"/>
    <row r="4078" ht="15" customHeight="1"/>
    <row r="4079" ht="15" customHeight="1"/>
    <row r="4080" ht="15" customHeight="1"/>
    <row r="4081" ht="15" customHeight="1"/>
    <row r="4082" ht="15" customHeight="1"/>
    <row r="4083" ht="15" customHeight="1"/>
    <row r="4084" ht="15" customHeight="1"/>
    <row r="4085" ht="12" customHeight="1"/>
    <row r="4086" ht="15" customHeight="1"/>
    <row r="4087" ht="15" customHeight="1"/>
    <row r="4088" ht="15" customHeight="1"/>
    <row r="4089" ht="15" customHeight="1"/>
    <row r="4090" ht="15" customHeight="1"/>
    <row r="4091" ht="15" customHeight="1"/>
    <row r="4092" ht="15" customHeight="1"/>
    <row r="4093" ht="15" customHeight="1"/>
    <row r="4094" ht="15" customHeight="1"/>
    <row r="4095" ht="15" customHeight="1"/>
    <row r="4096" ht="15" customHeight="1"/>
    <row r="4097" ht="15" customHeight="1"/>
    <row r="4098" ht="15" customHeight="1"/>
    <row r="4099" ht="15" customHeight="1"/>
    <row r="4100" ht="15" customHeight="1"/>
    <row r="4101" ht="15" customHeight="1"/>
    <row r="4102" ht="12" customHeight="1"/>
    <row r="4103" ht="15" customHeight="1"/>
    <row r="4104" ht="15" customHeight="1"/>
    <row r="4105" ht="12" customHeight="1"/>
    <row r="4106" ht="15" customHeight="1"/>
    <row r="4107" ht="15" customHeight="1"/>
    <row r="4108" ht="15" customHeight="1"/>
    <row r="4109" ht="15" customHeight="1"/>
    <row r="4110" ht="15" customHeight="1"/>
    <row r="4111" ht="12" customHeight="1"/>
    <row r="4112" ht="15" customHeight="1"/>
    <row r="4113" ht="15" customHeight="1"/>
    <row r="4114" ht="15" customHeight="1"/>
    <row r="4115" ht="15" customHeight="1"/>
    <row r="4116" ht="15" customHeight="1"/>
    <row r="4117" ht="15" customHeight="1"/>
    <row r="4118" ht="15" customHeight="1"/>
    <row r="4119" ht="15" customHeight="1"/>
    <row r="4120" ht="15" customHeight="1"/>
    <row r="4121" ht="15" customHeight="1"/>
    <row r="4122" ht="15" customHeight="1"/>
    <row r="4123" ht="15" customHeight="1"/>
    <row r="4124" ht="15" customHeight="1"/>
    <row r="4125" ht="15" customHeight="1"/>
    <row r="4126" ht="15" customHeight="1"/>
    <row r="4127" ht="15" customHeight="1"/>
    <row r="4128" ht="12" customHeight="1"/>
    <row r="4129" ht="15" customHeight="1"/>
    <row r="4130" ht="15" customHeight="1"/>
    <row r="4131" ht="12" customHeight="1"/>
    <row r="4132" ht="15" customHeight="1"/>
    <row r="4133" ht="15" customHeight="1"/>
    <row r="4134" ht="15" customHeight="1"/>
    <row r="4135" ht="12" customHeight="1"/>
    <row r="4136" ht="15" customHeight="1"/>
    <row r="4137" ht="15" customHeight="1"/>
    <row r="4138" ht="15" customHeight="1"/>
    <row r="4139" ht="15" customHeight="1"/>
    <row r="4140" ht="15" customHeight="1"/>
    <row r="4141" ht="15" customHeight="1"/>
    <row r="4142" ht="15" customHeight="1"/>
    <row r="4143" ht="15" customHeight="1"/>
    <row r="4144" ht="15" customHeight="1"/>
    <row r="4145" ht="15" customHeight="1"/>
    <row r="4146" ht="12" customHeight="1"/>
    <row r="4147" ht="15" customHeight="1"/>
    <row r="4148" ht="15" customHeight="1"/>
    <row r="4149" ht="12" customHeight="1"/>
    <row r="4150" ht="15" customHeight="1"/>
    <row r="4151" ht="15" customHeight="1"/>
    <row r="4152" ht="15" customHeight="1"/>
    <row r="4153" ht="15" customHeight="1"/>
    <row r="4154" ht="15" customHeight="1"/>
    <row r="4155" ht="15" customHeight="1"/>
    <row r="4156" ht="15" customHeight="1"/>
    <row r="4157" ht="15" customHeight="1"/>
    <row r="4158" ht="15" customHeight="1"/>
    <row r="4159" ht="15" customHeight="1"/>
    <row r="4160"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0" ht="15" customHeight="1"/>
    <row r="4201" ht="15" customHeight="1"/>
    <row r="4202" ht="15" customHeight="1"/>
    <row r="4203" ht="15" customHeight="1"/>
    <row r="4204" ht="15" customHeight="1"/>
    <row r="4205" ht="15" customHeight="1"/>
    <row r="4206" ht="15" customHeight="1"/>
    <row r="4207" ht="15" customHeight="1"/>
    <row r="4208" ht="15" customHeight="1"/>
    <row r="4209" ht="15" customHeight="1"/>
    <row r="4210" ht="12" customHeight="1"/>
    <row r="4211" ht="15" customHeight="1"/>
    <row r="4212" ht="15" customHeight="1"/>
    <row r="4213" ht="15" customHeight="1"/>
    <row r="4214" ht="15" customHeight="1"/>
    <row r="4215" ht="15" customHeight="1"/>
    <row r="4216" ht="15" customHeight="1"/>
    <row r="4217" ht="15" customHeight="1"/>
    <row r="4218" ht="15" customHeight="1"/>
    <row r="4219" ht="15" customHeight="1"/>
    <row r="4220" ht="15" customHeight="1"/>
    <row r="4221" ht="15" customHeight="1"/>
    <row r="4222" ht="15" customHeight="1"/>
    <row r="4223" ht="15" customHeight="1"/>
    <row r="4224" ht="15" customHeight="1"/>
    <row r="4225" ht="15" customHeight="1"/>
    <row r="4226" ht="15" customHeight="1"/>
    <row r="4227" ht="12" customHeight="1"/>
    <row r="4228" ht="15" customHeight="1"/>
    <row r="4229" ht="15" customHeight="1"/>
    <row r="4230" ht="12" customHeight="1"/>
    <row r="4231" ht="15" customHeight="1"/>
    <row r="4232" ht="15" customHeight="1"/>
    <row r="4233" ht="15" customHeight="1"/>
    <row r="4234" ht="15" customHeight="1"/>
    <row r="4235" ht="15" customHeight="1"/>
    <row r="4236" ht="12" customHeight="1"/>
    <row r="4237" ht="15" customHeight="1"/>
    <row r="4238" ht="15" customHeight="1"/>
    <row r="4239" ht="15" customHeight="1"/>
    <row r="4240" ht="15" customHeight="1"/>
    <row r="4241" ht="15" customHeight="1"/>
    <row r="4242" ht="15" customHeight="1"/>
    <row r="4243" ht="15" customHeight="1"/>
    <row r="4244" ht="15" customHeight="1"/>
    <row r="4245" ht="15" customHeight="1"/>
    <row r="4246" ht="15" customHeight="1"/>
    <row r="4247" ht="15" customHeight="1"/>
    <row r="4248" ht="15" customHeight="1"/>
    <row r="4249" ht="15" customHeight="1"/>
    <row r="4250" ht="15" customHeight="1"/>
    <row r="4251" ht="15" customHeight="1"/>
    <row r="4252" ht="15" customHeight="1"/>
    <row r="4253" ht="12" customHeight="1"/>
    <row r="4254" ht="15" customHeight="1"/>
    <row r="4255" ht="15" customHeight="1"/>
    <row r="4256" ht="12" customHeight="1"/>
    <row r="4257" ht="15" customHeight="1"/>
    <row r="4258" ht="15" customHeight="1"/>
    <row r="4259" ht="15" customHeight="1"/>
    <row r="4260" ht="12" customHeight="1"/>
    <row r="4261" ht="15" customHeight="1"/>
    <row r="4262" ht="15" customHeight="1"/>
    <row r="4263" ht="15" customHeight="1"/>
    <row r="4264" ht="15" customHeight="1"/>
    <row r="4265" ht="15" customHeight="1"/>
    <row r="4266" ht="15" customHeight="1"/>
    <row r="4267" ht="15" customHeight="1"/>
    <row r="4268" ht="15" customHeight="1"/>
    <row r="4269" ht="15" customHeight="1"/>
    <row r="4270" ht="15" customHeight="1"/>
    <row r="4271" ht="12" customHeight="1"/>
    <row r="4272" ht="15" customHeight="1"/>
    <row r="4273" ht="15" customHeight="1"/>
    <row r="4274" ht="12" customHeight="1"/>
    <row r="4275" ht="15" customHeight="1"/>
    <row r="4276" ht="15" customHeight="1"/>
    <row r="4277" ht="15" customHeight="1"/>
    <row r="4278" ht="15" customHeight="1"/>
    <row r="4279" ht="15" customHeight="1"/>
    <row r="4280" ht="15" customHeight="1"/>
    <row r="4281" ht="15" customHeight="1"/>
    <row r="4282" ht="15" customHeight="1"/>
    <row r="4283" ht="15" customHeight="1"/>
    <row r="4284" ht="15" customHeight="1"/>
    <row r="4285" ht="12" customHeight="1"/>
    <row r="4286" ht="12" customHeight="1"/>
    <row r="4287" ht="12" customHeight="1"/>
    <row r="4288"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5" ht="15" customHeight="1"/>
    <row r="4326" ht="15" customHeight="1"/>
    <row r="4327" ht="15" customHeight="1"/>
    <row r="4328" ht="15" customHeight="1"/>
    <row r="4329" ht="15" customHeight="1"/>
    <row r="4330" ht="15" customHeight="1"/>
    <row r="4331" ht="15" customHeight="1"/>
    <row r="4332" ht="15" customHeight="1"/>
    <row r="4333" ht="15" customHeight="1"/>
    <row r="4334" ht="15" customHeight="1"/>
    <row r="4335" ht="12" customHeight="1"/>
    <row r="4336" ht="15" customHeight="1"/>
    <row r="4337" ht="15" customHeight="1"/>
    <row r="4338" ht="15" customHeight="1"/>
    <row r="4339" ht="15" customHeight="1"/>
    <row r="4340" ht="15" customHeight="1"/>
    <row r="4341" ht="15" customHeight="1"/>
    <row r="4342" ht="15" customHeight="1"/>
    <row r="4343" ht="15" customHeight="1"/>
    <row r="4344" ht="15" customHeight="1"/>
    <row r="4345" ht="15" customHeight="1"/>
    <row r="4346" ht="15" customHeight="1"/>
    <row r="4347" ht="15" customHeight="1"/>
    <row r="4348" ht="15" customHeight="1"/>
    <row r="4349" ht="15" customHeight="1"/>
    <row r="4350" ht="15" customHeight="1"/>
    <row r="4351" ht="15" customHeight="1"/>
    <row r="4352" ht="12" customHeight="1"/>
    <row r="4353" ht="15" customHeight="1"/>
    <row r="4354" ht="15" customHeight="1"/>
    <row r="4355" ht="12" customHeight="1"/>
    <row r="4356" ht="15" customHeight="1"/>
    <row r="4357" ht="15" customHeight="1"/>
    <row r="4358" ht="15" customHeight="1"/>
    <row r="4359" ht="15" customHeight="1"/>
    <row r="4360" ht="15" customHeight="1"/>
    <row r="4361" ht="12" customHeight="1"/>
    <row r="4362" ht="15" customHeight="1"/>
    <row r="4363" ht="15" customHeight="1"/>
    <row r="4364" ht="15" customHeight="1"/>
    <row r="4365" ht="15" customHeight="1"/>
    <row r="4366" ht="15" customHeight="1"/>
    <row r="4367" ht="15" customHeight="1"/>
    <row r="4368" ht="15" customHeight="1"/>
    <row r="4369" ht="15" customHeight="1"/>
    <row r="4370" ht="15" customHeight="1"/>
    <row r="4371" ht="15" customHeight="1"/>
    <row r="4372" ht="15" customHeight="1"/>
    <row r="4373" ht="15" customHeight="1"/>
    <row r="4374" ht="15" customHeight="1"/>
    <row r="4375" ht="15" customHeight="1"/>
    <row r="4376" ht="15" customHeight="1"/>
    <row r="4377" ht="15" customHeight="1"/>
    <row r="4378" ht="12" customHeight="1"/>
    <row r="4379" ht="15" customHeight="1"/>
    <row r="4380" ht="15" customHeight="1"/>
    <row r="4381" ht="12" customHeight="1"/>
    <row r="4382" ht="15" customHeight="1"/>
    <row r="4383" ht="15" customHeight="1"/>
    <row r="4384" ht="15" customHeight="1"/>
    <row r="4385" ht="12" customHeight="1"/>
    <row r="4386" ht="15" customHeight="1"/>
    <row r="4387" ht="15" customHeight="1"/>
    <row r="4388" ht="15" customHeight="1"/>
    <row r="4389" ht="15" customHeight="1"/>
    <row r="4390" ht="15" customHeight="1"/>
    <row r="4391" ht="15" customHeight="1"/>
    <row r="4392" ht="15" customHeight="1"/>
    <row r="4393" ht="15" customHeight="1"/>
    <row r="4394" ht="15" customHeight="1"/>
    <row r="4395" ht="15" customHeight="1"/>
    <row r="4396" ht="12" customHeight="1"/>
    <row r="4397" ht="15" customHeight="1"/>
    <row r="4398" ht="15" customHeight="1"/>
    <row r="4399" ht="12" customHeight="1"/>
    <row r="4400" ht="15" customHeight="1"/>
    <row r="4401" ht="15" customHeight="1"/>
    <row r="4402" ht="15" customHeight="1"/>
    <row r="4403" ht="15" customHeight="1"/>
    <row r="4404" ht="15" customHeight="1"/>
    <row r="4405" ht="15" customHeight="1"/>
    <row r="4406" ht="15" customHeight="1"/>
    <row r="4407" ht="15" customHeight="1"/>
    <row r="4408" ht="15" customHeight="1"/>
    <row r="4409" ht="15" customHeight="1"/>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1DFE5-1B8D-40F5-AE1F-4FBBDAA07D59}">
  <sheetPr>
    <tabColor theme="7" tint="0.79998168889431442"/>
  </sheetPr>
  <dimension ref="A1:AJ252"/>
  <sheetViews>
    <sheetView workbookViewId="0"/>
  </sheetViews>
  <sheetFormatPr defaultColWidth="9.140625" defaultRowHeight="15"/>
  <sheetData>
    <row r="1" spans="1:36">
      <c r="A1" t="s">
        <v>735</v>
      </c>
    </row>
    <row r="2" spans="1:36">
      <c r="A2" t="s">
        <v>2095</v>
      </c>
    </row>
    <row r="3" spans="1:36">
      <c r="A3" t="s">
        <v>2096</v>
      </c>
    </row>
    <row r="4" spans="1:36">
      <c r="A4" t="s">
        <v>149</v>
      </c>
    </row>
    <row r="5" spans="1:36">
      <c r="B5" t="s">
        <v>268</v>
      </c>
      <c r="C5" t="s">
        <v>269</v>
      </c>
      <c r="D5" t="s">
        <v>270</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1528</v>
      </c>
    </row>
    <row r="6" spans="1:36">
      <c r="A6" t="s">
        <v>151</v>
      </c>
      <c r="C6" t="s">
        <v>2097</v>
      </c>
    </row>
    <row r="7" spans="1:36">
      <c r="A7" t="s">
        <v>736</v>
      </c>
      <c r="C7" t="s">
        <v>2098</v>
      </c>
    </row>
    <row r="8" spans="1:36">
      <c r="A8" t="s">
        <v>200</v>
      </c>
      <c r="C8" t="s">
        <v>2099</v>
      </c>
    </row>
    <row r="9" spans="1:36">
      <c r="A9" t="s">
        <v>245</v>
      </c>
      <c r="B9" t="s">
        <v>2100</v>
      </c>
      <c r="C9" t="s">
        <v>2101</v>
      </c>
      <c r="D9" t="s">
        <v>273</v>
      </c>
      <c r="F9">
        <v>48.724936999999997</v>
      </c>
      <c r="G9">
        <v>50.018332999999998</v>
      </c>
      <c r="H9">
        <v>50.751677999999998</v>
      </c>
      <c r="I9">
        <v>51.023674</v>
      </c>
      <c r="J9">
        <v>51.265616999999999</v>
      </c>
      <c r="K9">
        <v>51.343139999999998</v>
      </c>
      <c r="L9">
        <v>51.349083</v>
      </c>
      <c r="M9">
        <v>51.522469000000001</v>
      </c>
      <c r="N9">
        <v>51.637199000000003</v>
      </c>
      <c r="O9">
        <v>51.88456</v>
      </c>
      <c r="P9">
        <v>52.161026</v>
      </c>
      <c r="Q9">
        <v>52.525257000000003</v>
      </c>
      <c r="R9">
        <v>52.834206000000002</v>
      </c>
      <c r="S9">
        <v>53.043914999999998</v>
      </c>
      <c r="T9">
        <v>53.330505000000002</v>
      </c>
      <c r="U9">
        <v>53.581139</v>
      </c>
      <c r="V9">
        <v>53.726790999999999</v>
      </c>
      <c r="W9">
        <v>53.809837000000002</v>
      </c>
      <c r="X9">
        <v>53.861266999999998</v>
      </c>
      <c r="Y9">
        <v>53.841853999999998</v>
      </c>
      <c r="Z9">
        <v>53.780182000000003</v>
      </c>
      <c r="AA9">
        <v>53.758327000000001</v>
      </c>
      <c r="AB9">
        <v>53.770972999999998</v>
      </c>
      <c r="AC9">
        <v>53.625912</v>
      </c>
      <c r="AD9">
        <v>53.511253000000004</v>
      </c>
      <c r="AE9">
        <v>53.566063</v>
      </c>
      <c r="AF9">
        <v>53.545062999999999</v>
      </c>
      <c r="AG9">
        <v>53.412059999999997</v>
      </c>
      <c r="AH9">
        <v>53.405197000000001</v>
      </c>
      <c r="AI9">
        <v>53.579211999999998</v>
      </c>
      <c r="AJ9" s="32">
        <v>3.0000000000000001E-3</v>
      </c>
    </row>
    <row r="10" spans="1:36">
      <c r="A10" t="s">
        <v>737</v>
      </c>
      <c r="B10" t="s">
        <v>2102</v>
      </c>
      <c r="C10" t="s">
        <v>2103</v>
      </c>
      <c r="D10" t="s">
        <v>273</v>
      </c>
      <c r="F10">
        <v>13.765772</v>
      </c>
      <c r="G10">
        <v>14.552387</v>
      </c>
      <c r="H10">
        <v>15.234966</v>
      </c>
      <c r="I10">
        <v>15.798662999999999</v>
      </c>
      <c r="J10">
        <v>16.379158</v>
      </c>
      <c r="K10">
        <v>16.944293999999999</v>
      </c>
      <c r="L10">
        <v>17.509875999999998</v>
      </c>
      <c r="M10">
        <v>18.153594999999999</v>
      </c>
      <c r="N10">
        <v>18.813559000000001</v>
      </c>
      <c r="O10">
        <v>19.555679000000001</v>
      </c>
      <c r="P10">
        <v>20.330652000000001</v>
      </c>
      <c r="Q10">
        <v>21.206104</v>
      </c>
      <c r="R10">
        <v>22.140055</v>
      </c>
      <c r="S10">
        <v>23.075592</v>
      </c>
      <c r="T10">
        <v>24.096733</v>
      </c>
      <c r="U10">
        <v>25.170435000000001</v>
      </c>
      <c r="V10">
        <v>26.262371000000002</v>
      </c>
      <c r="W10">
        <v>27.358695999999998</v>
      </c>
      <c r="X10">
        <v>28.449476000000001</v>
      </c>
      <c r="Y10">
        <v>29.533501000000001</v>
      </c>
      <c r="Z10">
        <v>30.668755999999998</v>
      </c>
      <c r="AA10">
        <v>31.840063000000001</v>
      </c>
      <c r="AB10">
        <v>33.016601999999999</v>
      </c>
      <c r="AC10">
        <v>34.108620000000002</v>
      </c>
      <c r="AD10">
        <v>35.234997</v>
      </c>
      <c r="AE10">
        <v>36.482700000000001</v>
      </c>
      <c r="AF10">
        <v>37.677635000000002</v>
      </c>
      <c r="AG10">
        <v>38.787277000000003</v>
      </c>
      <c r="AH10">
        <v>39.995345999999998</v>
      </c>
      <c r="AI10">
        <v>41.361449999999998</v>
      </c>
      <c r="AJ10" s="32">
        <v>3.9E-2</v>
      </c>
    </row>
    <row r="11" spans="1:36">
      <c r="A11" t="s">
        <v>252</v>
      </c>
      <c r="B11" t="s">
        <v>2104</v>
      </c>
      <c r="C11" t="s">
        <v>2105</v>
      </c>
      <c r="D11" t="s">
        <v>273</v>
      </c>
      <c r="F11">
        <v>9.9799999999999993E-3</v>
      </c>
      <c r="G11">
        <v>1.8591E-2</v>
      </c>
      <c r="H11">
        <v>2.6908000000000001E-2</v>
      </c>
      <c r="I11">
        <v>3.4840000000000003E-2</v>
      </c>
      <c r="J11">
        <v>4.2445999999999998E-2</v>
      </c>
      <c r="K11">
        <v>4.9696999999999998E-2</v>
      </c>
      <c r="L11">
        <v>5.6648999999999998E-2</v>
      </c>
      <c r="M11">
        <v>6.3671000000000005E-2</v>
      </c>
      <c r="N11">
        <v>7.0594000000000004E-2</v>
      </c>
      <c r="O11">
        <v>7.7596999999999999E-2</v>
      </c>
      <c r="P11">
        <v>8.4624000000000005E-2</v>
      </c>
      <c r="Q11">
        <v>9.1946E-2</v>
      </c>
      <c r="R11">
        <v>9.9410999999999999E-2</v>
      </c>
      <c r="S11">
        <v>0.10671600000000001</v>
      </c>
      <c r="T11">
        <v>0.114288</v>
      </c>
      <c r="U11">
        <v>0.122063</v>
      </c>
      <c r="V11">
        <v>0.12995599999999999</v>
      </c>
      <c r="W11">
        <v>0.13807900000000001</v>
      </c>
      <c r="X11">
        <v>0.14647499999999999</v>
      </c>
      <c r="Y11">
        <v>0.15507499999999999</v>
      </c>
      <c r="Z11">
        <v>0.163963</v>
      </c>
      <c r="AA11">
        <v>0.17297199999999999</v>
      </c>
      <c r="AB11">
        <v>0.18209</v>
      </c>
      <c r="AC11">
        <v>0.19075700000000001</v>
      </c>
      <c r="AD11">
        <v>0.19966300000000001</v>
      </c>
      <c r="AE11">
        <v>0.209478</v>
      </c>
      <c r="AF11">
        <v>0.21924099999999999</v>
      </c>
      <c r="AG11">
        <v>0.22877400000000001</v>
      </c>
      <c r="AH11">
        <v>0.23932999999999999</v>
      </c>
      <c r="AI11">
        <v>0.251222</v>
      </c>
      <c r="AJ11" s="32">
        <v>0.11799999999999999</v>
      </c>
    </row>
    <row r="12" spans="1:36">
      <c r="A12" t="s">
        <v>261</v>
      </c>
      <c r="B12" t="s">
        <v>2106</v>
      </c>
      <c r="C12" t="s">
        <v>2107</v>
      </c>
      <c r="D12" t="s">
        <v>273</v>
      </c>
      <c r="F12">
        <v>1.9071999999999999E-2</v>
      </c>
      <c r="G12">
        <v>2.1323000000000002E-2</v>
      </c>
      <c r="H12">
        <v>2.3251999999999998E-2</v>
      </c>
      <c r="I12">
        <v>2.4875999999999999E-2</v>
      </c>
      <c r="J12">
        <v>2.6370000000000001E-2</v>
      </c>
      <c r="K12">
        <v>2.7696999999999999E-2</v>
      </c>
      <c r="L12">
        <v>2.8909000000000001E-2</v>
      </c>
      <c r="M12">
        <v>3.0148999999999999E-2</v>
      </c>
      <c r="N12">
        <v>3.1308999999999997E-2</v>
      </c>
      <c r="O12">
        <v>3.2483999999999999E-2</v>
      </c>
      <c r="P12">
        <v>3.3632000000000002E-2</v>
      </c>
      <c r="Q12">
        <v>3.4833000000000003E-2</v>
      </c>
      <c r="R12">
        <v>3.5985999999999997E-2</v>
      </c>
      <c r="S12">
        <v>3.7002E-2</v>
      </c>
      <c r="T12">
        <v>3.8011999999999997E-2</v>
      </c>
      <c r="U12">
        <v>3.8989999999999997E-2</v>
      </c>
      <c r="V12">
        <v>3.9877999999999997E-2</v>
      </c>
      <c r="W12">
        <v>4.0787999999999998E-2</v>
      </c>
      <c r="X12">
        <v>4.1737000000000003E-2</v>
      </c>
      <c r="Y12">
        <v>4.2659000000000002E-2</v>
      </c>
      <c r="Z12">
        <v>4.3706000000000002E-2</v>
      </c>
      <c r="AA12">
        <v>4.4803999999999997E-2</v>
      </c>
      <c r="AB12">
        <v>4.5961000000000002E-2</v>
      </c>
      <c r="AC12">
        <v>4.7048E-2</v>
      </c>
      <c r="AD12">
        <v>4.8217000000000003E-2</v>
      </c>
      <c r="AE12">
        <v>4.9652000000000002E-2</v>
      </c>
      <c r="AF12">
        <v>5.1144000000000002E-2</v>
      </c>
      <c r="AG12">
        <v>5.2631999999999998E-2</v>
      </c>
      <c r="AH12">
        <v>5.4435999999999998E-2</v>
      </c>
      <c r="AI12">
        <v>5.6625000000000002E-2</v>
      </c>
      <c r="AJ12" s="32">
        <v>3.7999999999999999E-2</v>
      </c>
    </row>
    <row r="13" spans="1:36">
      <c r="A13" t="s">
        <v>738</v>
      </c>
      <c r="B13" t="s">
        <v>2108</v>
      </c>
      <c r="C13" t="s">
        <v>2109</v>
      </c>
      <c r="D13" t="s">
        <v>273</v>
      </c>
      <c r="F13">
        <v>3.4995660000000002</v>
      </c>
      <c r="G13">
        <v>3.4309379999999998</v>
      </c>
      <c r="H13">
        <v>3.3086630000000001</v>
      </c>
      <c r="I13">
        <v>3.1494439999999999</v>
      </c>
      <c r="J13">
        <v>2.9956269999999998</v>
      </c>
      <c r="K13">
        <v>2.8456450000000002</v>
      </c>
      <c r="L13">
        <v>2.7110820000000002</v>
      </c>
      <c r="M13">
        <v>2.603151</v>
      </c>
      <c r="N13">
        <v>2.5081280000000001</v>
      </c>
      <c r="O13">
        <v>2.4295420000000001</v>
      </c>
      <c r="P13">
        <v>2.360754</v>
      </c>
      <c r="Q13">
        <v>2.3039450000000001</v>
      </c>
      <c r="R13">
        <v>2.248408</v>
      </c>
      <c r="S13">
        <v>2.1786620000000001</v>
      </c>
      <c r="T13">
        <v>2.1052580000000001</v>
      </c>
      <c r="U13">
        <v>2.0233300000000001</v>
      </c>
      <c r="V13">
        <v>1.9351750000000001</v>
      </c>
      <c r="W13">
        <v>1.831056</v>
      </c>
      <c r="X13">
        <v>1.7255659999999999</v>
      </c>
      <c r="Y13">
        <v>1.6230979999999999</v>
      </c>
      <c r="Z13">
        <v>1.5353060000000001</v>
      </c>
      <c r="AA13">
        <v>1.462385</v>
      </c>
      <c r="AB13">
        <v>1.4125509999999999</v>
      </c>
      <c r="AC13">
        <v>1.373559</v>
      </c>
      <c r="AD13">
        <v>1.350196</v>
      </c>
      <c r="AE13">
        <v>1.3395220000000001</v>
      </c>
      <c r="AF13">
        <v>1.3336889999999999</v>
      </c>
      <c r="AG13">
        <v>1.3297239999999999</v>
      </c>
      <c r="AH13">
        <v>1.328165</v>
      </c>
      <c r="AI13">
        <v>1.332978</v>
      </c>
      <c r="AJ13" s="32">
        <v>-3.3000000000000002E-2</v>
      </c>
    </row>
    <row r="14" spans="1:36">
      <c r="A14" t="s">
        <v>739</v>
      </c>
      <c r="B14" t="s">
        <v>2110</v>
      </c>
      <c r="C14" t="s">
        <v>2111</v>
      </c>
      <c r="D14" t="s">
        <v>273</v>
      </c>
      <c r="F14">
        <v>8.7100000000000003E-4</v>
      </c>
      <c r="G14">
        <v>8.5400000000000005E-4</v>
      </c>
      <c r="H14">
        <v>8.3900000000000001E-4</v>
      </c>
      <c r="I14">
        <v>8.2600000000000002E-4</v>
      </c>
      <c r="J14">
        <v>8.2200000000000003E-4</v>
      </c>
      <c r="K14">
        <v>8.25E-4</v>
      </c>
      <c r="L14">
        <v>8.3600000000000005E-4</v>
      </c>
      <c r="M14">
        <v>8.5400000000000005E-4</v>
      </c>
      <c r="N14">
        <v>8.5899999999999995E-4</v>
      </c>
      <c r="O14">
        <v>8.5400000000000005E-4</v>
      </c>
      <c r="P14">
        <v>8.4999999999999995E-4</v>
      </c>
      <c r="Q14">
        <v>8.4800000000000001E-4</v>
      </c>
      <c r="R14">
        <v>8.1899999999999996E-4</v>
      </c>
      <c r="S14">
        <v>7.8100000000000001E-4</v>
      </c>
      <c r="T14">
        <v>7.5699999999999997E-4</v>
      </c>
      <c r="U14">
        <v>7.4399999999999998E-4</v>
      </c>
      <c r="V14">
        <v>7.3899999999999997E-4</v>
      </c>
      <c r="W14">
        <v>7.3999999999999999E-4</v>
      </c>
      <c r="X14">
        <v>7.4700000000000005E-4</v>
      </c>
      <c r="Y14">
        <v>7.6499999999999995E-4</v>
      </c>
      <c r="Z14">
        <v>7.8899999999999999E-4</v>
      </c>
      <c r="AA14">
        <v>8.1300000000000003E-4</v>
      </c>
      <c r="AB14">
        <v>8.3699999999999996E-4</v>
      </c>
      <c r="AC14">
        <v>8.4500000000000005E-4</v>
      </c>
      <c r="AD14">
        <v>8.4800000000000001E-4</v>
      </c>
      <c r="AE14">
        <v>8.5700000000000001E-4</v>
      </c>
      <c r="AF14">
        <v>8.6700000000000004E-4</v>
      </c>
      <c r="AG14">
        <v>8.7600000000000004E-4</v>
      </c>
      <c r="AH14">
        <v>8.8800000000000001E-4</v>
      </c>
      <c r="AI14">
        <v>9.0399999999999996E-4</v>
      </c>
      <c r="AJ14" s="32">
        <v>1E-3</v>
      </c>
    </row>
    <row r="15" spans="1:36">
      <c r="A15" t="s">
        <v>740</v>
      </c>
      <c r="B15" t="s">
        <v>2112</v>
      </c>
      <c r="C15" t="s">
        <v>2113</v>
      </c>
      <c r="D15" t="s">
        <v>273</v>
      </c>
      <c r="F15">
        <v>7.4609999999999998E-3</v>
      </c>
      <c r="G15">
        <v>1.4489999999999999E-2</v>
      </c>
      <c r="H15">
        <v>2.1977E-2</v>
      </c>
      <c r="I15">
        <v>2.9558000000000001E-2</v>
      </c>
      <c r="J15">
        <v>3.7148E-2</v>
      </c>
      <c r="K15">
        <v>4.4611999999999999E-2</v>
      </c>
      <c r="L15">
        <v>5.1913000000000001E-2</v>
      </c>
      <c r="M15">
        <v>5.9301E-2</v>
      </c>
      <c r="N15">
        <v>6.6570000000000004E-2</v>
      </c>
      <c r="O15">
        <v>7.3895000000000002E-2</v>
      </c>
      <c r="P15">
        <v>8.1212999999999994E-2</v>
      </c>
      <c r="Q15">
        <v>8.8763999999999996E-2</v>
      </c>
      <c r="R15">
        <v>9.6407000000000007E-2</v>
      </c>
      <c r="S15">
        <v>0.10395699999999999</v>
      </c>
      <c r="T15">
        <v>0.11186400000000001</v>
      </c>
      <c r="U15">
        <v>0.120036</v>
      </c>
      <c r="V15">
        <v>0.12837999999999999</v>
      </c>
      <c r="W15">
        <v>0.13700699999999999</v>
      </c>
      <c r="X15">
        <v>0.145981</v>
      </c>
      <c r="Y15">
        <v>0.15510099999999999</v>
      </c>
      <c r="Z15">
        <v>0.164492</v>
      </c>
      <c r="AA15">
        <v>0.17430799999999999</v>
      </c>
      <c r="AB15">
        <v>0.18443799999999999</v>
      </c>
      <c r="AC15">
        <v>0.19395299999999999</v>
      </c>
      <c r="AD15">
        <v>0.20363500000000001</v>
      </c>
      <c r="AE15">
        <v>0.21412200000000001</v>
      </c>
      <c r="AF15">
        <v>0.22445000000000001</v>
      </c>
      <c r="AG15">
        <v>0.234482</v>
      </c>
      <c r="AH15">
        <v>0.24538399999999999</v>
      </c>
      <c r="AI15">
        <v>0.25754500000000002</v>
      </c>
      <c r="AJ15" s="32">
        <v>0.13</v>
      </c>
    </row>
    <row r="16" spans="1:36">
      <c r="A16" t="s">
        <v>741</v>
      </c>
      <c r="B16" t="s">
        <v>2114</v>
      </c>
      <c r="C16" t="s">
        <v>2115</v>
      </c>
      <c r="D16" t="s">
        <v>273</v>
      </c>
      <c r="F16">
        <v>7.7770000000000001E-3</v>
      </c>
      <c r="G16">
        <v>1.5103999999999999E-2</v>
      </c>
      <c r="H16">
        <v>2.2908999999999999E-2</v>
      </c>
      <c r="I16">
        <v>3.0811000000000002E-2</v>
      </c>
      <c r="J16">
        <v>3.8723E-2</v>
      </c>
      <c r="K16">
        <v>4.6504999999999998E-2</v>
      </c>
      <c r="L16">
        <v>5.4114000000000002E-2</v>
      </c>
      <c r="M16">
        <v>6.1816000000000003E-2</v>
      </c>
      <c r="N16">
        <v>6.9393999999999997E-2</v>
      </c>
      <c r="O16">
        <v>7.7029E-2</v>
      </c>
      <c r="P16">
        <v>8.4656999999999996E-2</v>
      </c>
      <c r="Q16">
        <v>9.2529E-2</v>
      </c>
      <c r="R16">
        <v>0.100496</v>
      </c>
      <c r="S16">
        <v>0.108366</v>
      </c>
      <c r="T16">
        <v>0.116609</v>
      </c>
      <c r="U16">
        <v>0.12512699999999999</v>
      </c>
      <c r="V16">
        <v>0.133825</v>
      </c>
      <c r="W16">
        <v>0.142818</v>
      </c>
      <c r="X16">
        <v>0.152172</v>
      </c>
      <c r="Y16">
        <v>0.16167899999999999</v>
      </c>
      <c r="Z16">
        <v>0.17146900000000001</v>
      </c>
      <c r="AA16">
        <v>0.181701</v>
      </c>
      <c r="AB16">
        <v>0.19226099999999999</v>
      </c>
      <c r="AC16">
        <v>0.202179</v>
      </c>
      <c r="AD16">
        <v>0.21227199999999999</v>
      </c>
      <c r="AE16">
        <v>0.22320300000000001</v>
      </c>
      <c r="AF16">
        <v>0.23396900000000001</v>
      </c>
      <c r="AG16">
        <v>0.24442700000000001</v>
      </c>
      <c r="AH16">
        <v>0.25579200000000002</v>
      </c>
      <c r="AI16">
        <v>0.26846900000000001</v>
      </c>
      <c r="AJ16" s="32">
        <v>0.13</v>
      </c>
    </row>
    <row r="17" spans="1:36">
      <c r="A17" t="s">
        <v>742</v>
      </c>
      <c r="B17" t="s">
        <v>2116</v>
      </c>
      <c r="C17" t="s">
        <v>2117</v>
      </c>
      <c r="D17" t="s">
        <v>273</v>
      </c>
      <c r="F17">
        <v>9.9999999999999995E-7</v>
      </c>
      <c r="G17">
        <v>1.9999999999999999E-6</v>
      </c>
      <c r="H17">
        <v>1.9999999999999999E-6</v>
      </c>
      <c r="I17">
        <v>3.0000000000000001E-6</v>
      </c>
      <c r="J17">
        <v>3.9999999999999998E-6</v>
      </c>
      <c r="K17">
        <v>5.0000000000000004E-6</v>
      </c>
      <c r="L17">
        <v>5.0000000000000004E-6</v>
      </c>
      <c r="M17">
        <v>6.0000000000000002E-6</v>
      </c>
      <c r="N17">
        <v>6.9999999999999999E-6</v>
      </c>
      <c r="O17">
        <v>6.9999999999999999E-6</v>
      </c>
      <c r="P17">
        <v>7.9999999999999996E-6</v>
      </c>
      <c r="Q17">
        <v>7.9999999999999996E-6</v>
      </c>
      <c r="R17">
        <v>9.0000000000000002E-6</v>
      </c>
      <c r="S17">
        <v>9.0000000000000002E-6</v>
      </c>
      <c r="T17">
        <v>1.0000000000000001E-5</v>
      </c>
      <c r="U17">
        <v>1.0000000000000001E-5</v>
      </c>
      <c r="V17">
        <v>1.0000000000000001E-5</v>
      </c>
      <c r="W17">
        <v>1.1E-5</v>
      </c>
      <c r="X17">
        <v>1.1E-5</v>
      </c>
      <c r="Y17">
        <v>1.1E-5</v>
      </c>
      <c r="Z17">
        <v>1.1E-5</v>
      </c>
      <c r="AA17">
        <v>1.1E-5</v>
      </c>
      <c r="AB17">
        <v>1.2E-5</v>
      </c>
      <c r="AC17">
        <v>1.2E-5</v>
      </c>
      <c r="AD17">
        <v>1.2E-5</v>
      </c>
      <c r="AE17">
        <v>1.2E-5</v>
      </c>
      <c r="AF17">
        <v>1.2E-5</v>
      </c>
      <c r="AG17">
        <v>1.2E-5</v>
      </c>
      <c r="AH17">
        <v>1.1E-5</v>
      </c>
      <c r="AI17">
        <v>1.1E-5</v>
      </c>
      <c r="AJ17" s="32">
        <v>9.2999999999999999E-2</v>
      </c>
    </row>
    <row r="18" spans="1:36">
      <c r="A18" t="s">
        <v>743</v>
      </c>
      <c r="B18" t="s">
        <v>2118</v>
      </c>
      <c r="C18" t="s">
        <v>2119</v>
      </c>
      <c r="D18" t="s">
        <v>273</v>
      </c>
      <c r="F18">
        <v>66.035385000000005</v>
      </c>
      <c r="G18">
        <v>68.072021000000007</v>
      </c>
      <c r="H18">
        <v>69.391227999999998</v>
      </c>
      <c r="I18">
        <v>70.092781000000002</v>
      </c>
      <c r="J18">
        <v>70.785979999999995</v>
      </c>
      <c r="K18">
        <v>71.302254000000005</v>
      </c>
      <c r="L18">
        <v>71.762305999999995</v>
      </c>
      <c r="M18">
        <v>72.494881000000007</v>
      </c>
      <c r="N18">
        <v>73.197440999999998</v>
      </c>
      <c r="O18">
        <v>74.131409000000005</v>
      </c>
      <c r="P18">
        <v>75.137291000000005</v>
      </c>
      <c r="Q18">
        <v>76.343986999999998</v>
      </c>
      <c r="R18">
        <v>77.555655999999999</v>
      </c>
      <c r="S18">
        <v>78.654785000000004</v>
      </c>
      <c r="T18">
        <v>79.913833999999994</v>
      </c>
      <c r="U18">
        <v>81.181595000000002</v>
      </c>
      <c r="V18">
        <v>82.356773000000004</v>
      </c>
      <c r="W18">
        <v>83.458816999999996</v>
      </c>
      <c r="X18">
        <v>84.522987000000001</v>
      </c>
      <c r="Y18">
        <v>85.513289999999998</v>
      </c>
      <c r="Z18">
        <v>86.528357999999997</v>
      </c>
      <c r="AA18">
        <v>87.634902999999994</v>
      </c>
      <c r="AB18">
        <v>88.805107000000007</v>
      </c>
      <c r="AC18">
        <v>89.742226000000002</v>
      </c>
      <c r="AD18">
        <v>90.760597000000004</v>
      </c>
      <c r="AE18">
        <v>92.085052000000005</v>
      </c>
      <c r="AF18">
        <v>93.285651999999999</v>
      </c>
      <c r="AG18">
        <v>94.289710999999997</v>
      </c>
      <c r="AH18">
        <v>95.523894999999996</v>
      </c>
      <c r="AI18">
        <v>97.107994000000005</v>
      </c>
      <c r="AJ18" s="32">
        <v>1.2999999999999999E-2</v>
      </c>
    </row>
    <row r="19" spans="1:36">
      <c r="A19" t="s">
        <v>202</v>
      </c>
      <c r="C19" t="s">
        <v>2120</v>
      </c>
    </row>
    <row r="20" spans="1:36">
      <c r="A20" t="s">
        <v>245</v>
      </c>
      <c r="B20" t="s">
        <v>2121</v>
      </c>
      <c r="C20" t="s">
        <v>2122</v>
      </c>
      <c r="D20" t="s">
        <v>273</v>
      </c>
      <c r="F20">
        <v>37.202202</v>
      </c>
      <c r="G20">
        <v>38.024639000000001</v>
      </c>
      <c r="H20">
        <v>38.528407999999999</v>
      </c>
      <c r="I20">
        <v>39.006560999999998</v>
      </c>
      <c r="J20">
        <v>39.673920000000003</v>
      </c>
      <c r="K20">
        <v>40.272540999999997</v>
      </c>
      <c r="L20">
        <v>40.857863999999999</v>
      </c>
      <c r="M20">
        <v>41.607402999999998</v>
      </c>
      <c r="N20">
        <v>42.295856000000001</v>
      </c>
      <c r="O20">
        <v>43.037754</v>
      </c>
      <c r="P20">
        <v>43.732246000000004</v>
      </c>
      <c r="Q20">
        <v>44.519767999999999</v>
      </c>
      <c r="R20">
        <v>45.249523000000003</v>
      </c>
      <c r="S20">
        <v>45.837639000000003</v>
      </c>
      <c r="T20">
        <v>46.490836999999999</v>
      </c>
      <c r="U20">
        <v>47.179645999999998</v>
      </c>
      <c r="V20">
        <v>47.8857</v>
      </c>
      <c r="W20">
        <v>48.603465999999997</v>
      </c>
      <c r="X20">
        <v>49.371979000000003</v>
      </c>
      <c r="Y20">
        <v>50.142921000000001</v>
      </c>
      <c r="Z20">
        <v>50.917991999999998</v>
      </c>
      <c r="AA20">
        <v>51.750500000000002</v>
      </c>
      <c r="AB20">
        <v>52.629860000000001</v>
      </c>
      <c r="AC20">
        <v>53.381965999999998</v>
      </c>
      <c r="AD20">
        <v>54.185265000000001</v>
      </c>
      <c r="AE20">
        <v>55.158656999999998</v>
      </c>
      <c r="AF20">
        <v>56.073993999999999</v>
      </c>
      <c r="AG20">
        <v>56.819617999999998</v>
      </c>
      <c r="AH20">
        <v>57.627322999999997</v>
      </c>
      <c r="AI20">
        <v>58.752388000000003</v>
      </c>
      <c r="AJ20" s="32">
        <v>1.6E-2</v>
      </c>
    </row>
    <row r="21" spans="1:36">
      <c r="A21" t="s">
        <v>737</v>
      </c>
      <c r="B21" t="s">
        <v>2123</v>
      </c>
      <c r="C21" t="s">
        <v>2124</v>
      </c>
      <c r="D21" t="s">
        <v>273</v>
      </c>
      <c r="F21">
        <v>17.134416999999999</v>
      </c>
      <c r="G21">
        <v>16.926783</v>
      </c>
      <c r="H21">
        <v>16.597238999999998</v>
      </c>
      <c r="I21">
        <v>16.257010999999999</v>
      </c>
      <c r="J21">
        <v>15.983271999999999</v>
      </c>
      <c r="K21">
        <v>15.742606</v>
      </c>
      <c r="L21">
        <v>15.550601</v>
      </c>
      <c r="M21">
        <v>15.477964999999999</v>
      </c>
      <c r="N21">
        <v>15.432439</v>
      </c>
      <c r="O21">
        <v>15.43751</v>
      </c>
      <c r="P21">
        <v>15.455577</v>
      </c>
      <c r="Q21">
        <v>15.548098</v>
      </c>
      <c r="R21">
        <v>15.648611000000001</v>
      </c>
      <c r="S21">
        <v>15.748348999999999</v>
      </c>
      <c r="T21">
        <v>15.899175</v>
      </c>
      <c r="U21">
        <v>16.066638999999999</v>
      </c>
      <c r="V21">
        <v>16.275369999999999</v>
      </c>
      <c r="W21">
        <v>16.456242</v>
      </c>
      <c r="X21">
        <v>16.713996999999999</v>
      </c>
      <c r="Y21">
        <v>16.967447</v>
      </c>
      <c r="Z21">
        <v>17.244969999999999</v>
      </c>
      <c r="AA21">
        <v>17.558371999999999</v>
      </c>
      <c r="AB21">
        <v>17.900424999999998</v>
      </c>
      <c r="AC21">
        <v>18.207989000000001</v>
      </c>
      <c r="AD21">
        <v>18.535413999999999</v>
      </c>
      <c r="AE21">
        <v>18.921907000000001</v>
      </c>
      <c r="AF21">
        <v>19.281566999999999</v>
      </c>
      <c r="AG21">
        <v>19.579865999999999</v>
      </c>
      <c r="AH21">
        <v>19.897469999999998</v>
      </c>
      <c r="AI21">
        <v>20.298366999999999</v>
      </c>
      <c r="AJ21" s="32">
        <v>6.0000000000000001E-3</v>
      </c>
    </row>
    <row r="22" spans="1:36">
      <c r="A22" t="s">
        <v>252</v>
      </c>
      <c r="B22" t="s">
        <v>2125</v>
      </c>
      <c r="C22" t="s">
        <v>2126</v>
      </c>
      <c r="D22" t="s">
        <v>273</v>
      </c>
      <c r="F22">
        <v>3.6346000000000003E-2</v>
      </c>
      <c r="G22">
        <v>3.9094999999999998E-2</v>
      </c>
      <c r="H22">
        <v>4.1683999999999999E-2</v>
      </c>
      <c r="I22">
        <v>4.4436000000000003E-2</v>
      </c>
      <c r="J22">
        <v>4.7523999999999997E-2</v>
      </c>
      <c r="K22">
        <v>5.0604999999999997E-2</v>
      </c>
      <c r="L22">
        <v>5.3718000000000002E-2</v>
      </c>
      <c r="M22">
        <v>5.7158E-2</v>
      </c>
      <c r="N22">
        <v>6.0651999999999998E-2</v>
      </c>
      <c r="O22">
        <v>6.4416000000000001E-2</v>
      </c>
      <c r="P22">
        <v>6.8292000000000005E-2</v>
      </c>
      <c r="Q22">
        <v>7.2548000000000001E-2</v>
      </c>
      <c r="R22">
        <v>7.7088000000000004E-2</v>
      </c>
      <c r="S22">
        <v>8.1616999999999995E-2</v>
      </c>
      <c r="T22">
        <v>8.6012000000000005E-2</v>
      </c>
      <c r="U22">
        <v>9.0500999999999998E-2</v>
      </c>
      <c r="V22">
        <v>9.5144000000000006E-2</v>
      </c>
      <c r="W22">
        <v>0.100007</v>
      </c>
      <c r="X22">
        <v>0.105241</v>
      </c>
      <c r="Y22">
        <v>0.11085200000000001</v>
      </c>
      <c r="Z22">
        <v>0.116782</v>
      </c>
      <c r="AA22">
        <v>0.12313399999999999</v>
      </c>
      <c r="AB22">
        <v>0.12981500000000001</v>
      </c>
      <c r="AC22">
        <v>0.13639399999999999</v>
      </c>
      <c r="AD22">
        <v>0.14336299999999999</v>
      </c>
      <c r="AE22">
        <v>0.15112500000000001</v>
      </c>
      <c r="AF22">
        <v>0.15903200000000001</v>
      </c>
      <c r="AG22">
        <v>0.16671900000000001</v>
      </c>
      <c r="AH22">
        <v>0.17447699999999999</v>
      </c>
      <c r="AI22">
        <v>0.183675</v>
      </c>
      <c r="AJ22" s="32">
        <v>5.7000000000000002E-2</v>
      </c>
    </row>
    <row r="23" spans="1:36">
      <c r="A23" t="s">
        <v>261</v>
      </c>
      <c r="B23" t="s">
        <v>2127</v>
      </c>
      <c r="C23" t="s">
        <v>2128</v>
      </c>
      <c r="D23" t="s">
        <v>273</v>
      </c>
      <c r="F23">
        <v>5.0929000000000002E-2</v>
      </c>
      <c r="G23">
        <v>6.2689999999999996E-2</v>
      </c>
      <c r="H23">
        <v>7.3326000000000002E-2</v>
      </c>
      <c r="I23">
        <v>8.3526000000000003E-2</v>
      </c>
      <c r="J23">
        <v>9.3429999999999999E-2</v>
      </c>
      <c r="K23">
        <v>0.10237</v>
      </c>
      <c r="L23">
        <v>0.11043699999999999</v>
      </c>
      <c r="M23">
        <v>0.118344</v>
      </c>
      <c r="N23">
        <v>0.12546399999999999</v>
      </c>
      <c r="O23">
        <v>0.13204299999999999</v>
      </c>
      <c r="P23">
        <v>0.13789799999999999</v>
      </c>
      <c r="Q23">
        <v>0.14346</v>
      </c>
      <c r="R23">
        <v>0.14838299999999999</v>
      </c>
      <c r="S23">
        <v>0.15238199999999999</v>
      </c>
      <c r="T23">
        <v>0.15614500000000001</v>
      </c>
      <c r="U23">
        <v>0.15961600000000001</v>
      </c>
      <c r="V23">
        <v>0.16292200000000001</v>
      </c>
      <c r="W23">
        <v>0.166267</v>
      </c>
      <c r="X23">
        <v>0.16995299999999999</v>
      </c>
      <c r="Y23">
        <v>0.17397699999999999</v>
      </c>
      <c r="Z23">
        <v>0.178175</v>
      </c>
      <c r="AA23">
        <v>0.182842</v>
      </c>
      <c r="AB23">
        <v>0.18767300000000001</v>
      </c>
      <c r="AC23">
        <v>0.19215099999999999</v>
      </c>
      <c r="AD23">
        <v>0.19704199999999999</v>
      </c>
      <c r="AE23">
        <v>0.202789</v>
      </c>
      <c r="AF23">
        <v>0.20849899999999999</v>
      </c>
      <c r="AG23">
        <v>0.21371200000000001</v>
      </c>
      <c r="AH23">
        <v>0.21937799999999999</v>
      </c>
      <c r="AI23">
        <v>0.22654099999999999</v>
      </c>
      <c r="AJ23" s="32">
        <v>5.2999999999999999E-2</v>
      </c>
    </row>
    <row r="24" spans="1:36">
      <c r="A24" t="s">
        <v>738</v>
      </c>
      <c r="B24" t="s">
        <v>2129</v>
      </c>
      <c r="C24" t="s">
        <v>2130</v>
      </c>
      <c r="D24" t="s">
        <v>273</v>
      </c>
      <c r="F24">
        <v>0.61530399999999996</v>
      </c>
      <c r="G24">
        <v>0.70762499999999995</v>
      </c>
      <c r="H24">
        <v>0.79092700000000005</v>
      </c>
      <c r="I24">
        <v>0.87214499999999995</v>
      </c>
      <c r="J24">
        <v>0.95374099999999995</v>
      </c>
      <c r="K24">
        <v>1.029255</v>
      </c>
      <c r="L24">
        <v>1.1008089999999999</v>
      </c>
      <c r="M24">
        <v>1.1753210000000001</v>
      </c>
      <c r="N24">
        <v>1.247816</v>
      </c>
      <c r="O24">
        <v>1.3223320000000001</v>
      </c>
      <c r="P24">
        <v>1.396048</v>
      </c>
      <c r="Q24">
        <v>1.473946</v>
      </c>
      <c r="R24">
        <v>1.5513349999999999</v>
      </c>
      <c r="S24">
        <v>1.6278250000000001</v>
      </c>
      <c r="T24">
        <v>1.7094689999999999</v>
      </c>
      <c r="U24">
        <v>1.7926770000000001</v>
      </c>
      <c r="V24">
        <v>1.8822209999999999</v>
      </c>
      <c r="W24">
        <v>1.976623</v>
      </c>
      <c r="X24">
        <v>2.0788820000000001</v>
      </c>
      <c r="Y24">
        <v>2.18316</v>
      </c>
      <c r="Z24">
        <v>2.2937639999999999</v>
      </c>
      <c r="AA24">
        <v>2.411905</v>
      </c>
      <c r="AB24">
        <v>2.5342340000000001</v>
      </c>
      <c r="AC24">
        <v>2.6533519999999999</v>
      </c>
      <c r="AD24">
        <v>2.7781319999999998</v>
      </c>
      <c r="AE24">
        <v>2.9174440000000001</v>
      </c>
      <c r="AF24">
        <v>3.056603</v>
      </c>
      <c r="AG24">
        <v>3.1893539999999998</v>
      </c>
      <c r="AH24">
        <v>3.3302480000000001</v>
      </c>
      <c r="AI24">
        <v>3.495403</v>
      </c>
      <c r="AJ24" s="32">
        <v>6.2E-2</v>
      </c>
    </row>
    <row r="25" spans="1:36">
      <c r="A25" t="s">
        <v>739</v>
      </c>
      <c r="B25" t="s">
        <v>2131</v>
      </c>
      <c r="C25" t="s">
        <v>2132</v>
      </c>
      <c r="D25" t="s">
        <v>273</v>
      </c>
      <c r="F25">
        <v>2.336E-3</v>
      </c>
      <c r="G25">
        <v>2.483E-3</v>
      </c>
      <c r="H25">
        <v>2.5769999999999999E-3</v>
      </c>
      <c r="I25">
        <v>2.6350000000000002E-3</v>
      </c>
      <c r="J25">
        <v>2.6749999999999999E-3</v>
      </c>
      <c r="K25">
        <v>2.6870000000000002E-3</v>
      </c>
      <c r="L25">
        <v>2.6800000000000001E-3</v>
      </c>
      <c r="M25">
        <v>2.6679999999999998E-3</v>
      </c>
      <c r="N25">
        <v>2.643E-3</v>
      </c>
      <c r="O25">
        <v>2.614E-3</v>
      </c>
      <c r="P25">
        <v>2.581E-3</v>
      </c>
      <c r="Q25">
        <v>2.5500000000000002E-3</v>
      </c>
      <c r="R25">
        <v>2.5179999999999998E-3</v>
      </c>
      <c r="S25">
        <v>2.4719999999999998E-3</v>
      </c>
      <c r="T25">
        <v>2.4499999999999999E-3</v>
      </c>
      <c r="U25">
        <v>2.395E-3</v>
      </c>
      <c r="V25">
        <v>2.32E-3</v>
      </c>
      <c r="W25">
        <v>2.2910000000000001E-3</v>
      </c>
      <c r="X25">
        <v>2.2460000000000002E-3</v>
      </c>
      <c r="Y25">
        <v>2.196E-3</v>
      </c>
      <c r="Z25">
        <v>2.1489999999999999E-3</v>
      </c>
      <c r="AA25">
        <v>2.1029999999999998E-3</v>
      </c>
      <c r="AB25">
        <v>2.0579999999999999E-3</v>
      </c>
      <c r="AC25">
        <v>2.0070000000000001E-3</v>
      </c>
      <c r="AD25">
        <v>1.9589999999999998E-3</v>
      </c>
      <c r="AE25">
        <v>1.916E-3</v>
      </c>
      <c r="AF25">
        <v>1.8710000000000001E-3</v>
      </c>
      <c r="AG25">
        <v>1.8220000000000001E-3</v>
      </c>
      <c r="AH25">
        <v>1.7700000000000001E-3</v>
      </c>
      <c r="AI25">
        <v>1.7279999999999999E-3</v>
      </c>
      <c r="AJ25" s="32">
        <v>-0.01</v>
      </c>
    </row>
    <row r="26" spans="1:36">
      <c r="A26" t="s">
        <v>740</v>
      </c>
      <c r="B26" t="s">
        <v>2133</v>
      </c>
      <c r="C26" t="s">
        <v>2134</v>
      </c>
      <c r="D26" t="s">
        <v>273</v>
      </c>
      <c r="F26">
        <v>6.3160000000000004E-3</v>
      </c>
      <c r="G26">
        <v>1.188E-2</v>
      </c>
      <c r="H26">
        <v>1.7357999999999998E-2</v>
      </c>
      <c r="I26">
        <v>2.3025E-2</v>
      </c>
      <c r="J26">
        <v>2.8771000000000001E-2</v>
      </c>
      <c r="K26">
        <v>3.431E-2</v>
      </c>
      <c r="L26">
        <v>3.968E-2</v>
      </c>
      <c r="M26">
        <v>4.5152999999999999E-2</v>
      </c>
      <c r="N26">
        <v>5.0585999999999999E-2</v>
      </c>
      <c r="O26">
        <v>5.6075E-2</v>
      </c>
      <c r="P26">
        <v>6.1511999999999997E-2</v>
      </c>
      <c r="Q26">
        <v>6.7125000000000004E-2</v>
      </c>
      <c r="R26">
        <v>7.2789999999999994E-2</v>
      </c>
      <c r="S26">
        <v>7.8303999999999999E-2</v>
      </c>
      <c r="T26">
        <v>8.3983000000000002E-2</v>
      </c>
      <c r="U26">
        <v>8.9842000000000005E-2</v>
      </c>
      <c r="V26">
        <v>9.5938999999999997E-2</v>
      </c>
      <c r="W26">
        <v>0.102341</v>
      </c>
      <c r="X26">
        <v>0.109181</v>
      </c>
      <c r="Y26">
        <v>0.116073</v>
      </c>
      <c r="Z26">
        <v>0.12331300000000001</v>
      </c>
      <c r="AA26">
        <v>0.130971</v>
      </c>
      <c r="AB26">
        <v>0.138929</v>
      </c>
      <c r="AC26">
        <v>0.14674100000000001</v>
      </c>
      <c r="AD26">
        <v>0.15495400000000001</v>
      </c>
      <c r="AE26">
        <v>0.16401399999999999</v>
      </c>
      <c r="AF26">
        <v>0.17321400000000001</v>
      </c>
      <c r="AG26">
        <v>0.182168</v>
      </c>
      <c r="AH26">
        <v>0.19164400000000001</v>
      </c>
      <c r="AI26">
        <v>0.202599</v>
      </c>
      <c r="AJ26" s="32">
        <v>0.127</v>
      </c>
    </row>
    <row r="27" spans="1:36">
      <c r="A27" t="s">
        <v>741</v>
      </c>
      <c r="B27" t="s">
        <v>2135</v>
      </c>
      <c r="C27" t="s">
        <v>2136</v>
      </c>
      <c r="D27" t="s">
        <v>273</v>
      </c>
      <c r="F27">
        <v>5.9789999999999999E-3</v>
      </c>
      <c r="G27">
        <v>1.1245E-2</v>
      </c>
      <c r="H27">
        <v>1.6431000000000001E-2</v>
      </c>
      <c r="I27">
        <v>2.1794000000000001E-2</v>
      </c>
      <c r="J27">
        <v>2.7233E-2</v>
      </c>
      <c r="K27">
        <v>3.2476999999999999E-2</v>
      </c>
      <c r="L27">
        <v>3.7560000000000003E-2</v>
      </c>
      <c r="M27">
        <v>4.2741000000000001E-2</v>
      </c>
      <c r="N27">
        <v>4.7884000000000003E-2</v>
      </c>
      <c r="O27">
        <v>5.3079000000000001E-2</v>
      </c>
      <c r="P27">
        <v>5.8226E-2</v>
      </c>
      <c r="Q27">
        <v>6.3538999999999998E-2</v>
      </c>
      <c r="R27">
        <v>6.8901000000000004E-2</v>
      </c>
      <c r="S27">
        <v>7.4121000000000006E-2</v>
      </c>
      <c r="T27">
        <v>7.9495999999999997E-2</v>
      </c>
      <c r="U27">
        <v>8.5042000000000006E-2</v>
      </c>
      <c r="V27">
        <v>9.0814000000000006E-2</v>
      </c>
      <c r="W27">
        <v>9.6873000000000001E-2</v>
      </c>
      <c r="X27">
        <v>0.103348</v>
      </c>
      <c r="Y27">
        <v>0.109871</v>
      </c>
      <c r="Z27">
        <v>0.116725</v>
      </c>
      <c r="AA27">
        <v>0.123974</v>
      </c>
      <c r="AB27">
        <v>0.13150700000000001</v>
      </c>
      <c r="AC27">
        <v>0.138901</v>
      </c>
      <c r="AD27">
        <v>0.146676</v>
      </c>
      <c r="AE27">
        <v>0.155251</v>
      </c>
      <c r="AF27">
        <v>0.16395999999999999</v>
      </c>
      <c r="AG27">
        <v>0.172435</v>
      </c>
      <c r="AH27">
        <v>0.18140500000000001</v>
      </c>
      <c r="AI27">
        <v>0.191775</v>
      </c>
      <c r="AJ27" s="32">
        <v>0.127</v>
      </c>
    </row>
    <row r="28" spans="1:36">
      <c r="A28" t="s">
        <v>742</v>
      </c>
      <c r="B28" t="s">
        <v>2137</v>
      </c>
      <c r="C28" t="s">
        <v>2138</v>
      </c>
      <c r="D28" t="s">
        <v>273</v>
      </c>
      <c r="F28">
        <v>9.6570000000000007E-3</v>
      </c>
      <c r="G28">
        <v>1.8162999999999999E-2</v>
      </c>
      <c r="H28">
        <v>2.6539E-2</v>
      </c>
      <c r="I28">
        <v>3.5201999999999997E-2</v>
      </c>
      <c r="J28">
        <v>4.3985999999999997E-2</v>
      </c>
      <c r="K28">
        <v>5.2455000000000002E-2</v>
      </c>
      <c r="L28">
        <v>6.0664999999999997E-2</v>
      </c>
      <c r="M28">
        <v>6.9033999999999998E-2</v>
      </c>
      <c r="N28">
        <v>7.7340000000000006E-2</v>
      </c>
      <c r="O28">
        <v>8.5731000000000002E-2</v>
      </c>
      <c r="P28">
        <v>9.4044000000000003E-2</v>
      </c>
      <c r="Q28">
        <v>0.10262499999999999</v>
      </c>
      <c r="R28">
        <v>0.111286</v>
      </c>
      <c r="S28">
        <v>0.119717</v>
      </c>
      <c r="T28">
        <v>0.12839900000000001</v>
      </c>
      <c r="U28">
        <v>0.13735700000000001</v>
      </c>
      <c r="V28">
        <v>0.146679</v>
      </c>
      <c r="W28">
        <v>0.15646499999999999</v>
      </c>
      <c r="X28">
        <v>0.16692299999999999</v>
      </c>
      <c r="Y28">
        <v>0.17746000000000001</v>
      </c>
      <c r="Z28">
        <v>0.188529</v>
      </c>
      <c r="AA28">
        <v>0.200238</v>
      </c>
      <c r="AB28">
        <v>0.21240400000000001</v>
      </c>
      <c r="AC28">
        <v>0.22434799999999999</v>
      </c>
      <c r="AD28">
        <v>0.236904</v>
      </c>
      <c r="AE28">
        <v>0.25075500000000001</v>
      </c>
      <c r="AF28">
        <v>0.264822</v>
      </c>
      <c r="AG28">
        <v>0.27851100000000001</v>
      </c>
      <c r="AH28">
        <v>0.29299799999999998</v>
      </c>
      <c r="AI28">
        <v>0.30974699999999999</v>
      </c>
      <c r="AJ28" s="32">
        <v>0.127</v>
      </c>
    </row>
    <row r="29" spans="1:36">
      <c r="A29" t="s">
        <v>744</v>
      </c>
      <c r="B29" t="s">
        <v>2139</v>
      </c>
      <c r="C29" t="s">
        <v>2140</v>
      </c>
      <c r="D29" t="s">
        <v>273</v>
      </c>
      <c r="F29">
        <v>55.063403999999998</v>
      </c>
      <c r="G29">
        <v>55.804493000000001</v>
      </c>
      <c r="H29">
        <v>56.094397999999998</v>
      </c>
      <c r="I29">
        <v>56.346221999999997</v>
      </c>
      <c r="J29">
        <v>56.854435000000002</v>
      </c>
      <c r="K29">
        <v>57.319308999999997</v>
      </c>
      <c r="L29">
        <v>57.813999000000003</v>
      </c>
      <c r="M29">
        <v>58.595795000000003</v>
      </c>
      <c r="N29">
        <v>59.340645000000002</v>
      </c>
      <c r="O29">
        <v>60.191422000000003</v>
      </c>
      <c r="P29">
        <v>61.006329000000001</v>
      </c>
      <c r="Q29">
        <v>61.993561</v>
      </c>
      <c r="R29">
        <v>62.930405</v>
      </c>
      <c r="S29">
        <v>63.722389</v>
      </c>
      <c r="T29">
        <v>64.635955999999993</v>
      </c>
      <c r="U29">
        <v>65.603522999999996</v>
      </c>
      <c r="V29">
        <v>66.636734000000004</v>
      </c>
      <c r="W29">
        <v>67.660126000000005</v>
      </c>
      <c r="X29">
        <v>68.821335000000005</v>
      </c>
      <c r="Y29">
        <v>69.983635000000007</v>
      </c>
      <c r="Z29">
        <v>71.182022000000003</v>
      </c>
      <c r="AA29">
        <v>72.483513000000002</v>
      </c>
      <c r="AB29">
        <v>73.866553999999994</v>
      </c>
      <c r="AC29">
        <v>75.083595000000003</v>
      </c>
      <c r="AD29">
        <v>76.379463000000001</v>
      </c>
      <c r="AE29">
        <v>77.923561000000007</v>
      </c>
      <c r="AF29">
        <v>79.383232000000007</v>
      </c>
      <c r="AG29">
        <v>80.603783000000007</v>
      </c>
      <c r="AH29">
        <v>81.916222000000005</v>
      </c>
      <c r="AI29">
        <v>83.661620999999997</v>
      </c>
      <c r="AJ29" s="32">
        <v>1.4999999999999999E-2</v>
      </c>
    </row>
    <row r="30" spans="1:36">
      <c r="A30" t="s">
        <v>745</v>
      </c>
      <c r="C30" t="s">
        <v>2141</v>
      </c>
    </row>
    <row r="31" spans="1:36">
      <c r="A31" t="s">
        <v>245</v>
      </c>
      <c r="B31" t="s">
        <v>2142</v>
      </c>
      <c r="C31" t="s">
        <v>2143</v>
      </c>
      <c r="D31" t="s">
        <v>273</v>
      </c>
      <c r="F31">
        <v>173.643494</v>
      </c>
      <c r="G31">
        <v>176.00322</v>
      </c>
      <c r="H31">
        <v>176.162994</v>
      </c>
      <c r="I31">
        <v>175.78733800000001</v>
      </c>
      <c r="J31">
        <v>176.172729</v>
      </c>
      <c r="K31">
        <v>176.12794500000001</v>
      </c>
      <c r="L31">
        <v>175.737244</v>
      </c>
      <c r="M31">
        <v>175.74389600000001</v>
      </c>
      <c r="N31">
        <v>175.34985399999999</v>
      </c>
      <c r="O31">
        <v>175.09283400000001</v>
      </c>
      <c r="P31">
        <v>174.619766</v>
      </c>
      <c r="Q31">
        <v>174.357101</v>
      </c>
      <c r="R31">
        <v>173.914017</v>
      </c>
      <c r="S31">
        <v>172.998062</v>
      </c>
      <c r="T31">
        <v>172.270691</v>
      </c>
      <c r="U31">
        <v>171.534943</v>
      </c>
      <c r="V31">
        <v>170.81895399999999</v>
      </c>
      <c r="W31">
        <v>170.24906899999999</v>
      </c>
      <c r="X31">
        <v>169.86436499999999</v>
      </c>
      <c r="Y31">
        <v>169.523483</v>
      </c>
      <c r="Z31">
        <v>169.14584400000001</v>
      </c>
      <c r="AA31">
        <v>169.00076300000001</v>
      </c>
      <c r="AB31">
        <v>168.86264</v>
      </c>
      <c r="AC31">
        <v>168.17944299999999</v>
      </c>
      <c r="AD31">
        <v>167.56214900000001</v>
      </c>
      <c r="AE31">
        <v>167.345978</v>
      </c>
      <c r="AF31">
        <v>166.793961</v>
      </c>
      <c r="AG31">
        <v>165.65051299999999</v>
      </c>
      <c r="AH31">
        <v>164.585083</v>
      </c>
      <c r="AI31">
        <v>164.258163</v>
      </c>
      <c r="AJ31" s="32">
        <v>-2E-3</v>
      </c>
    </row>
    <row r="32" spans="1:36">
      <c r="A32" t="s">
        <v>737</v>
      </c>
      <c r="B32" t="s">
        <v>2144</v>
      </c>
      <c r="C32" t="s">
        <v>2145</v>
      </c>
      <c r="D32" t="s">
        <v>273</v>
      </c>
      <c r="F32">
        <v>0.15190899999999999</v>
      </c>
      <c r="G32">
        <v>0.13570699999999999</v>
      </c>
      <c r="H32">
        <v>0.12146999999999999</v>
      </c>
      <c r="I32">
        <v>0.109176</v>
      </c>
      <c r="J32">
        <v>9.8918000000000006E-2</v>
      </c>
      <c r="K32">
        <v>9.0906000000000001E-2</v>
      </c>
      <c r="L32">
        <v>8.4778000000000006E-2</v>
      </c>
      <c r="M32">
        <v>8.0001000000000003E-2</v>
      </c>
      <c r="N32">
        <v>7.5896000000000005E-2</v>
      </c>
      <c r="O32">
        <v>7.3271000000000003E-2</v>
      </c>
      <c r="P32">
        <v>7.0998000000000006E-2</v>
      </c>
      <c r="Q32">
        <v>6.8972000000000006E-2</v>
      </c>
      <c r="R32">
        <v>6.7311999999999997E-2</v>
      </c>
      <c r="S32">
        <v>6.5903000000000003E-2</v>
      </c>
      <c r="T32">
        <v>6.5020999999999995E-2</v>
      </c>
      <c r="U32">
        <v>6.4155000000000004E-2</v>
      </c>
      <c r="V32">
        <v>6.3508999999999996E-2</v>
      </c>
      <c r="W32">
        <v>6.2854999999999994E-2</v>
      </c>
      <c r="X32">
        <v>6.2370000000000002E-2</v>
      </c>
      <c r="Y32">
        <v>6.1841E-2</v>
      </c>
      <c r="Z32">
        <v>6.1487E-2</v>
      </c>
      <c r="AA32">
        <v>6.0884000000000001E-2</v>
      </c>
      <c r="AB32">
        <v>6.0409999999999998E-2</v>
      </c>
      <c r="AC32">
        <v>5.9957999999999997E-2</v>
      </c>
      <c r="AD32">
        <v>5.9708999999999998E-2</v>
      </c>
      <c r="AE32">
        <v>5.9735000000000003E-2</v>
      </c>
      <c r="AF32">
        <v>5.9711E-2</v>
      </c>
      <c r="AG32">
        <v>5.9569999999999998E-2</v>
      </c>
      <c r="AH32">
        <v>5.9494999999999999E-2</v>
      </c>
      <c r="AI32">
        <v>5.9670000000000001E-2</v>
      </c>
      <c r="AJ32" s="32">
        <v>-3.2000000000000001E-2</v>
      </c>
    </row>
    <row r="33" spans="1:36">
      <c r="A33" t="s">
        <v>252</v>
      </c>
      <c r="B33" t="s">
        <v>2146</v>
      </c>
      <c r="C33" t="s">
        <v>2147</v>
      </c>
      <c r="D33" t="s">
        <v>273</v>
      </c>
      <c r="F33">
        <v>2.5527000000000001E-2</v>
      </c>
      <c r="G33">
        <v>2.7455E-2</v>
      </c>
      <c r="H33">
        <v>2.9021999999999999E-2</v>
      </c>
      <c r="I33">
        <v>3.0478999999999999E-2</v>
      </c>
      <c r="J33">
        <v>3.1954000000000003E-2</v>
      </c>
      <c r="K33">
        <v>3.3244999999999997E-2</v>
      </c>
      <c r="L33">
        <v>3.4329999999999999E-2</v>
      </c>
      <c r="M33">
        <v>3.5349999999999999E-2</v>
      </c>
      <c r="N33">
        <v>3.6112999999999999E-2</v>
      </c>
      <c r="O33">
        <v>3.6811000000000003E-2</v>
      </c>
      <c r="P33">
        <v>3.7371000000000001E-2</v>
      </c>
      <c r="Q33">
        <v>3.7928999999999997E-2</v>
      </c>
      <c r="R33">
        <v>3.8538000000000003E-2</v>
      </c>
      <c r="S33">
        <v>3.9174E-2</v>
      </c>
      <c r="T33">
        <v>3.9926000000000003E-2</v>
      </c>
      <c r="U33">
        <v>4.0660000000000002E-2</v>
      </c>
      <c r="V33">
        <v>4.1420999999999999E-2</v>
      </c>
      <c r="W33">
        <v>4.2139999999999997E-2</v>
      </c>
      <c r="X33">
        <v>4.2972000000000003E-2</v>
      </c>
      <c r="Y33">
        <v>4.3913000000000001E-2</v>
      </c>
      <c r="Z33">
        <v>4.4911E-2</v>
      </c>
      <c r="AA33">
        <v>4.5992999999999999E-2</v>
      </c>
      <c r="AB33">
        <v>4.7113000000000002E-2</v>
      </c>
      <c r="AC33">
        <v>4.8106999999999997E-2</v>
      </c>
      <c r="AD33">
        <v>4.9148999999999998E-2</v>
      </c>
      <c r="AE33">
        <v>5.0367000000000002E-2</v>
      </c>
      <c r="AF33">
        <v>5.1541999999999998E-2</v>
      </c>
      <c r="AG33">
        <v>5.2562999999999999E-2</v>
      </c>
      <c r="AH33">
        <v>5.3614000000000002E-2</v>
      </c>
      <c r="AI33">
        <v>5.4940000000000003E-2</v>
      </c>
      <c r="AJ33" s="32">
        <v>2.7E-2</v>
      </c>
    </row>
    <row r="34" spans="1:36">
      <c r="A34" t="s">
        <v>261</v>
      </c>
      <c r="B34" t="s">
        <v>2148</v>
      </c>
      <c r="C34" t="s">
        <v>2149</v>
      </c>
      <c r="D34" t="s">
        <v>273</v>
      </c>
      <c r="F34">
        <v>1.888412</v>
      </c>
      <c r="G34">
        <v>1.9233130000000001</v>
      </c>
      <c r="H34">
        <v>1.925071</v>
      </c>
      <c r="I34">
        <v>1.9114279999999999</v>
      </c>
      <c r="J34">
        <v>1.8987130000000001</v>
      </c>
      <c r="K34">
        <v>1.8790039999999999</v>
      </c>
      <c r="L34">
        <v>1.8572820000000001</v>
      </c>
      <c r="M34">
        <v>1.842776</v>
      </c>
      <c r="N34">
        <v>1.8273269999999999</v>
      </c>
      <c r="O34">
        <v>1.8143670000000001</v>
      </c>
      <c r="P34">
        <v>1.8013300000000001</v>
      </c>
      <c r="Q34">
        <v>1.7971699999999999</v>
      </c>
      <c r="R34">
        <v>1.8019419999999999</v>
      </c>
      <c r="S34">
        <v>1.8113360000000001</v>
      </c>
      <c r="T34">
        <v>1.8308359999999999</v>
      </c>
      <c r="U34">
        <v>1.8584080000000001</v>
      </c>
      <c r="V34">
        <v>1.896387</v>
      </c>
      <c r="W34">
        <v>1.9464410000000001</v>
      </c>
      <c r="X34">
        <v>2.0094180000000001</v>
      </c>
      <c r="Y34">
        <v>2.0865100000000001</v>
      </c>
      <c r="Z34">
        <v>2.1773099999999999</v>
      </c>
      <c r="AA34">
        <v>2.2825730000000002</v>
      </c>
      <c r="AB34">
        <v>2.4023629999999998</v>
      </c>
      <c r="AC34">
        <v>2.5299429999999998</v>
      </c>
      <c r="AD34">
        <v>2.6768909999999999</v>
      </c>
      <c r="AE34">
        <v>2.8515519999999999</v>
      </c>
      <c r="AF34">
        <v>3.0436610000000002</v>
      </c>
      <c r="AG34">
        <v>3.2426879999999998</v>
      </c>
      <c r="AH34">
        <v>3.4637500000000001</v>
      </c>
      <c r="AI34">
        <v>3.7279309999999999</v>
      </c>
      <c r="AJ34" s="32">
        <v>2.4E-2</v>
      </c>
    </row>
    <row r="35" spans="1:36">
      <c r="A35" t="s">
        <v>738</v>
      </c>
      <c r="B35" t="s">
        <v>2150</v>
      </c>
      <c r="C35" t="s">
        <v>2151</v>
      </c>
      <c r="D35" t="s">
        <v>273</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t="s">
        <v>112</v>
      </c>
    </row>
    <row r="36" spans="1:36">
      <c r="A36" t="s">
        <v>739</v>
      </c>
      <c r="B36" t="s">
        <v>2152</v>
      </c>
      <c r="C36" t="s">
        <v>2153</v>
      </c>
      <c r="D36" t="s">
        <v>273</v>
      </c>
      <c r="F36">
        <v>2.31E-3</v>
      </c>
      <c r="G36">
        <v>2.3110000000000001E-3</v>
      </c>
      <c r="H36">
        <v>2.3040000000000001E-3</v>
      </c>
      <c r="I36">
        <v>2.2729999999999998E-3</v>
      </c>
      <c r="J36">
        <v>2.2339999999999999E-3</v>
      </c>
      <c r="K36">
        <v>2.1740000000000002E-3</v>
      </c>
      <c r="L36">
        <v>2.0929999999999998E-3</v>
      </c>
      <c r="M36">
        <v>1.9970000000000001E-3</v>
      </c>
      <c r="N36">
        <v>1.8749999999999999E-3</v>
      </c>
      <c r="O36">
        <v>1.737E-3</v>
      </c>
      <c r="P36">
        <v>1.5839999999999999E-3</v>
      </c>
      <c r="Q36">
        <v>1.423E-3</v>
      </c>
      <c r="R36">
        <v>1.2589999999999999E-3</v>
      </c>
      <c r="S36">
        <v>1.103E-3</v>
      </c>
      <c r="T36">
        <v>9.68E-4</v>
      </c>
      <c r="U36">
        <v>8.5700000000000001E-4</v>
      </c>
      <c r="V36">
        <v>7.8200000000000003E-4</v>
      </c>
      <c r="W36">
        <v>7.2800000000000002E-4</v>
      </c>
      <c r="X36">
        <v>6.3299999999999999E-4</v>
      </c>
      <c r="Y36">
        <v>5.3399999999999997E-4</v>
      </c>
      <c r="Z36">
        <v>4.9700000000000005E-4</v>
      </c>
      <c r="AA36">
        <v>5.13E-4</v>
      </c>
      <c r="AB36">
        <v>4.9600000000000002E-4</v>
      </c>
      <c r="AC36">
        <v>4.7699999999999999E-4</v>
      </c>
      <c r="AD36">
        <v>4.5800000000000002E-4</v>
      </c>
      <c r="AE36">
        <v>4.4099999999999999E-4</v>
      </c>
      <c r="AF36">
        <v>4.2299999999999998E-4</v>
      </c>
      <c r="AG36">
        <v>4.0400000000000001E-4</v>
      </c>
      <c r="AH36">
        <v>3.8699999999999997E-4</v>
      </c>
      <c r="AI36">
        <v>3.7100000000000002E-4</v>
      </c>
      <c r="AJ36" s="32">
        <v>-6.0999999999999999E-2</v>
      </c>
    </row>
    <row r="37" spans="1:36">
      <c r="A37" t="s">
        <v>740</v>
      </c>
      <c r="B37" t="s">
        <v>2154</v>
      </c>
      <c r="C37" t="s">
        <v>2155</v>
      </c>
      <c r="D37" t="s">
        <v>273</v>
      </c>
      <c r="F37">
        <v>2.2980000000000001E-3</v>
      </c>
      <c r="G37">
        <v>4.3509999999999998E-3</v>
      </c>
      <c r="H37">
        <v>6.4159999999999998E-3</v>
      </c>
      <c r="I37">
        <v>8.5889999999999994E-3</v>
      </c>
      <c r="J37">
        <v>1.0834999999999999E-2</v>
      </c>
      <c r="K37">
        <v>1.3046E-2</v>
      </c>
      <c r="L37">
        <v>1.5226E-2</v>
      </c>
      <c r="M37">
        <v>1.7448999999999999E-2</v>
      </c>
      <c r="N37">
        <v>1.9633999999999999E-2</v>
      </c>
      <c r="O37">
        <v>2.18E-2</v>
      </c>
      <c r="P37">
        <v>2.3883000000000001E-2</v>
      </c>
      <c r="Q37">
        <v>2.5932E-2</v>
      </c>
      <c r="R37">
        <v>2.7873999999999999E-2</v>
      </c>
      <c r="S37">
        <v>2.9642000000000002E-2</v>
      </c>
      <c r="T37">
        <v>3.1347E-2</v>
      </c>
      <c r="U37">
        <v>3.2966000000000002E-2</v>
      </c>
      <c r="V37">
        <v>3.4499000000000002E-2</v>
      </c>
      <c r="W37">
        <v>3.5979999999999998E-2</v>
      </c>
      <c r="X37">
        <v>3.7470000000000003E-2</v>
      </c>
      <c r="Y37">
        <v>3.8894999999999999E-2</v>
      </c>
      <c r="Z37">
        <v>4.0256E-2</v>
      </c>
      <c r="AA37">
        <v>4.1648999999999999E-2</v>
      </c>
      <c r="AB37">
        <v>4.3125999999999998E-2</v>
      </c>
      <c r="AC37">
        <v>4.4484999999999997E-2</v>
      </c>
      <c r="AD37">
        <v>4.5900999999999997E-2</v>
      </c>
      <c r="AE37">
        <v>4.7491999999999999E-2</v>
      </c>
      <c r="AF37">
        <v>4.9043000000000003E-2</v>
      </c>
      <c r="AG37">
        <v>5.0467999999999999E-2</v>
      </c>
      <c r="AH37">
        <v>5.1971000000000003E-2</v>
      </c>
      <c r="AI37">
        <v>5.3749999999999999E-2</v>
      </c>
      <c r="AJ37" s="32">
        <v>0.115</v>
      </c>
    </row>
    <row r="38" spans="1:36">
      <c r="A38" t="s">
        <v>741</v>
      </c>
      <c r="B38" t="s">
        <v>2156</v>
      </c>
      <c r="C38" t="s">
        <v>2157</v>
      </c>
      <c r="D38" t="s">
        <v>273</v>
      </c>
      <c r="F38">
        <v>2.6210000000000001E-3</v>
      </c>
      <c r="G38">
        <v>4.9620000000000003E-3</v>
      </c>
      <c r="H38">
        <v>7.3169999999999997E-3</v>
      </c>
      <c r="I38">
        <v>9.7940000000000006E-3</v>
      </c>
      <c r="J38">
        <v>1.2355E-2</v>
      </c>
      <c r="K38">
        <v>1.4877E-2</v>
      </c>
      <c r="L38">
        <v>1.7361999999999999E-2</v>
      </c>
      <c r="M38">
        <v>1.9897999999999999E-2</v>
      </c>
      <c r="N38">
        <v>2.2388999999999999E-2</v>
      </c>
      <c r="O38">
        <v>2.486E-2</v>
      </c>
      <c r="P38">
        <v>2.7234999999999999E-2</v>
      </c>
      <c r="Q38">
        <v>2.9572000000000001E-2</v>
      </c>
      <c r="R38">
        <v>3.1786000000000002E-2</v>
      </c>
      <c r="S38">
        <v>3.3801999999999999E-2</v>
      </c>
      <c r="T38">
        <v>3.5746E-2</v>
      </c>
      <c r="U38">
        <v>3.7592E-2</v>
      </c>
      <c r="V38">
        <v>3.9341000000000001E-2</v>
      </c>
      <c r="W38">
        <v>4.1029999999999997E-2</v>
      </c>
      <c r="X38">
        <v>4.2729000000000003E-2</v>
      </c>
      <c r="Y38">
        <v>4.4353999999999998E-2</v>
      </c>
      <c r="Z38">
        <v>4.5906000000000002E-2</v>
      </c>
      <c r="AA38">
        <v>4.7495000000000002E-2</v>
      </c>
      <c r="AB38">
        <v>4.9177999999999999E-2</v>
      </c>
      <c r="AC38">
        <v>5.0728000000000002E-2</v>
      </c>
      <c r="AD38">
        <v>5.2343000000000001E-2</v>
      </c>
      <c r="AE38">
        <v>5.4156999999999997E-2</v>
      </c>
      <c r="AF38">
        <v>5.5925999999999997E-2</v>
      </c>
      <c r="AG38">
        <v>5.7550999999999998E-2</v>
      </c>
      <c r="AH38">
        <v>5.9263999999999997E-2</v>
      </c>
      <c r="AI38">
        <v>6.1294000000000001E-2</v>
      </c>
      <c r="AJ38" s="32">
        <v>0.115</v>
      </c>
    </row>
    <row r="39" spans="1:36">
      <c r="A39" t="s">
        <v>742</v>
      </c>
      <c r="B39" t="s">
        <v>2158</v>
      </c>
      <c r="C39" t="s">
        <v>2159</v>
      </c>
      <c r="D39" t="s">
        <v>273</v>
      </c>
      <c r="F39">
        <v>2.8760000000000001E-3</v>
      </c>
      <c r="G39">
        <v>5.4450000000000002E-3</v>
      </c>
      <c r="H39">
        <v>8.0289999999999997E-3</v>
      </c>
      <c r="I39">
        <v>1.0748000000000001E-2</v>
      </c>
      <c r="J39">
        <v>1.3558000000000001E-2</v>
      </c>
      <c r="K39">
        <v>1.6326E-2</v>
      </c>
      <c r="L39">
        <v>1.9053E-2</v>
      </c>
      <c r="M39">
        <v>2.1835E-2</v>
      </c>
      <c r="N39">
        <v>2.4569000000000001E-2</v>
      </c>
      <c r="O39">
        <v>2.7279999999999999E-2</v>
      </c>
      <c r="P39">
        <v>2.9887E-2</v>
      </c>
      <c r="Q39">
        <v>3.2451000000000001E-2</v>
      </c>
      <c r="R39">
        <v>3.4881000000000002E-2</v>
      </c>
      <c r="S39">
        <v>3.7093000000000001E-2</v>
      </c>
      <c r="T39">
        <v>3.9225999999999997E-2</v>
      </c>
      <c r="U39">
        <v>4.1251999999999997E-2</v>
      </c>
      <c r="V39">
        <v>4.3172000000000002E-2</v>
      </c>
      <c r="W39">
        <v>4.5025000000000003E-2</v>
      </c>
      <c r="X39">
        <v>4.6889E-2</v>
      </c>
      <c r="Y39">
        <v>4.8672E-2</v>
      </c>
      <c r="Z39">
        <v>5.0375000000000003E-2</v>
      </c>
      <c r="AA39">
        <v>5.2118999999999999E-2</v>
      </c>
      <c r="AB39">
        <v>5.3966E-2</v>
      </c>
      <c r="AC39">
        <v>5.5667000000000001E-2</v>
      </c>
      <c r="AD39">
        <v>5.7438999999999997E-2</v>
      </c>
      <c r="AE39">
        <v>5.9429999999999997E-2</v>
      </c>
      <c r="AF39">
        <v>6.1372000000000003E-2</v>
      </c>
      <c r="AG39">
        <v>6.3155000000000003E-2</v>
      </c>
      <c r="AH39">
        <v>6.5034999999999996E-2</v>
      </c>
      <c r="AI39">
        <v>6.7262000000000002E-2</v>
      </c>
      <c r="AJ39" s="32">
        <v>0.115</v>
      </c>
    </row>
    <row r="40" spans="1:36">
      <c r="A40" t="s">
        <v>746</v>
      </c>
      <c r="B40" t="s">
        <v>2160</v>
      </c>
      <c r="C40" t="s">
        <v>2161</v>
      </c>
      <c r="D40" t="s">
        <v>273</v>
      </c>
      <c r="F40">
        <v>175.719223</v>
      </c>
      <c r="G40">
        <v>178.10649100000001</v>
      </c>
      <c r="H40">
        <v>178.26217700000001</v>
      </c>
      <c r="I40">
        <v>177.869843</v>
      </c>
      <c r="J40">
        <v>178.24118000000001</v>
      </c>
      <c r="K40">
        <v>178.17709400000001</v>
      </c>
      <c r="L40">
        <v>177.76707500000001</v>
      </c>
      <c r="M40">
        <v>177.76258899999999</v>
      </c>
      <c r="N40">
        <v>177.35720800000001</v>
      </c>
      <c r="O40">
        <v>177.09243799999999</v>
      </c>
      <c r="P40">
        <v>176.61172500000001</v>
      </c>
      <c r="Q40">
        <v>176.35041799999999</v>
      </c>
      <c r="R40">
        <v>175.91684000000001</v>
      </c>
      <c r="S40">
        <v>175.01602199999999</v>
      </c>
      <c r="T40">
        <v>174.313187</v>
      </c>
      <c r="U40">
        <v>173.61042800000001</v>
      </c>
      <c r="V40">
        <v>172.93768299999999</v>
      </c>
      <c r="W40">
        <v>172.422684</v>
      </c>
      <c r="X40">
        <v>172.106201</v>
      </c>
      <c r="Y40">
        <v>171.847534</v>
      </c>
      <c r="Z40">
        <v>171.565979</v>
      </c>
      <c r="AA40">
        <v>171.53147899999999</v>
      </c>
      <c r="AB40">
        <v>171.51869199999999</v>
      </c>
      <c r="AC40">
        <v>170.96814000000001</v>
      </c>
      <c r="AD40">
        <v>170.503601</v>
      </c>
      <c r="AE40">
        <v>170.46911600000001</v>
      </c>
      <c r="AF40">
        <v>170.11471599999999</v>
      </c>
      <c r="AG40">
        <v>169.17648299999999</v>
      </c>
      <c r="AH40">
        <v>168.33819600000001</v>
      </c>
      <c r="AI40">
        <v>168.282715</v>
      </c>
      <c r="AJ40" s="32">
        <v>-1E-3</v>
      </c>
    </row>
    <row r="41" spans="1:36">
      <c r="A41" t="s">
        <v>747</v>
      </c>
      <c r="B41" t="s">
        <v>2162</v>
      </c>
      <c r="C41" t="s">
        <v>2163</v>
      </c>
      <c r="D41" t="s">
        <v>273</v>
      </c>
      <c r="F41">
        <v>296.81759599999998</v>
      </c>
      <c r="G41">
        <v>301.981964</v>
      </c>
      <c r="H41">
        <v>303.74771099999998</v>
      </c>
      <c r="I41">
        <v>304.308044</v>
      </c>
      <c r="J41">
        <v>305.88125600000001</v>
      </c>
      <c r="K41">
        <v>306.79821800000002</v>
      </c>
      <c r="L41">
        <v>307.34268200000002</v>
      </c>
      <c r="M41">
        <v>308.85281400000002</v>
      </c>
      <c r="N41">
        <v>309.89459199999999</v>
      </c>
      <c r="O41">
        <v>311.41485599999999</v>
      </c>
      <c r="P41">
        <v>312.754456</v>
      </c>
      <c r="Q41">
        <v>314.68576000000002</v>
      </c>
      <c r="R41">
        <v>316.40176400000001</v>
      </c>
      <c r="S41">
        <v>317.39138800000001</v>
      </c>
      <c r="T41">
        <v>318.86142000000001</v>
      </c>
      <c r="U41">
        <v>320.39520299999998</v>
      </c>
      <c r="V41">
        <v>321.93087800000001</v>
      </c>
      <c r="W41">
        <v>323.54074100000003</v>
      </c>
      <c r="X41">
        <v>325.44970699999999</v>
      </c>
      <c r="Y41">
        <v>327.34362800000002</v>
      </c>
      <c r="Z41">
        <v>329.275848</v>
      </c>
      <c r="AA41">
        <v>331.64962800000001</v>
      </c>
      <c r="AB41">
        <v>334.189392</v>
      </c>
      <c r="AC41">
        <v>335.79302999999999</v>
      </c>
      <c r="AD41">
        <v>337.64221199999997</v>
      </c>
      <c r="AE41">
        <v>340.47540300000003</v>
      </c>
      <c r="AF41">
        <v>342.782532</v>
      </c>
      <c r="AG41">
        <v>344.06741299999999</v>
      </c>
      <c r="AH41">
        <v>345.77648900000003</v>
      </c>
      <c r="AI41">
        <v>349.05163599999997</v>
      </c>
      <c r="AJ41" s="32">
        <v>6.0000000000000001E-3</v>
      </c>
    </row>
    <row r="42" spans="1:36">
      <c r="A42" t="s">
        <v>748</v>
      </c>
      <c r="C42" t="s">
        <v>2164</v>
      </c>
    </row>
    <row r="43" spans="1:36">
      <c r="A43" t="s">
        <v>200</v>
      </c>
      <c r="C43" t="s">
        <v>2165</v>
      </c>
    </row>
    <row r="44" spans="1:36">
      <c r="A44" t="s">
        <v>245</v>
      </c>
      <c r="B44" t="s">
        <v>2166</v>
      </c>
      <c r="C44" t="s">
        <v>2167</v>
      </c>
      <c r="D44" t="s">
        <v>271</v>
      </c>
      <c r="F44">
        <v>458.45220899999998</v>
      </c>
      <c r="G44">
        <v>464.50036599999999</v>
      </c>
      <c r="H44">
        <v>465.19186400000001</v>
      </c>
      <c r="I44">
        <v>461.135559</v>
      </c>
      <c r="J44">
        <v>456.428741</v>
      </c>
      <c r="K44">
        <v>449.96545400000002</v>
      </c>
      <c r="L44">
        <v>442.97167999999999</v>
      </c>
      <c r="M44">
        <v>438.05856299999999</v>
      </c>
      <c r="N44">
        <v>433.16180400000002</v>
      </c>
      <c r="O44">
        <v>430.03808600000002</v>
      </c>
      <c r="P44">
        <v>427.756958</v>
      </c>
      <c r="Q44">
        <v>426.62374899999998</v>
      </c>
      <c r="R44">
        <v>425.40542599999998</v>
      </c>
      <c r="S44">
        <v>423.86801100000002</v>
      </c>
      <c r="T44">
        <v>423.32293700000002</v>
      </c>
      <c r="U44">
        <v>422.73675500000002</v>
      </c>
      <c r="V44">
        <v>421.53384399999999</v>
      </c>
      <c r="W44">
        <v>420.04312099999999</v>
      </c>
      <c r="X44">
        <v>418.59146099999998</v>
      </c>
      <c r="Y44">
        <v>416.82763699999998</v>
      </c>
      <c r="Z44">
        <v>414.94381700000002</v>
      </c>
      <c r="AA44">
        <v>413.57522599999999</v>
      </c>
      <c r="AB44">
        <v>412.725708</v>
      </c>
      <c r="AC44">
        <v>410.87063599999999</v>
      </c>
      <c r="AD44">
        <v>409.39328</v>
      </c>
      <c r="AE44">
        <v>409.30773900000003</v>
      </c>
      <c r="AF44">
        <v>408.77020299999998</v>
      </c>
      <c r="AG44">
        <v>407.490387</v>
      </c>
      <c r="AH44">
        <v>407.21707199999997</v>
      </c>
      <c r="AI44">
        <v>408.36508199999997</v>
      </c>
      <c r="AJ44" s="32">
        <v>-4.0000000000000001E-3</v>
      </c>
    </row>
    <row r="45" spans="1:36">
      <c r="A45" t="s">
        <v>737</v>
      </c>
      <c r="B45" t="s">
        <v>2168</v>
      </c>
      <c r="C45" t="s">
        <v>2169</v>
      </c>
      <c r="D45" t="s">
        <v>271</v>
      </c>
      <c r="F45">
        <v>165.71771200000001</v>
      </c>
      <c r="G45">
        <v>170.86795000000001</v>
      </c>
      <c r="H45">
        <v>174.408264</v>
      </c>
      <c r="I45">
        <v>176.365128</v>
      </c>
      <c r="J45">
        <v>178.41352800000001</v>
      </c>
      <c r="K45">
        <v>180.20611600000001</v>
      </c>
      <c r="L45">
        <v>181.94456500000001</v>
      </c>
      <c r="M45">
        <v>184.62176500000001</v>
      </c>
      <c r="N45">
        <v>187.563919</v>
      </c>
      <c r="O45">
        <v>191.493225</v>
      </c>
      <c r="P45">
        <v>195.86732499999999</v>
      </c>
      <c r="Q45">
        <v>201.411621</v>
      </c>
      <c r="R45">
        <v>207.68873600000001</v>
      </c>
      <c r="S45">
        <v>214.16317699999999</v>
      </c>
      <c r="T45">
        <v>221.538712</v>
      </c>
      <c r="U45">
        <v>229.50297499999999</v>
      </c>
      <c r="V45">
        <v>237.696686</v>
      </c>
      <c r="W45">
        <v>245.927887</v>
      </c>
      <c r="X45">
        <v>254.06350699999999</v>
      </c>
      <c r="Y45">
        <v>262.15460200000001</v>
      </c>
      <c r="Z45">
        <v>270.81720000000001</v>
      </c>
      <c r="AA45">
        <v>279.840057</v>
      </c>
      <c r="AB45">
        <v>288.93383799999998</v>
      </c>
      <c r="AC45">
        <v>297.66244499999999</v>
      </c>
      <c r="AD45">
        <v>306.81646699999999</v>
      </c>
      <c r="AE45">
        <v>317.11953699999998</v>
      </c>
      <c r="AF45">
        <v>327.024902</v>
      </c>
      <c r="AG45">
        <v>336.18710299999998</v>
      </c>
      <c r="AH45">
        <v>346.14742999999999</v>
      </c>
      <c r="AI45">
        <v>357.386169</v>
      </c>
      <c r="AJ45" s="32">
        <v>2.7E-2</v>
      </c>
    </row>
    <row r="46" spans="1:36">
      <c r="A46" t="s">
        <v>252</v>
      </c>
      <c r="B46" t="s">
        <v>2170</v>
      </c>
      <c r="C46" t="s">
        <v>2171</v>
      </c>
      <c r="D46" t="s">
        <v>271</v>
      </c>
      <c r="F46">
        <v>0.10242999999999999</v>
      </c>
      <c r="G46">
        <v>0.186358</v>
      </c>
      <c r="H46">
        <v>0.26677099999999998</v>
      </c>
      <c r="I46">
        <v>0.34293099999999999</v>
      </c>
      <c r="J46">
        <v>0.41520000000000001</v>
      </c>
      <c r="K46">
        <v>0.48292400000000002</v>
      </c>
      <c r="L46">
        <v>0.54627400000000004</v>
      </c>
      <c r="M46">
        <v>0.60994199999999998</v>
      </c>
      <c r="N46">
        <v>0.67166899999999996</v>
      </c>
      <c r="O46">
        <v>0.73301400000000005</v>
      </c>
      <c r="P46">
        <v>0.79367600000000005</v>
      </c>
      <c r="Q46">
        <v>0.85646800000000001</v>
      </c>
      <c r="R46">
        <v>0.92023500000000003</v>
      </c>
      <c r="S46">
        <v>0.98245899999999997</v>
      </c>
      <c r="T46">
        <v>1.0472999999999999</v>
      </c>
      <c r="U46">
        <v>1.1141760000000001</v>
      </c>
      <c r="V46">
        <v>1.182407</v>
      </c>
      <c r="W46">
        <v>1.2531699999999999</v>
      </c>
      <c r="X46">
        <v>1.3264210000000001</v>
      </c>
      <c r="Y46">
        <v>1.401443</v>
      </c>
      <c r="Z46">
        <v>1.4789159999999999</v>
      </c>
      <c r="AA46">
        <v>1.5569580000000001</v>
      </c>
      <c r="AB46">
        <v>1.635421</v>
      </c>
      <c r="AC46">
        <v>1.70919</v>
      </c>
      <c r="AD46">
        <v>1.7844279999999999</v>
      </c>
      <c r="AE46">
        <v>1.8671089999999999</v>
      </c>
      <c r="AF46">
        <v>1.948806</v>
      </c>
      <c r="AG46">
        <v>2.028124</v>
      </c>
      <c r="AH46">
        <v>2.1163750000000001</v>
      </c>
      <c r="AI46">
        <v>2.2164280000000001</v>
      </c>
      <c r="AJ46" s="32">
        <v>0.112</v>
      </c>
    </row>
    <row r="47" spans="1:36">
      <c r="A47" t="s">
        <v>261</v>
      </c>
      <c r="B47" t="s">
        <v>2172</v>
      </c>
      <c r="C47" t="s">
        <v>2173</v>
      </c>
      <c r="D47" t="s">
        <v>271</v>
      </c>
      <c r="F47">
        <v>0.24348</v>
      </c>
      <c r="G47">
        <v>0.26297300000000001</v>
      </c>
      <c r="H47">
        <v>0.27744400000000002</v>
      </c>
      <c r="I47">
        <v>0.28826600000000002</v>
      </c>
      <c r="J47">
        <v>0.29766599999999999</v>
      </c>
      <c r="K47">
        <v>0.30507899999999999</v>
      </c>
      <c r="L47">
        <v>0.31119599999999997</v>
      </c>
      <c r="M47">
        <v>0.31798599999999999</v>
      </c>
      <c r="N47">
        <v>0.324131</v>
      </c>
      <c r="O47">
        <v>0.33067000000000002</v>
      </c>
      <c r="P47">
        <v>0.33719199999999999</v>
      </c>
      <c r="Q47">
        <v>0.34448200000000001</v>
      </c>
      <c r="R47">
        <v>0.35142600000000002</v>
      </c>
      <c r="S47">
        <v>0.357153</v>
      </c>
      <c r="T47">
        <v>0.36285000000000001</v>
      </c>
      <c r="U47">
        <v>0.36838199999999999</v>
      </c>
      <c r="V47">
        <v>0.37304799999999999</v>
      </c>
      <c r="W47">
        <v>0.37818200000000002</v>
      </c>
      <c r="X47">
        <v>0.38398300000000002</v>
      </c>
      <c r="Y47">
        <v>0.38969700000000002</v>
      </c>
      <c r="Z47">
        <v>0.39704299999999998</v>
      </c>
      <c r="AA47">
        <v>0.40478799999999998</v>
      </c>
      <c r="AB47">
        <v>0.413495</v>
      </c>
      <c r="AC47">
        <v>0.42198000000000002</v>
      </c>
      <c r="AD47">
        <v>0.431508</v>
      </c>
      <c r="AE47">
        <v>0.44361400000000001</v>
      </c>
      <c r="AF47">
        <v>0.45643299999999998</v>
      </c>
      <c r="AG47">
        <v>0.46930899999999998</v>
      </c>
      <c r="AH47">
        <v>0.48528700000000002</v>
      </c>
      <c r="AI47">
        <v>0.50475999999999999</v>
      </c>
      <c r="AJ47" s="32">
        <v>2.5000000000000001E-2</v>
      </c>
    </row>
    <row r="48" spans="1:36">
      <c r="A48" t="s">
        <v>738</v>
      </c>
      <c r="B48" t="s">
        <v>2174</v>
      </c>
      <c r="C48" t="s">
        <v>2175</v>
      </c>
      <c r="D48" t="s">
        <v>271</v>
      </c>
      <c r="F48">
        <v>43.161994999999997</v>
      </c>
      <c r="G48">
        <v>42.407443999999998</v>
      </c>
      <c r="H48">
        <v>40.985492999999998</v>
      </c>
      <c r="I48">
        <v>39.092796</v>
      </c>
      <c r="J48">
        <v>37.245669999999997</v>
      </c>
      <c r="K48">
        <v>35.423119</v>
      </c>
      <c r="L48">
        <v>33.767257999999998</v>
      </c>
      <c r="M48">
        <v>32.431828000000003</v>
      </c>
      <c r="N48">
        <v>31.234238000000001</v>
      </c>
      <c r="O48">
        <v>30.220124999999999</v>
      </c>
      <c r="P48">
        <v>29.308399000000001</v>
      </c>
      <c r="Q48">
        <v>28.529710999999999</v>
      </c>
      <c r="R48">
        <v>27.75592</v>
      </c>
      <c r="S48">
        <v>26.797909000000001</v>
      </c>
      <c r="T48">
        <v>25.79393</v>
      </c>
      <c r="U48">
        <v>24.685044999999999</v>
      </c>
      <c r="V48">
        <v>23.505694999999999</v>
      </c>
      <c r="W48">
        <v>22.142206000000002</v>
      </c>
      <c r="X48">
        <v>20.773257999999998</v>
      </c>
      <c r="Y48">
        <v>19.445629</v>
      </c>
      <c r="Z48">
        <v>18.307682</v>
      </c>
      <c r="AA48">
        <v>17.364815</v>
      </c>
      <c r="AB48">
        <v>16.705317999999998</v>
      </c>
      <c r="AC48">
        <v>16.171327999999999</v>
      </c>
      <c r="AD48">
        <v>15.820435</v>
      </c>
      <c r="AE48">
        <v>15.618707000000001</v>
      </c>
      <c r="AF48">
        <v>15.476150000000001</v>
      </c>
      <c r="AG48">
        <v>15.359773000000001</v>
      </c>
      <c r="AH48">
        <v>15.271258</v>
      </c>
      <c r="AI48">
        <v>15.259402</v>
      </c>
      <c r="AJ48" s="32">
        <v>-3.5000000000000003E-2</v>
      </c>
    </row>
    <row r="49" spans="1:36">
      <c r="A49" t="s">
        <v>739</v>
      </c>
      <c r="B49" t="s">
        <v>2176</v>
      </c>
      <c r="C49" t="s">
        <v>2177</v>
      </c>
      <c r="D49" t="s">
        <v>271</v>
      </c>
      <c r="F49">
        <v>4.9740000000000001E-3</v>
      </c>
      <c r="G49">
        <v>4.849E-3</v>
      </c>
      <c r="H49">
        <v>4.7289999999999997E-3</v>
      </c>
      <c r="I49">
        <v>4.6220000000000002E-3</v>
      </c>
      <c r="J49">
        <v>4.5700000000000003E-3</v>
      </c>
      <c r="K49">
        <v>4.5570000000000003E-3</v>
      </c>
      <c r="L49">
        <v>4.5840000000000004E-3</v>
      </c>
      <c r="M49">
        <v>4.6589999999999999E-3</v>
      </c>
      <c r="N49">
        <v>4.653E-3</v>
      </c>
      <c r="O49">
        <v>4.5929999999999999E-3</v>
      </c>
      <c r="P49">
        <v>4.5339999999999998E-3</v>
      </c>
      <c r="Q49">
        <v>4.4929999999999996E-3</v>
      </c>
      <c r="R49">
        <v>4.2929999999999999E-3</v>
      </c>
      <c r="S49">
        <v>4.0379999999999999E-3</v>
      </c>
      <c r="T49">
        <v>3.8709999999999999E-3</v>
      </c>
      <c r="U49">
        <v>3.7669999999999999E-3</v>
      </c>
      <c r="V49">
        <v>3.7079999999999999E-3</v>
      </c>
      <c r="W49">
        <v>3.686E-3</v>
      </c>
      <c r="X49">
        <v>3.6939999999999998E-3</v>
      </c>
      <c r="Y49">
        <v>3.7699999999999999E-3</v>
      </c>
      <c r="Z49">
        <v>3.8809999999999999E-3</v>
      </c>
      <c r="AA49">
        <v>3.993E-3</v>
      </c>
      <c r="AB49">
        <v>4.1029999999999999E-3</v>
      </c>
      <c r="AC49">
        <v>4.1260000000000003E-3</v>
      </c>
      <c r="AD49">
        <v>4.1240000000000001E-3</v>
      </c>
      <c r="AE49">
        <v>4.1529999999999996E-3</v>
      </c>
      <c r="AF49">
        <v>4.1879999999999999E-3</v>
      </c>
      <c r="AG49">
        <v>4.2220000000000001E-3</v>
      </c>
      <c r="AH49">
        <v>4.2729999999999999E-3</v>
      </c>
      <c r="AI49">
        <v>4.3449999999999999E-3</v>
      </c>
      <c r="AJ49" s="32">
        <v>-5.0000000000000001E-3</v>
      </c>
    </row>
    <row r="50" spans="1:36">
      <c r="A50" t="s">
        <v>740</v>
      </c>
      <c r="B50" t="s">
        <v>2178</v>
      </c>
      <c r="C50" t="s">
        <v>2179</v>
      </c>
      <c r="D50" t="s">
        <v>271</v>
      </c>
      <c r="F50">
        <v>4.4978999999999998E-2</v>
      </c>
      <c r="G50">
        <v>8.6646000000000001E-2</v>
      </c>
      <c r="H50">
        <v>0.13038</v>
      </c>
      <c r="I50">
        <v>0.17390600000000001</v>
      </c>
      <c r="J50">
        <v>0.21648800000000001</v>
      </c>
      <c r="K50">
        <v>0.25706099999999998</v>
      </c>
      <c r="L50">
        <v>0.29521399999999998</v>
      </c>
      <c r="M50">
        <v>0.332978</v>
      </c>
      <c r="N50">
        <v>0.36863800000000002</v>
      </c>
      <c r="O50">
        <v>0.40332299999999999</v>
      </c>
      <c r="P50">
        <v>0.43702099999999999</v>
      </c>
      <c r="Q50">
        <v>0.471273</v>
      </c>
      <c r="R50">
        <v>0.50563199999999997</v>
      </c>
      <c r="S50">
        <v>0.53945299999999996</v>
      </c>
      <c r="T50">
        <v>0.57515499999999997</v>
      </c>
      <c r="U50">
        <v>0.61226700000000001</v>
      </c>
      <c r="V50">
        <v>0.65034700000000001</v>
      </c>
      <c r="W50">
        <v>0.69000600000000001</v>
      </c>
      <c r="X50">
        <v>0.73156299999999996</v>
      </c>
      <c r="Y50">
        <v>0.77384799999999998</v>
      </c>
      <c r="Z50">
        <v>0.81749099999999997</v>
      </c>
      <c r="AA50">
        <v>0.86323899999999998</v>
      </c>
      <c r="AB50">
        <v>0.91052500000000003</v>
      </c>
      <c r="AC50">
        <v>0.954403</v>
      </c>
      <c r="AD50">
        <v>0.99890299999999999</v>
      </c>
      <c r="AE50">
        <v>1.0471999999999999</v>
      </c>
      <c r="AF50">
        <v>1.094635</v>
      </c>
      <c r="AG50">
        <v>1.1406480000000001</v>
      </c>
      <c r="AH50">
        <v>1.1909780000000001</v>
      </c>
      <c r="AI50">
        <v>1.247576</v>
      </c>
      <c r="AJ50" s="32">
        <v>0.121</v>
      </c>
    </row>
    <row r="51" spans="1:36">
      <c r="A51" t="s">
        <v>741</v>
      </c>
      <c r="B51" t="s">
        <v>2180</v>
      </c>
      <c r="C51" t="s">
        <v>2181</v>
      </c>
      <c r="D51" t="s">
        <v>271</v>
      </c>
      <c r="F51">
        <v>5.0717999999999999E-2</v>
      </c>
      <c r="G51">
        <v>9.8216999999999999E-2</v>
      </c>
      <c r="H51">
        <v>0.14852699999999999</v>
      </c>
      <c r="I51">
        <v>0.199184</v>
      </c>
      <c r="J51">
        <v>0.2495</v>
      </c>
      <c r="K51">
        <v>0.298427</v>
      </c>
      <c r="L51">
        <v>0.345549</v>
      </c>
      <c r="M51">
        <v>0.39289000000000002</v>
      </c>
      <c r="N51">
        <v>0.43886399999999998</v>
      </c>
      <c r="O51">
        <v>0.484622</v>
      </c>
      <c r="P51">
        <v>0.53017099999999995</v>
      </c>
      <c r="Q51">
        <v>0.57693399999999995</v>
      </c>
      <c r="R51">
        <v>0.62403699999999995</v>
      </c>
      <c r="S51">
        <v>0.67036300000000004</v>
      </c>
      <c r="T51">
        <v>0.71887699999999999</v>
      </c>
      <c r="U51">
        <v>0.76897400000000005</v>
      </c>
      <c r="V51">
        <v>0.82005499999999998</v>
      </c>
      <c r="W51">
        <v>0.87283200000000005</v>
      </c>
      <c r="X51">
        <v>0.92771999999999999</v>
      </c>
      <c r="Y51">
        <v>0.98338599999999998</v>
      </c>
      <c r="Z51">
        <v>1.0406500000000001</v>
      </c>
      <c r="AA51">
        <v>1.1004910000000001</v>
      </c>
      <c r="AB51">
        <v>1.1622749999999999</v>
      </c>
      <c r="AC51">
        <v>1.2200059999999999</v>
      </c>
      <c r="AD51">
        <v>1.278708</v>
      </c>
      <c r="AE51">
        <v>1.3424050000000001</v>
      </c>
      <c r="AF51">
        <v>1.405078</v>
      </c>
      <c r="AG51">
        <v>1.4659180000000001</v>
      </c>
      <c r="AH51">
        <v>1.5322290000000001</v>
      </c>
      <c r="AI51">
        <v>1.6064579999999999</v>
      </c>
      <c r="AJ51" s="32">
        <v>0.127</v>
      </c>
    </row>
    <row r="52" spans="1:36">
      <c r="A52" t="s">
        <v>742</v>
      </c>
      <c r="B52" t="s">
        <v>2182</v>
      </c>
      <c r="C52" t="s">
        <v>2183</v>
      </c>
      <c r="D52" t="s">
        <v>271</v>
      </c>
      <c r="F52">
        <v>6.0000000000000002E-6</v>
      </c>
      <c r="G52">
        <v>1.2999999999999999E-5</v>
      </c>
      <c r="H52">
        <v>2.0000000000000002E-5</v>
      </c>
      <c r="I52">
        <v>2.6999999999999999E-5</v>
      </c>
      <c r="J52">
        <v>3.4E-5</v>
      </c>
      <c r="K52">
        <v>4.0000000000000003E-5</v>
      </c>
      <c r="L52">
        <v>4.6E-5</v>
      </c>
      <c r="M52">
        <v>5.1E-5</v>
      </c>
      <c r="N52">
        <v>5.7000000000000003E-5</v>
      </c>
      <c r="O52">
        <v>6.2000000000000003E-5</v>
      </c>
      <c r="P52">
        <v>6.6000000000000005E-5</v>
      </c>
      <c r="Q52">
        <v>6.9999999999999994E-5</v>
      </c>
      <c r="R52">
        <v>7.3999999999999996E-5</v>
      </c>
      <c r="S52">
        <v>7.7999999999999999E-5</v>
      </c>
      <c r="T52">
        <v>8.1000000000000004E-5</v>
      </c>
      <c r="U52">
        <v>8.3999999999999995E-5</v>
      </c>
      <c r="V52">
        <v>8.7000000000000001E-5</v>
      </c>
      <c r="W52">
        <v>9.0000000000000006E-5</v>
      </c>
      <c r="X52">
        <v>9.2E-5</v>
      </c>
      <c r="Y52">
        <v>9.3999999999999994E-5</v>
      </c>
      <c r="Z52">
        <v>9.6000000000000002E-5</v>
      </c>
      <c r="AA52">
        <v>9.7E-5</v>
      </c>
      <c r="AB52">
        <v>9.8999999999999994E-5</v>
      </c>
      <c r="AC52">
        <v>9.8999999999999994E-5</v>
      </c>
      <c r="AD52">
        <v>1E-4</v>
      </c>
      <c r="AE52">
        <v>1E-4</v>
      </c>
      <c r="AF52">
        <v>1E-4</v>
      </c>
      <c r="AG52">
        <v>9.8999999999999994E-5</v>
      </c>
      <c r="AH52">
        <v>9.7999999999999997E-5</v>
      </c>
      <c r="AI52">
        <v>9.7E-5</v>
      </c>
      <c r="AJ52" s="32">
        <v>9.8000000000000004E-2</v>
      </c>
    </row>
    <row r="53" spans="1:36">
      <c r="A53" t="s">
        <v>743</v>
      </c>
      <c r="B53" t="s">
        <v>2184</v>
      </c>
      <c r="C53" t="s">
        <v>2185</v>
      </c>
      <c r="D53" t="s">
        <v>271</v>
      </c>
      <c r="F53">
        <v>667.778503</v>
      </c>
      <c r="G53">
        <v>678.41479500000003</v>
      </c>
      <c r="H53">
        <v>681.41345200000001</v>
      </c>
      <c r="I53">
        <v>677.60217299999999</v>
      </c>
      <c r="J53">
        <v>673.27105700000004</v>
      </c>
      <c r="K53">
        <v>666.94238299999995</v>
      </c>
      <c r="L53">
        <v>660.18640100000005</v>
      </c>
      <c r="M53">
        <v>656.77050799999995</v>
      </c>
      <c r="N53">
        <v>653.76831100000004</v>
      </c>
      <c r="O53">
        <v>653.707764</v>
      </c>
      <c r="P53">
        <v>655.03552200000001</v>
      </c>
      <c r="Q53">
        <v>658.81848100000002</v>
      </c>
      <c r="R53">
        <v>663.25567599999999</v>
      </c>
      <c r="S53">
        <v>667.38244599999996</v>
      </c>
      <c r="T53">
        <v>673.36340299999995</v>
      </c>
      <c r="U53">
        <v>679.792419</v>
      </c>
      <c r="V53">
        <v>685.76556400000004</v>
      </c>
      <c r="W53">
        <v>691.31091300000003</v>
      </c>
      <c r="X53">
        <v>696.80163600000003</v>
      </c>
      <c r="Y53">
        <v>701.979919</v>
      </c>
      <c r="Z53">
        <v>707.80645800000002</v>
      </c>
      <c r="AA53">
        <v>714.70959500000004</v>
      </c>
      <c r="AB53">
        <v>722.490723</v>
      </c>
      <c r="AC53">
        <v>729.01415999999995</v>
      </c>
      <c r="AD53">
        <v>736.52807600000006</v>
      </c>
      <c r="AE53">
        <v>746.75024399999995</v>
      </c>
      <c r="AF53">
        <v>756.18017599999996</v>
      </c>
      <c r="AG53">
        <v>764.14562999999998</v>
      </c>
      <c r="AH53">
        <v>773.96484399999997</v>
      </c>
      <c r="AI53">
        <v>786.59020999999996</v>
      </c>
      <c r="AJ53" s="32">
        <v>6.0000000000000001E-3</v>
      </c>
    </row>
    <row r="54" spans="1:36">
      <c r="A54" t="s">
        <v>202</v>
      </c>
      <c r="C54" t="s">
        <v>2186</v>
      </c>
    </row>
    <row r="55" spans="1:36">
      <c r="A55" t="s">
        <v>245</v>
      </c>
      <c r="B55" t="s">
        <v>2187</v>
      </c>
      <c r="C55" t="s">
        <v>2188</v>
      </c>
      <c r="D55" t="s">
        <v>271</v>
      </c>
      <c r="F55">
        <v>568.557861</v>
      </c>
      <c r="G55">
        <v>574.56146200000001</v>
      </c>
      <c r="H55">
        <v>574.89459199999999</v>
      </c>
      <c r="I55">
        <v>573.52703899999995</v>
      </c>
      <c r="J55">
        <v>573.84375</v>
      </c>
      <c r="K55">
        <v>572.51818800000001</v>
      </c>
      <c r="L55">
        <v>570.46105999999997</v>
      </c>
      <c r="M55">
        <v>570.84918200000004</v>
      </c>
      <c r="N55">
        <v>569.81549099999995</v>
      </c>
      <c r="O55">
        <v>569.25970500000005</v>
      </c>
      <c r="P55">
        <v>567.979736</v>
      </c>
      <c r="Q55">
        <v>568.12127699999996</v>
      </c>
      <c r="R55">
        <v>568.161743</v>
      </c>
      <c r="S55">
        <v>567.254456</v>
      </c>
      <c r="T55">
        <v>567.97552499999995</v>
      </c>
      <c r="U55">
        <v>569.84399399999995</v>
      </c>
      <c r="V55">
        <v>572.39190699999995</v>
      </c>
      <c r="W55">
        <v>575.44323699999995</v>
      </c>
      <c r="X55">
        <v>579.37213099999997</v>
      </c>
      <c r="Y55">
        <v>583.61084000000005</v>
      </c>
      <c r="Z55">
        <v>588.23956299999998</v>
      </c>
      <c r="AA55">
        <v>594.00457800000004</v>
      </c>
      <c r="AB55">
        <v>600.81701699999996</v>
      </c>
      <c r="AC55">
        <v>606.62744099999998</v>
      </c>
      <c r="AD55">
        <v>613.30938700000002</v>
      </c>
      <c r="AE55">
        <v>622.04217500000004</v>
      </c>
      <c r="AF55">
        <v>630.27429199999995</v>
      </c>
      <c r="AG55">
        <v>636.76306199999999</v>
      </c>
      <c r="AH55">
        <v>644.02325399999995</v>
      </c>
      <c r="AI55">
        <v>654.81927499999995</v>
      </c>
      <c r="AJ55" s="32">
        <v>5.0000000000000001E-3</v>
      </c>
    </row>
    <row r="56" spans="1:36">
      <c r="A56" t="s">
        <v>737</v>
      </c>
      <c r="B56" t="s">
        <v>2189</v>
      </c>
      <c r="C56" t="s">
        <v>2190</v>
      </c>
      <c r="D56" t="s">
        <v>271</v>
      </c>
      <c r="F56">
        <v>321.25375400000001</v>
      </c>
      <c r="G56">
        <v>315.56652800000001</v>
      </c>
      <c r="H56">
        <v>307.36001599999997</v>
      </c>
      <c r="I56">
        <v>298.61596700000001</v>
      </c>
      <c r="J56">
        <v>290.73733499999997</v>
      </c>
      <c r="K56">
        <v>283.28539999999998</v>
      </c>
      <c r="L56">
        <v>276.51516700000002</v>
      </c>
      <c r="M56">
        <v>271.97088600000001</v>
      </c>
      <c r="N56">
        <v>267.703979</v>
      </c>
      <c r="O56">
        <v>264.15191700000003</v>
      </c>
      <c r="P56">
        <v>260.70986900000003</v>
      </c>
      <c r="Q56">
        <v>258.51516700000002</v>
      </c>
      <c r="R56">
        <v>256.46475199999998</v>
      </c>
      <c r="S56">
        <v>254.62211600000001</v>
      </c>
      <c r="T56">
        <v>253.78744499999999</v>
      </c>
      <c r="U56">
        <v>253.35015899999999</v>
      </c>
      <c r="V56">
        <v>253.71485899999999</v>
      </c>
      <c r="W56">
        <v>253.647751</v>
      </c>
      <c r="X56">
        <v>254.950546</v>
      </c>
      <c r="Y56">
        <v>256.22778299999999</v>
      </c>
      <c r="Z56">
        <v>258.00625600000001</v>
      </c>
      <c r="AA56">
        <v>260.46661399999999</v>
      </c>
      <c r="AB56">
        <v>263.53704800000003</v>
      </c>
      <c r="AC56">
        <v>266.25863600000002</v>
      </c>
      <c r="AD56">
        <v>269.341858</v>
      </c>
      <c r="AE56">
        <v>273.32376099999999</v>
      </c>
      <c r="AF56">
        <v>276.95873999999998</v>
      </c>
      <c r="AG56">
        <v>279.82891799999999</v>
      </c>
      <c r="AH56">
        <v>283.07479899999998</v>
      </c>
      <c r="AI56">
        <v>287.52188100000001</v>
      </c>
      <c r="AJ56" s="32">
        <v>-4.0000000000000001E-3</v>
      </c>
    </row>
    <row r="57" spans="1:36">
      <c r="A57" t="s">
        <v>252</v>
      </c>
      <c r="B57" t="s">
        <v>2191</v>
      </c>
      <c r="C57" t="s">
        <v>2192</v>
      </c>
      <c r="D57" t="s">
        <v>271</v>
      </c>
      <c r="F57">
        <v>0.68273799999999996</v>
      </c>
      <c r="G57">
        <v>0.72836299999999998</v>
      </c>
      <c r="H57">
        <v>0.76884300000000005</v>
      </c>
      <c r="I57">
        <v>0.80962400000000001</v>
      </c>
      <c r="J57">
        <v>0.85335799999999995</v>
      </c>
      <c r="K57">
        <v>0.89415100000000003</v>
      </c>
      <c r="L57">
        <v>0.93254099999999995</v>
      </c>
      <c r="M57">
        <v>0.97532200000000002</v>
      </c>
      <c r="N57">
        <v>1.015781</v>
      </c>
      <c r="O57">
        <v>1.05803</v>
      </c>
      <c r="P57">
        <v>1.0998889999999999</v>
      </c>
      <c r="Q57">
        <v>1.146096</v>
      </c>
      <c r="R57">
        <v>1.196323</v>
      </c>
      <c r="S57">
        <v>1.2468790000000001</v>
      </c>
      <c r="T57">
        <v>1.294694</v>
      </c>
      <c r="U57">
        <v>1.34405</v>
      </c>
      <c r="V57">
        <v>1.39585</v>
      </c>
      <c r="W57">
        <v>1.451201</v>
      </c>
      <c r="X57">
        <v>1.512616</v>
      </c>
      <c r="Y57">
        <v>1.580514</v>
      </c>
      <c r="Z57">
        <v>1.6538660000000001</v>
      </c>
      <c r="AA57">
        <v>1.7341059999999999</v>
      </c>
      <c r="AB57">
        <v>1.8197700000000001</v>
      </c>
      <c r="AC57">
        <v>1.904677</v>
      </c>
      <c r="AD57">
        <v>1.995601</v>
      </c>
      <c r="AE57">
        <v>2.0979160000000001</v>
      </c>
      <c r="AF57">
        <v>2.2024729999999999</v>
      </c>
      <c r="AG57">
        <v>2.3042150000000001</v>
      </c>
      <c r="AH57">
        <v>2.4049719999999999</v>
      </c>
      <c r="AI57">
        <v>2.5259830000000001</v>
      </c>
      <c r="AJ57" s="32">
        <v>4.5999999999999999E-2</v>
      </c>
    </row>
    <row r="58" spans="1:36">
      <c r="A58" t="s">
        <v>261</v>
      </c>
      <c r="B58" t="s">
        <v>2193</v>
      </c>
      <c r="C58" t="s">
        <v>2194</v>
      </c>
      <c r="D58" t="s">
        <v>271</v>
      </c>
      <c r="F58">
        <v>0.933083</v>
      </c>
      <c r="G58">
        <v>1.1257999999999999</v>
      </c>
      <c r="H58">
        <v>1.293147</v>
      </c>
      <c r="I58">
        <v>1.4460120000000001</v>
      </c>
      <c r="J58">
        <v>1.58717</v>
      </c>
      <c r="K58">
        <v>1.7067600000000001</v>
      </c>
      <c r="L58">
        <v>1.8076680000000001</v>
      </c>
      <c r="M58">
        <v>1.90602</v>
      </c>
      <c r="N58">
        <v>1.987884</v>
      </c>
      <c r="O58">
        <v>2.05836</v>
      </c>
      <c r="P58">
        <v>2.1157180000000002</v>
      </c>
      <c r="Q58">
        <v>2.1676000000000002</v>
      </c>
      <c r="R58">
        <v>2.2103510000000002</v>
      </c>
      <c r="S58">
        <v>2.2404839999999999</v>
      </c>
      <c r="T58">
        <v>2.268529</v>
      </c>
      <c r="U58">
        <v>2.2937859999999999</v>
      </c>
      <c r="V58">
        <v>2.3183929999999999</v>
      </c>
      <c r="W58">
        <v>2.3453729999999999</v>
      </c>
      <c r="X58">
        <v>2.3793820000000001</v>
      </c>
      <c r="Y58">
        <v>2.4203730000000001</v>
      </c>
      <c r="Z58">
        <v>2.465195</v>
      </c>
      <c r="AA58">
        <v>2.5181909999999998</v>
      </c>
      <c r="AB58">
        <v>2.573817</v>
      </c>
      <c r="AC58">
        <v>2.625159</v>
      </c>
      <c r="AD58">
        <v>2.6834479999999998</v>
      </c>
      <c r="AE58">
        <v>2.754264</v>
      </c>
      <c r="AF58">
        <v>2.8247070000000001</v>
      </c>
      <c r="AG58">
        <v>2.8885260000000001</v>
      </c>
      <c r="AH58">
        <v>2.95879</v>
      </c>
      <c r="AI58">
        <v>3.0494490000000001</v>
      </c>
      <c r="AJ58" s="32">
        <v>4.2000000000000003E-2</v>
      </c>
    </row>
    <row r="59" spans="1:36">
      <c r="A59" t="s">
        <v>738</v>
      </c>
      <c r="B59" t="s">
        <v>2195</v>
      </c>
      <c r="C59" t="s">
        <v>2196</v>
      </c>
      <c r="D59" t="s">
        <v>271</v>
      </c>
      <c r="F59">
        <v>11.067329000000001</v>
      </c>
      <c r="G59">
        <v>12.607813</v>
      </c>
      <c r="H59">
        <v>13.94788</v>
      </c>
      <c r="I59">
        <v>15.200817000000001</v>
      </c>
      <c r="J59">
        <v>16.409424000000001</v>
      </c>
      <c r="K59">
        <v>17.468793999999999</v>
      </c>
      <c r="L59">
        <v>18.418495</v>
      </c>
      <c r="M59">
        <v>19.412512</v>
      </c>
      <c r="N59">
        <v>20.331009000000002</v>
      </c>
      <c r="O59">
        <v>21.253215999999998</v>
      </c>
      <c r="P59">
        <v>22.132324000000001</v>
      </c>
      <c r="Q59">
        <v>23.057877000000001</v>
      </c>
      <c r="R59">
        <v>23.961736999999999</v>
      </c>
      <c r="S59">
        <v>24.868386999999998</v>
      </c>
      <c r="T59">
        <v>25.860303999999999</v>
      </c>
      <c r="U59">
        <v>26.877285000000001</v>
      </c>
      <c r="V59">
        <v>27.994226000000001</v>
      </c>
      <c r="W59">
        <v>29.186672000000002</v>
      </c>
      <c r="X59">
        <v>30.496044000000001</v>
      </c>
      <c r="Y59">
        <v>31.833998000000001</v>
      </c>
      <c r="Z59">
        <v>33.266533000000003</v>
      </c>
      <c r="AA59">
        <v>34.813713</v>
      </c>
      <c r="AB59">
        <v>36.425727999999999</v>
      </c>
      <c r="AC59">
        <v>37.994484</v>
      </c>
      <c r="AD59">
        <v>39.647616999999997</v>
      </c>
      <c r="AE59">
        <v>41.507323999999997</v>
      </c>
      <c r="AF59">
        <v>43.361381999999999</v>
      </c>
      <c r="AG59">
        <v>45.124737000000003</v>
      </c>
      <c r="AH59">
        <v>47.008755000000001</v>
      </c>
      <c r="AI59">
        <v>49.238883999999999</v>
      </c>
      <c r="AJ59" s="32">
        <v>5.2999999999999999E-2</v>
      </c>
    </row>
    <row r="60" spans="1:36">
      <c r="A60" t="s">
        <v>739</v>
      </c>
      <c r="B60" t="s">
        <v>2197</v>
      </c>
      <c r="C60" t="s">
        <v>2198</v>
      </c>
      <c r="D60" t="s">
        <v>271</v>
      </c>
      <c r="F60">
        <v>1.7916000000000001E-2</v>
      </c>
      <c r="G60">
        <v>1.9213999999999998E-2</v>
      </c>
      <c r="H60">
        <v>2.0053000000000001E-2</v>
      </c>
      <c r="I60">
        <v>2.0570000000000001E-2</v>
      </c>
      <c r="J60">
        <v>2.0900999999999999E-2</v>
      </c>
      <c r="K60">
        <v>2.0961E-2</v>
      </c>
      <c r="L60">
        <v>2.0830999999999999E-2</v>
      </c>
      <c r="M60">
        <v>2.0653000000000001E-2</v>
      </c>
      <c r="N60">
        <v>2.0344999999999999E-2</v>
      </c>
      <c r="O60">
        <v>1.9997999999999998E-2</v>
      </c>
      <c r="P60">
        <v>1.9602000000000001E-2</v>
      </c>
      <c r="Q60">
        <v>1.9224999999999999E-2</v>
      </c>
      <c r="R60">
        <v>1.8851E-2</v>
      </c>
      <c r="S60">
        <v>1.8495999999999999E-2</v>
      </c>
      <c r="T60">
        <v>1.8259999999999998E-2</v>
      </c>
      <c r="U60">
        <v>1.7722999999999999E-2</v>
      </c>
      <c r="V60">
        <v>1.7073000000000001E-2</v>
      </c>
      <c r="W60">
        <v>1.6806999999999999E-2</v>
      </c>
      <c r="X60">
        <v>1.6423E-2</v>
      </c>
      <c r="Y60">
        <v>1.6005999999999999E-2</v>
      </c>
      <c r="Z60">
        <v>1.5616E-2</v>
      </c>
      <c r="AA60">
        <v>1.525E-2</v>
      </c>
      <c r="AB60">
        <v>1.4888999999999999E-2</v>
      </c>
      <c r="AC60">
        <v>1.4487999999999999E-2</v>
      </c>
      <c r="AD60">
        <v>1.4109E-2</v>
      </c>
      <c r="AE60">
        <v>1.3778E-2</v>
      </c>
      <c r="AF60">
        <v>1.3429E-2</v>
      </c>
      <c r="AG60">
        <v>1.3054E-2</v>
      </c>
      <c r="AH60">
        <v>1.2709E-2</v>
      </c>
      <c r="AI60">
        <v>1.2381E-2</v>
      </c>
      <c r="AJ60" s="32">
        <v>-1.2999999999999999E-2</v>
      </c>
    </row>
    <row r="61" spans="1:36">
      <c r="A61" t="s">
        <v>740</v>
      </c>
      <c r="B61" t="s">
        <v>2199</v>
      </c>
      <c r="C61" t="s">
        <v>2200</v>
      </c>
      <c r="D61" t="s">
        <v>271</v>
      </c>
      <c r="F61">
        <v>6.2391000000000002E-2</v>
      </c>
      <c r="G61">
        <v>0.115686</v>
      </c>
      <c r="H61">
        <v>0.167073</v>
      </c>
      <c r="I61">
        <v>0.219026</v>
      </c>
      <c r="J61">
        <v>0.27007199999999998</v>
      </c>
      <c r="K61">
        <v>0.31735400000000002</v>
      </c>
      <c r="L61">
        <v>0.36161700000000002</v>
      </c>
      <c r="M61">
        <v>0.40623900000000002</v>
      </c>
      <c r="N61">
        <v>0.44908900000000002</v>
      </c>
      <c r="O61">
        <v>0.491143</v>
      </c>
      <c r="P61">
        <v>0.53164500000000003</v>
      </c>
      <c r="Q61">
        <v>0.57263299999999995</v>
      </c>
      <c r="R61">
        <v>0.61342099999999999</v>
      </c>
      <c r="S61">
        <v>0.65289699999999995</v>
      </c>
      <c r="T61">
        <v>0.69375399999999998</v>
      </c>
      <c r="U61">
        <v>0.73619800000000002</v>
      </c>
      <c r="V61">
        <v>0.78083999999999998</v>
      </c>
      <c r="W61">
        <v>0.82804</v>
      </c>
      <c r="X61">
        <v>0.87890000000000001</v>
      </c>
      <c r="Y61">
        <v>0.92970699999999995</v>
      </c>
      <c r="Z61">
        <v>0.98351599999999995</v>
      </c>
      <c r="AA61">
        <v>1.040759</v>
      </c>
      <c r="AB61">
        <v>1.100597</v>
      </c>
      <c r="AC61">
        <v>1.159273</v>
      </c>
      <c r="AD61">
        <v>1.221114</v>
      </c>
      <c r="AE61">
        <v>1.289544</v>
      </c>
      <c r="AF61">
        <v>1.358911</v>
      </c>
      <c r="AG61">
        <v>1.4262330000000001</v>
      </c>
      <c r="AH61">
        <v>1.4975259999999999</v>
      </c>
      <c r="AI61">
        <v>1.5801620000000001</v>
      </c>
      <c r="AJ61" s="32">
        <v>0.11799999999999999</v>
      </c>
    </row>
    <row r="62" spans="1:36">
      <c r="A62" t="s">
        <v>741</v>
      </c>
      <c r="B62" t="s">
        <v>2201</v>
      </c>
      <c r="C62" t="s">
        <v>2202</v>
      </c>
      <c r="D62" t="s">
        <v>271</v>
      </c>
      <c r="F62">
        <v>7.3249999999999996E-2</v>
      </c>
      <c r="G62">
        <v>0.135847</v>
      </c>
      <c r="H62">
        <v>0.19619500000000001</v>
      </c>
      <c r="I62">
        <v>0.25722</v>
      </c>
      <c r="J62">
        <v>0.31739800000000001</v>
      </c>
      <c r="K62">
        <v>0.37348300000000001</v>
      </c>
      <c r="L62">
        <v>0.42569800000000002</v>
      </c>
      <c r="M62">
        <v>0.47827799999999998</v>
      </c>
      <c r="N62">
        <v>0.52881199999999995</v>
      </c>
      <c r="O62">
        <v>0.57833800000000002</v>
      </c>
      <c r="P62">
        <v>0.62601600000000002</v>
      </c>
      <c r="Q62">
        <v>0.67424300000000004</v>
      </c>
      <c r="R62">
        <v>0.72223999999999999</v>
      </c>
      <c r="S62">
        <v>0.76926899999999998</v>
      </c>
      <c r="T62">
        <v>0.81817300000000004</v>
      </c>
      <c r="U62">
        <v>0.86896200000000001</v>
      </c>
      <c r="V62">
        <v>0.92210800000000004</v>
      </c>
      <c r="W62">
        <v>0.97826100000000005</v>
      </c>
      <c r="X62">
        <v>1.0387010000000001</v>
      </c>
      <c r="Y62">
        <v>1.099029</v>
      </c>
      <c r="Z62">
        <v>1.162801</v>
      </c>
      <c r="AA62">
        <v>1.2305280000000001</v>
      </c>
      <c r="AB62">
        <v>1.3010170000000001</v>
      </c>
      <c r="AC62">
        <v>1.3701270000000001</v>
      </c>
      <c r="AD62">
        <v>1.4430099999999999</v>
      </c>
      <c r="AE62">
        <v>1.5238080000000001</v>
      </c>
      <c r="AF62">
        <v>1.6059289999999999</v>
      </c>
      <c r="AG62">
        <v>1.6858519999999999</v>
      </c>
      <c r="AH62">
        <v>1.77071</v>
      </c>
      <c r="AI62">
        <v>1.8690389999999999</v>
      </c>
      <c r="AJ62" s="32">
        <v>0.11799999999999999</v>
      </c>
    </row>
    <row r="63" spans="1:36">
      <c r="A63" t="s">
        <v>742</v>
      </c>
      <c r="B63" t="s">
        <v>2203</v>
      </c>
      <c r="C63" t="s">
        <v>2204</v>
      </c>
      <c r="D63" t="s">
        <v>271</v>
      </c>
      <c r="F63">
        <v>0.117494</v>
      </c>
      <c r="G63">
        <v>0.220997</v>
      </c>
      <c r="H63">
        <v>0.32290400000000002</v>
      </c>
      <c r="I63">
        <v>0.42830800000000002</v>
      </c>
      <c r="J63">
        <v>0.53519499999999998</v>
      </c>
      <c r="K63">
        <v>0.638235</v>
      </c>
      <c r="L63">
        <v>0.73812900000000004</v>
      </c>
      <c r="M63">
        <v>0.83994999999999997</v>
      </c>
      <c r="N63">
        <v>0.94101900000000005</v>
      </c>
      <c r="O63">
        <v>1.043112</v>
      </c>
      <c r="P63">
        <v>1.1442619999999999</v>
      </c>
      <c r="Q63">
        <v>1.248672</v>
      </c>
      <c r="R63">
        <v>1.3540460000000001</v>
      </c>
      <c r="S63">
        <v>1.456628</v>
      </c>
      <c r="T63">
        <v>1.56227</v>
      </c>
      <c r="U63">
        <v>1.67126</v>
      </c>
      <c r="V63">
        <v>1.784683</v>
      </c>
      <c r="W63">
        <v>1.9037580000000001</v>
      </c>
      <c r="X63">
        <v>2.0309949999999999</v>
      </c>
      <c r="Y63">
        <v>2.1592039999999999</v>
      </c>
      <c r="Z63">
        <v>2.2938830000000001</v>
      </c>
      <c r="AA63">
        <v>2.4363489999999999</v>
      </c>
      <c r="AB63">
        <v>2.5843829999999999</v>
      </c>
      <c r="AC63">
        <v>2.7297009999999999</v>
      </c>
      <c r="AD63">
        <v>2.8824809999999998</v>
      </c>
      <c r="AE63">
        <v>3.0510079999999999</v>
      </c>
      <c r="AF63">
        <v>3.2221630000000001</v>
      </c>
      <c r="AG63">
        <v>3.3887149999999999</v>
      </c>
      <c r="AH63">
        <v>3.564994</v>
      </c>
      <c r="AI63">
        <v>3.7687819999999999</v>
      </c>
      <c r="AJ63" s="32">
        <v>0.127</v>
      </c>
    </row>
    <row r="64" spans="1:36">
      <c r="A64" t="s">
        <v>744</v>
      </c>
      <c r="B64" t="s">
        <v>2205</v>
      </c>
      <c r="C64" t="s">
        <v>2206</v>
      </c>
      <c r="D64" t="s">
        <v>271</v>
      </c>
      <c r="F64">
        <v>902.765625</v>
      </c>
      <c r="G64">
        <v>905.081726</v>
      </c>
      <c r="H64">
        <v>898.97088599999995</v>
      </c>
      <c r="I64">
        <v>890.52441399999998</v>
      </c>
      <c r="J64">
        <v>884.57464600000003</v>
      </c>
      <c r="K64">
        <v>877.22308299999997</v>
      </c>
      <c r="L64">
        <v>869.68133499999999</v>
      </c>
      <c r="M64">
        <v>866.85888699999998</v>
      </c>
      <c r="N64">
        <v>862.793274</v>
      </c>
      <c r="O64">
        <v>859.91394000000003</v>
      </c>
      <c r="P64">
        <v>856.35919200000001</v>
      </c>
      <c r="Q64">
        <v>855.52264400000001</v>
      </c>
      <c r="R64">
        <v>854.70330799999999</v>
      </c>
      <c r="S64">
        <v>853.12951699999996</v>
      </c>
      <c r="T64">
        <v>854.27929700000004</v>
      </c>
      <c r="U64">
        <v>857.00366199999996</v>
      </c>
      <c r="V64">
        <v>861.31964100000005</v>
      </c>
      <c r="W64">
        <v>865.80102499999998</v>
      </c>
      <c r="X64">
        <v>872.67571999999996</v>
      </c>
      <c r="Y64">
        <v>879.87738000000002</v>
      </c>
      <c r="Z64">
        <v>888.08764599999995</v>
      </c>
      <c r="AA64">
        <v>898.25976600000001</v>
      </c>
      <c r="AB64">
        <v>910.17413299999998</v>
      </c>
      <c r="AC64">
        <v>920.68365500000004</v>
      </c>
      <c r="AD64">
        <v>932.53894000000003</v>
      </c>
      <c r="AE64">
        <v>947.60363800000005</v>
      </c>
      <c r="AF64">
        <v>961.82153300000004</v>
      </c>
      <c r="AG64">
        <v>973.42321800000002</v>
      </c>
      <c r="AH64">
        <v>986.31658900000002</v>
      </c>
      <c r="AI64">
        <v>1004.3855589999999</v>
      </c>
      <c r="AJ64" s="32">
        <v>4.0000000000000001E-3</v>
      </c>
    </row>
    <row r="65" spans="1:36">
      <c r="A65" t="s">
        <v>745</v>
      </c>
      <c r="C65" t="s">
        <v>2207</v>
      </c>
    </row>
    <row r="66" spans="1:36">
      <c r="A66" t="s">
        <v>245</v>
      </c>
      <c r="B66" t="s">
        <v>2208</v>
      </c>
      <c r="C66" t="s">
        <v>2209</v>
      </c>
      <c r="D66" t="s">
        <v>271</v>
      </c>
      <c r="F66">
        <v>3946.9182129999999</v>
      </c>
      <c r="G66">
        <v>3972.0209960000002</v>
      </c>
      <c r="H66">
        <v>3942.9887699999999</v>
      </c>
      <c r="I66">
        <v>3894.9770509999998</v>
      </c>
      <c r="J66">
        <v>3857.1301269999999</v>
      </c>
      <c r="K66">
        <v>3804.6254880000001</v>
      </c>
      <c r="L66">
        <v>3740.9016109999998</v>
      </c>
      <c r="M66">
        <v>3686.5485840000001</v>
      </c>
      <c r="N66">
        <v>3623.1633299999999</v>
      </c>
      <c r="O66">
        <v>3564.1308589999999</v>
      </c>
      <c r="P66">
        <v>3503.2309570000002</v>
      </c>
      <c r="Q66">
        <v>3450.0686040000001</v>
      </c>
      <c r="R66">
        <v>3398.6833499999998</v>
      </c>
      <c r="S66">
        <v>3344.0964359999998</v>
      </c>
      <c r="T66">
        <v>3298.664307</v>
      </c>
      <c r="U66">
        <v>3257.0695799999999</v>
      </c>
      <c r="V66">
        <v>3219.0515140000002</v>
      </c>
      <c r="W66">
        <v>3186.7387699999999</v>
      </c>
      <c r="X66">
        <v>3160.0041500000002</v>
      </c>
      <c r="Y66">
        <v>3136.1533199999999</v>
      </c>
      <c r="Z66">
        <v>3113.3686520000001</v>
      </c>
      <c r="AA66">
        <v>3097.3359380000002</v>
      </c>
      <c r="AB66">
        <v>3083.5678710000002</v>
      </c>
      <c r="AC66">
        <v>3061.7707519999999</v>
      </c>
      <c r="AD66">
        <v>3042.7102049999999</v>
      </c>
      <c r="AE66">
        <v>3031.7163089999999</v>
      </c>
      <c r="AF66">
        <v>3015.2265619999998</v>
      </c>
      <c r="AG66">
        <v>2988.586182</v>
      </c>
      <c r="AH66">
        <v>2963.538818</v>
      </c>
      <c r="AI66">
        <v>2951.713135</v>
      </c>
      <c r="AJ66" s="32">
        <v>-0.01</v>
      </c>
    </row>
    <row r="67" spans="1:36">
      <c r="A67" t="s">
        <v>737</v>
      </c>
      <c r="B67" t="s">
        <v>2210</v>
      </c>
      <c r="C67" t="s">
        <v>2211</v>
      </c>
      <c r="D67" t="s">
        <v>271</v>
      </c>
      <c r="F67">
        <v>3.50387</v>
      </c>
      <c r="G67">
        <v>3.1082939999999999</v>
      </c>
      <c r="H67">
        <v>2.759792</v>
      </c>
      <c r="I67">
        <v>2.4568460000000001</v>
      </c>
      <c r="J67">
        <v>2.2008709999999998</v>
      </c>
      <c r="K67">
        <v>1.9979290000000001</v>
      </c>
      <c r="L67">
        <v>1.8395919999999999</v>
      </c>
      <c r="M67">
        <v>1.7129239999999999</v>
      </c>
      <c r="N67">
        <v>1.6017170000000001</v>
      </c>
      <c r="O67">
        <v>1.524653</v>
      </c>
      <c r="P67">
        <v>1.4559230000000001</v>
      </c>
      <c r="Q67">
        <v>1.392817</v>
      </c>
      <c r="R67">
        <v>1.3386690000000001</v>
      </c>
      <c r="S67">
        <v>1.2916859999999999</v>
      </c>
      <c r="T67">
        <v>1.257047</v>
      </c>
      <c r="U67">
        <v>1.2238770000000001</v>
      </c>
      <c r="V67">
        <v>1.1968369999999999</v>
      </c>
      <c r="W67">
        <v>1.1711609999999999</v>
      </c>
      <c r="X67">
        <v>1.149856</v>
      </c>
      <c r="Y67">
        <v>1.128376</v>
      </c>
      <c r="Z67">
        <v>1.111456</v>
      </c>
      <c r="AA67">
        <v>1.090282</v>
      </c>
      <c r="AB67">
        <v>1.072851</v>
      </c>
      <c r="AC67">
        <v>1.0578259999999999</v>
      </c>
      <c r="AD67">
        <v>1.047952</v>
      </c>
      <c r="AE67">
        <v>1.044038</v>
      </c>
      <c r="AF67">
        <v>1.0399480000000001</v>
      </c>
      <c r="AG67">
        <v>1.034546</v>
      </c>
      <c r="AH67">
        <v>1.0305219999999999</v>
      </c>
      <c r="AI67">
        <v>1.03118</v>
      </c>
      <c r="AJ67" s="32">
        <v>-4.1000000000000002E-2</v>
      </c>
    </row>
    <row r="68" spans="1:36">
      <c r="A68" t="s">
        <v>252</v>
      </c>
      <c r="B68" t="s">
        <v>2212</v>
      </c>
      <c r="C68" t="s">
        <v>2213</v>
      </c>
      <c r="D68" t="s">
        <v>271</v>
      </c>
      <c r="F68">
        <v>0.53624499999999997</v>
      </c>
      <c r="G68">
        <v>0.57017700000000004</v>
      </c>
      <c r="H68">
        <v>0.59648199999999996</v>
      </c>
      <c r="I68">
        <v>0.61990500000000004</v>
      </c>
      <c r="J68">
        <v>0.64295599999999997</v>
      </c>
      <c r="K68">
        <v>0.661748</v>
      </c>
      <c r="L68">
        <v>0.67569599999999996</v>
      </c>
      <c r="M68">
        <v>0.68829099999999999</v>
      </c>
      <c r="N68">
        <v>0.69499299999999997</v>
      </c>
      <c r="O68">
        <v>0.69982299999999997</v>
      </c>
      <c r="P68">
        <v>0.70144499999999999</v>
      </c>
      <c r="Q68">
        <v>0.702901</v>
      </c>
      <c r="R68">
        <v>0.70617300000000005</v>
      </c>
      <c r="S68">
        <v>0.71143199999999995</v>
      </c>
      <c r="T68">
        <v>0.72006300000000001</v>
      </c>
      <c r="U68">
        <v>0.728792</v>
      </c>
      <c r="V68">
        <v>0.73822299999999996</v>
      </c>
      <c r="W68">
        <v>0.74695800000000001</v>
      </c>
      <c r="X68">
        <v>0.75780000000000003</v>
      </c>
      <c r="Y68">
        <v>0.770756</v>
      </c>
      <c r="Z68">
        <v>0.78505000000000003</v>
      </c>
      <c r="AA68">
        <v>0.80123</v>
      </c>
      <c r="AB68">
        <v>0.81848100000000001</v>
      </c>
      <c r="AC68">
        <v>0.83398499999999998</v>
      </c>
      <c r="AD68">
        <v>0.85067899999999996</v>
      </c>
      <c r="AE68">
        <v>0.87065999999999999</v>
      </c>
      <c r="AF68">
        <v>0.89005299999999998</v>
      </c>
      <c r="AG68">
        <v>0.90688400000000002</v>
      </c>
      <c r="AH68">
        <v>0.92405099999999996</v>
      </c>
      <c r="AI68">
        <v>0.94558799999999998</v>
      </c>
      <c r="AJ68" s="32">
        <v>0.02</v>
      </c>
    </row>
    <row r="69" spans="1:36">
      <c r="A69" t="s">
        <v>261</v>
      </c>
      <c r="B69" t="s">
        <v>2214</v>
      </c>
      <c r="C69" t="s">
        <v>2215</v>
      </c>
      <c r="D69" t="s">
        <v>271</v>
      </c>
      <c r="F69">
        <v>45.742882000000002</v>
      </c>
      <c r="G69">
        <v>46.398879999999998</v>
      </c>
      <c r="H69">
        <v>46.126579</v>
      </c>
      <c r="I69">
        <v>45.351292000000001</v>
      </c>
      <c r="J69">
        <v>44.491066000000004</v>
      </c>
      <c r="K69">
        <v>43.402481000000002</v>
      </c>
      <c r="L69">
        <v>42.225234999999998</v>
      </c>
      <c r="M69">
        <v>41.231715999999999</v>
      </c>
      <c r="N69">
        <v>40.214213999999998</v>
      </c>
      <c r="O69">
        <v>39.276211000000004</v>
      </c>
      <c r="P69">
        <v>38.370621</v>
      </c>
      <c r="Q69">
        <v>37.688194000000003</v>
      </c>
      <c r="R69">
        <v>37.237518000000001</v>
      </c>
      <c r="S69">
        <v>36.933276999999997</v>
      </c>
      <c r="T69">
        <v>36.884205000000001</v>
      </c>
      <c r="U69">
        <v>37.036926000000001</v>
      </c>
      <c r="V69">
        <v>37.427875999999998</v>
      </c>
      <c r="W69">
        <v>38.084671</v>
      </c>
      <c r="X69">
        <v>39.012782999999999</v>
      </c>
      <c r="Y69">
        <v>40.227345</v>
      </c>
      <c r="Z69">
        <v>41.719439999999999</v>
      </c>
      <c r="AA69">
        <v>43.503177999999998</v>
      </c>
      <c r="AB69">
        <v>45.574440000000003</v>
      </c>
      <c r="AC69">
        <v>47.805453999999997</v>
      </c>
      <c r="AD69">
        <v>50.409965999999997</v>
      </c>
      <c r="AE69">
        <v>53.538898000000003</v>
      </c>
      <c r="AF69">
        <v>56.997127999999996</v>
      </c>
      <c r="AG69">
        <v>60.579017999999998</v>
      </c>
      <c r="AH69">
        <v>64.567504999999997</v>
      </c>
      <c r="AI69">
        <v>69.345146</v>
      </c>
      <c r="AJ69" s="32">
        <v>1.4E-2</v>
      </c>
    </row>
    <row r="70" spans="1:36">
      <c r="A70" t="s">
        <v>738</v>
      </c>
      <c r="B70" t="s">
        <v>2216</v>
      </c>
      <c r="C70" t="s">
        <v>2217</v>
      </c>
      <c r="D70" t="s">
        <v>271</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t="s">
        <v>112</v>
      </c>
    </row>
    <row r="71" spans="1:36">
      <c r="A71" t="s">
        <v>739</v>
      </c>
      <c r="B71" t="s">
        <v>2218</v>
      </c>
      <c r="C71" t="s">
        <v>2219</v>
      </c>
      <c r="D71" t="s">
        <v>271</v>
      </c>
      <c r="F71">
        <v>2.4233999999999999E-2</v>
      </c>
      <c r="G71">
        <v>2.4271000000000001E-2</v>
      </c>
      <c r="H71">
        <v>2.4228E-2</v>
      </c>
      <c r="I71">
        <v>2.3961E-2</v>
      </c>
      <c r="J71">
        <v>2.3614E-2</v>
      </c>
      <c r="K71">
        <v>2.3040000000000001E-2</v>
      </c>
      <c r="L71">
        <v>2.2252000000000001E-2</v>
      </c>
      <c r="M71">
        <v>2.1292999999999999E-2</v>
      </c>
      <c r="N71">
        <v>2.0057999999999999E-2</v>
      </c>
      <c r="O71">
        <v>1.8643E-2</v>
      </c>
      <c r="P71">
        <v>1.7048000000000001E-2</v>
      </c>
      <c r="Q71">
        <v>1.5358E-2</v>
      </c>
      <c r="R71">
        <v>1.3613999999999999E-2</v>
      </c>
      <c r="S71">
        <v>1.1927999999999999E-2</v>
      </c>
      <c r="T71">
        <v>1.0454E-2</v>
      </c>
      <c r="U71">
        <v>9.2750000000000003E-3</v>
      </c>
      <c r="V71">
        <v>8.5019999999999991E-3</v>
      </c>
      <c r="W71">
        <v>7.9310000000000005E-3</v>
      </c>
      <c r="X71">
        <v>6.8560000000000001E-3</v>
      </c>
      <c r="Y71">
        <v>5.7650000000000002E-3</v>
      </c>
      <c r="Z71">
        <v>5.3530000000000001E-3</v>
      </c>
      <c r="AA71">
        <v>5.5329999999999997E-3</v>
      </c>
      <c r="AB71">
        <v>5.3489999999999996E-3</v>
      </c>
      <c r="AC71">
        <v>5.1460000000000004E-3</v>
      </c>
      <c r="AD71">
        <v>4.9490000000000003E-3</v>
      </c>
      <c r="AE71">
        <v>4.7660000000000003E-3</v>
      </c>
      <c r="AF71">
        <v>4.5760000000000002E-3</v>
      </c>
      <c r="AG71">
        <v>4.3779999999999999E-3</v>
      </c>
      <c r="AH71">
        <v>4.1910000000000003E-3</v>
      </c>
      <c r="AI71">
        <v>4.0220000000000004E-3</v>
      </c>
      <c r="AJ71" s="32">
        <v>-0.06</v>
      </c>
    </row>
    <row r="72" spans="1:36">
      <c r="A72" t="s">
        <v>740</v>
      </c>
      <c r="B72" t="s">
        <v>2220</v>
      </c>
      <c r="C72" t="s">
        <v>2221</v>
      </c>
      <c r="D72" t="s">
        <v>271</v>
      </c>
      <c r="F72">
        <v>0.21984400000000001</v>
      </c>
      <c r="G72">
        <v>0.249386</v>
      </c>
      <c r="H72">
        <v>0.27965000000000001</v>
      </c>
      <c r="I72">
        <v>0.311056</v>
      </c>
      <c r="J72">
        <v>0.34321200000000002</v>
      </c>
      <c r="K72">
        <v>0.37310399999999999</v>
      </c>
      <c r="L72">
        <v>0.40057799999999999</v>
      </c>
      <c r="M72">
        <v>0.42727300000000001</v>
      </c>
      <c r="N72">
        <v>0.450569</v>
      </c>
      <c r="O72">
        <v>0.47128999999999999</v>
      </c>
      <c r="P72">
        <v>0.48838500000000001</v>
      </c>
      <c r="Q72">
        <v>0.50305500000000003</v>
      </c>
      <c r="R72">
        <v>0.51450399999999996</v>
      </c>
      <c r="S72">
        <v>0.52280700000000002</v>
      </c>
      <c r="T72">
        <v>0.53063400000000005</v>
      </c>
      <c r="U72">
        <v>0.53813500000000003</v>
      </c>
      <c r="V72">
        <v>0.54609799999999997</v>
      </c>
      <c r="W72">
        <v>0.55604500000000001</v>
      </c>
      <c r="X72">
        <v>0.56992699999999996</v>
      </c>
      <c r="Y72">
        <v>0.57837700000000003</v>
      </c>
      <c r="Z72">
        <v>0.58440499999999995</v>
      </c>
      <c r="AA72">
        <v>0.59542700000000004</v>
      </c>
      <c r="AB72">
        <v>0.61545899999999998</v>
      </c>
      <c r="AC72">
        <v>0.63039800000000001</v>
      </c>
      <c r="AD72">
        <v>0.64655799999999997</v>
      </c>
      <c r="AE72">
        <v>0.665408</v>
      </c>
      <c r="AF72">
        <v>0.68383499999999997</v>
      </c>
      <c r="AG72">
        <v>0.700627</v>
      </c>
      <c r="AH72">
        <v>0.71857199999999999</v>
      </c>
      <c r="AI72">
        <v>0.740282</v>
      </c>
      <c r="AJ72" s="32">
        <v>4.2999999999999997E-2</v>
      </c>
    </row>
    <row r="73" spans="1:36">
      <c r="A73" t="s">
        <v>741</v>
      </c>
      <c r="B73" t="s">
        <v>2222</v>
      </c>
      <c r="C73" t="s">
        <v>2223</v>
      </c>
      <c r="D73" t="s">
        <v>271</v>
      </c>
      <c r="F73">
        <v>0.23067399999999999</v>
      </c>
      <c r="G73">
        <v>0.259413</v>
      </c>
      <c r="H73">
        <v>0.28916700000000001</v>
      </c>
      <c r="I73">
        <v>0.32027699999999998</v>
      </c>
      <c r="J73">
        <v>0.35240100000000002</v>
      </c>
      <c r="K73">
        <v>0.38238299999999997</v>
      </c>
      <c r="L73">
        <v>0.40994900000000001</v>
      </c>
      <c r="M73">
        <v>0.43677300000000002</v>
      </c>
      <c r="N73">
        <v>0.46011299999999999</v>
      </c>
      <c r="O73">
        <v>0.48082000000000003</v>
      </c>
      <c r="P73">
        <v>0.49779099999999998</v>
      </c>
      <c r="Q73">
        <v>0.51222100000000004</v>
      </c>
      <c r="R73">
        <v>0.52326399999999995</v>
      </c>
      <c r="S73">
        <v>0.53093199999999996</v>
      </c>
      <c r="T73">
        <v>0.53814399999999996</v>
      </c>
      <c r="U73">
        <v>0.54506500000000002</v>
      </c>
      <c r="V73">
        <v>0.55250999999999995</v>
      </c>
      <c r="W73">
        <v>0.56204900000000002</v>
      </c>
      <c r="X73">
        <v>0.57568600000000003</v>
      </c>
      <c r="Y73">
        <v>0.58356300000000005</v>
      </c>
      <c r="Z73">
        <v>0.58889599999999998</v>
      </c>
      <c r="AA73">
        <v>0.599472</v>
      </c>
      <c r="AB73">
        <v>0.61948400000000003</v>
      </c>
      <c r="AC73">
        <v>0.63414199999999998</v>
      </c>
      <c r="AD73">
        <v>0.64998800000000001</v>
      </c>
      <c r="AE73">
        <v>0.66855799999999999</v>
      </c>
      <c r="AF73">
        <v>0.68673700000000004</v>
      </c>
      <c r="AG73">
        <v>0.70331600000000005</v>
      </c>
      <c r="AH73">
        <v>0.72109800000000002</v>
      </c>
      <c r="AI73">
        <v>0.742699</v>
      </c>
      <c r="AJ73" s="32">
        <v>4.1000000000000002E-2</v>
      </c>
    </row>
    <row r="74" spans="1:36">
      <c r="A74" t="s">
        <v>742</v>
      </c>
      <c r="B74" t="s">
        <v>2224</v>
      </c>
      <c r="C74" t="s">
        <v>2225</v>
      </c>
      <c r="D74" t="s">
        <v>271</v>
      </c>
      <c r="F74">
        <v>5.6105000000000002E-2</v>
      </c>
      <c r="G74">
        <v>0.109017</v>
      </c>
      <c r="H74">
        <v>0.16221099999999999</v>
      </c>
      <c r="I74">
        <v>0.21818199999999999</v>
      </c>
      <c r="J74">
        <v>0.27599800000000002</v>
      </c>
      <c r="K74">
        <v>0.332957</v>
      </c>
      <c r="L74">
        <v>0.38910099999999997</v>
      </c>
      <c r="M74">
        <v>0.44639000000000001</v>
      </c>
      <c r="N74">
        <v>0.50272399999999995</v>
      </c>
      <c r="O74">
        <v>0.55859400000000003</v>
      </c>
      <c r="P74">
        <v>0.61234999999999995</v>
      </c>
      <c r="Q74">
        <v>0.66522800000000004</v>
      </c>
      <c r="R74">
        <v>0.71533199999999997</v>
      </c>
      <c r="S74">
        <v>0.76092899999999997</v>
      </c>
      <c r="T74">
        <v>0.80480700000000005</v>
      </c>
      <c r="U74">
        <v>0.84633499999999995</v>
      </c>
      <c r="V74">
        <v>0.88546400000000003</v>
      </c>
      <c r="W74">
        <v>0.92295799999999995</v>
      </c>
      <c r="X74">
        <v>0.96037600000000001</v>
      </c>
      <c r="Y74">
        <v>0.99599700000000002</v>
      </c>
      <c r="Z74">
        <v>1.0299179999999999</v>
      </c>
      <c r="AA74">
        <v>1.0646340000000001</v>
      </c>
      <c r="AB74">
        <v>1.101478</v>
      </c>
      <c r="AC74">
        <v>1.1355649999999999</v>
      </c>
      <c r="AD74">
        <v>1.1713009999999999</v>
      </c>
      <c r="AE74">
        <v>1.211625</v>
      </c>
      <c r="AF74">
        <v>1.251017</v>
      </c>
      <c r="AG74">
        <v>1.2872490000000001</v>
      </c>
      <c r="AH74">
        <v>1.3254969999999999</v>
      </c>
      <c r="AI74">
        <v>1.3707670000000001</v>
      </c>
      <c r="AJ74" s="32">
        <v>0.11700000000000001</v>
      </c>
    </row>
    <row r="75" spans="1:36">
      <c r="A75" t="s">
        <v>746</v>
      </c>
      <c r="B75" t="s">
        <v>2226</v>
      </c>
      <c r="C75" t="s">
        <v>2227</v>
      </c>
      <c r="D75" t="s">
        <v>271</v>
      </c>
      <c r="F75">
        <v>3997.233154</v>
      </c>
      <c r="G75">
        <v>4022.741211</v>
      </c>
      <c r="H75">
        <v>3993.2272950000001</v>
      </c>
      <c r="I75">
        <v>3944.2775879999999</v>
      </c>
      <c r="J75">
        <v>3905.4602049999999</v>
      </c>
      <c r="K75">
        <v>3851.797607</v>
      </c>
      <c r="L75">
        <v>3786.8620609999998</v>
      </c>
      <c r="M75">
        <v>3731.514404</v>
      </c>
      <c r="N75">
        <v>3667.1071780000002</v>
      </c>
      <c r="O75">
        <v>3607.1616210000002</v>
      </c>
      <c r="P75">
        <v>3545.373047</v>
      </c>
      <c r="Q75">
        <v>3491.548828</v>
      </c>
      <c r="R75">
        <v>3439.7333979999999</v>
      </c>
      <c r="S75">
        <v>3384.860596</v>
      </c>
      <c r="T75">
        <v>3339.4091800000001</v>
      </c>
      <c r="U75">
        <v>3297.9975589999999</v>
      </c>
      <c r="V75">
        <v>3260.4067380000001</v>
      </c>
      <c r="W75">
        <v>3228.7910160000001</v>
      </c>
      <c r="X75">
        <v>3203.0373540000001</v>
      </c>
      <c r="Y75">
        <v>3180.4445799999999</v>
      </c>
      <c r="Z75">
        <v>3159.193115</v>
      </c>
      <c r="AA75">
        <v>3144.9968260000001</v>
      </c>
      <c r="AB75">
        <v>3133.376221</v>
      </c>
      <c r="AC75">
        <v>3113.8725589999999</v>
      </c>
      <c r="AD75">
        <v>3097.491211</v>
      </c>
      <c r="AE75">
        <v>3089.7204590000001</v>
      </c>
      <c r="AF75">
        <v>3076.7795409999999</v>
      </c>
      <c r="AG75">
        <v>3053.8010250000002</v>
      </c>
      <c r="AH75">
        <v>3032.8291020000001</v>
      </c>
      <c r="AI75">
        <v>3025.8923340000001</v>
      </c>
      <c r="AJ75" s="32">
        <v>-0.01</v>
      </c>
    </row>
    <row r="76" spans="1:36">
      <c r="A76" t="s">
        <v>200</v>
      </c>
      <c r="B76" t="s">
        <v>749</v>
      </c>
      <c r="C76" t="s">
        <v>768</v>
      </c>
      <c r="E76" t="s">
        <v>2228</v>
      </c>
    </row>
    <row r="77" spans="1:36">
      <c r="A77" t="s">
        <v>245</v>
      </c>
      <c r="B77" t="s">
        <v>2229</v>
      </c>
      <c r="C77" t="s">
        <v>2230</v>
      </c>
      <c r="D77" t="s">
        <v>271</v>
      </c>
      <c r="F77">
        <v>4973.9282229999999</v>
      </c>
      <c r="G77">
        <v>5011.0830079999996</v>
      </c>
      <c r="H77">
        <v>4983.0751950000003</v>
      </c>
      <c r="I77">
        <v>4929.6396480000003</v>
      </c>
      <c r="J77">
        <v>4887.4023440000001</v>
      </c>
      <c r="K77">
        <v>4827.109375</v>
      </c>
      <c r="L77">
        <v>4754.3344729999999</v>
      </c>
      <c r="M77">
        <v>4695.4560549999997</v>
      </c>
      <c r="N77">
        <v>4626.140625</v>
      </c>
      <c r="O77">
        <v>4563.4287109999996</v>
      </c>
      <c r="P77">
        <v>4498.9677730000003</v>
      </c>
      <c r="Q77">
        <v>4444.8134769999997</v>
      </c>
      <c r="R77">
        <v>4392.2504879999997</v>
      </c>
      <c r="S77">
        <v>4335.21875</v>
      </c>
      <c r="T77">
        <v>4289.9628910000001</v>
      </c>
      <c r="U77">
        <v>4249.6503910000001</v>
      </c>
      <c r="V77">
        <v>4212.9775390000004</v>
      </c>
      <c r="W77">
        <v>4182.2250979999999</v>
      </c>
      <c r="X77">
        <v>4157.9677730000003</v>
      </c>
      <c r="Y77">
        <v>4136.591797</v>
      </c>
      <c r="Z77">
        <v>4116.5517579999996</v>
      </c>
      <c r="AA77">
        <v>4104.9160160000001</v>
      </c>
      <c r="AB77">
        <v>4097.1103519999997</v>
      </c>
      <c r="AC77">
        <v>4079.2687989999999</v>
      </c>
      <c r="AD77">
        <v>4065.4128420000002</v>
      </c>
      <c r="AE77">
        <v>4063.0661620000001</v>
      </c>
      <c r="AF77">
        <v>4054.2709960000002</v>
      </c>
      <c r="AG77">
        <v>4032.8395999999998</v>
      </c>
      <c r="AH77">
        <v>4014.779297</v>
      </c>
      <c r="AI77">
        <v>4014.897461</v>
      </c>
      <c r="AJ77" s="32">
        <v>-7.0000000000000001E-3</v>
      </c>
    </row>
    <row r="78" spans="1:36">
      <c r="A78" t="s">
        <v>737</v>
      </c>
      <c r="B78" t="s">
        <v>2231</v>
      </c>
      <c r="C78" t="s">
        <v>2232</v>
      </c>
      <c r="D78" t="s">
        <v>271</v>
      </c>
      <c r="F78">
        <v>490.47534200000001</v>
      </c>
      <c r="G78">
        <v>489.54278599999998</v>
      </c>
      <c r="H78">
        <v>484.528076</v>
      </c>
      <c r="I78">
        <v>477.437927</v>
      </c>
      <c r="J78">
        <v>471.35174599999999</v>
      </c>
      <c r="K78">
        <v>465.489441</v>
      </c>
      <c r="L78">
        <v>460.29931599999998</v>
      </c>
      <c r="M78">
        <v>458.30557299999998</v>
      </c>
      <c r="N78">
        <v>456.869598</v>
      </c>
      <c r="O78">
        <v>457.16980000000001</v>
      </c>
      <c r="P78">
        <v>458.033142</v>
      </c>
      <c r="Q78">
        <v>461.31961100000001</v>
      </c>
      <c r="R78">
        <v>465.492188</v>
      </c>
      <c r="S78">
        <v>470.07696499999997</v>
      </c>
      <c r="T78">
        <v>476.58322099999998</v>
      </c>
      <c r="U78">
        <v>484.07702599999999</v>
      </c>
      <c r="V78">
        <v>492.60839800000002</v>
      </c>
      <c r="W78">
        <v>500.74679600000002</v>
      </c>
      <c r="X78">
        <v>510.16387900000001</v>
      </c>
      <c r="Y78">
        <v>519.51074200000005</v>
      </c>
      <c r="Z78">
        <v>529.93493699999999</v>
      </c>
      <c r="AA78">
        <v>541.39691200000004</v>
      </c>
      <c r="AB78">
        <v>553.54376200000002</v>
      </c>
      <c r="AC78">
        <v>564.978882</v>
      </c>
      <c r="AD78">
        <v>577.20629899999994</v>
      </c>
      <c r="AE78">
        <v>591.48736599999995</v>
      </c>
      <c r="AF78">
        <v>605.02362100000005</v>
      </c>
      <c r="AG78">
        <v>617.05053699999996</v>
      </c>
      <c r="AH78">
        <v>630.252747</v>
      </c>
      <c r="AI78">
        <v>645.93926999999996</v>
      </c>
      <c r="AJ78" s="32">
        <v>0.01</v>
      </c>
    </row>
    <row r="79" spans="1:36">
      <c r="A79" t="s">
        <v>252</v>
      </c>
      <c r="B79" t="s">
        <v>2233</v>
      </c>
      <c r="C79" t="s">
        <v>2234</v>
      </c>
      <c r="D79" t="s">
        <v>271</v>
      </c>
      <c r="F79">
        <v>1.321412</v>
      </c>
      <c r="G79">
        <v>1.4848980000000001</v>
      </c>
      <c r="H79">
        <v>1.632096</v>
      </c>
      <c r="I79">
        <v>1.772459</v>
      </c>
      <c r="J79">
        <v>1.9115139999999999</v>
      </c>
      <c r="K79">
        <v>2.0388229999999998</v>
      </c>
      <c r="L79">
        <v>2.1545100000000001</v>
      </c>
      <c r="M79">
        <v>2.273555</v>
      </c>
      <c r="N79">
        <v>2.3824420000000002</v>
      </c>
      <c r="O79">
        <v>2.4908670000000002</v>
      </c>
      <c r="P79">
        <v>2.595011</v>
      </c>
      <c r="Q79">
        <v>2.7054640000000001</v>
      </c>
      <c r="R79">
        <v>2.8227319999999998</v>
      </c>
      <c r="S79">
        <v>2.9407700000000001</v>
      </c>
      <c r="T79">
        <v>3.0620569999999998</v>
      </c>
      <c r="U79">
        <v>3.1870180000000001</v>
      </c>
      <c r="V79">
        <v>3.3164799999999999</v>
      </c>
      <c r="W79">
        <v>3.4513289999999999</v>
      </c>
      <c r="X79">
        <v>3.5968369999999998</v>
      </c>
      <c r="Y79">
        <v>3.7527119999999998</v>
      </c>
      <c r="Z79">
        <v>3.9178320000000002</v>
      </c>
      <c r="AA79">
        <v>4.0922939999999999</v>
      </c>
      <c r="AB79">
        <v>4.2736720000000004</v>
      </c>
      <c r="AC79">
        <v>4.4478520000000001</v>
      </c>
      <c r="AD79">
        <v>4.6307080000000003</v>
      </c>
      <c r="AE79">
        <v>4.8356839999999996</v>
      </c>
      <c r="AF79">
        <v>5.0413329999999998</v>
      </c>
      <c r="AG79">
        <v>5.239223</v>
      </c>
      <c r="AH79">
        <v>5.445398</v>
      </c>
      <c r="AI79">
        <v>5.6879999999999997</v>
      </c>
      <c r="AJ79" s="32">
        <v>5.1999999999999998E-2</v>
      </c>
    </row>
    <row r="80" spans="1:36">
      <c r="A80" t="s">
        <v>261</v>
      </c>
      <c r="B80" t="s">
        <v>2235</v>
      </c>
      <c r="C80" t="s">
        <v>2236</v>
      </c>
      <c r="D80" t="s">
        <v>271</v>
      </c>
      <c r="F80">
        <v>46.919445000000003</v>
      </c>
      <c r="G80">
        <v>47.787650999999997</v>
      </c>
      <c r="H80">
        <v>47.69717</v>
      </c>
      <c r="I80">
        <v>47.085571000000002</v>
      </c>
      <c r="J80">
        <v>46.375903999999998</v>
      </c>
      <c r="K80">
        <v>45.414321999999999</v>
      </c>
      <c r="L80">
        <v>44.344101000000002</v>
      </c>
      <c r="M80">
        <v>43.455722999999999</v>
      </c>
      <c r="N80">
        <v>42.526229999999998</v>
      </c>
      <c r="O80">
        <v>41.665241000000002</v>
      </c>
      <c r="P80">
        <v>40.823532</v>
      </c>
      <c r="Q80">
        <v>40.200274999999998</v>
      </c>
      <c r="R80">
        <v>39.799294000000003</v>
      </c>
      <c r="S80">
        <v>39.530914000000003</v>
      </c>
      <c r="T80">
        <v>39.515582999999999</v>
      </c>
      <c r="U80">
        <v>39.699092999999998</v>
      </c>
      <c r="V80">
        <v>40.119315999999998</v>
      </c>
      <c r="W80">
        <v>40.808228</v>
      </c>
      <c r="X80">
        <v>41.776150000000001</v>
      </c>
      <c r="Y80">
        <v>43.037415000000003</v>
      </c>
      <c r="Z80">
        <v>44.581676000000002</v>
      </c>
      <c r="AA80">
        <v>46.426155000000001</v>
      </c>
      <c r="AB80">
        <v>48.561751999999998</v>
      </c>
      <c r="AC80">
        <v>50.852592000000001</v>
      </c>
      <c r="AD80">
        <v>53.524920999999999</v>
      </c>
      <c r="AE80">
        <v>56.736773999999997</v>
      </c>
      <c r="AF80">
        <v>60.278267</v>
      </c>
      <c r="AG80">
        <v>63.936852000000002</v>
      </c>
      <c r="AH80">
        <v>68.011581000000007</v>
      </c>
      <c r="AI80">
        <v>72.899353000000005</v>
      </c>
      <c r="AJ80" s="32">
        <v>1.4999999999999999E-2</v>
      </c>
    </row>
    <row r="81" spans="1:36">
      <c r="A81" t="s">
        <v>738</v>
      </c>
      <c r="B81" t="s">
        <v>2237</v>
      </c>
      <c r="C81" t="s">
        <v>2238</v>
      </c>
      <c r="D81" t="s">
        <v>271</v>
      </c>
      <c r="F81">
        <v>54.229323999999998</v>
      </c>
      <c r="G81">
        <v>55.015259</v>
      </c>
      <c r="H81">
        <v>54.933371999999999</v>
      </c>
      <c r="I81">
        <v>54.293613000000001</v>
      </c>
      <c r="J81">
        <v>53.655093999999998</v>
      </c>
      <c r="K81">
        <v>52.891914</v>
      </c>
      <c r="L81">
        <v>52.185752999999998</v>
      </c>
      <c r="M81">
        <v>51.844337000000003</v>
      </c>
      <c r="N81">
        <v>51.565246999999999</v>
      </c>
      <c r="O81">
        <v>51.473343</v>
      </c>
      <c r="P81">
        <v>51.440722999999998</v>
      </c>
      <c r="Q81">
        <v>51.587584999999997</v>
      </c>
      <c r="R81">
        <v>51.717658999999998</v>
      </c>
      <c r="S81">
        <v>51.666297999999998</v>
      </c>
      <c r="T81">
        <v>51.654235999999997</v>
      </c>
      <c r="U81">
        <v>51.562331999999998</v>
      </c>
      <c r="V81">
        <v>51.499924</v>
      </c>
      <c r="W81">
        <v>51.328879999999998</v>
      </c>
      <c r="X81">
        <v>51.269302000000003</v>
      </c>
      <c r="Y81">
        <v>51.279625000000003</v>
      </c>
      <c r="Z81">
        <v>51.574215000000002</v>
      </c>
      <c r="AA81">
        <v>52.178528</v>
      </c>
      <c r="AB81">
        <v>53.131045999999998</v>
      </c>
      <c r="AC81">
        <v>54.16581</v>
      </c>
      <c r="AD81">
        <v>55.468052</v>
      </c>
      <c r="AE81">
        <v>57.12603</v>
      </c>
      <c r="AF81">
        <v>58.837532000000003</v>
      </c>
      <c r="AG81">
        <v>60.484509000000003</v>
      </c>
      <c r="AH81">
        <v>62.280014000000001</v>
      </c>
      <c r="AI81">
        <v>64.498283000000001</v>
      </c>
      <c r="AJ81" s="32">
        <v>6.0000000000000001E-3</v>
      </c>
    </row>
    <row r="82" spans="1:36">
      <c r="A82" t="s">
        <v>739</v>
      </c>
      <c r="B82" t="s">
        <v>2239</v>
      </c>
      <c r="C82" t="s">
        <v>2240</v>
      </c>
      <c r="D82" t="s">
        <v>271</v>
      </c>
      <c r="F82">
        <v>4.7123999999999999E-2</v>
      </c>
      <c r="G82">
        <v>4.8334000000000002E-2</v>
      </c>
      <c r="H82">
        <v>4.9008999999999997E-2</v>
      </c>
      <c r="I82">
        <v>4.9153000000000002E-2</v>
      </c>
      <c r="J82">
        <v>4.9085999999999998E-2</v>
      </c>
      <c r="K82">
        <v>4.8557999999999997E-2</v>
      </c>
      <c r="L82">
        <v>4.7666E-2</v>
      </c>
      <c r="M82">
        <v>4.6604E-2</v>
      </c>
      <c r="N82">
        <v>4.5055999999999999E-2</v>
      </c>
      <c r="O82">
        <v>4.3234000000000002E-2</v>
      </c>
      <c r="P82">
        <v>4.1183999999999998E-2</v>
      </c>
      <c r="Q82">
        <v>3.9076E-2</v>
      </c>
      <c r="R82">
        <v>3.6756999999999998E-2</v>
      </c>
      <c r="S82">
        <v>3.4462E-2</v>
      </c>
      <c r="T82">
        <v>3.2585000000000003E-2</v>
      </c>
      <c r="U82">
        <v>3.0766000000000002E-2</v>
      </c>
      <c r="V82">
        <v>2.9281999999999999E-2</v>
      </c>
      <c r="W82">
        <v>2.8424000000000001E-2</v>
      </c>
      <c r="X82">
        <v>2.6973E-2</v>
      </c>
      <c r="Y82">
        <v>2.5541000000000001E-2</v>
      </c>
      <c r="Z82">
        <v>2.4850000000000001E-2</v>
      </c>
      <c r="AA82">
        <v>2.4775999999999999E-2</v>
      </c>
      <c r="AB82">
        <v>2.4340000000000001E-2</v>
      </c>
      <c r="AC82">
        <v>2.376E-2</v>
      </c>
      <c r="AD82">
        <v>2.3182000000000001E-2</v>
      </c>
      <c r="AE82">
        <v>2.2696999999999998E-2</v>
      </c>
      <c r="AF82">
        <v>2.2193000000000001E-2</v>
      </c>
      <c r="AG82">
        <v>2.1654E-2</v>
      </c>
      <c r="AH82">
        <v>2.1173000000000001E-2</v>
      </c>
      <c r="AI82">
        <v>2.0747999999999999E-2</v>
      </c>
      <c r="AJ82" s="32">
        <v>-2.8000000000000001E-2</v>
      </c>
    </row>
    <row r="83" spans="1:36">
      <c r="A83" t="s">
        <v>740</v>
      </c>
      <c r="B83" t="s">
        <v>2241</v>
      </c>
      <c r="C83" t="s">
        <v>2242</v>
      </c>
      <c r="D83" t="s">
        <v>271</v>
      </c>
      <c r="F83">
        <v>0.32721499999999998</v>
      </c>
      <c r="G83">
        <v>0.45171800000000001</v>
      </c>
      <c r="H83">
        <v>0.57710300000000003</v>
      </c>
      <c r="I83">
        <v>0.70398799999999995</v>
      </c>
      <c r="J83">
        <v>0.82977299999999998</v>
      </c>
      <c r="K83">
        <v>0.947519</v>
      </c>
      <c r="L83">
        <v>1.057409</v>
      </c>
      <c r="M83">
        <v>1.1664890000000001</v>
      </c>
      <c r="N83">
        <v>1.2682960000000001</v>
      </c>
      <c r="O83">
        <v>1.365756</v>
      </c>
      <c r="P83">
        <v>1.4570510000000001</v>
      </c>
      <c r="Q83">
        <v>1.546961</v>
      </c>
      <c r="R83">
        <v>1.6335569999999999</v>
      </c>
      <c r="S83">
        <v>1.7151559999999999</v>
      </c>
      <c r="T83">
        <v>1.799544</v>
      </c>
      <c r="U83">
        <v>1.8866000000000001</v>
      </c>
      <c r="V83">
        <v>1.977285</v>
      </c>
      <c r="W83">
        <v>2.0740910000000001</v>
      </c>
      <c r="X83">
        <v>2.1803900000000001</v>
      </c>
      <c r="Y83">
        <v>2.281933</v>
      </c>
      <c r="Z83">
        <v>2.3854129999999998</v>
      </c>
      <c r="AA83">
        <v>2.499425</v>
      </c>
      <c r="AB83">
        <v>2.6265809999999998</v>
      </c>
      <c r="AC83">
        <v>2.744075</v>
      </c>
      <c r="AD83">
        <v>2.8665750000000001</v>
      </c>
      <c r="AE83">
        <v>3.0021520000000002</v>
      </c>
      <c r="AF83">
        <v>3.1373799999999998</v>
      </c>
      <c r="AG83">
        <v>3.2675070000000002</v>
      </c>
      <c r="AH83">
        <v>3.407076</v>
      </c>
      <c r="AI83">
        <v>3.5680200000000002</v>
      </c>
      <c r="AJ83" s="32">
        <v>8.5999999999999993E-2</v>
      </c>
    </row>
    <row r="84" spans="1:36">
      <c r="A84" t="s">
        <v>741</v>
      </c>
      <c r="B84" t="s">
        <v>2243</v>
      </c>
      <c r="C84" t="s">
        <v>2244</v>
      </c>
      <c r="D84" t="s">
        <v>271</v>
      </c>
      <c r="F84">
        <v>0.35464299999999999</v>
      </c>
      <c r="G84">
        <v>0.493477</v>
      </c>
      <c r="H84">
        <v>0.63388900000000004</v>
      </c>
      <c r="I84">
        <v>0.77668199999999998</v>
      </c>
      <c r="J84">
        <v>0.91929899999999998</v>
      </c>
      <c r="K84">
        <v>1.0542940000000001</v>
      </c>
      <c r="L84">
        <v>1.1811959999999999</v>
      </c>
      <c r="M84">
        <v>1.3079400000000001</v>
      </c>
      <c r="N84">
        <v>1.427789</v>
      </c>
      <c r="O84">
        <v>1.5437799999999999</v>
      </c>
      <c r="P84">
        <v>1.6539790000000001</v>
      </c>
      <c r="Q84">
        <v>1.763398</v>
      </c>
      <c r="R84">
        <v>1.86954</v>
      </c>
      <c r="S84">
        <v>1.970564</v>
      </c>
      <c r="T84">
        <v>2.0751940000000002</v>
      </c>
      <c r="U84">
        <v>2.183001</v>
      </c>
      <c r="V84">
        <v>2.294673</v>
      </c>
      <c r="W84">
        <v>2.4131420000000001</v>
      </c>
      <c r="X84">
        <v>2.5421079999999998</v>
      </c>
      <c r="Y84">
        <v>2.665978</v>
      </c>
      <c r="Z84">
        <v>2.7923469999999999</v>
      </c>
      <c r="AA84">
        <v>2.9304899999999998</v>
      </c>
      <c r="AB84">
        <v>3.082776</v>
      </c>
      <c r="AC84">
        <v>3.224275</v>
      </c>
      <c r="AD84">
        <v>3.3717060000000001</v>
      </c>
      <c r="AE84">
        <v>3.5347710000000001</v>
      </c>
      <c r="AF84">
        <v>3.697743</v>
      </c>
      <c r="AG84">
        <v>3.855086</v>
      </c>
      <c r="AH84">
        <v>4.0240369999999999</v>
      </c>
      <c r="AI84">
        <v>4.218197</v>
      </c>
      <c r="AJ84" s="32">
        <v>8.8999999999999996E-2</v>
      </c>
    </row>
    <row r="85" spans="1:36">
      <c r="A85" t="s">
        <v>742</v>
      </c>
      <c r="B85" t="s">
        <v>2245</v>
      </c>
      <c r="C85" t="s">
        <v>2246</v>
      </c>
      <c r="D85" t="s">
        <v>271</v>
      </c>
      <c r="F85">
        <v>0.17360500000000001</v>
      </c>
      <c r="G85">
        <v>0.33002700000000001</v>
      </c>
      <c r="H85">
        <v>0.48513499999999998</v>
      </c>
      <c r="I85">
        <v>0.64651700000000001</v>
      </c>
      <c r="J85">
        <v>0.811226</v>
      </c>
      <c r="K85">
        <v>0.97123300000000001</v>
      </c>
      <c r="L85">
        <v>1.1272759999999999</v>
      </c>
      <c r="M85">
        <v>1.2863910000000001</v>
      </c>
      <c r="N85">
        <v>1.4437990000000001</v>
      </c>
      <c r="O85">
        <v>1.6017669999999999</v>
      </c>
      <c r="P85">
        <v>1.756678</v>
      </c>
      <c r="Q85">
        <v>1.9139699999999999</v>
      </c>
      <c r="R85">
        <v>2.0694530000000002</v>
      </c>
      <c r="S85">
        <v>2.2176339999999999</v>
      </c>
      <c r="T85">
        <v>2.3671579999999999</v>
      </c>
      <c r="U85">
        <v>2.5176789999999998</v>
      </c>
      <c r="V85">
        <v>2.6702340000000002</v>
      </c>
      <c r="W85">
        <v>2.8268049999999998</v>
      </c>
      <c r="X85">
        <v>2.9914640000000001</v>
      </c>
      <c r="Y85">
        <v>3.1552950000000002</v>
      </c>
      <c r="Z85">
        <v>3.3238970000000001</v>
      </c>
      <c r="AA85">
        <v>3.5010810000000001</v>
      </c>
      <c r="AB85">
        <v>3.6859600000000001</v>
      </c>
      <c r="AC85">
        <v>3.8653659999999999</v>
      </c>
      <c r="AD85">
        <v>4.0538809999999996</v>
      </c>
      <c r="AE85">
        <v>4.2627329999999999</v>
      </c>
      <c r="AF85">
        <v>4.4732799999999999</v>
      </c>
      <c r="AG85">
        <v>4.6760630000000001</v>
      </c>
      <c r="AH85">
        <v>4.8905890000000003</v>
      </c>
      <c r="AI85">
        <v>5.1396470000000001</v>
      </c>
      <c r="AJ85" s="32">
        <v>0.124</v>
      </c>
    </row>
    <row r="86" spans="1:36">
      <c r="A86" t="s">
        <v>146</v>
      </c>
      <c r="B86" t="s">
        <v>2247</v>
      </c>
      <c r="C86" t="s">
        <v>2248</v>
      </c>
      <c r="D86" t="s">
        <v>271</v>
      </c>
      <c r="F86">
        <v>5567.7773440000001</v>
      </c>
      <c r="G86">
        <v>5606.2382809999999</v>
      </c>
      <c r="H86">
        <v>5573.6098629999997</v>
      </c>
      <c r="I86">
        <v>5512.4067379999997</v>
      </c>
      <c r="J86">
        <v>5463.3085940000001</v>
      </c>
      <c r="K86">
        <v>5395.9672849999997</v>
      </c>
      <c r="L86">
        <v>5316.7299800000001</v>
      </c>
      <c r="M86">
        <v>5255.1435549999997</v>
      </c>
      <c r="N86">
        <v>5183.6704099999997</v>
      </c>
      <c r="O86">
        <v>5120.78125</v>
      </c>
      <c r="P86">
        <v>5056.7695309999999</v>
      </c>
      <c r="Q86">
        <v>5005.8911129999997</v>
      </c>
      <c r="R86">
        <v>4957.6909180000002</v>
      </c>
      <c r="S86">
        <v>4905.3725590000004</v>
      </c>
      <c r="T86">
        <v>4867.0493159999996</v>
      </c>
      <c r="U86">
        <v>4834.7929690000001</v>
      </c>
      <c r="V86">
        <v>4807.4931640000004</v>
      </c>
      <c r="W86">
        <v>4785.9023440000001</v>
      </c>
      <c r="X86">
        <v>4772.515625</v>
      </c>
      <c r="Y86">
        <v>4762.298828</v>
      </c>
      <c r="Z86">
        <v>4755.0849609999996</v>
      </c>
      <c r="AA86">
        <v>4757.9658200000003</v>
      </c>
      <c r="AB86">
        <v>4766.0415039999998</v>
      </c>
      <c r="AC86">
        <v>4763.5717770000001</v>
      </c>
      <c r="AD86">
        <v>4766.5566410000001</v>
      </c>
      <c r="AE86">
        <v>4784.0717770000001</v>
      </c>
      <c r="AF86">
        <v>4794.7817379999997</v>
      </c>
      <c r="AG86">
        <v>4791.3710940000001</v>
      </c>
      <c r="AH86">
        <v>4793.1118159999996</v>
      </c>
      <c r="AI86">
        <v>4816.8710940000001</v>
      </c>
      <c r="AJ86" s="32">
        <v>-5.0000000000000001E-3</v>
      </c>
    </row>
    <row r="87" spans="1:36">
      <c r="A87" t="s">
        <v>750</v>
      </c>
      <c r="C87" t="s">
        <v>2249</v>
      </c>
    </row>
    <row r="88" spans="1:36">
      <c r="A88" t="s">
        <v>200</v>
      </c>
      <c r="C88" t="s">
        <v>2250</v>
      </c>
    </row>
    <row r="89" spans="1:36">
      <c r="A89" t="s">
        <v>245</v>
      </c>
      <c r="B89" t="s">
        <v>2251</v>
      </c>
      <c r="C89" t="s">
        <v>2252</v>
      </c>
      <c r="D89" t="s">
        <v>769</v>
      </c>
      <c r="F89">
        <v>14.741237999999999</v>
      </c>
      <c r="G89">
        <v>14.935489</v>
      </c>
      <c r="H89">
        <v>15.131951000000001</v>
      </c>
      <c r="I89">
        <v>15.346864</v>
      </c>
      <c r="J89">
        <v>15.578642</v>
      </c>
      <c r="K89">
        <v>15.826320000000001</v>
      </c>
      <c r="L89">
        <v>16.078035</v>
      </c>
      <c r="M89">
        <v>16.313274</v>
      </c>
      <c r="N89">
        <v>16.534417999999999</v>
      </c>
      <c r="O89">
        <v>16.734303000000001</v>
      </c>
      <c r="P89">
        <v>16.913201999999998</v>
      </c>
      <c r="Q89">
        <v>17.076529000000001</v>
      </c>
      <c r="R89">
        <v>17.226165999999999</v>
      </c>
      <c r="S89">
        <v>17.35726</v>
      </c>
      <c r="T89">
        <v>17.473520000000001</v>
      </c>
      <c r="U89">
        <v>17.579982999999999</v>
      </c>
      <c r="V89">
        <v>17.678084999999999</v>
      </c>
      <c r="W89">
        <v>17.768239999999999</v>
      </c>
      <c r="X89">
        <v>17.846893000000001</v>
      </c>
      <c r="Y89">
        <v>17.915973999999999</v>
      </c>
      <c r="Z89">
        <v>17.976685</v>
      </c>
      <c r="AA89">
        <v>18.028835000000001</v>
      </c>
      <c r="AB89">
        <v>18.07019</v>
      </c>
      <c r="AC89">
        <v>18.102819</v>
      </c>
      <c r="AD89">
        <v>18.129304999999999</v>
      </c>
      <c r="AE89">
        <v>18.151646</v>
      </c>
      <c r="AF89">
        <v>18.168402</v>
      </c>
      <c r="AG89">
        <v>18.180185000000002</v>
      </c>
      <c r="AH89">
        <v>18.190066999999999</v>
      </c>
      <c r="AI89">
        <v>18.198032000000001</v>
      </c>
      <c r="AJ89" s="32">
        <v>7.0000000000000001E-3</v>
      </c>
    </row>
    <row r="90" spans="1:36">
      <c r="A90" t="s">
        <v>737</v>
      </c>
      <c r="B90" t="s">
        <v>2253</v>
      </c>
      <c r="C90" t="s">
        <v>2254</v>
      </c>
      <c r="D90" t="s">
        <v>770</v>
      </c>
      <c r="F90">
        <v>10.389348</v>
      </c>
      <c r="G90">
        <v>10.651983</v>
      </c>
      <c r="H90">
        <v>10.92525</v>
      </c>
      <c r="I90">
        <v>11.203771</v>
      </c>
      <c r="J90">
        <v>11.482075</v>
      </c>
      <c r="K90">
        <v>11.760088</v>
      </c>
      <c r="L90">
        <v>12.036503</v>
      </c>
      <c r="M90">
        <v>12.298057</v>
      </c>
      <c r="N90">
        <v>12.545208000000001</v>
      </c>
      <c r="O90">
        <v>12.772511</v>
      </c>
      <c r="P90">
        <v>12.982132999999999</v>
      </c>
      <c r="Q90">
        <v>13.168392000000001</v>
      </c>
      <c r="R90">
        <v>13.33282</v>
      </c>
      <c r="S90">
        <v>13.476126000000001</v>
      </c>
      <c r="T90">
        <v>13.603968</v>
      </c>
      <c r="U90">
        <v>13.716996999999999</v>
      </c>
      <c r="V90">
        <v>13.818701000000001</v>
      </c>
      <c r="W90">
        <v>13.913751</v>
      </c>
      <c r="X90">
        <v>14.005179</v>
      </c>
      <c r="Y90">
        <v>14.090106</v>
      </c>
      <c r="Z90">
        <v>14.163698</v>
      </c>
      <c r="AA90">
        <v>14.230515</v>
      </c>
      <c r="AB90">
        <v>14.291926</v>
      </c>
      <c r="AC90">
        <v>14.331676</v>
      </c>
      <c r="AD90">
        <v>14.36323</v>
      </c>
      <c r="AE90">
        <v>14.388669999999999</v>
      </c>
      <c r="AF90">
        <v>14.409848999999999</v>
      </c>
      <c r="AG90">
        <v>14.429933</v>
      </c>
      <c r="AH90">
        <v>14.451250999999999</v>
      </c>
      <c r="AI90">
        <v>14.474892000000001</v>
      </c>
      <c r="AJ90" s="32">
        <v>1.2E-2</v>
      </c>
    </row>
    <row r="91" spans="1:36">
      <c r="A91" t="s">
        <v>252</v>
      </c>
      <c r="B91" t="s">
        <v>2255</v>
      </c>
      <c r="C91" t="s">
        <v>2256</v>
      </c>
      <c r="D91" t="s">
        <v>770</v>
      </c>
      <c r="F91">
        <v>12.185907</v>
      </c>
      <c r="G91">
        <v>12.476823</v>
      </c>
      <c r="H91">
        <v>12.615515</v>
      </c>
      <c r="I91">
        <v>12.7065</v>
      </c>
      <c r="J91">
        <v>12.7859</v>
      </c>
      <c r="K91">
        <v>12.870822</v>
      </c>
      <c r="L91">
        <v>12.969875999999999</v>
      </c>
      <c r="M91">
        <v>13.056084999999999</v>
      </c>
      <c r="N91">
        <v>13.145184</v>
      </c>
      <c r="O91">
        <v>13.240028000000001</v>
      </c>
      <c r="P91">
        <v>13.335407</v>
      </c>
      <c r="Q91">
        <v>13.427023</v>
      </c>
      <c r="R91">
        <v>13.511156</v>
      </c>
      <c r="S91">
        <v>13.585314</v>
      </c>
      <c r="T91">
        <v>13.648538</v>
      </c>
      <c r="U91">
        <v>13.702116999999999</v>
      </c>
      <c r="V91">
        <v>13.746352999999999</v>
      </c>
      <c r="W91">
        <v>13.780756999999999</v>
      </c>
      <c r="X91">
        <v>13.811408999999999</v>
      </c>
      <c r="Y91">
        <v>13.839574000000001</v>
      </c>
      <c r="Z91">
        <v>13.866244</v>
      </c>
      <c r="AA91">
        <v>13.894876</v>
      </c>
      <c r="AB91">
        <v>13.925592</v>
      </c>
      <c r="AC91">
        <v>13.958800999999999</v>
      </c>
      <c r="AD91">
        <v>13.994458</v>
      </c>
      <c r="AE91">
        <v>14.032181</v>
      </c>
      <c r="AF91">
        <v>14.070524000000001</v>
      </c>
      <c r="AG91">
        <v>14.108083000000001</v>
      </c>
      <c r="AH91">
        <v>14.143658</v>
      </c>
      <c r="AI91">
        <v>14.176228999999999</v>
      </c>
      <c r="AJ91" s="32">
        <v>5.0000000000000001E-3</v>
      </c>
    </row>
    <row r="92" spans="1:36">
      <c r="A92" t="s">
        <v>261</v>
      </c>
      <c r="B92" t="s">
        <v>2257</v>
      </c>
      <c r="C92" t="s">
        <v>2258</v>
      </c>
      <c r="D92" t="s">
        <v>770</v>
      </c>
      <c r="F92">
        <v>9.7966820000000006</v>
      </c>
      <c r="G92">
        <v>10.141394</v>
      </c>
      <c r="H92">
        <v>10.482111</v>
      </c>
      <c r="I92">
        <v>10.792923</v>
      </c>
      <c r="J92">
        <v>11.080147999999999</v>
      </c>
      <c r="K92">
        <v>11.354793000000001</v>
      </c>
      <c r="L92">
        <v>11.618785000000001</v>
      </c>
      <c r="M92">
        <v>11.858299000000001</v>
      </c>
      <c r="N92">
        <v>12.080997999999999</v>
      </c>
      <c r="O92">
        <v>12.286559</v>
      </c>
      <c r="P92">
        <v>12.474596999999999</v>
      </c>
      <c r="Q92">
        <v>12.646784</v>
      </c>
      <c r="R92">
        <v>12.807411</v>
      </c>
      <c r="S92">
        <v>12.957732999999999</v>
      </c>
      <c r="T92">
        <v>13.102312</v>
      </c>
      <c r="U92">
        <v>13.237653</v>
      </c>
      <c r="V92">
        <v>13.369764999999999</v>
      </c>
      <c r="W92">
        <v>13.489369</v>
      </c>
      <c r="X92">
        <v>13.594626999999999</v>
      </c>
      <c r="Y92">
        <v>13.691124</v>
      </c>
      <c r="Z92">
        <v>13.767569</v>
      </c>
      <c r="AA92">
        <v>13.843495000000001</v>
      </c>
      <c r="AB92">
        <v>13.902070999999999</v>
      </c>
      <c r="AC92">
        <v>13.944431</v>
      </c>
      <c r="AD92">
        <v>13.975425</v>
      </c>
      <c r="AE92">
        <v>13.998657</v>
      </c>
      <c r="AF92">
        <v>14.014450999999999</v>
      </c>
      <c r="AG92">
        <v>14.026536999999999</v>
      </c>
      <c r="AH92">
        <v>14.029642000000001</v>
      </c>
      <c r="AI92">
        <v>14.030704999999999</v>
      </c>
      <c r="AJ92" s="32">
        <v>1.2E-2</v>
      </c>
    </row>
    <row r="93" spans="1:36">
      <c r="A93" t="s">
        <v>738</v>
      </c>
      <c r="B93" t="s">
        <v>2259</v>
      </c>
      <c r="C93" t="s">
        <v>2260</v>
      </c>
      <c r="D93" t="s">
        <v>770</v>
      </c>
      <c r="F93">
        <v>10.140731000000001</v>
      </c>
      <c r="G93">
        <v>10.118766000000001</v>
      </c>
      <c r="H93">
        <v>10.096686999999999</v>
      </c>
      <c r="I93">
        <v>10.076129999999999</v>
      </c>
      <c r="J93">
        <v>10.059316000000001</v>
      </c>
      <c r="K93">
        <v>10.047323</v>
      </c>
      <c r="L93">
        <v>10.04161</v>
      </c>
      <c r="M93">
        <v>10.038866000000001</v>
      </c>
      <c r="N93">
        <v>10.043275</v>
      </c>
      <c r="O93">
        <v>10.055061</v>
      </c>
      <c r="P93">
        <v>10.074309</v>
      </c>
      <c r="Q93">
        <v>10.100231000000001</v>
      </c>
      <c r="R93">
        <v>10.131553</v>
      </c>
      <c r="S93">
        <v>10.168238000000001</v>
      </c>
      <c r="T93">
        <v>10.208088</v>
      </c>
      <c r="U93">
        <v>10.251548</v>
      </c>
      <c r="V93">
        <v>10.296837999999999</v>
      </c>
      <c r="W93">
        <v>10.342779</v>
      </c>
      <c r="X93">
        <v>10.389234999999999</v>
      </c>
      <c r="Y93">
        <v>10.439503</v>
      </c>
      <c r="Z93">
        <v>10.488613000000001</v>
      </c>
      <c r="AA93">
        <v>10.532904</v>
      </c>
      <c r="AB93">
        <v>10.575631</v>
      </c>
      <c r="AC93">
        <v>10.623269000000001</v>
      </c>
      <c r="AD93">
        <v>10.674185</v>
      </c>
      <c r="AE93">
        <v>10.726591000000001</v>
      </c>
      <c r="AF93">
        <v>10.778254</v>
      </c>
      <c r="AG93">
        <v>10.827627</v>
      </c>
      <c r="AH93">
        <v>10.877618</v>
      </c>
      <c r="AI93">
        <v>10.925521</v>
      </c>
      <c r="AJ93" s="32">
        <v>3.0000000000000001E-3</v>
      </c>
    </row>
    <row r="94" spans="1:36">
      <c r="A94" t="s">
        <v>739</v>
      </c>
      <c r="B94" t="s">
        <v>2261</v>
      </c>
      <c r="C94" t="s">
        <v>2262</v>
      </c>
      <c r="D94" t="s">
        <v>769</v>
      </c>
      <c r="F94">
        <v>24.274522999999999</v>
      </c>
      <c r="G94">
        <v>24.426072999999999</v>
      </c>
      <c r="H94">
        <v>24.596716000000001</v>
      </c>
      <c r="I94">
        <v>24.774819999999998</v>
      </c>
      <c r="J94">
        <v>24.951149000000001</v>
      </c>
      <c r="K94">
        <v>25.121725000000001</v>
      </c>
      <c r="L94">
        <v>25.282753</v>
      </c>
      <c r="M94">
        <v>25.430627999999999</v>
      </c>
      <c r="N94">
        <v>25.598943999999999</v>
      </c>
      <c r="O94">
        <v>25.792003999999999</v>
      </c>
      <c r="P94">
        <v>25.991244999999999</v>
      </c>
      <c r="Q94">
        <v>26.189985</v>
      </c>
      <c r="R94">
        <v>26.471159</v>
      </c>
      <c r="S94">
        <v>26.807774999999999</v>
      </c>
      <c r="T94">
        <v>27.120647000000002</v>
      </c>
      <c r="U94">
        <v>27.403449999999999</v>
      </c>
      <c r="V94">
        <v>27.652650999999999</v>
      </c>
      <c r="W94">
        <v>27.867411000000001</v>
      </c>
      <c r="X94">
        <v>28.048697000000001</v>
      </c>
      <c r="Y94">
        <v>28.149187000000001</v>
      </c>
      <c r="Z94">
        <v>28.201750000000001</v>
      </c>
      <c r="AA94">
        <v>28.250292000000002</v>
      </c>
      <c r="AB94">
        <v>28.295465</v>
      </c>
      <c r="AC94">
        <v>28.402052000000001</v>
      </c>
      <c r="AD94">
        <v>28.528841</v>
      </c>
      <c r="AE94">
        <v>28.627801999999999</v>
      </c>
      <c r="AF94">
        <v>28.705753000000001</v>
      </c>
      <c r="AG94">
        <v>28.767717000000001</v>
      </c>
      <c r="AH94">
        <v>28.817416999999999</v>
      </c>
      <c r="AI94">
        <v>28.857157000000001</v>
      </c>
      <c r="AJ94" s="32">
        <v>6.0000000000000001E-3</v>
      </c>
    </row>
    <row r="95" spans="1:36">
      <c r="A95" t="s">
        <v>740</v>
      </c>
      <c r="B95" t="s">
        <v>2263</v>
      </c>
      <c r="C95" t="s">
        <v>2264</v>
      </c>
      <c r="D95" t="s">
        <v>769</v>
      </c>
      <c r="F95">
        <v>23.005607999999999</v>
      </c>
      <c r="G95">
        <v>23.194559000000002</v>
      </c>
      <c r="H95">
        <v>23.379459000000001</v>
      </c>
      <c r="I95">
        <v>23.574017999999999</v>
      </c>
      <c r="J95">
        <v>23.799706</v>
      </c>
      <c r="K95">
        <v>24.071110000000001</v>
      </c>
      <c r="L95">
        <v>24.390039000000002</v>
      </c>
      <c r="M95">
        <v>24.701353000000001</v>
      </c>
      <c r="N95">
        <v>25.04701</v>
      </c>
      <c r="O95">
        <v>25.411932</v>
      </c>
      <c r="P95">
        <v>25.775064</v>
      </c>
      <c r="Q95">
        <v>26.124093999999999</v>
      </c>
      <c r="R95">
        <v>26.445478000000001</v>
      </c>
      <c r="S95">
        <v>26.728565</v>
      </c>
      <c r="T95">
        <v>26.976299000000001</v>
      </c>
      <c r="U95">
        <v>27.192411</v>
      </c>
      <c r="V95">
        <v>27.379662</v>
      </c>
      <c r="W95">
        <v>27.540174</v>
      </c>
      <c r="X95">
        <v>27.677088000000001</v>
      </c>
      <c r="Y95">
        <v>27.799296999999999</v>
      </c>
      <c r="Z95">
        <v>27.908611000000001</v>
      </c>
      <c r="AA95">
        <v>28.006664000000001</v>
      </c>
      <c r="AB95">
        <v>28.095441999999998</v>
      </c>
      <c r="AC95">
        <v>28.186481000000001</v>
      </c>
      <c r="AD95">
        <v>28.275202</v>
      </c>
      <c r="AE95">
        <v>28.360116999999999</v>
      </c>
      <c r="AF95">
        <v>28.439758000000001</v>
      </c>
      <c r="AG95">
        <v>28.512466</v>
      </c>
      <c r="AH95">
        <v>28.577186999999999</v>
      </c>
      <c r="AI95">
        <v>28.632776</v>
      </c>
      <c r="AJ95" s="32">
        <v>8.0000000000000002E-3</v>
      </c>
    </row>
    <row r="96" spans="1:36">
      <c r="A96" t="s">
        <v>741</v>
      </c>
      <c r="B96" t="s">
        <v>2265</v>
      </c>
      <c r="C96" t="s">
        <v>2266</v>
      </c>
      <c r="D96" t="s">
        <v>770</v>
      </c>
      <c r="F96">
        <v>19.177948000000001</v>
      </c>
      <c r="G96">
        <v>19.233902</v>
      </c>
      <c r="H96">
        <v>19.291302000000002</v>
      </c>
      <c r="I96">
        <v>19.347000000000001</v>
      </c>
      <c r="J96">
        <v>19.411311999999999</v>
      </c>
      <c r="K96">
        <v>19.490082000000001</v>
      </c>
      <c r="L96">
        <v>19.586604999999999</v>
      </c>
      <c r="M96">
        <v>19.678169</v>
      </c>
      <c r="N96">
        <v>19.776347999999999</v>
      </c>
      <c r="O96">
        <v>19.879615999999999</v>
      </c>
      <c r="P96">
        <v>19.971253999999998</v>
      </c>
      <c r="Q96">
        <v>20.058911999999999</v>
      </c>
      <c r="R96">
        <v>20.141705000000002</v>
      </c>
      <c r="S96">
        <v>20.218042000000001</v>
      </c>
      <c r="T96">
        <v>20.287703</v>
      </c>
      <c r="U96">
        <v>20.351503000000001</v>
      </c>
      <c r="V96">
        <v>20.410350999999999</v>
      </c>
      <c r="W96">
        <v>20.464849000000001</v>
      </c>
      <c r="X96">
        <v>20.515177000000001</v>
      </c>
      <c r="Y96">
        <v>20.562967</v>
      </c>
      <c r="Z96">
        <v>20.608042000000001</v>
      </c>
      <c r="AA96">
        <v>20.650304999999999</v>
      </c>
      <c r="AB96">
        <v>20.688981999999999</v>
      </c>
      <c r="AC96">
        <v>20.726721000000001</v>
      </c>
      <c r="AD96">
        <v>20.762391999999998</v>
      </c>
      <c r="AE96">
        <v>20.795718999999998</v>
      </c>
      <c r="AF96">
        <v>20.826423999999999</v>
      </c>
      <c r="AG96">
        <v>20.854357</v>
      </c>
      <c r="AH96">
        <v>20.879465</v>
      </c>
      <c r="AI96">
        <v>20.901672000000001</v>
      </c>
      <c r="AJ96" s="32">
        <v>3.0000000000000001E-3</v>
      </c>
    </row>
    <row r="97" spans="1:36">
      <c r="A97" t="s">
        <v>742</v>
      </c>
      <c r="B97" t="s">
        <v>2267</v>
      </c>
      <c r="C97" t="s">
        <v>2268</v>
      </c>
      <c r="D97" t="s">
        <v>769</v>
      </c>
      <c r="F97">
        <v>18.70326</v>
      </c>
      <c r="G97">
        <v>17.449141999999998</v>
      </c>
      <c r="H97">
        <v>17.050965999999999</v>
      </c>
      <c r="I97">
        <v>16.840489999999999</v>
      </c>
      <c r="J97">
        <v>16.710319999999999</v>
      </c>
      <c r="K97">
        <v>16.620297999999998</v>
      </c>
      <c r="L97">
        <v>16.554527</v>
      </c>
      <c r="M97">
        <v>16.504019</v>
      </c>
      <c r="N97">
        <v>16.464115</v>
      </c>
      <c r="O97">
        <v>16.432269999999999</v>
      </c>
      <c r="P97">
        <v>16.406561</v>
      </c>
      <c r="Q97">
        <v>16.385619999999999</v>
      </c>
      <c r="R97">
        <v>16.368618000000001</v>
      </c>
      <c r="S97">
        <v>16.355160000000001</v>
      </c>
      <c r="T97">
        <v>16.344622000000001</v>
      </c>
      <c r="U97">
        <v>16.336435000000002</v>
      </c>
      <c r="V97">
        <v>16.330155999999999</v>
      </c>
      <c r="W97">
        <v>16.325379999999999</v>
      </c>
      <c r="X97">
        <v>16.321746999999998</v>
      </c>
      <c r="Y97">
        <v>16.314914999999999</v>
      </c>
      <c r="Z97">
        <v>16.30827</v>
      </c>
      <c r="AA97">
        <v>16.302375999999999</v>
      </c>
      <c r="AB97">
        <v>16.297127</v>
      </c>
      <c r="AC97">
        <v>16.285812</v>
      </c>
      <c r="AD97">
        <v>16.277069000000001</v>
      </c>
      <c r="AE97">
        <v>16.270239</v>
      </c>
      <c r="AF97">
        <v>16.264901999999999</v>
      </c>
      <c r="AG97">
        <v>16.26071</v>
      </c>
      <c r="AH97">
        <v>16.25741</v>
      </c>
      <c r="AI97">
        <v>16.254792999999999</v>
      </c>
      <c r="AJ97" s="32">
        <v>-5.0000000000000001E-3</v>
      </c>
    </row>
    <row r="98" spans="1:36">
      <c r="A98" t="s">
        <v>751</v>
      </c>
      <c r="B98" t="s">
        <v>2269</v>
      </c>
      <c r="C98" t="s">
        <v>2270</v>
      </c>
      <c r="F98">
        <v>13.494139000000001</v>
      </c>
      <c r="G98">
        <v>13.692413999999999</v>
      </c>
      <c r="H98">
        <v>13.894396</v>
      </c>
      <c r="I98">
        <v>14.110542000000001</v>
      </c>
      <c r="J98">
        <v>14.337107</v>
      </c>
      <c r="K98">
        <v>14.572704</v>
      </c>
      <c r="L98">
        <v>14.809809</v>
      </c>
      <c r="M98">
        <v>15.030557</v>
      </c>
      <c r="N98">
        <v>15.236065</v>
      </c>
      <c r="O98">
        <v>15.42009</v>
      </c>
      <c r="P98">
        <v>15.584433000000001</v>
      </c>
      <c r="Q98">
        <v>15.728368</v>
      </c>
      <c r="R98">
        <v>15.853191000000001</v>
      </c>
      <c r="S98">
        <v>15.957822</v>
      </c>
      <c r="T98">
        <v>16.046558000000001</v>
      </c>
      <c r="U98">
        <v>16.122107</v>
      </c>
      <c r="V98">
        <v>16.186851999999998</v>
      </c>
      <c r="W98">
        <v>16.244211</v>
      </c>
      <c r="X98">
        <v>16.294504</v>
      </c>
      <c r="Y98">
        <v>16.336877999999999</v>
      </c>
      <c r="Z98">
        <v>16.368352999999999</v>
      </c>
      <c r="AA98">
        <v>16.392986000000001</v>
      </c>
      <c r="AB98">
        <v>16.411192</v>
      </c>
      <c r="AC98">
        <v>16.414947999999999</v>
      </c>
      <c r="AD98">
        <v>16.412009999999999</v>
      </c>
      <c r="AE98">
        <v>16.404640000000001</v>
      </c>
      <c r="AF98">
        <v>16.393383</v>
      </c>
      <c r="AG98">
        <v>16.380253</v>
      </c>
      <c r="AH98">
        <v>16.367650999999999</v>
      </c>
      <c r="AI98">
        <v>16.356027999999998</v>
      </c>
      <c r="AJ98" s="32">
        <v>7.0000000000000001E-3</v>
      </c>
    </row>
    <row r="99" spans="1:36">
      <c r="A99" t="s">
        <v>202</v>
      </c>
      <c r="C99" t="s">
        <v>2271</v>
      </c>
    </row>
    <row r="100" spans="1:36">
      <c r="A100" t="s">
        <v>245</v>
      </c>
      <c r="B100" t="s">
        <v>2272</v>
      </c>
      <c r="C100" t="s">
        <v>2273</v>
      </c>
      <c r="D100" t="s">
        <v>769</v>
      </c>
      <c r="F100">
        <v>9.0754990000000006</v>
      </c>
      <c r="G100">
        <v>9.1792060000000006</v>
      </c>
      <c r="H100">
        <v>9.2954220000000003</v>
      </c>
      <c r="I100">
        <v>9.4332279999999997</v>
      </c>
      <c r="J100">
        <v>9.5893280000000001</v>
      </c>
      <c r="K100">
        <v>9.7565469999999994</v>
      </c>
      <c r="L100">
        <v>9.9340419999999998</v>
      </c>
      <c r="M100">
        <v>10.10941</v>
      </c>
      <c r="N100">
        <v>10.295332999999999</v>
      </c>
      <c r="O100">
        <v>10.486143</v>
      </c>
      <c r="P100">
        <v>10.679363</v>
      </c>
      <c r="Q100">
        <v>10.868969</v>
      </c>
      <c r="R100">
        <v>11.046341</v>
      </c>
      <c r="S100">
        <v>11.207815</v>
      </c>
      <c r="T100">
        <v>11.353097</v>
      </c>
      <c r="U100">
        <v>11.483523999999999</v>
      </c>
      <c r="V100">
        <v>11.6035</v>
      </c>
      <c r="W100">
        <v>11.714968000000001</v>
      </c>
      <c r="X100">
        <v>11.8195</v>
      </c>
      <c r="Y100">
        <v>11.916874999999999</v>
      </c>
      <c r="Z100">
        <v>12.005874</v>
      </c>
      <c r="AA100">
        <v>12.083745</v>
      </c>
      <c r="AB100">
        <v>12.149711999999999</v>
      </c>
      <c r="AC100">
        <v>12.205318</v>
      </c>
      <c r="AD100">
        <v>12.254006</v>
      </c>
      <c r="AE100">
        <v>12.299006</v>
      </c>
      <c r="AF100">
        <v>12.339808</v>
      </c>
      <c r="AG100">
        <v>12.376481</v>
      </c>
      <c r="AH100">
        <v>12.410901000000001</v>
      </c>
      <c r="AI100">
        <v>12.444587</v>
      </c>
      <c r="AJ100" s="32">
        <v>1.0999999999999999E-2</v>
      </c>
    </row>
    <row r="101" spans="1:36">
      <c r="A101" t="s">
        <v>737</v>
      </c>
      <c r="B101" t="s">
        <v>2274</v>
      </c>
      <c r="C101" t="s">
        <v>2275</v>
      </c>
      <c r="D101" t="s">
        <v>770</v>
      </c>
      <c r="F101">
        <v>6.6707939999999999</v>
      </c>
      <c r="G101">
        <v>6.7087320000000004</v>
      </c>
      <c r="H101">
        <v>6.7537529999999997</v>
      </c>
      <c r="I101">
        <v>6.8090140000000003</v>
      </c>
      <c r="J101">
        <v>6.875769</v>
      </c>
      <c r="K101">
        <v>6.9503870000000001</v>
      </c>
      <c r="L101">
        <v>7.0337189999999996</v>
      </c>
      <c r="M101">
        <v>7.1178369999999997</v>
      </c>
      <c r="N101">
        <v>7.2100160000000004</v>
      </c>
      <c r="O101">
        <v>7.3093729999999999</v>
      </c>
      <c r="P101">
        <v>7.414542</v>
      </c>
      <c r="Q101">
        <v>7.5222519999999999</v>
      </c>
      <c r="R101">
        <v>7.6314089999999997</v>
      </c>
      <c r="S101">
        <v>7.7356280000000002</v>
      </c>
      <c r="T101">
        <v>7.8353989999999998</v>
      </c>
      <c r="U101">
        <v>7.9315920000000002</v>
      </c>
      <c r="V101">
        <v>8.0230879999999996</v>
      </c>
      <c r="W101">
        <v>8.1143959999999993</v>
      </c>
      <c r="X101">
        <v>8.1993720000000003</v>
      </c>
      <c r="Y101">
        <v>8.2822230000000001</v>
      </c>
      <c r="Z101">
        <v>8.3596699999999995</v>
      </c>
      <c r="AA101">
        <v>8.431184</v>
      </c>
      <c r="AB101">
        <v>8.4952850000000009</v>
      </c>
      <c r="AC101">
        <v>8.5529240000000009</v>
      </c>
      <c r="AD101">
        <v>8.6070650000000004</v>
      </c>
      <c r="AE101">
        <v>8.6585319999999992</v>
      </c>
      <c r="AF101">
        <v>8.7073090000000004</v>
      </c>
      <c r="AG101">
        <v>8.7513299999999994</v>
      </c>
      <c r="AH101">
        <v>8.7912990000000004</v>
      </c>
      <c r="AI101">
        <v>8.8297089999999994</v>
      </c>
      <c r="AJ101" s="32">
        <v>0.01</v>
      </c>
    </row>
    <row r="102" spans="1:36">
      <c r="A102" t="s">
        <v>252</v>
      </c>
      <c r="B102" t="s">
        <v>2276</v>
      </c>
      <c r="C102" t="s">
        <v>2277</v>
      </c>
      <c r="D102" t="s">
        <v>770</v>
      </c>
      <c r="F102">
        <v>6.6583189999999997</v>
      </c>
      <c r="G102">
        <v>6.7131809999999996</v>
      </c>
      <c r="H102">
        <v>6.7809910000000002</v>
      </c>
      <c r="I102">
        <v>6.8645440000000004</v>
      </c>
      <c r="J102">
        <v>6.9652349999999998</v>
      </c>
      <c r="K102">
        <v>7.0784089999999997</v>
      </c>
      <c r="L102">
        <v>7.2045669999999999</v>
      </c>
      <c r="M102">
        <v>7.3296549999999998</v>
      </c>
      <c r="N102">
        <v>7.46793</v>
      </c>
      <c r="O102">
        <v>7.614655</v>
      </c>
      <c r="P102">
        <v>7.7656510000000001</v>
      </c>
      <c r="Q102">
        <v>7.916976</v>
      </c>
      <c r="R102">
        <v>8.0592600000000001</v>
      </c>
      <c r="S102">
        <v>8.1867479999999997</v>
      </c>
      <c r="T102">
        <v>8.3089980000000008</v>
      </c>
      <c r="U102">
        <v>8.421576</v>
      </c>
      <c r="V102">
        <v>8.5250839999999997</v>
      </c>
      <c r="W102">
        <v>8.6190610000000003</v>
      </c>
      <c r="X102">
        <v>8.7018350000000009</v>
      </c>
      <c r="Y102">
        <v>8.7721009999999993</v>
      </c>
      <c r="Z102">
        <v>8.8314380000000003</v>
      </c>
      <c r="AA102">
        <v>8.8809590000000007</v>
      </c>
      <c r="AB102">
        <v>8.9220679999999994</v>
      </c>
      <c r="AC102">
        <v>8.9563159999999993</v>
      </c>
      <c r="AD102">
        <v>8.9850449999999995</v>
      </c>
      <c r="AE102">
        <v>9.0096030000000003</v>
      </c>
      <c r="AF102">
        <v>9.0308639999999993</v>
      </c>
      <c r="AG102">
        <v>9.0493760000000005</v>
      </c>
      <c r="AH102">
        <v>9.0737050000000004</v>
      </c>
      <c r="AI102">
        <v>9.0944210000000005</v>
      </c>
      <c r="AJ102" s="32">
        <v>1.0999999999999999E-2</v>
      </c>
    </row>
    <row r="103" spans="1:36">
      <c r="A103" t="s">
        <v>261</v>
      </c>
      <c r="B103" t="s">
        <v>2278</v>
      </c>
      <c r="C103" t="s">
        <v>2279</v>
      </c>
      <c r="D103" t="s">
        <v>770</v>
      </c>
      <c r="F103">
        <v>6.8265399999999996</v>
      </c>
      <c r="G103">
        <v>6.9645820000000001</v>
      </c>
      <c r="H103">
        <v>7.0920110000000003</v>
      </c>
      <c r="I103">
        <v>7.224513</v>
      </c>
      <c r="J103">
        <v>7.3624219999999996</v>
      </c>
      <c r="K103">
        <v>7.5016480000000003</v>
      </c>
      <c r="L103">
        <v>7.6410309999999999</v>
      </c>
      <c r="M103">
        <v>7.7655770000000004</v>
      </c>
      <c r="N103">
        <v>7.8937939999999998</v>
      </c>
      <c r="O103">
        <v>8.0232550000000007</v>
      </c>
      <c r="P103">
        <v>8.1518569999999997</v>
      </c>
      <c r="Q103">
        <v>8.277692</v>
      </c>
      <c r="R103">
        <v>8.3961539999999992</v>
      </c>
      <c r="S103">
        <v>8.5064329999999995</v>
      </c>
      <c r="T103">
        <v>8.6087249999999997</v>
      </c>
      <c r="U103">
        <v>8.7032450000000008</v>
      </c>
      <c r="V103">
        <v>8.7891949999999994</v>
      </c>
      <c r="W103">
        <v>8.8664480000000001</v>
      </c>
      <c r="X103">
        <v>8.9334910000000001</v>
      </c>
      <c r="Y103">
        <v>8.9901269999999993</v>
      </c>
      <c r="Z103">
        <v>9.0396370000000008</v>
      </c>
      <c r="AA103">
        <v>9.0812159999999995</v>
      </c>
      <c r="AB103">
        <v>9.119707</v>
      </c>
      <c r="AC103">
        <v>9.1546830000000003</v>
      </c>
      <c r="AD103">
        <v>9.1837809999999998</v>
      </c>
      <c r="AE103">
        <v>9.2086279999999991</v>
      </c>
      <c r="AF103">
        <v>9.2318210000000001</v>
      </c>
      <c r="AG103">
        <v>9.2535740000000004</v>
      </c>
      <c r="AH103">
        <v>9.2733260000000008</v>
      </c>
      <c r="AI103">
        <v>9.2914270000000005</v>
      </c>
      <c r="AJ103" s="32">
        <v>1.0999999999999999E-2</v>
      </c>
    </row>
    <row r="104" spans="1:36">
      <c r="A104" t="s">
        <v>738</v>
      </c>
      <c r="B104" t="s">
        <v>2280</v>
      </c>
      <c r="C104" t="s">
        <v>2281</v>
      </c>
      <c r="D104" t="s">
        <v>771</v>
      </c>
      <c r="F104">
        <v>6.9534979999999997</v>
      </c>
      <c r="G104">
        <v>7.0197219999999998</v>
      </c>
      <c r="H104">
        <v>7.0922640000000001</v>
      </c>
      <c r="I104">
        <v>7.1759320000000004</v>
      </c>
      <c r="J104">
        <v>7.2693190000000003</v>
      </c>
      <c r="K104">
        <v>7.3691370000000003</v>
      </c>
      <c r="L104">
        <v>7.4750519999999998</v>
      </c>
      <c r="M104">
        <v>7.572362</v>
      </c>
      <c r="N104">
        <v>7.6762389999999998</v>
      </c>
      <c r="O104">
        <v>7.7816679999999998</v>
      </c>
      <c r="P104">
        <v>7.8891499999999999</v>
      </c>
      <c r="Q104">
        <v>7.9950070000000002</v>
      </c>
      <c r="R104">
        <v>8.0973710000000008</v>
      </c>
      <c r="S104">
        <v>8.1868479999999995</v>
      </c>
      <c r="T104">
        <v>8.2676960000000008</v>
      </c>
      <c r="U104">
        <v>8.3420539999999992</v>
      </c>
      <c r="V104">
        <v>8.4092800000000008</v>
      </c>
      <c r="W104">
        <v>8.470243</v>
      </c>
      <c r="X104">
        <v>8.5259520000000002</v>
      </c>
      <c r="Y104">
        <v>8.5773080000000004</v>
      </c>
      <c r="Z104">
        <v>8.6237820000000003</v>
      </c>
      <c r="AA104">
        <v>8.6649600000000007</v>
      </c>
      <c r="AB104">
        <v>8.7015150000000006</v>
      </c>
      <c r="AC104">
        <v>8.7343580000000003</v>
      </c>
      <c r="AD104">
        <v>8.7638029999999993</v>
      </c>
      <c r="AE104">
        <v>8.7909229999999994</v>
      </c>
      <c r="AF104">
        <v>8.8164269999999991</v>
      </c>
      <c r="AG104">
        <v>8.8398380000000003</v>
      </c>
      <c r="AH104">
        <v>8.860417</v>
      </c>
      <c r="AI104">
        <v>8.8786299999999994</v>
      </c>
      <c r="AJ104" s="32">
        <v>8.0000000000000002E-3</v>
      </c>
    </row>
    <row r="105" spans="1:36">
      <c r="A105" t="s">
        <v>739</v>
      </c>
      <c r="B105" t="s">
        <v>2282</v>
      </c>
      <c r="C105" t="s">
        <v>2283</v>
      </c>
      <c r="D105" t="s">
        <v>770</v>
      </c>
      <c r="F105">
        <v>18.080877000000001</v>
      </c>
      <c r="G105">
        <v>17.921101</v>
      </c>
      <c r="H105">
        <v>17.821128999999999</v>
      </c>
      <c r="I105">
        <v>17.766092</v>
      </c>
      <c r="J105">
        <v>17.754145000000001</v>
      </c>
      <c r="K105">
        <v>17.781276999999999</v>
      </c>
      <c r="L105">
        <v>17.843039999999998</v>
      </c>
      <c r="M105">
        <v>17.917535999999998</v>
      </c>
      <c r="N105">
        <v>18.015467000000001</v>
      </c>
      <c r="O105">
        <v>18.131907000000002</v>
      </c>
      <c r="P105">
        <v>18.259782999999999</v>
      </c>
      <c r="Q105">
        <v>18.394435999999999</v>
      </c>
      <c r="R105">
        <v>18.529308</v>
      </c>
      <c r="S105">
        <v>18.540382000000001</v>
      </c>
      <c r="T105">
        <v>18.606767999999999</v>
      </c>
      <c r="U105">
        <v>18.739751999999999</v>
      </c>
      <c r="V105">
        <v>18.849883999999999</v>
      </c>
      <c r="W105">
        <v>18.906734</v>
      </c>
      <c r="X105">
        <v>18.970576999999999</v>
      </c>
      <c r="Y105">
        <v>19.031901999999999</v>
      </c>
      <c r="Z105">
        <v>19.084391</v>
      </c>
      <c r="AA105">
        <v>19.131432</v>
      </c>
      <c r="AB105">
        <v>19.174945999999998</v>
      </c>
      <c r="AC105">
        <v>19.215378000000001</v>
      </c>
      <c r="AD105">
        <v>19.253077999999999</v>
      </c>
      <c r="AE105">
        <v>19.288959999999999</v>
      </c>
      <c r="AF105">
        <v>19.325548000000001</v>
      </c>
      <c r="AG105">
        <v>19.361499999999999</v>
      </c>
      <c r="AH105">
        <v>19.319199000000001</v>
      </c>
      <c r="AI105">
        <v>19.361134</v>
      </c>
      <c r="AJ105" s="32">
        <v>2E-3</v>
      </c>
    </row>
    <row r="106" spans="1:36">
      <c r="A106" t="s">
        <v>740</v>
      </c>
      <c r="B106" t="s">
        <v>2284</v>
      </c>
      <c r="C106" t="s">
        <v>2285</v>
      </c>
      <c r="D106" t="s">
        <v>770</v>
      </c>
      <c r="F106">
        <v>14.041238999999999</v>
      </c>
      <c r="G106">
        <v>14.243501999999999</v>
      </c>
      <c r="H106">
        <v>14.410541</v>
      </c>
      <c r="I106">
        <v>14.580531000000001</v>
      </c>
      <c r="J106">
        <v>14.775587</v>
      </c>
      <c r="K106">
        <v>14.995126000000001</v>
      </c>
      <c r="L106">
        <v>15.21935</v>
      </c>
      <c r="M106">
        <v>15.416478</v>
      </c>
      <c r="N106">
        <v>15.623511000000001</v>
      </c>
      <c r="O106">
        <v>15.835654999999999</v>
      </c>
      <c r="P106">
        <v>16.047836</v>
      </c>
      <c r="Q106">
        <v>16.258656999999999</v>
      </c>
      <c r="R106">
        <v>16.458404999999999</v>
      </c>
      <c r="S106">
        <v>16.634777</v>
      </c>
      <c r="T106">
        <v>16.790485</v>
      </c>
      <c r="U106">
        <v>16.926318999999999</v>
      </c>
      <c r="V106">
        <v>17.04166</v>
      </c>
      <c r="W106">
        <v>17.142448000000002</v>
      </c>
      <c r="X106">
        <v>17.229883000000001</v>
      </c>
      <c r="Y106">
        <v>17.316497999999999</v>
      </c>
      <c r="Z106">
        <v>17.390114000000001</v>
      </c>
      <c r="AA106">
        <v>17.454279</v>
      </c>
      <c r="AB106">
        <v>17.508189999999999</v>
      </c>
      <c r="AC106">
        <v>17.556660000000001</v>
      </c>
      <c r="AD106">
        <v>17.600404999999999</v>
      </c>
      <c r="AE106">
        <v>17.640861999999998</v>
      </c>
      <c r="AF106">
        <v>17.679469999999998</v>
      </c>
      <c r="AG106">
        <v>17.71566</v>
      </c>
      <c r="AH106">
        <v>17.749956000000001</v>
      </c>
      <c r="AI106">
        <v>17.783300000000001</v>
      </c>
      <c r="AJ106" s="32">
        <v>8.0000000000000002E-3</v>
      </c>
    </row>
    <row r="107" spans="1:36">
      <c r="A107" t="s">
        <v>741</v>
      </c>
      <c r="B107" t="s">
        <v>2286</v>
      </c>
      <c r="C107" t="s">
        <v>2287</v>
      </c>
      <c r="D107" t="s">
        <v>770</v>
      </c>
      <c r="F107">
        <v>10.208254</v>
      </c>
      <c r="G107">
        <v>10.353395000000001</v>
      </c>
      <c r="H107">
        <v>10.474478</v>
      </c>
      <c r="I107">
        <v>10.597367</v>
      </c>
      <c r="J107">
        <v>10.731375</v>
      </c>
      <c r="K107">
        <v>10.875707</v>
      </c>
      <c r="L107">
        <v>11.035140999999999</v>
      </c>
      <c r="M107">
        <v>11.176893</v>
      </c>
      <c r="N107">
        <v>11.325156</v>
      </c>
      <c r="O107">
        <v>11.4788</v>
      </c>
      <c r="P107">
        <v>11.632883</v>
      </c>
      <c r="Q107">
        <v>11.786349</v>
      </c>
      <c r="R107">
        <v>11.931628999999999</v>
      </c>
      <c r="S107">
        <v>12.050856</v>
      </c>
      <c r="T107">
        <v>12.152308</v>
      </c>
      <c r="U107">
        <v>12.240264</v>
      </c>
      <c r="V107">
        <v>12.317617</v>
      </c>
      <c r="W107">
        <v>12.385246</v>
      </c>
      <c r="X107">
        <v>12.444169</v>
      </c>
      <c r="Y107">
        <v>12.503506</v>
      </c>
      <c r="Z107">
        <v>12.554906000000001</v>
      </c>
      <c r="AA107">
        <v>12.600726999999999</v>
      </c>
      <c r="AB107">
        <v>12.642158999999999</v>
      </c>
      <c r="AC107">
        <v>12.679489</v>
      </c>
      <c r="AD107">
        <v>12.712895</v>
      </c>
      <c r="AE107">
        <v>12.742675999999999</v>
      </c>
      <c r="AF107">
        <v>12.769346000000001</v>
      </c>
      <c r="AG107">
        <v>12.792731</v>
      </c>
      <c r="AH107">
        <v>12.813243999999999</v>
      </c>
      <c r="AI107">
        <v>12.833055</v>
      </c>
      <c r="AJ107" s="32">
        <v>8.0000000000000002E-3</v>
      </c>
    </row>
    <row r="108" spans="1:36">
      <c r="A108" t="s">
        <v>742</v>
      </c>
      <c r="B108" t="s">
        <v>2288</v>
      </c>
      <c r="C108" t="s">
        <v>2289</v>
      </c>
      <c r="D108" t="s">
        <v>770</v>
      </c>
      <c r="F108">
        <v>11.399428</v>
      </c>
      <c r="G108">
        <v>11.399428</v>
      </c>
      <c r="H108">
        <v>11.399426999999999</v>
      </c>
      <c r="I108">
        <v>11.399426999999999</v>
      </c>
      <c r="J108">
        <v>11.399428</v>
      </c>
      <c r="K108">
        <v>11.399428</v>
      </c>
      <c r="L108">
        <v>11.399428</v>
      </c>
      <c r="M108">
        <v>11.399428</v>
      </c>
      <c r="N108">
        <v>11.399426999999999</v>
      </c>
      <c r="O108">
        <v>11.399429</v>
      </c>
      <c r="P108">
        <v>11.399430000000001</v>
      </c>
      <c r="Q108">
        <v>11.399426999999999</v>
      </c>
      <c r="R108">
        <v>11.399426</v>
      </c>
      <c r="S108">
        <v>11.399429</v>
      </c>
      <c r="T108">
        <v>11.399426</v>
      </c>
      <c r="U108">
        <v>11.399426</v>
      </c>
      <c r="V108">
        <v>11.399429</v>
      </c>
      <c r="W108">
        <v>11.399428</v>
      </c>
      <c r="X108">
        <v>11.399426999999999</v>
      </c>
      <c r="Y108">
        <v>11.399428</v>
      </c>
      <c r="Z108">
        <v>11.399428</v>
      </c>
      <c r="AA108">
        <v>11.399426</v>
      </c>
      <c r="AB108">
        <v>11.399429</v>
      </c>
      <c r="AC108">
        <v>11.399429</v>
      </c>
      <c r="AD108">
        <v>11.399429</v>
      </c>
      <c r="AE108">
        <v>11.399424</v>
      </c>
      <c r="AF108">
        <v>11.399428</v>
      </c>
      <c r="AG108">
        <v>11.399429</v>
      </c>
      <c r="AH108">
        <v>11.399424</v>
      </c>
      <c r="AI108">
        <v>11.399429</v>
      </c>
      <c r="AJ108" s="32">
        <v>0</v>
      </c>
    </row>
    <row r="109" spans="1:36">
      <c r="A109" t="s">
        <v>752</v>
      </c>
      <c r="B109" t="s">
        <v>2290</v>
      </c>
      <c r="C109" t="s">
        <v>2291</v>
      </c>
      <c r="F109">
        <v>8.1464560000000006</v>
      </c>
      <c r="G109">
        <v>8.2410069999999997</v>
      </c>
      <c r="H109">
        <v>8.3459590000000006</v>
      </c>
      <c r="I109">
        <v>8.468845</v>
      </c>
      <c r="J109">
        <v>8.6089749999999992</v>
      </c>
      <c r="K109">
        <v>8.7577449999999999</v>
      </c>
      <c r="L109">
        <v>8.9151279999999993</v>
      </c>
      <c r="M109">
        <v>9.0699079999999999</v>
      </c>
      <c r="N109">
        <v>9.2327910000000006</v>
      </c>
      <c r="O109">
        <v>9.4007380000000005</v>
      </c>
      <c r="P109">
        <v>9.5716070000000002</v>
      </c>
      <c r="Q109">
        <v>9.7397229999999997</v>
      </c>
      <c r="R109">
        <v>9.8999590000000008</v>
      </c>
      <c r="S109">
        <v>10.046317999999999</v>
      </c>
      <c r="T109">
        <v>10.179741999999999</v>
      </c>
      <c r="U109">
        <v>10.302503</v>
      </c>
      <c r="V109">
        <v>10.415221000000001</v>
      </c>
      <c r="W109">
        <v>10.524191999999999</v>
      </c>
      <c r="X109">
        <v>10.623345</v>
      </c>
      <c r="Y109">
        <v>10.717430999999999</v>
      </c>
      <c r="Z109">
        <v>10.80306</v>
      </c>
      <c r="AA109">
        <v>10.878671000000001</v>
      </c>
      <c r="AB109">
        <v>10.943417999999999</v>
      </c>
      <c r="AC109">
        <v>10.998825</v>
      </c>
      <c r="AD109">
        <v>11.048496</v>
      </c>
      <c r="AE109">
        <v>11.094803000000001</v>
      </c>
      <c r="AF109">
        <v>11.137778000000001</v>
      </c>
      <c r="AG109">
        <v>11.176422000000001</v>
      </c>
      <c r="AH109">
        <v>11.212151</v>
      </c>
      <c r="AI109">
        <v>11.247814</v>
      </c>
      <c r="AJ109" s="32">
        <v>1.0999999999999999E-2</v>
      </c>
    </row>
    <row r="110" spans="1:36">
      <c r="A110" t="s">
        <v>745</v>
      </c>
      <c r="C110" t="s">
        <v>2292</v>
      </c>
    </row>
    <row r="111" spans="1:36">
      <c r="A111" t="s">
        <v>245</v>
      </c>
      <c r="B111" t="s">
        <v>2293</v>
      </c>
      <c r="C111" t="s">
        <v>2294</v>
      </c>
      <c r="D111" t="s">
        <v>769</v>
      </c>
      <c r="F111">
        <v>6.102068</v>
      </c>
      <c r="G111">
        <v>6.1458969999999997</v>
      </c>
      <c r="H111">
        <v>6.196777</v>
      </c>
      <c r="I111">
        <v>6.2597810000000003</v>
      </c>
      <c r="J111">
        <v>6.3349330000000004</v>
      </c>
      <c r="K111">
        <v>6.4205880000000004</v>
      </c>
      <c r="L111">
        <v>6.5153499999999998</v>
      </c>
      <c r="M111">
        <v>6.6115449999999996</v>
      </c>
      <c r="N111">
        <v>6.7120110000000004</v>
      </c>
      <c r="O111">
        <v>6.8130629999999996</v>
      </c>
      <c r="P111">
        <v>6.9126240000000001</v>
      </c>
      <c r="Q111">
        <v>7.0083909999999996</v>
      </c>
      <c r="R111">
        <v>7.0959760000000003</v>
      </c>
      <c r="S111">
        <v>7.1733820000000001</v>
      </c>
      <c r="T111">
        <v>7.2408939999999999</v>
      </c>
      <c r="U111">
        <v>7.3009709999999997</v>
      </c>
      <c r="V111">
        <v>7.3547659999999997</v>
      </c>
      <c r="W111">
        <v>7.4023240000000001</v>
      </c>
      <c r="X111">
        <v>7.4452020000000001</v>
      </c>
      <c r="Y111">
        <v>7.4834759999999996</v>
      </c>
      <c r="Z111">
        <v>7.5180829999999998</v>
      </c>
      <c r="AA111">
        <v>7.5475060000000003</v>
      </c>
      <c r="AB111">
        <v>7.572597</v>
      </c>
      <c r="AC111">
        <v>7.5938569999999999</v>
      </c>
      <c r="AD111">
        <v>7.6121359999999996</v>
      </c>
      <c r="AE111">
        <v>7.6290440000000004</v>
      </c>
      <c r="AF111">
        <v>7.6449069999999999</v>
      </c>
      <c r="AG111">
        <v>7.6598179999999996</v>
      </c>
      <c r="AH111">
        <v>7.6746509999999999</v>
      </c>
      <c r="AI111">
        <v>7.6897479999999998</v>
      </c>
      <c r="AJ111" s="32">
        <v>8.0000000000000002E-3</v>
      </c>
    </row>
    <row r="112" spans="1:36">
      <c r="A112" t="s">
        <v>737</v>
      </c>
      <c r="B112" t="s">
        <v>2295</v>
      </c>
      <c r="C112" t="s">
        <v>2296</v>
      </c>
      <c r="D112" t="s">
        <v>770</v>
      </c>
      <c r="F112">
        <v>5.4224050000000004</v>
      </c>
      <c r="G112">
        <v>5.4605540000000001</v>
      </c>
      <c r="H112">
        <v>5.5048880000000002</v>
      </c>
      <c r="I112">
        <v>5.5578390000000004</v>
      </c>
      <c r="J112">
        <v>5.6212369999999998</v>
      </c>
      <c r="K112">
        <v>5.6906249999999998</v>
      </c>
      <c r="L112">
        <v>5.7637729999999996</v>
      </c>
      <c r="M112">
        <v>5.8411150000000003</v>
      </c>
      <c r="N112">
        <v>5.9261160000000004</v>
      </c>
      <c r="O112">
        <v>6.0101899999999997</v>
      </c>
      <c r="P112">
        <v>6.0986359999999999</v>
      </c>
      <c r="Q112">
        <v>6.1928910000000004</v>
      </c>
      <c r="R112">
        <v>6.2880339999999997</v>
      </c>
      <c r="S112">
        <v>6.3800759999999999</v>
      </c>
      <c r="T112">
        <v>6.4675609999999999</v>
      </c>
      <c r="U112">
        <v>6.5536130000000004</v>
      </c>
      <c r="V112">
        <v>6.6329279999999997</v>
      </c>
      <c r="W112">
        <v>6.7068349999999999</v>
      </c>
      <c r="X112">
        <v>6.7760230000000004</v>
      </c>
      <c r="Y112">
        <v>6.8437520000000003</v>
      </c>
      <c r="Z112">
        <v>6.9053509999999996</v>
      </c>
      <c r="AA112">
        <v>6.9677290000000003</v>
      </c>
      <c r="AB112">
        <v>7.0234389999999998</v>
      </c>
      <c r="AC112">
        <v>7.0681729999999998</v>
      </c>
      <c r="AD112">
        <v>7.1039199999999996</v>
      </c>
      <c r="AE112">
        <v>7.1328389999999997</v>
      </c>
      <c r="AF112">
        <v>7.1573779999999996</v>
      </c>
      <c r="AG112">
        <v>7.1774430000000002</v>
      </c>
      <c r="AH112">
        <v>7.196078</v>
      </c>
      <c r="AI112">
        <v>7.2123400000000002</v>
      </c>
      <c r="AJ112" s="32">
        <v>0.01</v>
      </c>
    </row>
    <row r="113" spans="1:36">
      <c r="A113" t="s">
        <v>252</v>
      </c>
      <c r="B113" t="s">
        <v>2297</v>
      </c>
      <c r="C113" t="s">
        <v>2298</v>
      </c>
      <c r="D113" t="s">
        <v>770</v>
      </c>
      <c r="F113">
        <v>5.9537240000000002</v>
      </c>
      <c r="G113">
        <v>6.0224270000000004</v>
      </c>
      <c r="H113">
        <v>6.0854480000000004</v>
      </c>
      <c r="I113">
        <v>6.1493859999999998</v>
      </c>
      <c r="J113">
        <v>6.2153720000000003</v>
      </c>
      <c r="K113">
        <v>6.2824369999999998</v>
      </c>
      <c r="L113">
        <v>6.353313</v>
      </c>
      <c r="M113">
        <v>6.422015</v>
      </c>
      <c r="N113">
        <v>6.4969910000000004</v>
      </c>
      <c r="O113">
        <v>6.5764180000000003</v>
      </c>
      <c r="P113">
        <v>6.6605369999999997</v>
      </c>
      <c r="Q113">
        <v>6.7452009999999998</v>
      </c>
      <c r="R113">
        <v>6.820818</v>
      </c>
      <c r="S113">
        <v>6.8805889999999996</v>
      </c>
      <c r="T113">
        <v>6.9263389999999996</v>
      </c>
      <c r="U113">
        <v>6.9655779999999998</v>
      </c>
      <c r="V113">
        <v>6.9997550000000004</v>
      </c>
      <c r="W113">
        <v>7.0304229999999999</v>
      </c>
      <c r="X113">
        <v>7.0566149999999999</v>
      </c>
      <c r="Y113">
        <v>7.0786210000000001</v>
      </c>
      <c r="Z113">
        <v>7.0958690000000004</v>
      </c>
      <c r="AA113">
        <v>7.1095600000000001</v>
      </c>
      <c r="AB113">
        <v>7.1203630000000002</v>
      </c>
      <c r="AC113">
        <v>7.1285889999999998</v>
      </c>
      <c r="AD113">
        <v>7.135116</v>
      </c>
      <c r="AE113">
        <v>7.1405010000000004</v>
      </c>
      <c r="AF113">
        <v>7.1451219999999998</v>
      </c>
      <c r="AG113">
        <v>7.1494929999999997</v>
      </c>
      <c r="AH113">
        <v>7.1553459999999998</v>
      </c>
      <c r="AI113">
        <v>7.1631450000000001</v>
      </c>
      <c r="AJ113" s="32">
        <v>6.0000000000000001E-3</v>
      </c>
    </row>
    <row r="114" spans="1:36">
      <c r="A114" t="s">
        <v>261</v>
      </c>
      <c r="B114" t="s">
        <v>2299</v>
      </c>
      <c r="C114" t="s">
        <v>2300</v>
      </c>
      <c r="D114" t="s">
        <v>769</v>
      </c>
      <c r="F114">
        <v>5.7259760000000002</v>
      </c>
      <c r="G114">
        <v>5.7493499999999997</v>
      </c>
      <c r="H114">
        <v>5.7885780000000002</v>
      </c>
      <c r="I114">
        <v>5.8458129999999997</v>
      </c>
      <c r="J114">
        <v>5.9190680000000002</v>
      </c>
      <c r="K114">
        <v>6.0044050000000002</v>
      </c>
      <c r="L114">
        <v>6.1003119999999997</v>
      </c>
      <c r="M114">
        <v>6.1983519999999999</v>
      </c>
      <c r="N114">
        <v>6.301723</v>
      </c>
      <c r="O114">
        <v>6.4062599999999996</v>
      </c>
      <c r="P114">
        <v>6.5100689999999997</v>
      </c>
      <c r="Q114">
        <v>6.6122930000000002</v>
      </c>
      <c r="R114">
        <v>6.709562</v>
      </c>
      <c r="S114">
        <v>6.7992809999999997</v>
      </c>
      <c r="T114">
        <v>6.8803159999999997</v>
      </c>
      <c r="U114">
        <v>6.9530620000000001</v>
      </c>
      <c r="V114">
        <v>7.0178700000000003</v>
      </c>
      <c r="W114">
        <v>7.0743090000000004</v>
      </c>
      <c r="X114">
        <v>7.1233899999999997</v>
      </c>
      <c r="Y114">
        <v>7.1661250000000001</v>
      </c>
      <c r="Z114">
        <v>7.2028499999999998</v>
      </c>
      <c r="AA114">
        <v>7.2341480000000002</v>
      </c>
      <c r="AB114">
        <v>7.2614130000000001</v>
      </c>
      <c r="AC114">
        <v>7.2849170000000001</v>
      </c>
      <c r="AD114">
        <v>7.3056429999999999</v>
      </c>
      <c r="AE114">
        <v>7.3242469999999997</v>
      </c>
      <c r="AF114">
        <v>7.3408259999999999</v>
      </c>
      <c r="AG114">
        <v>7.356401</v>
      </c>
      <c r="AH114">
        <v>7.3708660000000004</v>
      </c>
      <c r="AI114">
        <v>7.3846850000000002</v>
      </c>
      <c r="AJ114" s="32">
        <v>8.9999999999999993E-3</v>
      </c>
    </row>
    <row r="115" spans="1:36">
      <c r="A115" t="s">
        <v>738</v>
      </c>
      <c r="B115" t="s">
        <v>2301</v>
      </c>
      <c r="C115" t="s">
        <v>2302</v>
      </c>
      <c r="D115" t="s">
        <v>770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t="s">
        <v>112</v>
      </c>
    </row>
    <row r="116" spans="1:36">
      <c r="A116" t="s">
        <v>739</v>
      </c>
      <c r="B116" t="s">
        <v>2303</v>
      </c>
      <c r="C116" t="s">
        <v>2304</v>
      </c>
      <c r="D116" t="s">
        <v>769</v>
      </c>
      <c r="F116">
        <v>13.219851</v>
      </c>
      <c r="G116">
        <v>13.209261</v>
      </c>
      <c r="H116">
        <v>13.187791000000001</v>
      </c>
      <c r="I116">
        <v>13.158454000000001</v>
      </c>
      <c r="J116">
        <v>13.124053999999999</v>
      </c>
      <c r="K116">
        <v>13.086627999999999</v>
      </c>
      <c r="L116">
        <v>13.047457</v>
      </c>
      <c r="M116">
        <v>13.006565</v>
      </c>
      <c r="N116">
        <v>12.965147</v>
      </c>
      <c r="O116">
        <v>12.924282</v>
      </c>
      <c r="P116">
        <v>12.885591</v>
      </c>
      <c r="Q116">
        <v>12.851768</v>
      </c>
      <c r="R116">
        <v>12.827538000000001</v>
      </c>
      <c r="S116">
        <v>12.821202</v>
      </c>
      <c r="T116">
        <v>12.846126999999999</v>
      </c>
      <c r="U116">
        <v>12.820696</v>
      </c>
      <c r="V116">
        <v>12.754538999999999</v>
      </c>
      <c r="W116">
        <v>12.724442</v>
      </c>
      <c r="X116">
        <v>12.804907</v>
      </c>
      <c r="Y116">
        <v>12.851319999999999</v>
      </c>
      <c r="Z116">
        <v>12.868561</v>
      </c>
      <c r="AA116">
        <v>12.848667000000001</v>
      </c>
      <c r="AB116">
        <v>12.840032000000001</v>
      </c>
      <c r="AC116">
        <v>12.833352</v>
      </c>
      <c r="AD116">
        <v>12.824992</v>
      </c>
      <c r="AE116">
        <v>12.814766000000001</v>
      </c>
      <c r="AF116">
        <v>12.80292</v>
      </c>
      <c r="AG116">
        <v>12.789930999999999</v>
      </c>
      <c r="AH116">
        <v>12.775954</v>
      </c>
      <c r="AI116">
        <v>12.760730000000001</v>
      </c>
      <c r="AJ116" s="32">
        <v>-1E-3</v>
      </c>
    </row>
    <row r="117" spans="1:36">
      <c r="A117" t="s">
        <v>740</v>
      </c>
      <c r="B117" t="s">
        <v>2305</v>
      </c>
      <c r="C117" t="s">
        <v>2306</v>
      </c>
      <c r="D117" t="s">
        <v>769</v>
      </c>
      <c r="F117">
        <v>1.4500040000000001</v>
      </c>
      <c r="G117">
        <v>2.4200970000000002</v>
      </c>
      <c r="H117">
        <v>3.182267</v>
      </c>
      <c r="I117">
        <v>3.8298030000000001</v>
      </c>
      <c r="J117">
        <v>4.3782500000000004</v>
      </c>
      <c r="K117">
        <v>4.8494489999999999</v>
      </c>
      <c r="L117">
        <v>5.2711940000000004</v>
      </c>
      <c r="M117">
        <v>5.6632930000000004</v>
      </c>
      <c r="N117">
        <v>6.0427619999999997</v>
      </c>
      <c r="O117">
        <v>6.4141899999999996</v>
      </c>
      <c r="P117">
        <v>6.7808140000000003</v>
      </c>
      <c r="Q117">
        <v>7.1473100000000001</v>
      </c>
      <c r="R117">
        <v>7.5106359999999999</v>
      </c>
      <c r="S117">
        <v>7.8587999999999996</v>
      </c>
      <c r="T117">
        <v>8.1859230000000007</v>
      </c>
      <c r="U117">
        <v>8.4850840000000005</v>
      </c>
      <c r="V117">
        <v>8.7448320000000006</v>
      </c>
      <c r="W117">
        <v>8.9491409999999991</v>
      </c>
      <c r="X117">
        <v>9.0825709999999997</v>
      </c>
      <c r="Y117">
        <v>9.2777860000000008</v>
      </c>
      <c r="Z117">
        <v>9.4899470000000008</v>
      </c>
      <c r="AA117">
        <v>9.6244169999999993</v>
      </c>
      <c r="AB117">
        <v>9.6319490000000005</v>
      </c>
      <c r="AC117">
        <v>9.692615</v>
      </c>
      <c r="AD117">
        <v>9.7461040000000008</v>
      </c>
      <c r="AE117">
        <v>9.7947059999999997</v>
      </c>
      <c r="AF117">
        <v>9.8394919999999999</v>
      </c>
      <c r="AG117">
        <v>9.8808340000000001</v>
      </c>
      <c r="AH117">
        <v>9.9194680000000002</v>
      </c>
      <c r="AI117">
        <v>9.9564979999999998</v>
      </c>
      <c r="AJ117" s="32">
        <v>6.9000000000000006E-2</v>
      </c>
    </row>
    <row r="118" spans="1:36">
      <c r="A118" t="s">
        <v>741</v>
      </c>
      <c r="B118" t="s">
        <v>2307</v>
      </c>
      <c r="C118" t="s">
        <v>2308</v>
      </c>
      <c r="D118" t="s">
        <v>770</v>
      </c>
      <c r="F118">
        <v>1.4210199999999999</v>
      </c>
      <c r="G118">
        <v>2.3923719999999999</v>
      </c>
      <c r="H118">
        <v>3.164593</v>
      </c>
      <c r="I118">
        <v>3.8247629999999999</v>
      </c>
      <c r="J118">
        <v>4.3847240000000003</v>
      </c>
      <c r="K118">
        <v>4.8656269999999999</v>
      </c>
      <c r="L118">
        <v>5.2964250000000002</v>
      </c>
      <c r="M118">
        <v>5.6968439999999996</v>
      </c>
      <c r="N118">
        <v>6.0848209999999998</v>
      </c>
      <c r="O118">
        <v>6.4649159999999997</v>
      </c>
      <c r="P118">
        <v>6.8408790000000002</v>
      </c>
      <c r="Q118">
        <v>7.2179789999999997</v>
      </c>
      <c r="R118">
        <v>7.5937890000000001</v>
      </c>
      <c r="S118">
        <v>7.9574220000000002</v>
      </c>
      <c r="T118">
        <v>8.2999779999999994</v>
      </c>
      <c r="U118">
        <v>8.6141050000000003</v>
      </c>
      <c r="V118">
        <v>8.8877229999999994</v>
      </c>
      <c r="W118">
        <v>9.1037700000000008</v>
      </c>
      <c r="X118">
        <v>9.2457440000000002</v>
      </c>
      <c r="Y118">
        <v>9.4550009999999993</v>
      </c>
      <c r="Z118">
        <v>9.6833360000000006</v>
      </c>
      <c r="AA118">
        <v>9.8290869999999995</v>
      </c>
      <c r="AB118">
        <v>9.8391870000000008</v>
      </c>
      <c r="AC118">
        <v>9.9069990000000008</v>
      </c>
      <c r="AD118">
        <v>9.9678789999999999</v>
      </c>
      <c r="AE118">
        <v>10.023218</v>
      </c>
      <c r="AF118">
        <v>10.073935000000001</v>
      </c>
      <c r="AG118">
        <v>10.120297000000001</v>
      </c>
      <c r="AH118">
        <v>10.163114999999999</v>
      </c>
      <c r="AI118">
        <v>10.203567</v>
      </c>
      <c r="AJ118" s="32">
        <v>7.0000000000000007E-2</v>
      </c>
    </row>
    <row r="119" spans="1:36">
      <c r="A119" t="s">
        <v>742</v>
      </c>
      <c r="B119" t="s">
        <v>2309</v>
      </c>
      <c r="C119" t="s">
        <v>2310</v>
      </c>
      <c r="D119" t="s">
        <v>769</v>
      </c>
      <c r="F119">
        <v>7.1099579999999998</v>
      </c>
      <c r="G119">
        <v>6.9278320000000004</v>
      </c>
      <c r="H119">
        <v>6.8652889999999998</v>
      </c>
      <c r="I119">
        <v>6.8325449999999996</v>
      </c>
      <c r="J119">
        <v>6.812881</v>
      </c>
      <c r="K119">
        <v>6.7998810000000001</v>
      </c>
      <c r="L119">
        <v>6.7904720000000003</v>
      </c>
      <c r="M119">
        <v>6.7830769999999996</v>
      </c>
      <c r="N119">
        <v>6.7769709999999996</v>
      </c>
      <c r="O119">
        <v>6.7718109999999996</v>
      </c>
      <c r="P119">
        <v>6.767353</v>
      </c>
      <c r="Q119">
        <v>6.76342</v>
      </c>
      <c r="R119">
        <v>6.7599419999999997</v>
      </c>
      <c r="S119">
        <v>6.7569319999999999</v>
      </c>
      <c r="T119">
        <v>6.7543680000000004</v>
      </c>
      <c r="U119">
        <v>6.7522359999999999</v>
      </c>
      <c r="V119">
        <v>6.750559</v>
      </c>
      <c r="W119">
        <v>6.749377</v>
      </c>
      <c r="X119">
        <v>6.748729</v>
      </c>
      <c r="Y119">
        <v>6.7476339999999997</v>
      </c>
      <c r="Z119">
        <v>6.7464490000000001</v>
      </c>
      <c r="AA119">
        <v>6.7457929999999999</v>
      </c>
      <c r="AB119">
        <v>6.745927</v>
      </c>
      <c r="AC119">
        <v>6.7456769999999997</v>
      </c>
      <c r="AD119">
        <v>6.7454419999999997</v>
      </c>
      <c r="AE119">
        <v>6.7452180000000004</v>
      </c>
      <c r="AF119">
        <v>6.7450039999999998</v>
      </c>
      <c r="AG119">
        <v>6.7448079999999999</v>
      </c>
      <c r="AH119">
        <v>6.7446219999999997</v>
      </c>
      <c r="AI119">
        <v>6.7444470000000001</v>
      </c>
      <c r="AJ119" s="32">
        <v>-2E-3</v>
      </c>
    </row>
    <row r="120" spans="1:36">
      <c r="A120" t="s">
        <v>753</v>
      </c>
      <c r="B120" t="s">
        <v>2311</v>
      </c>
      <c r="C120" t="s">
        <v>2312</v>
      </c>
      <c r="F120">
        <v>6.0970820000000003</v>
      </c>
      <c r="G120">
        <v>6.1407160000000003</v>
      </c>
      <c r="H120">
        <v>6.1915129999999996</v>
      </c>
      <c r="I120">
        <v>6.2545159999999997</v>
      </c>
      <c r="J120">
        <v>6.3297270000000001</v>
      </c>
      <c r="K120">
        <v>6.4154520000000002</v>
      </c>
      <c r="L120">
        <v>6.5102840000000004</v>
      </c>
      <c r="M120">
        <v>6.6065469999999999</v>
      </c>
      <c r="N120">
        <v>6.7070850000000002</v>
      </c>
      <c r="O120">
        <v>6.8082039999999999</v>
      </c>
      <c r="P120">
        <v>6.9078379999999999</v>
      </c>
      <c r="Q120">
        <v>7.0036940000000003</v>
      </c>
      <c r="R120">
        <v>7.09138</v>
      </c>
      <c r="S120">
        <v>7.1688919999999996</v>
      </c>
      <c r="T120">
        <v>7.23651</v>
      </c>
      <c r="U120">
        <v>7.2966699999999998</v>
      </c>
      <c r="V120">
        <v>7.3505120000000002</v>
      </c>
      <c r="W120">
        <v>7.3980730000000001</v>
      </c>
      <c r="X120">
        <v>7.4409049999999999</v>
      </c>
      <c r="Y120">
        <v>7.4790910000000004</v>
      </c>
      <c r="Z120">
        <v>7.5135500000000004</v>
      </c>
      <c r="AA120">
        <v>7.542808</v>
      </c>
      <c r="AB120">
        <v>7.5677099999999999</v>
      </c>
      <c r="AC120">
        <v>7.5887529999999996</v>
      </c>
      <c r="AD120">
        <v>7.6067840000000002</v>
      </c>
      <c r="AE120">
        <v>7.6233919999999999</v>
      </c>
      <c r="AF120">
        <v>7.6388949999999998</v>
      </c>
      <c r="AG120">
        <v>7.65341</v>
      </c>
      <c r="AH120">
        <v>7.667783</v>
      </c>
      <c r="AI120">
        <v>7.6823459999999999</v>
      </c>
      <c r="AJ120" s="32">
        <v>8.0000000000000002E-3</v>
      </c>
    </row>
    <row r="121" spans="1:36">
      <c r="A121" t="s">
        <v>754</v>
      </c>
      <c r="B121" t="s">
        <v>2313</v>
      </c>
      <c r="C121" t="s">
        <v>2314</v>
      </c>
      <c r="F121">
        <v>7.3337219999999999</v>
      </c>
      <c r="G121">
        <v>7.4111229999999999</v>
      </c>
      <c r="H121">
        <v>7.4987029999999999</v>
      </c>
      <c r="I121">
        <v>7.5964419999999997</v>
      </c>
      <c r="J121">
        <v>7.7046849999999996</v>
      </c>
      <c r="K121">
        <v>7.8243070000000001</v>
      </c>
      <c r="L121">
        <v>7.9548230000000002</v>
      </c>
      <c r="M121">
        <v>8.0871410000000008</v>
      </c>
      <c r="N121">
        <v>8.2255669999999999</v>
      </c>
      <c r="O121">
        <v>8.3664470000000009</v>
      </c>
      <c r="P121">
        <v>8.5076079999999994</v>
      </c>
      <c r="Q121">
        <v>8.6456169999999997</v>
      </c>
      <c r="R121">
        <v>8.775347</v>
      </c>
      <c r="S121">
        <v>8.8942940000000004</v>
      </c>
      <c r="T121">
        <v>9.0029500000000002</v>
      </c>
      <c r="U121">
        <v>9.103116</v>
      </c>
      <c r="V121">
        <v>9.1945689999999995</v>
      </c>
      <c r="W121">
        <v>9.2776580000000006</v>
      </c>
      <c r="X121">
        <v>9.3533000000000008</v>
      </c>
      <c r="Y121">
        <v>9.4223359999999996</v>
      </c>
      <c r="Z121">
        <v>9.4866100000000007</v>
      </c>
      <c r="AA121">
        <v>9.5439229999999995</v>
      </c>
      <c r="AB121">
        <v>9.5960970000000003</v>
      </c>
      <c r="AC121">
        <v>9.6429430000000007</v>
      </c>
      <c r="AD121">
        <v>9.6862840000000006</v>
      </c>
      <c r="AE121">
        <v>9.7284609999999994</v>
      </c>
      <c r="AF121">
        <v>9.7694279999999996</v>
      </c>
      <c r="AG121">
        <v>9.8101179999999992</v>
      </c>
      <c r="AH121">
        <v>9.8523230000000002</v>
      </c>
      <c r="AI121">
        <v>9.8936910000000005</v>
      </c>
      <c r="AJ121" s="32">
        <v>0.01</v>
      </c>
    </row>
    <row r="122" spans="1:36">
      <c r="A122" t="s">
        <v>755</v>
      </c>
      <c r="C122" t="s">
        <v>2315</v>
      </c>
    </row>
    <row r="123" spans="1:36">
      <c r="A123" t="s">
        <v>200</v>
      </c>
      <c r="C123" t="s">
        <v>2316</v>
      </c>
    </row>
    <row r="124" spans="1:36">
      <c r="A124" t="s">
        <v>245</v>
      </c>
      <c r="B124" t="s">
        <v>2317</v>
      </c>
      <c r="C124" t="s">
        <v>2318</v>
      </c>
      <c r="D124" t="s">
        <v>562</v>
      </c>
      <c r="F124">
        <v>2.87771</v>
      </c>
      <c r="G124">
        <v>2.9951910000000002</v>
      </c>
      <c r="H124">
        <v>3.1115910000000002</v>
      </c>
      <c r="I124">
        <v>3.2264680000000001</v>
      </c>
      <c r="J124">
        <v>3.336608</v>
      </c>
      <c r="K124">
        <v>3.4425629999999998</v>
      </c>
      <c r="L124">
        <v>3.5417320000000001</v>
      </c>
      <c r="M124">
        <v>3.6353900000000001</v>
      </c>
      <c r="N124">
        <v>3.7237420000000001</v>
      </c>
      <c r="O124">
        <v>3.8054269999999999</v>
      </c>
      <c r="P124">
        <v>3.8800270000000001</v>
      </c>
      <c r="Q124">
        <v>3.9513530000000001</v>
      </c>
      <c r="R124">
        <v>4.0101079999999998</v>
      </c>
      <c r="S124">
        <v>4.0584530000000001</v>
      </c>
      <c r="T124">
        <v>4.0945679999999998</v>
      </c>
      <c r="U124">
        <v>4.1247759999999998</v>
      </c>
      <c r="V124">
        <v>4.1502540000000003</v>
      </c>
      <c r="W124">
        <v>4.1736930000000001</v>
      </c>
      <c r="X124">
        <v>4.1902350000000004</v>
      </c>
      <c r="Y124">
        <v>4.1969479999999999</v>
      </c>
      <c r="Z124">
        <v>4.2015409999999997</v>
      </c>
      <c r="AA124">
        <v>4.2015450000000003</v>
      </c>
      <c r="AB124">
        <v>4.2101009999999999</v>
      </c>
      <c r="AC124">
        <v>4.2238059999999997</v>
      </c>
      <c r="AD124">
        <v>4.2302999999999997</v>
      </c>
      <c r="AE124">
        <v>4.2300950000000004</v>
      </c>
      <c r="AF124">
        <v>4.231878</v>
      </c>
      <c r="AG124">
        <v>4.2329109999999996</v>
      </c>
      <c r="AH124">
        <v>4.2254529999999999</v>
      </c>
      <c r="AI124">
        <v>4.2129149999999997</v>
      </c>
      <c r="AJ124" s="32">
        <v>1.2999999999999999E-2</v>
      </c>
    </row>
    <row r="125" spans="1:36">
      <c r="A125" t="s">
        <v>737</v>
      </c>
      <c r="B125" t="s">
        <v>2319</v>
      </c>
      <c r="C125" t="s">
        <v>2320</v>
      </c>
      <c r="D125" t="s">
        <v>562</v>
      </c>
      <c r="F125">
        <v>1.1983170000000001</v>
      </c>
      <c r="G125">
        <v>1.246704</v>
      </c>
      <c r="H125">
        <v>1.301334</v>
      </c>
      <c r="I125">
        <v>1.361494</v>
      </c>
      <c r="J125">
        <v>1.4252560000000001</v>
      </c>
      <c r="K125">
        <v>1.492402</v>
      </c>
      <c r="L125">
        <v>1.5610580000000001</v>
      </c>
      <c r="M125">
        <v>1.630695</v>
      </c>
      <c r="N125">
        <v>1.7009080000000001</v>
      </c>
      <c r="O125">
        <v>1.7722340000000001</v>
      </c>
      <c r="P125">
        <v>1.843477</v>
      </c>
      <c r="Q125">
        <v>1.9176610000000001</v>
      </c>
      <c r="R125">
        <v>1.9920020000000001</v>
      </c>
      <c r="S125">
        <v>2.0648040000000001</v>
      </c>
      <c r="T125">
        <v>2.134995</v>
      </c>
      <c r="U125">
        <v>2.2065549999999998</v>
      </c>
      <c r="V125">
        <v>2.2805029999999999</v>
      </c>
      <c r="W125">
        <v>2.3564440000000002</v>
      </c>
      <c r="X125">
        <v>2.4349050000000001</v>
      </c>
      <c r="Y125">
        <v>2.5159090000000002</v>
      </c>
      <c r="Z125">
        <v>2.6022560000000001</v>
      </c>
      <c r="AA125">
        <v>2.687789</v>
      </c>
      <c r="AB125">
        <v>2.7775699999999999</v>
      </c>
      <c r="AC125">
        <v>2.8733979999999999</v>
      </c>
      <c r="AD125">
        <v>2.9705629999999998</v>
      </c>
      <c r="AE125">
        <v>3.069461</v>
      </c>
      <c r="AF125">
        <v>3.1713819999999999</v>
      </c>
      <c r="AG125">
        <v>3.2738269999999998</v>
      </c>
      <c r="AH125">
        <v>3.3749750000000001</v>
      </c>
      <c r="AI125">
        <v>3.474701</v>
      </c>
      <c r="AJ125" s="32">
        <v>3.6999999999999998E-2</v>
      </c>
    </row>
    <row r="126" spans="1:36">
      <c r="A126" t="s">
        <v>252</v>
      </c>
      <c r="B126" t="s">
        <v>2321</v>
      </c>
      <c r="C126" t="s">
        <v>2322</v>
      </c>
      <c r="D126" t="s">
        <v>562</v>
      </c>
      <c r="F126">
        <v>4.9600000000000002E-4</v>
      </c>
      <c r="G126">
        <v>8.4599999999999996E-4</v>
      </c>
      <c r="H126">
        <v>1.2160000000000001E-3</v>
      </c>
      <c r="I126">
        <v>1.6069999999999999E-3</v>
      </c>
      <c r="J126">
        <v>2.0100000000000001E-3</v>
      </c>
      <c r="K126">
        <v>2.428E-3</v>
      </c>
      <c r="L126">
        <v>2.856E-3</v>
      </c>
      <c r="M126">
        <v>3.297E-3</v>
      </c>
      <c r="N126">
        <v>3.754E-3</v>
      </c>
      <c r="O126">
        <v>4.2230000000000002E-3</v>
      </c>
      <c r="P126">
        <v>4.705E-3</v>
      </c>
      <c r="Q126">
        <v>5.2040000000000003E-3</v>
      </c>
      <c r="R126">
        <v>5.7239999999999999E-3</v>
      </c>
      <c r="S126">
        <v>6.2360000000000002E-3</v>
      </c>
      <c r="T126">
        <v>6.7460000000000003E-3</v>
      </c>
      <c r="U126">
        <v>7.2740000000000001E-3</v>
      </c>
      <c r="V126">
        <v>7.8239999999999994E-3</v>
      </c>
      <c r="W126">
        <v>8.4019999999999997E-3</v>
      </c>
      <c r="X126">
        <v>9.0100000000000006E-3</v>
      </c>
      <c r="Y126">
        <v>9.6460000000000001E-3</v>
      </c>
      <c r="Z126">
        <v>1.0305999999999999E-2</v>
      </c>
      <c r="AA126">
        <v>1.0984000000000001E-2</v>
      </c>
      <c r="AB126">
        <v>1.1682E-2</v>
      </c>
      <c r="AC126">
        <v>1.2397999999999999E-2</v>
      </c>
      <c r="AD126">
        <v>1.3131E-2</v>
      </c>
      <c r="AE126">
        <v>1.389E-2</v>
      </c>
      <c r="AF126">
        <v>1.4674E-2</v>
      </c>
      <c r="AG126">
        <v>1.5479E-2</v>
      </c>
      <c r="AH126">
        <v>1.6315E-2</v>
      </c>
      <c r="AI126">
        <v>1.7177999999999999E-2</v>
      </c>
      <c r="AJ126" s="32">
        <v>0.13</v>
      </c>
    </row>
    <row r="127" spans="1:36">
      <c r="A127" t="s">
        <v>261</v>
      </c>
      <c r="B127" t="s">
        <v>2323</v>
      </c>
      <c r="C127" t="s">
        <v>2324</v>
      </c>
      <c r="D127" t="s">
        <v>562</v>
      </c>
      <c r="F127">
        <v>9.6900000000000003E-4</v>
      </c>
      <c r="G127">
        <v>1.0989999999999999E-3</v>
      </c>
      <c r="H127">
        <v>1.23E-3</v>
      </c>
      <c r="I127">
        <v>1.364E-3</v>
      </c>
      <c r="J127">
        <v>1.4959999999999999E-3</v>
      </c>
      <c r="K127">
        <v>1.6280000000000001E-3</v>
      </c>
      <c r="L127">
        <v>1.758E-3</v>
      </c>
      <c r="M127">
        <v>1.8860000000000001E-3</v>
      </c>
      <c r="N127">
        <v>2.0149999999999999E-3</v>
      </c>
      <c r="O127">
        <v>2.1410000000000001E-3</v>
      </c>
      <c r="P127">
        <v>2.2659999999999998E-3</v>
      </c>
      <c r="Q127">
        <v>2.3909999999999999E-3</v>
      </c>
      <c r="R127">
        <v>2.5170000000000001E-3</v>
      </c>
      <c r="S127">
        <v>2.6389999999999999E-3</v>
      </c>
      <c r="T127">
        <v>2.7569999999999999E-3</v>
      </c>
      <c r="U127">
        <v>2.8739999999999998E-3</v>
      </c>
      <c r="V127">
        <v>2.9910000000000002E-3</v>
      </c>
      <c r="W127">
        <v>3.1089999999999998E-3</v>
      </c>
      <c r="X127">
        <v>3.2299999999999998E-3</v>
      </c>
      <c r="Y127">
        <v>3.3530000000000001E-3</v>
      </c>
      <c r="Z127">
        <v>3.4770000000000001E-3</v>
      </c>
      <c r="AA127">
        <v>3.6020000000000002E-3</v>
      </c>
      <c r="AB127">
        <v>3.728E-3</v>
      </c>
      <c r="AC127">
        <v>3.8560000000000001E-3</v>
      </c>
      <c r="AD127">
        <v>3.9849999999999998E-3</v>
      </c>
      <c r="AE127">
        <v>4.1120000000000002E-3</v>
      </c>
      <c r="AF127">
        <v>4.2329999999999998E-3</v>
      </c>
      <c r="AG127">
        <v>4.3439999999999998E-3</v>
      </c>
      <c r="AH127">
        <v>4.4559999999999999E-3</v>
      </c>
      <c r="AI127">
        <v>4.5620000000000001E-3</v>
      </c>
      <c r="AJ127" s="32">
        <v>5.5E-2</v>
      </c>
    </row>
    <row r="128" spans="1:36">
      <c r="A128" t="s">
        <v>738</v>
      </c>
      <c r="B128" t="s">
        <v>2325</v>
      </c>
      <c r="C128" t="s">
        <v>2326</v>
      </c>
      <c r="D128" t="s">
        <v>562</v>
      </c>
      <c r="F128">
        <v>0.21989800000000001</v>
      </c>
      <c r="G128">
        <v>0.22335099999999999</v>
      </c>
      <c r="H128">
        <v>0.226601</v>
      </c>
      <c r="I128">
        <v>0.229626</v>
      </c>
      <c r="J128">
        <v>0.23233300000000001</v>
      </c>
      <c r="K128">
        <v>0.23474400000000001</v>
      </c>
      <c r="L128">
        <v>0.236822</v>
      </c>
      <c r="M128">
        <v>0.23861099999999999</v>
      </c>
      <c r="N128">
        <v>0.240151</v>
      </c>
      <c r="O128">
        <v>0.24142</v>
      </c>
      <c r="P128">
        <v>0.24244299999999999</v>
      </c>
      <c r="Q128">
        <v>0.243279</v>
      </c>
      <c r="R128">
        <v>0.243945</v>
      </c>
      <c r="S128">
        <v>0.24434900000000001</v>
      </c>
      <c r="T128">
        <v>0.2445</v>
      </c>
      <c r="U128">
        <v>0.244447</v>
      </c>
      <c r="V128">
        <v>0.24423600000000001</v>
      </c>
      <c r="W128">
        <v>0.24393599999999999</v>
      </c>
      <c r="X128">
        <v>0.24359500000000001</v>
      </c>
      <c r="Y128">
        <v>0.24320800000000001</v>
      </c>
      <c r="Z128">
        <v>0.24276</v>
      </c>
      <c r="AA128">
        <v>0.24221200000000001</v>
      </c>
      <c r="AB128">
        <v>0.24166699999999999</v>
      </c>
      <c r="AC128">
        <v>0.23984900000000001</v>
      </c>
      <c r="AD128">
        <v>0.235042</v>
      </c>
      <c r="AE128">
        <v>0.22804099999999999</v>
      </c>
      <c r="AF128">
        <v>0.219556</v>
      </c>
      <c r="AG128">
        <v>0.21063499999999999</v>
      </c>
      <c r="AH128">
        <v>0.19864200000000001</v>
      </c>
      <c r="AI128">
        <v>0.18598999999999999</v>
      </c>
      <c r="AJ128" s="32">
        <v>-6.0000000000000001E-3</v>
      </c>
    </row>
    <row r="129" spans="1:36">
      <c r="A129" t="s">
        <v>739</v>
      </c>
      <c r="B129" t="s">
        <v>2327</v>
      </c>
      <c r="C129" t="s">
        <v>2328</v>
      </c>
      <c r="D129" t="s">
        <v>562</v>
      </c>
      <c r="F129">
        <v>7.1000000000000005E-5</v>
      </c>
      <c r="G129">
        <v>7.2999999999999999E-5</v>
      </c>
      <c r="H129">
        <v>7.4999999999999993E-5</v>
      </c>
      <c r="I129">
        <v>7.7000000000000001E-5</v>
      </c>
      <c r="J129">
        <v>7.8999999999999996E-5</v>
      </c>
      <c r="K129">
        <v>8.1000000000000004E-5</v>
      </c>
      <c r="L129">
        <v>8.2999999999999998E-5</v>
      </c>
      <c r="M129">
        <v>8.3999999999999995E-5</v>
      </c>
      <c r="N129">
        <v>8.6000000000000003E-5</v>
      </c>
      <c r="O129">
        <v>8.7999999999999998E-5</v>
      </c>
      <c r="P129">
        <v>8.8999999999999995E-5</v>
      </c>
      <c r="Q129">
        <v>9.1000000000000003E-5</v>
      </c>
      <c r="R129">
        <v>9.2E-5</v>
      </c>
      <c r="S129">
        <v>9.3999999999999994E-5</v>
      </c>
      <c r="T129">
        <v>9.5000000000000005E-5</v>
      </c>
      <c r="U129">
        <v>9.7E-5</v>
      </c>
      <c r="V129">
        <v>9.7999999999999997E-5</v>
      </c>
      <c r="W129">
        <v>9.8999999999999994E-5</v>
      </c>
      <c r="X129">
        <v>1E-4</v>
      </c>
      <c r="Y129">
        <v>1.01E-4</v>
      </c>
      <c r="Z129">
        <v>1.03E-4</v>
      </c>
      <c r="AA129">
        <v>1.0399999999999999E-4</v>
      </c>
      <c r="AB129">
        <v>1.05E-4</v>
      </c>
      <c r="AC129">
        <v>9.8999999999999994E-5</v>
      </c>
      <c r="AD129">
        <v>9.0000000000000006E-5</v>
      </c>
      <c r="AE129">
        <v>8.5000000000000006E-5</v>
      </c>
      <c r="AF129">
        <v>8.2000000000000001E-5</v>
      </c>
      <c r="AG129">
        <v>8.0000000000000007E-5</v>
      </c>
      <c r="AH129">
        <v>8.0000000000000007E-5</v>
      </c>
      <c r="AI129">
        <v>8.0000000000000007E-5</v>
      </c>
      <c r="AJ129" s="32">
        <v>4.0000000000000001E-3</v>
      </c>
    </row>
    <row r="130" spans="1:36">
      <c r="A130" t="s">
        <v>740</v>
      </c>
      <c r="B130" t="s">
        <v>2329</v>
      </c>
      <c r="C130" t="s">
        <v>2330</v>
      </c>
      <c r="D130" t="s">
        <v>562</v>
      </c>
      <c r="F130">
        <v>4.2999999999999999E-4</v>
      </c>
      <c r="G130">
        <v>8.3100000000000003E-4</v>
      </c>
      <c r="H130">
        <v>1.256E-3</v>
      </c>
      <c r="I130">
        <v>1.7049999999999999E-3</v>
      </c>
      <c r="J130">
        <v>2.1679999999999998E-3</v>
      </c>
      <c r="K130">
        <v>2.6480000000000002E-3</v>
      </c>
      <c r="L130">
        <v>3.1389999999999999E-3</v>
      </c>
      <c r="M130">
        <v>3.6459999999999999E-3</v>
      </c>
      <c r="N130">
        <v>4.1700000000000001E-3</v>
      </c>
      <c r="O130">
        <v>4.7089999999999996E-3</v>
      </c>
      <c r="P130">
        <v>5.2610000000000001E-3</v>
      </c>
      <c r="Q130">
        <v>5.8349999999999999E-3</v>
      </c>
      <c r="R130">
        <v>6.4310000000000001E-3</v>
      </c>
      <c r="S130">
        <v>7.0340000000000003E-3</v>
      </c>
      <c r="T130">
        <v>7.6420000000000004E-3</v>
      </c>
      <c r="U130">
        <v>8.2629999999999995E-3</v>
      </c>
      <c r="V130">
        <v>8.9029999999999995E-3</v>
      </c>
      <c r="W130">
        <v>9.5720000000000006E-3</v>
      </c>
      <c r="X130">
        <v>1.0272E-2</v>
      </c>
      <c r="Y130">
        <v>1.1002E-2</v>
      </c>
      <c r="Z130">
        <v>1.1757999999999999E-2</v>
      </c>
      <c r="AA130">
        <v>1.2534E-2</v>
      </c>
      <c r="AB130">
        <v>1.3332E-2</v>
      </c>
      <c r="AC130">
        <v>1.4151E-2</v>
      </c>
      <c r="AD130">
        <v>1.4988E-2</v>
      </c>
      <c r="AE130">
        <v>1.5855999999999999E-2</v>
      </c>
      <c r="AF130">
        <v>1.6750999999999999E-2</v>
      </c>
      <c r="AG130">
        <v>1.7670000000000002E-2</v>
      </c>
      <c r="AH130">
        <v>1.8624999999999999E-2</v>
      </c>
      <c r="AI130">
        <v>1.9609999999999999E-2</v>
      </c>
      <c r="AJ130" s="32">
        <v>0.14099999999999999</v>
      </c>
    </row>
    <row r="131" spans="1:36">
      <c r="A131" t="s">
        <v>741</v>
      </c>
      <c r="B131" t="s">
        <v>2331</v>
      </c>
      <c r="C131" t="s">
        <v>2332</v>
      </c>
      <c r="D131" t="s">
        <v>562</v>
      </c>
      <c r="F131">
        <v>4.4799999999999999E-4</v>
      </c>
      <c r="G131">
        <v>8.6700000000000004E-4</v>
      </c>
      <c r="H131">
        <v>1.3090000000000001E-3</v>
      </c>
      <c r="I131">
        <v>1.7769999999999999E-3</v>
      </c>
      <c r="J131">
        <v>2.2599999999999999E-3</v>
      </c>
      <c r="K131">
        <v>2.7599999999999999E-3</v>
      </c>
      <c r="L131">
        <v>3.2720000000000002E-3</v>
      </c>
      <c r="M131">
        <v>3.8E-3</v>
      </c>
      <c r="N131">
        <v>4.3470000000000002E-3</v>
      </c>
      <c r="O131">
        <v>4.908E-3</v>
      </c>
      <c r="P131">
        <v>5.4840000000000002E-3</v>
      </c>
      <c r="Q131">
        <v>6.0819999999999997E-3</v>
      </c>
      <c r="R131">
        <v>6.7039999999999999E-3</v>
      </c>
      <c r="S131">
        <v>7.332E-3</v>
      </c>
      <c r="T131">
        <v>7.9660000000000009E-3</v>
      </c>
      <c r="U131">
        <v>8.6130000000000009E-3</v>
      </c>
      <c r="V131">
        <v>9.2809999999999993E-3</v>
      </c>
      <c r="W131">
        <v>9.9769999999999998E-3</v>
      </c>
      <c r="X131">
        <v>1.0708000000000001E-2</v>
      </c>
      <c r="Y131">
        <v>1.1469E-2</v>
      </c>
      <c r="Z131">
        <v>1.2257000000000001E-2</v>
      </c>
      <c r="AA131">
        <v>1.3065999999999999E-2</v>
      </c>
      <c r="AB131">
        <v>1.3898000000000001E-2</v>
      </c>
      <c r="AC131">
        <v>1.4751E-2</v>
      </c>
      <c r="AD131">
        <v>1.5624000000000001E-2</v>
      </c>
      <c r="AE131">
        <v>1.6528000000000001E-2</v>
      </c>
      <c r="AF131">
        <v>1.7461999999999998E-2</v>
      </c>
      <c r="AG131">
        <v>1.8419999999999999E-2</v>
      </c>
      <c r="AH131">
        <v>1.9415000000000002E-2</v>
      </c>
      <c r="AI131">
        <v>2.0441000000000001E-2</v>
      </c>
      <c r="AJ131" s="32">
        <v>0.14099999999999999</v>
      </c>
    </row>
    <row r="132" spans="1:36">
      <c r="A132" t="s">
        <v>742</v>
      </c>
      <c r="B132" t="s">
        <v>2333</v>
      </c>
      <c r="C132" t="s">
        <v>2334</v>
      </c>
      <c r="D132" t="s">
        <v>562</v>
      </c>
      <c r="F132">
        <v>0</v>
      </c>
      <c r="G132">
        <v>0</v>
      </c>
      <c r="H132">
        <v>0</v>
      </c>
      <c r="I132">
        <v>0</v>
      </c>
      <c r="J132">
        <v>0</v>
      </c>
      <c r="K132">
        <v>0</v>
      </c>
      <c r="L132">
        <v>0</v>
      </c>
      <c r="M132">
        <v>0</v>
      </c>
      <c r="N132">
        <v>0</v>
      </c>
      <c r="O132">
        <v>0</v>
      </c>
      <c r="P132">
        <v>9.9999999999999995E-7</v>
      </c>
      <c r="Q132">
        <v>9.9999999999999995E-7</v>
      </c>
      <c r="R132">
        <v>9.9999999999999995E-7</v>
      </c>
      <c r="S132">
        <v>9.9999999999999995E-7</v>
      </c>
      <c r="T132">
        <v>9.9999999999999995E-7</v>
      </c>
      <c r="U132">
        <v>9.9999999999999995E-7</v>
      </c>
      <c r="V132">
        <v>9.9999999999999995E-7</v>
      </c>
      <c r="W132">
        <v>9.9999999999999995E-7</v>
      </c>
      <c r="X132">
        <v>9.9999999999999995E-7</v>
      </c>
      <c r="Y132">
        <v>9.9999999999999995E-7</v>
      </c>
      <c r="Z132">
        <v>9.9999999999999995E-7</v>
      </c>
      <c r="AA132">
        <v>9.9999999999999995E-7</v>
      </c>
      <c r="AB132">
        <v>9.9999999999999995E-7</v>
      </c>
      <c r="AC132">
        <v>9.9999999999999995E-7</v>
      </c>
      <c r="AD132">
        <v>9.9999999999999995E-7</v>
      </c>
      <c r="AE132">
        <v>9.9999999999999995E-7</v>
      </c>
      <c r="AF132">
        <v>9.9999999999999995E-7</v>
      </c>
      <c r="AG132">
        <v>9.9999999999999995E-7</v>
      </c>
      <c r="AH132">
        <v>9.9999999999999995E-7</v>
      </c>
      <c r="AI132">
        <v>9.9999999999999995E-7</v>
      </c>
      <c r="AJ132" s="32">
        <v>0.111</v>
      </c>
    </row>
    <row r="133" spans="1:36">
      <c r="A133" t="s">
        <v>743</v>
      </c>
      <c r="B133" t="s">
        <v>2335</v>
      </c>
      <c r="C133" t="s">
        <v>2336</v>
      </c>
      <c r="D133" t="s">
        <v>562</v>
      </c>
      <c r="F133">
        <v>4.2983370000000001</v>
      </c>
      <c r="G133">
        <v>4.4689629999999996</v>
      </c>
      <c r="H133">
        <v>4.6446139999999998</v>
      </c>
      <c r="I133">
        <v>4.8241180000000004</v>
      </c>
      <c r="J133">
        <v>5.0022120000000001</v>
      </c>
      <c r="K133">
        <v>5.1792559999999996</v>
      </c>
      <c r="L133">
        <v>5.3507170000000004</v>
      </c>
      <c r="M133">
        <v>5.5174089999999998</v>
      </c>
      <c r="N133">
        <v>5.6791710000000002</v>
      </c>
      <c r="O133">
        <v>5.8351459999999999</v>
      </c>
      <c r="P133">
        <v>5.9837449999999999</v>
      </c>
      <c r="Q133">
        <v>6.131894</v>
      </c>
      <c r="R133">
        <v>6.2675210000000003</v>
      </c>
      <c r="S133">
        <v>6.3909390000000004</v>
      </c>
      <c r="T133">
        <v>6.4992679999999998</v>
      </c>
      <c r="U133">
        <v>6.6028950000000002</v>
      </c>
      <c r="V133">
        <v>6.7040860000000002</v>
      </c>
      <c r="W133">
        <v>6.8052299999999999</v>
      </c>
      <c r="X133">
        <v>6.9020460000000003</v>
      </c>
      <c r="Y133">
        <v>6.9916340000000003</v>
      </c>
      <c r="Z133">
        <v>7.0844509999999996</v>
      </c>
      <c r="AA133">
        <v>7.1718339999999996</v>
      </c>
      <c r="AB133">
        <v>7.2720820000000002</v>
      </c>
      <c r="AC133">
        <v>7.3823059999999998</v>
      </c>
      <c r="AD133">
        <v>7.4837220000000002</v>
      </c>
      <c r="AE133">
        <v>7.5780669999999999</v>
      </c>
      <c r="AF133">
        <v>7.6760130000000002</v>
      </c>
      <c r="AG133">
        <v>7.7733610000000004</v>
      </c>
      <c r="AH133">
        <v>7.8579629999999998</v>
      </c>
      <c r="AI133">
        <v>7.9354800000000001</v>
      </c>
      <c r="AJ133" s="32">
        <v>2.1000000000000001E-2</v>
      </c>
    </row>
    <row r="134" spans="1:36">
      <c r="A134" t="s">
        <v>202</v>
      </c>
      <c r="C134" t="s">
        <v>2337</v>
      </c>
    </row>
    <row r="135" spans="1:36">
      <c r="A135" t="s">
        <v>245</v>
      </c>
      <c r="B135" t="s">
        <v>2338</v>
      </c>
      <c r="C135" t="s">
        <v>2339</v>
      </c>
      <c r="D135" t="s">
        <v>562</v>
      </c>
      <c r="F135">
        <v>2.222683</v>
      </c>
      <c r="G135">
        <v>2.2579639999999999</v>
      </c>
      <c r="H135">
        <v>2.294994</v>
      </c>
      <c r="I135">
        <v>2.3418369999999999</v>
      </c>
      <c r="J135">
        <v>2.39418</v>
      </c>
      <c r="K135">
        <v>2.447505</v>
      </c>
      <c r="L135">
        <v>2.4991979999999998</v>
      </c>
      <c r="M135">
        <v>2.550802</v>
      </c>
      <c r="N135">
        <v>2.6000869999999998</v>
      </c>
      <c r="O135">
        <v>2.6479020000000002</v>
      </c>
      <c r="P135">
        <v>2.6916609999999999</v>
      </c>
      <c r="Q135">
        <v>2.7350650000000001</v>
      </c>
      <c r="R135">
        <v>2.7733479999999999</v>
      </c>
      <c r="S135">
        <v>2.804074</v>
      </c>
      <c r="T135">
        <v>2.8306990000000001</v>
      </c>
      <c r="U135">
        <v>2.8569740000000001</v>
      </c>
      <c r="V135">
        <v>2.8846720000000001</v>
      </c>
      <c r="W135">
        <v>2.9130129999999999</v>
      </c>
      <c r="X135">
        <v>2.9422799999999998</v>
      </c>
      <c r="Y135">
        <v>2.9714580000000002</v>
      </c>
      <c r="Z135">
        <v>2.9985849999999998</v>
      </c>
      <c r="AA135">
        <v>3.0258449999999999</v>
      </c>
      <c r="AB135">
        <v>3.0578319999999999</v>
      </c>
      <c r="AC135">
        <v>3.0936409999999999</v>
      </c>
      <c r="AD135">
        <v>3.129766</v>
      </c>
      <c r="AE135">
        <v>3.1652279999999999</v>
      </c>
      <c r="AF135">
        <v>3.2023000000000001</v>
      </c>
      <c r="AG135">
        <v>3.2379829999999998</v>
      </c>
      <c r="AH135">
        <v>3.271112</v>
      </c>
      <c r="AI135">
        <v>3.3056739999999998</v>
      </c>
      <c r="AJ135" s="32">
        <v>1.4E-2</v>
      </c>
    </row>
    <row r="136" spans="1:36">
      <c r="A136" t="s">
        <v>737</v>
      </c>
      <c r="B136" t="s">
        <v>2340</v>
      </c>
      <c r="C136" t="s">
        <v>2341</v>
      </c>
      <c r="D136" t="s">
        <v>562</v>
      </c>
      <c r="F136">
        <v>1.4445669999999999</v>
      </c>
      <c r="G136">
        <v>1.4292879999999999</v>
      </c>
      <c r="H136">
        <v>1.417136</v>
      </c>
      <c r="I136">
        <v>1.411119</v>
      </c>
      <c r="J136">
        <v>1.409427</v>
      </c>
      <c r="K136">
        <v>1.4094199999999999</v>
      </c>
      <c r="L136">
        <v>1.410431</v>
      </c>
      <c r="M136">
        <v>1.4117599999999999</v>
      </c>
      <c r="N136">
        <v>1.413265</v>
      </c>
      <c r="O136">
        <v>1.4155470000000001</v>
      </c>
      <c r="P136">
        <v>1.415899</v>
      </c>
      <c r="Q136">
        <v>1.418048</v>
      </c>
      <c r="R136">
        <v>1.4183460000000001</v>
      </c>
      <c r="S136">
        <v>1.417224</v>
      </c>
      <c r="T136">
        <v>1.417163</v>
      </c>
      <c r="U136">
        <v>1.417897</v>
      </c>
      <c r="V136">
        <v>1.42045</v>
      </c>
      <c r="W136">
        <v>1.424437</v>
      </c>
      <c r="X136">
        <v>1.431575</v>
      </c>
      <c r="Y136">
        <v>1.4391149999999999</v>
      </c>
      <c r="Z136">
        <v>1.448359</v>
      </c>
      <c r="AA136">
        <v>1.459308</v>
      </c>
      <c r="AB136">
        <v>1.473201</v>
      </c>
      <c r="AC136">
        <v>1.489201</v>
      </c>
      <c r="AD136">
        <v>1.5049840000000001</v>
      </c>
      <c r="AE136">
        <v>1.5207790000000001</v>
      </c>
      <c r="AF136">
        <v>1.536932</v>
      </c>
      <c r="AG136">
        <v>1.5522149999999999</v>
      </c>
      <c r="AH136">
        <v>1.5666720000000001</v>
      </c>
      <c r="AI136">
        <v>1.5806960000000001</v>
      </c>
      <c r="AJ136" s="32">
        <v>3.0000000000000001E-3</v>
      </c>
    </row>
    <row r="137" spans="1:36">
      <c r="A137" t="s">
        <v>252</v>
      </c>
      <c r="B137" t="s">
        <v>2342</v>
      </c>
      <c r="C137" t="s">
        <v>2343</v>
      </c>
      <c r="D137" t="s">
        <v>562</v>
      </c>
      <c r="F137">
        <v>2.6570000000000001E-3</v>
      </c>
      <c r="G137">
        <v>2.6840000000000002E-3</v>
      </c>
      <c r="H137">
        <v>2.7560000000000002E-3</v>
      </c>
      <c r="I137">
        <v>2.8779999999999999E-3</v>
      </c>
      <c r="J137">
        <v>3.0370000000000002E-3</v>
      </c>
      <c r="K137">
        <v>3.222E-3</v>
      </c>
      <c r="L137">
        <v>3.4199999999999999E-3</v>
      </c>
      <c r="M137">
        <v>3.6319999999999998E-3</v>
      </c>
      <c r="N137">
        <v>3.849E-3</v>
      </c>
      <c r="O137">
        <v>4.0759999999999998E-3</v>
      </c>
      <c r="P137">
        <v>4.3070000000000001E-3</v>
      </c>
      <c r="Q137">
        <v>4.5510000000000004E-3</v>
      </c>
      <c r="R137">
        <v>4.8149999999999998E-3</v>
      </c>
      <c r="S137">
        <v>5.0670000000000003E-3</v>
      </c>
      <c r="T137">
        <v>5.3119999999999999E-3</v>
      </c>
      <c r="U137">
        <v>5.5770000000000004E-3</v>
      </c>
      <c r="V137">
        <v>5.8640000000000003E-3</v>
      </c>
      <c r="W137">
        <v>6.1739999999999998E-3</v>
      </c>
      <c r="X137">
        <v>6.509E-3</v>
      </c>
      <c r="Y137">
        <v>6.8669999999999998E-3</v>
      </c>
      <c r="Z137">
        <v>7.2389999999999998E-3</v>
      </c>
      <c r="AA137">
        <v>7.6239999999999997E-3</v>
      </c>
      <c r="AB137">
        <v>8.0199999999999994E-3</v>
      </c>
      <c r="AC137">
        <v>8.4270000000000005E-3</v>
      </c>
      <c r="AD137">
        <v>8.8450000000000004E-3</v>
      </c>
      <c r="AE137">
        <v>9.2790000000000008E-3</v>
      </c>
      <c r="AF137">
        <v>9.7310000000000001E-3</v>
      </c>
      <c r="AG137">
        <v>1.0189E-2</v>
      </c>
      <c r="AH137">
        <v>1.0593E-2</v>
      </c>
      <c r="AI137">
        <v>1.1041E-2</v>
      </c>
      <c r="AJ137" s="32">
        <v>0.05</v>
      </c>
    </row>
    <row r="138" spans="1:36">
      <c r="A138" t="s">
        <v>261</v>
      </c>
      <c r="B138" t="s">
        <v>2344</v>
      </c>
      <c r="C138" t="s">
        <v>2345</v>
      </c>
      <c r="D138" t="s">
        <v>562</v>
      </c>
      <c r="F138">
        <v>2.8530000000000001E-3</v>
      </c>
      <c r="G138">
        <v>3.3899999999999998E-3</v>
      </c>
      <c r="H138">
        <v>3.921E-3</v>
      </c>
      <c r="I138">
        <v>4.4799999999999996E-3</v>
      </c>
      <c r="J138">
        <v>5.0439999999999999E-3</v>
      </c>
      <c r="K138">
        <v>5.5950000000000001E-3</v>
      </c>
      <c r="L138">
        <v>6.1260000000000004E-3</v>
      </c>
      <c r="M138">
        <v>6.6490000000000004E-3</v>
      </c>
      <c r="N138">
        <v>7.1630000000000001E-3</v>
      </c>
      <c r="O138">
        <v>7.6600000000000001E-3</v>
      </c>
      <c r="P138">
        <v>8.1370000000000001E-3</v>
      </c>
      <c r="Q138">
        <v>8.6020000000000003E-3</v>
      </c>
      <c r="R138">
        <v>9.0539999999999995E-3</v>
      </c>
      <c r="S138">
        <v>9.4780000000000003E-3</v>
      </c>
      <c r="T138">
        <v>9.8709999999999996E-3</v>
      </c>
      <c r="U138">
        <v>1.0240000000000001E-2</v>
      </c>
      <c r="V138">
        <v>1.0603E-2</v>
      </c>
      <c r="W138">
        <v>1.0966E-2</v>
      </c>
      <c r="X138">
        <v>1.1339999999999999E-2</v>
      </c>
      <c r="Y138">
        <v>1.1723000000000001E-2</v>
      </c>
      <c r="Z138">
        <v>1.209E-2</v>
      </c>
      <c r="AA138">
        <v>1.2458E-2</v>
      </c>
      <c r="AB138">
        <v>1.2800000000000001E-2</v>
      </c>
      <c r="AC138">
        <v>1.3129999999999999E-2</v>
      </c>
      <c r="AD138">
        <v>1.3469E-2</v>
      </c>
      <c r="AE138">
        <v>1.3816999999999999E-2</v>
      </c>
      <c r="AF138">
        <v>1.4165000000000001E-2</v>
      </c>
      <c r="AG138">
        <v>1.4500000000000001E-2</v>
      </c>
      <c r="AH138">
        <v>1.4834E-2</v>
      </c>
      <c r="AI138">
        <v>1.5193999999999999E-2</v>
      </c>
      <c r="AJ138" s="32">
        <v>5.8999999999999997E-2</v>
      </c>
    </row>
    <row r="139" spans="1:36">
      <c r="A139" t="s">
        <v>738</v>
      </c>
      <c r="B139" t="s">
        <v>2346</v>
      </c>
      <c r="C139" t="s">
        <v>2347</v>
      </c>
      <c r="D139" t="s">
        <v>562</v>
      </c>
      <c r="F139">
        <v>3.6727999999999997E-2</v>
      </c>
      <c r="G139">
        <v>4.2627999999999999E-2</v>
      </c>
      <c r="H139">
        <v>4.8641999999999998E-2</v>
      </c>
      <c r="I139">
        <v>5.5150999999999999E-2</v>
      </c>
      <c r="J139">
        <v>6.1891000000000002E-2</v>
      </c>
      <c r="K139">
        <v>6.8631999999999999E-2</v>
      </c>
      <c r="L139">
        <v>7.5305999999999998E-2</v>
      </c>
      <c r="M139">
        <v>8.2017999999999994E-2</v>
      </c>
      <c r="N139">
        <v>8.8775999999999994E-2</v>
      </c>
      <c r="O139">
        <v>9.5491999999999994E-2</v>
      </c>
      <c r="P139">
        <v>0.102158</v>
      </c>
      <c r="Q139">
        <v>0.108878</v>
      </c>
      <c r="R139">
        <v>0.11566899999999999</v>
      </c>
      <c r="S139">
        <v>0.122304</v>
      </c>
      <c r="T139">
        <v>0.12881600000000001</v>
      </c>
      <c r="U139">
        <v>0.135355</v>
      </c>
      <c r="V139">
        <v>0.142099</v>
      </c>
      <c r="W139">
        <v>0.149115</v>
      </c>
      <c r="X139">
        <v>0.156529</v>
      </c>
      <c r="Y139">
        <v>0.16430900000000001</v>
      </c>
      <c r="Z139">
        <v>0.172323</v>
      </c>
      <c r="AA139">
        <v>0.180535</v>
      </c>
      <c r="AB139">
        <v>0.188885</v>
      </c>
      <c r="AC139">
        <v>0.197382</v>
      </c>
      <c r="AD139">
        <v>0.205982</v>
      </c>
      <c r="AE139">
        <v>0.214834</v>
      </c>
      <c r="AF139">
        <v>0.223889</v>
      </c>
      <c r="AG139">
        <v>0.23288800000000001</v>
      </c>
      <c r="AH139">
        <v>0.24202299999999999</v>
      </c>
      <c r="AI139">
        <v>0.25172099999999997</v>
      </c>
      <c r="AJ139" s="32">
        <v>6.9000000000000006E-2</v>
      </c>
    </row>
    <row r="140" spans="1:36">
      <c r="A140" t="s">
        <v>739</v>
      </c>
      <c r="B140" t="s">
        <v>2348</v>
      </c>
      <c r="C140" t="s">
        <v>2349</v>
      </c>
      <c r="D140" t="s">
        <v>562</v>
      </c>
      <c r="F140">
        <v>1.34E-4</v>
      </c>
      <c r="G140">
        <v>1.46E-4</v>
      </c>
      <c r="H140">
        <v>1.5799999999999999E-4</v>
      </c>
      <c r="I140">
        <v>1.6899999999999999E-4</v>
      </c>
      <c r="J140">
        <v>1.7899999999999999E-4</v>
      </c>
      <c r="K140">
        <v>1.8799999999999999E-4</v>
      </c>
      <c r="L140">
        <v>1.9599999999999999E-4</v>
      </c>
      <c r="M140">
        <v>2.03E-4</v>
      </c>
      <c r="N140">
        <v>2.0799999999999999E-4</v>
      </c>
      <c r="O140">
        <v>2.13E-4</v>
      </c>
      <c r="P140">
        <v>2.1599999999999999E-4</v>
      </c>
      <c r="Q140">
        <v>2.1900000000000001E-4</v>
      </c>
      <c r="R140">
        <v>2.2000000000000001E-4</v>
      </c>
      <c r="S140">
        <v>2.2100000000000001E-4</v>
      </c>
      <c r="T140">
        <v>2.2100000000000001E-4</v>
      </c>
      <c r="U140">
        <v>2.2000000000000001E-4</v>
      </c>
      <c r="V140">
        <v>2.1900000000000001E-4</v>
      </c>
      <c r="W140">
        <v>2.1699999999999999E-4</v>
      </c>
      <c r="X140">
        <v>2.14E-4</v>
      </c>
      <c r="Y140">
        <v>2.12E-4</v>
      </c>
      <c r="Z140">
        <v>2.0900000000000001E-4</v>
      </c>
      <c r="AA140">
        <v>2.05E-4</v>
      </c>
      <c r="AB140">
        <v>2.0100000000000001E-4</v>
      </c>
      <c r="AC140">
        <v>1.9699999999999999E-4</v>
      </c>
      <c r="AD140">
        <v>1.93E-4</v>
      </c>
      <c r="AE140">
        <v>1.8799999999999999E-4</v>
      </c>
      <c r="AF140">
        <v>1.83E-4</v>
      </c>
      <c r="AG140">
        <v>1.7799999999999999E-4</v>
      </c>
      <c r="AH140">
        <v>1.73E-4</v>
      </c>
      <c r="AI140">
        <v>1.6699999999999999E-4</v>
      </c>
      <c r="AJ140" s="32">
        <v>8.0000000000000002E-3</v>
      </c>
    </row>
    <row r="141" spans="1:36">
      <c r="A141" t="s">
        <v>740</v>
      </c>
      <c r="B141" t="s">
        <v>2350</v>
      </c>
      <c r="C141" t="s">
        <v>2351</v>
      </c>
      <c r="D141" t="s">
        <v>562</v>
      </c>
      <c r="F141">
        <v>3.0499999999999999E-4</v>
      </c>
      <c r="G141">
        <v>5.8900000000000001E-4</v>
      </c>
      <c r="H141">
        <v>8.8999999999999995E-4</v>
      </c>
      <c r="I141">
        <v>1.2260000000000001E-3</v>
      </c>
      <c r="J141">
        <v>1.5870000000000001E-3</v>
      </c>
      <c r="K141">
        <v>1.9610000000000001E-3</v>
      </c>
      <c r="L141">
        <v>2.343E-3</v>
      </c>
      <c r="M141">
        <v>2.7390000000000001E-3</v>
      </c>
      <c r="N141">
        <v>3.1489999999999999E-3</v>
      </c>
      <c r="O141">
        <v>3.5669999999999999E-3</v>
      </c>
      <c r="P141">
        <v>3.9899999999999996E-3</v>
      </c>
      <c r="Q141">
        <v>4.424E-3</v>
      </c>
      <c r="R141">
        <v>4.8700000000000002E-3</v>
      </c>
      <c r="S141">
        <v>5.3140000000000001E-3</v>
      </c>
      <c r="T141">
        <v>5.7549999999999997E-3</v>
      </c>
      <c r="U141">
        <v>6.2009999999999999E-3</v>
      </c>
      <c r="V141">
        <v>6.6620000000000004E-3</v>
      </c>
      <c r="W141">
        <v>7.1409999999999998E-3</v>
      </c>
      <c r="X141">
        <v>7.6449999999999999E-3</v>
      </c>
      <c r="Y141">
        <v>8.1729999999999997E-3</v>
      </c>
      <c r="Z141">
        <v>8.7170000000000008E-3</v>
      </c>
      <c r="AA141">
        <v>9.273E-3</v>
      </c>
      <c r="AB141">
        <v>9.8410000000000008E-3</v>
      </c>
      <c r="AC141">
        <v>1.0421E-2</v>
      </c>
      <c r="AD141">
        <v>1.1013E-2</v>
      </c>
      <c r="AE141">
        <v>1.1623E-2</v>
      </c>
      <c r="AF141">
        <v>1.2255E-2</v>
      </c>
      <c r="AG141">
        <v>1.2893999999999999E-2</v>
      </c>
      <c r="AH141">
        <v>1.3544E-2</v>
      </c>
      <c r="AI141">
        <v>1.4229E-2</v>
      </c>
      <c r="AJ141" s="32">
        <v>0.14199999999999999</v>
      </c>
    </row>
    <row r="142" spans="1:36">
      <c r="A142" t="s">
        <v>741</v>
      </c>
      <c r="B142" t="s">
        <v>2352</v>
      </c>
      <c r="C142" t="s">
        <v>2353</v>
      </c>
      <c r="D142" t="s">
        <v>562</v>
      </c>
      <c r="F142">
        <v>2.8899999999999998E-4</v>
      </c>
      <c r="G142">
        <v>5.5800000000000001E-4</v>
      </c>
      <c r="H142">
        <v>8.4199999999999998E-4</v>
      </c>
      <c r="I142">
        <v>1.1609999999999999E-3</v>
      </c>
      <c r="J142">
        <v>1.5020000000000001E-3</v>
      </c>
      <c r="K142">
        <v>1.856E-3</v>
      </c>
      <c r="L142">
        <v>2.2179999999999999E-3</v>
      </c>
      <c r="M142">
        <v>2.5929999999999998E-3</v>
      </c>
      <c r="N142">
        <v>2.9810000000000001E-3</v>
      </c>
      <c r="O142">
        <v>3.3760000000000001E-3</v>
      </c>
      <c r="P142">
        <v>3.7759999999999998E-3</v>
      </c>
      <c r="Q142">
        <v>4.1879999999999999E-3</v>
      </c>
      <c r="R142">
        <v>4.6100000000000004E-3</v>
      </c>
      <c r="S142">
        <v>5.0299999999999997E-3</v>
      </c>
      <c r="T142">
        <v>5.4479999999999997E-3</v>
      </c>
      <c r="U142">
        <v>5.8700000000000002E-3</v>
      </c>
      <c r="V142">
        <v>6.306E-3</v>
      </c>
      <c r="W142">
        <v>6.7590000000000003E-3</v>
      </c>
      <c r="X142">
        <v>7.2370000000000004E-3</v>
      </c>
      <c r="Y142">
        <v>7.737E-3</v>
      </c>
      <c r="Z142">
        <v>8.2509999999999997E-3</v>
      </c>
      <c r="AA142">
        <v>8.7770000000000001E-3</v>
      </c>
      <c r="AB142">
        <v>9.3150000000000004E-3</v>
      </c>
      <c r="AC142">
        <v>9.8639999999999995E-3</v>
      </c>
      <c r="AD142">
        <v>1.0423999999999999E-2</v>
      </c>
      <c r="AE142">
        <v>1.1002E-2</v>
      </c>
      <c r="AF142">
        <v>1.1599999999999999E-2</v>
      </c>
      <c r="AG142">
        <v>1.2205000000000001E-2</v>
      </c>
      <c r="AH142">
        <v>1.282E-2</v>
      </c>
      <c r="AI142">
        <v>1.3469E-2</v>
      </c>
      <c r="AJ142" s="32">
        <v>0.14199999999999999</v>
      </c>
    </row>
    <row r="143" spans="1:36">
      <c r="A143" t="s">
        <v>742</v>
      </c>
      <c r="B143" t="s">
        <v>2354</v>
      </c>
      <c r="C143" t="s">
        <v>2355</v>
      </c>
      <c r="D143" t="s">
        <v>562</v>
      </c>
      <c r="F143">
        <v>4.66E-4</v>
      </c>
      <c r="G143">
        <v>9.01E-4</v>
      </c>
      <c r="H143">
        <v>1.3600000000000001E-3</v>
      </c>
      <c r="I143">
        <v>1.8749999999999999E-3</v>
      </c>
      <c r="J143">
        <v>2.4269999999999999E-3</v>
      </c>
      <c r="K143">
        <v>2.9979999999999998E-3</v>
      </c>
      <c r="L143">
        <v>3.5829999999999998E-3</v>
      </c>
      <c r="M143">
        <v>4.1879999999999999E-3</v>
      </c>
      <c r="N143">
        <v>4.8139999999999997E-3</v>
      </c>
      <c r="O143">
        <v>5.4530000000000004E-3</v>
      </c>
      <c r="P143">
        <v>6.1000000000000004E-3</v>
      </c>
      <c r="Q143">
        <v>6.764E-3</v>
      </c>
      <c r="R143">
        <v>7.4450000000000002E-3</v>
      </c>
      <c r="S143">
        <v>8.1250000000000003E-3</v>
      </c>
      <c r="T143">
        <v>8.7989999999999995E-3</v>
      </c>
      <c r="U143">
        <v>9.4800000000000006E-3</v>
      </c>
      <c r="V143">
        <v>1.0185E-2</v>
      </c>
      <c r="W143">
        <v>1.0917E-2</v>
      </c>
      <c r="X143">
        <v>1.1689E-2</v>
      </c>
      <c r="Y143">
        <v>1.2496E-2</v>
      </c>
      <c r="Z143">
        <v>1.3327E-2</v>
      </c>
      <c r="AA143">
        <v>1.4177E-2</v>
      </c>
      <c r="AB143">
        <v>1.5044999999999999E-2</v>
      </c>
      <c r="AC143">
        <v>1.5932000000000002E-2</v>
      </c>
      <c r="AD143">
        <v>1.6837000000000001E-2</v>
      </c>
      <c r="AE143">
        <v>1.7770999999999999E-2</v>
      </c>
      <c r="AF143">
        <v>1.8735999999999999E-2</v>
      </c>
      <c r="AG143">
        <v>1.9713999999999999E-2</v>
      </c>
      <c r="AH143">
        <v>2.0707E-2</v>
      </c>
      <c r="AI143">
        <v>2.1755E-2</v>
      </c>
      <c r="AJ143" s="32">
        <v>0.14199999999999999</v>
      </c>
    </row>
    <row r="144" spans="1:36">
      <c r="A144" t="s">
        <v>744</v>
      </c>
      <c r="B144" t="s">
        <v>2356</v>
      </c>
      <c r="C144" t="s">
        <v>2357</v>
      </c>
      <c r="D144" t="s">
        <v>562</v>
      </c>
      <c r="F144">
        <v>3.71068</v>
      </c>
      <c r="G144">
        <v>3.7381479999999998</v>
      </c>
      <c r="H144">
        <v>3.7707000000000002</v>
      </c>
      <c r="I144">
        <v>3.819896</v>
      </c>
      <c r="J144">
        <v>3.8792749999999998</v>
      </c>
      <c r="K144">
        <v>3.941379</v>
      </c>
      <c r="L144">
        <v>4.002821</v>
      </c>
      <c r="M144">
        <v>4.0645829999999998</v>
      </c>
      <c r="N144">
        <v>4.1242910000000004</v>
      </c>
      <c r="O144">
        <v>4.1832799999999999</v>
      </c>
      <c r="P144">
        <v>4.2362450000000003</v>
      </c>
      <c r="Q144">
        <v>4.2907380000000002</v>
      </c>
      <c r="R144">
        <v>4.3383789999999998</v>
      </c>
      <c r="S144">
        <v>4.3768390000000004</v>
      </c>
      <c r="T144">
        <v>4.4120869999999996</v>
      </c>
      <c r="U144">
        <v>4.4478150000000003</v>
      </c>
      <c r="V144">
        <v>4.4870619999999999</v>
      </c>
      <c r="W144">
        <v>4.5287389999999998</v>
      </c>
      <c r="X144">
        <v>4.5750219999999997</v>
      </c>
      <c r="Y144">
        <v>4.6220840000000001</v>
      </c>
      <c r="Z144">
        <v>4.6691000000000003</v>
      </c>
      <c r="AA144">
        <v>4.7182029999999999</v>
      </c>
      <c r="AB144">
        <v>4.7751440000000001</v>
      </c>
      <c r="AC144">
        <v>4.8381930000000004</v>
      </c>
      <c r="AD144">
        <v>4.9015139999999997</v>
      </c>
      <c r="AE144">
        <v>4.9645200000000003</v>
      </c>
      <c r="AF144">
        <v>5.0297910000000003</v>
      </c>
      <c r="AG144">
        <v>5.0927709999999999</v>
      </c>
      <c r="AH144">
        <v>5.1524789999999996</v>
      </c>
      <c r="AI144">
        <v>5.213946</v>
      </c>
      <c r="AJ144" s="32">
        <v>1.2E-2</v>
      </c>
    </row>
    <row r="145" spans="1:36">
      <c r="A145" t="s">
        <v>745</v>
      </c>
      <c r="C145" t="s">
        <v>2358</v>
      </c>
    </row>
    <row r="146" spans="1:36">
      <c r="A146" t="s">
        <v>245</v>
      </c>
      <c r="B146" t="s">
        <v>2359</v>
      </c>
      <c r="C146" t="s">
        <v>2360</v>
      </c>
      <c r="D146" t="s">
        <v>562</v>
      </c>
      <c r="F146">
        <v>5.1543469999999996</v>
      </c>
      <c r="G146">
        <v>5.1961279999999999</v>
      </c>
      <c r="H146">
        <v>5.2396940000000001</v>
      </c>
      <c r="I146">
        <v>5.2985119999999997</v>
      </c>
      <c r="J146">
        <v>5.3646609999999999</v>
      </c>
      <c r="K146">
        <v>5.4292680000000004</v>
      </c>
      <c r="L146">
        <v>5.4871189999999999</v>
      </c>
      <c r="M146">
        <v>5.538805</v>
      </c>
      <c r="N146">
        <v>5.5815809999999999</v>
      </c>
      <c r="O146">
        <v>5.6171889999999998</v>
      </c>
      <c r="P146">
        <v>5.6456720000000002</v>
      </c>
      <c r="Q146">
        <v>5.6678740000000003</v>
      </c>
      <c r="R146">
        <v>5.6815470000000001</v>
      </c>
      <c r="S146">
        <v>5.6788540000000003</v>
      </c>
      <c r="T146">
        <v>5.6684260000000002</v>
      </c>
      <c r="U146">
        <v>5.6572509999999996</v>
      </c>
      <c r="V146">
        <v>5.6456200000000001</v>
      </c>
      <c r="W146">
        <v>5.6334569999999999</v>
      </c>
      <c r="X146">
        <v>5.6174010000000001</v>
      </c>
      <c r="Y146">
        <v>5.5976480000000004</v>
      </c>
      <c r="Z146">
        <v>5.5666729999999998</v>
      </c>
      <c r="AA146">
        <v>5.5417649999999998</v>
      </c>
      <c r="AB146">
        <v>5.5187670000000004</v>
      </c>
      <c r="AC146">
        <v>5.4984679999999999</v>
      </c>
      <c r="AD146">
        <v>5.4771369999999999</v>
      </c>
      <c r="AE146">
        <v>5.4504890000000001</v>
      </c>
      <c r="AF146">
        <v>5.4194769999999997</v>
      </c>
      <c r="AG146">
        <v>5.3820709999999998</v>
      </c>
      <c r="AH146">
        <v>5.3358340000000002</v>
      </c>
      <c r="AI146">
        <v>5.2851999999999997</v>
      </c>
      <c r="AJ146" s="32">
        <v>1E-3</v>
      </c>
    </row>
    <row r="147" spans="1:36">
      <c r="A147" t="s">
        <v>737</v>
      </c>
      <c r="B147" t="s">
        <v>2361</v>
      </c>
      <c r="C147" t="s">
        <v>2362</v>
      </c>
      <c r="D147" t="s">
        <v>562</v>
      </c>
      <c r="F147">
        <v>4.4499999999999998E-2</v>
      </c>
      <c r="G147">
        <v>3.8625E-2</v>
      </c>
      <c r="H147">
        <v>3.3730000000000003E-2</v>
      </c>
      <c r="I147">
        <v>2.954E-2</v>
      </c>
      <c r="J147">
        <v>2.596E-2</v>
      </c>
      <c r="K147">
        <v>2.3064999999999999E-2</v>
      </c>
      <c r="L147">
        <v>2.0736000000000001E-2</v>
      </c>
      <c r="M147">
        <v>1.8821000000000001E-2</v>
      </c>
      <c r="N147">
        <v>1.7172E-2</v>
      </c>
      <c r="O147">
        <v>1.5806000000000001E-2</v>
      </c>
      <c r="P147">
        <v>1.4588E-2</v>
      </c>
      <c r="Q147">
        <v>1.3566E-2</v>
      </c>
      <c r="R147">
        <v>1.274E-2</v>
      </c>
      <c r="S147">
        <v>1.2064E-2</v>
      </c>
      <c r="T147">
        <v>1.1544E-2</v>
      </c>
      <c r="U147">
        <v>1.1096999999999999E-2</v>
      </c>
      <c r="V147">
        <v>1.0777E-2</v>
      </c>
      <c r="W147">
        <v>1.0545000000000001E-2</v>
      </c>
      <c r="X147">
        <v>1.0344000000000001E-2</v>
      </c>
      <c r="Y147">
        <v>1.014E-2</v>
      </c>
      <c r="Z147">
        <v>9.9850000000000008E-3</v>
      </c>
      <c r="AA147">
        <v>9.7909999999999994E-3</v>
      </c>
      <c r="AB147">
        <v>9.6010000000000002E-3</v>
      </c>
      <c r="AC147">
        <v>9.4870000000000006E-3</v>
      </c>
      <c r="AD147">
        <v>9.4219999999999998E-3</v>
      </c>
      <c r="AE147">
        <v>9.3849999999999992E-3</v>
      </c>
      <c r="AF147">
        <v>9.3609999999999995E-3</v>
      </c>
      <c r="AG147">
        <v>9.3469999999999994E-3</v>
      </c>
      <c r="AH147">
        <v>9.3229999999999997E-3</v>
      </c>
      <c r="AI147">
        <v>9.299E-3</v>
      </c>
      <c r="AJ147" s="32">
        <v>-5.2999999999999999E-2</v>
      </c>
    </row>
    <row r="148" spans="1:36">
      <c r="A148" t="s">
        <v>252</v>
      </c>
      <c r="B148" t="s">
        <v>2363</v>
      </c>
      <c r="C148" t="s">
        <v>2364</v>
      </c>
      <c r="D148" t="s">
        <v>562</v>
      </c>
      <c r="F148">
        <v>3.2799999999999999E-3</v>
      </c>
      <c r="G148">
        <v>3.1900000000000001E-3</v>
      </c>
      <c r="H148">
        <v>3.1099999999999999E-3</v>
      </c>
      <c r="I148">
        <v>3.0599999999999998E-3</v>
      </c>
      <c r="J148">
        <v>3.0349999999999999E-3</v>
      </c>
      <c r="K148">
        <v>3.045E-3</v>
      </c>
      <c r="L148">
        <v>3.0630000000000002E-3</v>
      </c>
      <c r="M148">
        <v>3.081E-3</v>
      </c>
      <c r="N148">
        <v>3.0760000000000002E-3</v>
      </c>
      <c r="O148">
        <v>3.0839999999999999E-3</v>
      </c>
      <c r="P148">
        <v>3.0959999999999998E-3</v>
      </c>
      <c r="Q148">
        <v>3.1089999999999998E-3</v>
      </c>
      <c r="R148">
        <v>3.1489999999999999E-3</v>
      </c>
      <c r="S148">
        <v>3.2009999999999999E-3</v>
      </c>
      <c r="T148">
        <v>3.261E-3</v>
      </c>
      <c r="U148">
        <v>3.3249999999999998E-3</v>
      </c>
      <c r="V148">
        <v>3.3939999999999999E-3</v>
      </c>
      <c r="W148">
        <v>3.467E-3</v>
      </c>
      <c r="X148">
        <v>3.5430000000000001E-3</v>
      </c>
      <c r="Y148">
        <v>3.6219999999999998E-3</v>
      </c>
      <c r="Z148">
        <v>3.699E-3</v>
      </c>
      <c r="AA148">
        <v>3.7750000000000001E-3</v>
      </c>
      <c r="AB148">
        <v>3.849E-3</v>
      </c>
      <c r="AC148">
        <v>3.9199999999999999E-3</v>
      </c>
      <c r="AD148">
        <v>3.9890000000000004E-3</v>
      </c>
      <c r="AE148">
        <v>4.0559999999999997E-3</v>
      </c>
      <c r="AF148">
        <v>4.1229999999999999E-3</v>
      </c>
      <c r="AG148">
        <v>4.1859999999999996E-3</v>
      </c>
      <c r="AH148">
        <v>4.2319999999999997E-3</v>
      </c>
      <c r="AI148">
        <v>4.267E-3</v>
      </c>
      <c r="AJ148" s="32">
        <v>8.9999999999999993E-3</v>
      </c>
    </row>
    <row r="149" spans="1:36">
      <c r="A149" t="s">
        <v>261</v>
      </c>
      <c r="B149" t="s">
        <v>2365</v>
      </c>
      <c r="C149" t="s">
        <v>2366</v>
      </c>
      <c r="D149" t="s">
        <v>562</v>
      </c>
      <c r="F149">
        <v>4.6475000000000002E-2</v>
      </c>
      <c r="G149">
        <v>4.9408000000000001E-2</v>
      </c>
      <c r="H149">
        <v>5.2055999999999998E-2</v>
      </c>
      <c r="I149">
        <v>5.4614000000000003E-2</v>
      </c>
      <c r="J149">
        <v>5.6987999999999997E-2</v>
      </c>
      <c r="K149">
        <v>5.9124999999999997E-2</v>
      </c>
      <c r="L149">
        <v>6.1039000000000003E-2</v>
      </c>
      <c r="M149">
        <v>6.2797000000000006E-2</v>
      </c>
      <c r="N149">
        <v>6.4416000000000001E-2</v>
      </c>
      <c r="O149">
        <v>6.5837999999999994E-2</v>
      </c>
      <c r="P149">
        <v>6.7055000000000003E-2</v>
      </c>
      <c r="Q149">
        <v>6.8156999999999995E-2</v>
      </c>
      <c r="R149">
        <v>6.9197999999999996E-2</v>
      </c>
      <c r="S149">
        <v>7.0113999999999996E-2</v>
      </c>
      <c r="T149">
        <v>7.0928000000000005E-2</v>
      </c>
      <c r="U149">
        <v>7.1707000000000007E-2</v>
      </c>
      <c r="V149">
        <v>7.2539999999999993E-2</v>
      </c>
      <c r="W149">
        <v>7.3455000000000006E-2</v>
      </c>
      <c r="X149">
        <v>7.4490000000000001E-2</v>
      </c>
      <c r="Y149">
        <v>7.5688000000000005E-2</v>
      </c>
      <c r="Z149">
        <v>7.7024999999999996E-2</v>
      </c>
      <c r="AA149">
        <v>7.8487000000000001E-2</v>
      </c>
      <c r="AB149">
        <v>8.0087000000000005E-2</v>
      </c>
      <c r="AC149">
        <v>8.1900000000000001E-2</v>
      </c>
      <c r="AD149">
        <v>8.3942000000000003E-2</v>
      </c>
      <c r="AE149">
        <v>8.6220000000000005E-2</v>
      </c>
      <c r="AF149">
        <v>8.8800000000000004E-2</v>
      </c>
      <c r="AG149">
        <v>9.1479000000000005E-2</v>
      </c>
      <c r="AH149">
        <v>9.4375000000000001E-2</v>
      </c>
      <c r="AI149">
        <v>9.7735000000000002E-2</v>
      </c>
      <c r="AJ149" s="32">
        <v>2.5999999999999999E-2</v>
      </c>
    </row>
    <row r="150" spans="1:36">
      <c r="A150" t="s">
        <v>738</v>
      </c>
      <c r="B150" t="s">
        <v>2367</v>
      </c>
      <c r="C150" t="s">
        <v>2368</v>
      </c>
      <c r="D150" t="s">
        <v>562</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v>0</v>
      </c>
      <c r="AJ150" t="s">
        <v>112</v>
      </c>
    </row>
    <row r="151" spans="1:36">
      <c r="A151" t="s">
        <v>739</v>
      </c>
      <c r="B151" t="s">
        <v>2369</v>
      </c>
      <c r="C151" t="s">
        <v>2370</v>
      </c>
      <c r="D151" t="s">
        <v>562</v>
      </c>
      <c r="F151">
        <v>1.2400000000000001E-4</v>
      </c>
      <c r="G151">
        <v>1.25E-4</v>
      </c>
      <c r="H151">
        <v>1.25E-4</v>
      </c>
      <c r="I151">
        <v>1.26E-4</v>
      </c>
      <c r="J151">
        <v>1.26E-4</v>
      </c>
      <c r="K151">
        <v>1.26E-4</v>
      </c>
      <c r="L151">
        <v>1.25E-4</v>
      </c>
      <c r="M151">
        <v>1.2400000000000001E-4</v>
      </c>
      <c r="N151">
        <v>1.2300000000000001E-4</v>
      </c>
      <c r="O151">
        <v>1.22E-4</v>
      </c>
      <c r="P151">
        <v>1.2E-4</v>
      </c>
      <c r="Q151">
        <v>1.18E-4</v>
      </c>
      <c r="R151">
        <v>1.16E-4</v>
      </c>
      <c r="S151">
        <v>1.13E-4</v>
      </c>
      <c r="T151">
        <v>1.11E-4</v>
      </c>
      <c r="U151">
        <v>1.08E-4</v>
      </c>
      <c r="V151">
        <v>1.05E-4</v>
      </c>
      <c r="W151">
        <v>1.02E-4</v>
      </c>
      <c r="X151">
        <v>9.7999999999999997E-5</v>
      </c>
      <c r="Y151">
        <v>9.5000000000000005E-5</v>
      </c>
      <c r="Z151">
        <v>9.2E-5</v>
      </c>
      <c r="AA151">
        <v>8.7999999999999998E-5</v>
      </c>
      <c r="AB151">
        <v>8.5000000000000006E-5</v>
      </c>
      <c r="AC151">
        <v>8.1000000000000004E-5</v>
      </c>
      <c r="AD151">
        <v>7.7999999999999999E-5</v>
      </c>
      <c r="AE151">
        <v>7.3999999999999996E-5</v>
      </c>
      <c r="AF151">
        <v>7.1000000000000005E-5</v>
      </c>
      <c r="AG151">
        <v>6.7999999999999999E-5</v>
      </c>
      <c r="AH151">
        <v>6.3999999999999997E-5</v>
      </c>
      <c r="AI151">
        <v>6.0999999999999999E-5</v>
      </c>
      <c r="AJ151" s="32">
        <v>-2.4E-2</v>
      </c>
    </row>
    <row r="152" spans="1:36">
      <c r="A152" t="s">
        <v>740</v>
      </c>
      <c r="B152" t="s">
        <v>2371</v>
      </c>
      <c r="C152" t="s">
        <v>2372</v>
      </c>
      <c r="D152" t="s">
        <v>562</v>
      </c>
      <c r="F152">
        <v>2.3699999999999999E-4</v>
      </c>
      <c r="G152">
        <v>4.5300000000000001E-4</v>
      </c>
      <c r="H152">
        <v>6.7599999999999995E-4</v>
      </c>
      <c r="I152">
        <v>9.2000000000000003E-4</v>
      </c>
      <c r="J152">
        <v>1.176E-3</v>
      </c>
      <c r="K152">
        <v>1.4350000000000001E-3</v>
      </c>
      <c r="L152">
        <v>1.694E-3</v>
      </c>
      <c r="M152">
        <v>1.9550000000000001E-3</v>
      </c>
      <c r="N152">
        <v>2.2190000000000001E-3</v>
      </c>
      <c r="O152">
        <v>2.4819999999999998E-3</v>
      </c>
      <c r="P152">
        <v>2.7409999999999999E-3</v>
      </c>
      <c r="Q152">
        <v>3.0000000000000001E-3</v>
      </c>
      <c r="R152">
        <v>3.2590000000000002E-3</v>
      </c>
      <c r="S152">
        <v>3.5100000000000001E-3</v>
      </c>
      <c r="T152">
        <v>3.7520000000000001E-3</v>
      </c>
      <c r="U152">
        <v>3.9890000000000004E-3</v>
      </c>
      <c r="V152">
        <v>4.2259999999999997E-3</v>
      </c>
      <c r="W152">
        <v>4.4650000000000002E-3</v>
      </c>
      <c r="X152">
        <v>4.7099999999999998E-3</v>
      </c>
      <c r="Y152">
        <v>4.9569999999999996E-3</v>
      </c>
      <c r="Z152">
        <v>5.2040000000000003E-3</v>
      </c>
      <c r="AA152">
        <v>5.4479999999999997E-3</v>
      </c>
      <c r="AB152">
        <v>5.6880000000000003E-3</v>
      </c>
      <c r="AC152">
        <v>5.9239999999999996E-3</v>
      </c>
      <c r="AD152">
        <v>6.156E-3</v>
      </c>
      <c r="AE152">
        <v>6.3870000000000003E-3</v>
      </c>
      <c r="AF152">
        <v>6.6169999999999996E-3</v>
      </c>
      <c r="AG152">
        <v>6.8409999999999999E-3</v>
      </c>
      <c r="AH152">
        <v>7.058E-3</v>
      </c>
      <c r="AI152">
        <v>7.28E-3</v>
      </c>
      <c r="AJ152" s="32">
        <v>0.125</v>
      </c>
    </row>
    <row r="153" spans="1:36">
      <c r="A153" t="s">
        <v>741</v>
      </c>
      <c r="B153" t="s">
        <v>2373</v>
      </c>
      <c r="C153" t="s">
        <v>2374</v>
      </c>
      <c r="D153" t="s">
        <v>562</v>
      </c>
      <c r="F153">
        <v>2.7E-4</v>
      </c>
      <c r="G153">
        <v>5.1599999999999997E-4</v>
      </c>
      <c r="H153">
        <v>7.7099999999999998E-4</v>
      </c>
      <c r="I153">
        <v>1.0499999999999999E-3</v>
      </c>
      <c r="J153">
        <v>1.341E-3</v>
      </c>
      <c r="K153">
        <v>1.6360000000000001E-3</v>
      </c>
      <c r="L153">
        <v>1.931E-3</v>
      </c>
      <c r="M153">
        <v>2.2300000000000002E-3</v>
      </c>
      <c r="N153">
        <v>2.5309999999999998E-3</v>
      </c>
      <c r="O153">
        <v>2.8300000000000001E-3</v>
      </c>
      <c r="P153">
        <v>3.1259999999999999E-3</v>
      </c>
      <c r="Q153">
        <v>3.421E-3</v>
      </c>
      <c r="R153">
        <v>3.7169999999999998E-3</v>
      </c>
      <c r="S153">
        <v>4.0029999999999996E-3</v>
      </c>
      <c r="T153">
        <v>4.2779999999999997E-3</v>
      </c>
      <c r="U153">
        <v>4.548E-3</v>
      </c>
      <c r="V153">
        <v>4.8190000000000004E-3</v>
      </c>
      <c r="W153">
        <v>5.0920000000000002E-3</v>
      </c>
      <c r="X153">
        <v>5.3709999999999999E-3</v>
      </c>
      <c r="Y153">
        <v>5.653E-3</v>
      </c>
      <c r="Z153">
        <v>5.934E-3</v>
      </c>
      <c r="AA153">
        <v>6.2119999999999996E-3</v>
      </c>
      <c r="AB153">
        <v>6.4859999999999996E-3</v>
      </c>
      <c r="AC153">
        <v>6.7559999999999999E-3</v>
      </c>
      <c r="AD153">
        <v>7.0200000000000002E-3</v>
      </c>
      <c r="AE153">
        <v>7.2839999999999997E-3</v>
      </c>
      <c r="AF153">
        <v>7.5459999999999998E-3</v>
      </c>
      <c r="AG153">
        <v>7.8009999999999998E-3</v>
      </c>
      <c r="AH153">
        <v>8.0490000000000006E-3</v>
      </c>
      <c r="AI153">
        <v>8.3020000000000004E-3</v>
      </c>
      <c r="AJ153" s="32">
        <v>0.125</v>
      </c>
    </row>
    <row r="154" spans="1:36">
      <c r="A154" t="s">
        <v>742</v>
      </c>
      <c r="B154" t="s">
        <v>2375</v>
      </c>
      <c r="C154" t="s">
        <v>2376</v>
      </c>
      <c r="D154" t="s">
        <v>562</v>
      </c>
      <c r="F154">
        <v>2.9700000000000001E-4</v>
      </c>
      <c r="G154">
        <v>5.6700000000000001E-4</v>
      </c>
      <c r="H154">
        <v>8.4599999999999996E-4</v>
      </c>
      <c r="I154">
        <v>1.152E-3</v>
      </c>
      <c r="J154">
        <v>1.472E-3</v>
      </c>
      <c r="K154">
        <v>1.7960000000000001E-3</v>
      </c>
      <c r="L154">
        <v>2.1189999999999998E-3</v>
      </c>
      <c r="M154">
        <v>2.447E-3</v>
      </c>
      <c r="N154">
        <v>2.777E-3</v>
      </c>
      <c r="O154">
        <v>3.1059999999999998E-3</v>
      </c>
      <c r="P154">
        <v>3.4299999999999999E-3</v>
      </c>
      <c r="Q154">
        <v>3.754E-3</v>
      </c>
      <c r="R154">
        <v>4.0790000000000002E-3</v>
      </c>
      <c r="S154">
        <v>4.3930000000000002E-3</v>
      </c>
      <c r="T154">
        <v>4.6950000000000004E-3</v>
      </c>
      <c r="U154">
        <v>4.9909999999999998E-3</v>
      </c>
      <c r="V154">
        <v>5.2880000000000002E-3</v>
      </c>
      <c r="W154">
        <v>5.5880000000000001E-3</v>
      </c>
      <c r="X154">
        <v>5.8939999999999999E-3</v>
      </c>
      <c r="Y154">
        <v>6.2040000000000003E-3</v>
      </c>
      <c r="Z154">
        <v>6.5120000000000004E-3</v>
      </c>
      <c r="AA154">
        <v>6.8170000000000001E-3</v>
      </c>
      <c r="AB154">
        <v>7.1180000000000002E-3</v>
      </c>
      <c r="AC154">
        <v>7.4130000000000003E-3</v>
      </c>
      <c r="AD154">
        <v>7.7039999999999999E-3</v>
      </c>
      <c r="AE154">
        <v>7.9930000000000001E-3</v>
      </c>
      <c r="AF154">
        <v>8.2810000000000002E-3</v>
      </c>
      <c r="AG154">
        <v>8.5599999999999999E-3</v>
      </c>
      <c r="AH154">
        <v>8.8330000000000006E-3</v>
      </c>
      <c r="AI154">
        <v>9.11E-3</v>
      </c>
      <c r="AJ154" s="32">
        <v>0.125</v>
      </c>
    </row>
    <row r="155" spans="1:36">
      <c r="A155" t="s">
        <v>746</v>
      </c>
      <c r="B155" t="s">
        <v>2377</v>
      </c>
      <c r="C155" t="s">
        <v>2378</v>
      </c>
      <c r="D155" t="s">
        <v>562</v>
      </c>
      <c r="F155">
        <v>5.24953</v>
      </c>
      <c r="G155">
        <v>5.2890100000000002</v>
      </c>
      <c r="H155">
        <v>5.3310069999999996</v>
      </c>
      <c r="I155">
        <v>5.3889709999999997</v>
      </c>
      <c r="J155">
        <v>5.4547590000000001</v>
      </c>
      <c r="K155">
        <v>5.5194970000000003</v>
      </c>
      <c r="L155">
        <v>5.577826</v>
      </c>
      <c r="M155">
        <v>5.6302570000000003</v>
      </c>
      <c r="N155">
        <v>5.6738929999999996</v>
      </c>
      <c r="O155">
        <v>5.7104559999999998</v>
      </c>
      <c r="P155">
        <v>5.7398259999999999</v>
      </c>
      <c r="Q155">
        <v>5.7629950000000001</v>
      </c>
      <c r="R155">
        <v>5.7778039999999997</v>
      </c>
      <c r="S155">
        <v>5.776249</v>
      </c>
      <c r="T155">
        <v>5.7669879999999996</v>
      </c>
      <c r="U155">
        <v>5.7570100000000002</v>
      </c>
      <c r="V155">
        <v>5.7467649999999999</v>
      </c>
      <c r="W155">
        <v>5.7361620000000002</v>
      </c>
      <c r="X155">
        <v>5.7218489999999997</v>
      </c>
      <c r="Y155">
        <v>5.7039999999999997</v>
      </c>
      <c r="Z155">
        <v>5.6751199999999997</v>
      </c>
      <c r="AA155">
        <v>5.6523789999999998</v>
      </c>
      <c r="AB155">
        <v>5.6316709999999999</v>
      </c>
      <c r="AC155">
        <v>5.61395</v>
      </c>
      <c r="AD155">
        <v>5.5954459999999999</v>
      </c>
      <c r="AE155">
        <v>5.5718819999999996</v>
      </c>
      <c r="AF155">
        <v>5.5442710000000002</v>
      </c>
      <c r="AG155">
        <v>5.5103460000000002</v>
      </c>
      <c r="AH155">
        <v>5.4677660000000001</v>
      </c>
      <c r="AI155">
        <v>5.421252</v>
      </c>
      <c r="AJ155" s="32">
        <v>1E-3</v>
      </c>
    </row>
    <row r="156" spans="1:36">
      <c r="A156" t="s">
        <v>756</v>
      </c>
      <c r="B156" t="s">
        <v>2379</v>
      </c>
      <c r="C156" t="s">
        <v>2380</v>
      </c>
      <c r="D156" t="s">
        <v>562</v>
      </c>
      <c r="F156">
        <v>13.258552999999999</v>
      </c>
      <c r="G156">
        <v>13.496126</v>
      </c>
      <c r="H156">
        <v>13.746309999999999</v>
      </c>
      <c r="I156">
        <v>14.032992</v>
      </c>
      <c r="J156">
        <v>14.336249</v>
      </c>
      <c r="K156">
        <v>14.640121000000001</v>
      </c>
      <c r="L156">
        <v>14.931371</v>
      </c>
      <c r="M156">
        <v>15.212247</v>
      </c>
      <c r="N156">
        <v>15.477357</v>
      </c>
      <c r="O156">
        <v>15.728904</v>
      </c>
      <c r="P156">
        <v>15.959823</v>
      </c>
      <c r="Q156">
        <v>16.185614000000001</v>
      </c>
      <c r="R156">
        <v>16.383690000000001</v>
      </c>
      <c r="S156">
        <v>16.544021999999998</v>
      </c>
      <c r="T156">
        <v>16.678325999999998</v>
      </c>
      <c r="U156">
        <v>16.807699</v>
      </c>
      <c r="V156">
        <v>16.93788</v>
      </c>
      <c r="W156">
        <v>17.070156000000001</v>
      </c>
      <c r="X156">
        <v>17.198882999999999</v>
      </c>
      <c r="Y156">
        <v>17.317716999999998</v>
      </c>
      <c r="Z156">
        <v>17.428642</v>
      </c>
      <c r="AA156">
        <v>17.542397000000001</v>
      </c>
      <c r="AB156">
        <v>17.678878999999998</v>
      </c>
      <c r="AC156">
        <v>17.834436</v>
      </c>
      <c r="AD156">
        <v>17.980672999999999</v>
      </c>
      <c r="AE156">
        <v>18.114466</v>
      </c>
      <c r="AF156">
        <v>18.250055</v>
      </c>
      <c r="AG156">
        <v>18.376439999999999</v>
      </c>
      <c r="AH156">
        <v>18.478190999999999</v>
      </c>
      <c r="AI156">
        <v>18.570656</v>
      </c>
      <c r="AJ156" s="32">
        <v>1.2E-2</v>
      </c>
    </row>
    <row r="157" spans="1:36">
      <c r="A157" t="s">
        <v>152</v>
      </c>
      <c r="C157" t="s">
        <v>2381</v>
      </c>
    </row>
    <row r="158" spans="1:36">
      <c r="A158" t="s">
        <v>750</v>
      </c>
      <c r="C158" t="s">
        <v>2382</v>
      </c>
    </row>
    <row r="159" spans="1:36">
      <c r="A159" t="s">
        <v>200</v>
      </c>
      <c r="C159" t="s">
        <v>2383</v>
      </c>
    </row>
    <row r="160" spans="1:36">
      <c r="A160" t="s">
        <v>245</v>
      </c>
      <c r="B160" t="s">
        <v>2384</v>
      </c>
      <c r="C160" t="s">
        <v>2385</v>
      </c>
      <c r="D160" t="s">
        <v>769</v>
      </c>
      <c r="F160">
        <v>16.490637</v>
      </c>
      <c r="G160">
        <v>16.658487000000001</v>
      </c>
      <c r="H160">
        <v>16.872032000000001</v>
      </c>
      <c r="I160">
        <v>17.271913999999999</v>
      </c>
      <c r="J160">
        <v>17.712800999999999</v>
      </c>
      <c r="K160">
        <v>18.146443999999999</v>
      </c>
      <c r="L160">
        <v>18.436582999999999</v>
      </c>
      <c r="M160">
        <v>18.443165</v>
      </c>
      <c r="N160">
        <v>18.482005999999998</v>
      </c>
      <c r="O160">
        <v>18.471478000000001</v>
      </c>
      <c r="P160">
        <v>18.448160000000001</v>
      </c>
      <c r="Q160">
        <v>18.410435</v>
      </c>
      <c r="R160">
        <v>18.373781000000001</v>
      </c>
      <c r="S160">
        <v>18.343941000000001</v>
      </c>
      <c r="T160">
        <v>18.323715</v>
      </c>
      <c r="U160">
        <v>18.306892000000001</v>
      </c>
      <c r="V160">
        <v>18.292922999999998</v>
      </c>
      <c r="W160">
        <v>18.281331999999999</v>
      </c>
      <c r="X160">
        <v>18.268618</v>
      </c>
      <c r="Y160">
        <v>18.260968999999999</v>
      </c>
      <c r="Z160">
        <v>18.254833000000001</v>
      </c>
      <c r="AA160">
        <v>18.249980999999998</v>
      </c>
      <c r="AB160">
        <v>18.246182999999998</v>
      </c>
      <c r="AC160">
        <v>18.243254</v>
      </c>
      <c r="AD160">
        <v>18.240852</v>
      </c>
      <c r="AE160">
        <v>18.238869000000001</v>
      </c>
      <c r="AF160">
        <v>18.237086999999999</v>
      </c>
      <c r="AG160">
        <v>18.235464</v>
      </c>
      <c r="AH160">
        <v>18.233785999999998</v>
      </c>
      <c r="AI160">
        <v>18.232309000000001</v>
      </c>
      <c r="AJ160" s="32">
        <v>3.0000000000000001E-3</v>
      </c>
    </row>
    <row r="161" spans="1:36">
      <c r="A161" t="s">
        <v>737</v>
      </c>
      <c r="B161" t="s">
        <v>2386</v>
      </c>
      <c r="C161" t="s">
        <v>2387</v>
      </c>
      <c r="D161" t="s">
        <v>770</v>
      </c>
      <c r="F161">
        <v>13.391151000000001</v>
      </c>
      <c r="G161">
        <v>13.366877000000001</v>
      </c>
      <c r="H161">
        <v>13.599454</v>
      </c>
      <c r="I161">
        <v>13.789917000000001</v>
      </c>
      <c r="J161">
        <v>14.03119</v>
      </c>
      <c r="K161">
        <v>14.288383</v>
      </c>
      <c r="L161">
        <v>14.543492000000001</v>
      </c>
      <c r="M161">
        <v>14.550560000000001</v>
      </c>
      <c r="N161">
        <v>14.604692999999999</v>
      </c>
      <c r="O161">
        <v>14.655189999999999</v>
      </c>
      <c r="P161">
        <v>14.67423</v>
      </c>
      <c r="Q161">
        <v>14.646367</v>
      </c>
      <c r="R161">
        <v>14.620993</v>
      </c>
      <c r="S161">
        <v>14.580698999999999</v>
      </c>
      <c r="T161">
        <v>14.566242000000001</v>
      </c>
      <c r="U161">
        <v>14.554990999999999</v>
      </c>
      <c r="V161">
        <v>14.546151999999999</v>
      </c>
      <c r="W161">
        <v>14.540127</v>
      </c>
      <c r="X161">
        <v>14.536057</v>
      </c>
      <c r="Y161">
        <v>14.534000000000001</v>
      </c>
      <c r="Z161">
        <v>14.533623</v>
      </c>
      <c r="AA161">
        <v>14.534921000000001</v>
      </c>
      <c r="AB161">
        <v>14.537179</v>
      </c>
      <c r="AC161">
        <v>14.403741</v>
      </c>
      <c r="AD161">
        <v>14.417519</v>
      </c>
      <c r="AE161">
        <v>14.439138</v>
      </c>
      <c r="AF161">
        <v>14.47214</v>
      </c>
      <c r="AG161">
        <v>14.521236</v>
      </c>
      <c r="AH161">
        <v>14.589563</v>
      </c>
      <c r="AI161">
        <v>14.675402999999999</v>
      </c>
      <c r="AJ161" s="32">
        <v>3.0000000000000001E-3</v>
      </c>
    </row>
    <row r="162" spans="1:36">
      <c r="A162" t="s">
        <v>252</v>
      </c>
      <c r="B162" t="s">
        <v>2388</v>
      </c>
      <c r="C162" t="s">
        <v>2389</v>
      </c>
      <c r="D162" t="s">
        <v>770</v>
      </c>
      <c r="F162">
        <v>12.624862</v>
      </c>
      <c r="G162">
        <v>12.716929</v>
      </c>
      <c r="H162">
        <v>12.818937999999999</v>
      </c>
      <c r="I162">
        <v>12.895662</v>
      </c>
      <c r="J162">
        <v>13.011442000000001</v>
      </c>
      <c r="K162">
        <v>13.176475999999999</v>
      </c>
      <c r="L162">
        <v>13.399940000000001</v>
      </c>
      <c r="M162">
        <v>13.476929999999999</v>
      </c>
      <c r="N162">
        <v>13.633604999999999</v>
      </c>
      <c r="O162">
        <v>13.802573000000001</v>
      </c>
      <c r="P162">
        <v>13.934526999999999</v>
      </c>
      <c r="Q162">
        <v>14.022952</v>
      </c>
      <c r="R162">
        <v>14.071345000000001</v>
      </c>
      <c r="S162">
        <v>14.088619</v>
      </c>
      <c r="T162">
        <v>14.086573</v>
      </c>
      <c r="U162">
        <v>14.083118000000001</v>
      </c>
      <c r="V162">
        <v>14.062189</v>
      </c>
      <c r="W162">
        <v>14.022192</v>
      </c>
      <c r="X162">
        <v>14.02782</v>
      </c>
      <c r="Y162">
        <v>14.038964999999999</v>
      </c>
      <c r="Z162">
        <v>14.057570999999999</v>
      </c>
      <c r="AA162">
        <v>14.08569</v>
      </c>
      <c r="AB162">
        <v>14.124288</v>
      </c>
      <c r="AC162">
        <v>14.172072999999999</v>
      </c>
      <c r="AD162">
        <v>14.224608999999999</v>
      </c>
      <c r="AE162">
        <v>14.275302</v>
      </c>
      <c r="AF162">
        <v>14.317761000000001</v>
      </c>
      <c r="AG162">
        <v>14.352055999999999</v>
      </c>
      <c r="AH162">
        <v>14.377207</v>
      </c>
      <c r="AI162">
        <v>14.392224000000001</v>
      </c>
      <c r="AJ162" s="32">
        <v>5.0000000000000001E-3</v>
      </c>
    </row>
    <row r="163" spans="1:36">
      <c r="A163" t="s">
        <v>261</v>
      </c>
      <c r="B163" t="s">
        <v>2390</v>
      </c>
      <c r="C163" t="s">
        <v>2391</v>
      </c>
      <c r="D163" t="s">
        <v>770</v>
      </c>
      <c r="F163">
        <v>8.9705220000000008</v>
      </c>
      <c r="G163">
        <v>12.706279</v>
      </c>
      <c r="H163">
        <v>12.908581999999999</v>
      </c>
      <c r="I163">
        <v>13.129068</v>
      </c>
      <c r="J163">
        <v>13.398187</v>
      </c>
      <c r="K163">
        <v>13.710093000000001</v>
      </c>
      <c r="L163">
        <v>14.028117</v>
      </c>
      <c r="M163">
        <v>14.090135999999999</v>
      </c>
      <c r="N163">
        <v>14.205339</v>
      </c>
      <c r="O163">
        <v>14.293912000000001</v>
      </c>
      <c r="P163">
        <v>14.334704</v>
      </c>
      <c r="Q163">
        <v>14.347276000000001</v>
      </c>
      <c r="R163">
        <v>14.338698000000001</v>
      </c>
      <c r="S163">
        <v>14.325689000000001</v>
      </c>
      <c r="T163">
        <v>14.313701</v>
      </c>
      <c r="U163">
        <v>14.295522999999999</v>
      </c>
      <c r="V163">
        <v>14.275105</v>
      </c>
      <c r="W163">
        <v>14.254237</v>
      </c>
      <c r="X163">
        <v>14.232018</v>
      </c>
      <c r="Y163">
        <v>14.209929000000001</v>
      </c>
      <c r="Z163">
        <v>14.186781999999999</v>
      </c>
      <c r="AA163">
        <v>14.163653</v>
      </c>
      <c r="AB163">
        <v>14.139188000000001</v>
      </c>
      <c r="AC163">
        <v>14.115080000000001</v>
      </c>
      <c r="AD163">
        <v>14.090171</v>
      </c>
      <c r="AE163">
        <v>14.064778</v>
      </c>
      <c r="AF163">
        <v>14.041644</v>
      </c>
      <c r="AG163">
        <v>14.018882</v>
      </c>
      <c r="AH163">
        <v>13.996468</v>
      </c>
      <c r="AI163">
        <v>13.973502</v>
      </c>
      <c r="AJ163" s="32">
        <v>1.4999999999999999E-2</v>
      </c>
    </row>
    <row r="164" spans="1:36">
      <c r="A164" t="s">
        <v>738</v>
      </c>
      <c r="B164" t="s">
        <v>2392</v>
      </c>
      <c r="C164" t="s">
        <v>2393</v>
      </c>
      <c r="D164" t="s">
        <v>770</v>
      </c>
      <c r="F164">
        <v>8.8009550000000001</v>
      </c>
      <c r="G164">
        <v>8.9138300000000008</v>
      </c>
      <c r="H164">
        <v>9.0988229999999994</v>
      </c>
      <c r="I164">
        <v>9.3074999999999992</v>
      </c>
      <c r="J164">
        <v>9.5551370000000002</v>
      </c>
      <c r="K164">
        <v>9.814387</v>
      </c>
      <c r="L164">
        <v>10.097529</v>
      </c>
      <c r="M164">
        <v>10.197846999999999</v>
      </c>
      <c r="N164">
        <v>10.447514</v>
      </c>
      <c r="O164">
        <v>10.670559000000001</v>
      </c>
      <c r="P164">
        <v>10.881284000000001</v>
      </c>
      <c r="Q164">
        <v>11.029370999999999</v>
      </c>
      <c r="R164">
        <v>11.096429000000001</v>
      </c>
      <c r="S164">
        <v>11.150822</v>
      </c>
      <c r="T164">
        <v>11.150308000000001</v>
      </c>
      <c r="U164">
        <v>11.149921000000001</v>
      </c>
      <c r="V164">
        <v>11.14963</v>
      </c>
      <c r="W164">
        <v>11.149407999999999</v>
      </c>
      <c r="X164">
        <v>11.149239</v>
      </c>
      <c r="Y164">
        <v>11.149107000000001</v>
      </c>
      <c r="Z164">
        <v>11.149005000000001</v>
      </c>
      <c r="AA164">
        <v>11.148928</v>
      </c>
      <c r="AB164">
        <v>11.148868</v>
      </c>
      <c r="AC164">
        <v>11.148820000000001</v>
      </c>
      <c r="AD164">
        <v>11.148783</v>
      </c>
      <c r="AE164">
        <v>11.148752</v>
      </c>
      <c r="AF164">
        <v>11.148728</v>
      </c>
      <c r="AG164">
        <v>11.148709</v>
      </c>
      <c r="AH164">
        <v>11.148692</v>
      </c>
      <c r="AI164">
        <v>11.148676999999999</v>
      </c>
      <c r="AJ164" s="32">
        <v>8.0000000000000002E-3</v>
      </c>
    </row>
    <row r="165" spans="1:36">
      <c r="A165" t="s">
        <v>739</v>
      </c>
      <c r="B165" t="s">
        <v>2394</v>
      </c>
      <c r="C165" t="s">
        <v>2395</v>
      </c>
      <c r="D165" t="s">
        <v>769</v>
      </c>
      <c r="F165">
        <v>27.306767000000001</v>
      </c>
      <c r="G165">
        <v>27.373515999999999</v>
      </c>
      <c r="H165">
        <v>27.52253</v>
      </c>
      <c r="I165">
        <v>27.600463999999999</v>
      </c>
      <c r="J165">
        <v>27.714663999999999</v>
      </c>
      <c r="K165">
        <v>27.876591000000001</v>
      </c>
      <c r="L165">
        <v>28.092507999999999</v>
      </c>
      <c r="M165">
        <v>28.24119</v>
      </c>
      <c r="N165">
        <v>28.470386999999999</v>
      </c>
      <c r="O165">
        <v>28.690885999999999</v>
      </c>
      <c r="P165">
        <v>28.883526</v>
      </c>
      <c r="Q165">
        <v>28.969481999999999</v>
      </c>
      <c r="R165">
        <v>28.995896999999999</v>
      </c>
      <c r="S165">
        <v>29.004847999999999</v>
      </c>
      <c r="T165">
        <v>29.002939000000001</v>
      </c>
      <c r="U165">
        <v>29.000931000000001</v>
      </c>
      <c r="V165">
        <v>28.999154999999998</v>
      </c>
      <c r="W165">
        <v>28.997644000000001</v>
      </c>
      <c r="X165">
        <v>28.996347</v>
      </c>
      <c r="Y165">
        <v>28.995348</v>
      </c>
      <c r="Z165">
        <v>28.994610000000002</v>
      </c>
      <c r="AA165">
        <v>28.993981999999999</v>
      </c>
      <c r="AB165">
        <v>28.993455999999998</v>
      </c>
      <c r="AC165">
        <v>28.993002000000001</v>
      </c>
      <c r="AD165">
        <v>28.992846</v>
      </c>
      <c r="AE165">
        <v>28.993216</v>
      </c>
      <c r="AF165">
        <v>28.993694000000001</v>
      </c>
      <c r="AG165">
        <v>28.994420999999999</v>
      </c>
      <c r="AH165">
        <v>28.995191999999999</v>
      </c>
      <c r="AI165">
        <v>28.996054000000001</v>
      </c>
      <c r="AJ165" s="32">
        <v>2E-3</v>
      </c>
    </row>
    <row r="166" spans="1:36">
      <c r="A166" t="s">
        <v>740</v>
      </c>
      <c r="B166" t="s">
        <v>2396</v>
      </c>
      <c r="C166" t="s">
        <v>2397</v>
      </c>
      <c r="D166" t="s">
        <v>769</v>
      </c>
      <c r="F166">
        <v>23.005607999999999</v>
      </c>
      <c r="G166">
        <v>23.400257</v>
      </c>
      <c r="H166">
        <v>23.761137000000002</v>
      </c>
      <c r="I166">
        <v>24.148109000000002</v>
      </c>
      <c r="J166">
        <v>24.669985</v>
      </c>
      <c r="K166">
        <v>25.347902000000001</v>
      </c>
      <c r="L166">
        <v>26.161881999999999</v>
      </c>
      <c r="M166">
        <v>26.596346</v>
      </c>
      <c r="N166">
        <v>27.339264</v>
      </c>
      <c r="O166">
        <v>28.019241000000001</v>
      </c>
      <c r="P166">
        <v>28.474782999999999</v>
      </c>
      <c r="Q166">
        <v>28.739944000000001</v>
      </c>
      <c r="R166">
        <v>28.829851000000001</v>
      </c>
      <c r="S166">
        <v>28.846471999999999</v>
      </c>
      <c r="T166">
        <v>28.859528000000001</v>
      </c>
      <c r="U166">
        <v>28.864763</v>
      </c>
      <c r="V166">
        <v>28.864151</v>
      </c>
      <c r="W166">
        <v>28.852896000000001</v>
      </c>
      <c r="X166">
        <v>28.848915000000002</v>
      </c>
      <c r="Y166">
        <v>28.845901000000001</v>
      </c>
      <c r="Z166">
        <v>28.843788</v>
      </c>
      <c r="AA166">
        <v>28.842485</v>
      </c>
      <c r="AB166">
        <v>28.841894</v>
      </c>
      <c r="AC166">
        <v>28.841895999999998</v>
      </c>
      <c r="AD166">
        <v>28.842302</v>
      </c>
      <c r="AE166">
        <v>28.842970000000001</v>
      </c>
      <c r="AF166">
        <v>28.843703999999999</v>
      </c>
      <c r="AG166">
        <v>28.844418999999998</v>
      </c>
      <c r="AH166">
        <v>28.84498</v>
      </c>
      <c r="AI166">
        <v>28.845355999999999</v>
      </c>
      <c r="AJ166" s="32">
        <v>8.0000000000000002E-3</v>
      </c>
    </row>
    <row r="167" spans="1:36">
      <c r="A167" t="s">
        <v>741</v>
      </c>
      <c r="B167" t="s">
        <v>2398</v>
      </c>
      <c r="C167" t="s">
        <v>2399</v>
      </c>
      <c r="D167" t="s">
        <v>770</v>
      </c>
      <c r="F167">
        <v>19.177948000000001</v>
      </c>
      <c r="G167">
        <v>19.294150999999999</v>
      </c>
      <c r="H167">
        <v>19.407917000000001</v>
      </c>
      <c r="I167">
        <v>19.507998000000001</v>
      </c>
      <c r="J167">
        <v>19.651786999999999</v>
      </c>
      <c r="K167">
        <v>19.846018000000001</v>
      </c>
      <c r="L167">
        <v>20.097363000000001</v>
      </c>
      <c r="M167">
        <v>20.207384000000001</v>
      </c>
      <c r="N167">
        <v>20.385572</v>
      </c>
      <c r="O167">
        <v>20.566177</v>
      </c>
      <c r="P167">
        <v>20.590848999999999</v>
      </c>
      <c r="Q167">
        <v>20.660233000000002</v>
      </c>
      <c r="R167">
        <v>20.718039999999998</v>
      </c>
      <c r="S167">
        <v>20.770690999999999</v>
      </c>
      <c r="T167">
        <v>20.812258</v>
      </c>
      <c r="U167">
        <v>20.848703</v>
      </c>
      <c r="V167">
        <v>20.885076999999999</v>
      </c>
      <c r="W167">
        <v>20.919504</v>
      </c>
      <c r="X167">
        <v>20.949358</v>
      </c>
      <c r="Y167">
        <v>20.974844000000001</v>
      </c>
      <c r="Z167">
        <v>20.995874000000001</v>
      </c>
      <c r="AA167">
        <v>21.013352999999999</v>
      </c>
      <c r="AB167">
        <v>21.016558</v>
      </c>
      <c r="AC167">
        <v>21.015056999999999</v>
      </c>
      <c r="AD167">
        <v>21.013807</v>
      </c>
      <c r="AE167">
        <v>21.012765999999999</v>
      </c>
      <c r="AF167">
        <v>21.011845000000001</v>
      </c>
      <c r="AG167">
        <v>21.013262000000001</v>
      </c>
      <c r="AH167">
        <v>21.015419000000001</v>
      </c>
      <c r="AI167">
        <v>21.018298999999999</v>
      </c>
      <c r="AJ167" s="32">
        <v>3.0000000000000001E-3</v>
      </c>
    </row>
    <row r="168" spans="1:36">
      <c r="A168" t="s">
        <v>742</v>
      </c>
      <c r="B168" t="s">
        <v>2400</v>
      </c>
      <c r="C168" t="s">
        <v>2401</v>
      </c>
      <c r="D168" t="s">
        <v>769</v>
      </c>
      <c r="F168">
        <v>18.70326</v>
      </c>
      <c r="G168">
        <v>16.244858000000001</v>
      </c>
      <c r="H168">
        <v>16.244858000000001</v>
      </c>
      <c r="I168">
        <v>16.244858000000001</v>
      </c>
      <c r="J168">
        <v>16.244858000000001</v>
      </c>
      <c r="K168">
        <v>16.244858000000001</v>
      </c>
      <c r="L168">
        <v>16.244858000000001</v>
      </c>
      <c r="M168">
        <v>16.244858000000001</v>
      </c>
      <c r="N168">
        <v>16.244858000000001</v>
      </c>
      <c r="O168">
        <v>16.244858000000001</v>
      </c>
      <c r="P168">
        <v>16.244858000000001</v>
      </c>
      <c r="Q168">
        <v>16.244858000000001</v>
      </c>
      <c r="R168">
        <v>16.244858000000001</v>
      </c>
      <c r="S168">
        <v>16.244858000000001</v>
      </c>
      <c r="T168">
        <v>16.244858000000001</v>
      </c>
      <c r="U168">
        <v>16.244858000000001</v>
      </c>
      <c r="V168">
        <v>16.244858000000001</v>
      </c>
      <c r="W168">
        <v>16.244858000000001</v>
      </c>
      <c r="X168">
        <v>16.244858000000001</v>
      </c>
      <c r="Y168">
        <v>16.244858000000001</v>
      </c>
      <c r="Z168">
        <v>16.244858000000001</v>
      </c>
      <c r="AA168">
        <v>16.244858000000001</v>
      </c>
      <c r="AB168">
        <v>16.244858000000001</v>
      </c>
      <c r="AC168">
        <v>16.244858000000001</v>
      </c>
      <c r="AD168">
        <v>16.244858000000001</v>
      </c>
      <c r="AE168">
        <v>16.244858000000001</v>
      </c>
      <c r="AF168">
        <v>16.244858000000001</v>
      </c>
      <c r="AG168">
        <v>16.244858000000001</v>
      </c>
      <c r="AH168">
        <v>16.244858000000001</v>
      </c>
      <c r="AI168">
        <v>16.244858000000001</v>
      </c>
      <c r="AJ168" s="32">
        <v>-5.0000000000000001E-3</v>
      </c>
    </row>
    <row r="169" spans="1:36">
      <c r="A169" t="s">
        <v>751</v>
      </c>
      <c r="B169" t="s">
        <v>2402</v>
      </c>
      <c r="C169" t="s">
        <v>2403</v>
      </c>
      <c r="F169">
        <v>15.741026</v>
      </c>
      <c r="G169">
        <v>15.839065</v>
      </c>
      <c r="H169">
        <v>16.037213999999999</v>
      </c>
      <c r="I169">
        <v>16.352388000000001</v>
      </c>
      <c r="J169">
        <v>16.709215</v>
      </c>
      <c r="K169">
        <v>17.062712000000001</v>
      </c>
      <c r="L169">
        <v>17.315474999999999</v>
      </c>
      <c r="M169">
        <v>17.292686</v>
      </c>
      <c r="N169">
        <v>17.307227999999999</v>
      </c>
      <c r="O169">
        <v>17.288197</v>
      </c>
      <c r="P169">
        <v>17.249744</v>
      </c>
      <c r="Q169">
        <v>17.184453999999999</v>
      </c>
      <c r="R169">
        <v>17.118943999999999</v>
      </c>
      <c r="S169">
        <v>17.053642</v>
      </c>
      <c r="T169">
        <v>17.002479999999998</v>
      </c>
      <c r="U169">
        <v>16.958114999999999</v>
      </c>
      <c r="V169">
        <v>16.913889000000001</v>
      </c>
      <c r="W169">
        <v>16.874769000000001</v>
      </c>
      <c r="X169">
        <v>16.835760000000001</v>
      </c>
      <c r="Y169">
        <v>16.799928999999999</v>
      </c>
      <c r="Z169">
        <v>16.761431000000002</v>
      </c>
      <c r="AA169">
        <v>16.734532999999999</v>
      </c>
      <c r="AB169">
        <v>16.707636000000001</v>
      </c>
      <c r="AC169">
        <v>16.613140000000001</v>
      </c>
      <c r="AD169">
        <v>16.593827999999998</v>
      </c>
      <c r="AE169">
        <v>16.580781999999999</v>
      </c>
      <c r="AF169">
        <v>16.573333999999999</v>
      </c>
      <c r="AG169">
        <v>16.574117999999999</v>
      </c>
      <c r="AH169">
        <v>16.584990000000001</v>
      </c>
      <c r="AI169">
        <v>16.605038</v>
      </c>
      <c r="AJ169" s="32">
        <v>2E-3</v>
      </c>
    </row>
    <row r="170" spans="1:36">
      <c r="A170" t="s">
        <v>202</v>
      </c>
      <c r="C170" t="s">
        <v>2404</v>
      </c>
    </row>
    <row r="171" spans="1:36">
      <c r="A171" t="s">
        <v>245</v>
      </c>
      <c r="B171" t="s">
        <v>2405</v>
      </c>
      <c r="C171" t="s">
        <v>2406</v>
      </c>
      <c r="D171" t="s">
        <v>769</v>
      </c>
      <c r="F171">
        <v>9.9379860000000004</v>
      </c>
      <c r="G171">
        <v>10.092641</v>
      </c>
      <c r="H171">
        <v>10.321104</v>
      </c>
      <c r="I171">
        <v>10.596708</v>
      </c>
      <c r="J171">
        <v>10.913694</v>
      </c>
      <c r="K171">
        <v>11.23357</v>
      </c>
      <c r="L171">
        <v>11.574120000000001</v>
      </c>
      <c r="M171">
        <v>11.740417000000001</v>
      </c>
      <c r="N171">
        <v>12.044585</v>
      </c>
      <c r="O171">
        <v>12.312566</v>
      </c>
      <c r="P171">
        <v>12.557655</v>
      </c>
      <c r="Q171">
        <v>12.699104999999999</v>
      </c>
      <c r="R171">
        <v>12.693258</v>
      </c>
      <c r="S171">
        <v>12.685533</v>
      </c>
      <c r="T171">
        <v>12.68075</v>
      </c>
      <c r="U171">
        <v>12.664394</v>
      </c>
      <c r="V171">
        <v>12.666505000000001</v>
      </c>
      <c r="W171">
        <v>12.668839999999999</v>
      </c>
      <c r="X171">
        <v>12.670946000000001</v>
      </c>
      <c r="Y171">
        <v>12.672962999999999</v>
      </c>
      <c r="Z171">
        <v>12.674944999999999</v>
      </c>
      <c r="AA171">
        <v>12.654092</v>
      </c>
      <c r="AB171">
        <v>12.657565</v>
      </c>
      <c r="AC171">
        <v>12.662362999999999</v>
      </c>
      <c r="AD171">
        <v>12.668737999999999</v>
      </c>
      <c r="AE171">
        <v>12.676894000000001</v>
      </c>
      <c r="AF171">
        <v>12.686374000000001</v>
      </c>
      <c r="AG171">
        <v>12.695819999999999</v>
      </c>
      <c r="AH171">
        <v>12.704594</v>
      </c>
      <c r="AI171">
        <v>12.71203</v>
      </c>
      <c r="AJ171" s="32">
        <v>8.9999999999999993E-3</v>
      </c>
    </row>
    <row r="172" spans="1:36">
      <c r="A172" t="s">
        <v>737</v>
      </c>
      <c r="B172" t="s">
        <v>2407</v>
      </c>
      <c r="C172" t="s">
        <v>2408</v>
      </c>
      <c r="D172" t="s">
        <v>770</v>
      </c>
      <c r="F172">
        <v>7.2944620000000002</v>
      </c>
      <c r="G172">
        <v>7.3683310000000004</v>
      </c>
      <c r="H172">
        <v>7.5157239999999996</v>
      </c>
      <c r="I172">
        <v>7.6819170000000003</v>
      </c>
      <c r="J172">
        <v>7.8774850000000001</v>
      </c>
      <c r="K172">
        <v>8.0850860000000004</v>
      </c>
      <c r="L172">
        <v>8.3079260000000001</v>
      </c>
      <c r="M172">
        <v>8.3855170000000001</v>
      </c>
      <c r="N172">
        <v>8.5865570000000009</v>
      </c>
      <c r="O172">
        <v>8.7648270000000004</v>
      </c>
      <c r="P172">
        <v>8.9295840000000002</v>
      </c>
      <c r="Q172">
        <v>9.0422940000000001</v>
      </c>
      <c r="R172">
        <v>9.0884420000000006</v>
      </c>
      <c r="S172">
        <v>9.1346609999999995</v>
      </c>
      <c r="T172">
        <v>9.1486140000000002</v>
      </c>
      <c r="U172">
        <v>9.1449040000000004</v>
      </c>
      <c r="V172">
        <v>9.1411719999999992</v>
      </c>
      <c r="W172">
        <v>9.1374289999999991</v>
      </c>
      <c r="X172">
        <v>9.1339109999999994</v>
      </c>
      <c r="Y172">
        <v>9.1305010000000006</v>
      </c>
      <c r="Z172">
        <v>9.1271920000000009</v>
      </c>
      <c r="AA172">
        <v>9.1239659999999994</v>
      </c>
      <c r="AB172">
        <v>9.1207010000000004</v>
      </c>
      <c r="AC172">
        <v>9.1178329999999992</v>
      </c>
      <c r="AD172">
        <v>9.1144289999999994</v>
      </c>
      <c r="AE172">
        <v>9.1115300000000001</v>
      </c>
      <c r="AF172">
        <v>9.1080430000000003</v>
      </c>
      <c r="AG172">
        <v>9.1061870000000003</v>
      </c>
      <c r="AH172">
        <v>9.1042869999999994</v>
      </c>
      <c r="AI172">
        <v>9.1026150000000001</v>
      </c>
      <c r="AJ172" s="32">
        <v>8.0000000000000002E-3</v>
      </c>
    </row>
    <row r="173" spans="1:36">
      <c r="A173" t="s">
        <v>252</v>
      </c>
      <c r="B173" t="s">
        <v>2409</v>
      </c>
      <c r="C173" t="s">
        <v>2410</v>
      </c>
      <c r="D173" t="s">
        <v>770</v>
      </c>
      <c r="F173">
        <v>6.964334</v>
      </c>
      <c r="G173">
        <v>7.0459389999999997</v>
      </c>
      <c r="H173">
        <v>7.187621</v>
      </c>
      <c r="I173">
        <v>7.3382379999999996</v>
      </c>
      <c r="J173">
        <v>7.5399370000000001</v>
      </c>
      <c r="K173">
        <v>7.74777</v>
      </c>
      <c r="L173">
        <v>7.983886</v>
      </c>
      <c r="M173">
        <v>8.0960439999999991</v>
      </c>
      <c r="N173">
        <v>8.3407529999999994</v>
      </c>
      <c r="O173">
        <v>8.5809809999999995</v>
      </c>
      <c r="P173">
        <v>8.7964789999999997</v>
      </c>
      <c r="Q173">
        <v>8.9776030000000002</v>
      </c>
      <c r="R173">
        <v>9.0806439999999995</v>
      </c>
      <c r="S173">
        <v>9.130827</v>
      </c>
      <c r="T173">
        <v>9.1594230000000003</v>
      </c>
      <c r="U173">
        <v>9.1781260000000007</v>
      </c>
      <c r="V173">
        <v>9.1943579999999994</v>
      </c>
      <c r="W173">
        <v>9.2080649999999995</v>
      </c>
      <c r="X173">
        <v>9.2080629999999992</v>
      </c>
      <c r="Y173">
        <v>9.2066250000000007</v>
      </c>
      <c r="Z173">
        <v>9.2068200000000004</v>
      </c>
      <c r="AA173">
        <v>9.2071000000000005</v>
      </c>
      <c r="AB173">
        <v>9.2074829999999999</v>
      </c>
      <c r="AC173">
        <v>9.2079930000000001</v>
      </c>
      <c r="AD173">
        <v>9.2086260000000006</v>
      </c>
      <c r="AE173">
        <v>9.2093679999999996</v>
      </c>
      <c r="AF173">
        <v>9.2101769999999998</v>
      </c>
      <c r="AG173">
        <v>9.2109970000000008</v>
      </c>
      <c r="AH173">
        <v>9.2117570000000004</v>
      </c>
      <c r="AI173">
        <v>9.2124220000000001</v>
      </c>
      <c r="AJ173" s="32">
        <v>0.01</v>
      </c>
    </row>
    <row r="174" spans="1:36">
      <c r="A174" t="s">
        <v>261</v>
      </c>
      <c r="B174" t="s">
        <v>2411</v>
      </c>
      <c r="C174" t="s">
        <v>2412</v>
      </c>
      <c r="D174" t="s">
        <v>770</v>
      </c>
      <c r="F174">
        <v>7.3828880000000003</v>
      </c>
      <c r="G174">
        <v>7.3663990000000004</v>
      </c>
      <c r="H174">
        <v>7.5504470000000001</v>
      </c>
      <c r="I174">
        <v>7.7729609999999996</v>
      </c>
      <c r="J174">
        <v>8.036308</v>
      </c>
      <c r="K174">
        <v>8.3053779999999993</v>
      </c>
      <c r="L174">
        <v>8.5636340000000004</v>
      </c>
      <c r="M174">
        <v>8.652374</v>
      </c>
      <c r="N174">
        <v>8.8692259999999994</v>
      </c>
      <c r="O174">
        <v>9.0568740000000005</v>
      </c>
      <c r="P174">
        <v>9.2266250000000003</v>
      </c>
      <c r="Q174">
        <v>9.3442159999999994</v>
      </c>
      <c r="R174">
        <v>9.3770249999999997</v>
      </c>
      <c r="S174">
        <v>9.4028550000000006</v>
      </c>
      <c r="T174">
        <v>9.4249910000000003</v>
      </c>
      <c r="U174">
        <v>9.4330400000000001</v>
      </c>
      <c r="V174">
        <v>9.4347110000000001</v>
      </c>
      <c r="W174">
        <v>9.4351129999999994</v>
      </c>
      <c r="X174">
        <v>9.4367389999999993</v>
      </c>
      <c r="Y174">
        <v>9.4394570000000009</v>
      </c>
      <c r="Z174">
        <v>9.4421300000000006</v>
      </c>
      <c r="AA174">
        <v>9.4449129999999997</v>
      </c>
      <c r="AB174">
        <v>9.4472640000000006</v>
      </c>
      <c r="AC174">
        <v>9.4500100000000007</v>
      </c>
      <c r="AD174">
        <v>9.4523770000000003</v>
      </c>
      <c r="AE174">
        <v>9.4519660000000005</v>
      </c>
      <c r="AF174">
        <v>9.4515089999999997</v>
      </c>
      <c r="AG174">
        <v>9.454504</v>
      </c>
      <c r="AH174">
        <v>9.4555030000000002</v>
      </c>
      <c r="AI174">
        <v>9.4569939999999999</v>
      </c>
      <c r="AJ174" s="32">
        <v>8.9999999999999993E-3</v>
      </c>
    </row>
    <row r="175" spans="1:36">
      <c r="A175" t="s">
        <v>738</v>
      </c>
      <c r="B175" t="s">
        <v>2413</v>
      </c>
      <c r="C175" t="s">
        <v>2414</v>
      </c>
      <c r="D175" t="s">
        <v>771</v>
      </c>
      <c r="F175">
        <v>7.5514229999999998</v>
      </c>
      <c r="G175">
        <v>7.3213359999999996</v>
      </c>
      <c r="H175">
        <v>7.4633609999999999</v>
      </c>
      <c r="I175">
        <v>7.6239509999999999</v>
      </c>
      <c r="J175">
        <v>7.8134680000000003</v>
      </c>
      <c r="K175">
        <v>8.0139320000000005</v>
      </c>
      <c r="L175">
        <v>8.2309450000000002</v>
      </c>
      <c r="M175">
        <v>8.3033479999999997</v>
      </c>
      <c r="N175">
        <v>8.4968669999999999</v>
      </c>
      <c r="O175">
        <v>8.6671949999999995</v>
      </c>
      <c r="P175">
        <v>8.8253050000000002</v>
      </c>
      <c r="Q175">
        <v>8.9345510000000008</v>
      </c>
      <c r="R175">
        <v>8.9784210000000009</v>
      </c>
      <c r="S175">
        <v>9.0213149999999995</v>
      </c>
      <c r="T175">
        <v>9.0324770000000001</v>
      </c>
      <c r="U175">
        <v>9.0311170000000001</v>
      </c>
      <c r="V175">
        <v>9.0298580000000008</v>
      </c>
      <c r="W175">
        <v>9.0286849999999994</v>
      </c>
      <c r="X175">
        <v>9.0275879999999997</v>
      </c>
      <c r="Y175">
        <v>9.0265640000000005</v>
      </c>
      <c r="Z175">
        <v>9.0256030000000003</v>
      </c>
      <c r="AA175">
        <v>9.0246999999999993</v>
      </c>
      <c r="AB175">
        <v>9.0238510000000005</v>
      </c>
      <c r="AC175">
        <v>9.0209569999999992</v>
      </c>
      <c r="AD175">
        <v>9.0202019999999994</v>
      </c>
      <c r="AE175">
        <v>9.0171939999999999</v>
      </c>
      <c r="AF175">
        <v>9.0171869999999998</v>
      </c>
      <c r="AG175">
        <v>9.0136099999999999</v>
      </c>
      <c r="AH175">
        <v>9.0114990000000006</v>
      </c>
      <c r="AI175">
        <v>9.0092990000000004</v>
      </c>
      <c r="AJ175" s="32">
        <v>6.0000000000000001E-3</v>
      </c>
    </row>
    <row r="176" spans="1:36">
      <c r="A176" t="s">
        <v>739</v>
      </c>
      <c r="B176" t="s">
        <v>2415</v>
      </c>
      <c r="C176" t="s">
        <v>2416</v>
      </c>
      <c r="D176" t="s">
        <v>770</v>
      </c>
      <c r="F176">
        <v>16.601973999999998</v>
      </c>
      <c r="G176">
        <v>16.822268000000001</v>
      </c>
      <c r="H176">
        <v>17.082932</v>
      </c>
      <c r="I176">
        <v>17.39958</v>
      </c>
      <c r="J176">
        <v>17.791340000000002</v>
      </c>
      <c r="K176">
        <v>18.270512</v>
      </c>
      <c r="L176">
        <v>18.829848999999999</v>
      </c>
      <c r="M176">
        <v>19.116661000000001</v>
      </c>
      <c r="N176">
        <v>19.607399000000001</v>
      </c>
      <c r="O176">
        <v>20.069331999999999</v>
      </c>
      <c r="P176">
        <v>20.409877999999999</v>
      </c>
      <c r="Q176">
        <v>20.602356</v>
      </c>
      <c r="R176">
        <v>20.621621999999999</v>
      </c>
      <c r="S176">
        <v>20.615364</v>
      </c>
      <c r="T176">
        <v>20.609362000000001</v>
      </c>
      <c r="U176">
        <v>20.600211999999999</v>
      </c>
      <c r="V176">
        <v>20.590675000000001</v>
      </c>
      <c r="W176">
        <v>20.581721999999999</v>
      </c>
      <c r="X176">
        <v>20.573298999999999</v>
      </c>
      <c r="Y176">
        <v>20.512810000000002</v>
      </c>
      <c r="Z176">
        <v>20.509754000000001</v>
      </c>
      <c r="AA176">
        <v>20.509972000000001</v>
      </c>
      <c r="AB176">
        <v>20.513072999999999</v>
      </c>
      <c r="AC176">
        <v>20.517901999999999</v>
      </c>
      <c r="AD176">
        <v>20.522487999999999</v>
      </c>
      <c r="AE176">
        <v>20.52627</v>
      </c>
      <c r="AF176">
        <v>20.528953999999999</v>
      </c>
      <c r="AG176">
        <v>20.528776000000001</v>
      </c>
      <c r="AH176">
        <v>20.52553</v>
      </c>
      <c r="AI176">
        <v>20.520244999999999</v>
      </c>
      <c r="AJ176" s="32">
        <v>7.0000000000000001E-3</v>
      </c>
    </row>
    <row r="177" spans="1:36">
      <c r="A177" t="s">
        <v>740</v>
      </c>
      <c r="B177" t="s">
        <v>2417</v>
      </c>
      <c r="C177" t="s">
        <v>2418</v>
      </c>
      <c r="D177" t="s">
        <v>770</v>
      </c>
      <c r="F177">
        <v>14.041238999999999</v>
      </c>
      <c r="G177">
        <v>14.454098</v>
      </c>
      <c r="H177">
        <v>14.720300999999999</v>
      </c>
      <c r="I177">
        <v>14.997833</v>
      </c>
      <c r="J177">
        <v>15.382709</v>
      </c>
      <c r="K177">
        <v>15.837603</v>
      </c>
      <c r="L177">
        <v>16.233864000000001</v>
      </c>
      <c r="M177">
        <v>16.404602000000001</v>
      </c>
      <c r="N177">
        <v>16.761126999999998</v>
      </c>
      <c r="O177">
        <v>17.106562</v>
      </c>
      <c r="P177">
        <v>17.415254999999998</v>
      </c>
      <c r="Q177">
        <v>17.677994000000002</v>
      </c>
      <c r="R177">
        <v>17.839715999999999</v>
      </c>
      <c r="S177">
        <v>17.903372000000001</v>
      </c>
      <c r="T177">
        <v>17.951792000000001</v>
      </c>
      <c r="U177">
        <v>17.954134</v>
      </c>
      <c r="V177">
        <v>17.912911999999999</v>
      </c>
      <c r="W177">
        <v>17.915133000000001</v>
      </c>
      <c r="X177">
        <v>17.919180000000001</v>
      </c>
      <c r="Y177">
        <v>17.925352</v>
      </c>
      <c r="Z177">
        <v>17.933681</v>
      </c>
      <c r="AA177">
        <v>17.943895000000001</v>
      </c>
      <c r="AB177">
        <v>17.927344999999999</v>
      </c>
      <c r="AC177">
        <v>17.945979999999999</v>
      </c>
      <c r="AD177">
        <v>17.965751999999998</v>
      </c>
      <c r="AE177">
        <v>17.986546000000001</v>
      </c>
      <c r="AF177">
        <v>18.008032</v>
      </c>
      <c r="AG177">
        <v>18.030148000000001</v>
      </c>
      <c r="AH177">
        <v>18.052164000000001</v>
      </c>
      <c r="AI177">
        <v>18.072089999999999</v>
      </c>
      <c r="AJ177" s="32">
        <v>8.9999999999999993E-3</v>
      </c>
    </row>
    <row r="178" spans="1:36">
      <c r="A178" t="s">
        <v>741</v>
      </c>
      <c r="B178" t="s">
        <v>2419</v>
      </c>
      <c r="C178" t="s">
        <v>2420</v>
      </c>
      <c r="D178" t="s">
        <v>770</v>
      </c>
      <c r="F178">
        <v>10.208254</v>
      </c>
      <c r="G178">
        <v>10.504457</v>
      </c>
      <c r="H178">
        <v>10.698999000000001</v>
      </c>
      <c r="I178">
        <v>10.898968999999999</v>
      </c>
      <c r="J178">
        <v>11.147268</v>
      </c>
      <c r="K178">
        <v>11.425827999999999</v>
      </c>
      <c r="L178">
        <v>11.755324</v>
      </c>
      <c r="M178">
        <v>11.887252</v>
      </c>
      <c r="N178">
        <v>12.139436999999999</v>
      </c>
      <c r="O178">
        <v>12.399929</v>
      </c>
      <c r="P178">
        <v>12.627017</v>
      </c>
      <c r="Q178">
        <v>12.821033999999999</v>
      </c>
      <c r="R178">
        <v>12.937538999999999</v>
      </c>
      <c r="S178">
        <v>12.899778</v>
      </c>
      <c r="T178">
        <v>12.897118000000001</v>
      </c>
      <c r="U178">
        <v>12.895655</v>
      </c>
      <c r="V178">
        <v>12.897468</v>
      </c>
      <c r="W178">
        <v>12.901315</v>
      </c>
      <c r="X178">
        <v>12.90821</v>
      </c>
      <c r="Y178">
        <v>12.920206</v>
      </c>
      <c r="Z178">
        <v>12.935719000000001</v>
      </c>
      <c r="AA178">
        <v>12.95262</v>
      </c>
      <c r="AB178">
        <v>12.968375</v>
      </c>
      <c r="AC178">
        <v>12.981417</v>
      </c>
      <c r="AD178">
        <v>12.990969</v>
      </c>
      <c r="AE178">
        <v>12.99615</v>
      </c>
      <c r="AF178">
        <v>12.99492</v>
      </c>
      <c r="AG178">
        <v>12.994097999999999</v>
      </c>
      <c r="AH178">
        <v>12.992614</v>
      </c>
      <c r="AI178">
        <v>13.003983</v>
      </c>
      <c r="AJ178" s="32">
        <v>8.0000000000000002E-3</v>
      </c>
    </row>
    <row r="179" spans="1:36">
      <c r="A179" t="s">
        <v>742</v>
      </c>
      <c r="B179" t="s">
        <v>2421</v>
      </c>
      <c r="C179" t="s">
        <v>2422</v>
      </c>
      <c r="D179" t="s">
        <v>770</v>
      </c>
      <c r="F179">
        <v>11.399428</v>
      </c>
      <c r="G179">
        <v>11.399426999999999</v>
      </c>
      <c r="H179">
        <v>11.399428</v>
      </c>
      <c r="I179">
        <v>11.399426999999999</v>
      </c>
      <c r="J179">
        <v>11.399429</v>
      </c>
      <c r="K179">
        <v>11.399428</v>
      </c>
      <c r="L179">
        <v>11.399429</v>
      </c>
      <c r="M179">
        <v>11.399428</v>
      </c>
      <c r="N179">
        <v>11.399426999999999</v>
      </c>
      <c r="O179">
        <v>11.399428</v>
      </c>
      <c r="P179">
        <v>11.399428</v>
      </c>
      <c r="Q179">
        <v>11.399426999999999</v>
      </c>
      <c r="R179">
        <v>11.399426999999999</v>
      </c>
      <c r="S179">
        <v>11.399426999999999</v>
      </c>
      <c r="T179">
        <v>11.399428</v>
      </c>
      <c r="U179">
        <v>11.399426999999999</v>
      </c>
      <c r="V179">
        <v>11.399429</v>
      </c>
      <c r="W179">
        <v>11.399426999999999</v>
      </c>
      <c r="X179">
        <v>11.399426999999999</v>
      </c>
      <c r="Y179">
        <v>11.399426999999999</v>
      </c>
      <c r="Z179">
        <v>11.399428</v>
      </c>
      <c r="AA179">
        <v>11.399428</v>
      </c>
      <c r="AB179">
        <v>11.399426999999999</v>
      </c>
      <c r="AC179">
        <v>11.399426999999999</v>
      </c>
      <c r="AD179">
        <v>11.399426999999999</v>
      </c>
      <c r="AE179">
        <v>11.399426999999999</v>
      </c>
      <c r="AF179">
        <v>11.399426999999999</v>
      </c>
      <c r="AG179">
        <v>11.399426999999999</v>
      </c>
      <c r="AH179">
        <v>11.399426999999999</v>
      </c>
      <c r="AI179">
        <v>11.399426999999999</v>
      </c>
      <c r="AJ179" s="32">
        <v>0</v>
      </c>
    </row>
    <row r="180" spans="1:36">
      <c r="A180" t="s">
        <v>752</v>
      </c>
      <c r="B180" t="s">
        <v>2423</v>
      </c>
      <c r="C180" t="s">
        <v>2424</v>
      </c>
      <c r="F180">
        <v>9.2910450000000004</v>
      </c>
      <c r="G180">
        <v>9.4213109999999993</v>
      </c>
      <c r="H180">
        <v>9.6270900000000008</v>
      </c>
      <c r="I180">
        <v>9.8708519999999993</v>
      </c>
      <c r="J180">
        <v>10.153606999999999</v>
      </c>
      <c r="K180">
        <v>10.441376999999999</v>
      </c>
      <c r="L180">
        <v>10.746027</v>
      </c>
      <c r="M180">
        <v>10.882536</v>
      </c>
      <c r="N180">
        <v>11.153923000000001</v>
      </c>
      <c r="O180">
        <v>11.392836000000001</v>
      </c>
      <c r="P180">
        <v>11.611983</v>
      </c>
      <c r="Q180">
        <v>11.743138</v>
      </c>
      <c r="R180">
        <v>11.749161000000001</v>
      </c>
      <c r="S180">
        <v>11.753304999999999</v>
      </c>
      <c r="T180">
        <v>11.749157</v>
      </c>
      <c r="U180">
        <v>11.730919999999999</v>
      </c>
      <c r="V180">
        <v>11.724959999999999</v>
      </c>
      <c r="W180">
        <v>11.719768999999999</v>
      </c>
      <c r="X180">
        <v>11.714760999999999</v>
      </c>
      <c r="Y180">
        <v>11.710013</v>
      </c>
      <c r="Z180">
        <v>11.705549</v>
      </c>
      <c r="AA180">
        <v>11.685679</v>
      </c>
      <c r="AB180">
        <v>11.681376</v>
      </c>
      <c r="AC180">
        <v>11.678324</v>
      </c>
      <c r="AD180">
        <v>11.675287000000001</v>
      </c>
      <c r="AE180">
        <v>11.674794</v>
      </c>
      <c r="AF180">
        <v>11.677118999999999</v>
      </c>
      <c r="AG180">
        <v>11.681621</v>
      </c>
      <c r="AH180">
        <v>11.686565</v>
      </c>
      <c r="AI180">
        <v>11.692449</v>
      </c>
      <c r="AJ180" s="32">
        <v>8.0000000000000002E-3</v>
      </c>
    </row>
    <row r="181" spans="1:36">
      <c r="A181" t="s">
        <v>745</v>
      </c>
      <c r="C181" t="s">
        <v>2425</v>
      </c>
    </row>
    <row r="182" spans="1:36">
      <c r="A182" t="s">
        <v>245</v>
      </c>
      <c r="B182" t="s">
        <v>2426</v>
      </c>
      <c r="C182" t="s">
        <v>2427</v>
      </c>
      <c r="D182" t="s">
        <v>769</v>
      </c>
      <c r="F182">
        <v>6.3732610000000003</v>
      </c>
      <c r="G182">
        <v>6.4669449999999999</v>
      </c>
      <c r="H182">
        <v>6.5832300000000004</v>
      </c>
      <c r="I182">
        <v>6.7293799999999999</v>
      </c>
      <c r="J182">
        <v>6.900093</v>
      </c>
      <c r="K182">
        <v>7.0847639999999998</v>
      </c>
      <c r="L182">
        <v>7.2755159999999997</v>
      </c>
      <c r="M182">
        <v>7.3723010000000002</v>
      </c>
      <c r="N182">
        <v>7.5118099999999997</v>
      </c>
      <c r="O182">
        <v>7.6277489999999997</v>
      </c>
      <c r="P182">
        <v>7.7302369999999998</v>
      </c>
      <c r="Q182">
        <v>7.7902979999999999</v>
      </c>
      <c r="R182">
        <v>7.7984720000000003</v>
      </c>
      <c r="S182">
        <v>7.8036120000000002</v>
      </c>
      <c r="T182">
        <v>7.8027610000000003</v>
      </c>
      <c r="U182">
        <v>7.8060549999999997</v>
      </c>
      <c r="V182">
        <v>7.8080309999999997</v>
      </c>
      <c r="W182">
        <v>7.8079029999999996</v>
      </c>
      <c r="X182">
        <v>7.808262</v>
      </c>
      <c r="Y182">
        <v>7.8081430000000003</v>
      </c>
      <c r="Z182">
        <v>7.8094210000000004</v>
      </c>
      <c r="AA182">
        <v>7.8085399999999998</v>
      </c>
      <c r="AB182">
        <v>7.8095129999999999</v>
      </c>
      <c r="AC182">
        <v>7.8106640000000001</v>
      </c>
      <c r="AD182">
        <v>7.8105399999999996</v>
      </c>
      <c r="AE182">
        <v>7.812297</v>
      </c>
      <c r="AF182">
        <v>7.8146139999999997</v>
      </c>
      <c r="AG182">
        <v>7.8172870000000003</v>
      </c>
      <c r="AH182">
        <v>7.8203019999999999</v>
      </c>
      <c r="AI182">
        <v>7.8210449999999998</v>
      </c>
      <c r="AJ182" s="32">
        <v>7.0000000000000001E-3</v>
      </c>
    </row>
    <row r="183" spans="1:36">
      <c r="A183" t="s">
        <v>737</v>
      </c>
      <c r="B183" t="s">
        <v>2428</v>
      </c>
      <c r="C183" t="s">
        <v>2429</v>
      </c>
      <c r="D183" t="s">
        <v>770</v>
      </c>
      <c r="F183">
        <v>5.825132</v>
      </c>
      <c r="G183">
        <v>6.1132759999999999</v>
      </c>
      <c r="H183">
        <v>6.1985239999999999</v>
      </c>
      <c r="I183">
        <v>6.2946540000000004</v>
      </c>
      <c r="J183">
        <v>6.4115279999999997</v>
      </c>
      <c r="K183">
        <v>6.5475729999999999</v>
      </c>
      <c r="L183">
        <v>6.7089020000000001</v>
      </c>
      <c r="M183">
        <v>6.7913699999999997</v>
      </c>
      <c r="N183">
        <v>6.9374469999999997</v>
      </c>
      <c r="O183">
        <v>7.0799269999999996</v>
      </c>
      <c r="P183">
        <v>7.205209</v>
      </c>
      <c r="Q183">
        <v>7.3062659999999999</v>
      </c>
      <c r="R183">
        <v>7.3537920000000003</v>
      </c>
      <c r="S183">
        <v>7.3607690000000003</v>
      </c>
      <c r="T183">
        <v>7.3633160000000002</v>
      </c>
      <c r="U183">
        <v>7.3653909999999998</v>
      </c>
      <c r="V183">
        <v>7.3670499999999999</v>
      </c>
      <c r="W183">
        <v>7.3674670000000004</v>
      </c>
      <c r="X183">
        <v>7.3666080000000003</v>
      </c>
      <c r="Y183">
        <v>7.3659210000000002</v>
      </c>
      <c r="Z183">
        <v>7.3653849999999998</v>
      </c>
      <c r="AA183">
        <v>7.3650219999999997</v>
      </c>
      <c r="AB183">
        <v>7.3648249999999997</v>
      </c>
      <c r="AC183">
        <v>7.3554839999999997</v>
      </c>
      <c r="AD183">
        <v>7.3590169999999997</v>
      </c>
      <c r="AE183">
        <v>7.3635999999999999</v>
      </c>
      <c r="AF183">
        <v>7.3694240000000004</v>
      </c>
      <c r="AG183">
        <v>7.376525</v>
      </c>
      <c r="AH183">
        <v>7.3848140000000004</v>
      </c>
      <c r="AI183">
        <v>7.3940359999999998</v>
      </c>
      <c r="AJ183" s="32">
        <v>8.0000000000000002E-3</v>
      </c>
    </row>
    <row r="184" spans="1:36">
      <c r="A184" t="s">
        <v>252</v>
      </c>
      <c r="B184" t="s">
        <v>2430</v>
      </c>
      <c r="C184" t="s">
        <v>2431</v>
      </c>
      <c r="D184" t="s">
        <v>770</v>
      </c>
      <c r="F184">
        <v>6.6631830000000001</v>
      </c>
      <c r="G184">
        <v>6.2847809999999997</v>
      </c>
      <c r="H184">
        <v>6.3685239999999999</v>
      </c>
      <c r="I184">
        <v>6.4671649999999996</v>
      </c>
      <c r="J184">
        <v>6.5785030000000004</v>
      </c>
      <c r="K184">
        <v>6.6893269999999996</v>
      </c>
      <c r="L184">
        <v>6.8130660000000001</v>
      </c>
      <c r="M184">
        <v>6.8610369999999996</v>
      </c>
      <c r="N184">
        <v>6.9692749999999997</v>
      </c>
      <c r="O184">
        <v>7.0742209999999996</v>
      </c>
      <c r="P184">
        <v>7.1763779999999997</v>
      </c>
      <c r="Q184">
        <v>7.2467680000000003</v>
      </c>
      <c r="R184">
        <v>7.2721179999999999</v>
      </c>
      <c r="S184">
        <v>7.2761959999999997</v>
      </c>
      <c r="T184">
        <v>7.2702540000000004</v>
      </c>
      <c r="U184">
        <v>7.2650550000000003</v>
      </c>
      <c r="V184">
        <v>7.259442</v>
      </c>
      <c r="W184">
        <v>7.2531809999999997</v>
      </c>
      <c r="X184">
        <v>7.2460570000000004</v>
      </c>
      <c r="Y184">
        <v>7.2396729999999998</v>
      </c>
      <c r="Z184">
        <v>7.2333670000000003</v>
      </c>
      <c r="AA184">
        <v>7.2279770000000001</v>
      </c>
      <c r="AB184">
        <v>7.2239990000000001</v>
      </c>
      <c r="AC184">
        <v>7.2173819999999997</v>
      </c>
      <c r="AD184">
        <v>7.214601</v>
      </c>
      <c r="AE184">
        <v>7.2129019999999997</v>
      </c>
      <c r="AF184">
        <v>7.2127730000000003</v>
      </c>
      <c r="AG184">
        <v>7.2133479999999999</v>
      </c>
      <c r="AH184">
        <v>7.2147550000000003</v>
      </c>
      <c r="AI184">
        <v>7.2161419999999996</v>
      </c>
      <c r="AJ184" s="32">
        <v>3.0000000000000001E-3</v>
      </c>
    </row>
    <row r="185" spans="1:36">
      <c r="A185" t="s">
        <v>261</v>
      </c>
      <c r="B185" t="s">
        <v>2432</v>
      </c>
      <c r="C185" t="s">
        <v>2433</v>
      </c>
      <c r="D185" t="s">
        <v>769</v>
      </c>
      <c r="F185">
        <v>5.7166410000000001</v>
      </c>
      <c r="G185">
        <v>5.980334</v>
      </c>
      <c r="H185">
        <v>6.1371640000000003</v>
      </c>
      <c r="I185">
        <v>6.3205099999999996</v>
      </c>
      <c r="J185">
        <v>6.5223409999999999</v>
      </c>
      <c r="K185">
        <v>6.7188739999999996</v>
      </c>
      <c r="L185">
        <v>6.9250420000000004</v>
      </c>
      <c r="M185">
        <v>7.0181389999999997</v>
      </c>
      <c r="N185">
        <v>7.1651559999999996</v>
      </c>
      <c r="O185">
        <v>7.2883570000000004</v>
      </c>
      <c r="P185">
        <v>7.3949540000000002</v>
      </c>
      <c r="Q185">
        <v>7.4686320000000004</v>
      </c>
      <c r="R185">
        <v>7.4922089999999999</v>
      </c>
      <c r="S185">
        <v>7.5037719999999997</v>
      </c>
      <c r="T185">
        <v>7.5032040000000002</v>
      </c>
      <c r="U185">
        <v>7.5009670000000002</v>
      </c>
      <c r="V185">
        <v>7.496632</v>
      </c>
      <c r="W185">
        <v>7.4851660000000004</v>
      </c>
      <c r="X185">
        <v>7.4810980000000002</v>
      </c>
      <c r="Y185">
        <v>7.4798629999999999</v>
      </c>
      <c r="Z185">
        <v>7.4746920000000001</v>
      </c>
      <c r="AA185">
        <v>7.4698869999999999</v>
      </c>
      <c r="AB185">
        <v>7.4662309999999996</v>
      </c>
      <c r="AC185">
        <v>7.4619119999999999</v>
      </c>
      <c r="AD185">
        <v>7.4586240000000004</v>
      </c>
      <c r="AE185">
        <v>7.453989</v>
      </c>
      <c r="AF185">
        <v>7.4506009999999998</v>
      </c>
      <c r="AG185">
        <v>7.451498</v>
      </c>
      <c r="AH185">
        <v>7.4520530000000003</v>
      </c>
      <c r="AI185">
        <v>7.4525509999999997</v>
      </c>
      <c r="AJ185" s="32">
        <v>8.9999999999999993E-3</v>
      </c>
    </row>
    <row r="186" spans="1:36">
      <c r="A186" t="s">
        <v>738</v>
      </c>
      <c r="B186" t="s">
        <v>2434</v>
      </c>
      <c r="C186" t="s">
        <v>2435</v>
      </c>
      <c r="D186" t="s">
        <v>770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t="s">
        <v>112</v>
      </c>
    </row>
    <row r="187" spans="1:36">
      <c r="A187" t="s">
        <v>739</v>
      </c>
      <c r="B187" t="s">
        <v>2436</v>
      </c>
      <c r="C187" t="s">
        <v>2437</v>
      </c>
      <c r="D187" t="s">
        <v>769</v>
      </c>
      <c r="F187">
        <v>6.408353</v>
      </c>
      <c r="G187">
        <v>10.365966999999999</v>
      </c>
      <c r="H187">
        <v>10.472455999999999</v>
      </c>
      <c r="I187">
        <v>10.60628</v>
      </c>
      <c r="J187">
        <v>10.774768</v>
      </c>
      <c r="K187">
        <v>10.983321</v>
      </c>
      <c r="L187">
        <v>11.231249</v>
      </c>
      <c r="M187">
        <v>11.350580000000001</v>
      </c>
      <c r="N187">
        <v>11.554807</v>
      </c>
      <c r="O187">
        <v>11.757701000000001</v>
      </c>
      <c r="P187">
        <v>11.95121</v>
      </c>
      <c r="Q187">
        <v>12.114141</v>
      </c>
      <c r="R187">
        <v>12.204003999999999</v>
      </c>
      <c r="S187">
        <v>12.226295</v>
      </c>
      <c r="T187">
        <v>12.242141</v>
      </c>
      <c r="U187">
        <v>12.249008</v>
      </c>
      <c r="V187">
        <v>12.253629</v>
      </c>
      <c r="W187">
        <v>12.256563999999999</v>
      </c>
      <c r="X187">
        <v>12.2582</v>
      </c>
      <c r="Y187">
        <v>12.258759</v>
      </c>
      <c r="Z187">
        <v>12.257927</v>
      </c>
      <c r="AA187">
        <v>12.25644</v>
      </c>
      <c r="AB187">
        <v>12.254943000000001</v>
      </c>
      <c r="AC187">
        <v>12.253484</v>
      </c>
      <c r="AD187">
        <v>12.251927</v>
      </c>
      <c r="AE187">
        <v>12.250474000000001</v>
      </c>
      <c r="AF187">
        <v>12.24924</v>
      </c>
      <c r="AG187">
        <v>12.247996000000001</v>
      </c>
      <c r="AH187">
        <v>12.246566</v>
      </c>
      <c r="AI187">
        <v>12.245113</v>
      </c>
      <c r="AJ187" s="32">
        <v>2.3E-2</v>
      </c>
    </row>
    <row r="188" spans="1:36">
      <c r="A188" t="s">
        <v>740</v>
      </c>
      <c r="B188" t="s">
        <v>2438</v>
      </c>
      <c r="C188" t="s">
        <v>2439</v>
      </c>
      <c r="D188" t="s">
        <v>769</v>
      </c>
      <c r="F188">
        <v>1.4500040000000001</v>
      </c>
      <c r="G188">
        <v>8.5590700000000002</v>
      </c>
      <c r="H188">
        <v>8.7028689999999997</v>
      </c>
      <c r="I188">
        <v>8.8732299999999995</v>
      </c>
      <c r="J188">
        <v>9.0785879999999999</v>
      </c>
      <c r="K188">
        <v>9.3012429999999995</v>
      </c>
      <c r="L188">
        <v>9.5346499999999992</v>
      </c>
      <c r="M188">
        <v>9.6507269999999998</v>
      </c>
      <c r="N188">
        <v>9.8437269999999994</v>
      </c>
      <c r="O188">
        <v>10.035418</v>
      </c>
      <c r="P188">
        <v>10.191637999999999</v>
      </c>
      <c r="Q188">
        <v>10.311704000000001</v>
      </c>
      <c r="R188">
        <v>10.377567000000001</v>
      </c>
      <c r="S188">
        <v>10.374056</v>
      </c>
      <c r="T188">
        <v>10.368755999999999</v>
      </c>
      <c r="U188">
        <v>10.361933000000001</v>
      </c>
      <c r="V188">
        <v>10.355530999999999</v>
      </c>
      <c r="W188">
        <v>10.35019</v>
      </c>
      <c r="X188">
        <v>10.345704</v>
      </c>
      <c r="Y188">
        <v>10.341951999999999</v>
      </c>
      <c r="Z188">
        <v>10.338825999999999</v>
      </c>
      <c r="AA188">
        <v>10.336257</v>
      </c>
      <c r="AB188">
        <v>10.334204</v>
      </c>
      <c r="AC188">
        <v>10.332639</v>
      </c>
      <c r="AD188">
        <v>10.318522</v>
      </c>
      <c r="AE188">
        <v>10.323491000000001</v>
      </c>
      <c r="AF188">
        <v>10.330163000000001</v>
      </c>
      <c r="AG188">
        <v>10.338584000000001</v>
      </c>
      <c r="AH188">
        <v>10.34859</v>
      </c>
      <c r="AI188">
        <v>10.359931</v>
      </c>
      <c r="AJ188" s="32">
        <v>7.0000000000000007E-2</v>
      </c>
    </row>
    <row r="189" spans="1:36">
      <c r="A189" t="s">
        <v>741</v>
      </c>
      <c r="B189" t="s">
        <v>2440</v>
      </c>
      <c r="C189" t="s">
        <v>2441</v>
      </c>
      <c r="D189" t="s">
        <v>770</v>
      </c>
      <c r="F189">
        <v>1.4210199999999999</v>
      </c>
      <c r="G189">
        <v>8.9543549999999996</v>
      </c>
      <c r="H189">
        <v>9.0467739999999992</v>
      </c>
      <c r="I189">
        <v>9.1683559999999993</v>
      </c>
      <c r="J189">
        <v>9.3182910000000003</v>
      </c>
      <c r="K189">
        <v>9.4983330000000006</v>
      </c>
      <c r="L189">
        <v>9.7152899999999995</v>
      </c>
      <c r="M189">
        <v>9.8059440000000002</v>
      </c>
      <c r="N189">
        <v>9.9932809999999996</v>
      </c>
      <c r="O189">
        <v>10.179683000000001</v>
      </c>
      <c r="P189">
        <v>10.342089</v>
      </c>
      <c r="Q189">
        <v>10.480777</v>
      </c>
      <c r="R189">
        <v>10.579248</v>
      </c>
      <c r="S189">
        <v>10.635776999999999</v>
      </c>
      <c r="T189">
        <v>10.635089000000001</v>
      </c>
      <c r="U189">
        <v>10.63152</v>
      </c>
      <c r="V189">
        <v>10.628482999999999</v>
      </c>
      <c r="W189">
        <v>10.625907</v>
      </c>
      <c r="X189">
        <v>10.623689000000001</v>
      </c>
      <c r="Y189">
        <v>10.621824</v>
      </c>
      <c r="Z189">
        <v>10.620248999999999</v>
      </c>
      <c r="AA189">
        <v>10.618983</v>
      </c>
      <c r="AB189">
        <v>10.617990000000001</v>
      </c>
      <c r="AC189">
        <v>10.617245</v>
      </c>
      <c r="AD189">
        <v>10.611383</v>
      </c>
      <c r="AE189">
        <v>10.614031000000001</v>
      </c>
      <c r="AF189">
        <v>10.617705000000001</v>
      </c>
      <c r="AG189">
        <v>10.622498999999999</v>
      </c>
      <c r="AH189">
        <v>10.628446</v>
      </c>
      <c r="AI189">
        <v>10.635474</v>
      </c>
      <c r="AJ189" s="32">
        <v>7.1999999999999995E-2</v>
      </c>
    </row>
    <row r="190" spans="1:36">
      <c r="A190" t="s">
        <v>742</v>
      </c>
      <c r="B190" t="s">
        <v>2442</v>
      </c>
      <c r="C190" t="s">
        <v>2443</v>
      </c>
      <c r="D190" t="s">
        <v>769</v>
      </c>
      <c r="F190">
        <v>7.1099579999999998</v>
      </c>
      <c r="G190">
        <v>6.7426649999999997</v>
      </c>
      <c r="H190">
        <v>6.7426649999999997</v>
      </c>
      <c r="I190">
        <v>6.7426649999999997</v>
      </c>
      <c r="J190">
        <v>6.7426649999999997</v>
      </c>
      <c r="K190">
        <v>6.7426649999999997</v>
      </c>
      <c r="L190">
        <v>6.7426649999999997</v>
      </c>
      <c r="M190">
        <v>6.7426649999999997</v>
      </c>
      <c r="N190">
        <v>6.7426649999999997</v>
      </c>
      <c r="O190">
        <v>6.7426649999999997</v>
      </c>
      <c r="P190">
        <v>6.7426649999999997</v>
      </c>
      <c r="Q190">
        <v>6.7426649999999997</v>
      </c>
      <c r="R190">
        <v>6.7426649999999997</v>
      </c>
      <c r="S190">
        <v>6.7426649999999997</v>
      </c>
      <c r="T190">
        <v>6.7426649999999997</v>
      </c>
      <c r="U190">
        <v>6.7426649999999997</v>
      </c>
      <c r="V190">
        <v>6.7426649999999997</v>
      </c>
      <c r="W190">
        <v>6.7426649999999997</v>
      </c>
      <c r="X190">
        <v>6.7426649999999997</v>
      </c>
      <c r="Y190">
        <v>6.7426640000000004</v>
      </c>
      <c r="Z190">
        <v>6.7426640000000004</v>
      </c>
      <c r="AA190">
        <v>6.7426649999999997</v>
      </c>
      <c r="AB190">
        <v>6.7426649999999997</v>
      </c>
      <c r="AC190">
        <v>6.7426649999999997</v>
      </c>
      <c r="AD190">
        <v>6.7426649999999997</v>
      </c>
      <c r="AE190">
        <v>6.7426649999999997</v>
      </c>
      <c r="AF190">
        <v>6.7426640000000004</v>
      </c>
      <c r="AG190">
        <v>6.7426640000000004</v>
      </c>
      <c r="AH190">
        <v>6.7426649999999997</v>
      </c>
      <c r="AI190">
        <v>6.7426649999999997</v>
      </c>
      <c r="AJ190" s="32">
        <v>-2E-3</v>
      </c>
    </row>
    <row r="191" spans="1:36">
      <c r="A191" t="s">
        <v>753</v>
      </c>
      <c r="B191" t="s">
        <v>2444</v>
      </c>
      <c r="C191" t="s">
        <v>2445</v>
      </c>
      <c r="F191">
        <v>6.364573</v>
      </c>
      <c r="G191">
        <v>6.460947</v>
      </c>
      <c r="H191">
        <v>6.5780000000000003</v>
      </c>
      <c r="I191">
        <v>6.7247709999999996</v>
      </c>
      <c r="J191">
        <v>6.8959299999999999</v>
      </c>
      <c r="K191">
        <v>7.0807469999999997</v>
      </c>
      <c r="L191">
        <v>7.271649</v>
      </c>
      <c r="M191">
        <v>7.3683459999999998</v>
      </c>
      <c r="N191">
        <v>7.5078889999999996</v>
      </c>
      <c r="O191">
        <v>7.623907</v>
      </c>
      <c r="P191">
        <v>7.7264280000000003</v>
      </c>
      <c r="Q191">
        <v>7.7865830000000003</v>
      </c>
      <c r="R191">
        <v>7.7948339999999998</v>
      </c>
      <c r="S191">
        <v>7.7999320000000001</v>
      </c>
      <c r="T191">
        <v>7.7989319999999998</v>
      </c>
      <c r="U191">
        <v>7.8019670000000003</v>
      </c>
      <c r="V191">
        <v>7.8036240000000001</v>
      </c>
      <c r="W191">
        <v>7.8030650000000001</v>
      </c>
      <c r="X191">
        <v>7.8030850000000003</v>
      </c>
      <c r="Y191">
        <v>7.8026049999999998</v>
      </c>
      <c r="Z191">
        <v>7.8033770000000002</v>
      </c>
      <c r="AA191">
        <v>7.8020009999999997</v>
      </c>
      <c r="AB191">
        <v>7.8023569999999998</v>
      </c>
      <c r="AC191">
        <v>7.802791</v>
      </c>
      <c r="AD191">
        <v>7.8018890000000001</v>
      </c>
      <c r="AE191">
        <v>7.8027090000000001</v>
      </c>
      <c r="AF191">
        <v>7.8040050000000001</v>
      </c>
      <c r="AG191">
        <v>7.805714</v>
      </c>
      <c r="AH191">
        <v>7.8076210000000001</v>
      </c>
      <c r="AI191">
        <v>7.8072840000000001</v>
      </c>
      <c r="AJ191" s="32">
        <v>7.0000000000000001E-3</v>
      </c>
    </row>
    <row r="192" spans="1:36">
      <c r="A192" t="s">
        <v>754</v>
      </c>
      <c r="B192" t="s">
        <v>2446</v>
      </c>
      <c r="C192" t="s">
        <v>2447</v>
      </c>
      <c r="F192">
        <v>7.7465859999999997</v>
      </c>
      <c r="G192">
        <v>7.8798199999999996</v>
      </c>
      <c r="H192">
        <v>8.0431240000000006</v>
      </c>
      <c r="I192">
        <v>8.1952339999999992</v>
      </c>
      <c r="J192">
        <v>8.3931500000000003</v>
      </c>
      <c r="K192">
        <v>8.6356450000000002</v>
      </c>
      <c r="L192">
        <v>8.8790619999999993</v>
      </c>
      <c r="M192">
        <v>8.9986920000000001</v>
      </c>
      <c r="N192">
        <v>9.1783020000000004</v>
      </c>
      <c r="O192">
        <v>9.3338300000000007</v>
      </c>
      <c r="P192">
        <v>9.4804119999999994</v>
      </c>
      <c r="Q192">
        <v>9.5731479999999998</v>
      </c>
      <c r="R192">
        <v>9.6038119999999996</v>
      </c>
      <c r="S192">
        <v>9.6305980000000009</v>
      </c>
      <c r="T192">
        <v>9.6534410000000008</v>
      </c>
      <c r="U192">
        <v>9.6735310000000005</v>
      </c>
      <c r="V192">
        <v>9.6849410000000002</v>
      </c>
      <c r="W192">
        <v>9.6994579999999999</v>
      </c>
      <c r="X192">
        <v>9.7098200000000006</v>
      </c>
      <c r="Y192">
        <v>9.7212879999999995</v>
      </c>
      <c r="Z192">
        <v>9.7391419999999993</v>
      </c>
      <c r="AA192">
        <v>9.7542279999999995</v>
      </c>
      <c r="AB192">
        <v>9.7743900000000004</v>
      </c>
      <c r="AC192">
        <v>9.7884229999999999</v>
      </c>
      <c r="AD192">
        <v>9.8056809999999999</v>
      </c>
      <c r="AE192">
        <v>9.8293610000000005</v>
      </c>
      <c r="AF192">
        <v>9.8503450000000008</v>
      </c>
      <c r="AG192">
        <v>9.8839279999999992</v>
      </c>
      <c r="AH192">
        <v>9.9265679999999996</v>
      </c>
      <c r="AI192">
        <v>9.9356360000000006</v>
      </c>
      <c r="AJ192" s="32">
        <v>8.9999999999999993E-3</v>
      </c>
    </row>
    <row r="193" spans="1:36">
      <c r="A193" t="s">
        <v>757</v>
      </c>
      <c r="C193" t="s">
        <v>2448</v>
      </c>
    </row>
    <row r="194" spans="1:36">
      <c r="A194" t="s">
        <v>200</v>
      </c>
      <c r="C194" t="s">
        <v>2449</v>
      </c>
    </row>
    <row r="195" spans="1:36">
      <c r="A195" t="s">
        <v>245</v>
      </c>
      <c r="B195" t="s">
        <v>2450</v>
      </c>
      <c r="C195" t="s">
        <v>2451</v>
      </c>
      <c r="D195" t="s">
        <v>772</v>
      </c>
      <c r="F195">
        <v>185.67060900000001</v>
      </c>
      <c r="G195">
        <v>166.714371</v>
      </c>
      <c r="H195">
        <v>169.26367200000001</v>
      </c>
      <c r="I195">
        <v>171.59318500000001</v>
      </c>
      <c r="J195">
        <v>170.063705</v>
      </c>
      <c r="K195">
        <v>169.149506</v>
      </c>
      <c r="L195">
        <v>166.24754300000001</v>
      </c>
      <c r="M195">
        <v>164.835938</v>
      </c>
      <c r="N195">
        <v>163.983734</v>
      </c>
      <c r="O195">
        <v>161.544678</v>
      </c>
      <c r="P195">
        <v>159.51388499999999</v>
      </c>
      <c r="Q195">
        <v>159.08964499999999</v>
      </c>
      <c r="R195">
        <v>158.85093699999999</v>
      </c>
      <c r="S195">
        <v>154.389084</v>
      </c>
      <c r="T195">
        <v>149.77919</v>
      </c>
      <c r="U195">
        <v>147.345123</v>
      </c>
      <c r="V195">
        <v>146.24800099999999</v>
      </c>
      <c r="W195">
        <v>146.73983799999999</v>
      </c>
      <c r="X195">
        <v>147.91339099999999</v>
      </c>
      <c r="Y195">
        <v>148.287003</v>
      </c>
      <c r="Z195">
        <v>147.127396</v>
      </c>
      <c r="AA195">
        <v>145.94485499999999</v>
      </c>
      <c r="AB195">
        <v>144.549103</v>
      </c>
      <c r="AC195">
        <v>142.84433000000001</v>
      </c>
      <c r="AD195">
        <v>140.96894800000001</v>
      </c>
      <c r="AE195">
        <v>141.02595500000001</v>
      </c>
      <c r="AF195">
        <v>140.484116</v>
      </c>
      <c r="AG195">
        <v>139.26696799999999</v>
      </c>
      <c r="AH195">
        <v>139.47538800000001</v>
      </c>
      <c r="AI195">
        <v>138.585678</v>
      </c>
      <c r="AJ195" s="32">
        <v>-0.01</v>
      </c>
    </row>
    <row r="196" spans="1:36">
      <c r="A196" t="s">
        <v>737</v>
      </c>
      <c r="B196" t="s">
        <v>2452</v>
      </c>
      <c r="C196" t="s">
        <v>2453</v>
      </c>
      <c r="D196" t="s">
        <v>772</v>
      </c>
      <c r="F196">
        <v>81.597633000000002</v>
      </c>
      <c r="G196">
        <v>75.829834000000005</v>
      </c>
      <c r="H196">
        <v>79.866562000000002</v>
      </c>
      <c r="I196">
        <v>84.025169000000005</v>
      </c>
      <c r="J196">
        <v>86.267441000000005</v>
      </c>
      <c r="K196">
        <v>88.893692000000001</v>
      </c>
      <c r="L196">
        <v>90.623322000000002</v>
      </c>
      <c r="M196">
        <v>93.248733999999999</v>
      </c>
      <c r="N196">
        <v>96.304192</v>
      </c>
      <c r="O196">
        <v>98.513390000000001</v>
      </c>
      <c r="P196">
        <v>101.012337</v>
      </c>
      <c r="Q196">
        <v>104.637337</v>
      </c>
      <c r="R196">
        <v>108.711777</v>
      </c>
      <c r="S196">
        <v>109.63874800000001</v>
      </c>
      <c r="T196">
        <v>110.568161</v>
      </c>
      <c r="U196">
        <v>112.579117</v>
      </c>
      <c r="V196">
        <v>115.95753499999999</v>
      </c>
      <c r="W196">
        <v>120.34869399999999</v>
      </c>
      <c r="X196">
        <v>125.49711600000001</v>
      </c>
      <c r="Y196">
        <v>130.22554</v>
      </c>
      <c r="Z196">
        <v>134.36489900000001</v>
      </c>
      <c r="AA196">
        <v>137.02387999999999</v>
      </c>
      <c r="AB196">
        <v>139.677155</v>
      </c>
      <c r="AC196">
        <v>142.47958399999999</v>
      </c>
      <c r="AD196">
        <v>144.37713600000001</v>
      </c>
      <c r="AE196">
        <v>147.97740200000001</v>
      </c>
      <c r="AF196">
        <v>151.082809</v>
      </c>
      <c r="AG196">
        <v>153.550522</v>
      </c>
      <c r="AH196">
        <v>157.67443800000001</v>
      </c>
      <c r="AI196">
        <v>160.71824599999999</v>
      </c>
      <c r="AJ196" s="32">
        <v>2.4E-2</v>
      </c>
    </row>
    <row r="197" spans="1:36">
      <c r="A197" t="s">
        <v>252</v>
      </c>
      <c r="B197" t="s">
        <v>2454</v>
      </c>
      <c r="C197" t="s">
        <v>2455</v>
      </c>
      <c r="D197" t="s">
        <v>772</v>
      </c>
      <c r="F197">
        <v>0.37648999999999999</v>
      </c>
      <c r="G197">
        <v>0.351775</v>
      </c>
      <c r="H197">
        <v>0.37203000000000003</v>
      </c>
      <c r="I197">
        <v>0.39303399999999999</v>
      </c>
      <c r="J197">
        <v>0.40582099999999999</v>
      </c>
      <c r="K197">
        <v>0.42066799999999999</v>
      </c>
      <c r="L197">
        <v>0.43120799999999998</v>
      </c>
      <c r="M197">
        <v>0.44614700000000002</v>
      </c>
      <c r="N197">
        <v>0.46339999999999998</v>
      </c>
      <c r="O197">
        <v>0.47684799999999999</v>
      </c>
      <c r="P197">
        <v>0.49202899999999999</v>
      </c>
      <c r="Q197">
        <v>0.51305199999999995</v>
      </c>
      <c r="R197">
        <v>0.53617700000000001</v>
      </c>
      <c r="S197">
        <v>0.54502399999999995</v>
      </c>
      <c r="T197">
        <v>0.55361899999999997</v>
      </c>
      <c r="U197">
        <v>0.56938200000000005</v>
      </c>
      <c r="V197">
        <v>0.59170900000000004</v>
      </c>
      <c r="W197">
        <v>0.62098799999999998</v>
      </c>
      <c r="X197">
        <v>0.65500000000000003</v>
      </c>
      <c r="Y197">
        <v>0.68750800000000001</v>
      </c>
      <c r="Z197">
        <v>0.71600299999999995</v>
      </c>
      <c r="AA197">
        <v>0.74159699999999995</v>
      </c>
      <c r="AB197">
        <v>0.76776</v>
      </c>
      <c r="AC197">
        <v>0.79410099999999995</v>
      </c>
      <c r="AD197">
        <v>0.81852100000000005</v>
      </c>
      <c r="AE197">
        <v>0.85411800000000004</v>
      </c>
      <c r="AF197">
        <v>0.88782399999999995</v>
      </c>
      <c r="AG197">
        <v>0.91863399999999995</v>
      </c>
      <c r="AH197">
        <v>0.96042799999999995</v>
      </c>
      <c r="AI197">
        <v>0.99714999999999998</v>
      </c>
      <c r="AJ197" s="32">
        <v>3.4000000000000002E-2</v>
      </c>
    </row>
    <row r="198" spans="1:36">
      <c r="A198" t="s">
        <v>261</v>
      </c>
      <c r="B198" t="s">
        <v>2456</v>
      </c>
      <c r="C198" t="s">
        <v>2457</v>
      </c>
      <c r="D198" t="s">
        <v>772</v>
      </c>
      <c r="F198">
        <v>0.146287</v>
      </c>
      <c r="G198">
        <v>0.13153699999999999</v>
      </c>
      <c r="H198">
        <v>0.13419600000000001</v>
      </c>
      <c r="I198">
        <v>0.13686799999999999</v>
      </c>
      <c r="J198">
        <v>0.13653000000000001</v>
      </c>
      <c r="K198">
        <v>0.136818</v>
      </c>
      <c r="L198">
        <v>0.13566700000000001</v>
      </c>
      <c r="M198">
        <v>0.13586400000000001</v>
      </c>
      <c r="N198">
        <v>0.136686</v>
      </c>
      <c r="O198">
        <v>0.13638900000000001</v>
      </c>
      <c r="P198">
        <v>0.13655700000000001</v>
      </c>
      <c r="Q198">
        <v>0.13822300000000001</v>
      </c>
      <c r="R198">
        <v>0.14028099999999999</v>
      </c>
      <c r="S198">
        <v>0.13853199999999999</v>
      </c>
      <c r="T198">
        <v>0.13688</v>
      </c>
      <c r="U198">
        <v>0.137014</v>
      </c>
      <c r="V198">
        <v>0.13922799999999999</v>
      </c>
      <c r="W198">
        <v>0.14304600000000001</v>
      </c>
      <c r="X198">
        <v>0.14782699999999999</v>
      </c>
      <c r="Y198">
        <v>0.15223300000000001</v>
      </c>
      <c r="Z198">
        <v>0.15570800000000001</v>
      </c>
      <c r="AA198">
        <v>0.15860399999999999</v>
      </c>
      <c r="AB198">
        <v>0.16243099999999999</v>
      </c>
      <c r="AC198">
        <v>0.166439</v>
      </c>
      <c r="AD198">
        <v>0.17022399999999999</v>
      </c>
      <c r="AE198">
        <v>0.178258</v>
      </c>
      <c r="AF198">
        <v>0.186339</v>
      </c>
      <c r="AG198">
        <v>0.19431000000000001</v>
      </c>
      <c r="AH198">
        <v>0.20520099999999999</v>
      </c>
      <c r="AI198">
        <v>0.21567700000000001</v>
      </c>
      <c r="AJ198" s="32">
        <v>1.2999999999999999E-2</v>
      </c>
    </row>
    <row r="199" spans="1:36">
      <c r="A199" t="s">
        <v>738</v>
      </c>
      <c r="B199" t="s">
        <v>2458</v>
      </c>
      <c r="C199" t="s">
        <v>2459</v>
      </c>
      <c r="D199" t="s">
        <v>772</v>
      </c>
      <c r="F199">
        <v>4.6749590000000003</v>
      </c>
      <c r="G199">
        <v>4.1136210000000002</v>
      </c>
      <c r="H199">
        <v>4.0970579999999996</v>
      </c>
      <c r="I199">
        <v>4.0762309999999999</v>
      </c>
      <c r="J199">
        <v>3.9636719999999999</v>
      </c>
      <c r="K199">
        <v>3.8751370000000001</v>
      </c>
      <c r="L199">
        <v>3.7487970000000002</v>
      </c>
      <c r="M199">
        <v>3.667557</v>
      </c>
      <c r="N199">
        <v>3.623373</v>
      </c>
      <c r="O199">
        <v>3.5556399999999999</v>
      </c>
      <c r="P199">
        <v>3.5101819999999999</v>
      </c>
      <c r="Q199">
        <v>3.5222980000000002</v>
      </c>
      <c r="R199">
        <v>3.545372</v>
      </c>
      <c r="S199">
        <v>3.4739800000000001</v>
      </c>
      <c r="T199">
        <v>3.4045070000000002</v>
      </c>
      <c r="U199">
        <v>3.3810989999999999</v>
      </c>
      <c r="V199">
        <v>3.3964660000000002</v>
      </c>
      <c r="W199">
        <v>3.4759150000000001</v>
      </c>
      <c r="X199">
        <v>3.5959919999999999</v>
      </c>
      <c r="Y199">
        <v>3.7049690000000002</v>
      </c>
      <c r="Z199">
        <v>3.7903709999999999</v>
      </c>
      <c r="AA199">
        <v>3.8312810000000002</v>
      </c>
      <c r="AB199">
        <v>3.9664489999999999</v>
      </c>
      <c r="AC199">
        <v>3.994008</v>
      </c>
      <c r="AD199">
        <v>4.0998010000000003</v>
      </c>
      <c r="AE199">
        <v>4.1446120000000004</v>
      </c>
      <c r="AF199">
        <v>4.1815119999999997</v>
      </c>
      <c r="AG199">
        <v>4.1852989999999997</v>
      </c>
      <c r="AH199">
        <v>4.2199200000000001</v>
      </c>
      <c r="AI199">
        <v>4.3698420000000002</v>
      </c>
      <c r="AJ199" s="32">
        <v>-2E-3</v>
      </c>
    </row>
    <row r="200" spans="1:36">
      <c r="A200" t="s">
        <v>739</v>
      </c>
      <c r="B200" t="s">
        <v>2460</v>
      </c>
      <c r="C200" t="s">
        <v>2461</v>
      </c>
      <c r="D200" t="s">
        <v>772</v>
      </c>
      <c r="F200">
        <v>2.7330000000000002E-3</v>
      </c>
      <c r="G200">
        <v>2.48E-3</v>
      </c>
      <c r="H200">
        <v>2.5460000000000001E-3</v>
      </c>
      <c r="I200">
        <v>2.611E-3</v>
      </c>
      <c r="J200">
        <v>2.6180000000000001E-3</v>
      </c>
      <c r="K200">
        <v>2.6350000000000002E-3</v>
      </c>
      <c r="L200">
        <v>2.6220000000000002E-3</v>
      </c>
      <c r="M200">
        <v>2.6340000000000001E-3</v>
      </c>
      <c r="N200">
        <v>2.6559999999999999E-3</v>
      </c>
      <c r="O200">
        <v>2.653E-3</v>
      </c>
      <c r="P200">
        <v>2.6580000000000002E-3</v>
      </c>
      <c r="Q200">
        <v>2.6909999999999998E-3</v>
      </c>
      <c r="R200">
        <v>2.7299999999999998E-3</v>
      </c>
      <c r="S200">
        <v>2.6949999999999999E-3</v>
      </c>
      <c r="T200">
        <v>2.6570000000000001E-3</v>
      </c>
      <c r="U200">
        <v>2.653E-3</v>
      </c>
      <c r="V200">
        <v>2.6770000000000001E-3</v>
      </c>
      <c r="W200">
        <v>2.728E-3</v>
      </c>
      <c r="X200">
        <v>2.794E-3</v>
      </c>
      <c r="Y200">
        <v>2.8479999999999998E-3</v>
      </c>
      <c r="Z200">
        <v>2.8800000000000002E-3</v>
      </c>
      <c r="AA200">
        <v>2.8969999999999998E-3</v>
      </c>
      <c r="AB200">
        <v>2.9129999999999998E-3</v>
      </c>
      <c r="AC200">
        <v>2.928E-3</v>
      </c>
      <c r="AD200">
        <v>2.9359999999999998E-3</v>
      </c>
      <c r="AE200">
        <v>2.9810000000000001E-3</v>
      </c>
      <c r="AF200">
        <v>3.0170000000000002E-3</v>
      </c>
      <c r="AG200">
        <v>3.0400000000000002E-3</v>
      </c>
      <c r="AH200">
        <v>3.0969999999999999E-3</v>
      </c>
      <c r="AI200">
        <v>3.1340000000000001E-3</v>
      </c>
      <c r="AJ200" s="32">
        <v>5.0000000000000001E-3</v>
      </c>
    </row>
    <row r="201" spans="1:36">
      <c r="A201" t="s">
        <v>740</v>
      </c>
      <c r="B201" t="s">
        <v>2462</v>
      </c>
      <c r="C201" t="s">
        <v>2463</v>
      </c>
      <c r="D201" t="s">
        <v>772</v>
      </c>
      <c r="F201">
        <v>0.42980000000000002</v>
      </c>
      <c r="G201">
        <v>0.40158500000000003</v>
      </c>
      <c r="H201">
        <v>0.424709</v>
      </c>
      <c r="I201">
        <v>0.448687</v>
      </c>
      <c r="J201">
        <v>0.46328399999999997</v>
      </c>
      <c r="K201">
        <v>0.48023300000000002</v>
      </c>
      <c r="L201">
        <v>0.49226500000000001</v>
      </c>
      <c r="M201">
        <v>0.50931999999999999</v>
      </c>
      <c r="N201">
        <v>0.52901699999999996</v>
      </c>
      <c r="O201">
        <v>0.54436799999999996</v>
      </c>
      <c r="P201">
        <v>0.56169899999999995</v>
      </c>
      <c r="Q201">
        <v>0.58569899999999997</v>
      </c>
      <c r="R201">
        <v>0.61209800000000003</v>
      </c>
      <c r="S201">
        <v>0.62219800000000003</v>
      </c>
      <c r="T201">
        <v>0.63200900000000004</v>
      </c>
      <c r="U201">
        <v>0.65000500000000005</v>
      </c>
      <c r="V201">
        <v>0.67549300000000001</v>
      </c>
      <c r="W201">
        <v>0.70891800000000005</v>
      </c>
      <c r="X201">
        <v>0.74774600000000002</v>
      </c>
      <c r="Y201">
        <v>0.78485700000000003</v>
      </c>
      <c r="Z201">
        <v>0.81738699999999997</v>
      </c>
      <c r="AA201">
        <v>0.84660500000000005</v>
      </c>
      <c r="AB201">
        <v>0.87647299999999995</v>
      </c>
      <c r="AC201">
        <v>0.90654400000000002</v>
      </c>
      <c r="AD201">
        <v>0.93442099999999995</v>
      </c>
      <c r="AE201">
        <v>0.97505900000000001</v>
      </c>
      <c r="AF201">
        <v>1.0135369999999999</v>
      </c>
      <c r="AG201">
        <v>1.04871</v>
      </c>
      <c r="AH201">
        <v>1.096422</v>
      </c>
      <c r="AI201">
        <v>1.138344</v>
      </c>
      <c r="AJ201" s="32">
        <v>3.4000000000000002E-2</v>
      </c>
    </row>
    <row r="202" spans="1:36">
      <c r="A202" t="s">
        <v>741</v>
      </c>
      <c r="B202" t="s">
        <v>2464</v>
      </c>
      <c r="C202" t="s">
        <v>2465</v>
      </c>
      <c r="D202" t="s">
        <v>772</v>
      </c>
      <c r="F202">
        <v>0.44802900000000001</v>
      </c>
      <c r="G202">
        <v>0.41861799999999999</v>
      </c>
      <c r="H202">
        <v>0.442722</v>
      </c>
      <c r="I202">
        <v>0.46771699999999999</v>
      </c>
      <c r="J202">
        <v>0.48293399999999997</v>
      </c>
      <c r="K202">
        <v>0.50060099999999996</v>
      </c>
      <c r="L202">
        <v>0.51314400000000004</v>
      </c>
      <c r="M202">
        <v>0.53092200000000001</v>
      </c>
      <c r="N202">
        <v>0.551454</v>
      </c>
      <c r="O202">
        <v>0.56745599999999996</v>
      </c>
      <c r="P202">
        <v>0.58552300000000002</v>
      </c>
      <c r="Q202">
        <v>0.610541</v>
      </c>
      <c r="R202">
        <v>0.63805900000000004</v>
      </c>
      <c r="S202">
        <v>0.64858700000000002</v>
      </c>
      <c r="T202">
        <v>0.65881500000000004</v>
      </c>
      <c r="U202">
        <v>0.67757400000000001</v>
      </c>
      <c r="V202">
        <v>0.70414299999999996</v>
      </c>
      <c r="W202">
        <v>0.73898600000000003</v>
      </c>
      <c r="X202">
        <v>0.77946099999999996</v>
      </c>
      <c r="Y202">
        <v>0.81814500000000001</v>
      </c>
      <c r="Z202">
        <v>0.85205500000000001</v>
      </c>
      <c r="AA202">
        <v>0.88251199999999996</v>
      </c>
      <c r="AB202">
        <v>0.91364699999999999</v>
      </c>
      <c r="AC202">
        <v>0.94499299999999997</v>
      </c>
      <c r="AD202">
        <v>0.97405299999999995</v>
      </c>
      <c r="AE202">
        <v>1.0164139999999999</v>
      </c>
      <c r="AF202">
        <v>1.056524</v>
      </c>
      <c r="AG202">
        <v>1.093189</v>
      </c>
      <c r="AH202">
        <v>1.142925</v>
      </c>
      <c r="AI202">
        <v>1.186625</v>
      </c>
      <c r="AJ202" s="32">
        <v>3.4000000000000002E-2</v>
      </c>
    </row>
    <row r="203" spans="1:36">
      <c r="A203" t="s">
        <v>742</v>
      </c>
      <c r="B203" t="s">
        <v>2466</v>
      </c>
      <c r="C203" t="s">
        <v>2467</v>
      </c>
      <c r="D203" t="s">
        <v>772</v>
      </c>
      <c r="F203">
        <v>5.0000000000000002E-5</v>
      </c>
      <c r="G203">
        <v>4.6E-5</v>
      </c>
      <c r="H203">
        <v>4.6999999999999997E-5</v>
      </c>
      <c r="I203">
        <v>4.8000000000000001E-5</v>
      </c>
      <c r="J203">
        <v>4.6999999999999997E-5</v>
      </c>
      <c r="K203">
        <v>4.6999999999999997E-5</v>
      </c>
      <c r="L203">
        <v>4.6999999999999997E-5</v>
      </c>
      <c r="M203">
        <v>4.6999999999999997E-5</v>
      </c>
      <c r="N203">
        <v>4.6E-5</v>
      </c>
      <c r="O203">
        <v>4.6E-5</v>
      </c>
      <c r="P203">
        <v>4.5000000000000003E-5</v>
      </c>
      <c r="Q203">
        <v>4.3999999999999999E-5</v>
      </c>
      <c r="R203">
        <v>4.3999999999999999E-5</v>
      </c>
      <c r="S203">
        <v>4.1999999999999998E-5</v>
      </c>
      <c r="T203">
        <v>4.0000000000000003E-5</v>
      </c>
      <c r="U203">
        <v>3.8999999999999999E-5</v>
      </c>
      <c r="V203">
        <v>3.8000000000000002E-5</v>
      </c>
      <c r="W203">
        <v>3.8000000000000002E-5</v>
      </c>
      <c r="X203">
        <v>3.6999999999999998E-5</v>
      </c>
      <c r="Y203">
        <v>3.6999999999999998E-5</v>
      </c>
      <c r="Z203">
        <v>3.6000000000000001E-5</v>
      </c>
      <c r="AA203">
        <v>3.4999999999999997E-5</v>
      </c>
      <c r="AB203">
        <v>3.4E-5</v>
      </c>
      <c r="AC203">
        <v>3.4E-5</v>
      </c>
      <c r="AD203">
        <v>3.3000000000000003E-5</v>
      </c>
      <c r="AE203">
        <v>3.1999999999999999E-5</v>
      </c>
      <c r="AF203">
        <v>3.1000000000000001E-5</v>
      </c>
      <c r="AG203">
        <v>3.1000000000000001E-5</v>
      </c>
      <c r="AH203">
        <v>3.0000000000000001E-5</v>
      </c>
      <c r="AI203">
        <v>2.9E-5</v>
      </c>
      <c r="AJ203" s="32">
        <v>-1.7999999999999999E-2</v>
      </c>
    </row>
    <row r="204" spans="1:36">
      <c r="A204" t="s">
        <v>743</v>
      </c>
      <c r="B204" t="s">
        <v>2468</v>
      </c>
      <c r="C204" t="s">
        <v>2469</v>
      </c>
      <c r="D204" t="s">
        <v>772</v>
      </c>
      <c r="F204">
        <v>273.34655800000002</v>
      </c>
      <c r="G204">
        <v>247.963852</v>
      </c>
      <c r="H204">
        <v>254.60356100000001</v>
      </c>
      <c r="I204">
        <v>261.14352400000001</v>
      </c>
      <c r="J204">
        <v>261.78610200000003</v>
      </c>
      <c r="K204">
        <v>263.45931999999999</v>
      </c>
      <c r="L204">
        <v>262.19467200000003</v>
      </c>
      <c r="M204">
        <v>263.37710600000003</v>
      </c>
      <c r="N204">
        <v>265.59463499999998</v>
      </c>
      <c r="O204">
        <v>265.341431</v>
      </c>
      <c r="P204">
        <v>265.81500199999999</v>
      </c>
      <c r="Q204">
        <v>269.09945699999997</v>
      </c>
      <c r="R204">
        <v>273.03750600000001</v>
      </c>
      <c r="S204">
        <v>269.45892300000003</v>
      </c>
      <c r="T204">
        <v>265.73586999999998</v>
      </c>
      <c r="U204">
        <v>265.34204099999999</v>
      </c>
      <c r="V204">
        <v>267.71523999999999</v>
      </c>
      <c r="W204">
        <v>272.77914399999997</v>
      </c>
      <c r="X204">
        <v>279.33935500000001</v>
      </c>
      <c r="Y204">
        <v>284.663116</v>
      </c>
      <c r="Z204">
        <v>287.82678199999998</v>
      </c>
      <c r="AA204">
        <v>289.43225100000001</v>
      </c>
      <c r="AB204">
        <v>290.91592400000002</v>
      </c>
      <c r="AC204">
        <v>292.132904</v>
      </c>
      <c r="AD204">
        <v>292.34609999999998</v>
      </c>
      <c r="AE204">
        <v>296.17486600000001</v>
      </c>
      <c r="AF204">
        <v>298.895691</v>
      </c>
      <c r="AG204">
        <v>300.260651</v>
      </c>
      <c r="AH204">
        <v>304.77789300000001</v>
      </c>
      <c r="AI204">
        <v>307.21469100000002</v>
      </c>
      <c r="AJ204" s="32">
        <v>4.0000000000000001E-3</v>
      </c>
    </row>
    <row r="205" spans="1:36">
      <c r="A205" t="s">
        <v>202</v>
      </c>
      <c r="C205" t="s">
        <v>2470</v>
      </c>
    </row>
    <row r="206" spans="1:36">
      <c r="A206" t="s">
        <v>245</v>
      </c>
      <c r="B206" t="s">
        <v>2471</v>
      </c>
      <c r="C206" t="s">
        <v>2472</v>
      </c>
      <c r="D206" t="s">
        <v>772</v>
      </c>
      <c r="F206">
        <v>130.406082</v>
      </c>
      <c r="G206">
        <v>117.794769</v>
      </c>
      <c r="H206">
        <v>120.93113700000001</v>
      </c>
      <c r="I206">
        <v>131.27229299999999</v>
      </c>
      <c r="J206">
        <v>136.692734</v>
      </c>
      <c r="K206">
        <v>137.715363</v>
      </c>
      <c r="L206">
        <v>137.368988</v>
      </c>
      <c r="M206">
        <v>138.69497699999999</v>
      </c>
      <c r="N206">
        <v>140.175995</v>
      </c>
      <c r="O206">
        <v>139.85708600000001</v>
      </c>
      <c r="P206">
        <v>138.88368199999999</v>
      </c>
      <c r="Q206">
        <v>139.85740699999999</v>
      </c>
      <c r="R206">
        <v>140.94761700000001</v>
      </c>
      <c r="S206">
        <v>138.28651400000001</v>
      </c>
      <c r="T206">
        <v>135.298248</v>
      </c>
      <c r="U206">
        <v>134.748459</v>
      </c>
      <c r="V206">
        <v>136.852127</v>
      </c>
      <c r="W206">
        <v>139.773911</v>
      </c>
      <c r="X206">
        <v>144.19809000000001</v>
      </c>
      <c r="Y206">
        <v>147.84144599999999</v>
      </c>
      <c r="Z206">
        <v>149.439178</v>
      </c>
      <c r="AA206">
        <v>150.342331</v>
      </c>
      <c r="AB206">
        <v>150.940887</v>
      </c>
      <c r="AC206">
        <v>151.48081999999999</v>
      </c>
      <c r="AD206">
        <v>151.848557</v>
      </c>
      <c r="AE206">
        <v>153.54594399999999</v>
      </c>
      <c r="AF206">
        <v>155.55879200000001</v>
      </c>
      <c r="AG206">
        <v>155.16767899999999</v>
      </c>
      <c r="AH206">
        <v>155.24366800000001</v>
      </c>
      <c r="AI206">
        <v>159.60813899999999</v>
      </c>
      <c r="AJ206" s="32">
        <v>7.0000000000000001E-3</v>
      </c>
    </row>
    <row r="207" spans="1:36">
      <c r="A207" t="s">
        <v>737</v>
      </c>
      <c r="B207" t="s">
        <v>2473</v>
      </c>
      <c r="C207" t="s">
        <v>2474</v>
      </c>
      <c r="D207" t="s">
        <v>772</v>
      </c>
      <c r="F207">
        <v>49.838943</v>
      </c>
      <c r="G207">
        <v>45.169249999999998</v>
      </c>
      <c r="H207">
        <v>46.525032000000003</v>
      </c>
      <c r="I207">
        <v>50.757252000000001</v>
      </c>
      <c r="J207">
        <v>53.033645999999997</v>
      </c>
      <c r="K207">
        <v>53.667014999999999</v>
      </c>
      <c r="L207">
        <v>53.955975000000002</v>
      </c>
      <c r="M207">
        <v>54.842261999999998</v>
      </c>
      <c r="N207">
        <v>55.877192999999998</v>
      </c>
      <c r="O207">
        <v>56.172339999999998</v>
      </c>
      <c r="P207">
        <v>56.13776</v>
      </c>
      <c r="Q207">
        <v>56.842734999999998</v>
      </c>
      <c r="R207">
        <v>57.752589999999998</v>
      </c>
      <c r="S207">
        <v>57.164687999999998</v>
      </c>
      <c r="T207">
        <v>56.387905000000003</v>
      </c>
      <c r="U207">
        <v>56.641711999999998</v>
      </c>
      <c r="V207">
        <v>58.039501000000001</v>
      </c>
      <c r="W207">
        <v>59.744304999999997</v>
      </c>
      <c r="X207">
        <v>62.087550999999998</v>
      </c>
      <c r="Y207">
        <v>64.093010000000007</v>
      </c>
      <c r="Z207">
        <v>65.201301999999998</v>
      </c>
      <c r="AA207">
        <v>66.024910000000006</v>
      </c>
      <c r="AB207">
        <v>66.789046999999997</v>
      </c>
      <c r="AC207">
        <v>67.505745000000005</v>
      </c>
      <c r="AD207">
        <v>68.231728000000004</v>
      </c>
      <c r="AE207">
        <v>69.442307</v>
      </c>
      <c r="AF207">
        <v>70.586899000000003</v>
      </c>
      <c r="AG207">
        <v>70.483520999999996</v>
      </c>
      <c r="AH207">
        <v>70.499413000000004</v>
      </c>
      <c r="AI207">
        <v>72.283278999999993</v>
      </c>
      <c r="AJ207" s="32">
        <v>1.2999999999999999E-2</v>
      </c>
    </row>
    <row r="208" spans="1:36">
      <c r="A208" t="s">
        <v>252</v>
      </c>
      <c r="B208" t="s">
        <v>2475</v>
      </c>
      <c r="C208" t="s">
        <v>2476</v>
      </c>
      <c r="D208" t="s">
        <v>772</v>
      </c>
      <c r="F208">
        <v>0.23280999999999999</v>
      </c>
      <c r="G208">
        <v>0.21682699999999999</v>
      </c>
      <c r="H208">
        <v>0.22952400000000001</v>
      </c>
      <c r="I208">
        <v>0.25704100000000002</v>
      </c>
      <c r="J208">
        <v>0.27602300000000002</v>
      </c>
      <c r="K208">
        <v>0.28688799999999998</v>
      </c>
      <c r="L208">
        <v>0.29552699999999998</v>
      </c>
      <c r="M208">
        <v>0.30809599999999998</v>
      </c>
      <c r="N208">
        <v>0.32167099999999998</v>
      </c>
      <c r="O208">
        <v>0.331536</v>
      </c>
      <c r="P208">
        <v>0.34006199999999998</v>
      </c>
      <c r="Q208">
        <v>0.35364499999999999</v>
      </c>
      <c r="R208">
        <v>0.36835699999999999</v>
      </c>
      <c r="S208">
        <v>0.37362699999999999</v>
      </c>
      <c r="T208">
        <v>0.37798599999999999</v>
      </c>
      <c r="U208">
        <v>0.389324</v>
      </c>
      <c r="V208">
        <v>0.408993</v>
      </c>
      <c r="W208">
        <v>0.43198399999999998</v>
      </c>
      <c r="X208">
        <v>0.46083200000000002</v>
      </c>
      <c r="Y208">
        <v>0.48852699999999999</v>
      </c>
      <c r="Z208">
        <v>0.51054999999999995</v>
      </c>
      <c r="AA208">
        <v>0.53111399999999998</v>
      </c>
      <c r="AB208">
        <v>0.55146200000000001</v>
      </c>
      <c r="AC208">
        <v>0.57245699999999999</v>
      </c>
      <c r="AD208">
        <v>0.59367199999999998</v>
      </c>
      <c r="AE208">
        <v>0.62095500000000003</v>
      </c>
      <c r="AF208">
        <v>0.64988299999999999</v>
      </c>
      <c r="AG208">
        <v>0.66934499999999997</v>
      </c>
      <c r="AH208">
        <v>0.69122099999999997</v>
      </c>
      <c r="AI208">
        <v>0.73306199999999999</v>
      </c>
      <c r="AJ208" s="32">
        <v>0.04</v>
      </c>
    </row>
    <row r="209" spans="1:36">
      <c r="A209" t="s">
        <v>261</v>
      </c>
      <c r="B209" t="s">
        <v>2477</v>
      </c>
      <c r="C209" t="s">
        <v>2478</v>
      </c>
      <c r="D209" t="s">
        <v>772</v>
      </c>
      <c r="F209">
        <v>0.66196999999999995</v>
      </c>
      <c r="G209">
        <v>0.57783200000000001</v>
      </c>
      <c r="H209">
        <v>0.57467599999999996</v>
      </c>
      <c r="I209">
        <v>0.60723700000000003</v>
      </c>
      <c r="J209">
        <v>0.617919</v>
      </c>
      <c r="K209">
        <v>0.61104999999999998</v>
      </c>
      <c r="L209">
        <v>0.600101</v>
      </c>
      <c r="M209">
        <v>0.59961399999999998</v>
      </c>
      <c r="N209">
        <v>0.60088399999999997</v>
      </c>
      <c r="O209">
        <v>0.59523099999999995</v>
      </c>
      <c r="P209">
        <v>0.58754499999999998</v>
      </c>
      <c r="Q209">
        <v>0.58870999999999996</v>
      </c>
      <c r="R209">
        <v>0.59085699999999997</v>
      </c>
      <c r="S209">
        <v>0.57756700000000005</v>
      </c>
      <c r="T209">
        <v>0.56463399999999997</v>
      </c>
      <c r="U209">
        <v>0.56184999999999996</v>
      </c>
      <c r="V209">
        <v>0.57109500000000002</v>
      </c>
      <c r="W209">
        <v>0.58694100000000005</v>
      </c>
      <c r="X209">
        <v>0.61023899999999998</v>
      </c>
      <c r="Y209">
        <v>0.63046899999999995</v>
      </c>
      <c r="Z209">
        <v>0.64229499999999995</v>
      </c>
      <c r="AA209">
        <v>0.65292700000000004</v>
      </c>
      <c r="AB209">
        <v>0.66321399999999997</v>
      </c>
      <c r="AC209">
        <v>0.67513999999999996</v>
      </c>
      <c r="AD209">
        <v>0.68405300000000002</v>
      </c>
      <c r="AE209">
        <v>0.69938</v>
      </c>
      <c r="AF209">
        <v>0.71973500000000001</v>
      </c>
      <c r="AG209">
        <v>0.72718300000000002</v>
      </c>
      <c r="AH209">
        <v>0.73777899999999996</v>
      </c>
      <c r="AI209">
        <v>0.77164200000000005</v>
      </c>
      <c r="AJ209" s="32">
        <v>5.0000000000000001E-3</v>
      </c>
    </row>
    <row r="210" spans="1:36">
      <c r="A210" t="s">
        <v>738</v>
      </c>
      <c r="B210" t="s">
        <v>2479</v>
      </c>
      <c r="C210" t="s">
        <v>2480</v>
      </c>
      <c r="D210" t="s">
        <v>772</v>
      </c>
      <c r="F210">
        <v>6.7723570000000004</v>
      </c>
      <c r="G210">
        <v>6.1279500000000002</v>
      </c>
      <c r="H210">
        <v>6.3079000000000001</v>
      </c>
      <c r="I210">
        <v>6.8754289999999996</v>
      </c>
      <c r="J210">
        <v>7.1923579999999996</v>
      </c>
      <c r="K210">
        <v>7.2936889999999996</v>
      </c>
      <c r="L210">
        <v>7.3369660000000003</v>
      </c>
      <c r="M210">
        <v>7.5002199999999997</v>
      </c>
      <c r="N210">
        <v>7.6843950000000003</v>
      </c>
      <c r="O210">
        <v>7.7932670000000002</v>
      </c>
      <c r="P210">
        <v>7.9044189999999999</v>
      </c>
      <c r="Q210">
        <v>8.132733</v>
      </c>
      <c r="R210">
        <v>8.3853179999999998</v>
      </c>
      <c r="S210">
        <v>8.423368</v>
      </c>
      <c r="T210">
        <v>8.5013729999999992</v>
      </c>
      <c r="U210">
        <v>8.7367260000000009</v>
      </c>
      <c r="V210">
        <v>9.1586719999999993</v>
      </c>
      <c r="W210">
        <v>9.6541680000000003</v>
      </c>
      <c r="X210">
        <v>10.279443000000001</v>
      </c>
      <c r="Y210">
        <v>10.877818</v>
      </c>
      <c r="Z210">
        <v>11.349106000000001</v>
      </c>
      <c r="AA210">
        <v>11.787519</v>
      </c>
      <c r="AB210">
        <v>12.172266</v>
      </c>
      <c r="AC210">
        <v>12.617786000000001</v>
      </c>
      <c r="AD210">
        <v>13.011469</v>
      </c>
      <c r="AE210">
        <v>13.609425999999999</v>
      </c>
      <c r="AF210">
        <v>14.148114</v>
      </c>
      <c r="AG210">
        <v>14.514461000000001</v>
      </c>
      <c r="AH210">
        <v>14.927631</v>
      </c>
      <c r="AI210">
        <v>15.78293</v>
      </c>
      <c r="AJ210" s="32">
        <v>0.03</v>
      </c>
    </row>
    <row r="211" spans="1:36">
      <c r="A211" t="s">
        <v>739</v>
      </c>
      <c r="B211" t="s">
        <v>2481</v>
      </c>
      <c r="C211" t="s">
        <v>2482</v>
      </c>
      <c r="D211" t="s">
        <v>772</v>
      </c>
      <c r="F211">
        <v>1.6008999999999999E-2</v>
      </c>
      <c r="G211">
        <v>1.3162E-2</v>
      </c>
      <c r="H211">
        <v>1.2312E-2</v>
      </c>
      <c r="I211">
        <v>1.2197E-2</v>
      </c>
      <c r="J211">
        <v>1.1601E-2</v>
      </c>
      <c r="K211">
        <v>1.0692999999999999E-2</v>
      </c>
      <c r="L211">
        <v>9.783E-3</v>
      </c>
      <c r="M211">
        <v>9.0709999999999992E-3</v>
      </c>
      <c r="N211">
        <v>8.4370000000000001E-3</v>
      </c>
      <c r="O211">
        <v>7.7600000000000004E-3</v>
      </c>
      <c r="P211">
        <v>7.1159999999999999E-3</v>
      </c>
      <c r="Q211">
        <v>6.6290000000000003E-3</v>
      </c>
      <c r="R211">
        <v>6.1980000000000004E-3</v>
      </c>
      <c r="S211">
        <v>5.6550000000000003E-3</v>
      </c>
      <c r="T211">
        <v>5.1580000000000003E-3</v>
      </c>
      <c r="U211">
        <v>4.8009999999999997E-3</v>
      </c>
      <c r="V211">
        <v>4.5690000000000001E-3</v>
      </c>
      <c r="W211">
        <v>4.3829999999999997E-3</v>
      </c>
      <c r="X211">
        <v>4.2579999999999996E-3</v>
      </c>
      <c r="Y211">
        <v>4.1219999999999998E-3</v>
      </c>
      <c r="Z211">
        <v>3.9439999999999996E-3</v>
      </c>
      <c r="AA211">
        <v>3.7669999999999999E-3</v>
      </c>
      <c r="AB211">
        <v>3.601E-3</v>
      </c>
      <c r="AC211">
        <v>3.4510000000000001E-3</v>
      </c>
      <c r="AD211">
        <v>3.313E-3</v>
      </c>
      <c r="AE211">
        <v>3.2209999999999999E-3</v>
      </c>
      <c r="AF211">
        <v>3.1570000000000001E-3</v>
      </c>
      <c r="AG211">
        <v>3.0530000000000002E-3</v>
      </c>
      <c r="AH211">
        <v>2.967E-3</v>
      </c>
      <c r="AI211">
        <v>2.967E-3</v>
      </c>
      <c r="AJ211" s="32">
        <v>-5.6000000000000001E-2</v>
      </c>
    </row>
    <row r="212" spans="1:36">
      <c r="A212" t="s">
        <v>740</v>
      </c>
      <c r="B212" t="s">
        <v>2483</v>
      </c>
      <c r="C212" t="s">
        <v>2484</v>
      </c>
      <c r="D212" t="s">
        <v>772</v>
      </c>
      <c r="F212">
        <v>0.30497299999999999</v>
      </c>
      <c r="G212">
        <v>0.28403600000000001</v>
      </c>
      <c r="H212">
        <v>0.30066900000000002</v>
      </c>
      <c r="I212">
        <v>0.33671499999999999</v>
      </c>
      <c r="J212">
        <v>0.36158099999999999</v>
      </c>
      <c r="K212">
        <v>0.37581399999999998</v>
      </c>
      <c r="L212">
        <v>0.387131</v>
      </c>
      <c r="M212">
        <v>0.40359600000000001</v>
      </c>
      <c r="N212">
        <v>0.421379</v>
      </c>
      <c r="O212">
        <v>0.43430099999999999</v>
      </c>
      <c r="P212">
        <v>0.44546999999999998</v>
      </c>
      <c r="Q212">
        <v>0.46326400000000001</v>
      </c>
      <c r="R212">
        <v>0.48253600000000002</v>
      </c>
      <c r="S212">
        <v>0.48943999999999999</v>
      </c>
      <c r="T212">
        <v>0.49514900000000001</v>
      </c>
      <c r="U212">
        <v>0.51000199999999996</v>
      </c>
      <c r="V212">
        <v>0.53576800000000002</v>
      </c>
      <c r="W212">
        <v>0.56588499999999997</v>
      </c>
      <c r="X212">
        <v>0.60367499999999996</v>
      </c>
      <c r="Y212">
        <v>0.63995400000000002</v>
      </c>
      <c r="Z212">
        <v>0.66880399999999995</v>
      </c>
      <c r="AA212">
        <v>0.69574199999999997</v>
      </c>
      <c r="AB212">
        <v>0.72239799999999998</v>
      </c>
      <c r="AC212">
        <v>0.74990000000000001</v>
      </c>
      <c r="AD212">
        <v>0.77769100000000002</v>
      </c>
      <c r="AE212">
        <v>0.81343100000000002</v>
      </c>
      <c r="AF212">
        <v>0.85132600000000003</v>
      </c>
      <c r="AG212">
        <v>0.87682000000000004</v>
      </c>
      <c r="AH212">
        <v>0.90547699999999998</v>
      </c>
      <c r="AI212">
        <v>0.960287</v>
      </c>
      <c r="AJ212" s="32">
        <v>0.04</v>
      </c>
    </row>
    <row r="213" spans="1:36">
      <c r="A213" t="s">
        <v>741</v>
      </c>
      <c r="B213" t="s">
        <v>2485</v>
      </c>
      <c r="C213" t="s">
        <v>2486</v>
      </c>
      <c r="D213" t="s">
        <v>772</v>
      </c>
      <c r="F213">
        <v>0.28867999999999999</v>
      </c>
      <c r="G213">
        <v>0.26886100000000002</v>
      </c>
      <c r="H213">
        <v>0.28460600000000003</v>
      </c>
      <c r="I213">
        <v>0.31872600000000001</v>
      </c>
      <c r="J213">
        <v>0.34226299999999998</v>
      </c>
      <c r="K213">
        <v>0.355736</v>
      </c>
      <c r="L213">
        <v>0.366448</v>
      </c>
      <c r="M213">
        <v>0.38203300000000001</v>
      </c>
      <c r="N213">
        <v>0.398866</v>
      </c>
      <c r="O213">
        <v>0.41109800000000002</v>
      </c>
      <c r="P213">
        <v>0.42166999999999999</v>
      </c>
      <c r="Q213">
        <v>0.43851299999999999</v>
      </c>
      <c r="R213">
        <v>0.456756</v>
      </c>
      <c r="S213">
        <v>0.46329100000000001</v>
      </c>
      <c r="T213">
        <v>0.468696</v>
      </c>
      <c r="U213">
        <v>0.48275499999999999</v>
      </c>
      <c r="V213">
        <v>0.50714400000000004</v>
      </c>
      <c r="W213">
        <v>0.53565200000000002</v>
      </c>
      <c r="X213">
        <v>0.57142300000000001</v>
      </c>
      <c r="Y213">
        <v>0.60576399999999997</v>
      </c>
      <c r="Z213">
        <v>0.63307199999999997</v>
      </c>
      <c r="AA213">
        <v>0.65857100000000002</v>
      </c>
      <c r="AB213">
        <v>0.68380300000000005</v>
      </c>
      <c r="AC213">
        <v>0.70983600000000002</v>
      </c>
      <c r="AD213">
        <v>0.73614199999999996</v>
      </c>
      <c r="AE213">
        <v>0.76997300000000002</v>
      </c>
      <c r="AF213">
        <v>0.80584299999999998</v>
      </c>
      <c r="AG213">
        <v>0.82997600000000005</v>
      </c>
      <c r="AH213">
        <v>0.857101</v>
      </c>
      <c r="AI213">
        <v>0.90898299999999999</v>
      </c>
      <c r="AJ213" s="32">
        <v>0.04</v>
      </c>
    </row>
    <row r="214" spans="1:36">
      <c r="A214" t="s">
        <v>742</v>
      </c>
      <c r="B214" t="s">
        <v>2487</v>
      </c>
      <c r="C214" t="s">
        <v>2488</v>
      </c>
      <c r="D214" t="s">
        <v>772</v>
      </c>
      <c r="F214">
        <v>0.46626400000000001</v>
      </c>
      <c r="G214">
        <v>0.43425399999999997</v>
      </c>
      <c r="H214">
        <v>0.45968399999999998</v>
      </c>
      <c r="I214">
        <v>0.51479299999999995</v>
      </c>
      <c r="J214">
        <v>0.55281000000000002</v>
      </c>
      <c r="K214">
        <v>0.57457100000000005</v>
      </c>
      <c r="L214">
        <v>0.59187299999999998</v>
      </c>
      <c r="M214">
        <v>0.61704499999999995</v>
      </c>
      <c r="N214">
        <v>0.64423299999999994</v>
      </c>
      <c r="O214">
        <v>0.66398999999999997</v>
      </c>
      <c r="P214">
        <v>0.68106500000000003</v>
      </c>
      <c r="Q214">
        <v>0.70826999999999996</v>
      </c>
      <c r="R214">
        <v>0.73773500000000003</v>
      </c>
      <c r="S214">
        <v>0.74828899999999998</v>
      </c>
      <c r="T214">
        <v>0.757019</v>
      </c>
      <c r="U214">
        <v>0.77972600000000003</v>
      </c>
      <c r="V214">
        <v>0.81911900000000004</v>
      </c>
      <c r="W214">
        <v>0.86516400000000004</v>
      </c>
      <c r="X214">
        <v>0.92293999999999998</v>
      </c>
      <c r="Y214">
        <v>0.97840700000000003</v>
      </c>
      <c r="Z214">
        <v>1.0225139999999999</v>
      </c>
      <c r="AA214">
        <v>1.063698</v>
      </c>
      <c r="AB214">
        <v>1.104452</v>
      </c>
      <c r="AC214">
        <v>1.1464989999999999</v>
      </c>
      <c r="AD214">
        <v>1.1889879999999999</v>
      </c>
      <c r="AE214">
        <v>1.2436290000000001</v>
      </c>
      <c r="AF214">
        <v>1.301566</v>
      </c>
      <c r="AG214">
        <v>1.340544</v>
      </c>
      <c r="AH214">
        <v>1.3843559999999999</v>
      </c>
      <c r="AI214">
        <v>1.468153</v>
      </c>
      <c r="AJ214" s="32">
        <v>0.04</v>
      </c>
    </row>
    <row r="215" spans="1:36">
      <c r="A215" t="s">
        <v>744</v>
      </c>
      <c r="B215" t="s">
        <v>2489</v>
      </c>
      <c r="C215" t="s">
        <v>2490</v>
      </c>
      <c r="D215" t="s">
        <v>772</v>
      </c>
      <c r="F215">
        <v>188.988068</v>
      </c>
      <c r="G215">
        <v>170.88694799999999</v>
      </c>
      <c r="H215">
        <v>175.62553399999999</v>
      </c>
      <c r="I215">
        <v>190.95167499999999</v>
      </c>
      <c r="J215">
        <v>199.08094800000001</v>
      </c>
      <c r="K215">
        <v>200.890793</v>
      </c>
      <c r="L215">
        <v>200.91279599999999</v>
      </c>
      <c r="M215">
        <v>203.35691800000001</v>
      </c>
      <c r="N215">
        <v>206.13305700000001</v>
      </c>
      <c r="O215">
        <v>206.26660200000001</v>
      </c>
      <c r="P215">
        <v>205.408737</v>
      </c>
      <c r="Q215">
        <v>207.39193700000001</v>
      </c>
      <c r="R215">
        <v>209.72796600000001</v>
      </c>
      <c r="S215">
        <v>206.532455</v>
      </c>
      <c r="T215">
        <v>202.856201</v>
      </c>
      <c r="U215">
        <v>202.85534699999999</v>
      </c>
      <c r="V215">
        <v>206.89700300000001</v>
      </c>
      <c r="W215">
        <v>212.16239899999999</v>
      </c>
      <c r="X215">
        <v>219.73843400000001</v>
      </c>
      <c r="Y215">
        <v>226.15947</v>
      </c>
      <c r="Z215">
        <v>229.47082499999999</v>
      </c>
      <c r="AA215">
        <v>231.76059000000001</v>
      </c>
      <c r="AB215">
        <v>233.63111900000001</v>
      </c>
      <c r="AC215">
        <v>235.46163899999999</v>
      </c>
      <c r="AD215">
        <v>237.07560699999999</v>
      </c>
      <c r="AE215">
        <v>240.74829099999999</v>
      </c>
      <c r="AF215">
        <v>244.62531999999999</v>
      </c>
      <c r="AG215">
        <v>244.61257900000001</v>
      </c>
      <c r="AH215">
        <v>245.24964900000001</v>
      </c>
      <c r="AI215">
        <v>252.51945499999999</v>
      </c>
      <c r="AJ215" s="32">
        <v>0.01</v>
      </c>
    </row>
    <row r="216" spans="1:36">
      <c r="A216" t="s">
        <v>745</v>
      </c>
      <c r="C216" t="s">
        <v>2491</v>
      </c>
    </row>
    <row r="217" spans="1:36">
      <c r="A217" t="s">
        <v>245</v>
      </c>
      <c r="B217" t="s">
        <v>2492</v>
      </c>
      <c r="C217" t="s">
        <v>2493</v>
      </c>
      <c r="D217" t="s">
        <v>772</v>
      </c>
      <c r="F217">
        <v>272.48880000000003</v>
      </c>
      <c r="G217">
        <v>240.97135900000001</v>
      </c>
      <c r="H217">
        <v>242.19850199999999</v>
      </c>
      <c r="I217">
        <v>257.524475</v>
      </c>
      <c r="J217">
        <v>262.532715</v>
      </c>
      <c r="K217">
        <v>259.01001000000002</v>
      </c>
      <c r="L217">
        <v>253.23873900000001</v>
      </c>
      <c r="M217">
        <v>250.56426999999999</v>
      </c>
      <c r="N217">
        <v>248.28179900000001</v>
      </c>
      <c r="O217">
        <v>242.898743</v>
      </c>
      <c r="P217">
        <v>236.499359</v>
      </c>
      <c r="Q217">
        <v>233.42164600000001</v>
      </c>
      <c r="R217">
        <v>230.71002200000001</v>
      </c>
      <c r="S217">
        <v>222.05387899999999</v>
      </c>
      <c r="T217">
        <v>213.14167800000001</v>
      </c>
      <c r="U217">
        <v>208.27166700000001</v>
      </c>
      <c r="V217">
        <v>207.54072600000001</v>
      </c>
      <c r="W217">
        <v>207.92041</v>
      </c>
      <c r="X217">
        <v>210.39106799999999</v>
      </c>
      <c r="Y217">
        <v>211.501633</v>
      </c>
      <c r="Z217">
        <v>209.57371499999999</v>
      </c>
      <c r="AA217">
        <v>206.68897999999999</v>
      </c>
      <c r="AB217">
        <v>203.38961800000001</v>
      </c>
      <c r="AC217">
        <v>200.05256700000001</v>
      </c>
      <c r="AD217">
        <v>196.51063500000001</v>
      </c>
      <c r="AE217">
        <v>194.64752200000001</v>
      </c>
      <c r="AF217">
        <v>192.87822</v>
      </c>
      <c r="AG217">
        <v>188.04913300000001</v>
      </c>
      <c r="AH217">
        <v>183.76109299999999</v>
      </c>
      <c r="AI217">
        <v>184.371353</v>
      </c>
      <c r="AJ217" s="32">
        <v>-1.2999999999999999E-2</v>
      </c>
    </row>
    <row r="218" spans="1:36">
      <c r="A218" t="s">
        <v>737</v>
      </c>
      <c r="B218" t="s">
        <v>2494</v>
      </c>
      <c r="C218" t="s">
        <v>2495</v>
      </c>
      <c r="D218" t="s">
        <v>772</v>
      </c>
      <c r="F218">
        <v>0.46269100000000002</v>
      </c>
      <c r="G218">
        <v>0.40880699999999998</v>
      </c>
      <c r="H218">
        <v>0.41057500000000002</v>
      </c>
      <c r="I218">
        <v>0.43627700000000003</v>
      </c>
      <c r="J218">
        <v>0.44456699999999999</v>
      </c>
      <c r="K218">
        <v>0.43850099999999997</v>
      </c>
      <c r="L218">
        <v>0.42869699999999999</v>
      </c>
      <c r="M218">
        <v>0.42419200000000001</v>
      </c>
      <c r="N218">
        <v>0.420375</v>
      </c>
      <c r="O218">
        <v>0.41126800000000002</v>
      </c>
      <c r="P218">
        <v>0.400445</v>
      </c>
      <c r="Q218">
        <v>0.39533099999999999</v>
      </c>
      <c r="R218">
        <v>0.39091700000000001</v>
      </c>
      <c r="S218">
        <v>0.37643399999999999</v>
      </c>
      <c r="T218">
        <v>0.36155199999999998</v>
      </c>
      <c r="U218">
        <v>0.35355599999999998</v>
      </c>
      <c r="V218">
        <v>0.35263100000000003</v>
      </c>
      <c r="W218">
        <v>0.35361599999999999</v>
      </c>
      <c r="X218">
        <v>0.358151</v>
      </c>
      <c r="Y218">
        <v>0.36047099999999999</v>
      </c>
      <c r="Z218">
        <v>0.35766199999999998</v>
      </c>
      <c r="AA218">
        <v>0.353238</v>
      </c>
      <c r="AB218">
        <v>0.34820299999999998</v>
      </c>
      <c r="AC218">
        <v>0.34314899999999998</v>
      </c>
      <c r="AD218">
        <v>0.33782899999999999</v>
      </c>
      <c r="AE218">
        <v>0.33543099999999998</v>
      </c>
      <c r="AF218">
        <v>0.33323599999999998</v>
      </c>
      <c r="AG218">
        <v>0.32577400000000001</v>
      </c>
      <c r="AH218">
        <v>0.31930799999999998</v>
      </c>
      <c r="AI218">
        <v>0.32139000000000001</v>
      </c>
      <c r="AJ218" s="32">
        <v>-1.2E-2</v>
      </c>
    </row>
    <row r="219" spans="1:36">
      <c r="A219" t="s">
        <v>252</v>
      </c>
      <c r="B219" t="s">
        <v>2496</v>
      </c>
      <c r="C219" t="s">
        <v>2497</v>
      </c>
      <c r="D219" t="s">
        <v>772</v>
      </c>
      <c r="F219">
        <v>0.18610599999999999</v>
      </c>
      <c r="G219">
        <v>0.16403999999999999</v>
      </c>
      <c r="H219">
        <v>0.16450300000000001</v>
      </c>
      <c r="I219">
        <v>0.17469699999999999</v>
      </c>
      <c r="J219">
        <v>0.178151</v>
      </c>
      <c r="K219">
        <v>0.17601</v>
      </c>
      <c r="L219">
        <v>0.17254800000000001</v>
      </c>
      <c r="M219">
        <v>0.17135700000000001</v>
      </c>
      <c r="N219">
        <v>0.17069899999999999</v>
      </c>
      <c r="O219">
        <v>0.16805600000000001</v>
      </c>
      <c r="P219">
        <v>0.16498299999999999</v>
      </c>
      <c r="Q219">
        <v>0.164354</v>
      </c>
      <c r="R219">
        <v>0.16412599999999999</v>
      </c>
      <c r="S219">
        <v>0.15973300000000001</v>
      </c>
      <c r="T219">
        <v>0.15534100000000001</v>
      </c>
      <c r="U219">
        <v>0.15420800000000001</v>
      </c>
      <c r="V219">
        <v>0.15631300000000001</v>
      </c>
      <c r="W219">
        <v>0.15940399999999999</v>
      </c>
      <c r="X219">
        <v>0.16453300000000001</v>
      </c>
      <c r="Y219">
        <v>0.16885</v>
      </c>
      <c r="Z219">
        <v>0.17099400000000001</v>
      </c>
      <c r="AA219">
        <v>0.17260800000000001</v>
      </c>
      <c r="AB219">
        <v>0.17397299999999999</v>
      </c>
      <c r="AC219">
        <v>0.17547099999999999</v>
      </c>
      <c r="AD219">
        <v>0.17686299999999999</v>
      </c>
      <c r="AE219">
        <v>0.17984600000000001</v>
      </c>
      <c r="AF219">
        <v>0.183036</v>
      </c>
      <c r="AG219">
        <v>0.183365</v>
      </c>
      <c r="AH219">
        <v>0.184142</v>
      </c>
      <c r="AI219">
        <v>0.18992899999999999</v>
      </c>
      <c r="AJ219" s="32">
        <v>1E-3</v>
      </c>
    </row>
    <row r="220" spans="1:36">
      <c r="A220" t="s">
        <v>261</v>
      </c>
      <c r="B220" t="s">
        <v>2498</v>
      </c>
      <c r="C220" t="s">
        <v>2499</v>
      </c>
      <c r="D220" t="s">
        <v>772</v>
      </c>
      <c r="F220">
        <v>4.0447610000000003</v>
      </c>
      <c r="G220">
        <v>3.3371179999999998</v>
      </c>
      <c r="H220">
        <v>3.1445059999999998</v>
      </c>
      <c r="I220">
        <v>3.1527409999999998</v>
      </c>
      <c r="J220">
        <v>3.0727660000000001</v>
      </c>
      <c r="K220">
        <v>2.9451399999999999</v>
      </c>
      <c r="L220">
        <v>2.8332639999999998</v>
      </c>
      <c r="M220">
        <v>2.7894969999999999</v>
      </c>
      <c r="N220">
        <v>2.7643200000000001</v>
      </c>
      <c r="O220">
        <v>2.6810260000000001</v>
      </c>
      <c r="P220">
        <v>2.5889389999999999</v>
      </c>
      <c r="Q220">
        <v>2.58385</v>
      </c>
      <c r="R220">
        <v>2.6310250000000002</v>
      </c>
      <c r="S220">
        <v>2.6122649999999998</v>
      </c>
      <c r="T220">
        <v>2.61287</v>
      </c>
      <c r="U220">
        <v>2.6811780000000001</v>
      </c>
      <c r="V220">
        <v>2.828897</v>
      </c>
      <c r="W220">
        <v>3.0044819999999999</v>
      </c>
      <c r="X220">
        <v>3.2051460000000001</v>
      </c>
      <c r="Y220">
        <v>3.4426860000000001</v>
      </c>
      <c r="Z220">
        <v>3.6595460000000002</v>
      </c>
      <c r="AA220">
        <v>3.8699919999999999</v>
      </c>
      <c r="AB220">
        <v>4.1302950000000003</v>
      </c>
      <c r="AC220">
        <v>4.4172659999999997</v>
      </c>
      <c r="AD220">
        <v>4.7500340000000003</v>
      </c>
      <c r="AE220">
        <v>5.1445780000000001</v>
      </c>
      <c r="AF220">
        <v>5.5656819999999998</v>
      </c>
      <c r="AG220">
        <v>5.9106120000000004</v>
      </c>
      <c r="AH220">
        <v>6.307334</v>
      </c>
      <c r="AI220">
        <v>6.8936710000000003</v>
      </c>
      <c r="AJ220" s="32">
        <v>1.9E-2</v>
      </c>
    </row>
    <row r="221" spans="1:36">
      <c r="A221" t="s">
        <v>738</v>
      </c>
      <c r="B221" t="s">
        <v>2500</v>
      </c>
      <c r="C221" t="s">
        <v>2501</v>
      </c>
      <c r="D221" t="s">
        <v>772</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c r="AI221">
        <v>0</v>
      </c>
      <c r="AJ221" t="s">
        <v>112</v>
      </c>
    </row>
    <row r="222" spans="1:36">
      <c r="A222" t="s">
        <v>739</v>
      </c>
      <c r="B222" t="s">
        <v>2502</v>
      </c>
      <c r="C222" t="s">
        <v>2503</v>
      </c>
      <c r="D222" t="s">
        <v>772</v>
      </c>
      <c r="F222">
        <v>9.2500000000000004E-4</v>
      </c>
      <c r="G222">
        <v>8.1800000000000004E-4</v>
      </c>
      <c r="H222">
        <v>8.2100000000000001E-4</v>
      </c>
      <c r="I222">
        <v>8.7299999999999997E-4</v>
      </c>
      <c r="J222">
        <v>8.8900000000000003E-4</v>
      </c>
      <c r="K222">
        <v>8.7699999999999996E-4</v>
      </c>
      <c r="L222">
        <v>8.5700000000000001E-4</v>
      </c>
      <c r="M222">
        <v>8.4800000000000001E-4</v>
      </c>
      <c r="N222">
        <v>8.4099999999999995E-4</v>
      </c>
      <c r="O222">
        <v>8.2299999999999995E-4</v>
      </c>
      <c r="P222">
        <v>8.0099999999999995E-4</v>
      </c>
      <c r="Q222">
        <v>7.9100000000000004E-4</v>
      </c>
      <c r="R222">
        <v>7.8200000000000003E-4</v>
      </c>
      <c r="S222">
        <v>7.5299999999999998E-4</v>
      </c>
      <c r="T222">
        <v>7.2300000000000001E-4</v>
      </c>
      <c r="U222">
        <v>7.0699999999999995E-4</v>
      </c>
      <c r="V222">
        <v>7.0500000000000001E-4</v>
      </c>
      <c r="W222">
        <v>7.0699999999999995E-4</v>
      </c>
      <c r="X222">
        <v>7.1599999999999995E-4</v>
      </c>
      <c r="Y222">
        <v>7.2099999999999996E-4</v>
      </c>
      <c r="Z222">
        <v>7.1500000000000003E-4</v>
      </c>
      <c r="AA222">
        <v>7.0600000000000003E-4</v>
      </c>
      <c r="AB222">
        <v>6.96E-4</v>
      </c>
      <c r="AC222">
        <v>6.8599999999999998E-4</v>
      </c>
      <c r="AD222">
        <v>6.7599999999999995E-4</v>
      </c>
      <c r="AE222">
        <v>6.7100000000000005E-4</v>
      </c>
      <c r="AF222">
        <v>6.6600000000000003E-4</v>
      </c>
      <c r="AG222">
        <v>6.5200000000000002E-4</v>
      </c>
      <c r="AH222">
        <v>6.3900000000000003E-4</v>
      </c>
      <c r="AI222">
        <v>6.4300000000000002E-4</v>
      </c>
      <c r="AJ222" s="32">
        <v>-1.2E-2</v>
      </c>
    </row>
    <row r="223" spans="1:36">
      <c r="A223" t="s">
        <v>740</v>
      </c>
      <c r="B223" t="s">
        <v>2504</v>
      </c>
      <c r="C223" t="s">
        <v>2505</v>
      </c>
      <c r="D223" t="s">
        <v>772</v>
      </c>
      <c r="F223">
        <v>0.23710600000000001</v>
      </c>
      <c r="G223">
        <v>0.215778</v>
      </c>
      <c r="H223">
        <v>0.22321199999999999</v>
      </c>
      <c r="I223">
        <v>0.24430099999999999</v>
      </c>
      <c r="J223">
        <v>0.25641199999999997</v>
      </c>
      <c r="K223">
        <v>0.26050000000000001</v>
      </c>
      <c r="L223">
        <v>0.26231599999999999</v>
      </c>
      <c r="M223">
        <v>0.26734599999999997</v>
      </c>
      <c r="N223">
        <v>0.27288899999999999</v>
      </c>
      <c r="O223">
        <v>0.27498699999999998</v>
      </c>
      <c r="P223">
        <v>0.27578200000000003</v>
      </c>
      <c r="Q223">
        <v>0.28042800000000001</v>
      </c>
      <c r="R223">
        <v>0.28561599999999998</v>
      </c>
      <c r="S223">
        <v>0.28328500000000001</v>
      </c>
      <c r="T223">
        <v>0.28024900000000003</v>
      </c>
      <c r="U223">
        <v>0.28227200000000002</v>
      </c>
      <c r="V223">
        <v>0.28998000000000002</v>
      </c>
      <c r="W223">
        <v>0.29951299999999997</v>
      </c>
      <c r="X223">
        <v>0.31245499999999998</v>
      </c>
      <c r="Y223">
        <v>0.32391300000000001</v>
      </c>
      <c r="Z223">
        <v>0.33103100000000002</v>
      </c>
      <c r="AA223">
        <v>0.33674500000000002</v>
      </c>
      <c r="AB223">
        <v>0.34190300000000001</v>
      </c>
      <c r="AC223">
        <v>0.347049</v>
      </c>
      <c r="AD223">
        <v>0.35191800000000001</v>
      </c>
      <c r="AE223">
        <v>0.359902</v>
      </c>
      <c r="AF223">
        <v>0.36827300000000002</v>
      </c>
      <c r="AG223">
        <v>0.37082900000000002</v>
      </c>
      <c r="AH223">
        <v>0.37437199999999998</v>
      </c>
      <c r="AI223">
        <v>0.38811800000000002</v>
      </c>
      <c r="AJ223" s="32">
        <v>1.7000000000000001E-2</v>
      </c>
    </row>
    <row r="224" spans="1:36">
      <c r="A224" t="s">
        <v>741</v>
      </c>
      <c r="B224" t="s">
        <v>2506</v>
      </c>
      <c r="C224" t="s">
        <v>2507</v>
      </c>
      <c r="D224" t="s">
        <v>772</v>
      </c>
      <c r="F224">
        <v>0.27038200000000001</v>
      </c>
      <c r="G224">
        <v>0.246061</v>
      </c>
      <c r="H224">
        <v>0.25453900000000002</v>
      </c>
      <c r="I224">
        <v>0.27858699999999997</v>
      </c>
      <c r="J224">
        <v>0.29239700000000002</v>
      </c>
      <c r="K224">
        <v>0.29705900000000002</v>
      </c>
      <c r="L224">
        <v>0.29913000000000001</v>
      </c>
      <c r="M224">
        <v>0.30486600000000003</v>
      </c>
      <c r="N224">
        <v>0.31118699999999999</v>
      </c>
      <c r="O224">
        <v>0.313579</v>
      </c>
      <c r="P224">
        <v>0.31448599999999999</v>
      </c>
      <c r="Q224">
        <v>0.31978400000000001</v>
      </c>
      <c r="R224">
        <v>0.32569999999999999</v>
      </c>
      <c r="S224">
        <v>0.323042</v>
      </c>
      <c r="T224">
        <v>0.319579</v>
      </c>
      <c r="U224">
        <v>0.32188699999999998</v>
      </c>
      <c r="V224">
        <v>0.33067600000000003</v>
      </c>
      <c r="W224">
        <v>0.34154699999999999</v>
      </c>
      <c r="X224">
        <v>0.35630600000000001</v>
      </c>
      <c r="Y224">
        <v>0.36937199999999998</v>
      </c>
      <c r="Z224">
        <v>0.37748799999999999</v>
      </c>
      <c r="AA224">
        <v>0.38400400000000001</v>
      </c>
      <c r="AB224">
        <v>0.38988600000000001</v>
      </c>
      <c r="AC224">
        <v>0.39575399999999999</v>
      </c>
      <c r="AD224">
        <v>0.40130700000000002</v>
      </c>
      <c r="AE224">
        <v>0.410412</v>
      </c>
      <c r="AF224">
        <v>0.419958</v>
      </c>
      <c r="AG224">
        <v>0.422871</v>
      </c>
      <c r="AH224">
        <v>0.42691200000000001</v>
      </c>
      <c r="AI224">
        <v>0.44258700000000001</v>
      </c>
      <c r="AJ224" s="32">
        <v>1.7000000000000001E-2</v>
      </c>
    </row>
    <row r="225" spans="1:36">
      <c r="A225" t="s">
        <v>742</v>
      </c>
      <c r="B225" t="s">
        <v>2508</v>
      </c>
      <c r="C225" t="s">
        <v>2509</v>
      </c>
      <c r="D225" t="s">
        <v>772</v>
      </c>
      <c r="F225">
        <v>0.29670800000000003</v>
      </c>
      <c r="G225">
        <v>0.27001900000000001</v>
      </c>
      <c r="H225">
        <v>0.27932200000000001</v>
      </c>
      <c r="I225">
        <v>0.30571199999999998</v>
      </c>
      <c r="J225">
        <v>0.32086700000000001</v>
      </c>
      <c r="K225">
        <v>0.32598300000000002</v>
      </c>
      <c r="L225">
        <v>0.32825599999999999</v>
      </c>
      <c r="M225">
        <v>0.33455000000000001</v>
      </c>
      <c r="N225">
        <v>0.34148600000000001</v>
      </c>
      <c r="O225">
        <v>0.344111</v>
      </c>
      <c r="P225">
        <v>0.345107</v>
      </c>
      <c r="Q225">
        <v>0.35092000000000001</v>
      </c>
      <c r="R225">
        <v>0.35741299999999998</v>
      </c>
      <c r="S225">
        <v>0.35449599999999998</v>
      </c>
      <c r="T225">
        <v>0.35069600000000001</v>
      </c>
      <c r="U225">
        <v>0.35322799999999999</v>
      </c>
      <c r="V225">
        <v>0.362873</v>
      </c>
      <c r="W225">
        <v>0.374803</v>
      </c>
      <c r="X225">
        <v>0.39099800000000001</v>
      </c>
      <c r="Y225">
        <v>0.40533599999999997</v>
      </c>
      <c r="Z225">
        <v>0.41424299999999997</v>
      </c>
      <c r="AA225">
        <v>0.42139300000000002</v>
      </c>
      <c r="AB225">
        <v>0.42784800000000001</v>
      </c>
      <c r="AC225">
        <v>0.43428800000000001</v>
      </c>
      <c r="AD225">
        <v>0.44038100000000002</v>
      </c>
      <c r="AE225">
        <v>0.45037199999999999</v>
      </c>
      <c r="AF225">
        <v>0.46084799999999998</v>
      </c>
      <c r="AG225">
        <v>0.46404499999999999</v>
      </c>
      <c r="AH225">
        <v>0.46847899999999998</v>
      </c>
      <c r="AI225">
        <v>0.48568099999999997</v>
      </c>
      <c r="AJ225" s="32">
        <v>1.7000000000000001E-2</v>
      </c>
    </row>
    <row r="226" spans="1:36">
      <c r="A226" t="s">
        <v>746</v>
      </c>
      <c r="B226" t="s">
        <v>2510</v>
      </c>
      <c r="C226" t="s">
        <v>2511</v>
      </c>
      <c r="D226" t="s">
        <v>772</v>
      </c>
      <c r="F226">
        <v>277.98751800000002</v>
      </c>
      <c r="G226">
        <v>245.61402899999999</v>
      </c>
      <c r="H226">
        <v>246.675949</v>
      </c>
      <c r="I226">
        <v>262.11767600000002</v>
      </c>
      <c r="J226">
        <v>267.09878500000002</v>
      </c>
      <c r="K226">
        <v>263.454071</v>
      </c>
      <c r="L226">
        <v>257.563782</v>
      </c>
      <c r="M226">
        <v>254.856888</v>
      </c>
      <c r="N226">
        <v>252.563568</v>
      </c>
      <c r="O226">
        <v>247.09259</v>
      </c>
      <c r="P226">
        <v>240.58987400000001</v>
      </c>
      <c r="Q226">
        <v>237.51712000000001</v>
      </c>
      <c r="R226">
        <v>234.86558500000001</v>
      </c>
      <c r="S226">
        <v>226.163895</v>
      </c>
      <c r="T226">
        <v>217.222702</v>
      </c>
      <c r="U226">
        <v>212.418701</v>
      </c>
      <c r="V226">
        <v>211.86282299999999</v>
      </c>
      <c r="W226">
        <v>212.45451399999999</v>
      </c>
      <c r="X226">
        <v>215.179382</v>
      </c>
      <c r="Y226">
        <v>216.57298299999999</v>
      </c>
      <c r="Z226">
        <v>214.88537600000001</v>
      </c>
      <c r="AA226">
        <v>212.227676</v>
      </c>
      <c r="AB226">
        <v>209.202393</v>
      </c>
      <c r="AC226">
        <v>206.16622899999999</v>
      </c>
      <c r="AD226">
        <v>202.96961999999999</v>
      </c>
      <c r="AE226">
        <v>201.528763</v>
      </c>
      <c r="AF226">
        <v>200.209946</v>
      </c>
      <c r="AG226">
        <v>195.72730999999999</v>
      </c>
      <c r="AH226">
        <v>191.84227000000001</v>
      </c>
      <c r="AI226">
        <v>193.093369</v>
      </c>
      <c r="AJ226" s="32">
        <v>-1.2E-2</v>
      </c>
    </row>
    <row r="227" spans="1:36">
      <c r="A227" t="s">
        <v>758</v>
      </c>
      <c r="B227" t="s">
        <v>2512</v>
      </c>
      <c r="C227" t="s">
        <v>2513</v>
      </c>
      <c r="D227" t="s">
        <v>772</v>
      </c>
      <c r="F227">
        <v>740.32202099999995</v>
      </c>
      <c r="G227">
        <v>664.46466099999998</v>
      </c>
      <c r="H227">
        <v>676.90515100000005</v>
      </c>
      <c r="I227">
        <v>714.21283000000005</v>
      </c>
      <c r="J227">
        <v>727.96588099999997</v>
      </c>
      <c r="K227">
        <v>727.80432099999996</v>
      </c>
      <c r="L227">
        <v>720.67126499999995</v>
      </c>
      <c r="M227">
        <v>721.59094200000004</v>
      </c>
      <c r="N227">
        <v>724.29125999999997</v>
      </c>
      <c r="O227">
        <v>718.70068400000002</v>
      </c>
      <c r="P227">
        <v>711.81359899999995</v>
      </c>
      <c r="Q227">
        <v>714.00854500000003</v>
      </c>
      <c r="R227">
        <v>717.63122599999997</v>
      </c>
      <c r="S227">
        <v>702.15515100000005</v>
      </c>
      <c r="T227">
        <v>685.81469700000002</v>
      </c>
      <c r="U227">
        <v>680.61614999999995</v>
      </c>
      <c r="V227">
        <v>686.47503700000004</v>
      </c>
      <c r="W227">
        <v>697.39593500000001</v>
      </c>
      <c r="X227">
        <v>714.25714100000005</v>
      </c>
      <c r="Y227">
        <v>727.39550799999995</v>
      </c>
      <c r="Z227">
        <v>732.18292199999996</v>
      </c>
      <c r="AA227">
        <v>733.42034899999999</v>
      </c>
      <c r="AB227">
        <v>733.74945100000002</v>
      </c>
      <c r="AC227">
        <v>733.76086399999997</v>
      </c>
      <c r="AD227">
        <v>732.39166299999999</v>
      </c>
      <c r="AE227">
        <v>738.45190400000001</v>
      </c>
      <c r="AF227">
        <v>743.73095699999999</v>
      </c>
      <c r="AG227">
        <v>740.60058600000002</v>
      </c>
      <c r="AH227">
        <v>741.86987299999998</v>
      </c>
      <c r="AI227">
        <v>752.82745399999999</v>
      </c>
      <c r="AJ227" s="32">
        <v>1E-3</v>
      </c>
    </row>
    <row r="228" spans="1:36">
      <c r="A228" t="s">
        <v>153</v>
      </c>
      <c r="C228" t="s">
        <v>2514</v>
      </c>
    </row>
    <row r="229" spans="1:36">
      <c r="A229" t="s">
        <v>759</v>
      </c>
      <c r="B229" t="s">
        <v>2515</v>
      </c>
      <c r="C229" t="s">
        <v>2516</v>
      </c>
      <c r="D229" t="s">
        <v>773</v>
      </c>
      <c r="F229">
        <v>1642.4384769999999</v>
      </c>
      <c r="G229">
        <v>1648.841187</v>
      </c>
      <c r="H229">
        <v>1642.1176760000001</v>
      </c>
      <c r="I229">
        <v>1538.342163</v>
      </c>
      <c r="J229">
        <v>1550.619385</v>
      </c>
      <c r="K229">
        <v>1586.2102050000001</v>
      </c>
      <c r="L229">
        <v>1584.949341</v>
      </c>
      <c r="M229">
        <v>1595.376587</v>
      </c>
      <c r="N229">
        <v>1596.9819339999999</v>
      </c>
      <c r="O229">
        <v>1601.017578</v>
      </c>
      <c r="P229">
        <v>1607.385254</v>
      </c>
      <c r="Q229">
        <v>1609.5629879999999</v>
      </c>
      <c r="R229">
        <v>1610.8304439999999</v>
      </c>
      <c r="S229">
        <v>1600.236206</v>
      </c>
      <c r="T229">
        <v>1594.3553469999999</v>
      </c>
      <c r="U229">
        <v>1589.1704099999999</v>
      </c>
      <c r="V229">
        <v>1589.8118899999999</v>
      </c>
      <c r="W229">
        <v>1595.442871</v>
      </c>
      <c r="X229">
        <v>1599.424072</v>
      </c>
      <c r="Y229">
        <v>1598.0878909999999</v>
      </c>
      <c r="Z229">
        <v>1603.0029300000001</v>
      </c>
      <c r="AA229">
        <v>1610.482178</v>
      </c>
      <c r="AB229">
        <v>1608.26001</v>
      </c>
      <c r="AC229">
        <v>1612.27124</v>
      </c>
      <c r="AD229">
        <v>1606.3276370000001</v>
      </c>
      <c r="AE229">
        <v>1612.4525149999999</v>
      </c>
      <c r="AF229">
        <v>1612.159302</v>
      </c>
      <c r="AG229">
        <v>1614.0505370000001</v>
      </c>
      <c r="AH229">
        <v>1618.08374</v>
      </c>
      <c r="AI229">
        <v>1632.708496</v>
      </c>
      <c r="AJ229" s="32">
        <v>0</v>
      </c>
    </row>
    <row r="230" spans="1:36">
      <c r="A230" t="s">
        <v>760</v>
      </c>
      <c r="B230" t="s">
        <v>2517</v>
      </c>
      <c r="C230" t="s">
        <v>2518</v>
      </c>
      <c r="D230" t="s">
        <v>774</v>
      </c>
      <c r="F230">
        <v>3.512003</v>
      </c>
      <c r="G230">
        <v>3.5347819999999999</v>
      </c>
      <c r="H230">
        <v>3.5577100000000002</v>
      </c>
      <c r="I230">
        <v>3.5807850000000001</v>
      </c>
      <c r="J230">
        <v>3.6040100000000002</v>
      </c>
      <c r="K230">
        <v>3.627386</v>
      </c>
      <c r="L230">
        <v>3.6509140000000002</v>
      </c>
      <c r="M230">
        <v>3.6745939999999999</v>
      </c>
      <c r="N230">
        <v>3.6984279999999998</v>
      </c>
      <c r="O230">
        <v>3.7224159999999999</v>
      </c>
      <c r="P230">
        <v>3.7465600000000001</v>
      </c>
      <c r="Q230">
        <v>3.7708599999999999</v>
      </c>
      <c r="R230">
        <v>3.795318</v>
      </c>
      <c r="S230">
        <v>3.8199350000000001</v>
      </c>
      <c r="T230">
        <v>3.8447119999999999</v>
      </c>
      <c r="U230">
        <v>3.8696489999999999</v>
      </c>
      <c r="V230">
        <v>3.8947479999999999</v>
      </c>
      <c r="W230">
        <v>3.9200089999999999</v>
      </c>
      <c r="X230">
        <v>3.9454349999999998</v>
      </c>
      <c r="Y230">
        <v>3.971025</v>
      </c>
      <c r="Z230">
        <v>3.9967820000000001</v>
      </c>
      <c r="AA230">
        <v>4.0227050000000002</v>
      </c>
      <c r="AB230">
        <v>4.0487970000000004</v>
      </c>
      <c r="AC230">
        <v>4.0750580000000003</v>
      </c>
      <c r="AD230">
        <v>4.1014889999999999</v>
      </c>
      <c r="AE230">
        <v>4.1280910000000004</v>
      </c>
      <c r="AF230">
        <v>4.1548660000000002</v>
      </c>
      <c r="AG230">
        <v>4.1818150000000003</v>
      </c>
      <c r="AH230">
        <v>4.208939</v>
      </c>
      <c r="AI230">
        <v>4.2362380000000002</v>
      </c>
      <c r="AJ230" s="32">
        <v>6.0000000000000001E-3</v>
      </c>
    </row>
    <row r="231" spans="1:36">
      <c r="A231" t="s">
        <v>111</v>
      </c>
      <c r="C231" t="s">
        <v>2519</v>
      </c>
    </row>
    <row r="232" spans="1:36">
      <c r="A232" t="s">
        <v>761</v>
      </c>
      <c r="B232" t="s">
        <v>2520</v>
      </c>
      <c r="C232" t="s">
        <v>2521</v>
      </c>
      <c r="D232" t="s">
        <v>271</v>
      </c>
      <c r="F232">
        <v>466.16387900000001</v>
      </c>
      <c r="G232">
        <v>463.472534</v>
      </c>
      <c r="H232">
        <v>456.64486699999998</v>
      </c>
      <c r="I232">
        <v>422.75561499999998</v>
      </c>
      <c r="J232">
        <v>419.64196800000002</v>
      </c>
      <c r="K232">
        <v>421.251465</v>
      </c>
      <c r="L232">
        <v>411.59249899999998</v>
      </c>
      <c r="M232">
        <v>403.68771400000003</v>
      </c>
      <c r="N232">
        <v>392.34314000000001</v>
      </c>
      <c r="O232">
        <v>381.88363600000002</v>
      </c>
      <c r="P232">
        <v>372.22824100000003</v>
      </c>
      <c r="Q232">
        <v>361.856964</v>
      </c>
      <c r="R232">
        <v>351.56353799999999</v>
      </c>
      <c r="S232">
        <v>339.03805499999999</v>
      </c>
      <c r="T232">
        <v>327.91381799999999</v>
      </c>
      <c r="U232">
        <v>317.28930700000001</v>
      </c>
      <c r="V232">
        <v>308.13497899999999</v>
      </c>
      <c r="W232">
        <v>300.18353300000001</v>
      </c>
      <c r="X232">
        <v>292.13226300000002</v>
      </c>
      <c r="Y232">
        <v>283.35238600000002</v>
      </c>
      <c r="Z232">
        <v>275.91214000000002</v>
      </c>
      <c r="AA232">
        <v>269.09326199999998</v>
      </c>
      <c r="AB232">
        <v>260.863586</v>
      </c>
      <c r="AC232">
        <v>253.86663799999999</v>
      </c>
      <c r="AD232">
        <v>245.53417999999999</v>
      </c>
      <c r="AE232">
        <v>239.26272599999999</v>
      </c>
      <c r="AF232">
        <v>232.22361799999999</v>
      </c>
      <c r="AG232">
        <v>225.69705200000001</v>
      </c>
      <c r="AH232">
        <v>219.644363</v>
      </c>
      <c r="AI232">
        <v>215.148392</v>
      </c>
      <c r="AJ232" s="32">
        <v>-2.5999999999999999E-2</v>
      </c>
    </row>
    <row r="233" spans="1:36">
      <c r="A233" t="s">
        <v>236</v>
      </c>
      <c r="B233" t="s">
        <v>2522</v>
      </c>
      <c r="C233" t="s">
        <v>2523</v>
      </c>
      <c r="D233" t="s">
        <v>271</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v>0</v>
      </c>
      <c r="AF233">
        <v>0</v>
      </c>
      <c r="AG233">
        <v>0</v>
      </c>
      <c r="AH233">
        <v>0</v>
      </c>
      <c r="AI233">
        <v>0</v>
      </c>
      <c r="AJ233" t="s">
        <v>112</v>
      </c>
    </row>
    <row r="234" spans="1:36">
      <c r="A234" t="s">
        <v>762</v>
      </c>
      <c r="B234" t="s">
        <v>2524</v>
      </c>
      <c r="C234" t="s">
        <v>2525</v>
      </c>
      <c r="D234" t="s">
        <v>271</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v>0</v>
      </c>
      <c r="AJ234" t="s">
        <v>112</v>
      </c>
    </row>
    <row r="235" spans="1:36">
      <c r="A235" t="s">
        <v>763</v>
      </c>
      <c r="B235" t="s">
        <v>2526</v>
      </c>
      <c r="C235" t="s">
        <v>2527</v>
      </c>
      <c r="D235" t="s">
        <v>271</v>
      </c>
      <c r="F235">
        <v>1.5003789999999999</v>
      </c>
      <c r="G235">
        <v>2.989306</v>
      </c>
      <c r="H235">
        <v>4.9210979999999998</v>
      </c>
      <c r="I235">
        <v>6.854679</v>
      </c>
      <c r="J235">
        <v>10.606348000000001</v>
      </c>
      <c r="K235">
        <v>16.035872999999999</v>
      </c>
      <c r="L235">
        <v>22.531504000000002</v>
      </c>
      <c r="M235">
        <v>30.476330000000001</v>
      </c>
      <c r="N235">
        <v>39.457165000000003</v>
      </c>
      <c r="O235">
        <v>48.218071000000002</v>
      </c>
      <c r="P235">
        <v>56.801430000000003</v>
      </c>
      <c r="Q235">
        <v>64.985397000000006</v>
      </c>
      <c r="R235">
        <v>72.862128999999996</v>
      </c>
      <c r="S235">
        <v>79.87912</v>
      </c>
      <c r="T235">
        <v>86.774055000000004</v>
      </c>
      <c r="U235">
        <v>93.386345000000006</v>
      </c>
      <c r="V235">
        <v>100.058853</v>
      </c>
      <c r="W235">
        <v>106.816261</v>
      </c>
      <c r="X235">
        <v>113.253738</v>
      </c>
      <c r="Y235">
        <v>119.08470199999999</v>
      </c>
      <c r="Z235">
        <v>125.161255</v>
      </c>
      <c r="AA235">
        <v>131.25482199999999</v>
      </c>
      <c r="AB235">
        <v>136.355682</v>
      </c>
      <c r="AC235">
        <v>141.777176</v>
      </c>
      <c r="AD235">
        <v>146.11084</v>
      </c>
      <c r="AE235">
        <v>151.34213299999999</v>
      </c>
      <c r="AF235">
        <v>155.79347200000001</v>
      </c>
      <c r="AG235">
        <v>160.27179000000001</v>
      </c>
      <c r="AH235">
        <v>164.79544100000001</v>
      </c>
      <c r="AI235">
        <v>170.266312</v>
      </c>
      <c r="AJ235" s="32">
        <v>0.17699999999999999</v>
      </c>
    </row>
    <row r="236" spans="1:36">
      <c r="A236" t="s">
        <v>154</v>
      </c>
      <c r="C236" t="s">
        <v>2528</v>
      </c>
    </row>
    <row r="237" spans="1:36">
      <c r="A237" t="s">
        <v>764</v>
      </c>
      <c r="B237" t="s">
        <v>2529</v>
      </c>
      <c r="C237" t="s">
        <v>2530</v>
      </c>
      <c r="D237" t="s">
        <v>773</v>
      </c>
      <c r="F237">
        <v>340.48767099999998</v>
      </c>
      <c r="G237">
        <v>353.66149899999999</v>
      </c>
      <c r="H237">
        <v>348.75344799999999</v>
      </c>
      <c r="I237">
        <v>338.82714800000002</v>
      </c>
      <c r="J237">
        <v>330.61053500000003</v>
      </c>
      <c r="K237">
        <v>321.46386699999999</v>
      </c>
      <c r="L237">
        <v>311.57351699999998</v>
      </c>
      <c r="M237">
        <v>302.60565200000002</v>
      </c>
      <c r="N237">
        <v>292.885651</v>
      </c>
      <c r="O237">
        <v>283.439819</v>
      </c>
      <c r="P237">
        <v>278.66482500000001</v>
      </c>
      <c r="Q237">
        <v>274.77252199999998</v>
      </c>
      <c r="R237">
        <v>270.56768799999998</v>
      </c>
      <c r="S237">
        <v>265.448578</v>
      </c>
      <c r="T237">
        <v>260.36828600000001</v>
      </c>
      <c r="U237">
        <v>255.548889</v>
      </c>
      <c r="V237">
        <v>251.06869499999999</v>
      </c>
      <c r="W237">
        <v>246.48242200000001</v>
      </c>
      <c r="X237">
        <v>242.55010999999999</v>
      </c>
      <c r="Y237">
        <v>238.31042500000001</v>
      </c>
      <c r="Z237">
        <v>236.52815200000001</v>
      </c>
      <c r="AA237">
        <v>234.912521</v>
      </c>
      <c r="AB237">
        <v>233.394836</v>
      </c>
      <c r="AC237">
        <v>231.42420999999999</v>
      </c>
      <c r="AD237">
        <v>229.79132100000001</v>
      </c>
      <c r="AE237">
        <v>228.752701</v>
      </c>
      <c r="AF237">
        <v>227.20117200000001</v>
      </c>
      <c r="AG237">
        <v>224.90399199999999</v>
      </c>
      <c r="AH237">
        <v>223.22271699999999</v>
      </c>
      <c r="AI237">
        <v>222.72167999999999</v>
      </c>
      <c r="AJ237" s="32">
        <v>-1.4999999999999999E-2</v>
      </c>
    </row>
    <row r="238" spans="1:36">
      <c r="A238" t="s">
        <v>760</v>
      </c>
      <c r="B238" t="s">
        <v>2531</v>
      </c>
      <c r="C238" t="s">
        <v>2532</v>
      </c>
      <c r="D238" t="s">
        <v>774</v>
      </c>
      <c r="F238">
        <v>4.8707260000000003</v>
      </c>
      <c r="G238">
        <v>4.8996630000000003</v>
      </c>
      <c r="H238">
        <v>4.9287720000000004</v>
      </c>
      <c r="I238">
        <v>4.9580539999999997</v>
      </c>
      <c r="J238">
        <v>4.9875090000000002</v>
      </c>
      <c r="K238">
        <v>5.0171400000000004</v>
      </c>
      <c r="L238">
        <v>5.0469470000000003</v>
      </c>
      <c r="M238">
        <v>5.0769310000000001</v>
      </c>
      <c r="N238">
        <v>5.1070919999999997</v>
      </c>
      <c r="O238">
        <v>5.1374339999999998</v>
      </c>
      <c r="P238">
        <v>5.1679550000000001</v>
      </c>
      <c r="Q238">
        <v>5.198658</v>
      </c>
      <c r="R238">
        <v>5.2295429999999996</v>
      </c>
      <c r="S238">
        <v>5.2606109999999999</v>
      </c>
      <c r="T238">
        <v>5.2918640000000003</v>
      </c>
      <c r="U238">
        <v>5.3233030000000001</v>
      </c>
      <c r="V238">
        <v>5.3549290000000003</v>
      </c>
      <c r="W238">
        <v>5.3867419999999999</v>
      </c>
      <c r="X238">
        <v>5.4187450000000004</v>
      </c>
      <c r="Y238">
        <v>5.4509379999999998</v>
      </c>
      <c r="Z238">
        <v>5.4833220000000003</v>
      </c>
      <c r="AA238">
        <v>5.515898</v>
      </c>
      <c r="AB238">
        <v>5.548667</v>
      </c>
      <c r="AC238">
        <v>5.5816319999999999</v>
      </c>
      <c r="AD238">
        <v>5.6147919999999996</v>
      </c>
      <c r="AE238">
        <v>5.6481500000000002</v>
      </c>
      <c r="AF238">
        <v>5.681705</v>
      </c>
      <c r="AG238">
        <v>5.7154600000000002</v>
      </c>
      <c r="AH238">
        <v>5.7494160000000001</v>
      </c>
      <c r="AI238">
        <v>5.7835729999999996</v>
      </c>
      <c r="AJ238" s="32">
        <v>6.0000000000000001E-3</v>
      </c>
    </row>
    <row r="239" spans="1:36">
      <c r="A239" t="s">
        <v>111</v>
      </c>
      <c r="C239" t="s">
        <v>2533</v>
      </c>
    </row>
    <row r="240" spans="1:36">
      <c r="A240" t="s">
        <v>761</v>
      </c>
      <c r="B240" t="s">
        <v>2534</v>
      </c>
      <c r="C240" t="s">
        <v>2535</v>
      </c>
      <c r="D240" t="s">
        <v>271</v>
      </c>
      <c r="F240">
        <v>73.017257999999998</v>
      </c>
      <c r="G240">
        <v>75.100730999999996</v>
      </c>
      <c r="H240">
        <v>73.635756999999998</v>
      </c>
      <c r="I240">
        <v>71.136764999999997</v>
      </c>
      <c r="J240">
        <v>69.029105999999999</v>
      </c>
      <c r="K240">
        <v>66.756371000000001</v>
      </c>
      <c r="L240">
        <v>64.350571000000002</v>
      </c>
      <c r="M240">
        <v>62.168671000000003</v>
      </c>
      <c r="N240">
        <v>59.842682000000003</v>
      </c>
      <c r="O240">
        <v>57.601500999999999</v>
      </c>
      <c r="P240">
        <v>56.323067000000002</v>
      </c>
      <c r="Q240">
        <v>55.232810999999998</v>
      </c>
      <c r="R240">
        <v>54.087524000000002</v>
      </c>
      <c r="S240">
        <v>52.766506</v>
      </c>
      <c r="T240">
        <v>51.484589</v>
      </c>
      <c r="U240">
        <v>50.259177999999999</v>
      </c>
      <c r="V240">
        <v>49.106833999999999</v>
      </c>
      <c r="W240">
        <v>47.952316000000003</v>
      </c>
      <c r="X240">
        <v>46.930340000000001</v>
      </c>
      <c r="Y240">
        <v>45.835270000000001</v>
      </c>
      <c r="Z240">
        <v>45.176932999999998</v>
      </c>
      <c r="AA240">
        <v>44.554848</v>
      </c>
      <c r="AB240">
        <v>43.951163999999999</v>
      </c>
      <c r="AC240">
        <v>43.265101999999999</v>
      </c>
      <c r="AD240">
        <v>42.644077000000003</v>
      </c>
      <c r="AE240">
        <v>42.139519</v>
      </c>
      <c r="AF240">
        <v>41.536087000000002</v>
      </c>
      <c r="AG240">
        <v>40.797203000000003</v>
      </c>
      <c r="AH240">
        <v>40.174942000000001</v>
      </c>
      <c r="AI240">
        <v>39.761702999999997</v>
      </c>
      <c r="AJ240" s="32">
        <v>-2.1000000000000001E-2</v>
      </c>
    </row>
    <row r="241" spans="1:36">
      <c r="A241" t="s">
        <v>236</v>
      </c>
      <c r="B241" t="s">
        <v>2536</v>
      </c>
      <c r="C241" t="s">
        <v>2537</v>
      </c>
      <c r="D241" t="s">
        <v>271</v>
      </c>
      <c r="F241">
        <v>1.711992</v>
      </c>
      <c r="G241">
        <v>1.6067039999999999</v>
      </c>
      <c r="H241">
        <v>1.424687</v>
      </c>
      <c r="I241">
        <v>1.3143290000000001</v>
      </c>
      <c r="J241">
        <v>1.2163660000000001</v>
      </c>
      <c r="K241">
        <v>1.1254599999999999</v>
      </c>
      <c r="L241">
        <v>1.033212</v>
      </c>
      <c r="M241">
        <v>0.948766</v>
      </c>
      <c r="N241">
        <v>0.86623899999999998</v>
      </c>
      <c r="O241">
        <v>0.78573899999999997</v>
      </c>
      <c r="P241">
        <v>0.71912600000000004</v>
      </c>
      <c r="Q241">
        <v>0.65825400000000001</v>
      </c>
      <c r="R241">
        <v>0.59724100000000002</v>
      </c>
      <c r="S241">
        <v>0.53790099999999996</v>
      </c>
      <c r="T241">
        <v>0.48230699999999999</v>
      </c>
      <c r="U241">
        <v>0.43525399999999997</v>
      </c>
      <c r="V241">
        <v>0.38700800000000002</v>
      </c>
      <c r="W241">
        <v>0.33490300000000001</v>
      </c>
      <c r="X241">
        <v>0.28238799999999997</v>
      </c>
      <c r="Y241">
        <v>0.236206</v>
      </c>
      <c r="Z241">
        <v>0.233044</v>
      </c>
      <c r="AA241">
        <v>0.230071</v>
      </c>
      <c r="AB241">
        <v>0.22722800000000001</v>
      </c>
      <c r="AC241">
        <v>0.223966</v>
      </c>
      <c r="AD241">
        <v>0.22106000000000001</v>
      </c>
      <c r="AE241">
        <v>0.218748</v>
      </c>
      <c r="AF241">
        <v>0.215971</v>
      </c>
      <c r="AG241">
        <v>0.21251700000000001</v>
      </c>
      <c r="AH241">
        <v>0.209678</v>
      </c>
      <c r="AI241">
        <v>0.20796700000000001</v>
      </c>
      <c r="AJ241" s="32">
        <v>-7.0000000000000007E-2</v>
      </c>
    </row>
    <row r="242" spans="1:36">
      <c r="A242" t="s">
        <v>762</v>
      </c>
      <c r="B242" t="s">
        <v>2538</v>
      </c>
      <c r="C242" t="s">
        <v>2539</v>
      </c>
      <c r="D242" t="s">
        <v>271</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c r="AE242">
        <v>0</v>
      </c>
      <c r="AF242">
        <v>0</v>
      </c>
      <c r="AG242">
        <v>0</v>
      </c>
      <c r="AH242">
        <v>0</v>
      </c>
      <c r="AI242">
        <v>0</v>
      </c>
      <c r="AJ242" t="s">
        <v>112</v>
      </c>
    </row>
    <row r="243" spans="1:36">
      <c r="A243" t="s">
        <v>763</v>
      </c>
      <c r="B243" t="s">
        <v>2540</v>
      </c>
      <c r="C243" t="s">
        <v>2541</v>
      </c>
      <c r="D243" t="s">
        <v>271</v>
      </c>
      <c r="F243">
        <v>0.440946</v>
      </c>
      <c r="G243">
        <v>0.50064299999999995</v>
      </c>
      <c r="H243">
        <v>0.53616600000000003</v>
      </c>
      <c r="I243">
        <v>0.55973799999999996</v>
      </c>
      <c r="J243">
        <v>0.58302699999999996</v>
      </c>
      <c r="K243">
        <v>0.598105</v>
      </c>
      <c r="L243">
        <v>0.61139600000000005</v>
      </c>
      <c r="M243">
        <v>0.62386699999999995</v>
      </c>
      <c r="N243">
        <v>0.63226899999999997</v>
      </c>
      <c r="O243">
        <v>0.64102700000000001</v>
      </c>
      <c r="P243">
        <v>0.66010999999999997</v>
      </c>
      <c r="Q243">
        <v>0.67916600000000005</v>
      </c>
      <c r="R243">
        <v>0.69723199999999996</v>
      </c>
      <c r="S243">
        <v>0.71062599999999998</v>
      </c>
      <c r="T243">
        <v>0.72212399999999999</v>
      </c>
      <c r="U243">
        <v>0.72906700000000002</v>
      </c>
      <c r="V243">
        <v>0.73836100000000005</v>
      </c>
      <c r="W243">
        <v>0.75021899999999997</v>
      </c>
      <c r="X243">
        <v>0.76511899999999999</v>
      </c>
      <c r="Y243">
        <v>0.79886599999999997</v>
      </c>
      <c r="Z243">
        <v>0.84232499999999999</v>
      </c>
      <c r="AA243">
        <v>0.88875599999999999</v>
      </c>
      <c r="AB243">
        <v>0.93803999999999998</v>
      </c>
      <c r="AC243">
        <v>0.98808399999999996</v>
      </c>
      <c r="AD243">
        <v>1.042233</v>
      </c>
      <c r="AE243">
        <v>1.1022829999999999</v>
      </c>
      <c r="AF243">
        <v>1.1629940000000001</v>
      </c>
      <c r="AG243">
        <v>1.2228859999999999</v>
      </c>
      <c r="AH243">
        <v>1.2893570000000001</v>
      </c>
      <c r="AI243">
        <v>1.3664959999999999</v>
      </c>
      <c r="AJ243" s="32">
        <v>0.04</v>
      </c>
    </row>
    <row r="244" spans="1:36">
      <c r="A244" t="s">
        <v>155</v>
      </c>
      <c r="C244" t="s">
        <v>2542</v>
      </c>
    </row>
    <row r="245" spans="1:36">
      <c r="A245" t="s">
        <v>765</v>
      </c>
      <c r="B245" t="s">
        <v>2543</v>
      </c>
      <c r="C245" t="s">
        <v>2544</v>
      </c>
      <c r="D245" t="s">
        <v>775</v>
      </c>
      <c r="F245">
        <v>4755.3696289999998</v>
      </c>
      <c r="G245">
        <v>4894.1933589999999</v>
      </c>
      <c r="H245">
        <v>5122.1835940000001</v>
      </c>
      <c r="I245">
        <v>5334.7880859999996</v>
      </c>
      <c r="J245">
        <v>5508.5522460000002</v>
      </c>
      <c r="K245">
        <v>5683.1552730000003</v>
      </c>
      <c r="L245">
        <v>5842.8984380000002</v>
      </c>
      <c r="M245">
        <v>6011.251953</v>
      </c>
      <c r="N245">
        <v>6199.810547</v>
      </c>
      <c r="O245">
        <v>6392.7705079999996</v>
      </c>
      <c r="P245">
        <v>6582.265625</v>
      </c>
      <c r="Q245">
        <v>6772.8134769999997</v>
      </c>
      <c r="R245">
        <v>6963.080078</v>
      </c>
      <c r="S245">
        <v>7161.419922</v>
      </c>
      <c r="T245">
        <v>7361.4311520000001</v>
      </c>
      <c r="U245">
        <v>7576.3271480000003</v>
      </c>
      <c r="V245">
        <v>7789.8798829999996</v>
      </c>
      <c r="W245">
        <v>8009.5239259999998</v>
      </c>
      <c r="X245">
        <v>8254.1757809999999</v>
      </c>
      <c r="Y245">
        <v>8501.2363280000009</v>
      </c>
      <c r="Z245">
        <v>8764.7109380000002</v>
      </c>
      <c r="AA245">
        <v>9050.7568360000005</v>
      </c>
      <c r="AB245">
        <v>9372.9726559999999</v>
      </c>
      <c r="AC245">
        <v>9717.5019530000009</v>
      </c>
      <c r="AD245">
        <v>10044.766602</v>
      </c>
      <c r="AE245">
        <v>10408.753906</v>
      </c>
      <c r="AF245">
        <v>10791.429688</v>
      </c>
      <c r="AG245">
        <v>11158.839844</v>
      </c>
      <c r="AH245">
        <v>11529.185546999999</v>
      </c>
      <c r="AI245">
        <v>11948.395508</v>
      </c>
      <c r="AJ245" s="32">
        <v>3.2000000000000001E-2</v>
      </c>
    </row>
    <row r="246" spans="1:36">
      <c r="A246" t="s">
        <v>766</v>
      </c>
      <c r="B246" t="s">
        <v>2545</v>
      </c>
      <c r="C246" t="s">
        <v>2546</v>
      </c>
      <c r="D246" t="s">
        <v>775</v>
      </c>
      <c r="F246">
        <v>1714.704956</v>
      </c>
      <c r="G246">
        <v>1800.3310550000001</v>
      </c>
      <c r="H246">
        <v>1931.3680420000001</v>
      </c>
      <c r="I246">
        <v>2018.784302</v>
      </c>
      <c r="J246">
        <v>2090.0585940000001</v>
      </c>
      <c r="K246">
        <v>2155.2922359999998</v>
      </c>
      <c r="L246">
        <v>2214.344971</v>
      </c>
      <c r="M246">
        <v>2287.1091310000002</v>
      </c>
      <c r="N246">
        <v>2371.273682</v>
      </c>
      <c r="O246">
        <v>2458.5458979999999</v>
      </c>
      <c r="P246">
        <v>2544.3901369999999</v>
      </c>
      <c r="Q246">
        <v>2628.9045409999999</v>
      </c>
      <c r="R246">
        <v>2714.0009770000001</v>
      </c>
      <c r="S246">
        <v>2797.3571780000002</v>
      </c>
      <c r="T246">
        <v>2889.9716800000001</v>
      </c>
      <c r="U246">
        <v>2986.0983890000002</v>
      </c>
      <c r="V246">
        <v>3074.6674800000001</v>
      </c>
      <c r="W246">
        <v>3162.7885740000002</v>
      </c>
      <c r="X246">
        <v>3269.5361330000001</v>
      </c>
      <c r="Y246">
        <v>3387.0197750000002</v>
      </c>
      <c r="Z246">
        <v>3510.905029</v>
      </c>
      <c r="AA246">
        <v>3649.4907229999999</v>
      </c>
      <c r="AB246">
        <v>3811.8249510000001</v>
      </c>
      <c r="AC246">
        <v>3982.6767580000001</v>
      </c>
      <c r="AD246">
        <v>4158.0786129999997</v>
      </c>
      <c r="AE246">
        <v>4343.3247069999998</v>
      </c>
      <c r="AF246">
        <v>4524.2387699999999</v>
      </c>
      <c r="AG246">
        <v>4692.8115230000003</v>
      </c>
      <c r="AH246">
        <v>4860.2802730000003</v>
      </c>
      <c r="AI246">
        <v>5053.6806640000004</v>
      </c>
      <c r="AJ246" s="32">
        <v>3.7999999999999999E-2</v>
      </c>
    </row>
    <row r="247" spans="1:36">
      <c r="A247" t="s">
        <v>767</v>
      </c>
      <c r="B247" t="s">
        <v>2547</v>
      </c>
      <c r="C247" t="s">
        <v>2548</v>
      </c>
      <c r="D247" t="s">
        <v>775</v>
      </c>
      <c r="F247">
        <v>3040.6645509999998</v>
      </c>
      <c r="G247">
        <v>3093.8625489999999</v>
      </c>
      <c r="H247">
        <v>3190.8154300000001</v>
      </c>
      <c r="I247">
        <v>3316.0036620000001</v>
      </c>
      <c r="J247">
        <v>3418.4936520000001</v>
      </c>
      <c r="K247">
        <v>3527.8630370000001</v>
      </c>
      <c r="L247">
        <v>3628.5532229999999</v>
      </c>
      <c r="M247">
        <v>3724.1428219999998</v>
      </c>
      <c r="N247">
        <v>3828.536865</v>
      </c>
      <c r="O247">
        <v>3934.224365</v>
      </c>
      <c r="P247">
        <v>4037.8754880000001</v>
      </c>
      <c r="Q247">
        <v>4143.9091799999997</v>
      </c>
      <c r="R247">
        <v>4249.0791019999997</v>
      </c>
      <c r="S247">
        <v>4364.0629879999997</v>
      </c>
      <c r="T247">
        <v>4471.4594729999999</v>
      </c>
      <c r="U247">
        <v>4590.2290039999998</v>
      </c>
      <c r="V247">
        <v>4715.2124020000001</v>
      </c>
      <c r="W247">
        <v>4846.7353519999997</v>
      </c>
      <c r="X247">
        <v>4984.6401370000003</v>
      </c>
      <c r="Y247">
        <v>5114.216797</v>
      </c>
      <c r="Z247">
        <v>5253.8061520000001</v>
      </c>
      <c r="AA247">
        <v>5401.2661129999997</v>
      </c>
      <c r="AB247">
        <v>5561.1479490000002</v>
      </c>
      <c r="AC247">
        <v>5734.8251950000003</v>
      </c>
      <c r="AD247">
        <v>5886.6879879999997</v>
      </c>
      <c r="AE247">
        <v>6065.4291990000002</v>
      </c>
      <c r="AF247">
        <v>6267.1909180000002</v>
      </c>
      <c r="AG247">
        <v>6466.0283200000003</v>
      </c>
      <c r="AH247">
        <v>6668.9057620000003</v>
      </c>
      <c r="AI247">
        <v>6894.7148440000001</v>
      </c>
      <c r="AJ247" s="32">
        <v>2.9000000000000001E-2</v>
      </c>
    </row>
    <row r="248" spans="1:36">
      <c r="A248" t="s">
        <v>111</v>
      </c>
      <c r="C248" t="s">
        <v>2549</v>
      </c>
    </row>
    <row r="249" spans="1:36">
      <c r="A249" t="s">
        <v>761</v>
      </c>
      <c r="B249" t="s">
        <v>2550</v>
      </c>
      <c r="C249" t="s">
        <v>2551</v>
      </c>
      <c r="D249" t="s">
        <v>271</v>
      </c>
      <c r="F249">
        <v>351.60925300000002</v>
      </c>
      <c r="G249">
        <v>237.60372899999999</v>
      </c>
      <c r="H249">
        <v>341.733948</v>
      </c>
      <c r="I249">
        <v>336.80114700000001</v>
      </c>
      <c r="J249">
        <v>331.658997</v>
      </c>
      <c r="K249">
        <v>330.57012900000001</v>
      </c>
      <c r="L249">
        <v>332.51947000000001</v>
      </c>
      <c r="M249">
        <v>335.42440800000003</v>
      </c>
      <c r="N249">
        <v>337.16479500000003</v>
      </c>
      <c r="O249">
        <v>338.544556</v>
      </c>
      <c r="P249">
        <v>338.65744000000001</v>
      </c>
      <c r="Q249">
        <v>338.202271</v>
      </c>
      <c r="R249">
        <v>339.225708</v>
      </c>
      <c r="S249">
        <v>339.57003800000001</v>
      </c>
      <c r="T249">
        <v>338.89477499999998</v>
      </c>
      <c r="U249">
        <v>338.23922700000003</v>
      </c>
      <c r="V249">
        <v>336.86441000000002</v>
      </c>
      <c r="W249">
        <v>335.64447000000001</v>
      </c>
      <c r="X249">
        <v>334.828552</v>
      </c>
      <c r="Y249">
        <v>339.47616599999998</v>
      </c>
      <c r="Z249">
        <v>339.45983899999999</v>
      </c>
      <c r="AA249">
        <v>338.52993800000002</v>
      </c>
      <c r="AB249">
        <v>337.85961900000001</v>
      </c>
      <c r="AC249">
        <v>336.86648600000001</v>
      </c>
      <c r="AD249">
        <v>334.64279199999999</v>
      </c>
      <c r="AE249">
        <v>334.28363000000002</v>
      </c>
      <c r="AF249">
        <v>332.72351099999997</v>
      </c>
      <c r="AG249">
        <v>332.72015399999998</v>
      </c>
      <c r="AH249">
        <v>332.85711700000002</v>
      </c>
      <c r="AI249">
        <v>333.61468500000001</v>
      </c>
      <c r="AJ249" s="32">
        <v>-2E-3</v>
      </c>
    </row>
    <row r="250" spans="1:36">
      <c r="A250" t="s">
        <v>236</v>
      </c>
      <c r="B250" t="s">
        <v>2552</v>
      </c>
      <c r="C250" t="s">
        <v>2553</v>
      </c>
      <c r="D250" t="s">
        <v>271</v>
      </c>
      <c r="F250">
        <v>535.94714399999998</v>
      </c>
      <c r="G250">
        <v>727.51300000000003</v>
      </c>
      <c r="H250">
        <v>502.66433699999999</v>
      </c>
      <c r="I250">
        <v>505.06915300000003</v>
      </c>
      <c r="J250">
        <v>509.85427900000002</v>
      </c>
      <c r="K250">
        <v>504.20873999999998</v>
      </c>
      <c r="L250">
        <v>493.15329000000003</v>
      </c>
      <c r="M250">
        <v>488.00198399999999</v>
      </c>
      <c r="N250">
        <v>486.59484900000001</v>
      </c>
      <c r="O250">
        <v>483.76953099999997</v>
      </c>
      <c r="P250">
        <v>482.38729899999998</v>
      </c>
      <c r="Q250">
        <v>490.44036899999998</v>
      </c>
      <c r="R250">
        <v>489.15234400000003</v>
      </c>
      <c r="S250">
        <v>487.86697400000003</v>
      </c>
      <c r="T250">
        <v>488.99115</v>
      </c>
      <c r="U250">
        <v>489.07916299999999</v>
      </c>
      <c r="V250">
        <v>489.67999300000002</v>
      </c>
      <c r="W250">
        <v>489.38742100000002</v>
      </c>
      <c r="X250">
        <v>490.937073</v>
      </c>
      <c r="Y250">
        <v>471.98550399999999</v>
      </c>
      <c r="Z250">
        <v>469.40060399999999</v>
      </c>
      <c r="AA250">
        <v>469.72567700000002</v>
      </c>
      <c r="AB250">
        <v>462.73812900000001</v>
      </c>
      <c r="AC250">
        <v>455.914154</v>
      </c>
      <c r="AD250">
        <v>454.11920199999997</v>
      </c>
      <c r="AE250">
        <v>447.91442899999998</v>
      </c>
      <c r="AF250">
        <v>447.023438</v>
      </c>
      <c r="AG250">
        <v>446.90698200000003</v>
      </c>
      <c r="AH250">
        <v>445.15704299999999</v>
      </c>
      <c r="AI250">
        <v>445.953979</v>
      </c>
      <c r="AJ250" s="32">
        <v>-6.0000000000000001E-3</v>
      </c>
    </row>
    <row r="251" spans="1:36">
      <c r="A251" t="s">
        <v>762</v>
      </c>
      <c r="B251" t="s">
        <v>2554</v>
      </c>
      <c r="C251" t="s">
        <v>2555</v>
      </c>
      <c r="D251" t="s">
        <v>271</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c r="AI251">
        <v>0</v>
      </c>
      <c r="AJ251" t="s">
        <v>112</v>
      </c>
    </row>
    <row r="252" spans="1:36">
      <c r="A252" t="s">
        <v>763</v>
      </c>
      <c r="B252" t="s">
        <v>2556</v>
      </c>
      <c r="C252" t="s">
        <v>2557</v>
      </c>
      <c r="D252" t="s">
        <v>271</v>
      </c>
      <c r="F252">
        <v>39.816383000000002</v>
      </c>
      <c r="G252">
        <v>24.375826</v>
      </c>
      <c r="H252">
        <v>38.596024</v>
      </c>
      <c r="I252">
        <v>42.780144</v>
      </c>
      <c r="J252">
        <v>45.502845999999998</v>
      </c>
      <c r="K252">
        <v>50.695723999999998</v>
      </c>
      <c r="L252">
        <v>56.179527</v>
      </c>
      <c r="M252">
        <v>57.001117999999998</v>
      </c>
      <c r="N252">
        <v>56.676665999999997</v>
      </c>
      <c r="O252">
        <v>57.586655</v>
      </c>
      <c r="P252">
        <v>58.831572999999999</v>
      </c>
      <c r="Q252">
        <v>54.703677999999996</v>
      </c>
      <c r="R252">
        <v>54.952049000000002</v>
      </c>
      <c r="S252">
        <v>55.879784000000001</v>
      </c>
      <c r="T252">
        <v>56.299163999999998</v>
      </c>
      <c r="U252">
        <v>57.367049999999999</v>
      </c>
      <c r="V252">
        <v>58.822678000000003</v>
      </c>
      <c r="W252">
        <v>60.683807000000002</v>
      </c>
      <c r="X252">
        <v>61.021957</v>
      </c>
      <c r="Y252">
        <v>68.764274999999998</v>
      </c>
      <c r="Z252">
        <v>70.904510000000002</v>
      </c>
      <c r="AA252">
        <v>72.157722000000007</v>
      </c>
      <c r="AB252">
        <v>77.787109000000001</v>
      </c>
      <c r="AC252">
        <v>83.656120000000001</v>
      </c>
      <c r="AD252">
        <v>87.545517000000004</v>
      </c>
      <c r="AE252">
        <v>92.386702999999997</v>
      </c>
      <c r="AF252">
        <v>95.101630999999998</v>
      </c>
      <c r="AG252">
        <v>95.726348999999999</v>
      </c>
      <c r="AH252">
        <v>97.225464000000002</v>
      </c>
      <c r="AI252">
        <v>96.559501999999995</v>
      </c>
      <c r="AJ252" s="32">
        <v>3.1E-2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2ADCE-327A-48DF-8E74-7A0051756224}">
  <sheetPr>
    <tabColor theme="7" tint="0.79998168889431442"/>
  </sheetPr>
  <dimension ref="A1:AH4409"/>
  <sheetViews>
    <sheetView topLeftCell="B1" workbookViewId="0"/>
  </sheetViews>
  <sheetFormatPr defaultColWidth="8.7109375" defaultRowHeight="15"/>
  <cols>
    <col min="1" max="1" width="21.42578125" hidden="1" customWidth="1"/>
    <col min="2" max="2" width="46.7109375" customWidth="1"/>
  </cols>
  <sheetData>
    <row r="1" spans="1:33" ht="15" customHeight="1" thickBot="1">
      <c r="B1" s="17" t="s">
        <v>815</v>
      </c>
      <c r="C1" s="14">
        <v>2021</v>
      </c>
      <c r="D1" s="14">
        <v>2022</v>
      </c>
      <c r="E1" s="14">
        <v>2023</v>
      </c>
      <c r="F1" s="14">
        <v>2024</v>
      </c>
      <c r="G1" s="14">
        <v>2025</v>
      </c>
      <c r="H1" s="14">
        <v>2026</v>
      </c>
      <c r="I1" s="14">
        <v>2027</v>
      </c>
      <c r="J1" s="14">
        <v>2028</v>
      </c>
      <c r="K1" s="14">
        <v>2029</v>
      </c>
      <c r="L1" s="14">
        <v>2030</v>
      </c>
      <c r="M1" s="14">
        <v>2031</v>
      </c>
      <c r="N1" s="14">
        <v>2032</v>
      </c>
      <c r="O1" s="14">
        <v>2033</v>
      </c>
      <c r="P1" s="14">
        <v>2034</v>
      </c>
      <c r="Q1" s="14">
        <v>2035</v>
      </c>
      <c r="R1" s="14">
        <v>2036</v>
      </c>
      <c r="S1" s="14">
        <v>2037</v>
      </c>
      <c r="T1" s="14">
        <v>2038</v>
      </c>
      <c r="U1" s="14">
        <v>2039</v>
      </c>
      <c r="V1" s="14">
        <v>2040</v>
      </c>
      <c r="W1" s="14">
        <v>2041</v>
      </c>
      <c r="X1" s="14">
        <v>2042</v>
      </c>
      <c r="Y1" s="14">
        <v>2043</v>
      </c>
      <c r="Z1" s="14">
        <v>2044</v>
      </c>
      <c r="AA1" s="14">
        <v>2045</v>
      </c>
      <c r="AB1" s="14">
        <v>2046</v>
      </c>
      <c r="AC1" s="14">
        <v>2047</v>
      </c>
      <c r="AD1" s="14">
        <v>2048</v>
      </c>
      <c r="AE1" s="14">
        <v>2049</v>
      </c>
      <c r="AF1" s="14">
        <v>2050</v>
      </c>
    </row>
    <row r="2" spans="1:33" ht="15" customHeight="1" thickTop="1"/>
    <row r="3" spans="1:33" ht="15" customHeight="1">
      <c r="C3" s="40" t="s">
        <v>109</v>
      </c>
      <c r="D3" s="40" t="s">
        <v>816</v>
      </c>
      <c r="E3" s="7"/>
      <c r="F3" s="7"/>
      <c r="G3" s="7"/>
    </row>
    <row r="4" spans="1:33" ht="15" customHeight="1">
      <c r="C4" s="40" t="s">
        <v>108</v>
      </c>
      <c r="D4" s="40" t="s">
        <v>817</v>
      </c>
      <c r="E4" s="7"/>
      <c r="F4" s="7"/>
      <c r="G4" s="40" t="s">
        <v>818</v>
      </c>
    </row>
    <row r="5" spans="1:33" ht="15" customHeight="1">
      <c r="C5" s="40" t="s">
        <v>106</v>
      </c>
      <c r="D5" s="40" t="s">
        <v>819</v>
      </c>
      <c r="E5" s="7"/>
      <c r="F5" s="7"/>
      <c r="G5" s="7"/>
    </row>
    <row r="6" spans="1:33" ht="15" customHeight="1">
      <c r="C6" s="40" t="s">
        <v>105</v>
      </c>
      <c r="D6" s="7"/>
      <c r="E6" s="40" t="s">
        <v>820</v>
      </c>
      <c r="F6" s="7"/>
      <c r="G6" s="7"/>
    </row>
    <row r="7" spans="1:33" ht="12" customHeight="1"/>
    <row r="8" spans="1:33" ht="12" customHeight="1"/>
    <row r="9" spans="1:33" ht="12" customHeight="1"/>
    <row r="10" spans="1:33" ht="15" customHeight="1">
      <c r="A10" s="8" t="s">
        <v>1262</v>
      </c>
      <c r="B10" s="20" t="s">
        <v>1263</v>
      </c>
      <c r="AG10" s="37" t="s">
        <v>821</v>
      </c>
    </row>
    <row r="11" spans="1:33" ht="15" customHeight="1">
      <c r="B11" s="17"/>
      <c r="AG11" s="37" t="s">
        <v>822</v>
      </c>
    </row>
    <row r="12" spans="1:33" ht="15" customHeight="1">
      <c r="B12" s="17"/>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7" t="s">
        <v>823</v>
      </c>
    </row>
    <row r="13" spans="1:33" ht="15" customHeight="1" thickBot="1">
      <c r="B13" s="14" t="s">
        <v>1264</v>
      </c>
      <c r="C13" s="14">
        <v>2021</v>
      </c>
      <c r="D13" s="14">
        <v>2022</v>
      </c>
      <c r="E13" s="14">
        <v>2023</v>
      </c>
      <c r="F13" s="14">
        <v>2024</v>
      </c>
      <c r="G13" s="14">
        <v>2025</v>
      </c>
      <c r="H13" s="14">
        <v>2026</v>
      </c>
      <c r="I13" s="14">
        <v>2027</v>
      </c>
      <c r="J13" s="14">
        <v>2028</v>
      </c>
      <c r="K13" s="14">
        <v>2029</v>
      </c>
      <c r="L13" s="14">
        <v>2030</v>
      </c>
      <c r="M13" s="14">
        <v>2031</v>
      </c>
      <c r="N13" s="14">
        <v>2032</v>
      </c>
      <c r="O13" s="14">
        <v>2033</v>
      </c>
      <c r="P13" s="14">
        <v>2034</v>
      </c>
      <c r="Q13" s="14">
        <v>2035</v>
      </c>
      <c r="R13" s="14">
        <v>2036</v>
      </c>
      <c r="S13" s="14">
        <v>2037</v>
      </c>
      <c r="T13" s="14">
        <v>2038</v>
      </c>
      <c r="U13" s="14">
        <v>2039</v>
      </c>
      <c r="V13" s="14">
        <v>2040</v>
      </c>
      <c r="W13" s="14">
        <v>2041</v>
      </c>
      <c r="X13" s="14">
        <v>2042</v>
      </c>
      <c r="Y13" s="14">
        <v>2043</v>
      </c>
      <c r="Z13" s="14">
        <v>2044</v>
      </c>
      <c r="AA13" s="14">
        <v>2045</v>
      </c>
      <c r="AB13" s="14">
        <v>2046</v>
      </c>
      <c r="AC13" s="14">
        <v>2047</v>
      </c>
      <c r="AD13" s="14">
        <v>2048</v>
      </c>
      <c r="AE13" s="14">
        <v>2049</v>
      </c>
      <c r="AF13" s="14">
        <v>2050</v>
      </c>
      <c r="AG13" s="41" t="s">
        <v>824</v>
      </c>
    </row>
    <row r="14" spans="1:33" ht="15" customHeight="1" thickTop="1">
      <c r="AG14" s="42"/>
    </row>
    <row r="15" spans="1:33" ht="15" customHeight="1">
      <c r="B15" s="23" t="s">
        <v>1265</v>
      </c>
    </row>
    <row r="16" spans="1:33" ht="15" customHeight="1"/>
    <row r="17" spans="1:33" ht="15" customHeight="1">
      <c r="B17" s="23" t="s">
        <v>1266</v>
      </c>
    </row>
    <row r="18" spans="1:33" ht="15" customHeight="1">
      <c r="B18" s="23" t="s">
        <v>1267</v>
      </c>
    </row>
    <row r="19" spans="1:33" ht="15" customHeight="1">
      <c r="A19" s="8" t="s">
        <v>1268</v>
      </c>
      <c r="B19" s="24" t="s">
        <v>1269</v>
      </c>
      <c r="C19" s="27">
        <f>'AEO 2022 Table 49 Raw'!F9</f>
        <v>48.724936999999997</v>
      </c>
      <c r="D19" s="27">
        <f>'AEO 2022 Table 49 Raw'!G9</f>
        <v>50.018332999999998</v>
      </c>
      <c r="E19" s="27">
        <f>'AEO 2022 Table 49 Raw'!H9</f>
        <v>50.751677999999998</v>
      </c>
      <c r="F19" s="27">
        <f>'AEO 2022 Table 49 Raw'!I9</f>
        <v>51.023674</v>
      </c>
      <c r="G19" s="27">
        <f>'AEO 2022 Table 49 Raw'!J9</f>
        <v>51.265616999999999</v>
      </c>
      <c r="H19" s="27">
        <f>'AEO 2022 Table 49 Raw'!K9</f>
        <v>51.343139999999998</v>
      </c>
      <c r="I19" s="27">
        <f>'AEO 2022 Table 49 Raw'!L9</f>
        <v>51.349083</v>
      </c>
      <c r="J19" s="27">
        <f>'AEO 2022 Table 49 Raw'!M9</f>
        <v>51.522469000000001</v>
      </c>
      <c r="K19" s="27">
        <f>'AEO 2022 Table 49 Raw'!N9</f>
        <v>51.637199000000003</v>
      </c>
      <c r="L19" s="27">
        <f>'AEO 2022 Table 49 Raw'!O9</f>
        <v>51.88456</v>
      </c>
      <c r="M19" s="27">
        <f>'AEO 2022 Table 49 Raw'!P9</f>
        <v>52.161026</v>
      </c>
      <c r="N19" s="27">
        <f>'AEO 2022 Table 49 Raw'!Q9</f>
        <v>52.525257000000003</v>
      </c>
      <c r="O19" s="27">
        <f>'AEO 2022 Table 49 Raw'!R9</f>
        <v>52.834206000000002</v>
      </c>
      <c r="P19" s="27">
        <f>'AEO 2022 Table 49 Raw'!S9</f>
        <v>53.043914999999998</v>
      </c>
      <c r="Q19" s="27">
        <f>'AEO 2022 Table 49 Raw'!T9</f>
        <v>53.330505000000002</v>
      </c>
      <c r="R19" s="27">
        <f>'AEO 2022 Table 49 Raw'!U9</f>
        <v>53.581139</v>
      </c>
      <c r="S19" s="27">
        <f>'AEO 2022 Table 49 Raw'!V9</f>
        <v>53.726790999999999</v>
      </c>
      <c r="T19" s="27">
        <f>'AEO 2022 Table 49 Raw'!W9</f>
        <v>53.809837000000002</v>
      </c>
      <c r="U19" s="27">
        <f>'AEO 2022 Table 49 Raw'!X9</f>
        <v>53.861266999999998</v>
      </c>
      <c r="V19" s="27">
        <f>'AEO 2022 Table 49 Raw'!Y9</f>
        <v>53.841853999999998</v>
      </c>
      <c r="W19" s="27">
        <f>'AEO 2022 Table 49 Raw'!Z9</f>
        <v>53.780182000000003</v>
      </c>
      <c r="X19" s="27">
        <f>'AEO 2022 Table 49 Raw'!AA9</f>
        <v>53.758327000000001</v>
      </c>
      <c r="Y19" s="27">
        <f>'AEO 2022 Table 49 Raw'!AB9</f>
        <v>53.770972999999998</v>
      </c>
      <c r="Z19" s="27">
        <f>'AEO 2022 Table 49 Raw'!AC9</f>
        <v>53.625912</v>
      </c>
      <c r="AA19" s="27">
        <f>'AEO 2022 Table 49 Raw'!AD9</f>
        <v>53.511253000000004</v>
      </c>
      <c r="AB19" s="27">
        <f>'AEO 2022 Table 49 Raw'!AE9</f>
        <v>53.566063</v>
      </c>
      <c r="AC19" s="27">
        <f>'AEO 2022 Table 49 Raw'!AF9</f>
        <v>53.545062999999999</v>
      </c>
      <c r="AD19" s="27">
        <f>'AEO 2022 Table 49 Raw'!AG9</f>
        <v>53.412059999999997</v>
      </c>
      <c r="AE19" s="27">
        <f>'AEO 2022 Table 49 Raw'!AH9</f>
        <v>53.405197000000001</v>
      </c>
      <c r="AF19" s="27">
        <f>'AEO 2022 Table 49 Raw'!AI9</f>
        <v>53.579211999999998</v>
      </c>
      <c r="AG19" s="45">
        <f>'AEO 2022 Table 49 Raw'!AJ9</f>
        <v>3.0000000000000001E-3</v>
      </c>
    </row>
    <row r="20" spans="1:33" ht="15" customHeight="1">
      <c r="A20" s="8" t="s">
        <v>1270</v>
      </c>
      <c r="B20" s="24" t="s">
        <v>1271</v>
      </c>
      <c r="C20" s="27">
        <f>'AEO 2022 Table 49 Raw'!F10</f>
        <v>13.765772</v>
      </c>
      <c r="D20" s="27">
        <f>'AEO 2022 Table 49 Raw'!G10</f>
        <v>14.552387</v>
      </c>
      <c r="E20" s="27">
        <f>'AEO 2022 Table 49 Raw'!H10</f>
        <v>15.234966</v>
      </c>
      <c r="F20" s="27">
        <f>'AEO 2022 Table 49 Raw'!I10</f>
        <v>15.798662999999999</v>
      </c>
      <c r="G20" s="27">
        <f>'AEO 2022 Table 49 Raw'!J10</f>
        <v>16.379158</v>
      </c>
      <c r="H20" s="27">
        <f>'AEO 2022 Table 49 Raw'!K10</f>
        <v>16.944293999999999</v>
      </c>
      <c r="I20" s="27">
        <f>'AEO 2022 Table 49 Raw'!L10</f>
        <v>17.509875999999998</v>
      </c>
      <c r="J20" s="27">
        <f>'AEO 2022 Table 49 Raw'!M10</f>
        <v>18.153594999999999</v>
      </c>
      <c r="K20" s="27">
        <f>'AEO 2022 Table 49 Raw'!N10</f>
        <v>18.813559000000001</v>
      </c>
      <c r="L20" s="27">
        <f>'AEO 2022 Table 49 Raw'!O10</f>
        <v>19.555679000000001</v>
      </c>
      <c r="M20" s="27">
        <f>'AEO 2022 Table 49 Raw'!P10</f>
        <v>20.330652000000001</v>
      </c>
      <c r="N20" s="27">
        <f>'AEO 2022 Table 49 Raw'!Q10</f>
        <v>21.206104</v>
      </c>
      <c r="O20" s="27">
        <f>'AEO 2022 Table 49 Raw'!R10</f>
        <v>22.140055</v>
      </c>
      <c r="P20" s="27">
        <f>'AEO 2022 Table 49 Raw'!S10</f>
        <v>23.075592</v>
      </c>
      <c r="Q20" s="27">
        <f>'AEO 2022 Table 49 Raw'!T10</f>
        <v>24.096733</v>
      </c>
      <c r="R20" s="27">
        <f>'AEO 2022 Table 49 Raw'!U10</f>
        <v>25.170435000000001</v>
      </c>
      <c r="S20" s="27">
        <f>'AEO 2022 Table 49 Raw'!V10</f>
        <v>26.262371000000002</v>
      </c>
      <c r="T20" s="27">
        <f>'AEO 2022 Table 49 Raw'!W10</f>
        <v>27.358695999999998</v>
      </c>
      <c r="U20" s="27">
        <f>'AEO 2022 Table 49 Raw'!X10</f>
        <v>28.449476000000001</v>
      </c>
      <c r="V20" s="27">
        <f>'AEO 2022 Table 49 Raw'!Y10</f>
        <v>29.533501000000001</v>
      </c>
      <c r="W20" s="27">
        <f>'AEO 2022 Table 49 Raw'!Z10</f>
        <v>30.668755999999998</v>
      </c>
      <c r="X20" s="27">
        <f>'AEO 2022 Table 49 Raw'!AA10</f>
        <v>31.840063000000001</v>
      </c>
      <c r="Y20" s="27">
        <f>'AEO 2022 Table 49 Raw'!AB10</f>
        <v>33.016601999999999</v>
      </c>
      <c r="Z20" s="27">
        <f>'AEO 2022 Table 49 Raw'!AC10</f>
        <v>34.108620000000002</v>
      </c>
      <c r="AA20" s="27">
        <f>'AEO 2022 Table 49 Raw'!AD10</f>
        <v>35.234997</v>
      </c>
      <c r="AB20" s="27">
        <f>'AEO 2022 Table 49 Raw'!AE10</f>
        <v>36.482700000000001</v>
      </c>
      <c r="AC20" s="27">
        <f>'AEO 2022 Table 49 Raw'!AF10</f>
        <v>37.677635000000002</v>
      </c>
      <c r="AD20" s="27">
        <f>'AEO 2022 Table 49 Raw'!AG10</f>
        <v>38.787277000000003</v>
      </c>
      <c r="AE20" s="27">
        <f>'AEO 2022 Table 49 Raw'!AH10</f>
        <v>39.995345999999998</v>
      </c>
      <c r="AF20" s="27">
        <f>'AEO 2022 Table 49 Raw'!AI10</f>
        <v>41.361449999999998</v>
      </c>
      <c r="AG20" s="45">
        <f>'AEO 2022 Table 49 Raw'!AJ10</f>
        <v>3.9E-2</v>
      </c>
    </row>
    <row r="21" spans="1:33" ht="15" customHeight="1">
      <c r="A21" s="8" t="s">
        <v>1272</v>
      </c>
      <c r="B21" s="24" t="s">
        <v>915</v>
      </c>
      <c r="C21" s="27">
        <f>'AEO 2022 Table 49 Raw'!F11</f>
        <v>9.9799999999999993E-3</v>
      </c>
      <c r="D21" s="27">
        <f>'AEO 2022 Table 49 Raw'!G11</f>
        <v>1.8591E-2</v>
      </c>
      <c r="E21" s="27">
        <f>'AEO 2022 Table 49 Raw'!H11</f>
        <v>2.6908000000000001E-2</v>
      </c>
      <c r="F21" s="27">
        <f>'AEO 2022 Table 49 Raw'!I11</f>
        <v>3.4840000000000003E-2</v>
      </c>
      <c r="G21" s="27">
        <f>'AEO 2022 Table 49 Raw'!J11</f>
        <v>4.2445999999999998E-2</v>
      </c>
      <c r="H21" s="27">
        <f>'AEO 2022 Table 49 Raw'!K11</f>
        <v>4.9696999999999998E-2</v>
      </c>
      <c r="I21" s="27">
        <f>'AEO 2022 Table 49 Raw'!L11</f>
        <v>5.6648999999999998E-2</v>
      </c>
      <c r="J21" s="27">
        <f>'AEO 2022 Table 49 Raw'!M11</f>
        <v>6.3671000000000005E-2</v>
      </c>
      <c r="K21" s="27">
        <f>'AEO 2022 Table 49 Raw'!N11</f>
        <v>7.0594000000000004E-2</v>
      </c>
      <c r="L21" s="27">
        <f>'AEO 2022 Table 49 Raw'!O11</f>
        <v>7.7596999999999999E-2</v>
      </c>
      <c r="M21" s="27">
        <f>'AEO 2022 Table 49 Raw'!P11</f>
        <v>8.4624000000000005E-2</v>
      </c>
      <c r="N21" s="27">
        <f>'AEO 2022 Table 49 Raw'!Q11</f>
        <v>9.1946E-2</v>
      </c>
      <c r="O21" s="27">
        <f>'AEO 2022 Table 49 Raw'!R11</f>
        <v>9.9410999999999999E-2</v>
      </c>
      <c r="P21" s="27">
        <f>'AEO 2022 Table 49 Raw'!S11</f>
        <v>0.10671600000000001</v>
      </c>
      <c r="Q21" s="27">
        <f>'AEO 2022 Table 49 Raw'!T11</f>
        <v>0.114288</v>
      </c>
      <c r="R21" s="27">
        <f>'AEO 2022 Table 49 Raw'!U11</f>
        <v>0.122063</v>
      </c>
      <c r="S21" s="27">
        <f>'AEO 2022 Table 49 Raw'!V11</f>
        <v>0.12995599999999999</v>
      </c>
      <c r="T21" s="27">
        <f>'AEO 2022 Table 49 Raw'!W11</f>
        <v>0.13807900000000001</v>
      </c>
      <c r="U21" s="27">
        <f>'AEO 2022 Table 49 Raw'!X11</f>
        <v>0.14647499999999999</v>
      </c>
      <c r="V21" s="27">
        <f>'AEO 2022 Table 49 Raw'!Y11</f>
        <v>0.15507499999999999</v>
      </c>
      <c r="W21" s="27">
        <f>'AEO 2022 Table 49 Raw'!Z11</f>
        <v>0.163963</v>
      </c>
      <c r="X21" s="27">
        <f>'AEO 2022 Table 49 Raw'!AA11</f>
        <v>0.17297199999999999</v>
      </c>
      <c r="Y21" s="27">
        <f>'AEO 2022 Table 49 Raw'!AB11</f>
        <v>0.18209</v>
      </c>
      <c r="Z21" s="27">
        <f>'AEO 2022 Table 49 Raw'!AC11</f>
        <v>0.19075700000000001</v>
      </c>
      <c r="AA21" s="27">
        <f>'AEO 2022 Table 49 Raw'!AD11</f>
        <v>0.19966300000000001</v>
      </c>
      <c r="AB21" s="27">
        <f>'AEO 2022 Table 49 Raw'!AE11</f>
        <v>0.209478</v>
      </c>
      <c r="AC21" s="27">
        <f>'AEO 2022 Table 49 Raw'!AF11</f>
        <v>0.21924099999999999</v>
      </c>
      <c r="AD21" s="27">
        <f>'AEO 2022 Table 49 Raw'!AG11</f>
        <v>0.22877400000000001</v>
      </c>
      <c r="AE21" s="27">
        <f>'AEO 2022 Table 49 Raw'!AH11</f>
        <v>0.23932999999999999</v>
      </c>
      <c r="AF21" s="27">
        <f>'AEO 2022 Table 49 Raw'!AI11</f>
        <v>0.251222</v>
      </c>
      <c r="AG21" s="45">
        <f>'AEO 2022 Table 49 Raw'!AJ11</f>
        <v>0.11799999999999999</v>
      </c>
    </row>
    <row r="22" spans="1:33" ht="15" customHeight="1">
      <c r="A22" s="8" t="s">
        <v>1273</v>
      </c>
      <c r="B22" s="24" t="s">
        <v>1274</v>
      </c>
      <c r="C22" s="27">
        <f>'AEO 2022 Table 49 Raw'!F12</f>
        <v>1.9071999999999999E-2</v>
      </c>
      <c r="D22" s="27">
        <f>'AEO 2022 Table 49 Raw'!G12</f>
        <v>2.1323000000000002E-2</v>
      </c>
      <c r="E22" s="27">
        <f>'AEO 2022 Table 49 Raw'!H12</f>
        <v>2.3251999999999998E-2</v>
      </c>
      <c r="F22" s="27">
        <f>'AEO 2022 Table 49 Raw'!I12</f>
        <v>2.4875999999999999E-2</v>
      </c>
      <c r="G22" s="27">
        <f>'AEO 2022 Table 49 Raw'!J12</f>
        <v>2.6370000000000001E-2</v>
      </c>
      <c r="H22" s="27">
        <f>'AEO 2022 Table 49 Raw'!K12</f>
        <v>2.7696999999999999E-2</v>
      </c>
      <c r="I22" s="27">
        <f>'AEO 2022 Table 49 Raw'!L12</f>
        <v>2.8909000000000001E-2</v>
      </c>
      <c r="J22" s="27">
        <f>'AEO 2022 Table 49 Raw'!M12</f>
        <v>3.0148999999999999E-2</v>
      </c>
      <c r="K22" s="27">
        <f>'AEO 2022 Table 49 Raw'!N12</f>
        <v>3.1308999999999997E-2</v>
      </c>
      <c r="L22" s="27">
        <f>'AEO 2022 Table 49 Raw'!O12</f>
        <v>3.2483999999999999E-2</v>
      </c>
      <c r="M22" s="27">
        <f>'AEO 2022 Table 49 Raw'!P12</f>
        <v>3.3632000000000002E-2</v>
      </c>
      <c r="N22" s="27">
        <f>'AEO 2022 Table 49 Raw'!Q12</f>
        <v>3.4833000000000003E-2</v>
      </c>
      <c r="O22" s="27">
        <f>'AEO 2022 Table 49 Raw'!R12</f>
        <v>3.5985999999999997E-2</v>
      </c>
      <c r="P22" s="27">
        <f>'AEO 2022 Table 49 Raw'!S12</f>
        <v>3.7002E-2</v>
      </c>
      <c r="Q22" s="27">
        <f>'AEO 2022 Table 49 Raw'!T12</f>
        <v>3.8011999999999997E-2</v>
      </c>
      <c r="R22" s="27">
        <f>'AEO 2022 Table 49 Raw'!U12</f>
        <v>3.8989999999999997E-2</v>
      </c>
      <c r="S22" s="27">
        <f>'AEO 2022 Table 49 Raw'!V12</f>
        <v>3.9877999999999997E-2</v>
      </c>
      <c r="T22" s="27">
        <f>'AEO 2022 Table 49 Raw'!W12</f>
        <v>4.0787999999999998E-2</v>
      </c>
      <c r="U22" s="27">
        <f>'AEO 2022 Table 49 Raw'!X12</f>
        <v>4.1737000000000003E-2</v>
      </c>
      <c r="V22" s="27">
        <f>'AEO 2022 Table 49 Raw'!Y12</f>
        <v>4.2659000000000002E-2</v>
      </c>
      <c r="W22" s="27">
        <f>'AEO 2022 Table 49 Raw'!Z12</f>
        <v>4.3706000000000002E-2</v>
      </c>
      <c r="X22" s="27">
        <f>'AEO 2022 Table 49 Raw'!AA12</f>
        <v>4.4803999999999997E-2</v>
      </c>
      <c r="Y22" s="27">
        <f>'AEO 2022 Table 49 Raw'!AB12</f>
        <v>4.5961000000000002E-2</v>
      </c>
      <c r="Z22" s="27">
        <f>'AEO 2022 Table 49 Raw'!AC12</f>
        <v>4.7048E-2</v>
      </c>
      <c r="AA22" s="27">
        <f>'AEO 2022 Table 49 Raw'!AD12</f>
        <v>4.8217000000000003E-2</v>
      </c>
      <c r="AB22" s="27">
        <f>'AEO 2022 Table 49 Raw'!AE12</f>
        <v>4.9652000000000002E-2</v>
      </c>
      <c r="AC22" s="27">
        <f>'AEO 2022 Table 49 Raw'!AF12</f>
        <v>5.1144000000000002E-2</v>
      </c>
      <c r="AD22" s="27">
        <f>'AEO 2022 Table 49 Raw'!AG12</f>
        <v>5.2631999999999998E-2</v>
      </c>
      <c r="AE22" s="27">
        <f>'AEO 2022 Table 49 Raw'!AH12</f>
        <v>5.4435999999999998E-2</v>
      </c>
      <c r="AF22" s="27">
        <f>'AEO 2022 Table 49 Raw'!AI12</f>
        <v>5.6625000000000002E-2</v>
      </c>
      <c r="AG22" s="45">
        <f>'AEO 2022 Table 49 Raw'!AJ12</f>
        <v>3.7999999999999999E-2</v>
      </c>
    </row>
    <row r="23" spans="1:33" ht="15" customHeight="1">
      <c r="A23" s="8" t="s">
        <v>1275</v>
      </c>
      <c r="B23" s="24" t="s">
        <v>1276</v>
      </c>
      <c r="C23" s="27">
        <f>'AEO 2022 Table 49 Raw'!F13</f>
        <v>3.4995660000000002</v>
      </c>
      <c r="D23" s="27">
        <f>'AEO 2022 Table 49 Raw'!G13</f>
        <v>3.4309379999999998</v>
      </c>
      <c r="E23" s="27">
        <f>'AEO 2022 Table 49 Raw'!H13</f>
        <v>3.3086630000000001</v>
      </c>
      <c r="F23" s="27">
        <f>'AEO 2022 Table 49 Raw'!I13</f>
        <v>3.1494439999999999</v>
      </c>
      <c r="G23" s="27">
        <f>'AEO 2022 Table 49 Raw'!J13</f>
        <v>2.9956269999999998</v>
      </c>
      <c r="H23" s="27">
        <f>'AEO 2022 Table 49 Raw'!K13</f>
        <v>2.8456450000000002</v>
      </c>
      <c r="I23" s="27">
        <f>'AEO 2022 Table 49 Raw'!L13</f>
        <v>2.7110820000000002</v>
      </c>
      <c r="J23" s="27">
        <f>'AEO 2022 Table 49 Raw'!M13</f>
        <v>2.603151</v>
      </c>
      <c r="K23" s="27">
        <f>'AEO 2022 Table 49 Raw'!N13</f>
        <v>2.5081280000000001</v>
      </c>
      <c r="L23" s="27">
        <f>'AEO 2022 Table 49 Raw'!O13</f>
        <v>2.4295420000000001</v>
      </c>
      <c r="M23" s="27">
        <f>'AEO 2022 Table 49 Raw'!P13</f>
        <v>2.360754</v>
      </c>
      <c r="N23" s="27">
        <f>'AEO 2022 Table 49 Raw'!Q13</f>
        <v>2.3039450000000001</v>
      </c>
      <c r="O23" s="27">
        <f>'AEO 2022 Table 49 Raw'!R13</f>
        <v>2.248408</v>
      </c>
      <c r="P23" s="27">
        <f>'AEO 2022 Table 49 Raw'!S13</f>
        <v>2.1786620000000001</v>
      </c>
      <c r="Q23" s="27">
        <f>'AEO 2022 Table 49 Raw'!T13</f>
        <v>2.1052580000000001</v>
      </c>
      <c r="R23" s="27">
        <f>'AEO 2022 Table 49 Raw'!U13</f>
        <v>2.0233300000000001</v>
      </c>
      <c r="S23" s="27">
        <f>'AEO 2022 Table 49 Raw'!V13</f>
        <v>1.9351750000000001</v>
      </c>
      <c r="T23" s="27">
        <f>'AEO 2022 Table 49 Raw'!W13</f>
        <v>1.831056</v>
      </c>
      <c r="U23" s="27">
        <f>'AEO 2022 Table 49 Raw'!X13</f>
        <v>1.7255659999999999</v>
      </c>
      <c r="V23" s="27">
        <f>'AEO 2022 Table 49 Raw'!Y13</f>
        <v>1.6230979999999999</v>
      </c>
      <c r="W23" s="27">
        <f>'AEO 2022 Table 49 Raw'!Z13</f>
        <v>1.5353060000000001</v>
      </c>
      <c r="X23" s="27">
        <f>'AEO 2022 Table 49 Raw'!AA13</f>
        <v>1.462385</v>
      </c>
      <c r="Y23" s="27">
        <f>'AEO 2022 Table 49 Raw'!AB13</f>
        <v>1.4125509999999999</v>
      </c>
      <c r="Z23" s="27">
        <f>'AEO 2022 Table 49 Raw'!AC13</f>
        <v>1.373559</v>
      </c>
      <c r="AA23" s="27">
        <f>'AEO 2022 Table 49 Raw'!AD13</f>
        <v>1.350196</v>
      </c>
      <c r="AB23" s="27">
        <f>'AEO 2022 Table 49 Raw'!AE13</f>
        <v>1.3395220000000001</v>
      </c>
      <c r="AC23" s="27">
        <f>'AEO 2022 Table 49 Raw'!AF13</f>
        <v>1.3336889999999999</v>
      </c>
      <c r="AD23" s="27">
        <f>'AEO 2022 Table 49 Raw'!AG13</f>
        <v>1.3297239999999999</v>
      </c>
      <c r="AE23" s="27">
        <f>'AEO 2022 Table 49 Raw'!AH13</f>
        <v>1.328165</v>
      </c>
      <c r="AF23" s="27">
        <f>'AEO 2022 Table 49 Raw'!AI13</f>
        <v>1.332978</v>
      </c>
      <c r="AG23" s="45">
        <f>'AEO 2022 Table 49 Raw'!AJ13</f>
        <v>-3.3000000000000002E-2</v>
      </c>
    </row>
    <row r="24" spans="1:33" ht="15" customHeight="1">
      <c r="A24" s="8" t="s">
        <v>1277</v>
      </c>
      <c r="B24" s="24" t="s">
        <v>1278</v>
      </c>
      <c r="C24" s="27">
        <f>'AEO 2022 Table 49 Raw'!F14</f>
        <v>8.7100000000000003E-4</v>
      </c>
      <c r="D24" s="27">
        <f>'AEO 2022 Table 49 Raw'!G14</f>
        <v>8.5400000000000005E-4</v>
      </c>
      <c r="E24" s="27">
        <f>'AEO 2022 Table 49 Raw'!H14</f>
        <v>8.3900000000000001E-4</v>
      </c>
      <c r="F24" s="27">
        <f>'AEO 2022 Table 49 Raw'!I14</f>
        <v>8.2600000000000002E-4</v>
      </c>
      <c r="G24" s="27">
        <f>'AEO 2022 Table 49 Raw'!J14</f>
        <v>8.2200000000000003E-4</v>
      </c>
      <c r="H24" s="27">
        <f>'AEO 2022 Table 49 Raw'!K14</f>
        <v>8.25E-4</v>
      </c>
      <c r="I24" s="27">
        <f>'AEO 2022 Table 49 Raw'!L14</f>
        <v>8.3600000000000005E-4</v>
      </c>
      <c r="J24" s="27">
        <f>'AEO 2022 Table 49 Raw'!M14</f>
        <v>8.5400000000000005E-4</v>
      </c>
      <c r="K24" s="27">
        <f>'AEO 2022 Table 49 Raw'!N14</f>
        <v>8.5899999999999995E-4</v>
      </c>
      <c r="L24" s="27">
        <f>'AEO 2022 Table 49 Raw'!O14</f>
        <v>8.5400000000000005E-4</v>
      </c>
      <c r="M24" s="27">
        <f>'AEO 2022 Table 49 Raw'!P14</f>
        <v>8.4999999999999995E-4</v>
      </c>
      <c r="N24" s="27">
        <f>'AEO 2022 Table 49 Raw'!Q14</f>
        <v>8.4800000000000001E-4</v>
      </c>
      <c r="O24" s="27">
        <f>'AEO 2022 Table 49 Raw'!R14</f>
        <v>8.1899999999999996E-4</v>
      </c>
      <c r="P24" s="27">
        <f>'AEO 2022 Table 49 Raw'!S14</f>
        <v>7.8100000000000001E-4</v>
      </c>
      <c r="Q24" s="27">
        <f>'AEO 2022 Table 49 Raw'!T14</f>
        <v>7.5699999999999997E-4</v>
      </c>
      <c r="R24" s="27">
        <f>'AEO 2022 Table 49 Raw'!U14</f>
        <v>7.4399999999999998E-4</v>
      </c>
      <c r="S24" s="27">
        <f>'AEO 2022 Table 49 Raw'!V14</f>
        <v>7.3899999999999997E-4</v>
      </c>
      <c r="T24" s="27">
        <f>'AEO 2022 Table 49 Raw'!W14</f>
        <v>7.3999999999999999E-4</v>
      </c>
      <c r="U24" s="27">
        <f>'AEO 2022 Table 49 Raw'!X14</f>
        <v>7.4700000000000005E-4</v>
      </c>
      <c r="V24" s="27">
        <f>'AEO 2022 Table 49 Raw'!Y14</f>
        <v>7.6499999999999995E-4</v>
      </c>
      <c r="W24" s="27">
        <f>'AEO 2022 Table 49 Raw'!Z14</f>
        <v>7.8899999999999999E-4</v>
      </c>
      <c r="X24" s="27">
        <f>'AEO 2022 Table 49 Raw'!AA14</f>
        <v>8.1300000000000003E-4</v>
      </c>
      <c r="Y24" s="27">
        <f>'AEO 2022 Table 49 Raw'!AB14</f>
        <v>8.3699999999999996E-4</v>
      </c>
      <c r="Z24" s="27">
        <f>'AEO 2022 Table 49 Raw'!AC14</f>
        <v>8.4500000000000005E-4</v>
      </c>
      <c r="AA24" s="27">
        <f>'AEO 2022 Table 49 Raw'!AD14</f>
        <v>8.4800000000000001E-4</v>
      </c>
      <c r="AB24" s="27">
        <f>'AEO 2022 Table 49 Raw'!AE14</f>
        <v>8.5700000000000001E-4</v>
      </c>
      <c r="AC24" s="27">
        <f>'AEO 2022 Table 49 Raw'!AF14</f>
        <v>8.6700000000000004E-4</v>
      </c>
      <c r="AD24" s="27">
        <f>'AEO 2022 Table 49 Raw'!AG14</f>
        <v>8.7600000000000004E-4</v>
      </c>
      <c r="AE24" s="27">
        <f>'AEO 2022 Table 49 Raw'!AH14</f>
        <v>8.8800000000000001E-4</v>
      </c>
      <c r="AF24" s="27">
        <f>'AEO 2022 Table 49 Raw'!AI14</f>
        <v>9.0399999999999996E-4</v>
      </c>
      <c r="AG24" s="45">
        <f>'AEO 2022 Table 49 Raw'!AJ14</f>
        <v>1E-3</v>
      </c>
    </row>
    <row r="25" spans="1:33" ht="15" customHeight="1">
      <c r="A25" s="8" t="s">
        <v>1279</v>
      </c>
      <c r="B25" s="24" t="s">
        <v>1280</v>
      </c>
      <c r="C25" s="27">
        <f>'AEO 2022 Table 49 Raw'!F15</f>
        <v>7.4609999999999998E-3</v>
      </c>
      <c r="D25" s="27">
        <f>'AEO 2022 Table 49 Raw'!G15</f>
        <v>1.4489999999999999E-2</v>
      </c>
      <c r="E25" s="27">
        <f>'AEO 2022 Table 49 Raw'!H15</f>
        <v>2.1977E-2</v>
      </c>
      <c r="F25" s="27">
        <f>'AEO 2022 Table 49 Raw'!I15</f>
        <v>2.9558000000000001E-2</v>
      </c>
      <c r="G25" s="27">
        <f>'AEO 2022 Table 49 Raw'!J15</f>
        <v>3.7148E-2</v>
      </c>
      <c r="H25" s="27">
        <f>'AEO 2022 Table 49 Raw'!K15</f>
        <v>4.4611999999999999E-2</v>
      </c>
      <c r="I25" s="27">
        <f>'AEO 2022 Table 49 Raw'!L15</f>
        <v>5.1913000000000001E-2</v>
      </c>
      <c r="J25" s="27">
        <f>'AEO 2022 Table 49 Raw'!M15</f>
        <v>5.9301E-2</v>
      </c>
      <c r="K25" s="27">
        <f>'AEO 2022 Table 49 Raw'!N15</f>
        <v>6.6570000000000004E-2</v>
      </c>
      <c r="L25" s="27">
        <f>'AEO 2022 Table 49 Raw'!O15</f>
        <v>7.3895000000000002E-2</v>
      </c>
      <c r="M25" s="27">
        <f>'AEO 2022 Table 49 Raw'!P15</f>
        <v>8.1212999999999994E-2</v>
      </c>
      <c r="N25" s="27">
        <f>'AEO 2022 Table 49 Raw'!Q15</f>
        <v>8.8763999999999996E-2</v>
      </c>
      <c r="O25" s="27">
        <f>'AEO 2022 Table 49 Raw'!R15</f>
        <v>9.6407000000000007E-2</v>
      </c>
      <c r="P25" s="27">
        <f>'AEO 2022 Table 49 Raw'!S15</f>
        <v>0.10395699999999999</v>
      </c>
      <c r="Q25" s="27">
        <f>'AEO 2022 Table 49 Raw'!T15</f>
        <v>0.11186400000000001</v>
      </c>
      <c r="R25" s="27">
        <f>'AEO 2022 Table 49 Raw'!U15</f>
        <v>0.120036</v>
      </c>
      <c r="S25" s="27">
        <f>'AEO 2022 Table 49 Raw'!V15</f>
        <v>0.12837999999999999</v>
      </c>
      <c r="T25" s="27">
        <f>'AEO 2022 Table 49 Raw'!W15</f>
        <v>0.13700699999999999</v>
      </c>
      <c r="U25" s="27">
        <f>'AEO 2022 Table 49 Raw'!X15</f>
        <v>0.145981</v>
      </c>
      <c r="V25" s="27">
        <f>'AEO 2022 Table 49 Raw'!Y15</f>
        <v>0.15510099999999999</v>
      </c>
      <c r="W25" s="27">
        <f>'AEO 2022 Table 49 Raw'!Z15</f>
        <v>0.164492</v>
      </c>
      <c r="X25" s="27">
        <f>'AEO 2022 Table 49 Raw'!AA15</f>
        <v>0.17430799999999999</v>
      </c>
      <c r="Y25" s="27">
        <f>'AEO 2022 Table 49 Raw'!AB15</f>
        <v>0.18443799999999999</v>
      </c>
      <c r="Z25" s="27">
        <f>'AEO 2022 Table 49 Raw'!AC15</f>
        <v>0.19395299999999999</v>
      </c>
      <c r="AA25" s="27">
        <f>'AEO 2022 Table 49 Raw'!AD15</f>
        <v>0.20363500000000001</v>
      </c>
      <c r="AB25" s="27">
        <f>'AEO 2022 Table 49 Raw'!AE15</f>
        <v>0.21412200000000001</v>
      </c>
      <c r="AC25" s="27">
        <f>'AEO 2022 Table 49 Raw'!AF15</f>
        <v>0.22445000000000001</v>
      </c>
      <c r="AD25" s="27">
        <f>'AEO 2022 Table 49 Raw'!AG15</f>
        <v>0.234482</v>
      </c>
      <c r="AE25" s="27">
        <f>'AEO 2022 Table 49 Raw'!AH15</f>
        <v>0.24538399999999999</v>
      </c>
      <c r="AF25" s="27">
        <f>'AEO 2022 Table 49 Raw'!AI15</f>
        <v>0.25754500000000002</v>
      </c>
      <c r="AG25" s="45">
        <f>'AEO 2022 Table 49 Raw'!AJ15</f>
        <v>0.13</v>
      </c>
    </row>
    <row r="26" spans="1:33" ht="15" customHeight="1">
      <c r="A26" s="8" t="s">
        <v>1281</v>
      </c>
      <c r="B26" s="24" t="s">
        <v>1282</v>
      </c>
      <c r="C26" s="27">
        <f>'AEO 2022 Table 49 Raw'!F16</f>
        <v>7.7770000000000001E-3</v>
      </c>
      <c r="D26" s="27">
        <f>'AEO 2022 Table 49 Raw'!G16</f>
        <v>1.5103999999999999E-2</v>
      </c>
      <c r="E26" s="27">
        <f>'AEO 2022 Table 49 Raw'!H16</f>
        <v>2.2908999999999999E-2</v>
      </c>
      <c r="F26" s="27">
        <f>'AEO 2022 Table 49 Raw'!I16</f>
        <v>3.0811000000000002E-2</v>
      </c>
      <c r="G26" s="27">
        <f>'AEO 2022 Table 49 Raw'!J16</f>
        <v>3.8723E-2</v>
      </c>
      <c r="H26" s="27">
        <f>'AEO 2022 Table 49 Raw'!K16</f>
        <v>4.6504999999999998E-2</v>
      </c>
      <c r="I26" s="27">
        <f>'AEO 2022 Table 49 Raw'!L16</f>
        <v>5.4114000000000002E-2</v>
      </c>
      <c r="J26" s="27">
        <f>'AEO 2022 Table 49 Raw'!M16</f>
        <v>6.1816000000000003E-2</v>
      </c>
      <c r="K26" s="27">
        <f>'AEO 2022 Table 49 Raw'!N16</f>
        <v>6.9393999999999997E-2</v>
      </c>
      <c r="L26" s="27">
        <f>'AEO 2022 Table 49 Raw'!O16</f>
        <v>7.7029E-2</v>
      </c>
      <c r="M26" s="27">
        <f>'AEO 2022 Table 49 Raw'!P16</f>
        <v>8.4656999999999996E-2</v>
      </c>
      <c r="N26" s="27">
        <f>'AEO 2022 Table 49 Raw'!Q16</f>
        <v>9.2529E-2</v>
      </c>
      <c r="O26" s="27">
        <f>'AEO 2022 Table 49 Raw'!R16</f>
        <v>0.100496</v>
      </c>
      <c r="P26" s="27">
        <f>'AEO 2022 Table 49 Raw'!S16</f>
        <v>0.108366</v>
      </c>
      <c r="Q26" s="27">
        <f>'AEO 2022 Table 49 Raw'!T16</f>
        <v>0.116609</v>
      </c>
      <c r="R26" s="27">
        <f>'AEO 2022 Table 49 Raw'!U16</f>
        <v>0.12512699999999999</v>
      </c>
      <c r="S26" s="27">
        <f>'AEO 2022 Table 49 Raw'!V16</f>
        <v>0.133825</v>
      </c>
      <c r="T26" s="27">
        <f>'AEO 2022 Table 49 Raw'!W16</f>
        <v>0.142818</v>
      </c>
      <c r="U26" s="27">
        <f>'AEO 2022 Table 49 Raw'!X16</f>
        <v>0.152172</v>
      </c>
      <c r="V26" s="27">
        <f>'AEO 2022 Table 49 Raw'!Y16</f>
        <v>0.16167899999999999</v>
      </c>
      <c r="W26" s="27">
        <f>'AEO 2022 Table 49 Raw'!Z16</f>
        <v>0.17146900000000001</v>
      </c>
      <c r="X26" s="27">
        <f>'AEO 2022 Table 49 Raw'!AA16</f>
        <v>0.181701</v>
      </c>
      <c r="Y26" s="27">
        <f>'AEO 2022 Table 49 Raw'!AB16</f>
        <v>0.19226099999999999</v>
      </c>
      <c r="Z26" s="27">
        <f>'AEO 2022 Table 49 Raw'!AC16</f>
        <v>0.202179</v>
      </c>
      <c r="AA26" s="27">
        <f>'AEO 2022 Table 49 Raw'!AD16</f>
        <v>0.21227199999999999</v>
      </c>
      <c r="AB26" s="27">
        <f>'AEO 2022 Table 49 Raw'!AE16</f>
        <v>0.22320300000000001</v>
      </c>
      <c r="AC26" s="27">
        <f>'AEO 2022 Table 49 Raw'!AF16</f>
        <v>0.23396900000000001</v>
      </c>
      <c r="AD26" s="27">
        <f>'AEO 2022 Table 49 Raw'!AG16</f>
        <v>0.24442700000000001</v>
      </c>
      <c r="AE26" s="27">
        <f>'AEO 2022 Table 49 Raw'!AH16</f>
        <v>0.25579200000000002</v>
      </c>
      <c r="AF26" s="27">
        <f>'AEO 2022 Table 49 Raw'!AI16</f>
        <v>0.26846900000000001</v>
      </c>
      <c r="AG26" s="45">
        <f>'AEO 2022 Table 49 Raw'!AJ16</f>
        <v>0.13</v>
      </c>
    </row>
    <row r="27" spans="1:33" ht="15" customHeight="1">
      <c r="A27" s="8" t="s">
        <v>1283</v>
      </c>
      <c r="B27" s="24" t="s">
        <v>1284</v>
      </c>
      <c r="C27" s="27">
        <f>'AEO 2022 Table 49 Raw'!F17</f>
        <v>9.9999999999999995E-7</v>
      </c>
      <c r="D27" s="27">
        <f>'AEO 2022 Table 49 Raw'!G17</f>
        <v>1.9999999999999999E-6</v>
      </c>
      <c r="E27" s="27">
        <f>'AEO 2022 Table 49 Raw'!H17</f>
        <v>1.9999999999999999E-6</v>
      </c>
      <c r="F27" s="27">
        <f>'AEO 2022 Table 49 Raw'!I17</f>
        <v>3.0000000000000001E-6</v>
      </c>
      <c r="G27" s="27">
        <f>'AEO 2022 Table 49 Raw'!J17</f>
        <v>3.9999999999999998E-6</v>
      </c>
      <c r="H27" s="27">
        <f>'AEO 2022 Table 49 Raw'!K17</f>
        <v>5.0000000000000004E-6</v>
      </c>
      <c r="I27" s="27">
        <f>'AEO 2022 Table 49 Raw'!L17</f>
        <v>5.0000000000000004E-6</v>
      </c>
      <c r="J27" s="27">
        <f>'AEO 2022 Table 49 Raw'!M17</f>
        <v>6.0000000000000002E-6</v>
      </c>
      <c r="K27" s="27">
        <f>'AEO 2022 Table 49 Raw'!N17</f>
        <v>6.9999999999999999E-6</v>
      </c>
      <c r="L27" s="27">
        <f>'AEO 2022 Table 49 Raw'!O17</f>
        <v>6.9999999999999999E-6</v>
      </c>
      <c r="M27" s="27">
        <f>'AEO 2022 Table 49 Raw'!P17</f>
        <v>7.9999999999999996E-6</v>
      </c>
      <c r="N27" s="27">
        <f>'AEO 2022 Table 49 Raw'!Q17</f>
        <v>7.9999999999999996E-6</v>
      </c>
      <c r="O27" s="27">
        <f>'AEO 2022 Table 49 Raw'!R17</f>
        <v>9.0000000000000002E-6</v>
      </c>
      <c r="P27" s="27">
        <f>'AEO 2022 Table 49 Raw'!S17</f>
        <v>9.0000000000000002E-6</v>
      </c>
      <c r="Q27" s="27">
        <f>'AEO 2022 Table 49 Raw'!T17</f>
        <v>1.0000000000000001E-5</v>
      </c>
      <c r="R27" s="27">
        <f>'AEO 2022 Table 49 Raw'!U17</f>
        <v>1.0000000000000001E-5</v>
      </c>
      <c r="S27" s="27">
        <f>'AEO 2022 Table 49 Raw'!V17</f>
        <v>1.0000000000000001E-5</v>
      </c>
      <c r="T27" s="27">
        <f>'AEO 2022 Table 49 Raw'!W17</f>
        <v>1.1E-5</v>
      </c>
      <c r="U27" s="27">
        <f>'AEO 2022 Table 49 Raw'!X17</f>
        <v>1.1E-5</v>
      </c>
      <c r="V27" s="27">
        <f>'AEO 2022 Table 49 Raw'!Y17</f>
        <v>1.1E-5</v>
      </c>
      <c r="W27" s="27">
        <f>'AEO 2022 Table 49 Raw'!Z17</f>
        <v>1.1E-5</v>
      </c>
      <c r="X27" s="27">
        <f>'AEO 2022 Table 49 Raw'!AA17</f>
        <v>1.1E-5</v>
      </c>
      <c r="Y27" s="27">
        <f>'AEO 2022 Table 49 Raw'!AB17</f>
        <v>1.2E-5</v>
      </c>
      <c r="Z27" s="27">
        <f>'AEO 2022 Table 49 Raw'!AC17</f>
        <v>1.2E-5</v>
      </c>
      <c r="AA27" s="27">
        <f>'AEO 2022 Table 49 Raw'!AD17</f>
        <v>1.2E-5</v>
      </c>
      <c r="AB27" s="27">
        <f>'AEO 2022 Table 49 Raw'!AE17</f>
        <v>1.2E-5</v>
      </c>
      <c r="AC27" s="27">
        <f>'AEO 2022 Table 49 Raw'!AF17</f>
        <v>1.2E-5</v>
      </c>
      <c r="AD27" s="27">
        <f>'AEO 2022 Table 49 Raw'!AG17</f>
        <v>1.2E-5</v>
      </c>
      <c r="AE27" s="27">
        <f>'AEO 2022 Table 49 Raw'!AH17</f>
        <v>1.1E-5</v>
      </c>
      <c r="AF27" s="27">
        <f>'AEO 2022 Table 49 Raw'!AI17</f>
        <v>1.1E-5</v>
      </c>
      <c r="AG27" s="45">
        <f>'AEO 2022 Table 49 Raw'!AJ17</f>
        <v>9.2999999999999999E-2</v>
      </c>
    </row>
    <row r="28" spans="1:33" ht="15" customHeight="1">
      <c r="A28" s="8" t="s">
        <v>1285</v>
      </c>
      <c r="B28" s="24" t="s">
        <v>1286</v>
      </c>
      <c r="C28" s="27">
        <f>'AEO 2022 Table 49 Raw'!F18</f>
        <v>66.035385000000005</v>
      </c>
      <c r="D28" s="27">
        <f>'AEO 2022 Table 49 Raw'!G18</f>
        <v>68.072021000000007</v>
      </c>
      <c r="E28" s="27">
        <f>'AEO 2022 Table 49 Raw'!H18</f>
        <v>69.391227999999998</v>
      </c>
      <c r="F28" s="27">
        <f>'AEO 2022 Table 49 Raw'!I18</f>
        <v>70.092781000000002</v>
      </c>
      <c r="G28" s="27">
        <f>'AEO 2022 Table 49 Raw'!J18</f>
        <v>70.785979999999995</v>
      </c>
      <c r="H28" s="27">
        <f>'AEO 2022 Table 49 Raw'!K18</f>
        <v>71.302254000000005</v>
      </c>
      <c r="I28" s="27">
        <f>'AEO 2022 Table 49 Raw'!L18</f>
        <v>71.762305999999995</v>
      </c>
      <c r="J28" s="27">
        <f>'AEO 2022 Table 49 Raw'!M18</f>
        <v>72.494881000000007</v>
      </c>
      <c r="K28" s="27">
        <f>'AEO 2022 Table 49 Raw'!N18</f>
        <v>73.197440999999998</v>
      </c>
      <c r="L28" s="27">
        <f>'AEO 2022 Table 49 Raw'!O18</f>
        <v>74.131409000000005</v>
      </c>
      <c r="M28" s="27">
        <f>'AEO 2022 Table 49 Raw'!P18</f>
        <v>75.137291000000005</v>
      </c>
      <c r="N28" s="27">
        <f>'AEO 2022 Table 49 Raw'!Q18</f>
        <v>76.343986999999998</v>
      </c>
      <c r="O28" s="27">
        <f>'AEO 2022 Table 49 Raw'!R18</f>
        <v>77.555655999999999</v>
      </c>
      <c r="P28" s="27">
        <f>'AEO 2022 Table 49 Raw'!S18</f>
        <v>78.654785000000004</v>
      </c>
      <c r="Q28" s="27">
        <f>'AEO 2022 Table 49 Raw'!T18</f>
        <v>79.913833999999994</v>
      </c>
      <c r="R28" s="27">
        <f>'AEO 2022 Table 49 Raw'!U18</f>
        <v>81.181595000000002</v>
      </c>
      <c r="S28" s="27">
        <f>'AEO 2022 Table 49 Raw'!V18</f>
        <v>82.356773000000004</v>
      </c>
      <c r="T28" s="27">
        <f>'AEO 2022 Table 49 Raw'!W18</f>
        <v>83.458816999999996</v>
      </c>
      <c r="U28" s="27">
        <f>'AEO 2022 Table 49 Raw'!X18</f>
        <v>84.522987000000001</v>
      </c>
      <c r="V28" s="27">
        <f>'AEO 2022 Table 49 Raw'!Y18</f>
        <v>85.513289999999998</v>
      </c>
      <c r="W28" s="27">
        <f>'AEO 2022 Table 49 Raw'!Z18</f>
        <v>86.528357999999997</v>
      </c>
      <c r="X28" s="27">
        <f>'AEO 2022 Table 49 Raw'!AA18</f>
        <v>87.634902999999994</v>
      </c>
      <c r="Y28" s="27">
        <f>'AEO 2022 Table 49 Raw'!AB18</f>
        <v>88.805107000000007</v>
      </c>
      <c r="Z28" s="27">
        <f>'AEO 2022 Table 49 Raw'!AC18</f>
        <v>89.742226000000002</v>
      </c>
      <c r="AA28" s="27">
        <f>'AEO 2022 Table 49 Raw'!AD18</f>
        <v>90.760597000000004</v>
      </c>
      <c r="AB28" s="27">
        <f>'AEO 2022 Table 49 Raw'!AE18</f>
        <v>92.085052000000005</v>
      </c>
      <c r="AC28" s="27">
        <f>'AEO 2022 Table 49 Raw'!AF18</f>
        <v>93.285651999999999</v>
      </c>
      <c r="AD28" s="27">
        <f>'AEO 2022 Table 49 Raw'!AG18</f>
        <v>94.289710999999997</v>
      </c>
      <c r="AE28" s="27">
        <f>'AEO 2022 Table 49 Raw'!AH18</f>
        <v>95.523894999999996</v>
      </c>
      <c r="AF28" s="27">
        <f>'AEO 2022 Table 49 Raw'!AI18</f>
        <v>97.107994000000005</v>
      </c>
      <c r="AG28" s="45">
        <f>'AEO 2022 Table 49 Raw'!AJ18</f>
        <v>1.2999999999999999E-2</v>
      </c>
    </row>
    <row r="29" spans="1:33" ht="15" customHeight="1">
      <c r="B29" s="23" t="s">
        <v>1287</v>
      </c>
      <c r="C29" s="27"/>
      <c r="D29" s="27"/>
      <c r="E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45"/>
    </row>
    <row r="30" spans="1:33" ht="15" customHeight="1">
      <c r="A30" s="8" t="s">
        <v>1288</v>
      </c>
      <c r="B30" s="24" t="s">
        <v>1269</v>
      </c>
      <c r="C30" s="27">
        <f>'AEO 2022 Table 49 Raw'!F20</f>
        <v>37.202202</v>
      </c>
      <c r="D30" s="27">
        <f>'AEO 2022 Table 49 Raw'!G20</f>
        <v>38.024639000000001</v>
      </c>
      <c r="E30" s="27">
        <f>'AEO 2022 Table 49 Raw'!H20</f>
        <v>38.528407999999999</v>
      </c>
      <c r="F30" s="27">
        <f>'AEO 2022 Table 49 Raw'!I20</f>
        <v>39.006560999999998</v>
      </c>
      <c r="G30" s="27">
        <f>'AEO 2022 Table 49 Raw'!J20</f>
        <v>39.673920000000003</v>
      </c>
      <c r="H30" s="27">
        <f>'AEO 2022 Table 49 Raw'!K20</f>
        <v>40.272540999999997</v>
      </c>
      <c r="I30" s="27">
        <f>'AEO 2022 Table 49 Raw'!L20</f>
        <v>40.857863999999999</v>
      </c>
      <c r="J30" s="27">
        <f>'AEO 2022 Table 49 Raw'!M20</f>
        <v>41.607402999999998</v>
      </c>
      <c r="K30" s="27">
        <f>'AEO 2022 Table 49 Raw'!N20</f>
        <v>42.295856000000001</v>
      </c>
      <c r="L30" s="27">
        <f>'AEO 2022 Table 49 Raw'!O20</f>
        <v>43.037754</v>
      </c>
      <c r="M30" s="27">
        <f>'AEO 2022 Table 49 Raw'!P20</f>
        <v>43.732246000000004</v>
      </c>
      <c r="N30" s="27">
        <f>'AEO 2022 Table 49 Raw'!Q20</f>
        <v>44.519767999999999</v>
      </c>
      <c r="O30" s="27">
        <f>'AEO 2022 Table 49 Raw'!R20</f>
        <v>45.249523000000003</v>
      </c>
      <c r="P30" s="27">
        <f>'AEO 2022 Table 49 Raw'!S20</f>
        <v>45.837639000000003</v>
      </c>
      <c r="Q30" s="27">
        <f>'AEO 2022 Table 49 Raw'!T20</f>
        <v>46.490836999999999</v>
      </c>
      <c r="R30" s="27">
        <f>'AEO 2022 Table 49 Raw'!U20</f>
        <v>47.179645999999998</v>
      </c>
      <c r="S30" s="27">
        <f>'AEO 2022 Table 49 Raw'!V20</f>
        <v>47.8857</v>
      </c>
      <c r="T30" s="27">
        <f>'AEO 2022 Table 49 Raw'!W20</f>
        <v>48.603465999999997</v>
      </c>
      <c r="U30" s="27">
        <f>'AEO 2022 Table 49 Raw'!X20</f>
        <v>49.371979000000003</v>
      </c>
      <c r="V30" s="27">
        <f>'AEO 2022 Table 49 Raw'!Y20</f>
        <v>50.142921000000001</v>
      </c>
      <c r="W30" s="27">
        <f>'AEO 2022 Table 49 Raw'!Z20</f>
        <v>50.917991999999998</v>
      </c>
      <c r="X30" s="27">
        <f>'AEO 2022 Table 49 Raw'!AA20</f>
        <v>51.750500000000002</v>
      </c>
      <c r="Y30" s="27">
        <f>'AEO 2022 Table 49 Raw'!AB20</f>
        <v>52.629860000000001</v>
      </c>
      <c r="Z30" s="27">
        <f>'AEO 2022 Table 49 Raw'!AC20</f>
        <v>53.381965999999998</v>
      </c>
      <c r="AA30" s="27">
        <f>'AEO 2022 Table 49 Raw'!AD20</f>
        <v>54.185265000000001</v>
      </c>
      <c r="AB30" s="27">
        <f>'AEO 2022 Table 49 Raw'!AE20</f>
        <v>55.158656999999998</v>
      </c>
      <c r="AC30" s="27">
        <f>'AEO 2022 Table 49 Raw'!AF20</f>
        <v>56.073993999999999</v>
      </c>
      <c r="AD30" s="27">
        <f>'AEO 2022 Table 49 Raw'!AG20</f>
        <v>56.819617999999998</v>
      </c>
      <c r="AE30" s="27">
        <f>'AEO 2022 Table 49 Raw'!AH20</f>
        <v>57.627322999999997</v>
      </c>
      <c r="AF30" s="27">
        <f>'AEO 2022 Table 49 Raw'!AI20</f>
        <v>58.752388000000003</v>
      </c>
      <c r="AG30" s="45">
        <f>'AEO 2022 Table 49 Raw'!AJ20</f>
        <v>1.6E-2</v>
      </c>
    </row>
    <row r="31" spans="1:33" ht="15" customHeight="1">
      <c r="A31" s="8" t="s">
        <v>1289</v>
      </c>
      <c r="B31" s="24" t="s">
        <v>1271</v>
      </c>
      <c r="C31" s="27">
        <f>'AEO 2022 Table 49 Raw'!F21</f>
        <v>17.134416999999999</v>
      </c>
      <c r="D31" s="27">
        <f>'AEO 2022 Table 49 Raw'!G21</f>
        <v>16.926783</v>
      </c>
      <c r="E31" s="27">
        <f>'AEO 2022 Table 49 Raw'!H21</f>
        <v>16.597238999999998</v>
      </c>
      <c r="F31" s="27">
        <f>'AEO 2022 Table 49 Raw'!I21</f>
        <v>16.257010999999999</v>
      </c>
      <c r="G31" s="27">
        <f>'AEO 2022 Table 49 Raw'!J21</f>
        <v>15.983271999999999</v>
      </c>
      <c r="H31" s="27">
        <f>'AEO 2022 Table 49 Raw'!K21</f>
        <v>15.742606</v>
      </c>
      <c r="I31" s="27">
        <f>'AEO 2022 Table 49 Raw'!L21</f>
        <v>15.550601</v>
      </c>
      <c r="J31" s="27">
        <f>'AEO 2022 Table 49 Raw'!M21</f>
        <v>15.477964999999999</v>
      </c>
      <c r="K31" s="27">
        <f>'AEO 2022 Table 49 Raw'!N21</f>
        <v>15.432439</v>
      </c>
      <c r="L31" s="27">
        <f>'AEO 2022 Table 49 Raw'!O21</f>
        <v>15.43751</v>
      </c>
      <c r="M31" s="27">
        <f>'AEO 2022 Table 49 Raw'!P21</f>
        <v>15.455577</v>
      </c>
      <c r="N31" s="27">
        <f>'AEO 2022 Table 49 Raw'!Q21</f>
        <v>15.548098</v>
      </c>
      <c r="O31" s="27">
        <f>'AEO 2022 Table 49 Raw'!R21</f>
        <v>15.648611000000001</v>
      </c>
      <c r="P31" s="27">
        <f>'AEO 2022 Table 49 Raw'!S21</f>
        <v>15.748348999999999</v>
      </c>
      <c r="Q31" s="27">
        <f>'AEO 2022 Table 49 Raw'!T21</f>
        <v>15.899175</v>
      </c>
      <c r="R31" s="27">
        <f>'AEO 2022 Table 49 Raw'!U21</f>
        <v>16.066638999999999</v>
      </c>
      <c r="S31" s="27">
        <f>'AEO 2022 Table 49 Raw'!V21</f>
        <v>16.275369999999999</v>
      </c>
      <c r="T31" s="27">
        <f>'AEO 2022 Table 49 Raw'!W21</f>
        <v>16.456242</v>
      </c>
      <c r="U31" s="27">
        <f>'AEO 2022 Table 49 Raw'!X21</f>
        <v>16.713996999999999</v>
      </c>
      <c r="V31" s="27">
        <f>'AEO 2022 Table 49 Raw'!Y21</f>
        <v>16.967447</v>
      </c>
      <c r="W31" s="27">
        <f>'AEO 2022 Table 49 Raw'!Z21</f>
        <v>17.244969999999999</v>
      </c>
      <c r="X31" s="27">
        <f>'AEO 2022 Table 49 Raw'!AA21</f>
        <v>17.558371999999999</v>
      </c>
      <c r="Y31" s="27">
        <f>'AEO 2022 Table 49 Raw'!AB21</f>
        <v>17.900424999999998</v>
      </c>
      <c r="Z31" s="27">
        <f>'AEO 2022 Table 49 Raw'!AC21</f>
        <v>18.207989000000001</v>
      </c>
      <c r="AA31" s="27">
        <f>'AEO 2022 Table 49 Raw'!AD21</f>
        <v>18.535413999999999</v>
      </c>
      <c r="AB31" s="27">
        <f>'AEO 2022 Table 49 Raw'!AE21</f>
        <v>18.921907000000001</v>
      </c>
      <c r="AC31" s="27">
        <f>'AEO 2022 Table 49 Raw'!AF21</f>
        <v>19.281566999999999</v>
      </c>
      <c r="AD31" s="27">
        <f>'AEO 2022 Table 49 Raw'!AG21</f>
        <v>19.579865999999999</v>
      </c>
      <c r="AE31" s="27">
        <f>'AEO 2022 Table 49 Raw'!AH21</f>
        <v>19.897469999999998</v>
      </c>
      <c r="AF31" s="27">
        <f>'AEO 2022 Table 49 Raw'!AI21</f>
        <v>20.298366999999999</v>
      </c>
      <c r="AG31" s="45">
        <f>'AEO 2022 Table 49 Raw'!AJ21</f>
        <v>6.0000000000000001E-3</v>
      </c>
    </row>
    <row r="32" spans="1:33" ht="15" customHeight="1">
      <c r="A32" s="8" t="s">
        <v>1290</v>
      </c>
      <c r="B32" s="24" t="s">
        <v>915</v>
      </c>
      <c r="C32" s="27">
        <f>'AEO 2022 Table 49 Raw'!F22</f>
        <v>3.6346000000000003E-2</v>
      </c>
      <c r="D32" s="27">
        <f>'AEO 2022 Table 49 Raw'!G22</f>
        <v>3.9094999999999998E-2</v>
      </c>
      <c r="E32" s="27">
        <f>'AEO 2022 Table 49 Raw'!H22</f>
        <v>4.1683999999999999E-2</v>
      </c>
      <c r="F32" s="27">
        <f>'AEO 2022 Table 49 Raw'!I22</f>
        <v>4.4436000000000003E-2</v>
      </c>
      <c r="G32" s="27">
        <f>'AEO 2022 Table 49 Raw'!J22</f>
        <v>4.7523999999999997E-2</v>
      </c>
      <c r="H32" s="27">
        <f>'AEO 2022 Table 49 Raw'!K22</f>
        <v>5.0604999999999997E-2</v>
      </c>
      <c r="I32" s="27">
        <f>'AEO 2022 Table 49 Raw'!L22</f>
        <v>5.3718000000000002E-2</v>
      </c>
      <c r="J32" s="27">
        <f>'AEO 2022 Table 49 Raw'!M22</f>
        <v>5.7158E-2</v>
      </c>
      <c r="K32" s="27">
        <f>'AEO 2022 Table 49 Raw'!N22</f>
        <v>6.0651999999999998E-2</v>
      </c>
      <c r="L32" s="27">
        <f>'AEO 2022 Table 49 Raw'!O22</f>
        <v>6.4416000000000001E-2</v>
      </c>
      <c r="M32" s="27">
        <f>'AEO 2022 Table 49 Raw'!P22</f>
        <v>6.8292000000000005E-2</v>
      </c>
      <c r="N32" s="27">
        <f>'AEO 2022 Table 49 Raw'!Q22</f>
        <v>7.2548000000000001E-2</v>
      </c>
      <c r="O32" s="27">
        <f>'AEO 2022 Table 49 Raw'!R22</f>
        <v>7.7088000000000004E-2</v>
      </c>
      <c r="P32" s="27">
        <f>'AEO 2022 Table 49 Raw'!S22</f>
        <v>8.1616999999999995E-2</v>
      </c>
      <c r="Q32" s="27">
        <f>'AEO 2022 Table 49 Raw'!T22</f>
        <v>8.6012000000000005E-2</v>
      </c>
      <c r="R32" s="27">
        <f>'AEO 2022 Table 49 Raw'!U22</f>
        <v>9.0500999999999998E-2</v>
      </c>
      <c r="S32" s="27">
        <f>'AEO 2022 Table 49 Raw'!V22</f>
        <v>9.5144000000000006E-2</v>
      </c>
      <c r="T32" s="27">
        <f>'AEO 2022 Table 49 Raw'!W22</f>
        <v>0.100007</v>
      </c>
      <c r="U32" s="27">
        <f>'AEO 2022 Table 49 Raw'!X22</f>
        <v>0.105241</v>
      </c>
      <c r="V32" s="27">
        <f>'AEO 2022 Table 49 Raw'!Y22</f>
        <v>0.11085200000000001</v>
      </c>
      <c r="W32" s="27">
        <f>'AEO 2022 Table 49 Raw'!Z22</f>
        <v>0.116782</v>
      </c>
      <c r="X32" s="27">
        <f>'AEO 2022 Table 49 Raw'!AA22</f>
        <v>0.12313399999999999</v>
      </c>
      <c r="Y32" s="27">
        <f>'AEO 2022 Table 49 Raw'!AB22</f>
        <v>0.12981500000000001</v>
      </c>
      <c r="Z32" s="27">
        <f>'AEO 2022 Table 49 Raw'!AC22</f>
        <v>0.13639399999999999</v>
      </c>
      <c r="AA32" s="27">
        <f>'AEO 2022 Table 49 Raw'!AD22</f>
        <v>0.14336299999999999</v>
      </c>
      <c r="AB32" s="27">
        <f>'AEO 2022 Table 49 Raw'!AE22</f>
        <v>0.15112500000000001</v>
      </c>
      <c r="AC32" s="27">
        <f>'AEO 2022 Table 49 Raw'!AF22</f>
        <v>0.15903200000000001</v>
      </c>
      <c r="AD32" s="27">
        <f>'AEO 2022 Table 49 Raw'!AG22</f>
        <v>0.16671900000000001</v>
      </c>
      <c r="AE32" s="27">
        <f>'AEO 2022 Table 49 Raw'!AH22</f>
        <v>0.17447699999999999</v>
      </c>
      <c r="AF32" s="27">
        <f>'AEO 2022 Table 49 Raw'!AI22</f>
        <v>0.183675</v>
      </c>
      <c r="AG32" s="45">
        <f>'AEO 2022 Table 49 Raw'!AJ22</f>
        <v>5.7000000000000002E-2</v>
      </c>
    </row>
    <row r="33" spans="1:33" ht="15" customHeight="1">
      <c r="A33" s="8" t="s">
        <v>1291</v>
      </c>
      <c r="B33" s="24" t="s">
        <v>1274</v>
      </c>
      <c r="C33" s="27">
        <f>'AEO 2022 Table 49 Raw'!F23</f>
        <v>5.0929000000000002E-2</v>
      </c>
      <c r="D33" s="27">
        <f>'AEO 2022 Table 49 Raw'!G23</f>
        <v>6.2689999999999996E-2</v>
      </c>
      <c r="E33" s="27">
        <f>'AEO 2022 Table 49 Raw'!H23</f>
        <v>7.3326000000000002E-2</v>
      </c>
      <c r="F33" s="27">
        <f>'AEO 2022 Table 49 Raw'!I23</f>
        <v>8.3526000000000003E-2</v>
      </c>
      <c r="G33" s="27">
        <f>'AEO 2022 Table 49 Raw'!J23</f>
        <v>9.3429999999999999E-2</v>
      </c>
      <c r="H33" s="27">
        <f>'AEO 2022 Table 49 Raw'!K23</f>
        <v>0.10237</v>
      </c>
      <c r="I33" s="27">
        <f>'AEO 2022 Table 49 Raw'!L23</f>
        <v>0.11043699999999999</v>
      </c>
      <c r="J33" s="27">
        <f>'AEO 2022 Table 49 Raw'!M23</f>
        <v>0.118344</v>
      </c>
      <c r="K33" s="27">
        <f>'AEO 2022 Table 49 Raw'!N23</f>
        <v>0.12546399999999999</v>
      </c>
      <c r="L33" s="27">
        <f>'AEO 2022 Table 49 Raw'!O23</f>
        <v>0.13204299999999999</v>
      </c>
      <c r="M33" s="27">
        <f>'AEO 2022 Table 49 Raw'!P23</f>
        <v>0.13789799999999999</v>
      </c>
      <c r="N33" s="27">
        <f>'AEO 2022 Table 49 Raw'!Q23</f>
        <v>0.14346</v>
      </c>
      <c r="O33" s="27">
        <f>'AEO 2022 Table 49 Raw'!R23</f>
        <v>0.14838299999999999</v>
      </c>
      <c r="P33" s="27">
        <f>'AEO 2022 Table 49 Raw'!S23</f>
        <v>0.15238199999999999</v>
      </c>
      <c r="Q33" s="27">
        <f>'AEO 2022 Table 49 Raw'!T23</f>
        <v>0.15614500000000001</v>
      </c>
      <c r="R33" s="27">
        <f>'AEO 2022 Table 49 Raw'!U23</f>
        <v>0.15961600000000001</v>
      </c>
      <c r="S33" s="27">
        <f>'AEO 2022 Table 49 Raw'!V23</f>
        <v>0.16292200000000001</v>
      </c>
      <c r="T33" s="27">
        <f>'AEO 2022 Table 49 Raw'!W23</f>
        <v>0.166267</v>
      </c>
      <c r="U33" s="27">
        <f>'AEO 2022 Table 49 Raw'!X23</f>
        <v>0.16995299999999999</v>
      </c>
      <c r="V33" s="27">
        <f>'AEO 2022 Table 49 Raw'!Y23</f>
        <v>0.17397699999999999</v>
      </c>
      <c r="W33" s="27">
        <f>'AEO 2022 Table 49 Raw'!Z23</f>
        <v>0.178175</v>
      </c>
      <c r="X33" s="27">
        <f>'AEO 2022 Table 49 Raw'!AA23</f>
        <v>0.182842</v>
      </c>
      <c r="Y33" s="27">
        <f>'AEO 2022 Table 49 Raw'!AB23</f>
        <v>0.18767300000000001</v>
      </c>
      <c r="Z33" s="27">
        <f>'AEO 2022 Table 49 Raw'!AC23</f>
        <v>0.19215099999999999</v>
      </c>
      <c r="AA33" s="27">
        <f>'AEO 2022 Table 49 Raw'!AD23</f>
        <v>0.19704199999999999</v>
      </c>
      <c r="AB33" s="27">
        <f>'AEO 2022 Table 49 Raw'!AE23</f>
        <v>0.202789</v>
      </c>
      <c r="AC33" s="27">
        <f>'AEO 2022 Table 49 Raw'!AF23</f>
        <v>0.20849899999999999</v>
      </c>
      <c r="AD33" s="27">
        <f>'AEO 2022 Table 49 Raw'!AG23</f>
        <v>0.21371200000000001</v>
      </c>
      <c r="AE33" s="27">
        <f>'AEO 2022 Table 49 Raw'!AH23</f>
        <v>0.21937799999999999</v>
      </c>
      <c r="AF33" s="27">
        <f>'AEO 2022 Table 49 Raw'!AI23</f>
        <v>0.22654099999999999</v>
      </c>
      <c r="AG33" s="45">
        <f>'AEO 2022 Table 49 Raw'!AJ23</f>
        <v>5.2999999999999999E-2</v>
      </c>
    </row>
    <row r="34" spans="1:33" ht="15" customHeight="1">
      <c r="A34" s="8" t="s">
        <v>1292</v>
      </c>
      <c r="B34" s="24" t="s">
        <v>1276</v>
      </c>
      <c r="C34" s="27">
        <f>'AEO 2022 Table 49 Raw'!F24</f>
        <v>0.61530399999999996</v>
      </c>
      <c r="D34" s="27">
        <f>'AEO 2022 Table 49 Raw'!G24</f>
        <v>0.70762499999999995</v>
      </c>
      <c r="E34" s="27">
        <f>'AEO 2022 Table 49 Raw'!H24</f>
        <v>0.79092700000000005</v>
      </c>
      <c r="F34" s="27">
        <f>'AEO 2022 Table 49 Raw'!I24</f>
        <v>0.87214499999999995</v>
      </c>
      <c r="G34" s="27">
        <f>'AEO 2022 Table 49 Raw'!J24</f>
        <v>0.95374099999999995</v>
      </c>
      <c r="H34" s="27">
        <f>'AEO 2022 Table 49 Raw'!K24</f>
        <v>1.029255</v>
      </c>
      <c r="I34" s="27">
        <f>'AEO 2022 Table 49 Raw'!L24</f>
        <v>1.1008089999999999</v>
      </c>
      <c r="J34" s="27">
        <f>'AEO 2022 Table 49 Raw'!M24</f>
        <v>1.1753210000000001</v>
      </c>
      <c r="K34" s="27">
        <f>'AEO 2022 Table 49 Raw'!N24</f>
        <v>1.247816</v>
      </c>
      <c r="L34" s="27">
        <f>'AEO 2022 Table 49 Raw'!O24</f>
        <v>1.3223320000000001</v>
      </c>
      <c r="M34" s="27">
        <f>'AEO 2022 Table 49 Raw'!P24</f>
        <v>1.396048</v>
      </c>
      <c r="N34" s="27">
        <f>'AEO 2022 Table 49 Raw'!Q24</f>
        <v>1.473946</v>
      </c>
      <c r="O34" s="27">
        <f>'AEO 2022 Table 49 Raw'!R24</f>
        <v>1.5513349999999999</v>
      </c>
      <c r="P34" s="27">
        <f>'AEO 2022 Table 49 Raw'!S24</f>
        <v>1.6278250000000001</v>
      </c>
      <c r="Q34" s="27">
        <f>'AEO 2022 Table 49 Raw'!T24</f>
        <v>1.7094689999999999</v>
      </c>
      <c r="R34" s="27">
        <f>'AEO 2022 Table 49 Raw'!U24</f>
        <v>1.7926770000000001</v>
      </c>
      <c r="S34" s="27">
        <f>'AEO 2022 Table 49 Raw'!V24</f>
        <v>1.8822209999999999</v>
      </c>
      <c r="T34" s="27">
        <f>'AEO 2022 Table 49 Raw'!W24</f>
        <v>1.976623</v>
      </c>
      <c r="U34" s="27">
        <f>'AEO 2022 Table 49 Raw'!X24</f>
        <v>2.0788820000000001</v>
      </c>
      <c r="V34" s="27">
        <f>'AEO 2022 Table 49 Raw'!Y24</f>
        <v>2.18316</v>
      </c>
      <c r="W34" s="27">
        <f>'AEO 2022 Table 49 Raw'!Z24</f>
        <v>2.2937639999999999</v>
      </c>
      <c r="X34" s="27">
        <f>'AEO 2022 Table 49 Raw'!AA24</f>
        <v>2.411905</v>
      </c>
      <c r="Y34" s="27">
        <f>'AEO 2022 Table 49 Raw'!AB24</f>
        <v>2.5342340000000001</v>
      </c>
      <c r="Z34" s="27">
        <f>'AEO 2022 Table 49 Raw'!AC24</f>
        <v>2.6533519999999999</v>
      </c>
      <c r="AA34" s="27">
        <f>'AEO 2022 Table 49 Raw'!AD24</f>
        <v>2.7781319999999998</v>
      </c>
      <c r="AB34" s="27">
        <f>'AEO 2022 Table 49 Raw'!AE24</f>
        <v>2.9174440000000001</v>
      </c>
      <c r="AC34" s="27">
        <f>'AEO 2022 Table 49 Raw'!AF24</f>
        <v>3.056603</v>
      </c>
      <c r="AD34" s="27">
        <f>'AEO 2022 Table 49 Raw'!AG24</f>
        <v>3.1893539999999998</v>
      </c>
      <c r="AE34" s="27">
        <f>'AEO 2022 Table 49 Raw'!AH24</f>
        <v>3.3302480000000001</v>
      </c>
      <c r="AF34" s="27">
        <f>'AEO 2022 Table 49 Raw'!AI24</f>
        <v>3.495403</v>
      </c>
      <c r="AG34" s="45">
        <f>'AEO 2022 Table 49 Raw'!AJ24</f>
        <v>6.2E-2</v>
      </c>
    </row>
    <row r="35" spans="1:33" ht="15" customHeight="1">
      <c r="A35" s="8" t="s">
        <v>1293</v>
      </c>
      <c r="B35" s="24" t="s">
        <v>1278</v>
      </c>
      <c r="C35" s="27">
        <f>'AEO 2022 Table 49 Raw'!F25</f>
        <v>2.336E-3</v>
      </c>
      <c r="D35" s="27">
        <f>'AEO 2022 Table 49 Raw'!G25</f>
        <v>2.483E-3</v>
      </c>
      <c r="E35" s="27">
        <f>'AEO 2022 Table 49 Raw'!H25</f>
        <v>2.5769999999999999E-3</v>
      </c>
      <c r="F35" s="27">
        <f>'AEO 2022 Table 49 Raw'!I25</f>
        <v>2.6350000000000002E-3</v>
      </c>
      <c r="G35" s="27">
        <f>'AEO 2022 Table 49 Raw'!J25</f>
        <v>2.6749999999999999E-3</v>
      </c>
      <c r="H35" s="27">
        <f>'AEO 2022 Table 49 Raw'!K25</f>
        <v>2.6870000000000002E-3</v>
      </c>
      <c r="I35" s="27">
        <f>'AEO 2022 Table 49 Raw'!L25</f>
        <v>2.6800000000000001E-3</v>
      </c>
      <c r="J35" s="27">
        <f>'AEO 2022 Table 49 Raw'!M25</f>
        <v>2.6679999999999998E-3</v>
      </c>
      <c r="K35" s="27">
        <f>'AEO 2022 Table 49 Raw'!N25</f>
        <v>2.643E-3</v>
      </c>
      <c r="L35" s="27">
        <f>'AEO 2022 Table 49 Raw'!O25</f>
        <v>2.614E-3</v>
      </c>
      <c r="M35" s="27">
        <f>'AEO 2022 Table 49 Raw'!P25</f>
        <v>2.581E-3</v>
      </c>
      <c r="N35" s="27">
        <f>'AEO 2022 Table 49 Raw'!Q25</f>
        <v>2.5500000000000002E-3</v>
      </c>
      <c r="O35" s="27">
        <f>'AEO 2022 Table 49 Raw'!R25</f>
        <v>2.5179999999999998E-3</v>
      </c>
      <c r="P35" s="27">
        <f>'AEO 2022 Table 49 Raw'!S25</f>
        <v>2.4719999999999998E-3</v>
      </c>
      <c r="Q35" s="27">
        <f>'AEO 2022 Table 49 Raw'!T25</f>
        <v>2.4499999999999999E-3</v>
      </c>
      <c r="R35" s="27">
        <f>'AEO 2022 Table 49 Raw'!U25</f>
        <v>2.395E-3</v>
      </c>
      <c r="S35" s="27">
        <f>'AEO 2022 Table 49 Raw'!V25</f>
        <v>2.32E-3</v>
      </c>
      <c r="T35" s="27">
        <f>'AEO 2022 Table 49 Raw'!W25</f>
        <v>2.2910000000000001E-3</v>
      </c>
      <c r="U35" s="27">
        <f>'AEO 2022 Table 49 Raw'!X25</f>
        <v>2.2460000000000002E-3</v>
      </c>
      <c r="V35" s="27">
        <f>'AEO 2022 Table 49 Raw'!Y25</f>
        <v>2.196E-3</v>
      </c>
      <c r="W35" s="27">
        <f>'AEO 2022 Table 49 Raw'!Z25</f>
        <v>2.1489999999999999E-3</v>
      </c>
      <c r="X35" s="27">
        <f>'AEO 2022 Table 49 Raw'!AA25</f>
        <v>2.1029999999999998E-3</v>
      </c>
      <c r="Y35" s="27">
        <f>'AEO 2022 Table 49 Raw'!AB25</f>
        <v>2.0579999999999999E-3</v>
      </c>
      <c r="Z35" s="27">
        <f>'AEO 2022 Table 49 Raw'!AC25</f>
        <v>2.0070000000000001E-3</v>
      </c>
      <c r="AA35" s="27">
        <f>'AEO 2022 Table 49 Raw'!AD25</f>
        <v>1.9589999999999998E-3</v>
      </c>
      <c r="AB35" s="27">
        <f>'AEO 2022 Table 49 Raw'!AE25</f>
        <v>1.916E-3</v>
      </c>
      <c r="AC35" s="27">
        <f>'AEO 2022 Table 49 Raw'!AF25</f>
        <v>1.8710000000000001E-3</v>
      </c>
      <c r="AD35" s="27">
        <f>'AEO 2022 Table 49 Raw'!AG25</f>
        <v>1.8220000000000001E-3</v>
      </c>
      <c r="AE35" s="27">
        <f>'AEO 2022 Table 49 Raw'!AH25</f>
        <v>1.7700000000000001E-3</v>
      </c>
      <c r="AF35" s="27">
        <f>'AEO 2022 Table 49 Raw'!AI25</f>
        <v>1.7279999999999999E-3</v>
      </c>
      <c r="AG35" s="45">
        <f>'AEO 2022 Table 49 Raw'!AJ25</f>
        <v>-0.01</v>
      </c>
    </row>
    <row r="36" spans="1:33" ht="15" customHeight="1">
      <c r="A36" s="8" t="s">
        <v>1294</v>
      </c>
      <c r="B36" s="24" t="s">
        <v>1280</v>
      </c>
      <c r="C36" s="27">
        <f>'AEO 2022 Table 49 Raw'!F26</f>
        <v>6.3160000000000004E-3</v>
      </c>
      <c r="D36" s="27">
        <f>'AEO 2022 Table 49 Raw'!G26</f>
        <v>1.188E-2</v>
      </c>
      <c r="E36" s="27">
        <f>'AEO 2022 Table 49 Raw'!H26</f>
        <v>1.7357999999999998E-2</v>
      </c>
      <c r="F36" s="27">
        <f>'AEO 2022 Table 49 Raw'!I26</f>
        <v>2.3025E-2</v>
      </c>
      <c r="G36" s="27">
        <f>'AEO 2022 Table 49 Raw'!J26</f>
        <v>2.8771000000000001E-2</v>
      </c>
      <c r="H36" s="27">
        <f>'AEO 2022 Table 49 Raw'!K26</f>
        <v>3.431E-2</v>
      </c>
      <c r="I36" s="27">
        <f>'AEO 2022 Table 49 Raw'!L26</f>
        <v>3.968E-2</v>
      </c>
      <c r="J36" s="27">
        <f>'AEO 2022 Table 49 Raw'!M26</f>
        <v>4.5152999999999999E-2</v>
      </c>
      <c r="K36" s="27">
        <f>'AEO 2022 Table 49 Raw'!N26</f>
        <v>5.0585999999999999E-2</v>
      </c>
      <c r="L36" s="27">
        <f>'AEO 2022 Table 49 Raw'!O26</f>
        <v>5.6075E-2</v>
      </c>
      <c r="M36" s="27">
        <f>'AEO 2022 Table 49 Raw'!P26</f>
        <v>6.1511999999999997E-2</v>
      </c>
      <c r="N36" s="27">
        <f>'AEO 2022 Table 49 Raw'!Q26</f>
        <v>6.7125000000000004E-2</v>
      </c>
      <c r="O36" s="27">
        <f>'AEO 2022 Table 49 Raw'!R26</f>
        <v>7.2789999999999994E-2</v>
      </c>
      <c r="P36" s="27">
        <f>'AEO 2022 Table 49 Raw'!S26</f>
        <v>7.8303999999999999E-2</v>
      </c>
      <c r="Q36" s="27">
        <f>'AEO 2022 Table 49 Raw'!T26</f>
        <v>8.3983000000000002E-2</v>
      </c>
      <c r="R36" s="27">
        <f>'AEO 2022 Table 49 Raw'!U26</f>
        <v>8.9842000000000005E-2</v>
      </c>
      <c r="S36" s="27">
        <f>'AEO 2022 Table 49 Raw'!V26</f>
        <v>9.5938999999999997E-2</v>
      </c>
      <c r="T36" s="27">
        <f>'AEO 2022 Table 49 Raw'!W26</f>
        <v>0.102341</v>
      </c>
      <c r="U36" s="27">
        <f>'AEO 2022 Table 49 Raw'!X26</f>
        <v>0.109181</v>
      </c>
      <c r="V36" s="27">
        <f>'AEO 2022 Table 49 Raw'!Y26</f>
        <v>0.116073</v>
      </c>
      <c r="W36" s="27">
        <f>'AEO 2022 Table 49 Raw'!Z26</f>
        <v>0.12331300000000001</v>
      </c>
      <c r="X36" s="27">
        <f>'AEO 2022 Table 49 Raw'!AA26</f>
        <v>0.130971</v>
      </c>
      <c r="Y36" s="27">
        <f>'AEO 2022 Table 49 Raw'!AB26</f>
        <v>0.138929</v>
      </c>
      <c r="Z36" s="27">
        <f>'AEO 2022 Table 49 Raw'!AC26</f>
        <v>0.14674100000000001</v>
      </c>
      <c r="AA36" s="27">
        <f>'AEO 2022 Table 49 Raw'!AD26</f>
        <v>0.15495400000000001</v>
      </c>
      <c r="AB36" s="27">
        <f>'AEO 2022 Table 49 Raw'!AE26</f>
        <v>0.16401399999999999</v>
      </c>
      <c r="AC36" s="27">
        <f>'AEO 2022 Table 49 Raw'!AF26</f>
        <v>0.17321400000000001</v>
      </c>
      <c r="AD36" s="27">
        <f>'AEO 2022 Table 49 Raw'!AG26</f>
        <v>0.182168</v>
      </c>
      <c r="AE36" s="27">
        <f>'AEO 2022 Table 49 Raw'!AH26</f>
        <v>0.19164400000000001</v>
      </c>
      <c r="AF36" s="27">
        <f>'AEO 2022 Table 49 Raw'!AI26</f>
        <v>0.202599</v>
      </c>
      <c r="AG36" s="45">
        <f>'AEO 2022 Table 49 Raw'!AJ26</f>
        <v>0.127</v>
      </c>
    </row>
    <row r="37" spans="1:33" ht="15" customHeight="1">
      <c r="A37" s="8" t="s">
        <v>1295</v>
      </c>
      <c r="B37" s="24" t="s">
        <v>1282</v>
      </c>
      <c r="C37" s="27">
        <f>'AEO 2022 Table 49 Raw'!F27</f>
        <v>5.9789999999999999E-3</v>
      </c>
      <c r="D37" s="27">
        <f>'AEO 2022 Table 49 Raw'!G27</f>
        <v>1.1245E-2</v>
      </c>
      <c r="E37" s="27">
        <f>'AEO 2022 Table 49 Raw'!H27</f>
        <v>1.6431000000000001E-2</v>
      </c>
      <c r="F37" s="27">
        <f>'AEO 2022 Table 49 Raw'!I27</f>
        <v>2.1794000000000001E-2</v>
      </c>
      <c r="G37" s="27">
        <f>'AEO 2022 Table 49 Raw'!J27</f>
        <v>2.7233E-2</v>
      </c>
      <c r="H37" s="27">
        <f>'AEO 2022 Table 49 Raw'!K27</f>
        <v>3.2476999999999999E-2</v>
      </c>
      <c r="I37" s="27">
        <f>'AEO 2022 Table 49 Raw'!L27</f>
        <v>3.7560000000000003E-2</v>
      </c>
      <c r="J37" s="27">
        <f>'AEO 2022 Table 49 Raw'!M27</f>
        <v>4.2741000000000001E-2</v>
      </c>
      <c r="K37" s="27">
        <f>'AEO 2022 Table 49 Raw'!N27</f>
        <v>4.7884000000000003E-2</v>
      </c>
      <c r="L37" s="27">
        <f>'AEO 2022 Table 49 Raw'!O27</f>
        <v>5.3079000000000001E-2</v>
      </c>
      <c r="M37" s="27">
        <f>'AEO 2022 Table 49 Raw'!P27</f>
        <v>5.8226E-2</v>
      </c>
      <c r="N37" s="27">
        <f>'AEO 2022 Table 49 Raw'!Q27</f>
        <v>6.3538999999999998E-2</v>
      </c>
      <c r="O37" s="27">
        <f>'AEO 2022 Table 49 Raw'!R27</f>
        <v>6.8901000000000004E-2</v>
      </c>
      <c r="P37" s="27">
        <f>'AEO 2022 Table 49 Raw'!S27</f>
        <v>7.4121000000000006E-2</v>
      </c>
      <c r="Q37" s="27">
        <f>'AEO 2022 Table 49 Raw'!T27</f>
        <v>7.9495999999999997E-2</v>
      </c>
      <c r="R37" s="27">
        <f>'AEO 2022 Table 49 Raw'!U27</f>
        <v>8.5042000000000006E-2</v>
      </c>
      <c r="S37" s="27">
        <f>'AEO 2022 Table 49 Raw'!V27</f>
        <v>9.0814000000000006E-2</v>
      </c>
      <c r="T37" s="27">
        <f>'AEO 2022 Table 49 Raw'!W27</f>
        <v>9.6873000000000001E-2</v>
      </c>
      <c r="U37" s="27">
        <f>'AEO 2022 Table 49 Raw'!X27</f>
        <v>0.103348</v>
      </c>
      <c r="V37" s="27">
        <f>'AEO 2022 Table 49 Raw'!Y27</f>
        <v>0.109871</v>
      </c>
      <c r="W37" s="27">
        <f>'AEO 2022 Table 49 Raw'!Z27</f>
        <v>0.116725</v>
      </c>
      <c r="X37" s="27">
        <f>'AEO 2022 Table 49 Raw'!AA27</f>
        <v>0.123974</v>
      </c>
      <c r="Y37" s="27">
        <f>'AEO 2022 Table 49 Raw'!AB27</f>
        <v>0.13150700000000001</v>
      </c>
      <c r="Z37" s="27">
        <f>'AEO 2022 Table 49 Raw'!AC27</f>
        <v>0.138901</v>
      </c>
      <c r="AA37" s="27">
        <f>'AEO 2022 Table 49 Raw'!AD27</f>
        <v>0.146676</v>
      </c>
      <c r="AB37" s="27">
        <f>'AEO 2022 Table 49 Raw'!AE27</f>
        <v>0.155251</v>
      </c>
      <c r="AC37" s="27">
        <f>'AEO 2022 Table 49 Raw'!AF27</f>
        <v>0.16395999999999999</v>
      </c>
      <c r="AD37" s="27">
        <f>'AEO 2022 Table 49 Raw'!AG27</f>
        <v>0.172435</v>
      </c>
      <c r="AE37" s="27">
        <f>'AEO 2022 Table 49 Raw'!AH27</f>
        <v>0.18140500000000001</v>
      </c>
      <c r="AF37" s="27">
        <f>'AEO 2022 Table 49 Raw'!AI27</f>
        <v>0.191775</v>
      </c>
      <c r="AG37" s="45">
        <f>'AEO 2022 Table 49 Raw'!AJ27</f>
        <v>0.127</v>
      </c>
    </row>
    <row r="38" spans="1:33" ht="15" customHeight="1">
      <c r="A38" s="8" t="s">
        <v>1296</v>
      </c>
      <c r="B38" s="24" t="s">
        <v>1284</v>
      </c>
      <c r="C38" s="27">
        <f>'AEO 2022 Table 49 Raw'!F28</f>
        <v>9.6570000000000007E-3</v>
      </c>
      <c r="D38" s="27">
        <f>'AEO 2022 Table 49 Raw'!G28</f>
        <v>1.8162999999999999E-2</v>
      </c>
      <c r="E38" s="27">
        <f>'AEO 2022 Table 49 Raw'!H28</f>
        <v>2.6539E-2</v>
      </c>
      <c r="F38" s="27">
        <f>'AEO 2022 Table 49 Raw'!I28</f>
        <v>3.5201999999999997E-2</v>
      </c>
      <c r="G38" s="27">
        <f>'AEO 2022 Table 49 Raw'!J28</f>
        <v>4.3985999999999997E-2</v>
      </c>
      <c r="H38" s="27">
        <f>'AEO 2022 Table 49 Raw'!K28</f>
        <v>5.2455000000000002E-2</v>
      </c>
      <c r="I38" s="27">
        <f>'AEO 2022 Table 49 Raw'!L28</f>
        <v>6.0664999999999997E-2</v>
      </c>
      <c r="J38" s="27">
        <f>'AEO 2022 Table 49 Raw'!M28</f>
        <v>6.9033999999999998E-2</v>
      </c>
      <c r="K38" s="27">
        <f>'AEO 2022 Table 49 Raw'!N28</f>
        <v>7.7340000000000006E-2</v>
      </c>
      <c r="L38" s="27">
        <f>'AEO 2022 Table 49 Raw'!O28</f>
        <v>8.5731000000000002E-2</v>
      </c>
      <c r="M38" s="27">
        <f>'AEO 2022 Table 49 Raw'!P28</f>
        <v>9.4044000000000003E-2</v>
      </c>
      <c r="N38" s="27">
        <f>'AEO 2022 Table 49 Raw'!Q28</f>
        <v>0.10262499999999999</v>
      </c>
      <c r="O38" s="27">
        <f>'AEO 2022 Table 49 Raw'!R28</f>
        <v>0.111286</v>
      </c>
      <c r="P38" s="27">
        <f>'AEO 2022 Table 49 Raw'!S28</f>
        <v>0.119717</v>
      </c>
      <c r="Q38" s="27">
        <f>'AEO 2022 Table 49 Raw'!T28</f>
        <v>0.12839900000000001</v>
      </c>
      <c r="R38" s="27">
        <f>'AEO 2022 Table 49 Raw'!U28</f>
        <v>0.13735700000000001</v>
      </c>
      <c r="S38" s="27">
        <f>'AEO 2022 Table 49 Raw'!V28</f>
        <v>0.146679</v>
      </c>
      <c r="T38" s="27">
        <f>'AEO 2022 Table 49 Raw'!W28</f>
        <v>0.15646499999999999</v>
      </c>
      <c r="U38" s="27">
        <f>'AEO 2022 Table 49 Raw'!X28</f>
        <v>0.16692299999999999</v>
      </c>
      <c r="V38" s="27">
        <f>'AEO 2022 Table 49 Raw'!Y28</f>
        <v>0.17746000000000001</v>
      </c>
      <c r="W38" s="27">
        <f>'AEO 2022 Table 49 Raw'!Z28</f>
        <v>0.188529</v>
      </c>
      <c r="X38" s="27">
        <f>'AEO 2022 Table 49 Raw'!AA28</f>
        <v>0.200238</v>
      </c>
      <c r="Y38" s="27">
        <f>'AEO 2022 Table 49 Raw'!AB28</f>
        <v>0.21240400000000001</v>
      </c>
      <c r="Z38" s="27">
        <f>'AEO 2022 Table 49 Raw'!AC28</f>
        <v>0.22434799999999999</v>
      </c>
      <c r="AA38" s="27">
        <f>'AEO 2022 Table 49 Raw'!AD28</f>
        <v>0.236904</v>
      </c>
      <c r="AB38" s="27">
        <f>'AEO 2022 Table 49 Raw'!AE28</f>
        <v>0.25075500000000001</v>
      </c>
      <c r="AC38" s="27">
        <f>'AEO 2022 Table 49 Raw'!AF28</f>
        <v>0.264822</v>
      </c>
      <c r="AD38" s="27">
        <f>'AEO 2022 Table 49 Raw'!AG28</f>
        <v>0.27851100000000001</v>
      </c>
      <c r="AE38" s="27">
        <f>'AEO 2022 Table 49 Raw'!AH28</f>
        <v>0.29299799999999998</v>
      </c>
      <c r="AF38" s="27">
        <f>'AEO 2022 Table 49 Raw'!AI28</f>
        <v>0.30974699999999999</v>
      </c>
      <c r="AG38" s="45">
        <f>'AEO 2022 Table 49 Raw'!AJ28</f>
        <v>0.127</v>
      </c>
    </row>
    <row r="39" spans="1:33" ht="12" customHeight="1">
      <c r="A39" s="8" t="s">
        <v>1297</v>
      </c>
      <c r="B39" s="24" t="s">
        <v>1298</v>
      </c>
      <c r="C39" s="27">
        <f>'AEO 2022 Table 49 Raw'!F29</f>
        <v>55.063403999999998</v>
      </c>
      <c r="D39" s="27">
        <f>'AEO 2022 Table 49 Raw'!G29</f>
        <v>55.804493000000001</v>
      </c>
      <c r="E39" s="27">
        <f>'AEO 2022 Table 49 Raw'!H29</f>
        <v>56.094397999999998</v>
      </c>
      <c r="F39" s="27">
        <f>'AEO 2022 Table 49 Raw'!I29</f>
        <v>56.346221999999997</v>
      </c>
      <c r="G39" s="27">
        <f>'AEO 2022 Table 49 Raw'!J29</f>
        <v>56.854435000000002</v>
      </c>
      <c r="H39" s="27">
        <f>'AEO 2022 Table 49 Raw'!K29</f>
        <v>57.319308999999997</v>
      </c>
      <c r="I39" s="27">
        <f>'AEO 2022 Table 49 Raw'!L29</f>
        <v>57.813999000000003</v>
      </c>
      <c r="J39" s="27">
        <f>'AEO 2022 Table 49 Raw'!M29</f>
        <v>58.595795000000003</v>
      </c>
      <c r="K39" s="27">
        <f>'AEO 2022 Table 49 Raw'!N29</f>
        <v>59.340645000000002</v>
      </c>
      <c r="L39" s="27">
        <f>'AEO 2022 Table 49 Raw'!O29</f>
        <v>60.191422000000003</v>
      </c>
      <c r="M39" s="27">
        <f>'AEO 2022 Table 49 Raw'!P29</f>
        <v>61.006329000000001</v>
      </c>
      <c r="N39" s="27">
        <f>'AEO 2022 Table 49 Raw'!Q29</f>
        <v>61.993561</v>
      </c>
      <c r="O39" s="27">
        <f>'AEO 2022 Table 49 Raw'!R29</f>
        <v>62.930405</v>
      </c>
      <c r="P39" s="27">
        <f>'AEO 2022 Table 49 Raw'!S29</f>
        <v>63.722389</v>
      </c>
      <c r="Q39" s="27">
        <f>'AEO 2022 Table 49 Raw'!T29</f>
        <v>64.635955999999993</v>
      </c>
      <c r="R39" s="27">
        <f>'AEO 2022 Table 49 Raw'!U29</f>
        <v>65.603522999999996</v>
      </c>
      <c r="S39" s="27">
        <f>'AEO 2022 Table 49 Raw'!V29</f>
        <v>66.636734000000004</v>
      </c>
      <c r="T39" s="27">
        <f>'AEO 2022 Table 49 Raw'!W29</f>
        <v>67.660126000000005</v>
      </c>
      <c r="U39" s="27">
        <f>'AEO 2022 Table 49 Raw'!X29</f>
        <v>68.821335000000005</v>
      </c>
      <c r="V39" s="27">
        <f>'AEO 2022 Table 49 Raw'!Y29</f>
        <v>69.983635000000007</v>
      </c>
      <c r="W39" s="27">
        <f>'AEO 2022 Table 49 Raw'!Z29</f>
        <v>71.182022000000003</v>
      </c>
      <c r="X39" s="27">
        <f>'AEO 2022 Table 49 Raw'!AA29</f>
        <v>72.483513000000002</v>
      </c>
      <c r="Y39" s="27">
        <f>'AEO 2022 Table 49 Raw'!AB29</f>
        <v>73.866553999999994</v>
      </c>
      <c r="Z39" s="27">
        <f>'AEO 2022 Table 49 Raw'!AC29</f>
        <v>75.083595000000003</v>
      </c>
      <c r="AA39" s="27">
        <f>'AEO 2022 Table 49 Raw'!AD29</f>
        <v>76.379463000000001</v>
      </c>
      <c r="AB39" s="27">
        <f>'AEO 2022 Table 49 Raw'!AE29</f>
        <v>77.923561000000007</v>
      </c>
      <c r="AC39" s="27">
        <f>'AEO 2022 Table 49 Raw'!AF29</f>
        <v>79.383232000000007</v>
      </c>
      <c r="AD39" s="27">
        <f>'AEO 2022 Table 49 Raw'!AG29</f>
        <v>80.603783000000007</v>
      </c>
      <c r="AE39" s="27">
        <f>'AEO 2022 Table 49 Raw'!AH29</f>
        <v>81.916222000000005</v>
      </c>
      <c r="AF39" s="27">
        <f>'AEO 2022 Table 49 Raw'!AI29</f>
        <v>83.661620999999997</v>
      </c>
      <c r="AG39" s="45">
        <f>'AEO 2022 Table 49 Raw'!AJ29</f>
        <v>1.4999999999999999E-2</v>
      </c>
    </row>
    <row r="40" spans="1:33" ht="12" customHeight="1">
      <c r="B40" s="23" t="s">
        <v>1299</v>
      </c>
      <c r="C40" s="27"/>
      <c r="D40" s="27"/>
      <c r="E40" s="27"/>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45"/>
    </row>
    <row r="41" spans="1:33" ht="12" customHeight="1">
      <c r="A41" s="8" t="s">
        <v>1300</v>
      </c>
      <c r="B41" s="24" t="s">
        <v>1269</v>
      </c>
      <c r="C41" s="27">
        <f>'AEO 2022 Table 49 Raw'!F31</f>
        <v>173.643494</v>
      </c>
      <c r="D41" s="27">
        <f>'AEO 2022 Table 49 Raw'!G31</f>
        <v>176.00322</v>
      </c>
      <c r="E41" s="27">
        <f>'AEO 2022 Table 49 Raw'!H31</f>
        <v>176.162994</v>
      </c>
      <c r="F41" s="27">
        <f>'AEO 2022 Table 49 Raw'!I31</f>
        <v>175.78733800000001</v>
      </c>
      <c r="G41" s="27">
        <f>'AEO 2022 Table 49 Raw'!J31</f>
        <v>176.172729</v>
      </c>
      <c r="H41" s="27">
        <f>'AEO 2022 Table 49 Raw'!K31</f>
        <v>176.12794500000001</v>
      </c>
      <c r="I41" s="27">
        <f>'AEO 2022 Table 49 Raw'!L31</f>
        <v>175.737244</v>
      </c>
      <c r="J41" s="27">
        <f>'AEO 2022 Table 49 Raw'!M31</f>
        <v>175.74389600000001</v>
      </c>
      <c r="K41" s="27">
        <f>'AEO 2022 Table 49 Raw'!N31</f>
        <v>175.34985399999999</v>
      </c>
      <c r="L41" s="27">
        <f>'AEO 2022 Table 49 Raw'!O31</f>
        <v>175.09283400000001</v>
      </c>
      <c r="M41" s="27">
        <f>'AEO 2022 Table 49 Raw'!P31</f>
        <v>174.619766</v>
      </c>
      <c r="N41" s="27">
        <f>'AEO 2022 Table 49 Raw'!Q31</f>
        <v>174.357101</v>
      </c>
      <c r="O41" s="27">
        <f>'AEO 2022 Table 49 Raw'!R31</f>
        <v>173.914017</v>
      </c>
      <c r="P41" s="27">
        <f>'AEO 2022 Table 49 Raw'!S31</f>
        <v>172.998062</v>
      </c>
      <c r="Q41" s="27">
        <f>'AEO 2022 Table 49 Raw'!T31</f>
        <v>172.270691</v>
      </c>
      <c r="R41" s="27">
        <f>'AEO 2022 Table 49 Raw'!U31</f>
        <v>171.534943</v>
      </c>
      <c r="S41" s="27">
        <f>'AEO 2022 Table 49 Raw'!V31</f>
        <v>170.81895399999999</v>
      </c>
      <c r="T41" s="27">
        <f>'AEO 2022 Table 49 Raw'!W31</f>
        <v>170.24906899999999</v>
      </c>
      <c r="U41" s="27">
        <f>'AEO 2022 Table 49 Raw'!X31</f>
        <v>169.86436499999999</v>
      </c>
      <c r="V41" s="27">
        <f>'AEO 2022 Table 49 Raw'!Y31</f>
        <v>169.523483</v>
      </c>
      <c r="W41" s="27">
        <f>'AEO 2022 Table 49 Raw'!Z31</f>
        <v>169.14584400000001</v>
      </c>
      <c r="X41" s="27">
        <f>'AEO 2022 Table 49 Raw'!AA31</f>
        <v>169.00076300000001</v>
      </c>
      <c r="Y41" s="27">
        <f>'AEO 2022 Table 49 Raw'!AB31</f>
        <v>168.86264</v>
      </c>
      <c r="Z41" s="27">
        <f>'AEO 2022 Table 49 Raw'!AC31</f>
        <v>168.17944299999999</v>
      </c>
      <c r="AA41" s="27">
        <f>'AEO 2022 Table 49 Raw'!AD31</f>
        <v>167.56214900000001</v>
      </c>
      <c r="AB41" s="27">
        <f>'AEO 2022 Table 49 Raw'!AE31</f>
        <v>167.345978</v>
      </c>
      <c r="AC41" s="27">
        <f>'AEO 2022 Table 49 Raw'!AF31</f>
        <v>166.793961</v>
      </c>
      <c r="AD41" s="27">
        <f>'AEO 2022 Table 49 Raw'!AG31</f>
        <v>165.65051299999999</v>
      </c>
      <c r="AE41" s="27">
        <f>'AEO 2022 Table 49 Raw'!AH31</f>
        <v>164.585083</v>
      </c>
      <c r="AF41" s="27">
        <f>'AEO 2022 Table 49 Raw'!AI31</f>
        <v>164.258163</v>
      </c>
      <c r="AG41" s="45">
        <f>'AEO 2022 Table 49 Raw'!AJ31</f>
        <v>-2E-3</v>
      </c>
    </row>
    <row r="42" spans="1:33" ht="12" customHeight="1">
      <c r="A42" s="8" t="s">
        <v>1301</v>
      </c>
      <c r="B42" s="24" t="s">
        <v>1271</v>
      </c>
      <c r="C42" s="27">
        <f>'AEO 2022 Table 49 Raw'!F32</f>
        <v>0.15190899999999999</v>
      </c>
      <c r="D42" s="27">
        <f>'AEO 2022 Table 49 Raw'!G32</f>
        <v>0.13570699999999999</v>
      </c>
      <c r="E42" s="27">
        <f>'AEO 2022 Table 49 Raw'!H32</f>
        <v>0.12146999999999999</v>
      </c>
      <c r="F42" s="27">
        <f>'AEO 2022 Table 49 Raw'!I32</f>
        <v>0.109176</v>
      </c>
      <c r="G42" s="27">
        <f>'AEO 2022 Table 49 Raw'!J32</f>
        <v>9.8918000000000006E-2</v>
      </c>
      <c r="H42" s="27">
        <f>'AEO 2022 Table 49 Raw'!K32</f>
        <v>9.0906000000000001E-2</v>
      </c>
      <c r="I42" s="27">
        <f>'AEO 2022 Table 49 Raw'!L32</f>
        <v>8.4778000000000006E-2</v>
      </c>
      <c r="J42" s="27">
        <f>'AEO 2022 Table 49 Raw'!M32</f>
        <v>8.0001000000000003E-2</v>
      </c>
      <c r="K42" s="27">
        <f>'AEO 2022 Table 49 Raw'!N32</f>
        <v>7.5896000000000005E-2</v>
      </c>
      <c r="L42" s="27">
        <f>'AEO 2022 Table 49 Raw'!O32</f>
        <v>7.3271000000000003E-2</v>
      </c>
      <c r="M42" s="27">
        <f>'AEO 2022 Table 49 Raw'!P32</f>
        <v>7.0998000000000006E-2</v>
      </c>
      <c r="N42" s="27">
        <f>'AEO 2022 Table 49 Raw'!Q32</f>
        <v>6.8972000000000006E-2</v>
      </c>
      <c r="O42" s="27">
        <f>'AEO 2022 Table 49 Raw'!R32</f>
        <v>6.7311999999999997E-2</v>
      </c>
      <c r="P42" s="27">
        <f>'AEO 2022 Table 49 Raw'!S32</f>
        <v>6.5903000000000003E-2</v>
      </c>
      <c r="Q42" s="27">
        <f>'AEO 2022 Table 49 Raw'!T32</f>
        <v>6.5020999999999995E-2</v>
      </c>
      <c r="R42" s="27">
        <f>'AEO 2022 Table 49 Raw'!U32</f>
        <v>6.4155000000000004E-2</v>
      </c>
      <c r="S42" s="27">
        <f>'AEO 2022 Table 49 Raw'!V32</f>
        <v>6.3508999999999996E-2</v>
      </c>
      <c r="T42" s="27">
        <f>'AEO 2022 Table 49 Raw'!W32</f>
        <v>6.2854999999999994E-2</v>
      </c>
      <c r="U42" s="27">
        <f>'AEO 2022 Table 49 Raw'!X32</f>
        <v>6.2370000000000002E-2</v>
      </c>
      <c r="V42" s="27">
        <f>'AEO 2022 Table 49 Raw'!Y32</f>
        <v>6.1841E-2</v>
      </c>
      <c r="W42" s="27">
        <f>'AEO 2022 Table 49 Raw'!Z32</f>
        <v>6.1487E-2</v>
      </c>
      <c r="X42" s="27">
        <f>'AEO 2022 Table 49 Raw'!AA32</f>
        <v>6.0884000000000001E-2</v>
      </c>
      <c r="Y42" s="27">
        <f>'AEO 2022 Table 49 Raw'!AB32</f>
        <v>6.0409999999999998E-2</v>
      </c>
      <c r="Z42" s="27">
        <f>'AEO 2022 Table 49 Raw'!AC32</f>
        <v>5.9957999999999997E-2</v>
      </c>
      <c r="AA42" s="27">
        <f>'AEO 2022 Table 49 Raw'!AD32</f>
        <v>5.9708999999999998E-2</v>
      </c>
      <c r="AB42" s="27">
        <f>'AEO 2022 Table 49 Raw'!AE32</f>
        <v>5.9735000000000003E-2</v>
      </c>
      <c r="AC42" s="27">
        <f>'AEO 2022 Table 49 Raw'!AF32</f>
        <v>5.9711E-2</v>
      </c>
      <c r="AD42" s="27">
        <f>'AEO 2022 Table 49 Raw'!AG32</f>
        <v>5.9569999999999998E-2</v>
      </c>
      <c r="AE42" s="27">
        <f>'AEO 2022 Table 49 Raw'!AH32</f>
        <v>5.9494999999999999E-2</v>
      </c>
      <c r="AF42" s="27">
        <f>'AEO 2022 Table 49 Raw'!AI32</f>
        <v>5.9670000000000001E-2</v>
      </c>
      <c r="AG42" s="45">
        <f>'AEO 2022 Table 49 Raw'!AJ32</f>
        <v>-3.2000000000000001E-2</v>
      </c>
    </row>
    <row r="43" spans="1:33" ht="12" customHeight="1">
      <c r="A43" s="8" t="s">
        <v>1302</v>
      </c>
      <c r="B43" s="24" t="s">
        <v>915</v>
      </c>
      <c r="C43" s="27">
        <f>'AEO 2022 Table 49 Raw'!F33</f>
        <v>2.5527000000000001E-2</v>
      </c>
      <c r="D43" s="27">
        <f>'AEO 2022 Table 49 Raw'!G33</f>
        <v>2.7455E-2</v>
      </c>
      <c r="E43" s="27">
        <f>'AEO 2022 Table 49 Raw'!H33</f>
        <v>2.9021999999999999E-2</v>
      </c>
      <c r="F43" s="27">
        <f>'AEO 2022 Table 49 Raw'!I33</f>
        <v>3.0478999999999999E-2</v>
      </c>
      <c r="G43" s="27">
        <f>'AEO 2022 Table 49 Raw'!J33</f>
        <v>3.1954000000000003E-2</v>
      </c>
      <c r="H43" s="27">
        <f>'AEO 2022 Table 49 Raw'!K33</f>
        <v>3.3244999999999997E-2</v>
      </c>
      <c r="I43" s="27">
        <f>'AEO 2022 Table 49 Raw'!L33</f>
        <v>3.4329999999999999E-2</v>
      </c>
      <c r="J43" s="27">
        <f>'AEO 2022 Table 49 Raw'!M33</f>
        <v>3.5349999999999999E-2</v>
      </c>
      <c r="K43" s="27">
        <f>'AEO 2022 Table 49 Raw'!N33</f>
        <v>3.6112999999999999E-2</v>
      </c>
      <c r="L43" s="27">
        <f>'AEO 2022 Table 49 Raw'!O33</f>
        <v>3.6811000000000003E-2</v>
      </c>
      <c r="M43" s="27">
        <f>'AEO 2022 Table 49 Raw'!P33</f>
        <v>3.7371000000000001E-2</v>
      </c>
      <c r="N43" s="27">
        <f>'AEO 2022 Table 49 Raw'!Q33</f>
        <v>3.7928999999999997E-2</v>
      </c>
      <c r="O43" s="27">
        <f>'AEO 2022 Table 49 Raw'!R33</f>
        <v>3.8538000000000003E-2</v>
      </c>
      <c r="P43" s="27">
        <f>'AEO 2022 Table 49 Raw'!S33</f>
        <v>3.9174E-2</v>
      </c>
      <c r="Q43" s="27">
        <f>'AEO 2022 Table 49 Raw'!T33</f>
        <v>3.9926000000000003E-2</v>
      </c>
      <c r="R43" s="27">
        <f>'AEO 2022 Table 49 Raw'!U33</f>
        <v>4.0660000000000002E-2</v>
      </c>
      <c r="S43" s="27">
        <f>'AEO 2022 Table 49 Raw'!V33</f>
        <v>4.1420999999999999E-2</v>
      </c>
      <c r="T43" s="27">
        <f>'AEO 2022 Table 49 Raw'!W33</f>
        <v>4.2139999999999997E-2</v>
      </c>
      <c r="U43" s="27">
        <f>'AEO 2022 Table 49 Raw'!X33</f>
        <v>4.2972000000000003E-2</v>
      </c>
      <c r="V43" s="27">
        <f>'AEO 2022 Table 49 Raw'!Y33</f>
        <v>4.3913000000000001E-2</v>
      </c>
      <c r="W43" s="27">
        <f>'AEO 2022 Table 49 Raw'!Z33</f>
        <v>4.4911E-2</v>
      </c>
      <c r="X43" s="27">
        <f>'AEO 2022 Table 49 Raw'!AA33</f>
        <v>4.5992999999999999E-2</v>
      </c>
      <c r="Y43" s="27">
        <f>'AEO 2022 Table 49 Raw'!AB33</f>
        <v>4.7113000000000002E-2</v>
      </c>
      <c r="Z43" s="27">
        <f>'AEO 2022 Table 49 Raw'!AC33</f>
        <v>4.8106999999999997E-2</v>
      </c>
      <c r="AA43" s="27">
        <f>'AEO 2022 Table 49 Raw'!AD33</f>
        <v>4.9148999999999998E-2</v>
      </c>
      <c r="AB43" s="27">
        <f>'AEO 2022 Table 49 Raw'!AE33</f>
        <v>5.0367000000000002E-2</v>
      </c>
      <c r="AC43" s="27">
        <f>'AEO 2022 Table 49 Raw'!AF33</f>
        <v>5.1541999999999998E-2</v>
      </c>
      <c r="AD43" s="27">
        <f>'AEO 2022 Table 49 Raw'!AG33</f>
        <v>5.2562999999999999E-2</v>
      </c>
      <c r="AE43" s="27">
        <f>'AEO 2022 Table 49 Raw'!AH33</f>
        <v>5.3614000000000002E-2</v>
      </c>
      <c r="AF43" s="27">
        <f>'AEO 2022 Table 49 Raw'!AI33</f>
        <v>5.4940000000000003E-2</v>
      </c>
      <c r="AG43" s="45">
        <f>'AEO 2022 Table 49 Raw'!AJ33</f>
        <v>2.7E-2</v>
      </c>
    </row>
    <row r="44" spans="1:33" ht="12" customHeight="1">
      <c r="A44" s="8" t="s">
        <v>1303</v>
      </c>
      <c r="B44" s="24" t="s">
        <v>1274</v>
      </c>
      <c r="C44" s="27">
        <f>'AEO 2022 Table 49 Raw'!F34</f>
        <v>1.888412</v>
      </c>
      <c r="D44" s="27">
        <f>'AEO 2022 Table 49 Raw'!G34</f>
        <v>1.9233130000000001</v>
      </c>
      <c r="E44" s="27">
        <f>'AEO 2022 Table 49 Raw'!H34</f>
        <v>1.925071</v>
      </c>
      <c r="F44" s="27">
        <f>'AEO 2022 Table 49 Raw'!I34</f>
        <v>1.9114279999999999</v>
      </c>
      <c r="G44" s="27">
        <f>'AEO 2022 Table 49 Raw'!J34</f>
        <v>1.8987130000000001</v>
      </c>
      <c r="H44" s="27">
        <f>'AEO 2022 Table 49 Raw'!K34</f>
        <v>1.8790039999999999</v>
      </c>
      <c r="I44" s="27">
        <f>'AEO 2022 Table 49 Raw'!L34</f>
        <v>1.8572820000000001</v>
      </c>
      <c r="J44" s="27">
        <f>'AEO 2022 Table 49 Raw'!M34</f>
        <v>1.842776</v>
      </c>
      <c r="K44" s="27">
        <f>'AEO 2022 Table 49 Raw'!N34</f>
        <v>1.8273269999999999</v>
      </c>
      <c r="L44" s="27">
        <f>'AEO 2022 Table 49 Raw'!O34</f>
        <v>1.8143670000000001</v>
      </c>
      <c r="M44" s="27">
        <f>'AEO 2022 Table 49 Raw'!P34</f>
        <v>1.8013300000000001</v>
      </c>
      <c r="N44" s="27">
        <f>'AEO 2022 Table 49 Raw'!Q34</f>
        <v>1.7971699999999999</v>
      </c>
      <c r="O44" s="27">
        <f>'AEO 2022 Table 49 Raw'!R34</f>
        <v>1.8019419999999999</v>
      </c>
      <c r="P44" s="27">
        <f>'AEO 2022 Table 49 Raw'!S34</f>
        <v>1.8113360000000001</v>
      </c>
      <c r="Q44" s="27">
        <f>'AEO 2022 Table 49 Raw'!T34</f>
        <v>1.8308359999999999</v>
      </c>
      <c r="R44" s="27">
        <f>'AEO 2022 Table 49 Raw'!U34</f>
        <v>1.8584080000000001</v>
      </c>
      <c r="S44" s="27">
        <f>'AEO 2022 Table 49 Raw'!V34</f>
        <v>1.896387</v>
      </c>
      <c r="T44" s="27">
        <f>'AEO 2022 Table 49 Raw'!W34</f>
        <v>1.9464410000000001</v>
      </c>
      <c r="U44" s="27">
        <f>'AEO 2022 Table 49 Raw'!X34</f>
        <v>2.0094180000000001</v>
      </c>
      <c r="V44" s="27">
        <f>'AEO 2022 Table 49 Raw'!Y34</f>
        <v>2.0865100000000001</v>
      </c>
      <c r="W44" s="27">
        <f>'AEO 2022 Table 49 Raw'!Z34</f>
        <v>2.1773099999999999</v>
      </c>
      <c r="X44" s="27">
        <f>'AEO 2022 Table 49 Raw'!AA34</f>
        <v>2.2825730000000002</v>
      </c>
      <c r="Y44" s="27">
        <f>'AEO 2022 Table 49 Raw'!AB34</f>
        <v>2.4023629999999998</v>
      </c>
      <c r="Z44" s="27">
        <f>'AEO 2022 Table 49 Raw'!AC34</f>
        <v>2.5299429999999998</v>
      </c>
      <c r="AA44" s="27">
        <f>'AEO 2022 Table 49 Raw'!AD34</f>
        <v>2.6768909999999999</v>
      </c>
      <c r="AB44" s="27">
        <f>'AEO 2022 Table 49 Raw'!AE34</f>
        <v>2.8515519999999999</v>
      </c>
      <c r="AC44" s="27">
        <f>'AEO 2022 Table 49 Raw'!AF34</f>
        <v>3.0436610000000002</v>
      </c>
      <c r="AD44" s="27">
        <f>'AEO 2022 Table 49 Raw'!AG34</f>
        <v>3.2426879999999998</v>
      </c>
      <c r="AE44" s="27">
        <f>'AEO 2022 Table 49 Raw'!AH34</f>
        <v>3.4637500000000001</v>
      </c>
      <c r="AF44" s="27">
        <f>'AEO 2022 Table 49 Raw'!AI34</f>
        <v>3.7279309999999999</v>
      </c>
      <c r="AG44" s="45">
        <f>'AEO 2022 Table 49 Raw'!AJ34</f>
        <v>2.4E-2</v>
      </c>
    </row>
    <row r="45" spans="1:33" ht="12" customHeight="1">
      <c r="A45" s="8" t="s">
        <v>1304</v>
      </c>
      <c r="B45" s="24" t="s">
        <v>1276</v>
      </c>
      <c r="C45" s="27">
        <f>'AEO 2022 Table 49 Raw'!F35</f>
        <v>0</v>
      </c>
      <c r="D45" s="27">
        <f>'AEO 2022 Table 49 Raw'!G35</f>
        <v>0</v>
      </c>
      <c r="E45" s="27">
        <f>'AEO 2022 Table 49 Raw'!H35</f>
        <v>0</v>
      </c>
      <c r="F45" s="27">
        <f>'AEO 2022 Table 49 Raw'!I35</f>
        <v>0</v>
      </c>
      <c r="G45" s="27">
        <f>'AEO 2022 Table 49 Raw'!J35</f>
        <v>0</v>
      </c>
      <c r="H45" s="27">
        <f>'AEO 2022 Table 49 Raw'!K35</f>
        <v>0</v>
      </c>
      <c r="I45" s="27">
        <f>'AEO 2022 Table 49 Raw'!L35</f>
        <v>0</v>
      </c>
      <c r="J45" s="27">
        <f>'AEO 2022 Table 49 Raw'!M35</f>
        <v>0</v>
      </c>
      <c r="K45" s="27">
        <f>'AEO 2022 Table 49 Raw'!N35</f>
        <v>0</v>
      </c>
      <c r="L45" s="27">
        <f>'AEO 2022 Table 49 Raw'!O35</f>
        <v>0</v>
      </c>
      <c r="M45" s="27">
        <f>'AEO 2022 Table 49 Raw'!P35</f>
        <v>0</v>
      </c>
      <c r="N45" s="27">
        <f>'AEO 2022 Table 49 Raw'!Q35</f>
        <v>0</v>
      </c>
      <c r="O45" s="27">
        <f>'AEO 2022 Table 49 Raw'!R35</f>
        <v>0</v>
      </c>
      <c r="P45" s="27">
        <f>'AEO 2022 Table 49 Raw'!S35</f>
        <v>0</v>
      </c>
      <c r="Q45" s="27">
        <f>'AEO 2022 Table 49 Raw'!T35</f>
        <v>0</v>
      </c>
      <c r="R45" s="27">
        <f>'AEO 2022 Table 49 Raw'!U35</f>
        <v>0</v>
      </c>
      <c r="S45" s="27">
        <f>'AEO 2022 Table 49 Raw'!V35</f>
        <v>0</v>
      </c>
      <c r="T45" s="27">
        <f>'AEO 2022 Table 49 Raw'!W35</f>
        <v>0</v>
      </c>
      <c r="U45" s="27">
        <f>'AEO 2022 Table 49 Raw'!X35</f>
        <v>0</v>
      </c>
      <c r="V45" s="27">
        <f>'AEO 2022 Table 49 Raw'!Y35</f>
        <v>0</v>
      </c>
      <c r="W45" s="27">
        <f>'AEO 2022 Table 49 Raw'!Z35</f>
        <v>0</v>
      </c>
      <c r="X45" s="27">
        <f>'AEO 2022 Table 49 Raw'!AA35</f>
        <v>0</v>
      </c>
      <c r="Y45" s="27">
        <f>'AEO 2022 Table 49 Raw'!AB35</f>
        <v>0</v>
      </c>
      <c r="Z45" s="27">
        <f>'AEO 2022 Table 49 Raw'!AC35</f>
        <v>0</v>
      </c>
      <c r="AA45" s="27">
        <f>'AEO 2022 Table 49 Raw'!AD35</f>
        <v>0</v>
      </c>
      <c r="AB45" s="27">
        <f>'AEO 2022 Table 49 Raw'!AE35</f>
        <v>0</v>
      </c>
      <c r="AC45" s="27">
        <f>'AEO 2022 Table 49 Raw'!AF35</f>
        <v>0</v>
      </c>
      <c r="AD45" s="27">
        <f>'AEO 2022 Table 49 Raw'!AG35</f>
        <v>0</v>
      </c>
      <c r="AE45" s="27">
        <f>'AEO 2022 Table 49 Raw'!AH35</f>
        <v>0</v>
      </c>
      <c r="AF45" s="27">
        <f>'AEO 2022 Table 49 Raw'!AI35</f>
        <v>0</v>
      </c>
      <c r="AG45" s="45" t="str">
        <f>'AEO 2022 Table 49 Raw'!AJ35</f>
        <v>- -</v>
      </c>
    </row>
    <row r="46" spans="1:33" ht="12" customHeight="1">
      <c r="A46" s="8" t="s">
        <v>1305</v>
      </c>
      <c r="B46" s="24" t="s">
        <v>1278</v>
      </c>
      <c r="C46" s="27">
        <f>'AEO 2022 Table 49 Raw'!F36</f>
        <v>2.31E-3</v>
      </c>
      <c r="D46" s="27">
        <f>'AEO 2022 Table 49 Raw'!G36</f>
        <v>2.3110000000000001E-3</v>
      </c>
      <c r="E46" s="27">
        <f>'AEO 2022 Table 49 Raw'!H36</f>
        <v>2.3040000000000001E-3</v>
      </c>
      <c r="F46" s="27">
        <f>'AEO 2022 Table 49 Raw'!I36</f>
        <v>2.2729999999999998E-3</v>
      </c>
      <c r="G46" s="27">
        <f>'AEO 2022 Table 49 Raw'!J36</f>
        <v>2.2339999999999999E-3</v>
      </c>
      <c r="H46" s="27">
        <f>'AEO 2022 Table 49 Raw'!K36</f>
        <v>2.1740000000000002E-3</v>
      </c>
      <c r="I46" s="27">
        <f>'AEO 2022 Table 49 Raw'!L36</f>
        <v>2.0929999999999998E-3</v>
      </c>
      <c r="J46" s="27">
        <f>'AEO 2022 Table 49 Raw'!M36</f>
        <v>1.9970000000000001E-3</v>
      </c>
      <c r="K46" s="27">
        <f>'AEO 2022 Table 49 Raw'!N36</f>
        <v>1.8749999999999999E-3</v>
      </c>
      <c r="L46" s="27">
        <f>'AEO 2022 Table 49 Raw'!O36</f>
        <v>1.737E-3</v>
      </c>
      <c r="M46" s="27">
        <f>'AEO 2022 Table 49 Raw'!P36</f>
        <v>1.5839999999999999E-3</v>
      </c>
      <c r="N46" s="27">
        <f>'AEO 2022 Table 49 Raw'!Q36</f>
        <v>1.423E-3</v>
      </c>
      <c r="O46" s="27">
        <f>'AEO 2022 Table 49 Raw'!R36</f>
        <v>1.2589999999999999E-3</v>
      </c>
      <c r="P46" s="27">
        <f>'AEO 2022 Table 49 Raw'!S36</f>
        <v>1.103E-3</v>
      </c>
      <c r="Q46" s="27">
        <f>'AEO 2022 Table 49 Raw'!T36</f>
        <v>9.68E-4</v>
      </c>
      <c r="R46" s="27">
        <f>'AEO 2022 Table 49 Raw'!U36</f>
        <v>8.5700000000000001E-4</v>
      </c>
      <c r="S46" s="27">
        <f>'AEO 2022 Table 49 Raw'!V36</f>
        <v>7.8200000000000003E-4</v>
      </c>
      <c r="T46" s="27">
        <f>'AEO 2022 Table 49 Raw'!W36</f>
        <v>7.2800000000000002E-4</v>
      </c>
      <c r="U46" s="27">
        <f>'AEO 2022 Table 49 Raw'!X36</f>
        <v>6.3299999999999999E-4</v>
      </c>
      <c r="V46" s="27">
        <f>'AEO 2022 Table 49 Raw'!Y36</f>
        <v>5.3399999999999997E-4</v>
      </c>
      <c r="W46" s="27">
        <f>'AEO 2022 Table 49 Raw'!Z36</f>
        <v>4.9700000000000005E-4</v>
      </c>
      <c r="X46" s="27">
        <f>'AEO 2022 Table 49 Raw'!AA36</f>
        <v>5.13E-4</v>
      </c>
      <c r="Y46" s="27">
        <f>'AEO 2022 Table 49 Raw'!AB36</f>
        <v>4.9600000000000002E-4</v>
      </c>
      <c r="Z46" s="27">
        <f>'AEO 2022 Table 49 Raw'!AC36</f>
        <v>4.7699999999999999E-4</v>
      </c>
      <c r="AA46" s="27">
        <f>'AEO 2022 Table 49 Raw'!AD36</f>
        <v>4.5800000000000002E-4</v>
      </c>
      <c r="AB46" s="27">
        <f>'AEO 2022 Table 49 Raw'!AE36</f>
        <v>4.4099999999999999E-4</v>
      </c>
      <c r="AC46" s="27">
        <f>'AEO 2022 Table 49 Raw'!AF36</f>
        <v>4.2299999999999998E-4</v>
      </c>
      <c r="AD46" s="27">
        <f>'AEO 2022 Table 49 Raw'!AG36</f>
        <v>4.0400000000000001E-4</v>
      </c>
      <c r="AE46" s="27">
        <f>'AEO 2022 Table 49 Raw'!AH36</f>
        <v>3.8699999999999997E-4</v>
      </c>
      <c r="AF46" s="27">
        <f>'AEO 2022 Table 49 Raw'!AI36</f>
        <v>3.7100000000000002E-4</v>
      </c>
      <c r="AG46" s="45">
        <f>'AEO 2022 Table 49 Raw'!AJ36</f>
        <v>-6.0999999999999999E-2</v>
      </c>
    </row>
    <row r="47" spans="1:33" ht="12" customHeight="1">
      <c r="A47" s="8" t="s">
        <v>1306</v>
      </c>
      <c r="B47" s="24" t="s">
        <v>1280</v>
      </c>
      <c r="C47" s="27">
        <f>'AEO 2022 Table 49 Raw'!F37</f>
        <v>2.2980000000000001E-3</v>
      </c>
      <c r="D47" s="27">
        <f>'AEO 2022 Table 49 Raw'!G37</f>
        <v>4.3509999999999998E-3</v>
      </c>
      <c r="E47" s="27">
        <f>'AEO 2022 Table 49 Raw'!H37</f>
        <v>6.4159999999999998E-3</v>
      </c>
      <c r="F47" s="27">
        <f>'AEO 2022 Table 49 Raw'!I37</f>
        <v>8.5889999999999994E-3</v>
      </c>
      <c r="G47" s="27">
        <f>'AEO 2022 Table 49 Raw'!J37</f>
        <v>1.0834999999999999E-2</v>
      </c>
      <c r="H47" s="27">
        <f>'AEO 2022 Table 49 Raw'!K37</f>
        <v>1.3046E-2</v>
      </c>
      <c r="I47" s="27">
        <f>'AEO 2022 Table 49 Raw'!L37</f>
        <v>1.5226E-2</v>
      </c>
      <c r="J47" s="27">
        <f>'AEO 2022 Table 49 Raw'!M37</f>
        <v>1.7448999999999999E-2</v>
      </c>
      <c r="K47" s="27">
        <f>'AEO 2022 Table 49 Raw'!N37</f>
        <v>1.9633999999999999E-2</v>
      </c>
      <c r="L47" s="27">
        <f>'AEO 2022 Table 49 Raw'!O37</f>
        <v>2.18E-2</v>
      </c>
      <c r="M47" s="27">
        <f>'AEO 2022 Table 49 Raw'!P37</f>
        <v>2.3883000000000001E-2</v>
      </c>
      <c r="N47" s="27">
        <f>'AEO 2022 Table 49 Raw'!Q37</f>
        <v>2.5932E-2</v>
      </c>
      <c r="O47" s="27">
        <f>'AEO 2022 Table 49 Raw'!R37</f>
        <v>2.7873999999999999E-2</v>
      </c>
      <c r="P47" s="27">
        <f>'AEO 2022 Table 49 Raw'!S37</f>
        <v>2.9642000000000002E-2</v>
      </c>
      <c r="Q47" s="27">
        <f>'AEO 2022 Table 49 Raw'!T37</f>
        <v>3.1347E-2</v>
      </c>
      <c r="R47" s="27">
        <f>'AEO 2022 Table 49 Raw'!U37</f>
        <v>3.2966000000000002E-2</v>
      </c>
      <c r="S47" s="27">
        <f>'AEO 2022 Table 49 Raw'!V37</f>
        <v>3.4499000000000002E-2</v>
      </c>
      <c r="T47" s="27">
        <f>'AEO 2022 Table 49 Raw'!W37</f>
        <v>3.5979999999999998E-2</v>
      </c>
      <c r="U47" s="27">
        <f>'AEO 2022 Table 49 Raw'!X37</f>
        <v>3.7470000000000003E-2</v>
      </c>
      <c r="V47" s="27">
        <f>'AEO 2022 Table 49 Raw'!Y37</f>
        <v>3.8894999999999999E-2</v>
      </c>
      <c r="W47" s="27">
        <f>'AEO 2022 Table 49 Raw'!Z37</f>
        <v>4.0256E-2</v>
      </c>
      <c r="X47" s="27">
        <f>'AEO 2022 Table 49 Raw'!AA37</f>
        <v>4.1648999999999999E-2</v>
      </c>
      <c r="Y47" s="27">
        <f>'AEO 2022 Table 49 Raw'!AB37</f>
        <v>4.3125999999999998E-2</v>
      </c>
      <c r="Z47" s="27">
        <f>'AEO 2022 Table 49 Raw'!AC37</f>
        <v>4.4484999999999997E-2</v>
      </c>
      <c r="AA47" s="27">
        <f>'AEO 2022 Table 49 Raw'!AD37</f>
        <v>4.5900999999999997E-2</v>
      </c>
      <c r="AB47" s="27">
        <f>'AEO 2022 Table 49 Raw'!AE37</f>
        <v>4.7491999999999999E-2</v>
      </c>
      <c r="AC47" s="27">
        <f>'AEO 2022 Table 49 Raw'!AF37</f>
        <v>4.9043000000000003E-2</v>
      </c>
      <c r="AD47" s="27">
        <f>'AEO 2022 Table 49 Raw'!AG37</f>
        <v>5.0467999999999999E-2</v>
      </c>
      <c r="AE47" s="27">
        <f>'AEO 2022 Table 49 Raw'!AH37</f>
        <v>5.1971000000000003E-2</v>
      </c>
      <c r="AF47" s="27">
        <f>'AEO 2022 Table 49 Raw'!AI37</f>
        <v>5.3749999999999999E-2</v>
      </c>
      <c r="AG47" s="45">
        <f>'AEO 2022 Table 49 Raw'!AJ37</f>
        <v>0.115</v>
      </c>
    </row>
    <row r="48" spans="1:33" ht="12" customHeight="1">
      <c r="A48" s="8" t="s">
        <v>1307</v>
      </c>
      <c r="B48" s="24" t="s">
        <v>1282</v>
      </c>
      <c r="C48" s="27">
        <f>'AEO 2022 Table 49 Raw'!F38</f>
        <v>2.6210000000000001E-3</v>
      </c>
      <c r="D48" s="27">
        <f>'AEO 2022 Table 49 Raw'!G38</f>
        <v>4.9620000000000003E-3</v>
      </c>
      <c r="E48" s="27">
        <f>'AEO 2022 Table 49 Raw'!H38</f>
        <v>7.3169999999999997E-3</v>
      </c>
      <c r="F48" s="27">
        <f>'AEO 2022 Table 49 Raw'!I38</f>
        <v>9.7940000000000006E-3</v>
      </c>
      <c r="G48" s="27">
        <f>'AEO 2022 Table 49 Raw'!J38</f>
        <v>1.2355E-2</v>
      </c>
      <c r="H48" s="27">
        <f>'AEO 2022 Table 49 Raw'!K38</f>
        <v>1.4877E-2</v>
      </c>
      <c r="I48" s="27">
        <f>'AEO 2022 Table 49 Raw'!L38</f>
        <v>1.7361999999999999E-2</v>
      </c>
      <c r="J48" s="27">
        <f>'AEO 2022 Table 49 Raw'!M38</f>
        <v>1.9897999999999999E-2</v>
      </c>
      <c r="K48" s="27">
        <f>'AEO 2022 Table 49 Raw'!N38</f>
        <v>2.2388999999999999E-2</v>
      </c>
      <c r="L48" s="27">
        <f>'AEO 2022 Table 49 Raw'!O38</f>
        <v>2.486E-2</v>
      </c>
      <c r="M48" s="27">
        <f>'AEO 2022 Table 49 Raw'!P38</f>
        <v>2.7234999999999999E-2</v>
      </c>
      <c r="N48" s="27">
        <f>'AEO 2022 Table 49 Raw'!Q38</f>
        <v>2.9572000000000001E-2</v>
      </c>
      <c r="O48" s="27">
        <f>'AEO 2022 Table 49 Raw'!R38</f>
        <v>3.1786000000000002E-2</v>
      </c>
      <c r="P48" s="27">
        <f>'AEO 2022 Table 49 Raw'!S38</f>
        <v>3.3801999999999999E-2</v>
      </c>
      <c r="Q48" s="27">
        <f>'AEO 2022 Table 49 Raw'!T38</f>
        <v>3.5746E-2</v>
      </c>
      <c r="R48" s="27">
        <f>'AEO 2022 Table 49 Raw'!U38</f>
        <v>3.7592E-2</v>
      </c>
      <c r="S48" s="27">
        <f>'AEO 2022 Table 49 Raw'!V38</f>
        <v>3.9341000000000001E-2</v>
      </c>
      <c r="T48" s="27">
        <f>'AEO 2022 Table 49 Raw'!W38</f>
        <v>4.1029999999999997E-2</v>
      </c>
      <c r="U48" s="27">
        <f>'AEO 2022 Table 49 Raw'!X38</f>
        <v>4.2729000000000003E-2</v>
      </c>
      <c r="V48" s="27">
        <f>'AEO 2022 Table 49 Raw'!Y38</f>
        <v>4.4353999999999998E-2</v>
      </c>
      <c r="W48" s="27">
        <f>'AEO 2022 Table 49 Raw'!Z38</f>
        <v>4.5906000000000002E-2</v>
      </c>
      <c r="X48" s="27">
        <f>'AEO 2022 Table 49 Raw'!AA38</f>
        <v>4.7495000000000002E-2</v>
      </c>
      <c r="Y48" s="27">
        <f>'AEO 2022 Table 49 Raw'!AB38</f>
        <v>4.9177999999999999E-2</v>
      </c>
      <c r="Z48" s="27">
        <f>'AEO 2022 Table 49 Raw'!AC38</f>
        <v>5.0728000000000002E-2</v>
      </c>
      <c r="AA48" s="27">
        <f>'AEO 2022 Table 49 Raw'!AD38</f>
        <v>5.2343000000000001E-2</v>
      </c>
      <c r="AB48" s="27">
        <f>'AEO 2022 Table 49 Raw'!AE38</f>
        <v>5.4156999999999997E-2</v>
      </c>
      <c r="AC48" s="27">
        <f>'AEO 2022 Table 49 Raw'!AF38</f>
        <v>5.5925999999999997E-2</v>
      </c>
      <c r="AD48" s="27">
        <f>'AEO 2022 Table 49 Raw'!AG38</f>
        <v>5.7550999999999998E-2</v>
      </c>
      <c r="AE48" s="27">
        <f>'AEO 2022 Table 49 Raw'!AH38</f>
        <v>5.9263999999999997E-2</v>
      </c>
      <c r="AF48" s="27">
        <f>'AEO 2022 Table 49 Raw'!AI38</f>
        <v>6.1294000000000001E-2</v>
      </c>
      <c r="AG48" s="45">
        <f>'AEO 2022 Table 49 Raw'!AJ38</f>
        <v>0.115</v>
      </c>
    </row>
    <row r="49" spans="1:33" ht="12" customHeight="1">
      <c r="A49" s="8" t="s">
        <v>1308</v>
      </c>
      <c r="B49" s="24" t="s">
        <v>1284</v>
      </c>
      <c r="C49" s="27">
        <f>'AEO 2022 Table 49 Raw'!F39</f>
        <v>2.8760000000000001E-3</v>
      </c>
      <c r="D49" s="27">
        <f>'AEO 2022 Table 49 Raw'!G39</f>
        <v>5.4450000000000002E-3</v>
      </c>
      <c r="E49" s="27">
        <f>'AEO 2022 Table 49 Raw'!H39</f>
        <v>8.0289999999999997E-3</v>
      </c>
      <c r="F49" s="27">
        <f>'AEO 2022 Table 49 Raw'!I39</f>
        <v>1.0748000000000001E-2</v>
      </c>
      <c r="G49" s="27">
        <f>'AEO 2022 Table 49 Raw'!J39</f>
        <v>1.3558000000000001E-2</v>
      </c>
      <c r="H49" s="27">
        <f>'AEO 2022 Table 49 Raw'!K39</f>
        <v>1.6326E-2</v>
      </c>
      <c r="I49" s="27">
        <f>'AEO 2022 Table 49 Raw'!L39</f>
        <v>1.9053E-2</v>
      </c>
      <c r="J49" s="27">
        <f>'AEO 2022 Table 49 Raw'!M39</f>
        <v>2.1835E-2</v>
      </c>
      <c r="K49" s="27">
        <f>'AEO 2022 Table 49 Raw'!N39</f>
        <v>2.4569000000000001E-2</v>
      </c>
      <c r="L49" s="27">
        <f>'AEO 2022 Table 49 Raw'!O39</f>
        <v>2.7279999999999999E-2</v>
      </c>
      <c r="M49" s="27">
        <f>'AEO 2022 Table 49 Raw'!P39</f>
        <v>2.9887E-2</v>
      </c>
      <c r="N49" s="27">
        <f>'AEO 2022 Table 49 Raw'!Q39</f>
        <v>3.2451000000000001E-2</v>
      </c>
      <c r="O49" s="27">
        <f>'AEO 2022 Table 49 Raw'!R39</f>
        <v>3.4881000000000002E-2</v>
      </c>
      <c r="P49" s="27">
        <f>'AEO 2022 Table 49 Raw'!S39</f>
        <v>3.7093000000000001E-2</v>
      </c>
      <c r="Q49" s="27">
        <f>'AEO 2022 Table 49 Raw'!T39</f>
        <v>3.9225999999999997E-2</v>
      </c>
      <c r="R49" s="27">
        <f>'AEO 2022 Table 49 Raw'!U39</f>
        <v>4.1251999999999997E-2</v>
      </c>
      <c r="S49" s="27">
        <f>'AEO 2022 Table 49 Raw'!V39</f>
        <v>4.3172000000000002E-2</v>
      </c>
      <c r="T49" s="27">
        <f>'AEO 2022 Table 49 Raw'!W39</f>
        <v>4.5025000000000003E-2</v>
      </c>
      <c r="U49" s="27">
        <f>'AEO 2022 Table 49 Raw'!X39</f>
        <v>4.6889E-2</v>
      </c>
      <c r="V49" s="27">
        <f>'AEO 2022 Table 49 Raw'!Y39</f>
        <v>4.8672E-2</v>
      </c>
      <c r="W49" s="27">
        <f>'AEO 2022 Table 49 Raw'!Z39</f>
        <v>5.0375000000000003E-2</v>
      </c>
      <c r="X49" s="27">
        <f>'AEO 2022 Table 49 Raw'!AA39</f>
        <v>5.2118999999999999E-2</v>
      </c>
      <c r="Y49" s="27">
        <f>'AEO 2022 Table 49 Raw'!AB39</f>
        <v>5.3966E-2</v>
      </c>
      <c r="Z49" s="27">
        <f>'AEO 2022 Table 49 Raw'!AC39</f>
        <v>5.5667000000000001E-2</v>
      </c>
      <c r="AA49" s="27">
        <f>'AEO 2022 Table 49 Raw'!AD39</f>
        <v>5.7438999999999997E-2</v>
      </c>
      <c r="AB49" s="27">
        <f>'AEO 2022 Table 49 Raw'!AE39</f>
        <v>5.9429999999999997E-2</v>
      </c>
      <c r="AC49" s="27">
        <f>'AEO 2022 Table 49 Raw'!AF39</f>
        <v>6.1372000000000003E-2</v>
      </c>
      <c r="AD49" s="27">
        <f>'AEO 2022 Table 49 Raw'!AG39</f>
        <v>6.3155000000000003E-2</v>
      </c>
      <c r="AE49" s="27">
        <f>'AEO 2022 Table 49 Raw'!AH39</f>
        <v>6.5034999999999996E-2</v>
      </c>
      <c r="AF49" s="27">
        <f>'AEO 2022 Table 49 Raw'!AI39</f>
        <v>6.7262000000000002E-2</v>
      </c>
      <c r="AG49" s="45">
        <f>'AEO 2022 Table 49 Raw'!AJ39</f>
        <v>0.115</v>
      </c>
    </row>
    <row r="50" spans="1:33" ht="15" customHeight="1">
      <c r="A50" s="8" t="s">
        <v>1309</v>
      </c>
      <c r="B50" s="24" t="s">
        <v>1310</v>
      </c>
      <c r="C50" s="27">
        <f>'AEO 2022 Table 49 Raw'!F40</f>
        <v>175.719223</v>
      </c>
      <c r="D50" s="27">
        <f>'AEO 2022 Table 49 Raw'!G40</f>
        <v>178.10649100000001</v>
      </c>
      <c r="E50" s="27">
        <f>'AEO 2022 Table 49 Raw'!H40</f>
        <v>178.26217700000001</v>
      </c>
      <c r="F50" s="27">
        <f>'AEO 2022 Table 49 Raw'!I40</f>
        <v>177.869843</v>
      </c>
      <c r="G50" s="27">
        <f>'AEO 2022 Table 49 Raw'!J40</f>
        <v>178.24118000000001</v>
      </c>
      <c r="H50" s="27">
        <f>'AEO 2022 Table 49 Raw'!K40</f>
        <v>178.17709400000001</v>
      </c>
      <c r="I50" s="27">
        <f>'AEO 2022 Table 49 Raw'!L40</f>
        <v>177.76707500000001</v>
      </c>
      <c r="J50" s="27">
        <f>'AEO 2022 Table 49 Raw'!M40</f>
        <v>177.76258899999999</v>
      </c>
      <c r="K50" s="27">
        <f>'AEO 2022 Table 49 Raw'!N40</f>
        <v>177.35720800000001</v>
      </c>
      <c r="L50" s="27">
        <f>'AEO 2022 Table 49 Raw'!O40</f>
        <v>177.09243799999999</v>
      </c>
      <c r="M50" s="27">
        <f>'AEO 2022 Table 49 Raw'!P40</f>
        <v>176.61172500000001</v>
      </c>
      <c r="N50" s="27">
        <f>'AEO 2022 Table 49 Raw'!Q40</f>
        <v>176.35041799999999</v>
      </c>
      <c r="O50" s="27">
        <f>'AEO 2022 Table 49 Raw'!R40</f>
        <v>175.91684000000001</v>
      </c>
      <c r="P50" s="27">
        <f>'AEO 2022 Table 49 Raw'!S40</f>
        <v>175.01602199999999</v>
      </c>
      <c r="Q50" s="27">
        <f>'AEO 2022 Table 49 Raw'!T40</f>
        <v>174.313187</v>
      </c>
      <c r="R50" s="27">
        <f>'AEO 2022 Table 49 Raw'!U40</f>
        <v>173.61042800000001</v>
      </c>
      <c r="S50" s="27">
        <f>'AEO 2022 Table 49 Raw'!V40</f>
        <v>172.93768299999999</v>
      </c>
      <c r="T50" s="27">
        <f>'AEO 2022 Table 49 Raw'!W40</f>
        <v>172.422684</v>
      </c>
      <c r="U50" s="27">
        <f>'AEO 2022 Table 49 Raw'!X40</f>
        <v>172.106201</v>
      </c>
      <c r="V50" s="27">
        <f>'AEO 2022 Table 49 Raw'!Y40</f>
        <v>171.847534</v>
      </c>
      <c r="W50" s="27">
        <f>'AEO 2022 Table 49 Raw'!Z40</f>
        <v>171.565979</v>
      </c>
      <c r="X50" s="27">
        <f>'AEO 2022 Table 49 Raw'!AA40</f>
        <v>171.53147899999999</v>
      </c>
      <c r="Y50" s="27">
        <f>'AEO 2022 Table 49 Raw'!AB40</f>
        <v>171.51869199999999</v>
      </c>
      <c r="Z50" s="27">
        <f>'AEO 2022 Table 49 Raw'!AC40</f>
        <v>170.96814000000001</v>
      </c>
      <c r="AA50" s="27">
        <f>'AEO 2022 Table 49 Raw'!AD40</f>
        <v>170.503601</v>
      </c>
      <c r="AB50" s="27">
        <f>'AEO 2022 Table 49 Raw'!AE40</f>
        <v>170.46911600000001</v>
      </c>
      <c r="AC50" s="27">
        <f>'AEO 2022 Table 49 Raw'!AF40</f>
        <v>170.11471599999999</v>
      </c>
      <c r="AD50" s="27">
        <f>'AEO 2022 Table 49 Raw'!AG40</f>
        <v>169.17648299999999</v>
      </c>
      <c r="AE50" s="27">
        <f>'AEO 2022 Table 49 Raw'!AH40</f>
        <v>168.33819600000001</v>
      </c>
      <c r="AF50" s="27">
        <f>'AEO 2022 Table 49 Raw'!AI40</f>
        <v>168.282715</v>
      </c>
      <c r="AG50" s="45">
        <f>'AEO 2022 Table 49 Raw'!AJ40</f>
        <v>-1E-3</v>
      </c>
    </row>
    <row r="51" spans="1:33" ht="15" customHeight="1">
      <c r="A51" s="8" t="s">
        <v>1311</v>
      </c>
      <c r="B51" s="23" t="s">
        <v>1312</v>
      </c>
      <c r="C51" s="27">
        <f>'AEO 2022 Table 49 Raw'!F41</f>
        <v>296.81759599999998</v>
      </c>
      <c r="D51" s="27">
        <f>'AEO 2022 Table 49 Raw'!G41</f>
        <v>301.981964</v>
      </c>
      <c r="E51" s="27">
        <f>'AEO 2022 Table 49 Raw'!H41</f>
        <v>303.74771099999998</v>
      </c>
      <c r="F51" s="27">
        <f>'AEO 2022 Table 49 Raw'!I41</f>
        <v>304.308044</v>
      </c>
      <c r="G51" s="27">
        <f>'AEO 2022 Table 49 Raw'!J41</f>
        <v>305.88125600000001</v>
      </c>
      <c r="H51" s="27">
        <f>'AEO 2022 Table 49 Raw'!K41</f>
        <v>306.79821800000002</v>
      </c>
      <c r="I51" s="27">
        <f>'AEO 2022 Table 49 Raw'!L41</f>
        <v>307.34268200000002</v>
      </c>
      <c r="J51" s="27">
        <f>'AEO 2022 Table 49 Raw'!M41</f>
        <v>308.85281400000002</v>
      </c>
      <c r="K51" s="27">
        <f>'AEO 2022 Table 49 Raw'!N41</f>
        <v>309.89459199999999</v>
      </c>
      <c r="L51" s="27">
        <f>'AEO 2022 Table 49 Raw'!O41</f>
        <v>311.41485599999999</v>
      </c>
      <c r="M51" s="27">
        <f>'AEO 2022 Table 49 Raw'!P41</f>
        <v>312.754456</v>
      </c>
      <c r="N51" s="27">
        <f>'AEO 2022 Table 49 Raw'!Q41</f>
        <v>314.68576000000002</v>
      </c>
      <c r="O51" s="27">
        <f>'AEO 2022 Table 49 Raw'!R41</f>
        <v>316.40176400000001</v>
      </c>
      <c r="P51" s="27">
        <f>'AEO 2022 Table 49 Raw'!S41</f>
        <v>317.39138800000001</v>
      </c>
      <c r="Q51" s="27">
        <f>'AEO 2022 Table 49 Raw'!T41</f>
        <v>318.86142000000001</v>
      </c>
      <c r="R51" s="27">
        <f>'AEO 2022 Table 49 Raw'!U41</f>
        <v>320.39520299999998</v>
      </c>
      <c r="S51" s="27">
        <f>'AEO 2022 Table 49 Raw'!V41</f>
        <v>321.93087800000001</v>
      </c>
      <c r="T51" s="27">
        <f>'AEO 2022 Table 49 Raw'!W41</f>
        <v>323.54074100000003</v>
      </c>
      <c r="U51" s="27">
        <f>'AEO 2022 Table 49 Raw'!X41</f>
        <v>325.44970699999999</v>
      </c>
      <c r="V51" s="27">
        <f>'AEO 2022 Table 49 Raw'!Y41</f>
        <v>327.34362800000002</v>
      </c>
      <c r="W51" s="27">
        <f>'AEO 2022 Table 49 Raw'!Z41</f>
        <v>329.275848</v>
      </c>
      <c r="X51" s="27">
        <f>'AEO 2022 Table 49 Raw'!AA41</f>
        <v>331.64962800000001</v>
      </c>
      <c r="Y51" s="27">
        <f>'AEO 2022 Table 49 Raw'!AB41</f>
        <v>334.189392</v>
      </c>
      <c r="Z51" s="27">
        <f>'AEO 2022 Table 49 Raw'!AC41</f>
        <v>335.79302999999999</v>
      </c>
      <c r="AA51" s="27">
        <f>'AEO 2022 Table 49 Raw'!AD41</f>
        <v>337.64221199999997</v>
      </c>
      <c r="AB51" s="27">
        <f>'AEO 2022 Table 49 Raw'!AE41</f>
        <v>340.47540300000003</v>
      </c>
      <c r="AC51" s="27">
        <f>'AEO 2022 Table 49 Raw'!AF41</f>
        <v>342.782532</v>
      </c>
      <c r="AD51" s="27">
        <f>'AEO 2022 Table 49 Raw'!AG41</f>
        <v>344.06741299999999</v>
      </c>
      <c r="AE51" s="27">
        <f>'AEO 2022 Table 49 Raw'!AH41</f>
        <v>345.77648900000003</v>
      </c>
      <c r="AF51" s="27">
        <f>'AEO 2022 Table 49 Raw'!AI41</f>
        <v>349.05163599999997</v>
      </c>
      <c r="AG51" s="45">
        <f>'AEO 2022 Table 49 Raw'!AJ41</f>
        <v>6.0000000000000001E-3</v>
      </c>
    </row>
    <row r="52" spans="1:33" ht="15" customHeight="1">
      <c r="C52" s="27"/>
      <c r="D52" s="27"/>
      <c r="E52" s="27"/>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45"/>
    </row>
    <row r="53" spans="1:33" ht="15" customHeight="1">
      <c r="B53" s="23" t="s">
        <v>1313</v>
      </c>
      <c r="C53" s="27"/>
      <c r="D53" s="27"/>
      <c r="E53" s="27"/>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27"/>
      <c r="AF53" s="27"/>
      <c r="AG53" s="45"/>
    </row>
    <row r="54" spans="1:33" ht="15" customHeight="1">
      <c r="B54" s="23" t="s">
        <v>1267</v>
      </c>
      <c r="C54" s="27"/>
      <c r="D54" s="27"/>
      <c r="E54" s="27"/>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7"/>
      <c r="AG54" s="45"/>
    </row>
    <row r="55" spans="1:33" ht="15" customHeight="1">
      <c r="A55" s="8" t="s">
        <v>1314</v>
      </c>
      <c r="B55" s="24" t="s">
        <v>1269</v>
      </c>
      <c r="C55" s="27">
        <f>'AEO 2022 Table 49 Raw'!F44</f>
        <v>458.45220899999998</v>
      </c>
      <c r="D55" s="27">
        <f>'AEO 2022 Table 49 Raw'!G44</f>
        <v>464.50036599999999</v>
      </c>
      <c r="E55" s="27">
        <f>'AEO 2022 Table 49 Raw'!H44</f>
        <v>465.19186400000001</v>
      </c>
      <c r="F55" s="27">
        <f>'AEO 2022 Table 49 Raw'!I44</f>
        <v>461.135559</v>
      </c>
      <c r="G55" s="27">
        <f>'AEO 2022 Table 49 Raw'!J44</f>
        <v>456.428741</v>
      </c>
      <c r="H55" s="27">
        <f>'AEO 2022 Table 49 Raw'!K44</f>
        <v>449.96545400000002</v>
      </c>
      <c r="I55" s="27">
        <f>'AEO 2022 Table 49 Raw'!L44</f>
        <v>442.97167999999999</v>
      </c>
      <c r="J55" s="27">
        <f>'AEO 2022 Table 49 Raw'!M44</f>
        <v>438.05856299999999</v>
      </c>
      <c r="K55" s="27">
        <f>'AEO 2022 Table 49 Raw'!N44</f>
        <v>433.16180400000002</v>
      </c>
      <c r="L55" s="27">
        <f>'AEO 2022 Table 49 Raw'!O44</f>
        <v>430.03808600000002</v>
      </c>
      <c r="M55" s="27">
        <f>'AEO 2022 Table 49 Raw'!P44</f>
        <v>427.756958</v>
      </c>
      <c r="N55" s="27">
        <f>'AEO 2022 Table 49 Raw'!Q44</f>
        <v>426.62374899999998</v>
      </c>
      <c r="O55" s="27">
        <f>'AEO 2022 Table 49 Raw'!R44</f>
        <v>425.40542599999998</v>
      </c>
      <c r="P55" s="27">
        <f>'AEO 2022 Table 49 Raw'!S44</f>
        <v>423.86801100000002</v>
      </c>
      <c r="Q55" s="27">
        <f>'AEO 2022 Table 49 Raw'!T44</f>
        <v>423.32293700000002</v>
      </c>
      <c r="R55" s="27">
        <f>'AEO 2022 Table 49 Raw'!U44</f>
        <v>422.73675500000002</v>
      </c>
      <c r="S55" s="27">
        <f>'AEO 2022 Table 49 Raw'!V44</f>
        <v>421.53384399999999</v>
      </c>
      <c r="T55" s="27">
        <f>'AEO 2022 Table 49 Raw'!W44</f>
        <v>420.04312099999999</v>
      </c>
      <c r="U55" s="27">
        <f>'AEO 2022 Table 49 Raw'!X44</f>
        <v>418.59146099999998</v>
      </c>
      <c r="V55" s="27">
        <f>'AEO 2022 Table 49 Raw'!Y44</f>
        <v>416.82763699999998</v>
      </c>
      <c r="W55" s="27">
        <f>'AEO 2022 Table 49 Raw'!Z44</f>
        <v>414.94381700000002</v>
      </c>
      <c r="X55" s="27">
        <f>'AEO 2022 Table 49 Raw'!AA44</f>
        <v>413.57522599999999</v>
      </c>
      <c r="Y55" s="27">
        <f>'AEO 2022 Table 49 Raw'!AB44</f>
        <v>412.725708</v>
      </c>
      <c r="Z55" s="27">
        <f>'AEO 2022 Table 49 Raw'!AC44</f>
        <v>410.87063599999999</v>
      </c>
      <c r="AA55" s="27">
        <f>'AEO 2022 Table 49 Raw'!AD44</f>
        <v>409.39328</v>
      </c>
      <c r="AB55" s="27">
        <f>'AEO 2022 Table 49 Raw'!AE44</f>
        <v>409.30773900000003</v>
      </c>
      <c r="AC55" s="27">
        <f>'AEO 2022 Table 49 Raw'!AF44</f>
        <v>408.77020299999998</v>
      </c>
      <c r="AD55" s="27">
        <f>'AEO 2022 Table 49 Raw'!AG44</f>
        <v>407.490387</v>
      </c>
      <c r="AE55" s="27">
        <f>'AEO 2022 Table 49 Raw'!AH44</f>
        <v>407.21707199999997</v>
      </c>
      <c r="AF55" s="27">
        <f>'AEO 2022 Table 49 Raw'!AI44</f>
        <v>408.36508199999997</v>
      </c>
      <c r="AG55" s="45">
        <f>'AEO 2022 Table 49 Raw'!AJ44</f>
        <v>-4.0000000000000001E-3</v>
      </c>
    </row>
    <row r="56" spans="1:33" ht="15" customHeight="1">
      <c r="A56" s="8" t="s">
        <v>1315</v>
      </c>
      <c r="B56" s="24" t="s">
        <v>1271</v>
      </c>
      <c r="C56" s="27">
        <f>'AEO 2022 Table 49 Raw'!F45</f>
        <v>165.71771200000001</v>
      </c>
      <c r="D56" s="27">
        <f>'AEO 2022 Table 49 Raw'!G45</f>
        <v>170.86795000000001</v>
      </c>
      <c r="E56" s="27">
        <f>'AEO 2022 Table 49 Raw'!H45</f>
        <v>174.408264</v>
      </c>
      <c r="F56" s="27">
        <f>'AEO 2022 Table 49 Raw'!I45</f>
        <v>176.365128</v>
      </c>
      <c r="G56" s="27">
        <f>'AEO 2022 Table 49 Raw'!J45</f>
        <v>178.41352800000001</v>
      </c>
      <c r="H56" s="27">
        <f>'AEO 2022 Table 49 Raw'!K45</f>
        <v>180.20611600000001</v>
      </c>
      <c r="I56" s="27">
        <f>'AEO 2022 Table 49 Raw'!L45</f>
        <v>181.94456500000001</v>
      </c>
      <c r="J56" s="27">
        <f>'AEO 2022 Table 49 Raw'!M45</f>
        <v>184.62176500000001</v>
      </c>
      <c r="K56" s="27">
        <f>'AEO 2022 Table 49 Raw'!N45</f>
        <v>187.563919</v>
      </c>
      <c r="L56" s="27">
        <f>'AEO 2022 Table 49 Raw'!O45</f>
        <v>191.493225</v>
      </c>
      <c r="M56" s="27">
        <f>'AEO 2022 Table 49 Raw'!P45</f>
        <v>195.86732499999999</v>
      </c>
      <c r="N56" s="27">
        <f>'AEO 2022 Table 49 Raw'!Q45</f>
        <v>201.411621</v>
      </c>
      <c r="O56" s="27">
        <f>'AEO 2022 Table 49 Raw'!R45</f>
        <v>207.68873600000001</v>
      </c>
      <c r="P56" s="27">
        <f>'AEO 2022 Table 49 Raw'!S45</f>
        <v>214.16317699999999</v>
      </c>
      <c r="Q56" s="27">
        <f>'AEO 2022 Table 49 Raw'!T45</f>
        <v>221.538712</v>
      </c>
      <c r="R56" s="27">
        <f>'AEO 2022 Table 49 Raw'!U45</f>
        <v>229.50297499999999</v>
      </c>
      <c r="S56" s="27">
        <f>'AEO 2022 Table 49 Raw'!V45</f>
        <v>237.696686</v>
      </c>
      <c r="T56" s="27">
        <f>'AEO 2022 Table 49 Raw'!W45</f>
        <v>245.927887</v>
      </c>
      <c r="U56" s="27">
        <f>'AEO 2022 Table 49 Raw'!X45</f>
        <v>254.06350699999999</v>
      </c>
      <c r="V56" s="27">
        <f>'AEO 2022 Table 49 Raw'!Y45</f>
        <v>262.15460200000001</v>
      </c>
      <c r="W56" s="27">
        <f>'AEO 2022 Table 49 Raw'!Z45</f>
        <v>270.81720000000001</v>
      </c>
      <c r="X56" s="27">
        <f>'AEO 2022 Table 49 Raw'!AA45</f>
        <v>279.840057</v>
      </c>
      <c r="Y56" s="27">
        <f>'AEO 2022 Table 49 Raw'!AB45</f>
        <v>288.93383799999998</v>
      </c>
      <c r="Z56" s="27">
        <f>'AEO 2022 Table 49 Raw'!AC45</f>
        <v>297.66244499999999</v>
      </c>
      <c r="AA56" s="27">
        <f>'AEO 2022 Table 49 Raw'!AD45</f>
        <v>306.81646699999999</v>
      </c>
      <c r="AB56" s="27">
        <f>'AEO 2022 Table 49 Raw'!AE45</f>
        <v>317.11953699999998</v>
      </c>
      <c r="AC56" s="27">
        <f>'AEO 2022 Table 49 Raw'!AF45</f>
        <v>327.024902</v>
      </c>
      <c r="AD56" s="27">
        <f>'AEO 2022 Table 49 Raw'!AG45</f>
        <v>336.18710299999998</v>
      </c>
      <c r="AE56" s="27">
        <f>'AEO 2022 Table 49 Raw'!AH45</f>
        <v>346.14742999999999</v>
      </c>
      <c r="AF56" s="27">
        <f>'AEO 2022 Table 49 Raw'!AI45</f>
        <v>357.386169</v>
      </c>
      <c r="AG56" s="45">
        <f>'AEO 2022 Table 49 Raw'!AJ45</f>
        <v>2.7E-2</v>
      </c>
    </row>
    <row r="57" spans="1:33" ht="15" customHeight="1">
      <c r="A57" s="8" t="s">
        <v>1316</v>
      </c>
      <c r="B57" s="24" t="s">
        <v>915</v>
      </c>
      <c r="C57" s="27">
        <f>'AEO 2022 Table 49 Raw'!F46</f>
        <v>0.10242999999999999</v>
      </c>
      <c r="D57" s="27">
        <f>'AEO 2022 Table 49 Raw'!G46</f>
        <v>0.186358</v>
      </c>
      <c r="E57" s="27">
        <f>'AEO 2022 Table 49 Raw'!H46</f>
        <v>0.26677099999999998</v>
      </c>
      <c r="F57" s="27">
        <f>'AEO 2022 Table 49 Raw'!I46</f>
        <v>0.34293099999999999</v>
      </c>
      <c r="G57" s="27">
        <f>'AEO 2022 Table 49 Raw'!J46</f>
        <v>0.41520000000000001</v>
      </c>
      <c r="H57" s="27">
        <f>'AEO 2022 Table 49 Raw'!K46</f>
        <v>0.48292400000000002</v>
      </c>
      <c r="I57" s="27">
        <f>'AEO 2022 Table 49 Raw'!L46</f>
        <v>0.54627400000000004</v>
      </c>
      <c r="J57" s="27">
        <f>'AEO 2022 Table 49 Raw'!M46</f>
        <v>0.60994199999999998</v>
      </c>
      <c r="K57" s="27">
        <f>'AEO 2022 Table 49 Raw'!N46</f>
        <v>0.67166899999999996</v>
      </c>
      <c r="L57" s="27">
        <f>'AEO 2022 Table 49 Raw'!O46</f>
        <v>0.73301400000000005</v>
      </c>
      <c r="M57" s="27">
        <f>'AEO 2022 Table 49 Raw'!P46</f>
        <v>0.79367600000000005</v>
      </c>
      <c r="N57" s="27">
        <f>'AEO 2022 Table 49 Raw'!Q46</f>
        <v>0.85646800000000001</v>
      </c>
      <c r="O57" s="27">
        <f>'AEO 2022 Table 49 Raw'!R46</f>
        <v>0.92023500000000003</v>
      </c>
      <c r="P57" s="27">
        <f>'AEO 2022 Table 49 Raw'!S46</f>
        <v>0.98245899999999997</v>
      </c>
      <c r="Q57" s="27">
        <f>'AEO 2022 Table 49 Raw'!T46</f>
        <v>1.0472999999999999</v>
      </c>
      <c r="R57" s="27">
        <f>'AEO 2022 Table 49 Raw'!U46</f>
        <v>1.1141760000000001</v>
      </c>
      <c r="S57" s="27">
        <f>'AEO 2022 Table 49 Raw'!V46</f>
        <v>1.182407</v>
      </c>
      <c r="T57" s="27">
        <f>'AEO 2022 Table 49 Raw'!W46</f>
        <v>1.2531699999999999</v>
      </c>
      <c r="U57" s="27">
        <f>'AEO 2022 Table 49 Raw'!X46</f>
        <v>1.3264210000000001</v>
      </c>
      <c r="V57" s="27">
        <f>'AEO 2022 Table 49 Raw'!Y46</f>
        <v>1.401443</v>
      </c>
      <c r="W57" s="27">
        <f>'AEO 2022 Table 49 Raw'!Z46</f>
        <v>1.4789159999999999</v>
      </c>
      <c r="X57" s="27">
        <f>'AEO 2022 Table 49 Raw'!AA46</f>
        <v>1.5569580000000001</v>
      </c>
      <c r="Y57" s="27">
        <f>'AEO 2022 Table 49 Raw'!AB46</f>
        <v>1.635421</v>
      </c>
      <c r="Z57" s="27">
        <f>'AEO 2022 Table 49 Raw'!AC46</f>
        <v>1.70919</v>
      </c>
      <c r="AA57" s="27">
        <f>'AEO 2022 Table 49 Raw'!AD46</f>
        <v>1.7844279999999999</v>
      </c>
      <c r="AB57" s="27">
        <f>'AEO 2022 Table 49 Raw'!AE46</f>
        <v>1.8671089999999999</v>
      </c>
      <c r="AC57" s="27">
        <f>'AEO 2022 Table 49 Raw'!AF46</f>
        <v>1.948806</v>
      </c>
      <c r="AD57" s="27">
        <f>'AEO 2022 Table 49 Raw'!AG46</f>
        <v>2.028124</v>
      </c>
      <c r="AE57" s="27">
        <f>'AEO 2022 Table 49 Raw'!AH46</f>
        <v>2.1163750000000001</v>
      </c>
      <c r="AF57" s="27">
        <f>'AEO 2022 Table 49 Raw'!AI46</f>
        <v>2.2164280000000001</v>
      </c>
      <c r="AG57" s="45">
        <f>'AEO 2022 Table 49 Raw'!AJ46</f>
        <v>0.112</v>
      </c>
    </row>
    <row r="58" spans="1:33" ht="15" customHeight="1">
      <c r="A58" s="8" t="s">
        <v>1317</v>
      </c>
      <c r="B58" s="24" t="s">
        <v>1274</v>
      </c>
      <c r="C58" s="27">
        <f>'AEO 2022 Table 49 Raw'!F47</f>
        <v>0.24348</v>
      </c>
      <c r="D58" s="27">
        <f>'AEO 2022 Table 49 Raw'!G47</f>
        <v>0.26297300000000001</v>
      </c>
      <c r="E58" s="27">
        <f>'AEO 2022 Table 49 Raw'!H47</f>
        <v>0.27744400000000002</v>
      </c>
      <c r="F58" s="27">
        <f>'AEO 2022 Table 49 Raw'!I47</f>
        <v>0.28826600000000002</v>
      </c>
      <c r="G58" s="27">
        <f>'AEO 2022 Table 49 Raw'!J47</f>
        <v>0.29766599999999999</v>
      </c>
      <c r="H58" s="27">
        <f>'AEO 2022 Table 49 Raw'!K47</f>
        <v>0.30507899999999999</v>
      </c>
      <c r="I58" s="27">
        <f>'AEO 2022 Table 49 Raw'!L47</f>
        <v>0.31119599999999997</v>
      </c>
      <c r="J58" s="27">
        <f>'AEO 2022 Table 49 Raw'!M47</f>
        <v>0.31798599999999999</v>
      </c>
      <c r="K58" s="27">
        <f>'AEO 2022 Table 49 Raw'!N47</f>
        <v>0.324131</v>
      </c>
      <c r="L58" s="27">
        <f>'AEO 2022 Table 49 Raw'!O47</f>
        <v>0.33067000000000002</v>
      </c>
      <c r="M58" s="27">
        <f>'AEO 2022 Table 49 Raw'!P47</f>
        <v>0.33719199999999999</v>
      </c>
      <c r="N58" s="27">
        <f>'AEO 2022 Table 49 Raw'!Q47</f>
        <v>0.34448200000000001</v>
      </c>
      <c r="O58" s="27">
        <f>'AEO 2022 Table 49 Raw'!R47</f>
        <v>0.35142600000000002</v>
      </c>
      <c r="P58" s="27">
        <f>'AEO 2022 Table 49 Raw'!S47</f>
        <v>0.357153</v>
      </c>
      <c r="Q58" s="27">
        <f>'AEO 2022 Table 49 Raw'!T47</f>
        <v>0.36285000000000001</v>
      </c>
      <c r="R58" s="27">
        <f>'AEO 2022 Table 49 Raw'!U47</f>
        <v>0.36838199999999999</v>
      </c>
      <c r="S58" s="27">
        <f>'AEO 2022 Table 49 Raw'!V47</f>
        <v>0.37304799999999999</v>
      </c>
      <c r="T58" s="27">
        <f>'AEO 2022 Table 49 Raw'!W47</f>
        <v>0.37818200000000002</v>
      </c>
      <c r="U58" s="27">
        <f>'AEO 2022 Table 49 Raw'!X47</f>
        <v>0.38398300000000002</v>
      </c>
      <c r="V58" s="27">
        <f>'AEO 2022 Table 49 Raw'!Y47</f>
        <v>0.38969700000000002</v>
      </c>
      <c r="W58" s="27">
        <f>'AEO 2022 Table 49 Raw'!Z47</f>
        <v>0.39704299999999998</v>
      </c>
      <c r="X58" s="27">
        <f>'AEO 2022 Table 49 Raw'!AA47</f>
        <v>0.40478799999999998</v>
      </c>
      <c r="Y58" s="27">
        <f>'AEO 2022 Table 49 Raw'!AB47</f>
        <v>0.413495</v>
      </c>
      <c r="Z58" s="27">
        <f>'AEO 2022 Table 49 Raw'!AC47</f>
        <v>0.42198000000000002</v>
      </c>
      <c r="AA58" s="27">
        <f>'AEO 2022 Table 49 Raw'!AD47</f>
        <v>0.431508</v>
      </c>
      <c r="AB58" s="27">
        <f>'AEO 2022 Table 49 Raw'!AE47</f>
        <v>0.44361400000000001</v>
      </c>
      <c r="AC58" s="27">
        <f>'AEO 2022 Table 49 Raw'!AF47</f>
        <v>0.45643299999999998</v>
      </c>
      <c r="AD58" s="27">
        <f>'AEO 2022 Table 49 Raw'!AG47</f>
        <v>0.46930899999999998</v>
      </c>
      <c r="AE58" s="27">
        <f>'AEO 2022 Table 49 Raw'!AH47</f>
        <v>0.48528700000000002</v>
      </c>
      <c r="AF58" s="27">
        <f>'AEO 2022 Table 49 Raw'!AI47</f>
        <v>0.50475999999999999</v>
      </c>
      <c r="AG58" s="45">
        <f>'AEO 2022 Table 49 Raw'!AJ47</f>
        <v>2.5000000000000001E-2</v>
      </c>
    </row>
    <row r="59" spans="1:33" ht="15" customHeight="1">
      <c r="A59" s="8" t="s">
        <v>1318</v>
      </c>
      <c r="B59" s="24" t="s">
        <v>1276</v>
      </c>
      <c r="C59" s="27">
        <f>'AEO 2022 Table 49 Raw'!F48</f>
        <v>43.161994999999997</v>
      </c>
      <c r="D59" s="27">
        <f>'AEO 2022 Table 49 Raw'!G48</f>
        <v>42.407443999999998</v>
      </c>
      <c r="E59" s="27">
        <f>'AEO 2022 Table 49 Raw'!H48</f>
        <v>40.985492999999998</v>
      </c>
      <c r="F59" s="27">
        <f>'AEO 2022 Table 49 Raw'!I48</f>
        <v>39.092796</v>
      </c>
      <c r="G59" s="27">
        <f>'AEO 2022 Table 49 Raw'!J48</f>
        <v>37.245669999999997</v>
      </c>
      <c r="H59" s="27">
        <f>'AEO 2022 Table 49 Raw'!K48</f>
        <v>35.423119</v>
      </c>
      <c r="I59" s="27">
        <f>'AEO 2022 Table 49 Raw'!L48</f>
        <v>33.767257999999998</v>
      </c>
      <c r="J59" s="27">
        <f>'AEO 2022 Table 49 Raw'!M48</f>
        <v>32.431828000000003</v>
      </c>
      <c r="K59" s="27">
        <f>'AEO 2022 Table 49 Raw'!N48</f>
        <v>31.234238000000001</v>
      </c>
      <c r="L59" s="27">
        <f>'AEO 2022 Table 49 Raw'!O48</f>
        <v>30.220124999999999</v>
      </c>
      <c r="M59" s="27">
        <f>'AEO 2022 Table 49 Raw'!P48</f>
        <v>29.308399000000001</v>
      </c>
      <c r="N59" s="27">
        <f>'AEO 2022 Table 49 Raw'!Q48</f>
        <v>28.529710999999999</v>
      </c>
      <c r="O59" s="27">
        <f>'AEO 2022 Table 49 Raw'!R48</f>
        <v>27.75592</v>
      </c>
      <c r="P59" s="27">
        <f>'AEO 2022 Table 49 Raw'!S48</f>
        <v>26.797909000000001</v>
      </c>
      <c r="Q59" s="27">
        <f>'AEO 2022 Table 49 Raw'!T48</f>
        <v>25.79393</v>
      </c>
      <c r="R59" s="27">
        <f>'AEO 2022 Table 49 Raw'!U48</f>
        <v>24.685044999999999</v>
      </c>
      <c r="S59" s="27">
        <f>'AEO 2022 Table 49 Raw'!V48</f>
        <v>23.505694999999999</v>
      </c>
      <c r="T59" s="27">
        <f>'AEO 2022 Table 49 Raw'!W48</f>
        <v>22.142206000000002</v>
      </c>
      <c r="U59" s="27">
        <f>'AEO 2022 Table 49 Raw'!X48</f>
        <v>20.773257999999998</v>
      </c>
      <c r="V59" s="27">
        <f>'AEO 2022 Table 49 Raw'!Y48</f>
        <v>19.445629</v>
      </c>
      <c r="W59" s="27">
        <f>'AEO 2022 Table 49 Raw'!Z48</f>
        <v>18.307682</v>
      </c>
      <c r="X59" s="27">
        <f>'AEO 2022 Table 49 Raw'!AA48</f>
        <v>17.364815</v>
      </c>
      <c r="Y59" s="27">
        <f>'AEO 2022 Table 49 Raw'!AB48</f>
        <v>16.705317999999998</v>
      </c>
      <c r="Z59" s="27">
        <f>'AEO 2022 Table 49 Raw'!AC48</f>
        <v>16.171327999999999</v>
      </c>
      <c r="AA59" s="27">
        <f>'AEO 2022 Table 49 Raw'!AD48</f>
        <v>15.820435</v>
      </c>
      <c r="AB59" s="27">
        <f>'AEO 2022 Table 49 Raw'!AE48</f>
        <v>15.618707000000001</v>
      </c>
      <c r="AC59" s="27">
        <f>'AEO 2022 Table 49 Raw'!AF48</f>
        <v>15.476150000000001</v>
      </c>
      <c r="AD59" s="27">
        <f>'AEO 2022 Table 49 Raw'!AG48</f>
        <v>15.359773000000001</v>
      </c>
      <c r="AE59" s="27">
        <f>'AEO 2022 Table 49 Raw'!AH48</f>
        <v>15.271258</v>
      </c>
      <c r="AF59" s="27">
        <f>'AEO 2022 Table 49 Raw'!AI48</f>
        <v>15.259402</v>
      </c>
      <c r="AG59" s="45">
        <f>'AEO 2022 Table 49 Raw'!AJ48</f>
        <v>-3.5000000000000003E-2</v>
      </c>
    </row>
    <row r="60" spans="1:33" ht="15" customHeight="1">
      <c r="A60" s="8" t="s">
        <v>1319</v>
      </c>
      <c r="B60" s="24" t="s">
        <v>1278</v>
      </c>
      <c r="C60" s="27">
        <f>'AEO 2022 Table 49 Raw'!F49</f>
        <v>4.9740000000000001E-3</v>
      </c>
      <c r="D60" s="27">
        <f>'AEO 2022 Table 49 Raw'!G49</f>
        <v>4.849E-3</v>
      </c>
      <c r="E60" s="27">
        <f>'AEO 2022 Table 49 Raw'!H49</f>
        <v>4.7289999999999997E-3</v>
      </c>
      <c r="F60" s="27">
        <f>'AEO 2022 Table 49 Raw'!I49</f>
        <v>4.6220000000000002E-3</v>
      </c>
      <c r="G60" s="27">
        <f>'AEO 2022 Table 49 Raw'!J49</f>
        <v>4.5700000000000003E-3</v>
      </c>
      <c r="H60" s="27">
        <f>'AEO 2022 Table 49 Raw'!K49</f>
        <v>4.5570000000000003E-3</v>
      </c>
      <c r="I60" s="27">
        <f>'AEO 2022 Table 49 Raw'!L49</f>
        <v>4.5840000000000004E-3</v>
      </c>
      <c r="J60" s="27">
        <f>'AEO 2022 Table 49 Raw'!M49</f>
        <v>4.6589999999999999E-3</v>
      </c>
      <c r="K60" s="27">
        <f>'AEO 2022 Table 49 Raw'!N49</f>
        <v>4.653E-3</v>
      </c>
      <c r="L60" s="27">
        <f>'AEO 2022 Table 49 Raw'!O49</f>
        <v>4.5929999999999999E-3</v>
      </c>
      <c r="M60" s="27">
        <f>'AEO 2022 Table 49 Raw'!P49</f>
        <v>4.5339999999999998E-3</v>
      </c>
      <c r="N60" s="27">
        <f>'AEO 2022 Table 49 Raw'!Q49</f>
        <v>4.4929999999999996E-3</v>
      </c>
      <c r="O60" s="27">
        <f>'AEO 2022 Table 49 Raw'!R49</f>
        <v>4.2929999999999999E-3</v>
      </c>
      <c r="P60" s="27">
        <f>'AEO 2022 Table 49 Raw'!S49</f>
        <v>4.0379999999999999E-3</v>
      </c>
      <c r="Q60" s="27">
        <f>'AEO 2022 Table 49 Raw'!T49</f>
        <v>3.8709999999999999E-3</v>
      </c>
      <c r="R60" s="27">
        <f>'AEO 2022 Table 49 Raw'!U49</f>
        <v>3.7669999999999999E-3</v>
      </c>
      <c r="S60" s="27">
        <f>'AEO 2022 Table 49 Raw'!V49</f>
        <v>3.7079999999999999E-3</v>
      </c>
      <c r="T60" s="27">
        <f>'AEO 2022 Table 49 Raw'!W49</f>
        <v>3.686E-3</v>
      </c>
      <c r="U60" s="27">
        <f>'AEO 2022 Table 49 Raw'!X49</f>
        <v>3.6939999999999998E-3</v>
      </c>
      <c r="V60" s="27">
        <f>'AEO 2022 Table 49 Raw'!Y49</f>
        <v>3.7699999999999999E-3</v>
      </c>
      <c r="W60" s="27">
        <f>'AEO 2022 Table 49 Raw'!Z49</f>
        <v>3.8809999999999999E-3</v>
      </c>
      <c r="X60" s="27">
        <f>'AEO 2022 Table 49 Raw'!AA49</f>
        <v>3.993E-3</v>
      </c>
      <c r="Y60" s="27">
        <f>'AEO 2022 Table 49 Raw'!AB49</f>
        <v>4.1029999999999999E-3</v>
      </c>
      <c r="Z60" s="27">
        <f>'AEO 2022 Table 49 Raw'!AC49</f>
        <v>4.1260000000000003E-3</v>
      </c>
      <c r="AA60" s="27">
        <f>'AEO 2022 Table 49 Raw'!AD49</f>
        <v>4.1240000000000001E-3</v>
      </c>
      <c r="AB60" s="27">
        <f>'AEO 2022 Table 49 Raw'!AE49</f>
        <v>4.1529999999999996E-3</v>
      </c>
      <c r="AC60" s="27">
        <f>'AEO 2022 Table 49 Raw'!AF49</f>
        <v>4.1879999999999999E-3</v>
      </c>
      <c r="AD60" s="27">
        <f>'AEO 2022 Table 49 Raw'!AG49</f>
        <v>4.2220000000000001E-3</v>
      </c>
      <c r="AE60" s="27">
        <f>'AEO 2022 Table 49 Raw'!AH49</f>
        <v>4.2729999999999999E-3</v>
      </c>
      <c r="AF60" s="27">
        <f>'AEO 2022 Table 49 Raw'!AI49</f>
        <v>4.3449999999999999E-3</v>
      </c>
      <c r="AG60" s="45">
        <f>'AEO 2022 Table 49 Raw'!AJ49</f>
        <v>-5.0000000000000001E-3</v>
      </c>
    </row>
    <row r="61" spans="1:33" ht="15" customHeight="1">
      <c r="A61" s="8" t="s">
        <v>1320</v>
      </c>
      <c r="B61" s="24" t="s">
        <v>1280</v>
      </c>
      <c r="C61" s="27">
        <f>'AEO 2022 Table 49 Raw'!F50</f>
        <v>4.4978999999999998E-2</v>
      </c>
      <c r="D61" s="27">
        <f>'AEO 2022 Table 49 Raw'!G50</f>
        <v>8.6646000000000001E-2</v>
      </c>
      <c r="E61" s="27">
        <f>'AEO 2022 Table 49 Raw'!H50</f>
        <v>0.13038</v>
      </c>
      <c r="F61" s="27">
        <f>'AEO 2022 Table 49 Raw'!I50</f>
        <v>0.17390600000000001</v>
      </c>
      <c r="G61" s="27">
        <f>'AEO 2022 Table 49 Raw'!J50</f>
        <v>0.21648800000000001</v>
      </c>
      <c r="H61" s="27">
        <f>'AEO 2022 Table 49 Raw'!K50</f>
        <v>0.25706099999999998</v>
      </c>
      <c r="I61" s="27">
        <f>'AEO 2022 Table 49 Raw'!L50</f>
        <v>0.29521399999999998</v>
      </c>
      <c r="J61" s="27">
        <f>'AEO 2022 Table 49 Raw'!M50</f>
        <v>0.332978</v>
      </c>
      <c r="K61" s="27">
        <f>'AEO 2022 Table 49 Raw'!N50</f>
        <v>0.36863800000000002</v>
      </c>
      <c r="L61" s="27">
        <f>'AEO 2022 Table 49 Raw'!O50</f>
        <v>0.40332299999999999</v>
      </c>
      <c r="M61" s="27">
        <f>'AEO 2022 Table 49 Raw'!P50</f>
        <v>0.43702099999999999</v>
      </c>
      <c r="N61" s="27">
        <f>'AEO 2022 Table 49 Raw'!Q50</f>
        <v>0.471273</v>
      </c>
      <c r="O61" s="27">
        <f>'AEO 2022 Table 49 Raw'!R50</f>
        <v>0.50563199999999997</v>
      </c>
      <c r="P61" s="27">
        <f>'AEO 2022 Table 49 Raw'!S50</f>
        <v>0.53945299999999996</v>
      </c>
      <c r="Q61" s="27">
        <f>'AEO 2022 Table 49 Raw'!T50</f>
        <v>0.57515499999999997</v>
      </c>
      <c r="R61" s="27">
        <f>'AEO 2022 Table 49 Raw'!U50</f>
        <v>0.61226700000000001</v>
      </c>
      <c r="S61" s="27">
        <f>'AEO 2022 Table 49 Raw'!V50</f>
        <v>0.65034700000000001</v>
      </c>
      <c r="T61" s="27">
        <f>'AEO 2022 Table 49 Raw'!W50</f>
        <v>0.69000600000000001</v>
      </c>
      <c r="U61" s="27">
        <f>'AEO 2022 Table 49 Raw'!X50</f>
        <v>0.73156299999999996</v>
      </c>
      <c r="V61" s="27">
        <f>'AEO 2022 Table 49 Raw'!Y50</f>
        <v>0.77384799999999998</v>
      </c>
      <c r="W61" s="27">
        <f>'AEO 2022 Table 49 Raw'!Z50</f>
        <v>0.81749099999999997</v>
      </c>
      <c r="X61" s="27">
        <f>'AEO 2022 Table 49 Raw'!AA50</f>
        <v>0.86323899999999998</v>
      </c>
      <c r="Y61" s="27">
        <f>'AEO 2022 Table 49 Raw'!AB50</f>
        <v>0.91052500000000003</v>
      </c>
      <c r="Z61" s="27">
        <f>'AEO 2022 Table 49 Raw'!AC50</f>
        <v>0.954403</v>
      </c>
      <c r="AA61" s="27">
        <f>'AEO 2022 Table 49 Raw'!AD50</f>
        <v>0.99890299999999999</v>
      </c>
      <c r="AB61" s="27">
        <f>'AEO 2022 Table 49 Raw'!AE50</f>
        <v>1.0471999999999999</v>
      </c>
      <c r="AC61" s="27">
        <f>'AEO 2022 Table 49 Raw'!AF50</f>
        <v>1.094635</v>
      </c>
      <c r="AD61" s="27">
        <f>'AEO 2022 Table 49 Raw'!AG50</f>
        <v>1.1406480000000001</v>
      </c>
      <c r="AE61" s="27">
        <f>'AEO 2022 Table 49 Raw'!AH50</f>
        <v>1.1909780000000001</v>
      </c>
      <c r="AF61" s="27">
        <f>'AEO 2022 Table 49 Raw'!AI50</f>
        <v>1.247576</v>
      </c>
      <c r="AG61" s="45">
        <f>'AEO 2022 Table 49 Raw'!AJ50</f>
        <v>0.121</v>
      </c>
    </row>
    <row r="62" spans="1:33" ht="15" customHeight="1">
      <c r="A62" s="8" t="s">
        <v>1321</v>
      </c>
      <c r="B62" s="24" t="s">
        <v>1282</v>
      </c>
      <c r="C62" s="27">
        <f>'AEO 2022 Table 49 Raw'!F51</f>
        <v>5.0717999999999999E-2</v>
      </c>
      <c r="D62" s="27">
        <f>'AEO 2022 Table 49 Raw'!G51</f>
        <v>9.8216999999999999E-2</v>
      </c>
      <c r="E62" s="27">
        <f>'AEO 2022 Table 49 Raw'!H51</f>
        <v>0.14852699999999999</v>
      </c>
      <c r="F62" s="27">
        <f>'AEO 2022 Table 49 Raw'!I51</f>
        <v>0.199184</v>
      </c>
      <c r="G62" s="27">
        <f>'AEO 2022 Table 49 Raw'!J51</f>
        <v>0.2495</v>
      </c>
      <c r="H62" s="27">
        <f>'AEO 2022 Table 49 Raw'!K51</f>
        <v>0.298427</v>
      </c>
      <c r="I62" s="27">
        <f>'AEO 2022 Table 49 Raw'!L51</f>
        <v>0.345549</v>
      </c>
      <c r="J62" s="27">
        <f>'AEO 2022 Table 49 Raw'!M51</f>
        <v>0.39289000000000002</v>
      </c>
      <c r="K62" s="27">
        <f>'AEO 2022 Table 49 Raw'!N51</f>
        <v>0.43886399999999998</v>
      </c>
      <c r="L62" s="27">
        <f>'AEO 2022 Table 49 Raw'!O51</f>
        <v>0.484622</v>
      </c>
      <c r="M62" s="27">
        <f>'AEO 2022 Table 49 Raw'!P51</f>
        <v>0.53017099999999995</v>
      </c>
      <c r="N62" s="27">
        <f>'AEO 2022 Table 49 Raw'!Q51</f>
        <v>0.57693399999999995</v>
      </c>
      <c r="O62" s="27">
        <f>'AEO 2022 Table 49 Raw'!R51</f>
        <v>0.62403699999999995</v>
      </c>
      <c r="P62" s="27">
        <f>'AEO 2022 Table 49 Raw'!S51</f>
        <v>0.67036300000000004</v>
      </c>
      <c r="Q62" s="27">
        <f>'AEO 2022 Table 49 Raw'!T51</f>
        <v>0.71887699999999999</v>
      </c>
      <c r="R62" s="27">
        <f>'AEO 2022 Table 49 Raw'!U51</f>
        <v>0.76897400000000005</v>
      </c>
      <c r="S62" s="27">
        <f>'AEO 2022 Table 49 Raw'!V51</f>
        <v>0.82005499999999998</v>
      </c>
      <c r="T62" s="27">
        <f>'AEO 2022 Table 49 Raw'!W51</f>
        <v>0.87283200000000005</v>
      </c>
      <c r="U62" s="27">
        <f>'AEO 2022 Table 49 Raw'!X51</f>
        <v>0.92771999999999999</v>
      </c>
      <c r="V62" s="27">
        <f>'AEO 2022 Table 49 Raw'!Y51</f>
        <v>0.98338599999999998</v>
      </c>
      <c r="W62" s="27">
        <f>'AEO 2022 Table 49 Raw'!Z51</f>
        <v>1.0406500000000001</v>
      </c>
      <c r="X62" s="27">
        <f>'AEO 2022 Table 49 Raw'!AA51</f>
        <v>1.1004910000000001</v>
      </c>
      <c r="Y62" s="27">
        <f>'AEO 2022 Table 49 Raw'!AB51</f>
        <v>1.1622749999999999</v>
      </c>
      <c r="Z62" s="27">
        <f>'AEO 2022 Table 49 Raw'!AC51</f>
        <v>1.2200059999999999</v>
      </c>
      <c r="AA62" s="27">
        <f>'AEO 2022 Table 49 Raw'!AD51</f>
        <v>1.278708</v>
      </c>
      <c r="AB62" s="27">
        <f>'AEO 2022 Table 49 Raw'!AE51</f>
        <v>1.3424050000000001</v>
      </c>
      <c r="AC62" s="27">
        <f>'AEO 2022 Table 49 Raw'!AF51</f>
        <v>1.405078</v>
      </c>
      <c r="AD62" s="27">
        <f>'AEO 2022 Table 49 Raw'!AG51</f>
        <v>1.4659180000000001</v>
      </c>
      <c r="AE62" s="27">
        <f>'AEO 2022 Table 49 Raw'!AH51</f>
        <v>1.5322290000000001</v>
      </c>
      <c r="AF62" s="27">
        <f>'AEO 2022 Table 49 Raw'!AI51</f>
        <v>1.6064579999999999</v>
      </c>
      <c r="AG62" s="45">
        <f>'AEO 2022 Table 49 Raw'!AJ51</f>
        <v>0.127</v>
      </c>
    </row>
    <row r="63" spans="1:33" ht="15" customHeight="1">
      <c r="A63" s="8" t="s">
        <v>1322</v>
      </c>
      <c r="B63" s="24" t="s">
        <v>1284</v>
      </c>
      <c r="C63" s="27">
        <f>'AEO 2022 Table 49 Raw'!F52</f>
        <v>6.0000000000000002E-6</v>
      </c>
      <c r="D63" s="27">
        <f>'AEO 2022 Table 49 Raw'!G52</f>
        <v>1.2999999999999999E-5</v>
      </c>
      <c r="E63" s="27">
        <f>'AEO 2022 Table 49 Raw'!H52</f>
        <v>2.0000000000000002E-5</v>
      </c>
      <c r="F63" s="27">
        <f>'AEO 2022 Table 49 Raw'!I52</f>
        <v>2.6999999999999999E-5</v>
      </c>
      <c r="G63" s="27">
        <f>'AEO 2022 Table 49 Raw'!J52</f>
        <v>3.4E-5</v>
      </c>
      <c r="H63" s="27">
        <f>'AEO 2022 Table 49 Raw'!K52</f>
        <v>4.0000000000000003E-5</v>
      </c>
      <c r="I63" s="27">
        <f>'AEO 2022 Table 49 Raw'!L52</f>
        <v>4.6E-5</v>
      </c>
      <c r="J63" s="27">
        <f>'AEO 2022 Table 49 Raw'!M52</f>
        <v>5.1E-5</v>
      </c>
      <c r="K63" s="27">
        <f>'AEO 2022 Table 49 Raw'!N52</f>
        <v>5.7000000000000003E-5</v>
      </c>
      <c r="L63" s="27">
        <f>'AEO 2022 Table 49 Raw'!O52</f>
        <v>6.2000000000000003E-5</v>
      </c>
      <c r="M63" s="27">
        <f>'AEO 2022 Table 49 Raw'!P52</f>
        <v>6.6000000000000005E-5</v>
      </c>
      <c r="N63" s="27">
        <f>'AEO 2022 Table 49 Raw'!Q52</f>
        <v>6.9999999999999994E-5</v>
      </c>
      <c r="O63" s="27">
        <f>'AEO 2022 Table 49 Raw'!R52</f>
        <v>7.3999999999999996E-5</v>
      </c>
      <c r="P63" s="27">
        <f>'AEO 2022 Table 49 Raw'!S52</f>
        <v>7.7999999999999999E-5</v>
      </c>
      <c r="Q63" s="27">
        <f>'AEO 2022 Table 49 Raw'!T52</f>
        <v>8.1000000000000004E-5</v>
      </c>
      <c r="R63" s="27">
        <f>'AEO 2022 Table 49 Raw'!U52</f>
        <v>8.3999999999999995E-5</v>
      </c>
      <c r="S63" s="27">
        <f>'AEO 2022 Table 49 Raw'!V52</f>
        <v>8.7000000000000001E-5</v>
      </c>
      <c r="T63" s="27">
        <f>'AEO 2022 Table 49 Raw'!W52</f>
        <v>9.0000000000000006E-5</v>
      </c>
      <c r="U63" s="27">
        <f>'AEO 2022 Table 49 Raw'!X52</f>
        <v>9.2E-5</v>
      </c>
      <c r="V63" s="27">
        <f>'AEO 2022 Table 49 Raw'!Y52</f>
        <v>9.3999999999999994E-5</v>
      </c>
      <c r="W63" s="27">
        <f>'AEO 2022 Table 49 Raw'!Z52</f>
        <v>9.6000000000000002E-5</v>
      </c>
      <c r="X63" s="27">
        <f>'AEO 2022 Table 49 Raw'!AA52</f>
        <v>9.7E-5</v>
      </c>
      <c r="Y63" s="27">
        <f>'AEO 2022 Table 49 Raw'!AB52</f>
        <v>9.8999999999999994E-5</v>
      </c>
      <c r="Z63" s="27">
        <f>'AEO 2022 Table 49 Raw'!AC52</f>
        <v>9.8999999999999994E-5</v>
      </c>
      <c r="AA63" s="27">
        <f>'AEO 2022 Table 49 Raw'!AD52</f>
        <v>1E-4</v>
      </c>
      <c r="AB63" s="27">
        <f>'AEO 2022 Table 49 Raw'!AE52</f>
        <v>1E-4</v>
      </c>
      <c r="AC63" s="27">
        <f>'AEO 2022 Table 49 Raw'!AF52</f>
        <v>1E-4</v>
      </c>
      <c r="AD63" s="27">
        <f>'AEO 2022 Table 49 Raw'!AG52</f>
        <v>9.8999999999999994E-5</v>
      </c>
      <c r="AE63" s="27">
        <f>'AEO 2022 Table 49 Raw'!AH52</f>
        <v>9.7999999999999997E-5</v>
      </c>
      <c r="AF63" s="27">
        <f>'AEO 2022 Table 49 Raw'!AI52</f>
        <v>9.7E-5</v>
      </c>
      <c r="AG63" s="45">
        <f>'AEO 2022 Table 49 Raw'!AJ52</f>
        <v>9.8000000000000004E-2</v>
      </c>
    </row>
    <row r="64" spans="1:33" ht="15" customHeight="1">
      <c r="A64" s="8" t="s">
        <v>1323</v>
      </c>
      <c r="B64" s="24" t="s">
        <v>1286</v>
      </c>
      <c r="C64" s="27">
        <f>'AEO 2022 Table 49 Raw'!F53</f>
        <v>667.778503</v>
      </c>
      <c r="D64" s="27">
        <f>'AEO 2022 Table 49 Raw'!G53</f>
        <v>678.41479500000003</v>
      </c>
      <c r="E64" s="27">
        <f>'AEO 2022 Table 49 Raw'!H53</f>
        <v>681.41345200000001</v>
      </c>
      <c r="F64" s="27">
        <f>'AEO 2022 Table 49 Raw'!I53</f>
        <v>677.60217299999999</v>
      </c>
      <c r="G64" s="27">
        <f>'AEO 2022 Table 49 Raw'!J53</f>
        <v>673.27105700000004</v>
      </c>
      <c r="H64" s="27">
        <f>'AEO 2022 Table 49 Raw'!K53</f>
        <v>666.94238299999995</v>
      </c>
      <c r="I64" s="27">
        <f>'AEO 2022 Table 49 Raw'!L53</f>
        <v>660.18640100000005</v>
      </c>
      <c r="J64" s="27">
        <f>'AEO 2022 Table 49 Raw'!M53</f>
        <v>656.77050799999995</v>
      </c>
      <c r="K64" s="27">
        <f>'AEO 2022 Table 49 Raw'!N53</f>
        <v>653.76831100000004</v>
      </c>
      <c r="L64" s="27">
        <f>'AEO 2022 Table 49 Raw'!O53</f>
        <v>653.707764</v>
      </c>
      <c r="M64" s="27">
        <f>'AEO 2022 Table 49 Raw'!P53</f>
        <v>655.03552200000001</v>
      </c>
      <c r="N64" s="27">
        <f>'AEO 2022 Table 49 Raw'!Q53</f>
        <v>658.81848100000002</v>
      </c>
      <c r="O64" s="27">
        <f>'AEO 2022 Table 49 Raw'!R53</f>
        <v>663.25567599999999</v>
      </c>
      <c r="P64" s="27">
        <f>'AEO 2022 Table 49 Raw'!S53</f>
        <v>667.38244599999996</v>
      </c>
      <c r="Q64" s="27">
        <f>'AEO 2022 Table 49 Raw'!T53</f>
        <v>673.36340299999995</v>
      </c>
      <c r="R64" s="27">
        <f>'AEO 2022 Table 49 Raw'!U53</f>
        <v>679.792419</v>
      </c>
      <c r="S64" s="27">
        <f>'AEO 2022 Table 49 Raw'!V53</f>
        <v>685.76556400000004</v>
      </c>
      <c r="T64" s="27">
        <f>'AEO 2022 Table 49 Raw'!W53</f>
        <v>691.31091300000003</v>
      </c>
      <c r="U64" s="27">
        <f>'AEO 2022 Table 49 Raw'!X53</f>
        <v>696.80163600000003</v>
      </c>
      <c r="V64" s="27">
        <f>'AEO 2022 Table 49 Raw'!Y53</f>
        <v>701.979919</v>
      </c>
      <c r="W64" s="27">
        <f>'AEO 2022 Table 49 Raw'!Z53</f>
        <v>707.80645800000002</v>
      </c>
      <c r="X64" s="27">
        <f>'AEO 2022 Table 49 Raw'!AA53</f>
        <v>714.70959500000004</v>
      </c>
      <c r="Y64" s="27">
        <f>'AEO 2022 Table 49 Raw'!AB53</f>
        <v>722.490723</v>
      </c>
      <c r="Z64" s="27">
        <f>'AEO 2022 Table 49 Raw'!AC53</f>
        <v>729.01415999999995</v>
      </c>
      <c r="AA64" s="27">
        <f>'AEO 2022 Table 49 Raw'!AD53</f>
        <v>736.52807600000006</v>
      </c>
      <c r="AB64" s="27">
        <f>'AEO 2022 Table 49 Raw'!AE53</f>
        <v>746.75024399999995</v>
      </c>
      <c r="AC64" s="27">
        <f>'AEO 2022 Table 49 Raw'!AF53</f>
        <v>756.18017599999996</v>
      </c>
      <c r="AD64" s="27">
        <f>'AEO 2022 Table 49 Raw'!AG53</f>
        <v>764.14562999999998</v>
      </c>
      <c r="AE64" s="27">
        <f>'AEO 2022 Table 49 Raw'!AH53</f>
        <v>773.96484399999997</v>
      </c>
      <c r="AF64" s="27">
        <f>'AEO 2022 Table 49 Raw'!AI53</f>
        <v>786.59020999999996</v>
      </c>
      <c r="AG64" s="45">
        <f>'AEO 2022 Table 49 Raw'!AJ53</f>
        <v>6.0000000000000001E-3</v>
      </c>
    </row>
    <row r="65" spans="1:33" ht="15" customHeight="1">
      <c r="B65" s="23" t="s">
        <v>1287</v>
      </c>
      <c r="C65" s="27"/>
      <c r="D65" s="27"/>
      <c r="E65" s="27"/>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c r="AE65" s="27"/>
      <c r="AF65" s="27"/>
      <c r="AG65" s="45"/>
    </row>
    <row r="66" spans="1:33" ht="15" customHeight="1">
      <c r="A66" s="8" t="s">
        <v>1324</v>
      </c>
      <c r="B66" s="24" t="s">
        <v>1269</v>
      </c>
      <c r="C66" s="27">
        <f>'AEO 2022 Table 49 Raw'!F55</f>
        <v>568.557861</v>
      </c>
      <c r="D66" s="27">
        <f>'AEO 2022 Table 49 Raw'!G55</f>
        <v>574.56146200000001</v>
      </c>
      <c r="E66" s="27">
        <f>'AEO 2022 Table 49 Raw'!H55</f>
        <v>574.89459199999999</v>
      </c>
      <c r="F66" s="27">
        <f>'AEO 2022 Table 49 Raw'!I55</f>
        <v>573.52703899999995</v>
      </c>
      <c r="G66" s="27">
        <f>'AEO 2022 Table 49 Raw'!J55</f>
        <v>573.84375</v>
      </c>
      <c r="H66" s="27">
        <f>'AEO 2022 Table 49 Raw'!K55</f>
        <v>572.51818800000001</v>
      </c>
      <c r="I66" s="27">
        <f>'AEO 2022 Table 49 Raw'!L55</f>
        <v>570.46105999999997</v>
      </c>
      <c r="J66" s="27">
        <f>'AEO 2022 Table 49 Raw'!M55</f>
        <v>570.84918200000004</v>
      </c>
      <c r="K66" s="27">
        <f>'AEO 2022 Table 49 Raw'!N55</f>
        <v>569.81549099999995</v>
      </c>
      <c r="L66" s="27">
        <f>'AEO 2022 Table 49 Raw'!O55</f>
        <v>569.25970500000005</v>
      </c>
      <c r="M66" s="27">
        <f>'AEO 2022 Table 49 Raw'!P55</f>
        <v>567.979736</v>
      </c>
      <c r="N66" s="27">
        <f>'AEO 2022 Table 49 Raw'!Q55</f>
        <v>568.12127699999996</v>
      </c>
      <c r="O66" s="27">
        <f>'AEO 2022 Table 49 Raw'!R55</f>
        <v>568.161743</v>
      </c>
      <c r="P66" s="27">
        <f>'AEO 2022 Table 49 Raw'!S55</f>
        <v>567.254456</v>
      </c>
      <c r="Q66" s="27">
        <f>'AEO 2022 Table 49 Raw'!T55</f>
        <v>567.97552499999995</v>
      </c>
      <c r="R66" s="27">
        <f>'AEO 2022 Table 49 Raw'!U55</f>
        <v>569.84399399999995</v>
      </c>
      <c r="S66" s="27">
        <f>'AEO 2022 Table 49 Raw'!V55</f>
        <v>572.39190699999995</v>
      </c>
      <c r="T66" s="27">
        <f>'AEO 2022 Table 49 Raw'!W55</f>
        <v>575.44323699999995</v>
      </c>
      <c r="U66" s="27">
        <f>'AEO 2022 Table 49 Raw'!X55</f>
        <v>579.37213099999997</v>
      </c>
      <c r="V66" s="27">
        <f>'AEO 2022 Table 49 Raw'!Y55</f>
        <v>583.61084000000005</v>
      </c>
      <c r="W66" s="27">
        <f>'AEO 2022 Table 49 Raw'!Z55</f>
        <v>588.23956299999998</v>
      </c>
      <c r="X66" s="27">
        <f>'AEO 2022 Table 49 Raw'!AA55</f>
        <v>594.00457800000004</v>
      </c>
      <c r="Y66" s="27">
        <f>'AEO 2022 Table 49 Raw'!AB55</f>
        <v>600.81701699999996</v>
      </c>
      <c r="Z66" s="27">
        <f>'AEO 2022 Table 49 Raw'!AC55</f>
        <v>606.62744099999998</v>
      </c>
      <c r="AA66" s="27">
        <f>'AEO 2022 Table 49 Raw'!AD55</f>
        <v>613.30938700000002</v>
      </c>
      <c r="AB66" s="27">
        <f>'AEO 2022 Table 49 Raw'!AE55</f>
        <v>622.04217500000004</v>
      </c>
      <c r="AC66" s="27">
        <f>'AEO 2022 Table 49 Raw'!AF55</f>
        <v>630.27429199999995</v>
      </c>
      <c r="AD66" s="27">
        <f>'AEO 2022 Table 49 Raw'!AG55</f>
        <v>636.76306199999999</v>
      </c>
      <c r="AE66" s="27">
        <f>'AEO 2022 Table 49 Raw'!AH55</f>
        <v>644.02325399999995</v>
      </c>
      <c r="AF66" s="27">
        <f>'AEO 2022 Table 49 Raw'!AI55</f>
        <v>654.81927499999995</v>
      </c>
      <c r="AG66" s="45">
        <f>'AEO 2022 Table 49 Raw'!AJ55</f>
        <v>5.0000000000000001E-3</v>
      </c>
    </row>
    <row r="67" spans="1:33" ht="15" customHeight="1">
      <c r="A67" s="8" t="s">
        <v>1325</v>
      </c>
      <c r="B67" s="24" t="s">
        <v>1271</v>
      </c>
      <c r="C67" s="27">
        <f>'AEO 2022 Table 49 Raw'!F56</f>
        <v>321.25375400000001</v>
      </c>
      <c r="D67" s="27">
        <f>'AEO 2022 Table 49 Raw'!G56</f>
        <v>315.56652800000001</v>
      </c>
      <c r="E67" s="27">
        <f>'AEO 2022 Table 49 Raw'!H56</f>
        <v>307.36001599999997</v>
      </c>
      <c r="F67" s="27">
        <f>'AEO 2022 Table 49 Raw'!I56</f>
        <v>298.61596700000001</v>
      </c>
      <c r="G67" s="27">
        <f>'AEO 2022 Table 49 Raw'!J56</f>
        <v>290.73733499999997</v>
      </c>
      <c r="H67" s="27">
        <f>'AEO 2022 Table 49 Raw'!K56</f>
        <v>283.28539999999998</v>
      </c>
      <c r="I67" s="27">
        <f>'AEO 2022 Table 49 Raw'!L56</f>
        <v>276.51516700000002</v>
      </c>
      <c r="J67" s="27">
        <f>'AEO 2022 Table 49 Raw'!M56</f>
        <v>271.97088600000001</v>
      </c>
      <c r="K67" s="27">
        <f>'AEO 2022 Table 49 Raw'!N56</f>
        <v>267.703979</v>
      </c>
      <c r="L67" s="27">
        <f>'AEO 2022 Table 49 Raw'!O56</f>
        <v>264.15191700000003</v>
      </c>
      <c r="M67" s="27">
        <f>'AEO 2022 Table 49 Raw'!P56</f>
        <v>260.70986900000003</v>
      </c>
      <c r="N67" s="27">
        <f>'AEO 2022 Table 49 Raw'!Q56</f>
        <v>258.51516700000002</v>
      </c>
      <c r="O67" s="27">
        <f>'AEO 2022 Table 49 Raw'!R56</f>
        <v>256.46475199999998</v>
      </c>
      <c r="P67" s="27">
        <f>'AEO 2022 Table 49 Raw'!S56</f>
        <v>254.62211600000001</v>
      </c>
      <c r="Q67" s="27">
        <f>'AEO 2022 Table 49 Raw'!T56</f>
        <v>253.78744499999999</v>
      </c>
      <c r="R67" s="27">
        <f>'AEO 2022 Table 49 Raw'!U56</f>
        <v>253.35015899999999</v>
      </c>
      <c r="S67" s="27">
        <f>'AEO 2022 Table 49 Raw'!V56</f>
        <v>253.71485899999999</v>
      </c>
      <c r="T67" s="27">
        <f>'AEO 2022 Table 49 Raw'!W56</f>
        <v>253.647751</v>
      </c>
      <c r="U67" s="27">
        <f>'AEO 2022 Table 49 Raw'!X56</f>
        <v>254.950546</v>
      </c>
      <c r="V67" s="27">
        <f>'AEO 2022 Table 49 Raw'!Y56</f>
        <v>256.22778299999999</v>
      </c>
      <c r="W67" s="27">
        <f>'AEO 2022 Table 49 Raw'!Z56</f>
        <v>258.00625600000001</v>
      </c>
      <c r="X67" s="27">
        <f>'AEO 2022 Table 49 Raw'!AA56</f>
        <v>260.46661399999999</v>
      </c>
      <c r="Y67" s="27">
        <f>'AEO 2022 Table 49 Raw'!AB56</f>
        <v>263.53704800000003</v>
      </c>
      <c r="Z67" s="27">
        <f>'AEO 2022 Table 49 Raw'!AC56</f>
        <v>266.25863600000002</v>
      </c>
      <c r="AA67" s="27">
        <f>'AEO 2022 Table 49 Raw'!AD56</f>
        <v>269.341858</v>
      </c>
      <c r="AB67" s="27">
        <f>'AEO 2022 Table 49 Raw'!AE56</f>
        <v>273.32376099999999</v>
      </c>
      <c r="AC67" s="27">
        <f>'AEO 2022 Table 49 Raw'!AF56</f>
        <v>276.95873999999998</v>
      </c>
      <c r="AD67" s="27">
        <f>'AEO 2022 Table 49 Raw'!AG56</f>
        <v>279.82891799999999</v>
      </c>
      <c r="AE67" s="27">
        <f>'AEO 2022 Table 49 Raw'!AH56</f>
        <v>283.07479899999998</v>
      </c>
      <c r="AF67" s="27">
        <f>'AEO 2022 Table 49 Raw'!AI56</f>
        <v>287.52188100000001</v>
      </c>
      <c r="AG67" s="45">
        <f>'AEO 2022 Table 49 Raw'!AJ56</f>
        <v>-4.0000000000000001E-3</v>
      </c>
    </row>
    <row r="68" spans="1:33" ht="15" customHeight="1">
      <c r="A68" s="8" t="s">
        <v>1326</v>
      </c>
      <c r="B68" s="24" t="s">
        <v>915</v>
      </c>
      <c r="C68" s="27">
        <f>'AEO 2022 Table 49 Raw'!F57</f>
        <v>0.68273799999999996</v>
      </c>
      <c r="D68" s="27">
        <f>'AEO 2022 Table 49 Raw'!G57</f>
        <v>0.72836299999999998</v>
      </c>
      <c r="E68" s="27">
        <f>'AEO 2022 Table 49 Raw'!H57</f>
        <v>0.76884300000000005</v>
      </c>
      <c r="F68" s="27">
        <f>'AEO 2022 Table 49 Raw'!I57</f>
        <v>0.80962400000000001</v>
      </c>
      <c r="G68" s="27">
        <f>'AEO 2022 Table 49 Raw'!J57</f>
        <v>0.85335799999999995</v>
      </c>
      <c r="H68" s="27">
        <f>'AEO 2022 Table 49 Raw'!K57</f>
        <v>0.89415100000000003</v>
      </c>
      <c r="I68" s="27">
        <f>'AEO 2022 Table 49 Raw'!L57</f>
        <v>0.93254099999999995</v>
      </c>
      <c r="J68" s="27">
        <f>'AEO 2022 Table 49 Raw'!M57</f>
        <v>0.97532200000000002</v>
      </c>
      <c r="K68" s="27">
        <f>'AEO 2022 Table 49 Raw'!N57</f>
        <v>1.015781</v>
      </c>
      <c r="L68" s="27">
        <f>'AEO 2022 Table 49 Raw'!O57</f>
        <v>1.05803</v>
      </c>
      <c r="M68" s="27">
        <f>'AEO 2022 Table 49 Raw'!P57</f>
        <v>1.0998889999999999</v>
      </c>
      <c r="N68" s="27">
        <f>'AEO 2022 Table 49 Raw'!Q57</f>
        <v>1.146096</v>
      </c>
      <c r="O68" s="27">
        <f>'AEO 2022 Table 49 Raw'!R57</f>
        <v>1.196323</v>
      </c>
      <c r="P68" s="27">
        <f>'AEO 2022 Table 49 Raw'!S57</f>
        <v>1.2468790000000001</v>
      </c>
      <c r="Q68" s="27">
        <f>'AEO 2022 Table 49 Raw'!T57</f>
        <v>1.294694</v>
      </c>
      <c r="R68" s="27">
        <f>'AEO 2022 Table 49 Raw'!U57</f>
        <v>1.34405</v>
      </c>
      <c r="S68" s="27">
        <f>'AEO 2022 Table 49 Raw'!V57</f>
        <v>1.39585</v>
      </c>
      <c r="T68" s="27">
        <f>'AEO 2022 Table 49 Raw'!W57</f>
        <v>1.451201</v>
      </c>
      <c r="U68" s="27">
        <f>'AEO 2022 Table 49 Raw'!X57</f>
        <v>1.512616</v>
      </c>
      <c r="V68" s="27">
        <f>'AEO 2022 Table 49 Raw'!Y57</f>
        <v>1.580514</v>
      </c>
      <c r="W68" s="27">
        <f>'AEO 2022 Table 49 Raw'!Z57</f>
        <v>1.6538660000000001</v>
      </c>
      <c r="X68" s="27">
        <f>'AEO 2022 Table 49 Raw'!AA57</f>
        <v>1.7341059999999999</v>
      </c>
      <c r="Y68" s="27">
        <f>'AEO 2022 Table 49 Raw'!AB57</f>
        <v>1.8197700000000001</v>
      </c>
      <c r="Z68" s="27">
        <f>'AEO 2022 Table 49 Raw'!AC57</f>
        <v>1.904677</v>
      </c>
      <c r="AA68" s="27">
        <f>'AEO 2022 Table 49 Raw'!AD57</f>
        <v>1.995601</v>
      </c>
      <c r="AB68" s="27">
        <f>'AEO 2022 Table 49 Raw'!AE57</f>
        <v>2.0979160000000001</v>
      </c>
      <c r="AC68" s="27">
        <f>'AEO 2022 Table 49 Raw'!AF57</f>
        <v>2.2024729999999999</v>
      </c>
      <c r="AD68" s="27">
        <f>'AEO 2022 Table 49 Raw'!AG57</f>
        <v>2.3042150000000001</v>
      </c>
      <c r="AE68" s="27">
        <f>'AEO 2022 Table 49 Raw'!AH57</f>
        <v>2.4049719999999999</v>
      </c>
      <c r="AF68" s="27">
        <f>'AEO 2022 Table 49 Raw'!AI57</f>
        <v>2.5259830000000001</v>
      </c>
      <c r="AG68" s="45">
        <f>'AEO 2022 Table 49 Raw'!AJ57</f>
        <v>4.5999999999999999E-2</v>
      </c>
    </row>
    <row r="69" spans="1:33" ht="15" customHeight="1">
      <c r="A69" s="8" t="s">
        <v>1327</v>
      </c>
      <c r="B69" s="24" t="s">
        <v>1274</v>
      </c>
      <c r="C69" s="27">
        <f>'AEO 2022 Table 49 Raw'!F58</f>
        <v>0.933083</v>
      </c>
      <c r="D69" s="27">
        <f>'AEO 2022 Table 49 Raw'!G58</f>
        <v>1.1257999999999999</v>
      </c>
      <c r="E69" s="27">
        <f>'AEO 2022 Table 49 Raw'!H58</f>
        <v>1.293147</v>
      </c>
      <c r="F69" s="27">
        <f>'AEO 2022 Table 49 Raw'!I58</f>
        <v>1.4460120000000001</v>
      </c>
      <c r="G69" s="27">
        <f>'AEO 2022 Table 49 Raw'!J58</f>
        <v>1.58717</v>
      </c>
      <c r="H69" s="27">
        <f>'AEO 2022 Table 49 Raw'!K58</f>
        <v>1.7067600000000001</v>
      </c>
      <c r="I69" s="27">
        <f>'AEO 2022 Table 49 Raw'!L58</f>
        <v>1.8076680000000001</v>
      </c>
      <c r="J69" s="27">
        <f>'AEO 2022 Table 49 Raw'!M58</f>
        <v>1.90602</v>
      </c>
      <c r="K69" s="27">
        <f>'AEO 2022 Table 49 Raw'!N58</f>
        <v>1.987884</v>
      </c>
      <c r="L69" s="27">
        <f>'AEO 2022 Table 49 Raw'!O58</f>
        <v>2.05836</v>
      </c>
      <c r="M69" s="27">
        <f>'AEO 2022 Table 49 Raw'!P58</f>
        <v>2.1157180000000002</v>
      </c>
      <c r="N69" s="27">
        <f>'AEO 2022 Table 49 Raw'!Q58</f>
        <v>2.1676000000000002</v>
      </c>
      <c r="O69" s="27">
        <f>'AEO 2022 Table 49 Raw'!R58</f>
        <v>2.2103510000000002</v>
      </c>
      <c r="P69" s="27">
        <f>'AEO 2022 Table 49 Raw'!S58</f>
        <v>2.2404839999999999</v>
      </c>
      <c r="Q69" s="27">
        <f>'AEO 2022 Table 49 Raw'!T58</f>
        <v>2.268529</v>
      </c>
      <c r="R69" s="27">
        <f>'AEO 2022 Table 49 Raw'!U58</f>
        <v>2.2937859999999999</v>
      </c>
      <c r="S69" s="27">
        <f>'AEO 2022 Table 49 Raw'!V58</f>
        <v>2.3183929999999999</v>
      </c>
      <c r="T69" s="27">
        <f>'AEO 2022 Table 49 Raw'!W58</f>
        <v>2.3453729999999999</v>
      </c>
      <c r="U69" s="27">
        <f>'AEO 2022 Table 49 Raw'!X58</f>
        <v>2.3793820000000001</v>
      </c>
      <c r="V69" s="27">
        <f>'AEO 2022 Table 49 Raw'!Y58</f>
        <v>2.4203730000000001</v>
      </c>
      <c r="W69" s="27">
        <f>'AEO 2022 Table 49 Raw'!Z58</f>
        <v>2.465195</v>
      </c>
      <c r="X69" s="27">
        <f>'AEO 2022 Table 49 Raw'!AA58</f>
        <v>2.5181909999999998</v>
      </c>
      <c r="Y69" s="27">
        <f>'AEO 2022 Table 49 Raw'!AB58</f>
        <v>2.573817</v>
      </c>
      <c r="Z69" s="27">
        <f>'AEO 2022 Table 49 Raw'!AC58</f>
        <v>2.625159</v>
      </c>
      <c r="AA69" s="27">
        <f>'AEO 2022 Table 49 Raw'!AD58</f>
        <v>2.6834479999999998</v>
      </c>
      <c r="AB69" s="27">
        <f>'AEO 2022 Table 49 Raw'!AE58</f>
        <v>2.754264</v>
      </c>
      <c r="AC69" s="27">
        <f>'AEO 2022 Table 49 Raw'!AF58</f>
        <v>2.8247070000000001</v>
      </c>
      <c r="AD69" s="27">
        <f>'AEO 2022 Table 49 Raw'!AG58</f>
        <v>2.8885260000000001</v>
      </c>
      <c r="AE69" s="27">
        <f>'AEO 2022 Table 49 Raw'!AH58</f>
        <v>2.95879</v>
      </c>
      <c r="AF69" s="27">
        <f>'AEO 2022 Table 49 Raw'!AI58</f>
        <v>3.0494490000000001</v>
      </c>
      <c r="AG69" s="45">
        <f>'AEO 2022 Table 49 Raw'!AJ58</f>
        <v>4.2000000000000003E-2</v>
      </c>
    </row>
    <row r="70" spans="1:33" ht="12" customHeight="1">
      <c r="A70" s="8" t="s">
        <v>1328</v>
      </c>
      <c r="B70" s="24" t="s">
        <v>1276</v>
      </c>
      <c r="C70" s="27">
        <f>'AEO 2022 Table 49 Raw'!F59</f>
        <v>11.067329000000001</v>
      </c>
      <c r="D70" s="27">
        <f>'AEO 2022 Table 49 Raw'!G59</f>
        <v>12.607813</v>
      </c>
      <c r="E70" s="27">
        <f>'AEO 2022 Table 49 Raw'!H59</f>
        <v>13.94788</v>
      </c>
      <c r="F70" s="27">
        <f>'AEO 2022 Table 49 Raw'!I59</f>
        <v>15.200817000000001</v>
      </c>
      <c r="G70" s="27">
        <f>'AEO 2022 Table 49 Raw'!J59</f>
        <v>16.409424000000001</v>
      </c>
      <c r="H70" s="27">
        <f>'AEO 2022 Table 49 Raw'!K59</f>
        <v>17.468793999999999</v>
      </c>
      <c r="I70" s="27">
        <f>'AEO 2022 Table 49 Raw'!L59</f>
        <v>18.418495</v>
      </c>
      <c r="J70" s="27">
        <f>'AEO 2022 Table 49 Raw'!M59</f>
        <v>19.412512</v>
      </c>
      <c r="K70" s="27">
        <f>'AEO 2022 Table 49 Raw'!N59</f>
        <v>20.331009000000002</v>
      </c>
      <c r="L70" s="27">
        <f>'AEO 2022 Table 49 Raw'!O59</f>
        <v>21.253215999999998</v>
      </c>
      <c r="M70" s="27">
        <f>'AEO 2022 Table 49 Raw'!P59</f>
        <v>22.132324000000001</v>
      </c>
      <c r="N70" s="27">
        <f>'AEO 2022 Table 49 Raw'!Q59</f>
        <v>23.057877000000001</v>
      </c>
      <c r="O70" s="27">
        <f>'AEO 2022 Table 49 Raw'!R59</f>
        <v>23.961736999999999</v>
      </c>
      <c r="P70" s="27">
        <f>'AEO 2022 Table 49 Raw'!S59</f>
        <v>24.868386999999998</v>
      </c>
      <c r="Q70" s="27">
        <f>'AEO 2022 Table 49 Raw'!T59</f>
        <v>25.860303999999999</v>
      </c>
      <c r="R70" s="27">
        <f>'AEO 2022 Table 49 Raw'!U59</f>
        <v>26.877285000000001</v>
      </c>
      <c r="S70" s="27">
        <f>'AEO 2022 Table 49 Raw'!V59</f>
        <v>27.994226000000001</v>
      </c>
      <c r="T70" s="27">
        <f>'AEO 2022 Table 49 Raw'!W59</f>
        <v>29.186672000000002</v>
      </c>
      <c r="U70" s="27">
        <f>'AEO 2022 Table 49 Raw'!X59</f>
        <v>30.496044000000001</v>
      </c>
      <c r="V70" s="27">
        <f>'AEO 2022 Table 49 Raw'!Y59</f>
        <v>31.833998000000001</v>
      </c>
      <c r="W70" s="27">
        <f>'AEO 2022 Table 49 Raw'!Z59</f>
        <v>33.266533000000003</v>
      </c>
      <c r="X70" s="27">
        <f>'AEO 2022 Table 49 Raw'!AA59</f>
        <v>34.813713</v>
      </c>
      <c r="Y70" s="27">
        <f>'AEO 2022 Table 49 Raw'!AB59</f>
        <v>36.425727999999999</v>
      </c>
      <c r="Z70" s="27">
        <f>'AEO 2022 Table 49 Raw'!AC59</f>
        <v>37.994484</v>
      </c>
      <c r="AA70" s="27">
        <f>'AEO 2022 Table 49 Raw'!AD59</f>
        <v>39.647616999999997</v>
      </c>
      <c r="AB70" s="27">
        <f>'AEO 2022 Table 49 Raw'!AE59</f>
        <v>41.507323999999997</v>
      </c>
      <c r="AC70" s="27">
        <f>'AEO 2022 Table 49 Raw'!AF59</f>
        <v>43.361381999999999</v>
      </c>
      <c r="AD70" s="27">
        <f>'AEO 2022 Table 49 Raw'!AG59</f>
        <v>45.124737000000003</v>
      </c>
      <c r="AE70" s="27">
        <f>'AEO 2022 Table 49 Raw'!AH59</f>
        <v>47.008755000000001</v>
      </c>
      <c r="AF70" s="27">
        <f>'AEO 2022 Table 49 Raw'!AI59</f>
        <v>49.238883999999999</v>
      </c>
      <c r="AG70" s="45">
        <f>'AEO 2022 Table 49 Raw'!AJ59</f>
        <v>5.2999999999999999E-2</v>
      </c>
    </row>
    <row r="71" spans="1:33" ht="15" customHeight="1">
      <c r="A71" s="8" t="s">
        <v>1329</v>
      </c>
      <c r="B71" s="24" t="s">
        <v>1278</v>
      </c>
      <c r="C71" s="27">
        <f>'AEO 2022 Table 49 Raw'!F60</f>
        <v>1.7916000000000001E-2</v>
      </c>
      <c r="D71" s="27">
        <f>'AEO 2022 Table 49 Raw'!G60</f>
        <v>1.9213999999999998E-2</v>
      </c>
      <c r="E71" s="27">
        <f>'AEO 2022 Table 49 Raw'!H60</f>
        <v>2.0053000000000001E-2</v>
      </c>
      <c r="F71" s="27">
        <f>'AEO 2022 Table 49 Raw'!I60</f>
        <v>2.0570000000000001E-2</v>
      </c>
      <c r="G71" s="27">
        <f>'AEO 2022 Table 49 Raw'!J60</f>
        <v>2.0900999999999999E-2</v>
      </c>
      <c r="H71" s="27">
        <f>'AEO 2022 Table 49 Raw'!K60</f>
        <v>2.0961E-2</v>
      </c>
      <c r="I71" s="27">
        <f>'AEO 2022 Table 49 Raw'!L60</f>
        <v>2.0830999999999999E-2</v>
      </c>
      <c r="J71" s="27">
        <f>'AEO 2022 Table 49 Raw'!M60</f>
        <v>2.0653000000000001E-2</v>
      </c>
      <c r="K71" s="27">
        <f>'AEO 2022 Table 49 Raw'!N60</f>
        <v>2.0344999999999999E-2</v>
      </c>
      <c r="L71" s="27">
        <f>'AEO 2022 Table 49 Raw'!O60</f>
        <v>1.9997999999999998E-2</v>
      </c>
      <c r="M71" s="27">
        <f>'AEO 2022 Table 49 Raw'!P60</f>
        <v>1.9602000000000001E-2</v>
      </c>
      <c r="N71" s="27">
        <f>'AEO 2022 Table 49 Raw'!Q60</f>
        <v>1.9224999999999999E-2</v>
      </c>
      <c r="O71" s="27">
        <f>'AEO 2022 Table 49 Raw'!R60</f>
        <v>1.8851E-2</v>
      </c>
      <c r="P71" s="27">
        <f>'AEO 2022 Table 49 Raw'!S60</f>
        <v>1.8495999999999999E-2</v>
      </c>
      <c r="Q71" s="27">
        <f>'AEO 2022 Table 49 Raw'!T60</f>
        <v>1.8259999999999998E-2</v>
      </c>
      <c r="R71" s="27">
        <f>'AEO 2022 Table 49 Raw'!U60</f>
        <v>1.7722999999999999E-2</v>
      </c>
      <c r="S71" s="27">
        <f>'AEO 2022 Table 49 Raw'!V60</f>
        <v>1.7073000000000001E-2</v>
      </c>
      <c r="T71" s="27">
        <f>'AEO 2022 Table 49 Raw'!W60</f>
        <v>1.6806999999999999E-2</v>
      </c>
      <c r="U71" s="27">
        <f>'AEO 2022 Table 49 Raw'!X60</f>
        <v>1.6423E-2</v>
      </c>
      <c r="V71" s="27">
        <f>'AEO 2022 Table 49 Raw'!Y60</f>
        <v>1.6005999999999999E-2</v>
      </c>
      <c r="W71" s="27">
        <f>'AEO 2022 Table 49 Raw'!Z60</f>
        <v>1.5616E-2</v>
      </c>
      <c r="X71" s="27">
        <f>'AEO 2022 Table 49 Raw'!AA60</f>
        <v>1.525E-2</v>
      </c>
      <c r="Y71" s="27">
        <f>'AEO 2022 Table 49 Raw'!AB60</f>
        <v>1.4888999999999999E-2</v>
      </c>
      <c r="Z71" s="27">
        <f>'AEO 2022 Table 49 Raw'!AC60</f>
        <v>1.4487999999999999E-2</v>
      </c>
      <c r="AA71" s="27">
        <f>'AEO 2022 Table 49 Raw'!AD60</f>
        <v>1.4109E-2</v>
      </c>
      <c r="AB71" s="27">
        <f>'AEO 2022 Table 49 Raw'!AE60</f>
        <v>1.3778E-2</v>
      </c>
      <c r="AC71" s="27">
        <f>'AEO 2022 Table 49 Raw'!AF60</f>
        <v>1.3429E-2</v>
      </c>
      <c r="AD71" s="27">
        <f>'AEO 2022 Table 49 Raw'!AG60</f>
        <v>1.3054E-2</v>
      </c>
      <c r="AE71" s="27">
        <f>'AEO 2022 Table 49 Raw'!AH60</f>
        <v>1.2709E-2</v>
      </c>
      <c r="AF71" s="27">
        <f>'AEO 2022 Table 49 Raw'!AI60</f>
        <v>1.2381E-2</v>
      </c>
      <c r="AG71" s="45">
        <f>'AEO 2022 Table 49 Raw'!AJ60</f>
        <v>-1.2999999999999999E-2</v>
      </c>
    </row>
    <row r="72" spans="1:33" ht="15" customHeight="1">
      <c r="A72" s="8" t="s">
        <v>1330</v>
      </c>
      <c r="B72" s="24" t="s">
        <v>1280</v>
      </c>
      <c r="C72" s="27">
        <f>'AEO 2022 Table 49 Raw'!F61</f>
        <v>6.2391000000000002E-2</v>
      </c>
      <c r="D72" s="27">
        <f>'AEO 2022 Table 49 Raw'!G61</f>
        <v>0.115686</v>
      </c>
      <c r="E72" s="27">
        <f>'AEO 2022 Table 49 Raw'!H61</f>
        <v>0.167073</v>
      </c>
      <c r="F72" s="27">
        <f>'AEO 2022 Table 49 Raw'!I61</f>
        <v>0.219026</v>
      </c>
      <c r="G72" s="27">
        <f>'AEO 2022 Table 49 Raw'!J61</f>
        <v>0.27007199999999998</v>
      </c>
      <c r="H72" s="27">
        <f>'AEO 2022 Table 49 Raw'!K61</f>
        <v>0.31735400000000002</v>
      </c>
      <c r="I72" s="27">
        <f>'AEO 2022 Table 49 Raw'!L61</f>
        <v>0.36161700000000002</v>
      </c>
      <c r="J72" s="27">
        <f>'AEO 2022 Table 49 Raw'!M61</f>
        <v>0.40623900000000002</v>
      </c>
      <c r="K72" s="27">
        <f>'AEO 2022 Table 49 Raw'!N61</f>
        <v>0.44908900000000002</v>
      </c>
      <c r="L72" s="27">
        <f>'AEO 2022 Table 49 Raw'!O61</f>
        <v>0.491143</v>
      </c>
      <c r="M72" s="27">
        <f>'AEO 2022 Table 49 Raw'!P61</f>
        <v>0.53164500000000003</v>
      </c>
      <c r="N72" s="27">
        <f>'AEO 2022 Table 49 Raw'!Q61</f>
        <v>0.57263299999999995</v>
      </c>
      <c r="O72" s="27">
        <f>'AEO 2022 Table 49 Raw'!R61</f>
        <v>0.61342099999999999</v>
      </c>
      <c r="P72" s="27">
        <f>'AEO 2022 Table 49 Raw'!S61</f>
        <v>0.65289699999999995</v>
      </c>
      <c r="Q72" s="27">
        <f>'AEO 2022 Table 49 Raw'!T61</f>
        <v>0.69375399999999998</v>
      </c>
      <c r="R72" s="27">
        <f>'AEO 2022 Table 49 Raw'!U61</f>
        <v>0.73619800000000002</v>
      </c>
      <c r="S72" s="27">
        <f>'AEO 2022 Table 49 Raw'!V61</f>
        <v>0.78083999999999998</v>
      </c>
      <c r="T72" s="27">
        <f>'AEO 2022 Table 49 Raw'!W61</f>
        <v>0.82804</v>
      </c>
      <c r="U72" s="27">
        <f>'AEO 2022 Table 49 Raw'!X61</f>
        <v>0.87890000000000001</v>
      </c>
      <c r="V72" s="27">
        <f>'AEO 2022 Table 49 Raw'!Y61</f>
        <v>0.92970699999999995</v>
      </c>
      <c r="W72" s="27">
        <f>'AEO 2022 Table 49 Raw'!Z61</f>
        <v>0.98351599999999995</v>
      </c>
      <c r="X72" s="27">
        <f>'AEO 2022 Table 49 Raw'!AA61</f>
        <v>1.040759</v>
      </c>
      <c r="Y72" s="27">
        <f>'AEO 2022 Table 49 Raw'!AB61</f>
        <v>1.100597</v>
      </c>
      <c r="Z72" s="27">
        <f>'AEO 2022 Table 49 Raw'!AC61</f>
        <v>1.159273</v>
      </c>
      <c r="AA72" s="27">
        <f>'AEO 2022 Table 49 Raw'!AD61</f>
        <v>1.221114</v>
      </c>
      <c r="AB72" s="27">
        <f>'AEO 2022 Table 49 Raw'!AE61</f>
        <v>1.289544</v>
      </c>
      <c r="AC72" s="27">
        <f>'AEO 2022 Table 49 Raw'!AF61</f>
        <v>1.358911</v>
      </c>
      <c r="AD72" s="27">
        <f>'AEO 2022 Table 49 Raw'!AG61</f>
        <v>1.4262330000000001</v>
      </c>
      <c r="AE72" s="27">
        <f>'AEO 2022 Table 49 Raw'!AH61</f>
        <v>1.4975259999999999</v>
      </c>
      <c r="AF72" s="27">
        <f>'AEO 2022 Table 49 Raw'!AI61</f>
        <v>1.5801620000000001</v>
      </c>
      <c r="AG72" s="45">
        <f>'AEO 2022 Table 49 Raw'!AJ61</f>
        <v>0.11799999999999999</v>
      </c>
    </row>
    <row r="73" spans="1:33" ht="15" customHeight="1">
      <c r="A73" s="8" t="s">
        <v>1331</v>
      </c>
      <c r="B73" s="24" t="s">
        <v>1282</v>
      </c>
      <c r="C73" s="27">
        <f>'AEO 2022 Table 49 Raw'!F62</f>
        <v>7.3249999999999996E-2</v>
      </c>
      <c r="D73" s="27">
        <f>'AEO 2022 Table 49 Raw'!G62</f>
        <v>0.135847</v>
      </c>
      <c r="E73" s="27">
        <f>'AEO 2022 Table 49 Raw'!H62</f>
        <v>0.19619500000000001</v>
      </c>
      <c r="F73" s="27">
        <f>'AEO 2022 Table 49 Raw'!I62</f>
        <v>0.25722</v>
      </c>
      <c r="G73" s="27">
        <f>'AEO 2022 Table 49 Raw'!J62</f>
        <v>0.31739800000000001</v>
      </c>
      <c r="H73" s="27">
        <f>'AEO 2022 Table 49 Raw'!K62</f>
        <v>0.37348300000000001</v>
      </c>
      <c r="I73" s="27">
        <f>'AEO 2022 Table 49 Raw'!L62</f>
        <v>0.42569800000000002</v>
      </c>
      <c r="J73" s="27">
        <f>'AEO 2022 Table 49 Raw'!M62</f>
        <v>0.47827799999999998</v>
      </c>
      <c r="K73" s="27">
        <f>'AEO 2022 Table 49 Raw'!N62</f>
        <v>0.52881199999999995</v>
      </c>
      <c r="L73" s="27">
        <f>'AEO 2022 Table 49 Raw'!O62</f>
        <v>0.57833800000000002</v>
      </c>
      <c r="M73" s="27">
        <f>'AEO 2022 Table 49 Raw'!P62</f>
        <v>0.62601600000000002</v>
      </c>
      <c r="N73" s="27">
        <f>'AEO 2022 Table 49 Raw'!Q62</f>
        <v>0.67424300000000004</v>
      </c>
      <c r="O73" s="27">
        <f>'AEO 2022 Table 49 Raw'!R62</f>
        <v>0.72223999999999999</v>
      </c>
      <c r="P73" s="27">
        <f>'AEO 2022 Table 49 Raw'!S62</f>
        <v>0.76926899999999998</v>
      </c>
      <c r="Q73" s="27">
        <f>'AEO 2022 Table 49 Raw'!T62</f>
        <v>0.81817300000000004</v>
      </c>
      <c r="R73" s="27">
        <f>'AEO 2022 Table 49 Raw'!U62</f>
        <v>0.86896200000000001</v>
      </c>
      <c r="S73" s="27">
        <f>'AEO 2022 Table 49 Raw'!V62</f>
        <v>0.92210800000000004</v>
      </c>
      <c r="T73" s="27">
        <f>'AEO 2022 Table 49 Raw'!W62</f>
        <v>0.97826100000000005</v>
      </c>
      <c r="U73" s="27">
        <f>'AEO 2022 Table 49 Raw'!X62</f>
        <v>1.0387010000000001</v>
      </c>
      <c r="V73" s="27">
        <f>'AEO 2022 Table 49 Raw'!Y62</f>
        <v>1.099029</v>
      </c>
      <c r="W73" s="27">
        <f>'AEO 2022 Table 49 Raw'!Z62</f>
        <v>1.162801</v>
      </c>
      <c r="X73" s="27">
        <f>'AEO 2022 Table 49 Raw'!AA62</f>
        <v>1.2305280000000001</v>
      </c>
      <c r="Y73" s="27">
        <f>'AEO 2022 Table 49 Raw'!AB62</f>
        <v>1.3010170000000001</v>
      </c>
      <c r="Z73" s="27">
        <f>'AEO 2022 Table 49 Raw'!AC62</f>
        <v>1.3701270000000001</v>
      </c>
      <c r="AA73" s="27">
        <f>'AEO 2022 Table 49 Raw'!AD62</f>
        <v>1.4430099999999999</v>
      </c>
      <c r="AB73" s="27">
        <f>'AEO 2022 Table 49 Raw'!AE62</f>
        <v>1.5238080000000001</v>
      </c>
      <c r="AC73" s="27">
        <f>'AEO 2022 Table 49 Raw'!AF62</f>
        <v>1.6059289999999999</v>
      </c>
      <c r="AD73" s="27">
        <f>'AEO 2022 Table 49 Raw'!AG62</f>
        <v>1.6858519999999999</v>
      </c>
      <c r="AE73" s="27">
        <f>'AEO 2022 Table 49 Raw'!AH62</f>
        <v>1.77071</v>
      </c>
      <c r="AF73" s="27">
        <f>'AEO 2022 Table 49 Raw'!AI62</f>
        <v>1.8690389999999999</v>
      </c>
      <c r="AG73" s="45">
        <f>'AEO 2022 Table 49 Raw'!AJ62</f>
        <v>0.11799999999999999</v>
      </c>
    </row>
    <row r="74" spans="1:33" ht="15" customHeight="1">
      <c r="A74" s="8" t="s">
        <v>1332</v>
      </c>
      <c r="B74" s="24" t="s">
        <v>1284</v>
      </c>
      <c r="C74" s="27">
        <f>'AEO 2022 Table 49 Raw'!F63</f>
        <v>0.117494</v>
      </c>
      <c r="D74" s="27">
        <f>'AEO 2022 Table 49 Raw'!G63</f>
        <v>0.220997</v>
      </c>
      <c r="E74" s="27">
        <f>'AEO 2022 Table 49 Raw'!H63</f>
        <v>0.32290400000000002</v>
      </c>
      <c r="F74" s="27">
        <f>'AEO 2022 Table 49 Raw'!I63</f>
        <v>0.42830800000000002</v>
      </c>
      <c r="G74" s="27">
        <f>'AEO 2022 Table 49 Raw'!J63</f>
        <v>0.53519499999999998</v>
      </c>
      <c r="H74" s="27">
        <f>'AEO 2022 Table 49 Raw'!K63</f>
        <v>0.638235</v>
      </c>
      <c r="I74" s="27">
        <f>'AEO 2022 Table 49 Raw'!L63</f>
        <v>0.73812900000000004</v>
      </c>
      <c r="J74" s="27">
        <f>'AEO 2022 Table 49 Raw'!M63</f>
        <v>0.83994999999999997</v>
      </c>
      <c r="K74" s="27">
        <f>'AEO 2022 Table 49 Raw'!N63</f>
        <v>0.94101900000000005</v>
      </c>
      <c r="L74" s="27">
        <f>'AEO 2022 Table 49 Raw'!O63</f>
        <v>1.043112</v>
      </c>
      <c r="M74" s="27">
        <f>'AEO 2022 Table 49 Raw'!P63</f>
        <v>1.1442619999999999</v>
      </c>
      <c r="N74" s="27">
        <f>'AEO 2022 Table 49 Raw'!Q63</f>
        <v>1.248672</v>
      </c>
      <c r="O74" s="27">
        <f>'AEO 2022 Table 49 Raw'!R63</f>
        <v>1.3540460000000001</v>
      </c>
      <c r="P74" s="27">
        <f>'AEO 2022 Table 49 Raw'!S63</f>
        <v>1.456628</v>
      </c>
      <c r="Q74" s="27">
        <f>'AEO 2022 Table 49 Raw'!T63</f>
        <v>1.56227</v>
      </c>
      <c r="R74" s="27">
        <f>'AEO 2022 Table 49 Raw'!U63</f>
        <v>1.67126</v>
      </c>
      <c r="S74" s="27">
        <f>'AEO 2022 Table 49 Raw'!V63</f>
        <v>1.784683</v>
      </c>
      <c r="T74" s="27">
        <f>'AEO 2022 Table 49 Raw'!W63</f>
        <v>1.9037580000000001</v>
      </c>
      <c r="U74" s="27">
        <f>'AEO 2022 Table 49 Raw'!X63</f>
        <v>2.0309949999999999</v>
      </c>
      <c r="V74" s="27">
        <f>'AEO 2022 Table 49 Raw'!Y63</f>
        <v>2.1592039999999999</v>
      </c>
      <c r="W74" s="27">
        <f>'AEO 2022 Table 49 Raw'!Z63</f>
        <v>2.2938830000000001</v>
      </c>
      <c r="X74" s="27">
        <f>'AEO 2022 Table 49 Raw'!AA63</f>
        <v>2.4363489999999999</v>
      </c>
      <c r="Y74" s="27">
        <f>'AEO 2022 Table 49 Raw'!AB63</f>
        <v>2.5843829999999999</v>
      </c>
      <c r="Z74" s="27">
        <f>'AEO 2022 Table 49 Raw'!AC63</f>
        <v>2.7297009999999999</v>
      </c>
      <c r="AA74" s="27">
        <f>'AEO 2022 Table 49 Raw'!AD63</f>
        <v>2.8824809999999998</v>
      </c>
      <c r="AB74" s="27">
        <f>'AEO 2022 Table 49 Raw'!AE63</f>
        <v>3.0510079999999999</v>
      </c>
      <c r="AC74" s="27">
        <f>'AEO 2022 Table 49 Raw'!AF63</f>
        <v>3.2221630000000001</v>
      </c>
      <c r="AD74" s="27">
        <f>'AEO 2022 Table 49 Raw'!AG63</f>
        <v>3.3887149999999999</v>
      </c>
      <c r="AE74" s="27">
        <f>'AEO 2022 Table 49 Raw'!AH63</f>
        <v>3.564994</v>
      </c>
      <c r="AF74" s="27">
        <f>'AEO 2022 Table 49 Raw'!AI63</f>
        <v>3.7687819999999999</v>
      </c>
      <c r="AG74" s="45">
        <f>'AEO 2022 Table 49 Raw'!AJ63</f>
        <v>0.127</v>
      </c>
    </row>
    <row r="75" spans="1:33" ht="15" customHeight="1">
      <c r="A75" s="8" t="s">
        <v>1333</v>
      </c>
      <c r="B75" s="24" t="s">
        <v>1298</v>
      </c>
      <c r="C75" s="27">
        <f>'AEO 2022 Table 49 Raw'!F64</f>
        <v>902.765625</v>
      </c>
      <c r="D75" s="27">
        <f>'AEO 2022 Table 49 Raw'!G64</f>
        <v>905.081726</v>
      </c>
      <c r="E75" s="27">
        <f>'AEO 2022 Table 49 Raw'!H64</f>
        <v>898.97088599999995</v>
      </c>
      <c r="F75" s="27">
        <f>'AEO 2022 Table 49 Raw'!I64</f>
        <v>890.52441399999998</v>
      </c>
      <c r="G75" s="27">
        <f>'AEO 2022 Table 49 Raw'!J64</f>
        <v>884.57464600000003</v>
      </c>
      <c r="H75" s="27">
        <f>'AEO 2022 Table 49 Raw'!K64</f>
        <v>877.22308299999997</v>
      </c>
      <c r="I75" s="27">
        <f>'AEO 2022 Table 49 Raw'!L64</f>
        <v>869.68133499999999</v>
      </c>
      <c r="J75" s="27">
        <f>'AEO 2022 Table 49 Raw'!M64</f>
        <v>866.85888699999998</v>
      </c>
      <c r="K75" s="27">
        <f>'AEO 2022 Table 49 Raw'!N64</f>
        <v>862.793274</v>
      </c>
      <c r="L75" s="27">
        <f>'AEO 2022 Table 49 Raw'!O64</f>
        <v>859.91394000000003</v>
      </c>
      <c r="M75" s="27">
        <f>'AEO 2022 Table 49 Raw'!P64</f>
        <v>856.35919200000001</v>
      </c>
      <c r="N75" s="27">
        <f>'AEO 2022 Table 49 Raw'!Q64</f>
        <v>855.52264400000001</v>
      </c>
      <c r="O75" s="27">
        <f>'AEO 2022 Table 49 Raw'!R64</f>
        <v>854.70330799999999</v>
      </c>
      <c r="P75" s="27">
        <f>'AEO 2022 Table 49 Raw'!S64</f>
        <v>853.12951699999996</v>
      </c>
      <c r="Q75" s="27">
        <f>'AEO 2022 Table 49 Raw'!T64</f>
        <v>854.27929700000004</v>
      </c>
      <c r="R75" s="27">
        <f>'AEO 2022 Table 49 Raw'!U64</f>
        <v>857.00366199999996</v>
      </c>
      <c r="S75" s="27">
        <f>'AEO 2022 Table 49 Raw'!V64</f>
        <v>861.31964100000005</v>
      </c>
      <c r="T75" s="27">
        <f>'AEO 2022 Table 49 Raw'!W64</f>
        <v>865.80102499999998</v>
      </c>
      <c r="U75" s="27">
        <f>'AEO 2022 Table 49 Raw'!X64</f>
        <v>872.67571999999996</v>
      </c>
      <c r="V75" s="27">
        <f>'AEO 2022 Table 49 Raw'!Y64</f>
        <v>879.87738000000002</v>
      </c>
      <c r="W75" s="27">
        <f>'AEO 2022 Table 49 Raw'!Z64</f>
        <v>888.08764599999995</v>
      </c>
      <c r="X75" s="27">
        <f>'AEO 2022 Table 49 Raw'!AA64</f>
        <v>898.25976600000001</v>
      </c>
      <c r="Y75" s="27">
        <f>'AEO 2022 Table 49 Raw'!AB64</f>
        <v>910.17413299999998</v>
      </c>
      <c r="Z75" s="27">
        <f>'AEO 2022 Table 49 Raw'!AC64</f>
        <v>920.68365500000004</v>
      </c>
      <c r="AA75" s="27">
        <f>'AEO 2022 Table 49 Raw'!AD64</f>
        <v>932.53894000000003</v>
      </c>
      <c r="AB75" s="27">
        <f>'AEO 2022 Table 49 Raw'!AE64</f>
        <v>947.60363800000005</v>
      </c>
      <c r="AC75" s="27">
        <f>'AEO 2022 Table 49 Raw'!AF64</f>
        <v>961.82153300000004</v>
      </c>
      <c r="AD75" s="27">
        <f>'AEO 2022 Table 49 Raw'!AG64</f>
        <v>973.42321800000002</v>
      </c>
      <c r="AE75" s="27">
        <f>'AEO 2022 Table 49 Raw'!AH64</f>
        <v>986.31658900000002</v>
      </c>
      <c r="AF75" s="27">
        <f>'AEO 2022 Table 49 Raw'!AI64</f>
        <v>1004.3855589999999</v>
      </c>
      <c r="AG75" s="45">
        <f>'AEO 2022 Table 49 Raw'!AJ64</f>
        <v>4.0000000000000001E-3</v>
      </c>
    </row>
    <row r="76" spans="1:33" ht="15" customHeight="1">
      <c r="B76" s="23" t="s">
        <v>1299</v>
      </c>
      <c r="C76" s="27"/>
      <c r="D76" s="27"/>
      <c r="E76" s="27"/>
      <c r="F76" s="27"/>
      <c r="G76" s="27"/>
      <c r="H76" s="27"/>
      <c r="I76" s="27"/>
      <c r="J76" s="27"/>
      <c r="K76" s="27"/>
      <c r="L76" s="27"/>
      <c r="M76" s="27"/>
      <c r="N76" s="27"/>
      <c r="O76" s="27"/>
      <c r="P76" s="27"/>
      <c r="Q76" s="27"/>
      <c r="R76" s="27"/>
      <c r="S76" s="27"/>
      <c r="T76" s="27"/>
      <c r="U76" s="27"/>
      <c r="V76" s="27"/>
      <c r="W76" s="27"/>
      <c r="X76" s="27"/>
      <c r="Y76" s="27"/>
      <c r="Z76" s="27"/>
      <c r="AA76" s="27"/>
      <c r="AB76" s="27"/>
      <c r="AC76" s="27"/>
      <c r="AD76" s="27"/>
      <c r="AE76" s="27"/>
      <c r="AF76" s="27"/>
      <c r="AG76" s="45"/>
    </row>
    <row r="77" spans="1:33" ht="15" customHeight="1">
      <c r="A77" s="8" t="s">
        <v>1334</v>
      </c>
      <c r="B77" s="24" t="s">
        <v>1269</v>
      </c>
      <c r="C77" s="27">
        <f>'AEO 2022 Table 49 Raw'!F66</f>
        <v>3946.9182129999999</v>
      </c>
      <c r="D77" s="27">
        <f>'AEO 2022 Table 49 Raw'!G66</f>
        <v>3972.0209960000002</v>
      </c>
      <c r="E77" s="27">
        <f>'AEO 2022 Table 49 Raw'!H66</f>
        <v>3942.9887699999999</v>
      </c>
      <c r="F77" s="27">
        <f>'AEO 2022 Table 49 Raw'!I66</f>
        <v>3894.9770509999998</v>
      </c>
      <c r="G77" s="27">
        <f>'AEO 2022 Table 49 Raw'!J66</f>
        <v>3857.1301269999999</v>
      </c>
      <c r="H77" s="27">
        <f>'AEO 2022 Table 49 Raw'!K66</f>
        <v>3804.6254880000001</v>
      </c>
      <c r="I77" s="27">
        <f>'AEO 2022 Table 49 Raw'!L66</f>
        <v>3740.9016109999998</v>
      </c>
      <c r="J77" s="27">
        <f>'AEO 2022 Table 49 Raw'!M66</f>
        <v>3686.5485840000001</v>
      </c>
      <c r="K77" s="27">
        <f>'AEO 2022 Table 49 Raw'!N66</f>
        <v>3623.1633299999999</v>
      </c>
      <c r="L77" s="27">
        <f>'AEO 2022 Table 49 Raw'!O66</f>
        <v>3564.1308589999999</v>
      </c>
      <c r="M77" s="27">
        <f>'AEO 2022 Table 49 Raw'!P66</f>
        <v>3503.2309570000002</v>
      </c>
      <c r="N77" s="27">
        <f>'AEO 2022 Table 49 Raw'!Q66</f>
        <v>3450.0686040000001</v>
      </c>
      <c r="O77" s="27">
        <f>'AEO 2022 Table 49 Raw'!R66</f>
        <v>3398.6833499999998</v>
      </c>
      <c r="P77" s="27">
        <f>'AEO 2022 Table 49 Raw'!S66</f>
        <v>3344.0964359999998</v>
      </c>
      <c r="Q77" s="27">
        <f>'AEO 2022 Table 49 Raw'!T66</f>
        <v>3298.664307</v>
      </c>
      <c r="R77" s="27">
        <f>'AEO 2022 Table 49 Raw'!U66</f>
        <v>3257.0695799999999</v>
      </c>
      <c r="S77" s="27">
        <f>'AEO 2022 Table 49 Raw'!V66</f>
        <v>3219.0515140000002</v>
      </c>
      <c r="T77" s="27">
        <f>'AEO 2022 Table 49 Raw'!W66</f>
        <v>3186.7387699999999</v>
      </c>
      <c r="U77" s="27">
        <f>'AEO 2022 Table 49 Raw'!X66</f>
        <v>3160.0041500000002</v>
      </c>
      <c r="V77" s="27">
        <f>'AEO 2022 Table 49 Raw'!Y66</f>
        <v>3136.1533199999999</v>
      </c>
      <c r="W77" s="27">
        <f>'AEO 2022 Table 49 Raw'!Z66</f>
        <v>3113.3686520000001</v>
      </c>
      <c r="X77" s="27">
        <f>'AEO 2022 Table 49 Raw'!AA66</f>
        <v>3097.3359380000002</v>
      </c>
      <c r="Y77" s="27">
        <f>'AEO 2022 Table 49 Raw'!AB66</f>
        <v>3083.5678710000002</v>
      </c>
      <c r="Z77" s="27">
        <f>'AEO 2022 Table 49 Raw'!AC66</f>
        <v>3061.7707519999999</v>
      </c>
      <c r="AA77" s="27">
        <f>'AEO 2022 Table 49 Raw'!AD66</f>
        <v>3042.7102049999999</v>
      </c>
      <c r="AB77" s="27">
        <f>'AEO 2022 Table 49 Raw'!AE66</f>
        <v>3031.7163089999999</v>
      </c>
      <c r="AC77" s="27">
        <f>'AEO 2022 Table 49 Raw'!AF66</f>
        <v>3015.2265619999998</v>
      </c>
      <c r="AD77" s="27">
        <f>'AEO 2022 Table 49 Raw'!AG66</f>
        <v>2988.586182</v>
      </c>
      <c r="AE77" s="27">
        <f>'AEO 2022 Table 49 Raw'!AH66</f>
        <v>2963.538818</v>
      </c>
      <c r="AF77" s="27">
        <f>'AEO 2022 Table 49 Raw'!AI66</f>
        <v>2951.713135</v>
      </c>
      <c r="AG77" s="45">
        <f>'AEO 2022 Table 49 Raw'!AJ66</f>
        <v>-0.01</v>
      </c>
    </row>
    <row r="78" spans="1:33" ht="15" customHeight="1">
      <c r="A78" s="8" t="s">
        <v>1335</v>
      </c>
      <c r="B78" s="24" t="s">
        <v>1271</v>
      </c>
      <c r="C78" s="27">
        <f>'AEO 2022 Table 49 Raw'!F67</f>
        <v>3.50387</v>
      </c>
      <c r="D78" s="27">
        <f>'AEO 2022 Table 49 Raw'!G67</f>
        <v>3.1082939999999999</v>
      </c>
      <c r="E78" s="27">
        <f>'AEO 2022 Table 49 Raw'!H67</f>
        <v>2.759792</v>
      </c>
      <c r="F78" s="27">
        <f>'AEO 2022 Table 49 Raw'!I67</f>
        <v>2.4568460000000001</v>
      </c>
      <c r="G78" s="27">
        <f>'AEO 2022 Table 49 Raw'!J67</f>
        <v>2.2008709999999998</v>
      </c>
      <c r="H78" s="27">
        <f>'AEO 2022 Table 49 Raw'!K67</f>
        <v>1.9979290000000001</v>
      </c>
      <c r="I78" s="27">
        <f>'AEO 2022 Table 49 Raw'!L67</f>
        <v>1.8395919999999999</v>
      </c>
      <c r="J78" s="27">
        <f>'AEO 2022 Table 49 Raw'!M67</f>
        <v>1.7129239999999999</v>
      </c>
      <c r="K78" s="27">
        <f>'AEO 2022 Table 49 Raw'!N67</f>
        <v>1.6017170000000001</v>
      </c>
      <c r="L78" s="27">
        <f>'AEO 2022 Table 49 Raw'!O67</f>
        <v>1.524653</v>
      </c>
      <c r="M78" s="27">
        <f>'AEO 2022 Table 49 Raw'!P67</f>
        <v>1.4559230000000001</v>
      </c>
      <c r="N78" s="27">
        <f>'AEO 2022 Table 49 Raw'!Q67</f>
        <v>1.392817</v>
      </c>
      <c r="O78" s="27">
        <f>'AEO 2022 Table 49 Raw'!R67</f>
        <v>1.3386690000000001</v>
      </c>
      <c r="P78" s="27">
        <f>'AEO 2022 Table 49 Raw'!S67</f>
        <v>1.2916859999999999</v>
      </c>
      <c r="Q78" s="27">
        <f>'AEO 2022 Table 49 Raw'!T67</f>
        <v>1.257047</v>
      </c>
      <c r="R78" s="27">
        <f>'AEO 2022 Table 49 Raw'!U67</f>
        <v>1.2238770000000001</v>
      </c>
      <c r="S78" s="27">
        <f>'AEO 2022 Table 49 Raw'!V67</f>
        <v>1.1968369999999999</v>
      </c>
      <c r="T78" s="27">
        <f>'AEO 2022 Table 49 Raw'!W67</f>
        <v>1.1711609999999999</v>
      </c>
      <c r="U78" s="27">
        <f>'AEO 2022 Table 49 Raw'!X67</f>
        <v>1.149856</v>
      </c>
      <c r="V78" s="27">
        <f>'AEO 2022 Table 49 Raw'!Y67</f>
        <v>1.128376</v>
      </c>
      <c r="W78" s="27">
        <f>'AEO 2022 Table 49 Raw'!Z67</f>
        <v>1.111456</v>
      </c>
      <c r="X78" s="27">
        <f>'AEO 2022 Table 49 Raw'!AA67</f>
        <v>1.090282</v>
      </c>
      <c r="Y78" s="27">
        <f>'AEO 2022 Table 49 Raw'!AB67</f>
        <v>1.072851</v>
      </c>
      <c r="Z78" s="27">
        <f>'AEO 2022 Table 49 Raw'!AC67</f>
        <v>1.0578259999999999</v>
      </c>
      <c r="AA78" s="27">
        <f>'AEO 2022 Table 49 Raw'!AD67</f>
        <v>1.047952</v>
      </c>
      <c r="AB78" s="27">
        <f>'AEO 2022 Table 49 Raw'!AE67</f>
        <v>1.044038</v>
      </c>
      <c r="AC78" s="27">
        <f>'AEO 2022 Table 49 Raw'!AF67</f>
        <v>1.0399480000000001</v>
      </c>
      <c r="AD78" s="27">
        <f>'AEO 2022 Table 49 Raw'!AG67</f>
        <v>1.034546</v>
      </c>
      <c r="AE78" s="27">
        <f>'AEO 2022 Table 49 Raw'!AH67</f>
        <v>1.0305219999999999</v>
      </c>
      <c r="AF78" s="27">
        <f>'AEO 2022 Table 49 Raw'!AI67</f>
        <v>1.03118</v>
      </c>
      <c r="AG78" s="45">
        <f>'AEO 2022 Table 49 Raw'!AJ67</f>
        <v>-4.1000000000000002E-2</v>
      </c>
    </row>
    <row r="79" spans="1:33" ht="15" customHeight="1">
      <c r="A79" s="8" t="s">
        <v>1336</v>
      </c>
      <c r="B79" s="24" t="s">
        <v>915</v>
      </c>
      <c r="C79" s="27">
        <f>'AEO 2022 Table 49 Raw'!F68</f>
        <v>0.53624499999999997</v>
      </c>
      <c r="D79" s="27">
        <f>'AEO 2022 Table 49 Raw'!G68</f>
        <v>0.57017700000000004</v>
      </c>
      <c r="E79" s="27">
        <f>'AEO 2022 Table 49 Raw'!H68</f>
        <v>0.59648199999999996</v>
      </c>
      <c r="F79" s="27">
        <f>'AEO 2022 Table 49 Raw'!I68</f>
        <v>0.61990500000000004</v>
      </c>
      <c r="G79" s="27">
        <f>'AEO 2022 Table 49 Raw'!J68</f>
        <v>0.64295599999999997</v>
      </c>
      <c r="H79" s="27">
        <f>'AEO 2022 Table 49 Raw'!K68</f>
        <v>0.661748</v>
      </c>
      <c r="I79" s="27">
        <f>'AEO 2022 Table 49 Raw'!L68</f>
        <v>0.67569599999999996</v>
      </c>
      <c r="J79" s="27">
        <f>'AEO 2022 Table 49 Raw'!M68</f>
        <v>0.68829099999999999</v>
      </c>
      <c r="K79" s="27">
        <f>'AEO 2022 Table 49 Raw'!N68</f>
        <v>0.69499299999999997</v>
      </c>
      <c r="L79" s="27">
        <f>'AEO 2022 Table 49 Raw'!O68</f>
        <v>0.69982299999999997</v>
      </c>
      <c r="M79" s="27">
        <f>'AEO 2022 Table 49 Raw'!P68</f>
        <v>0.70144499999999999</v>
      </c>
      <c r="N79" s="27">
        <f>'AEO 2022 Table 49 Raw'!Q68</f>
        <v>0.702901</v>
      </c>
      <c r="O79" s="27">
        <f>'AEO 2022 Table 49 Raw'!R68</f>
        <v>0.70617300000000005</v>
      </c>
      <c r="P79" s="27">
        <f>'AEO 2022 Table 49 Raw'!S68</f>
        <v>0.71143199999999995</v>
      </c>
      <c r="Q79" s="27">
        <f>'AEO 2022 Table 49 Raw'!T68</f>
        <v>0.72006300000000001</v>
      </c>
      <c r="R79" s="27">
        <f>'AEO 2022 Table 49 Raw'!U68</f>
        <v>0.728792</v>
      </c>
      <c r="S79" s="27">
        <f>'AEO 2022 Table 49 Raw'!V68</f>
        <v>0.73822299999999996</v>
      </c>
      <c r="T79" s="27">
        <f>'AEO 2022 Table 49 Raw'!W68</f>
        <v>0.74695800000000001</v>
      </c>
      <c r="U79" s="27">
        <f>'AEO 2022 Table 49 Raw'!X68</f>
        <v>0.75780000000000003</v>
      </c>
      <c r="V79" s="27">
        <f>'AEO 2022 Table 49 Raw'!Y68</f>
        <v>0.770756</v>
      </c>
      <c r="W79" s="27">
        <f>'AEO 2022 Table 49 Raw'!Z68</f>
        <v>0.78505000000000003</v>
      </c>
      <c r="X79" s="27">
        <f>'AEO 2022 Table 49 Raw'!AA68</f>
        <v>0.80123</v>
      </c>
      <c r="Y79" s="27">
        <f>'AEO 2022 Table 49 Raw'!AB68</f>
        <v>0.81848100000000001</v>
      </c>
      <c r="Z79" s="27">
        <f>'AEO 2022 Table 49 Raw'!AC68</f>
        <v>0.83398499999999998</v>
      </c>
      <c r="AA79" s="27">
        <f>'AEO 2022 Table 49 Raw'!AD68</f>
        <v>0.85067899999999996</v>
      </c>
      <c r="AB79" s="27">
        <f>'AEO 2022 Table 49 Raw'!AE68</f>
        <v>0.87065999999999999</v>
      </c>
      <c r="AC79" s="27">
        <f>'AEO 2022 Table 49 Raw'!AF68</f>
        <v>0.89005299999999998</v>
      </c>
      <c r="AD79" s="27">
        <f>'AEO 2022 Table 49 Raw'!AG68</f>
        <v>0.90688400000000002</v>
      </c>
      <c r="AE79" s="27">
        <f>'AEO 2022 Table 49 Raw'!AH68</f>
        <v>0.92405099999999996</v>
      </c>
      <c r="AF79" s="27">
        <f>'AEO 2022 Table 49 Raw'!AI68</f>
        <v>0.94558799999999998</v>
      </c>
      <c r="AG79" s="45">
        <f>'AEO 2022 Table 49 Raw'!AJ68</f>
        <v>0.02</v>
      </c>
    </row>
    <row r="80" spans="1:33" ht="15" customHeight="1">
      <c r="A80" s="8" t="s">
        <v>1337</v>
      </c>
      <c r="B80" s="24" t="s">
        <v>1274</v>
      </c>
      <c r="C80" s="27">
        <f>'AEO 2022 Table 49 Raw'!F69</f>
        <v>45.742882000000002</v>
      </c>
      <c r="D80" s="27">
        <f>'AEO 2022 Table 49 Raw'!G69</f>
        <v>46.398879999999998</v>
      </c>
      <c r="E80" s="27">
        <f>'AEO 2022 Table 49 Raw'!H69</f>
        <v>46.126579</v>
      </c>
      <c r="F80" s="27">
        <f>'AEO 2022 Table 49 Raw'!I69</f>
        <v>45.351292000000001</v>
      </c>
      <c r="G80" s="27">
        <f>'AEO 2022 Table 49 Raw'!J69</f>
        <v>44.491066000000004</v>
      </c>
      <c r="H80" s="27">
        <f>'AEO 2022 Table 49 Raw'!K69</f>
        <v>43.402481000000002</v>
      </c>
      <c r="I80" s="27">
        <f>'AEO 2022 Table 49 Raw'!L69</f>
        <v>42.225234999999998</v>
      </c>
      <c r="J80" s="27">
        <f>'AEO 2022 Table 49 Raw'!M69</f>
        <v>41.231715999999999</v>
      </c>
      <c r="K80" s="27">
        <f>'AEO 2022 Table 49 Raw'!N69</f>
        <v>40.214213999999998</v>
      </c>
      <c r="L80" s="27">
        <f>'AEO 2022 Table 49 Raw'!O69</f>
        <v>39.276211000000004</v>
      </c>
      <c r="M80" s="27">
        <f>'AEO 2022 Table 49 Raw'!P69</f>
        <v>38.370621</v>
      </c>
      <c r="N80" s="27">
        <f>'AEO 2022 Table 49 Raw'!Q69</f>
        <v>37.688194000000003</v>
      </c>
      <c r="O80" s="27">
        <f>'AEO 2022 Table 49 Raw'!R69</f>
        <v>37.237518000000001</v>
      </c>
      <c r="P80" s="27">
        <f>'AEO 2022 Table 49 Raw'!S69</f>
        <v>36.933276999999997</v>
      </c>
      <c r="Q80" s="27">
        <f>'AEO 2022 Table 49 Raw'!T69</f>
        <v>36.884205000000001</v>
      </c>
      <c r="R80" s="27">
        <f>'AEO 2022 Table 49 Raw'!U69</f>
        <v>37.036926000000001</v>
      </c>
      <c r="S80" s="27">
        <f>'AEO 2022 Table 49 Raw'!V69</f>
        <v>37.427875999999998</v>
      </c>
      <c r="T80" s="27">
        <f>'AEO 2022 Table 49 Raw'!W69</f>
        <v>38.084671</v>
      </c>
      <c r="U80" s="27">
        <f>'AEO 2022 Table 49 Raw'!X69</f>
        <v>39.012782999999999</v>
      </c>
      <c r="V80" s="27">
        <f>'AEO 2022 Table 49 Raw'!Y69</f>
        <v>40.227345</v>
      </c>
      <c r="W80" s="27">
        <f>'AEO 2022 Table 49 Raw'!Z69</f>
        <v>41.719439999999999</v>
      </c>
      <c r="X80" s="27">
        <f>'AEO 2022 Table 49 Raw'!AA69</f>
        <v>43.503177999999998</v>
      </c>
      <c r="Y80" s="27">
        <f>'AEO 2022 Table 49 Raw'!AB69</f>
        <v>45.574440000000003</v>
      </c>
      <c r="Z80" s="27">
        <f>'AEO 2022 Table 49 Raw'!AC69</f>
        <v>47.805453999999997</v>
      </c>
      <c r="AA80" s="27">
        <f>'AEO 2022 Table 49 Raw'!AD69</f>
        <v>50.409965999999997</v>
      </c>
      <c r="AB80" s="27">
        <f>'AEO 2022 Table 49 Raw'!AE69</f>
        <v>53.538898000000003</v>
      </c>
      <c r="AC80" s="27">
        <f>'AEO 2022 Table 49 Raw'!AF69</f>
        <v>56.997127999999996</v>
      </c>
      <c r="AD80" s="27">
        <f>'AEO 2022 Table 49 Raw'!AG69</f>
        <v>60.579017999999998</v>
      </c>
      <c r="AE80" s="27">
        <f>'AEO 2022 Table 49 Raw'!AH69</f>
        <v>64.567504999999997</v>
      </c>
      <c r="AF80" s="27">
        <f>'AEO 2022 Table 49 Raw'!AI69</f>
        <v>69.345146</v>
      </c>
      <c r="AG80" s="45">
        <f>'AEO 2022 Table 49 Raw'!AJ69</f>
        <v>1.4E-2</v>
      </c>
    </row>
    <row r="81" spans="1:33" ht="15" customHeight="1">
      <c r="A81" s="8" t="s">
        <v>1338</v>
      </c>
      <c r="B81" s="24" t="s">
        <v>1276</v>
      </c>
      <c r="C81" s="27">
        <f>'AEO 2022 Table 49 Raw'!F70</f>
        <v>0</v>
      </c>
      <c r="D81" s="27">
        <f>'AEO 2022 Table 49 Raw'!G70</f>
        <v>0</v>
      </c>
      <c r="E81" s="27">
        <f>'AEO 2022 Table 49 Raw'!H70</f>
        <v>0</v>
      </c>
      <c r="F81" s="27">
        <f>'AEO 2022 Table 49 Raw'!I70</f>
        <v>0</v>
      </c>
      <c r="G81" s="27">
        <f>'AEO 2022 Table 49 Raw'!J70</f>
        <v>0</v>
      </c>
      <c r="H81" s="27">
        <f>'AEO 2022 Table 49 Raw'!K70</f>
        <v>0</v>
      </c>
      <c r="I81" s="27">
        <f>'AEO 2022 Table 49 Raw'!L70</f>
        <v>0</v>
      </c>
      <c r="J81" s="27">
        <f>'AEO 2022 Table 49 Raw'!M70</f>
        <v>0</v>
      </c>
      <c r="K81" s="27">
        <f>'AEO 2022 Table 49 Raw'!N70</f>
        <v>0</v>
      </c>
      <c r="L81" s="27">
        <f>'AEO 2022 Table 49 Raw'!O70</f>
        <v>0</v>
      </c>
      <c r="M81" s="27">
        <f>'AEO 2022 Table 49 Raw'!P70</f>
        <v>0</v>
      </c>
      <c r="N81" s="27">
        <f>'AEO 2022 Table 49 Raw'!Q70</f>
        <v>0</v>
      </c>
      <c r="O81" s="27">
        <f>'AEO 2022 Table 49 Raw'!R70</f>
        <v>0</v>
      </c>
      <c r="P81" s="27">
        <f>'AEO 2022 Table 49 Raw'!S70</f>
        <v>0</v>
      </c>
      <c r="Q81" s="27">
        <f>'AEO 2022 Table 49 Raw'!T70</f>
        <v>0</v>
      </c>
      <c r="R81" s="27">
        <f>'AEO 2022 Table 49 Raw'!U70</f>
        <v>0</v>
      </c>
      <c r="S81" s="27">
        <f>'AEO 2022 Table 49 Raw'!V70</f>
        <v>0</v>
      </c>
      <c r="T81" s="27">
        <f>'AEO 2022 Table 49 Raw'!W70</f>
        <v>0</v>
      </c>
      <c r="U81" s="27">
        <f>'AEO 2022 Table 49 Raw'!X70</f>
        <v>0</v>
      </c>
      <c r="V81" s="27">
        <f>'AEO 2022 Table 49 Raw'!Y70</f>
        <v>0</v>
      </c>
      <c r="W81" s="27">
        <f>'AEO 2022 Table 49 Raw'!Z70</f>
        <v>0</v>
      </c>
      <c r="X81" s="27">
        <f>'AEO 2022 Table 49 Raw'!AA70</f>
        <v>0</v>
      </c>
      <c r="Y81" s="27">
        <f>'AEO 2022 Table 49 Raw'!AB70</f>
        <v>0</v>
      </c>
      <c r="Z81" s="27">
        <f>'AEO 2022 Table 49 Raw'!AC70</f>
        <v>0</v>
      </c>
      <c r="AA81" s="27">
        <f>'AEO 2022 Table 49 Raw'!AD70</f>
        <v>0</v>
      </c>
      <c r="AB81" s="27">
        <f>'AEO 2022 Table 49 Raw'!AE70</f>
        <v>0</v>
      </c>
      <c r="AC81" s="27">
        <f>'AEO 2022 Table 49 Raw'!AF70</f>
        <v>0</v>
      </c>
      <c r="AD81" s="27">
        <f>'AEO 2022 Table 49 Raw'!AG70</f>
        <v>0</v>
      </c>
      <c r="AE81" s="27">
        <f>'AEO 2022 Table 49 Raw'!AH70</f>
        <v>0</v>
      </c>
      <c r="AF81" s="27">
        <f>'AEO 2022 Table 49 Raw'!AI70</f>
        <v>0</v>
      </c>
      <c r="AG81" s="45" t="str">
        <f>'AEO 2022 Table 49 Raw'!AJ70</f>
        <v>- -</v>
      </c>
    </row>
    <row r="82" spans="1:33" ht="15" customHeight="1">
      <c r="A82" s="8" t="s">
        <v>1339</v>
      </c>
      <c r="B82" s="24" t="s">
        <v>1278</v>
      </c>
      <c r="C82" s="27">
        <f>'AEO 2022 Table 49 Raw'!F71</f>
        <v>2.4233999999999999E-2</v>
      </c>
      <c r="D82" s="27">
        <f>'AEO 2022 Table 49 Raw'!G71</f>
        <v>2.4271000000000001E-2</v>
      </c>
      <c r="E82" s="27">
        <f>'AEO 2022 Table 49 Raw'!H71</f>
        <v>2.4228E-2</v>
      </c>
      <c r="F82" s="27">
        <f>'AEO 2022 Table 49 Raw'!I71</f>
        <v>2.3961E-2</v>
      </c>
      <c r="G82" s="27">
        <f>'AEO 2022 Table 49 Raw'!J71</f>
        <v>2.3614E-2</v>
      </c>
      <c r="H82" s="27">
        <f>'AEO 2022 Table 49 Raw'!K71</f>
        <v>2.3040000000000001E-2</v>
      </c>
      <c r="I82" s="27">
        <f>'AEO 2022 Table 49 Raw'!L71</f>
        <v>2.2252000000000001E-2</v>
      </c>
      <c r="J82" s="27">
        <f>'AEO 2022 Table 49 Raw'!M71</f>
        <v>2.1292999999999999E-2</v>
      </c>
      <c r="K82" s="27">
        <f>'AEO 2022 Table 49 Raw'!N71</f>
        <v>2.0057999999999999E-2</v>
      </c>
      <c r="L82" s="27">
        <f>'AEO 2022 Table 49 Raw'!O71</f>
        <v>1.8643E-2</v>
      </c>
      <c r="M82" s="27">
        <f>'AEO 2022 Table 49 Raw'!P71</f>
        <v>1.7048000000000001E-2</v>
      </c>
      <c r="N82" s="27">
        <f>'AEO 2022 Table 49 Raw'!Q71</f>
        <v>1.5358E-2</v>
      </c>
      <c r="O82" s="27">
        <f>'AEO 2022 Table 49 Raw'!R71</f>
        <v>1.3613999999999999E-2</v>
      </c>
      <c r="P82" s="27">
        <f>'AEO 2022 Table 49 Raw'!S71</f>
        <v>1.1927999999999999E-2</v>
      </c>
      <c r="Q82" s="27">
        <f>'AEO 2022 Table 49 Raw'!T71</f>
        <v>1.0454E-2</v>
      </c>
      <c r="R82" s="27">
        <f>'AEO 2022 Table 49 Raw'!U71</f>
        <v>9.2750000000000003E-3</v>
      </c>
      <c r="S82" s="27">
        <f>'AEO 2022 Table 49 Raw'!V71</f>
        <v>8.5019999999999991E-3</v>
      </c>
      <c r="T82" s="27">
        <f>'AEO 2022 Table 49 Raw'!W71</f>
        <v>7.9310000000000005E-3</v>
      </c>
      <c r="U82" s="27">
        <f>'AEO 2022 Table 49 Raw'!X71</f>
        <v>6.8560000000000001E-3</v>
      </c>
      <c r="V82" s="27">
        <f>'AEO 2022 Table 49 Raw'!Y71</f>
        <v>5.7650000000000002E-3</v>
      </c>
      <c r="W82" s="27">
        <f>'AEO 2022 Table 49 Raw'!Z71</f>
        <v>5.3530000000000001E-3</v>
      </c>
      <c r="X82" s="27">
        <f>'AEO 2022 Table 49 Raw'!AA71</f>
        <v>5.5329999999999997E-3</v>
      </c>
      <c r="Y82" s="27">
        <f>'AEO 2022 Table 49 Raw'!AB71</f>
        <v>5.3489999999999996E-3</v>
      </c>
      <c r="Z82" s="27">
        <f>'AEO 2022 Table 49 Raw'!AC71</f>
        <v>5.1460000000000004E-3</v>
      </c>
      <c r="AA82" s="27">
        <f>'AEO 2022 Table 49 Raw'!AD71</f>
        <v>4.9490000000000003E-3</v>
      </c>
      <c r="AB82" s="27">
        <f>'AEO 2022 Table 49 Raw'!AE71</f>
        <v>4.7660000000000003E-3</v>
      </c>
      <c r="AC82" s="27">
        <f>'AEO 2022 Table 49 Raw'!AF71</f>
        <v>4.5760000000000002E-3</v>
      </c>
      <c r="AD82" s="27">
        <f>'AEO 2022 Table 49 Raw'!AG71</f>
        <v>4.3779999999999999E-3</v>
      </c>
      <c r="AE82" s="27">
        <f>'AEO 2022 Table 49 Raw'!AH71</f>
        <v>4.1910000000000003E-3</v>
      </c>
      <c r="AF82" s="27">
        <f>'AEO 2022 Table 49 Raw'!AI71</f>
        <v>4.0220000000000004E-3</v>
      </c>
      <c r="AG82" s="45">
        <f>'AEO 2022 Table 49 Raw'!AJ71</f>
        <v>-0.06</v>
      </c>
    </row>
    <row r="83" spans="1:33" ht="15" customHeight="1">
      <c r="A83" s="8" t="s">
        <v>1340</v>
      </c>
      <c r="B83" s="24" t="s">
        <v>1280</v>
      </c>
      <c r="C83" s="27">
        <f>'AEO 2022 Table 49 Raw'!F72</f>
        <v>0.21984400000000001</v>
      </c>
      <c r="D83" s="27">
        <f>'AEO 2022 Table 49 Raw'!G72</f>
        <v>0.249386</v>
      </c>
      <c r="E83" s="27">
        <f>'AEO 2022 Table 49 Raw'!H72</f>
        <v>0.27965000000000001</v>
      </c>
      <c r="F83" s="27">
        <f>'AEO 2022 Table 49 Raw'!I72</f>
        <v>0.311056</v>
      </c>
      <c r="G83" s="27">
        <f>'AEO 2022 Table 49 Raw'!J72</f>
        <v>0.34321200000000002</v>
      </c>
      <c r="H83" s="27">
        <f>'AEO 2022 Table 49 Raw'!K72</f>
        <v>0.37310399999999999</v>
      </c>
      <c r="I83" s="27">
        <f>'AEO 2022 Table 49 Raw'!L72</f>
        <v>0.40057799999999999</v>
      </c>
      <c r="J83" s="27">
        <f>'AEO 2022 Table 49 Raw'!M72</f>
        <v>0.42727300000000001</v>
      </c>
      <c r="K83" s="27">
        <f>'AEO 2022 Table 49 Raw'!N72</f>
        <v>0.450569</v>
      </c>
      <c r="L83" s="27">
        <f>'AEO 2022 Table 49 Raw'!O72</f>
        <v>0.47128999999999999</v>
      </c>
      <c r="M83" s="27">
        <f>'AEO 2022 Table 49 Raw'!P72</f>
        <v>0.48838500000000001</v>
      </c>
      <c r="N83" s="27">
        <f>'AEO 2022 Table 49 Raw'!Q72</f>
        <v>0.50305500000000003</v>
      </c>
      <c r="O83" s="27">
        <f>'AEO 2022 Table 49 Raw'!R72</f>
        <v>0.51450399999999996</v>
      </c>
      <c r="P83" s="27">
        <f>'AEO 2022 Table 49 Raw'!S72</f>
        <v>0.52280700000000002</v>
      </c>
      <c r="Q83" s="27">
        <f>'AEO 2022 Table 49 Raw'!T72</f>
        <v>0.53063400000000005</v>
      </c>
      <c r="R83" s="27">
        <f>'AEO 2022 Table 49 Raw'!U72</f>
        <v>0.53813500000000003</v>
      </c>
      <c r="S83" s="27">
        <f>'AEO 2022 Table 49 Raw'!V72</f>
        <v>0.54609799999999997</v>
      </c>
      <c r="T83" s="27">
        <f>'AEO 2022 Table 49 Raw'!W72</f>
        <v>0.55604500000000001</v>
      </c>
      <c r="U83" s="27">
        <f>'AEO 2022 Table 49 Raw'!X72</f>
        <v>0.56992699999999996</v>
      </c>
      <c r="V83" s="27">
        <f>'AEO 2022 Table 49 Raw'!Y72</f>
        <v>0.57837700000000003</v>
      </c>
      <c r="W83" s="27">
        <f>'AEO 2022 Table 49 Raw'!Z72</f>
        <v>0.58440499999999995</v>
      </c>
      <c r="X83" s="27">
        <f>'AEO 2022 Table 49 Raw'!AA72</f>
        <v>0.59542700000000004</v>
      </c>
      <c r="Y83" s="27">
        <f>'AEO 2022 Table 49 Raw'!AB72</f>
        <v>0.61545899999999998</v>
      </c>
      <c r="Z83" s="27">
        <f>'AEO 2022 Table 49 Raw'!AC72</f>
        <v>0.63039800000000001</v>
      </c>
      <c r="AA83" s="27">
        <f>'AEO 2022 Table 49 Raw'!AD72</f>
        <v>0.64655799999999997</v>
      </c>
      <c r="AB83" s="27">
        <f>'AEO 2022 Table 49 Raw'!AE72</f>
        <v>0.665408</v>
      </c>
      <c r="AC83" s="27">
        <f>'AEO 2022 Table 49 Raw'!AF72</f>
        <v>0.68383499999999997</v>
      </c>
      <c r="AD83" s="27">
        <f>'AEO 2022 Table 49 Raw'!AG72</f>
        <v>0.700627</v>
      </c>
      <c r="AE83" s="27">
        <f>'AEO 2022 Table 49 Raw'!AH72</f>
        <v>0.71857199999999999</v>
      </c>
      <c r="AF83" s="27">
        <f>'AEO 2022 Table 49 Raw'!AI72</f>
        <v>0.740282</v>
      </c>
      <c r="AG83" s="45">
        <f>'AEO 2022 Table 49 Raw'!AJ72</f>
        <v>4.2999999999999997E-2</v>
      </c>
    </row>
    <row r="84" spans="1:33" ht="15" customHeight="1">
      <c r="A84" s="8" t="s">
        <v>1341</v>
      </c>
      <c r="B84" s="24" t="s">
        <v>1282</v>
      </c>
      <c r="C84" s="27">
        <f>'AEO 2022 Table 49 Raw'!F73</f>
        <v>0.23067399999999999</v>
      </c>
      <c r="D84" s="27">
        <f>'AEO 2022 Table 49 Raw'!G73</f>
        <v>0.259413</v>
      </c>
      <c r="E84" s="27">
        <f>'AEO 2022 Table 49 Raw'!H73</f>
        <v>0.28916700000000001</v>
      </c>
      <c r="F84" s="27">
        <f>'AEO 2022 Table 49 Raw'!I73</f>
        <v>0.32027699999999998</v>
      </c>
      <c r="G84" s="27">
        <f>'AEO 2022 Table 49 Raw'!J73</f>
        <v>0.35240100000000002</v>
      </c>
      <c r="H84" s="27">
        <f>'AEO 2022 Table 49 Raw'!K73</f>
        <v>0.38238299999999997</v>
      </c>
      <c r="I84" s="27">
        <f>'AEO 2022 Table 49 Raw'!L73</f>
        <v>0.40994900000000001</v>
      </c>
      <c r="J84" s="27">
        <f>'AEO 2022 Table 49 Raw'!M73</f>
        <v>0.43677300000000002</v>
      </c>
      <c r="K84" s="27">
        <f>'AEO 2022 Table 49 Raw'!N73</f>
        <v>0.46011299999999999</v>
      </c>
      <c r="L84" s="27">
        <f>'AEO 2022 Table 49 Raw'!O73</f>
        <v>0.48082000000000003</v>
      </c>
      <c r="M84" s="27">
        <f>'AEO 2022 Table 49 Raw'!P73</f>
        <v>0.49779099999999998</v>
      </c>
      <c r="N84" s="27">
        <f>'AEO 2022 Table 49 Raw'!Q73</f>
        <v>0.51222100000000004</v>
      </c>
      <c r="O84" s="27">
        <f>'AEO 2022 Table 49 Raw'!R73</f>
        <v>0.52326399999999995</v>
      </c>
      <c r="P84" s="27">
        <f>'AEO 2022 Table 49 Raw'!S73</f>
        <v>0.53093199999999996</v>
      </c>
      <c r="Q84" s="27">
        <f>'AEO 2022 Table 49 Raw'!T73</f>
        <v>0.53814399999999996</v>
      </c>
      <c r="R84" s="27">
        <f>'AEO 2022 Table 49 Raw'!U73</f>
        <v>0.54506500000000002</v>
      </c>
      <c r="S84" s="27">
        <f>'AEO 2022 Table 49 Raw'!V73</f>
        <v>0.55250999999999995</v>
      </c>
      <c r="T84" s="27">
        <f>'AEO 2022 Table 49 Raw'!W73</f>
        <v>0.56204900000000002</v>
      </c>
      <c r="U84" s="27">
        <f>'AEO 2022 Table 49 Raw'!X73</f>
        <v>0.57568600000000003</v>
      </c>
      <c r="V84" s="27">
        <f>'AEO 2022 Table 49 Raw'!Y73</f>
        <v>0.58356300000000005</v>
      </c>
      <c r="W84" s="27">
        <f>'AEO 2022 Table 49 Raw'!Z73</f>
        <v>0.58889599999999998</v>
      </c>
      <c r="X84" s="27">
        <f>'AEO 2022 Table 49 Raw'!AA73</f>
        <v>0.599472</v>
      </c>
      <c r="Y84" s="27">
        <f>'AEO 2022 Table 49 Raw'!AB73</f>
        <v>0.61948400000000003</v>
      </c>
      <c r="Z84" s="27">
        <f>'AEO 2022 Table 49 Raw'!AC73</f>
        <v>0.63414199999999998</v>
      </c>
      <c r="AA84" s="27">
        <f>'AEO 2022 Table 49 Raw'!AD73</f>
        <v>0.64998800000000001</v>
      </c>
      <c r="AB84" s="27">
        <f>'AEO 2022 Table 49 Raw'!AE73</f>
        <v>0.66855799999999999</v>
      </c>
      <c r="AC84" s="27">
        <f>'AEO 2022 Table 49 Raw'!AF73</f>
        <v>0.68673700000000004</v>
      </c>
      <c r="AD84" s="27">
        <f>'AEO 2022 Table 49 Raw'!AG73</f>
        <v>0.70331600000000005</v>
      </c>
      <c r="AE84" s="27">
        <f>'AEO 2022 Table 49 Raw'!AH73</f>
        <v>0.72109800000000002</v>
      </c>
      <c r="AF84" s="27">
        <f>'AEO 2022 Table 49 Raw'!AI73</f>
        <v>0.742699</v>
      </c>
      <c r="AG84" s="45">
        <f>'AEO 2022 Table 49 Raw'!AJ73</f>
        <v>4.1000000000000002E-2</v>
      </c>
    </row>
    <row r="85" spans="1:33" ht="15" customHeight="1">
      <c r="A85" s="8" t="s">
        <v>1342</v>
      </c>
      <c r="B85" s="24" t="s">
        <v>1284</v>
      </c>
      <c r="C85" s="27">
        <f>'AEO 2022 Table 49 Raw'!F74</f>
        <v>5.6105000000000002E-2</v>
      </c>
      <c r="D85" s="27">
        <f>'AEO 2022 Table 49 Raw'!G74</f>
        <v>0.109017</v>
      </c>
      <c r="E85" s="27">
        <f>'AEO 2022 Table 49 Raw'!H74</f>
        <v>0.16221099999999999</v>
      </c>
      <c r="F85" s="27">
        <f>'AEO 2022 Table 49 Raw'!I74</f>
        <v>0.21818199999999999</v>
      </c>
      <c r="G85" s="27">
        <f>'AEO 2022 Table 49 Raw'!J74</f>
        <v>0.27599800000000002</v>
      </c>
      <c r="H85" s="27">
        <f>'AEO 2022 Table 49 Raw'!K74</f>
        <v>0.332957</v>
      </c>
      <c r="I85" s="27">
        <f>'AEO 2022 Table 49 Raw'!L74</f>
        <v>0.38910099999999997</v>
      </c>
      <c r="J85" s="27">
        <f>'AEO 2022 Table 49 Raw'!M74</f>
        <v>0.44639000000000001</v>
      </c>
      <c r="K85" s="27">
        <f>'AEO 2022 Table 49 Raw'!N74</f>
        <v>0.50272399999999995</v>
      </c>
      <c r="L85" s="27">
        <f>'AEO 2022 Table 49 Raw'!O74</f>
        <v>0.55859400000000003</v>
      </c>
      <c r="M85" s="27">
        <f>'AEO 2022 Table 49 Raw'!P74</f>
        <v>0.61234999999999995</v>
      </c>
      <c r="N85" s="27">
        <f>'AEO 2022 Table 49 Raw'!Q74</f>
        <v>0.66522800000000004</v>
      </c>
      <c r="O85" s="27">
        <f>'AEO 2022 Table 49 Raw'!R74</f>
        <v>0.71533199999999997</v>
      </c>
      <c r="P85" s="27">
        <f>'AEO 2022 Table 49 Raw'!S74</f>
        <v>0.76092899999999997</v>
      </c>
      <c r="Q85" s="27">
        <f>'AEO 2022 Table 49 Raw'!T74</f>
        <v>0.80480700000000005</v>
      </c>
      <c r="R85" s="27">
        <f>'AEO 2022 Table 49 Raw'!U74</f>
        <v>0.84633499999999995</v>
      </c>
      <c r="S85" s="27">
        <f>'AEO 2022 Table 49 Raw'!V74</f>
        <v>0.88546400000000003</v>
      </c>
      <c r="T85" s="27">
        <f>'AEO 2022 Table 49 Raw'!W74</f>
        <v>0.92295799999999995</v>
      </c>
      <c r="U85" s="27">
        <f>'AEO 2022 Table 49 Raw'!X74</f>
        <v>0.96037600000000001</v>
      </c>
      <c r="V85" s="27">
        <f>'AEO 2022 Table 49 Raw'!Y74</f>
        <v>0.99599700000000002</v>
      </c>
      <c r="W85" s="27">
        <f>'AEO 2022 Table 49 Raw'!Z74</f>
        <v>1.0299179999999999</v>
      </c>
      <c r="X85" s="27">
        <f>'AEO 2022 Table 49 Raw'!AA74</f>
        <v>1.0646340000000001</v>
      </c>
      <c r="Y85" s="27">
        <f>'AEO 2022 Table 49 Raw'!AB74</f>
        <v>1.101478</v>
      </c>
      <c r="Z85" s="27">
        <f>'AEO 2022 Table 49 Raw'!AC74</f>
        <v>1.1355649999999999</v>
      </c>
      <c r="AA85" s="27">
        <f>'AEO 2022 Table 49 Raw'!AD74</f>
        <v>1.1713009999999999</v>
      </c>
      <c r="AB85" s="27">
        <f>'AEO 2022 Table 49 Raw'!AE74</f>
        <v>1.211625</v>
      </c>
      <c r="AC85" s="27">
        <f>'AEO 2022 Table 49 Raw'!AF74</f>
        <v>1.251017</v>
      </c>
      <c r="AD85" s="27">
        <f>'AEO 2022 Table 49 Raw'!AG74</f>
        <v>1.2872490000000001</v>
      </c>
      <c r="AE85" s="27">
        <f>'AEO 2022 Table 49 Raw'!AH74</f>
        <v>1.3254969999999999</v>
      </c>
      <c r="AF85" s="27">
        <f>'AEO 2022 Table 49 Raw'!AI74</f>
        <v>1.3707670000000001</v>
      </c>
      <c r="AG85" s="45">
        <f>'AEO 2022 Table 49 Raw'!AJ74</f>
        <v>0.11700000000000001</v>
      </c>
    </row>
    <row r="86" spans="1:33" ht="15" customHeight="1">
      <c r="A86" s="8" t="s">
        <v>1343</v>
      </c>
      <c r="B86" s="24" t="s">
        <v>1310</v>
      </c>
      <c r="C86" s="27">
        <f>'AEO 2022 Table 49 Raw'!F75</f>
        <v>3997.233154</v>
      </c>
      <c r="D86" s="27">
        <f>'AEO 2022 Table 49 Raw'!G75</f>
        <v>4022.741211</v>
      </c>
      <c r="E86" s="27">
        <f>'AEO 2022 Table 49 Raw'!H75</f>
        <v>3993.2272950000001</v>
      </c>
      <c r="F86" s="27">
        <f>'AEO 2022 Table 49 Raw'!I75</f>
        <v>3944.2775879999999</v>
      </c>
      <c r="G86" s="27">
        <f>'AEO 2022 Table 49 Raw'!J75</f>
        <v>3905.4602049999999</v>
      </c>
      <c r="H86" s="27">
        <f>'AEO 2022 Table 49 Raw'!K75</f>
        <v>3851.797607</v>
      </c>
      <c r="I86" s="27">
        <f>'AEO 2022 Table 49 Raw'!L75</f>
        <v>3786.8620609999998</v>
      </c>
      <c r="J86" s="27">
        <f>'AEO 2022 Table 49 Raw'!M75</f>
        <v>3731.514404</v>
      </c>
      <c r="K86" s="27">
        <f>'AEO 2022 Table 49 Raw'!N75</f>
        <v>3667.1071780000002</v>
      </c>
      <c r="L86" s="27">
        <f>'AEO 2022 Table 49 Raw'!O75</f>
        <v>3607.1616210000002</v>
      </c>
      <c r="M86" s="27">
        <f>'AEO 2022 Table 49 Raw'!P75</f>
        <v>3545.373047</v>
      </c>
      <c r="N86" s="27">
        <f>'AEO 2022 Table 49 Raw'!Q75</f>
        <v>3491.548828</v>
      </c>
      <c r="O86" s="27">
        <f>'AEO 2022 Table 49 Raw'!R75</f>
        <v>3439.7333979999999</v>
      </c>
      <c r="P86" s="27">
        <f>'AEO 2022 Table 49 Raw'!S75</f>
        <v>3384.860596</v>
      </c>
      <c r="Q86" s="27">
        <f>'AEO 2022 Table 49 Raw'!T75</f>
        <v>3339.4091800000001</v>
      </c>
      <c r="R86" s="27">
        <f>'AEO 2022 Table 49 Raw'!U75</f>
        <v>3297.9975589999999</v>
      </c>
      <c r="S86" s="27">
        <f>'AEO 2022 Table 49 Raw'!V75</f>
        <v>3260.4067380000001</v>
      </c>
      <c r="T86" s="27">
        <f>'AEO 2022 Table 49 Raw'!W75</f>
        <v>3228.7910160000001</v>
      </c>
      <c r="U86" s="27">
        <f>'AEO 2022 Table 49 Raw'!X75</f>
        <v>3203.0373540000001</v>
      </c>
      <c r="V86" s="27">
        <f>'AEO 2022 Table 49 Raw'!Y75</f>
        <v>3180.4445799999999</v>
      </c>
      <c r="W86" s="27">
        <f>'AEO 2022 Table 49 Raw'!Z75</f>
        <v>3159.193115</v>
      </c>
      <c r="X86" s="27">
        <f>'AEO 2022 Table 49 Raw'!AA75</f>
        <v>3144.9968260000001</v>
      </c>
      <c r="Y86" s="27">
        <f>'AEO 2022 Table 49 Raw'!AB75</f>
        <v>3133.376221</v>
      </c>
      <c r="Z86" s="27">
        <f>'AEO 2022 Table 49 Raw'!AC75</f>
        <v>3113.8725589999999</v>
      </c>
      <c r="AA86" s="27">
        <f>'AEO 2022 Table 49 Raw'!AD75</f>
        <v>3097.491211</v>
      </c>
      <c r="AB86" s="27">
        <f>'AEO 2022 Table 49 Raw'!AE75</f>
        <v>3089.7204590000001</v>
      </c>
      <c r="AC86" s="27">
        <f>'AEO 2022 Table 49 Raw'!AF75</f>
        <v>3076.7795409999999</v>
      </c>
      <c r="AD86" s="27">
        <f>'AEO 2022 Table 49 Raw'!AG75</f>
        <v>3053.8010250000002</v>
      </c>
      <c r="AE86" s="27">
        <f>'AEO 2022 Table 49 Raw'!AH75</f>
        <v>3032.8291020000001</v>
      </c>
      <c r="AF86" s="27">
        <f>'AEO 2022 Table 49 Raw'!AI75</f>
        <v>3025.8923340000001</v>
      </c>
      <c r="AG86" s="45">
        <f>'AEO 2022 Table 49 Raw'!AJ75</f>
        <v>-0.01</v>
      </c>
    </row>
    <row r="87" spans="1:33" ht="15" customHeight="1">
      <c r="B87" s="23" t="s">
        <v>1344</v>
      </c>
      <c r="C87" s="27"/>
      <c r="D87" s="27"/>
      <c r="E87" s="27"/>
      <c r="F87" s="27"/>
      <c r="G87" s="27"/>
      <c r="H87" s="27"/>
      <c r="I87" s="27"/>
      <c r="J87" s="27"/>
      <c r="K87" s="27"/>
      <c r="L87" s="27"/>
      <c r="M87" s="27"/>
      <c r="N87" s="27"/>
      <c r="O87" s="27"/>
      <c r="P87" s="27"/>
      <c r="Q87" s="27"/>
      <c r="R87" s="27"/>
      <c r="S87" s="27"/>
      <c r="T87" s="27"/>
      <c r="U87" s="27"/>
      <c r="V87" s="27"/>
      <c r="W87" s="27"/>
      <c r="X87" s="27"/>
      <c r="Y87" s="27"/>
      <c r="Z87" s="27"/>
      <c r="AA87" s="27"/>
      <c r="AB87" s="27"/>
      <c r="AC87" s="27"/>
      <c r="AD87" s="27"/>
      <c r="AE87" s="27"/>
      <c r="AF87" s="27"/>
      <c r="AG87" s="45"/>
    </row>
    <row r="88" spans="1:33" ht="15" customHeight="1">
      <c r="A88" s="8" t="s">
        <v>1345</v>
      </c>
      <c r="B88" s="24" t="s">
        <v>1269</v>
      </c>
      <c r="C88" s="27">
        <f>'AEO 2022 Table 49 Raw'!F77</f>
        <v>4973.9282229999999</v>
      </c>
      <c r="D88" s="27">
        <f>'AEO 2022 Table 49 Raw'!G77</f>
        <v>5011.0830079999996</v>
      </c>
      <c r="E88" s="27">
        <f>'AEO 2022 Table 49 Raw'!H77</f>
        <v>4983.0751950000003</v>
      </c>
      <c r="F88" s="27">
        <f>'AEO 2022 Table 49 Raw'!I77</f>
        <v>4929.6396480000003</v>
      </c>
      <c r="G88" s="27">
        <f>'AEO 2022 Table 49 Raw'!J77</f>
        <v>4887.4023440000001</v>
      </c>
      <c r="H88" s="27">
        <f>'AEO 2022 Table 49 Raw'!K77</f>
        <v>4827.109375</v>
      </c>
      <c r="I88" s="27">
        <f>'AEO 2022 Table 49 Raw'!L77</f>
        <v>4754.3344729999999</v>
      </c>
      <c r="J88" s="27">
        <f>'AEO 2022 Table 49 Raw'!M77</f>
        <v>4695.4560549999997</v>
      </c>
      <c r="K88" s="27">
        <f>'AEO 2022 Table 49 Raw'!N77</f>
        <v>4626.140625</v>
      </c>
      <c r="L88" s="27">
        <f>'AEO 2022 Table 49 Raw'!O77</f>
        <v>4563.4287109999996</v>
      </c>
      <c r="M88" s="27">
        <f>'AEO 2022 Table 49 Raw'!P77</f>
        <v>4498.9677730000003</v>
      </c>
      <c r="N88" s="27">
        <f>'AEO 2022 Table 49 Raw'!Q77</f>
        <v>4444.8134769999997</v>
      </c>
      <c r="O88" s="27">
        <f>'AEO 2022 Table 49 Raw'!R77</f>
        <v>4392.2504879999997</v>
      </c>
      <c r="P88" s="27">
        <f>'AEO 2022 Table 49 Raw'!S77</f>
        <v>4335.21875</v>
      </c>
      <c r="Q88" s="27">
        <f>'AEO 2022 Table 49 Raw'!T77</f>
        <v>4289.9628910000001</v>
      </c>
      <c r="R88" s="27">
        <f>'AEO 2022 Table 49 Raw'!U77</f>
        <v>4249.6503910000001</v>
      </c>
      <c r="S88" s="27">
        <f>'AEO 2022 Table 49 Raw'!V77</f>
        <v>4212.9775390000004</v>
      </c>
      <c r="T88" s="27">
        <f>'AEO 2022 Table 49 Raw'!W77</f>
        <v>4182.2250979999999</v>
      </c>
      <c r="U88" s="27">
        <f>'AEO 2022 Table 49 Raw'!X77</f>
        <v>4157.9677730000003</v>
      </c>
      <c r="V88" s="27">
        <f>'AEO 2022 Table 49 Raw'!Y77</f>
        <v>4136.591797</v>
      </c>
      <c r="W88" s="27">
        <f>'AEO 2022 Table 49 Raw'!Z77</f>
        <v>4116.5517579999996</v>
      </c>
      <c r="X88" s="27">
        <f>'AEO 2022 Table 49 Raw'!AA77</f>
        <v>4104.9160160000001</v>
      </c>
      <c r="Y88" s="27">
        <f>'AEO 2022 Table 49 Raw'!AB77</f>
        <v>4097.1103519999997</v>
      </c>
      <c r="Z88" s="27">
        <f>'AEO 2022 Table 49 Raw'!AC77</f>
        <v>4079.2687989999999</v>
      </c>
      <c r="AA88" s="27">
        <f>'AEO 2022 Table 49 Raw'!AD77</f>
        <v>4065.4128420000002</v>
      </c>
      <c r="AB88" s="27">
        <f>'AEO 2022 Table 49 Raw'!AE77</f>
        <v>4063.0661620000001</v>
      </c>
      <c r="AC88" s="27">
        <f>'AEO 2022 Table 49 Raw'!AF77</f>
        <v>4054.2709960000002</v>
      </c>
      <c r="AD88" s="27">
        <f>'AEO 2022 Table 49 Raw'!AG77</f>
        <v>4032.8395999999998</v>
      </c>
      <c r="AE88" s="27">
        <f>'AEO 2022 Table 49 Raw'!AH77</f>
        <v>4014.779297</v>
      </c>
      <c r="AF88" s="27">
        <f>'AEO 2022 Table 49 Raw'!AI77</f>
        <v>4014.897461</v>
      </c>
      <c r="AG88" s="45">
        <f>'AEO 2022 Table 49 Raw'!AJ77</f>
        <v>-7.0000000000000001E-3</v>
      </c>
    </row>
    <row r="89" spans="1:33" ht="15" customHeight="1">
      <c r="A89" s="8" t="s">
        <v>1346</v>
      </c>
      <c r="B89" s="24" t="s">
        <v>1271</v>
      </c>
      <c r="C89" s="27">
        <f>'AEO 2022 Table 49 Raw'!F78</f>
        <v>490.47534200000001</v>
      </c>
      <c r="D89" s="27">
        <f>'AEO 2022 Table 49 Raw'!G78</f>
        <v>489.54278599999998</v>
      </c>
      <c r="E89" s="27">
        <f>'AEO 2022 Table 49 Raw'!H78</f>
        <v>484.528076</v>
      </c>
      <c r="F89" s="27">
        <f>'AEO 2022 Table 49 Raw'!I78</f>
        <v>477.437927</v>
      </c>
      <c r="G89" s="27">
        <f>'AEO 2022 Table 49 Raw'!J78</f>
        <v>471.35174599999999</v>
      </c>
      <c r="H89" s="27">
        <f>'AEO 2022 Table 49 Raw'!K78</f>
        <v>465.489441</v>
      </c>
      <c r="I89" s="27">
        <f>'AEO 2022 Table 49 Raw'!L78</f>
        <v>460.29931599999998</v>
      </c>
      <c r="J89" s="27">
        <f>'AEO 2022 Table 49 Raw'!M78</f>
        <v>458.30557299999998</v>
      </c>
      <c r="K89" s="27">
        <f>'AEO 2022 Table 49 Raw'!N78</f>
        <v>456.869598</v>
      </c>
      <c r="L89" s="27">
        <f>'AEO 2022 Table 49 Raw'!O78</f>
        <v>457.16980000000001</v>
      </c>
      <c r="M89" s="27">
        <f>'AEO 2022 Table 49 Raw'!P78</f>
        <v>458.033142</v>
      </c>
      <c r="N89" s="27">
        <f>'AEO 2022 Table 49 Raw'!Q78</f>
        <v>461.31961100000001</v>
      </c>
      <c r="O89" s="27">
        <f>'AEO 2022 Table 49 Raw'!R78</f>
        <v>465.492188</v>
      </c>
      <c r="P89" s="27">
        <f>'AEO 2022 Table 49 Raw'!S78</f>
        <v>470.07696499999997</v>
      </c>
      <c r="Q89" s="27">
        <f>'AEO 2022 Table 49 Raw'!T78</f>
        <v>476.58322099999998</v>
      </c>
      <c r="R89" s="27">
        <f>'AEO 2022 Table 49 Raw'!U78</f>
        <v>484.07702599999999</v>
      </c>
      <c r="S89" s="27">
        <f>'AEO 2022 Table 49 Raw'!V78</f>
        <v>492.60839800000002</v>
      </c>
      <c r="T89" s="27">
        <f>'AEO 2022 Table 49 Raw'!W78</f>
        <v>500.74679600000002</v>
      </c>
      <c r="U89" s="27">
        <f>'AEO 2022 Table 49 Raw'!X78</f>
        <v>510.16387900000001</v>
      </c>
      <c r="V89" s="27">
        <f>'AEO 2022 Table 49 Raw'!Y78</f>
        <v>519.51074200000005</v>
      </c>
      <c r="W89" s="27">
        <f>'AEO 2022 Table 49 Raw'!Z78</f>
        <v>529.93493699999999</v>
      </c>
      <c r="X89" s="27">
        <f>'AEO 2022 Table 49 Raw'!AA78</f>
        <v>541.39691200000004</v>
      </c>
      <c r="Y89" s="27">
        <f>'AEO 2022 Table 49 Raw'!AB78</f>
        <v>553.54376200000002</v>
      </c>
      <c r="Z89" s="27">
        <f>'AEO 2022 Table 49 Raw'!AC78</f>
        <v>564.978882</v>
      </c>
      <c r="AA89" s="27">
        <f>'AEO 2022 Table 49 Raw'!AD78</f>
        <v>577.20629899999994</v>
      </c>
      <c r="AB89" s="27">
        <f>'AEO 2022 Table 49 Raw'!AE78</f>
        <v>591.48736599999995</v>
      </c>
      <c r="AC89" s="27">
        <f>'AEO 2022 Table 49 Raw'!AF78</f>
        <v>605.02362100000005</v>
      </c>
      <c r="AD89" s="27">
        <f>'AEO 2022 Table 49 Raw'!AG78</f>
        <v>617.05053699999996</v>
      </c>
      <c r="AE89" s="27">
        <f>'AEO 2022 Table 49 Raw'!AH78</f>
        <v>630.252747</v>
      </c>
      <c r="AF89" s="27">
        <f>'AEO 2022 Table 49 Raw'!AI78</f>
        <v>645.93926999999996</v>
      </c>
      <c r="AG89" s="45">
        <f>'AEO 2022 Table 49 Raw'!AJ78</f>
        <v>0.01</v>
      </c>
    </row>
    <row r="90" spans="1:33" ht="12" customHeight="1">
      <c r="A90" s="8" t="s">
        <v>1347</v>
      </c>
      <c r="B90" s="24" t="s">
        <v>915</v>
      </c>
      <c r="C90" s="27">
        <f>'AEO 2022 Table 49 Raw'!F79</f>
        <v>1.321412</v>
      </c>
      <c r="D90" s="27">
        <f>'AEO 2022 Table 49 Raw'!G79</f>
        <v>1.4848980000000001</v>
      </c>
      <c r="E90" s="27">
        <f>'AEO 2022 Table 49 Raw'!H79</f>
        <v>1.632096</v>
      </c>
      <c r="F90" s="27">
        <f>'AEO 2022 Table 49 Raw'!I79</f>
        <v>1.772459</v>
      </c>
      <c r="G90" s="27">
        <f>'AEO 2022 Table 49 Raw'!J79</f>
        <v>1.9115139999999999</v>
      </c>
      <c r="H90" s="27">
        <f>'AEO 2022 Table 49 Raw'!K79</f>
        <v>2.0388229999999998</v>
      </c>
      <c r="I90" s="27">
        <f>'AEO 2022 Table 49 Raw'!L79</f>
        <v>2.1545100000000001</v>
      </c>
      <c r="J90" s="27">
        <f>'AEO 2022 Table 49 Raw'!M79</f>
        <v>2.273555</v>
      </c>
      <c r="K90" s="27">
        <f>'AEO 2022 Table 49 Raw'!N79</f>
        <v>2.3824420000000002</v>
      </c>
      <c r="L90" s="27">
        <f>'AEO 2022 Table 49 Raw'!O79</f>
        <v>2.4908670000000002</v>
      </c>
      <c r="M90" s="27">
        <f>'AEO 2022 Table 49 Raw'!P79</f>
        <v>2.595011</v>
      </c>
      <c r="N90" s="27">
        <f>'AEO 2022 Table 49 Raw'!Q79</f>
        <v>2.7054640000000001</v>
      </c>
      <c r="O90" s="27">
        <f>'AEO 2022 Table 49 Raw'!R79</f>
        <v>2.8227319999999998</v>
      </c>
      <c r="P90" s="27">
        <f>'AEO 2022 Table 49 Raw'!S79</f>
        <v>2.9407700000000001</v>
      </c>
      <c r="Q90" s="27">
        <f>'AEO 2022 Table 49 Raw'!T79</f>
        <v>3.0620569999999998</v>
      </c>
      <c r="R90" s="27">
        <f>'AEO 2022 Table 49 Raw'!U79</f>
        <v>3.1870180000000001</v>
      </c>
      <c r="S90" s="27">
        <f>'AEO 2022 Table 49 Raw'!V79</f>
        <v>3.3164799999999999</v>
      </c>
      <c r="T90" s="27">
        <f>'AEO 2022 Table 49 Raw'!W79</f>
        <v>3.4513289999999999</v>
      </c>
      <c r="U90" s="27">
        <f>'AEO 2022 Table 49 Raw'!X79</f>
        <v>3.5968369999999998</v>
      </c>
      <c r="V90" s="27">
        <f>'AEO 2022 Table 49 Raw'!Y79</f>
        <v>3.7527119999999998</v>
      </c>
      <c r="W90" s="27">
        <f>'AEO 2022 Table 49 Raw'!Z79</f>
        <v>3.9178320000000002</v>
      </c>
      <c r="X90" s="27">
        <f>'AEO 2022 Table 49 Raw'!AA79</f>
        <v>4.0922939999999999</v>
      </c>
      <c r="Y90" s="27">
        <f>'AEO 2022 Table 49 Raw'!AB79</f>
        <v>4.2736720000000004</v>
      </c>
      <c r="Z90" s="27">
        <f>'AEO 2022 Table 49 Raw'!AC79</f>
        <v>4.4478520000000001</v>
      </c>
      <c r="AA90" s="27">
        <f>'AEO 2022 Table 49 Raw'!AD79</f>
        <v>4.6307080000000003</v>
      </c>
      <c r="AB90" s="27">
        <f>'AEO 2022 Table 49 Raw'!AE79</f>
        <v>4.8356839999999996</v>
      </c>
      <c r="AC90" s="27">
        <f>'AEO 2022 Table 49 Raw'!AF79</f>
        <v>5.0413329999999998</v>
      </c>
      <c r="AD90" s="27">
        <f>'AEO 2022 Table 49 Raw'!AG79</f>
        <v>5.239223</v>
      </c>
      <c r="AE90" s="27">
        <f>'AEO 2022 Table 49 Raw'!AH79</f>
        <v>5.445398</v>
      </c>
      <c r="AF90" s="27">
        <f>'AEO 2022 Table 49 Raw'!AI79</f>
        <v>5.6879999999999997</v>
      </c>
      <c r="AG90" s="45">
        <f>'AEO 2022 Table 49 Raw'!AJ79</f>
        <v>5.1999999999999998E-2</v>
      </c>
    </row>
    <row r="91" spans="1:33" ht="15" customHeight="1">
      <c r="A91" s="8" t="s">
        <v>1348</v>
      </c>
      <c r="B91" s="24" t="s">
        <v>1274</v>
      </c>
      <c r="C91" s="27">
        <f>'AEO 2022 Table 49 Raw'!F80</f>
        <v>46.919445000000003</v>
      </c>
      <c r="D91" s="27">
        <f>'AEO 2022 Table 49 Raw'!G80</f>
        <v>47.787650999999997</v>
      </c>
      <c r="E91" s="27">
        <f>'AEO 2022 Table 49 Raw'!H80</f>
        <v>47.69717</v>
      </c>
      <c r="F91" s="27">
        <f>'AEO 2022 Table 49 Raw'!I80</f>
        <v>47.085571000000002</v>
      </c>
      <c r="G91" s="27">
        <f>'AEO 2022 Table 49 Raw'!J80</f>
        <v>46.375903999999998</v>
      </c>
      <c r="H91" s="27">
        <f>'AEO 2022 Table 49 Raw'!K80</f>
        <v>45.414321999999999</v>
      </c>
      <c r="I91" s="27">
        <f>'AEO 2022 Table 49 Raw'!L80</f>
        <v>44.344101000000002</v>
      </c>
      <c r="J91" s="27">
        <f>'AEO 2022 Table 49 Raw'!M80</f>
        <v>43.455722999999999</v>
      </c>
      <c r="K91" s="27">
        <f>'AEO 2022 Table 49 Raw'!N80</f>
        <v>42.526229999999998</v>
      </c>
      <c r="L91" s="27">
        <f>'AEO 2022 Table 49 Raw'!O80</f>
        <v>41.665241000000002</v>
      </c>
      <c r="M91" s="27">
        <f>'AEO 2022 Table 49 Raw'!P80</f>
        <v>40.823532</v>
      </c>
      <c r="N91" s="27">
        <f>'AEO 2022 Table 49 Raw'!Q80</f>
        <v>40.200274999999998</v>
      </c>
      <c r="O91" s="27">
        <f>'AEO 2022 Table 49 Raw'!R80</f>
        <v>39.799294000000003</v>
      </c>
      <c r="P91" s="27">
        <f>'AEO 2022 Table 49 Raw'!S80</f>
        <v>39.530914000000003</v>
      </c>
      <c r="Q91" s="27">
        <f>'AEO 2022 Table 49 Raw'!T80</f>
        <v>39.515582999999999</v>
      </c>
      <c r="R91" s="27">
        <f>'AEO 2022 Table 49 Raw'!U80</f>
        <v>39.699092999999998</v>
      </c>
      <c r="S91" s="27">
        <f>'AEO 2022 Table 49 Raw'!V80</f>
        <v>40.119315999999998</v>
      </c>
      <c r="T91" s="27">
        <f>'AEO 2022 Table 49 Raw'!W80</f>
        <v>40.808228</v>
      </c>
      <c r="U91" s="27">
        <f>'AEO 2022 Table 49 Raw'!X80</f>
        <v>41.776150000000001</v>
      </c>
      <c r="V91" s="27">
        <f>'AEO 2022 Table 49 Raw'!Y80</f>
        <v>43.037415000000003</v>
      </c>
      <c r="W91" s="27">
        <f>'AEO 2022 Table 49 Raw'!Z80</f>
        <v>44.581676000000002</v>
      </c>
      <c r="X91" s="27">
        <f>'AEO 2022 Table 49 Raw'!AA80</f>
        <v>46.426155000000001</v>
      </c>
      <c r="Y91" s="27">
        <f>'AEO 2022 Table 49 Raw'!AB80</f>
        <v>48.561751999999998</v>
      </c>
      <c r="Z91" s="27">
        <f>'AEO 2022 Table 49 Raw'!AC80</f>
        <v>50.852592000000001</v>
      </c>
      <c r="AA91" s="27">
        <f>'AEO 2022 Table 49 Raw'!AD80</f>
        <v>53.524920999999999</v>
      </c>
      <c r="AB91" s="27">
        <f>'AEO 2022 Table 49 Raw'!AE80</f>
        <v>56.736773999999997</v>
      </c>
      <c r="AC91" s="27">
        <f>'AEO 2022 Table 49 Raw'!AF80</f>
        <v>60.278267</v>
      </c>
      <c r="AD91" s="27">
        <f>'AEO 2022 Table 49 Raw'!AG80</f>
        <v>63.936852000000002</v>
      </c>
      <c r="AE91" s="27">
        <f>'AEO 2022 Table 49 Raw'!AH80</f>
        <v>68.011581000000007</v>
      </c>
      <c r="AF91" s="27">
        <f>'AEO 2022 Table 49 Raw'!AI80</f>
        <v>72.899353000000005</v>
      </c>
      <c r="AG91" s="45">
        <f>'AEO 2022 Table 49 Raw'!AJ80</f>
        <v>1.4999999999999999E-2</v>
      </c>
    </row>
    <row r="92" spans="1:33" ht="15" customHeight="1">
      <c r="A92" s="8" t="s">
        <v>1349</v>
      </c>
      <c r="B92" s="24" t="s">
        <v>1276</v>
      </c>
      <c r="C92" s="27">
        <f>'AEO 2022 Table 49 Raw'!F81</f>
        <v>54.229323999999998</v>
      </c>
      <c r="D92" s="27">
        <f>'AEO 2022 Table 49 Raw'!G81</f>
        <v>55.015259</v>
      </c>
      <c r="E92" s="27">
        <f>'AEO 2022 Table 49 Raw'!H81</f>
        <v>54.933371999999999</v>
      </c>
      <c r="F92" s="27">
        <f>'AEO 2022 Table 49 Raw'!I81</f>
        <v>54.293613000000001</v>
      </c>
      <c r="G92" s="27">
        <f>'AEO 2022 Table 49 Raw'!J81</f>
        <v>53.655093999999998</v>
      </c>
      <c r="H92" s="27">
        <f>'AEO 2022 Table 49 Raw'!K81</f>
        <v>52.891914</v>
      </c>
      <c r="I92" s="27">
        <f>'AEO 2022 Table 49 Raw'!L81</f>
        <v>52.185752999999998</v>
      </c>
      <c r="J92" s="27">
        <f>'AEO 2022 Table 49 Raw'!M81</f>
        <v>51.844337000000003</v>
      </c>
      <c r="K92" s="27">
        <f>'AEO 2022 Table 49 Raw'!N81</f>
        <v>51.565246999999999</v>
      </c>
      <c r="L92" s="27">
        <f>'AEO 2022 Table 49 Raw'!O81</f>
        <v>51.473343</v>
      </c>
      <c r="M92" s="27">
        <f>'AEO 2022 Table 49 Raw'!P81</f>
        <v>51.440722999999998</v>
      </c>
      <c r="N92" s="27">
        <f>'AEO 2022 Table 49 Raw'!Q81</f>
        <v>51.587584999999997</v>
      </c>
      <c r="O92" s="27">
        <f>'AEO 2022 Table 49 Raw'!R81</f>
        <v>51.717658999999998</v>
      </c>
      <c r="P92" s="27">
        <f>'AEO 2022 Table 49 Raw'!S81</f>
        <v>51.666297999999998</v>
      </c>
      <c r="Q92" s="27">
        <f>'AEO 2022 Table 49 Raw'!T81</f>
        <v>51.654235999999997</v>
      </c>
      <c r="R92" s="27">
        <f>'AEO 2022 Table 49 Raw'!U81</f>
        <v>51.562331999999998</v>
      </c>
      <c r="S92" s="27">
        <f>'AEO 2022 Table 49 Raw'!V81</f>
        <v>51.499924</v>
      </c>
      <c r="T92" s="27">
        <f>'AEO 2022 Table 49 Raw'!W81</f>
        <v>51.328879999999998</v>
      </c>
      <c r="U92" s="27">
        <f>'AEO 2022 Table 49 Raw'!X81</f>
        <v>51.269302000000003</v>
      </c>
      <c r="V92" s="27">
        <f>'AEO 2022 Table 49 Raw'!Y81</f>
        <v>51.279625000000003</v>
      </c>
      <c r="W92" s="27">
        <f>'AEO 2022 Table 49 Raw'!Z81</f>
        <v>51.574215000000002</v>
      </c>
      <c r="X92" s="27">
        <f>'AEO 2022 Table 49 Raw'!AA81</f>
        <v>52.178528</v>
      </c>
      <c r="Y92" s="27">
        <f>'AEO 2022 Table 49 Raw'!AB81</f>
        <v>53.131045999999998</v>
      </c>
      <c r="Z92" s="27">
        <f>'AEO 2022 Table 49 Raw'!AC81</f>
        <v>54.16581</v>
      </c>
      <c r="AA92" s="27">
        <f>'AEO 2022 Table 49 Raw'!AD81</f>
        <v>55.468052</v>
      </c>
      <c r="AB92" s="27">
        <f>'AEO 2022 Table 49 Raw'!AE81</f>
        <v>57.12603</v>
      </c>
      <c r="AC92" s="27">
        <f>'AEO 2022 Table 49 Raw'!AF81</f>
        <v>58.837532000000003</v>
      </c>
      <c r="AD92" s="27">
        <f>'AEO 2022 Table 49 Raw'!AG81</f>
        <v>60.484509000000003</v>
      </c>
      <c r="AE92" s="27">
        <f>'AEO 2022 Table 49 Raw'!AH81</f>
        <v>62.280014000000001</v>
      </c>
      <c r="AF92" s="27">
        <f>'AEO 2022 Table 49 Raw'!AI81</f>
        <v>64.498283000000001</v>
      </c>
      <c r="AG92" s="45">
        <f>'AEO 2022 Table 49 Raw'!AJ81</f>
        <v>6.0000000000000001E-3</v>
      </c>
    </row>
    <row r="93" spans="1:33" ht="15" customHeight="1">
      <c r="A93" s="8" t="s">
        <v>1350</v>
      </c>
      <c r="B93" s="24" t="s">
        <v>1278</v>
      </c>
      <c r="C93" s="27">
        <f>'AEO 2022 Table 49 Raw'!F82</f>
        <v>4.7123999999999999E-2</v>
      </c>
      <c r="D93" s="27">
        <f>'AEO 2022 Table 49 Raw'!G82</f>
        <v>4.8334000000000002E-2</v>
      </c>
      <c r="E93" s="27">
        <f>'AEO 2022 Table 49 Raw'!H82</f>
        <v>4.9008999999999997E-2</v>
      </c>
      <c r="F93" s="27">
        <f>'AEO 2022 Table 49 Raw'!I82</f>
        <v>4.9153000000000002E-2</v>
      </c>
      <c r="G93" s="27">
        <f>'AEO 2022 Table 49 Raw'!J82</f>
        <v>4.9085999999999998E-2</v>
      </c>
      <c r="H93" s="27">
        <f>'AEO 2022 Table 49 Raw'!K82</f>
        <v>4.8557999999999997E-2</v>
      </c>
      <c r="I93" s="27">
        <f>'AEO 2022 Table 49 Raw'!L82</f>
        <v>4.7666E-2</v>
      </c>
      <c r="J93" s="27">
        <f>'AEO 2022 Table 49 Raw'!M82</f>
        <v>4.6604E-2</v>
      </c>
      <c r="K93" s="27">
        <f>'AEO 2022 Table 49 Raw'!N82</f>
        <v>4.5055999999999999E-2</v>
      </c>
      <c r="L93" s="27">
        <f>'AEO 2022 Table 49 Raw'!O82</f>
        <v>4.3234000000000002E-2</v>
      </c>
      <c r="M93" s="27">
        <f>'AEO 2022 Table 49 Raw'!P82</f>
        <v>4.1183999999999998E-2</v>
      </c>
      <c r="N93" s="27">
        <f>'AEO 2022 Table 49 Raw'!Q82</f>
        <v>3.9076E-2</v>
      </c>
      <c r="O93" s="27">
        <f>'AEO 2022 Table 49 Raw'!R82</f>
        <v>3.6756999999999998E-2</v>
      </c>
      <c r="P93" s="27">
        <f>'AEO 2022 Table 49 Raw'!S82</f>
        <v>3.4462E-2</v>
      </c>
      <c r="Q93" s="27">
        <f>'AEO 2022 Table 49 Raw'!T82</f>
        <v>3.2585000000000003E-2</v>
      </c>
      <c r="R93" s="27">
        <f>'AEO 2022 Table 49 Raw'!U82</f>
        <v>3.0766000000000002E-2</v>
      </c>
      <c r="S93" s="27">
        <f>'AEO 2022 Table 49 Raw'!V82</f>
        <v>2.9281999999999999E-2</v>
      </c>
      <c r="T93" s="27">
        <f>'AEO 2022 Table 49 Raw'!W82</f>
        <v>2.8424000000000001E-2</v>
      </c>
      <c r="U93" s="27">
        <f>'AEO 2022 Table 49 Raw'!X82</f>
        <v>2.6973E-2</v>
      </c>
      <c r="V93" s="27">
        <f>'AEO 2022 Table 49 Raw'!Y82</f>
        <v>2.5541000000000001E-2</v>
      </c>
      <c r="W93" s="27">
        <f>'AEO 2022 Table 49 Raw'!Z82</f>
        <v>2.4850000000000001E-2</v>
      </c>
      <c r="X93" s="27">
        <f>'AEO 2022 Table 49 Raw'!AA82</f>
        <v>2.4775999999999999E-2</v>
      </c>
      <c r="Y93" s="27">
        <f>'AEO 2022 Table 49 Raw'!AB82</f>
        <v>2.4340000000000001E-2</v>
      </c>
      <c r="Z93" s="27">
        <f>'AEO 2022 Table 49 Raw'!AC82</f>
        <v>2.376E-2</v>
      </c>
      <c r="AA93" s="27">
        <f>'AEO 2022 Table 49 Raw'!AD82</f>
        <v>2.3182000000000001E-2</v>
      </c>
      <c r="AB93" s="27">
        <f>'AEO 2022 Table 49 Raw'!AE82</f>
        <v>2.2696999999999998E-2</v>
      </c>
      <c r="AC93" s="27">
        <f>'AEO 2022 Table 49 Raw'!AF82</f>
        <v>2.2193000000000001E-2</v>
      </c>
      <c r="AD93" s="27">
        <f>'AEO 2022 Table 49 Raw'!AG82</f>
        <v>2.1654E-2</v>
      </c>
      <c r="AE93" s="27">
        <f>'AEO 2022 Table 49 Raw'!AH82</f>
        <v>2.1173000000000001E-2</v>
      </c>
      <c r="AF93" s="27">
        <f>'AEO 2022 Table 49 Raw'!AI82</f>
        <v>2.0747999999999999E-2</v>
      </c>
      <c r="AG93" s="45">
        <f>'AEO 2022 Table 49 Raw'!AJ82</f>
        <v>-2.8000000000000001E-2</v>
      </c>
    </row>
    <row r="94" spans="1:33" ht="15" customHeight="1">
      <c r="A94" s="8" t="s">
        <v>1351</v>
      </c>
      <c r="B94" s="24" t="s">
        <v>1280</v>
      </c>
      <c r="C94" s="27">
        <f>'AEO 2022 Table 49 Raw'!F83</f>
        <v>0.32721499999999998</v>
      </c>
      <c r="D94" s="27">
        <f>'AEO 2022 Table 49 Raw'!G83</f>
        <v>0.45171800000000001</v>
      </c>
      <c r="E94" s="27">
        <f>'AEO 2022 Table 49 Raw'!H83</f>
        <v>0.57710300000000003</v>
      </c>
      <c r="F94" s="27">
        <f>'AEO 2022 Table 49 Raw'!I83</f>
        <v>0.70398799999999995</v>
      </c>
      <c r="G94" s="27">
        <f>'AEO 2022 Table 49 Raw'!J83</f>
        <v>0.82977299999999998</v>
      </c>
      <c r="H94" s="27">
        <f>'AEO 2022 Table 49 Raw'!K83</f>
        <v>0.947519</v>
      </c>
      <c r="I94" s="27">
        <f>'AEO 2022 Table 49 Raw'!L83</f>
        <v>1.057409</v>
      </c>
      <c r="J94" s="27">
        <f>'AEO 2022 Table 49 Raw'!M83</f>
        <v>1.1664890000000001</v>
      </c>
      <c r="K94" s="27">
        <f>'AEO 2022 Table 49 Raw'!N83</f>
        <v>1.2682960000000001</v>
      </c>
      <c r="L94" s="27">
        <f>'AEO 2022 Table 49 Raw'!O83</f>
        <v>1.365756</v>
      </c>
      <c r="M94" s="27">
        <f>'AEO 2022 Table 49 Raw'!P83</f>
        <v>1.4570510000000001</v>
      </c>
      <c r="N94" s="27">
        <f>'AEO 2022 Table 49 Raw'!Q83</f>
        <v>1.546961</v>
      </c>
      <c r="O94" s="27">
        <f>'AEO 2022 Table 49 Raw'!R83</f>
        <v>1.6335569999999999</v>
      </c>
      <c r="P94" s="27">
        <f>'AEO 2022 Table 49 Raw'!S83</f>
        <v>1.7151559999999999</v>
      </c>
      <c r="Q94" s="27">
        <f>'AEO 2022 Table 49 Raw'!T83</f>
        <v>1.799544</v>
      </c>
      <c r="R94" s="27">
        <f>'AEO 2022 Table 49 Raw'!U83</f>
        <v>1.8866000000000001</v>
      </c>
      <c r="S94" s="27">
        <f>'AEO 2022 Table 49 Raw'!V83</f>
        <v>1.977285</v>
      </c>
      <c r="T94" s="27">
        <f>'AEO 2022 Table 49 Raw'!W83</f>
        <v>2.0740910000000001</v>
      </c>
      <c r="U94" s="27">
        <f>'AEO 2022 Table 49 Raw'!X83</f>
        <v>2.1803900000000001</v>
      </c>
      <c r="V94" s="27">
        <f>'AEO 2022 Table 49 Raw'!Y83</f>
        <v>2.281933</v>
      </c>
      <c r="W94" s="27">
        <f>'AEO 2022 Table 49 Raw'!Z83</f>
        <v>2.3854129999999998</v>
      </c>
      <c r="X94" s="27">
        <f>'AEO 2022 Table 49 Raw'!AA83</f>
        <v>2.499425</v>
      </c>
      <c r="Y94" s="27">
        <f>'AEO 2022 Table 49 Raw'!AB83</f>
        <v>2.6265809999999998</v>
      </c>
      <c r="Z94" s="27">
        <f>'AEO 2022 Table 49 Raw'!AC83</f>
        <v>2.744075</v>
      </c>
      <c r="AA94" s="27">
        <f>'AEO 2022 Table 49 Raw'!AD83</f>
        <v>2.8665750000000001</v>
      </c>
      <c r="AB94" s="27">
        <f>'AEO 2022 Table 49 Raw'!AE83</f>
        <v>3.0021520000000002</v>
      </c>
      <c r="AC94" s="27">
        <f>'AEO 2022 Table 49 Raw'!AF83</f>
        <v>3.1373799999999998</v>
      </c>
      <c r="AD94" s="27">
        <f>'AEO 2022 Table 49 Raw'!AG83</f>
        <v>3.2675070000000002</v>
      </c>
      <c r="AE94" s="27">
        <f>'AEO 2022 Table 49 Raw'!AH83</f>
        <v>3.407076</v>
      </c>
      <c r="AF94" s="27">
        <f>'AEO 2022 Table 49 Raw'!AI83</f>
        <v>3.5680200000000002</v>
      </c>
      <c r="AG94" s="45">
        <f>'AEO 2022 Table 49 Raw'!AJ83</f>
        <v>8.5999999999999993E-2</v>
      </c>
    </row>
    <row r="95" spans="1:33" ht="12" customHeight="1">
      <c r="A95" s="8" t="s">
        <v>1352</v>
      </c>
      <c r="B95" s="24" t="s">
        <v>1282</v>
      </c>
      <c r="C95" s="27">
        <f>'AEO 2022 Table 49 Raw'!F84</f>
        <v>0.35464299999999999</v>
      </c>
      <c r="D95" s="27">
        <f>'AEO 2022 Table 49 Raw'!G84</f>
        <v>0.493477</v>
      </c>
      <c r="E95" s="27">
        <f>'AEO 2022 Table 49 Raw'!H84</f>
        <v>0.63388900000000004</v>
      </c>
      <c r="F95" s="27">
        <f>'AEO 2022 Table 49 Raw'!I84</f>
        <v>0.77668199999999998</v>
      </c>
      <c r="G95" s="27">
        <f>'AEO 2022 Table 49 Raw'!J84</f>
        <v>0.91929899999999998</v>
      </c>
      <c r="H95" s="27">
        <f>'AEO 2022 Table 49 Raw'!K84</f>
        <v>1.0542940000000001</v>
      </c>
      <c r="I95" s="27">
        <f>'AEO 2022 Table 49 Raw'!L84</f>
        <v>1.1811959999999999</v>
      </c>
      <c r="J95" s="27">
        <f>'AEO 2022 Table 49 Raw'!M84</f>
        <v>1.3079400000000001</v>
      </c>
      <c r="K95" s="27">
        <f>'AEO 2022 Table 49 Raw'!N84</f>
        <v>1.427789</v>
      </c>
      <c r="L95" s="27">
        <f>'AEO 2022 Table 49 Raw'!O84</f>
        <v>1.5437799999999999</v>
      </c>
      <c r="M95" s="27">
        <f>'AEO 2022 Table 49 Raw'!P84</f>
        <v>1.6539790000000001</v>
      </c>
      <c r="N95" s="27">
        <f>'AEO 2022 Table 49 Raw'!Q84</f>
        <v>1.763398</v>
      </c>
      <c r="O95" s="27">
        <f>'AEO 2022 Table 49 Raw'!R84</f>
        <v>1.86954</v>
      </c>
      <c r="P95" s="27">
        <f>'AEO 2022 Table 49 Raw'!S84</f>
        <v>1.970564</v>
      </c>
      <c r="Q95" s="27">
        <f>'AEO 2022 Table 49 Raw'!T84</f>
        <v>2.0751940000000002</v>
      </c>
      <c r="R95" s="27">
        <f>'AEO 2022 Table 49 Raw'!U84</f>
        <v>2.183001</v>
      </c>
      <c r="S95" s="27">
        <f>'AEO 2022 Table 49 Raw'!V84</f>
        <v>2.294673</v>
      </c>
      <c r="T95" s="27">
        <f>'AEO 2022 Table 49 Raw'!W84</f>
        <v>2.4131420000000001</v>
      </c>
      <c r="U95" s="27">
        <f>'AEO 2022 Table 49 Raw'!X84</f>
        <v>2.5421079999999998</v>
      </c>
      <c r="V95" s="27">
        <f>'AEO 2022 Table 49 Raw'!Y84</f>
        <v>2.665978</v>
      </c>
      <c r="W95" s="27">
        <f>'AEO 2022 Table 49 Raw'!Z84</f>
        <v>2.7923469999999999</v>
      </c>
      <c r="X95" s="27">
        <f>'AEO 2022 Table 49 Raw'!AA84</f>
        <v>2.9304899999999998</v>
      </c>
      <c r="Y95" s="27">
        <f>'AEO 2022 Table 49 Raw'!AB84</f>
        <v>3.082776</v>
      </c>
      <c r="Z95" s="27">
        <f>'AEO 2022 Table 49 Raw'!AC84</f>
        <v>3.224275</v>
      </c>
      <c r="AA95" s="27">
        <f>'AEO 2022 Table 49 Raw'!AD84</f>
        <v>3.3717060000000001</v>
      </c>
      <c r="AB95" s="27">
        <f>'AEO 2022 Table 49 Raw'!AE84</f>
        <v>3.5347710000000001</v>
      </c>
      <c r="AC95" s="27">
        <f>'AEO 2022 Table 49 Raw'!AF84</f>
        <v>3.697743</v>
      </c>
      <c r="AD95" s="27">
        <f>'AEO 2022 Table 49 Raw'!AG84</f>
        <v>3.855086</v>
      </c>
      <c r="AE95" s="27">
        <f>'AEO 2022 Table 49 Raw'!AH84</f>
        <v>4.0240369999999999</v>
      </c>
      <c r="AF95" s="27">
        <f>'AEO 2022 Table 49 Raw'!AI84</f>
        <v>4.218197</v>
      </c>
      <c r="AG95" s="45">
        <f>'AEO 2022 Table 49 Raw'!AJ84</f>
        <v>8.8999999999999996E-2</v>
      </c>
    </row>
    <row r="96" spans="1:33" ht="15" customHeight="1">
      <c r="A96" s="8" t="s">
        <v>1353</v>
      </c>
      <c r="B96" s="24" t="s">
        <v>1284</v>
      </c>
      <c r="C96" s="27">
        <f>'AEO 2022 Table 49 Raw'!F85</f>
        <v>0.17360500000000001</v>
      </c>
      <c r="D96" s="27">
        <f>'AEO 2022 Table 49 Raw'!G85</f>
        <v>0.33002700000000001</v>
      </c>
      <c r="E96" s="27">
        <f>'AEO 2022 Table 49 Raw'!H85</f>
        <v>0.48513499999999998</v>
      </c>
      <c r="F96" s="27">
        <f>'AEO 2022 Table 49 Raw'!I85</f>
        <v>0.64651700000000001</v>
      </c>
      <c r="G96" s="27">
        <f>'AEO 2022 Table 49 Raw'!J85</f>
        <v>0.811226</v>
      </c>
      <c r="H96" s="27">
        <f>'AEO 2022 Table 49 Raw'!K85</f>
        <v>0.97123300000000001</v>
      </c>
      <c r="I96" s="27">
        <f>'AEO 2022 Table 49 Raw'!L85</f>
        <v>1.1272759999999999</v>
      </c>
      <c r="J96" s="27">
        <f>'AEO 2022 Table 49 Raw'!M85</f>
        <v>1.2863910000000001</v>
      </c>
      <c r="K96" s="27">
        <f>'AEO 2022 Table 49 Raw'!N85</f>
        <v>1.4437990000000001</v>
      </c>
      <c r="L96" s="27">
        <f>'AEO 2022 Table 49 Raw'!O85</f>
        <v>1.6017669999999999</v>
      </c>
      <c r="M96" s="27">
        <f>'AEO 2022 Table 49 Raw'!P85</f>
        <v>1.756678</v>
      </c>
      <c r="N96" s="27">
        <f>'AEO 2022 Table 49 Raw'!Q85</f>
        <v>1.9139699999999999</v>
      </c>
      <c r="O96" s="27">
        <f>'AEO 2022 Table 49 Raw'!R85</f>
        <v>2.0694530000000002</v>
      </c>
      <c r="P96" s="27">
        <f>'AEO 2022 Table 49 Raw'!S85</f>
        <v>2.2176339999999999</v>
      </c>
      <c r="Q96" s="27">
        <f>'AEO 2022 Table 49 Raw'!T85</f>
        <v>2.3671579999999999</v>
      </c>
      <c r="R96" s="27">
        <f>'AEO 2022 Table 49 Raw'!U85</f>
        <v>2.5176789999999998</v>
      </c>
      <c r="S96" s="27">
        <f>'AEO 2022 Table 49 Raw'!V85</f>
        <v>2.6702340000000002</v>
      </c>
      <c r="T96" s="27">
        <f>'AEO 2022 Table 49 Raw'!W85</f>
        <v>2.8268049999999998</v>
      </c>
      <c r="U96" s="27">
        <f>'AEO 2022 Table 49 Raw'!X85</f>
        <v>2.9914640000000001</v>
      </c>
      <c r="V96" s="27">
        <f>'AEO 2022 Table 49 Raw'!Y85</f>
        <v>3.1552950000000002</v>
      </c>
      <c r="W96" s="27">
        <f>'AEO 2022 Table 49 Raw'!Z85</f>
        <v>3.3238970000000001</v>
      </c>
      <c r="X96" s="27">
        <f>'AEO 2022 Table 49 Raw'!AA85</f>
        <v>3.5010810000000001</v>
      </c>
      <c r="Y96" s="27">
        <f>'AEO 2022 Table 49 Raw'!AB85</f>
        <v>3.6859600000000001</v>
      </c>
      <c r="Z96" s="27">
        <f>'AEO 2022 Table 49 Raw'!AC85</f>
        <v>3.8653659999999999</v>
      </c>
      <c r="AA96" s="27">
        <f>'AEO 2022 Table 49 Raw'!AD85</f>
        <v>4.0538809999999996</v>
      </c>
      <c r="AB96" s="27">
        <f>'AEO 2022 Table 49 Raw'!AE85</f>
        <v>4.2627329999999999</v>
      </c>
      <c r="AC96" s="27">
        <f>'AEO 2022 Table 49 Raw'!AF85</f>
        <v>4.4732799999999999</v>
      </c>
      <c r="AD96" s="27">
        <f>'AEO 2022 Table 49 Raw'!AG85</f>
        <v>4.6760630000000001</v>
      </c>
      <c r="AE96" s="27">
        <f>'AEO 2022 Table 49 Raw'!AH85</f>
        <v>4.8905890000000003</v>
      </c>
      <c r="AF96" s="27">
        <f>'AEO 2022 Table 49 Raw'!AI85</f>
        <v>5.1396470000000001</v>
      </c>
      <c r="AG96" s="45">
        <f>'AEO 2022 Table 49 Raw'!AJ85</f>
        <v>0.124</v>
      </c>
    </row>
    <row r="97" spans="1:33" ht="12" customHeight="1">
      <c r="A97" s="8" t="s">
        <v>1354</v>
      </c>
      <c r="B97" s="23" t="s">
        <v>1355</v>
      </c>
      <c r="C97" s="27">
        <f>'AEO 2022 Table 49 Raw'!F86</f>
        <v>5567.7773440000001</v>
      </c>
      <c r="D97" s="27">
        <f>'AEO 2022 Table 49 Raw'!G86</f>
        <v>5606.2382809999999</v>
      </c>
      <c r="E97" s="27">
        <f>'AEO 2022 Table 49 Raw'!H86</f>
        <v>5573.6098629999997</v>
      </c>
      <c r="F97" s="27">
        <f>'AEO 2022 Table 49 Raw'!I86</f>
        <v>5512.4067379999997</v>
      </c>
      <c r="G97" s="27">
        <f>'AEO 2022 Table 49 Raw'!J86</f>
        <v>5463.3085940000001</v>
      </c>
      <c r="H97" s="27">
        <f>'AEO 2022 Table 49 Raw'!K86</f>
        <v>5395.9672849999997</v>
      </c>
      <c r="I97" s="27">
        <f>'AEO 2022 Table 49 Raw'!L86</f>
        <v>5316.7299800000001</v>
      </c>
      <c r="J97" s="27">
        <f>'AEO 2022 Table 49 Raw'!M86</f>
        <v>5255.1435549999997</v>
      </c>
      <c r="K97" s="27">
        <f>'AEO 2022 Table 49 Raw'!N86</f>
        <v>5183.6704099999997</v>
      </c>
      <c r="L97" s="27">
        <f>'AEO 2022 Table 49 Raw'!O86</f>
        <v>5120.78125</v>
      </c>
      <c r="M97" s="27">
        <f>'AEO 2022 Table 49 Raw'!P86</f>
        <v>5056.7695309999999</v>
      </c>
      <c r="N97" s="27">
        <f>'AEO 2022 Table 49 Raw'!Q86</f>
        <v>5005.8911129999997</v>
      </c>
      <c r="O97" s="27">
        <f>'AEO 2022 Table 49 Raw'!R86</f>
        <v>4957.6909180000002</v>
      </c>
      <c r="P97" s="27">
        <f>'AEO 2022 Table 49 Raw'!S86</f>
        <v>4905.3725590000004</v>
      </c>
      <c r="Q97" s="27">
        <f>'AEO 2022 Table 49 Raw'!T86</f>
        <v>4867.0493159999996</v>
      </c>
      <c r="R97" s="27">
        <f>'AEO 2022 Table 49 Raw'!U86</f>
        <v>4834.7929690000001</v>
      </c>
      <c r="S97" s="27">
        <f>'AEO 2022 Table 49 Raw'!V86</f>
        <v>4807.4931640000004</v>
      </c>
      <c r="T97" s="27">
        <f>'AEO 2022 Table 49 Raw'!W86</f>
        <v>4785.9023440000001</v>
      </c>
      <c r="U97" s="27">
        <f>'AEO 2022 Table 49 Raw'!X86</f>
        <v>4772.515625</v>
      </c>
      <c r="V97" s="27">
        <f>'AEO 2022 Table 49 Raw'!Y86</f>
        <v>4762.298828</v>
      </c>
      <c r="W97" s="27">
        <f>'AEO 2022 Table 49 Raw'!Z86</f>
        <v>4755.0849609999996</v>
      </c>
      <c r="X97" s="27">
        <f>'AEO 2022 Table 49 Raw'!AA86</f>
        <v>4757.9658200000003</v>
      </c>
      <c r="Y97" s="27">
        <f>'AEO 2022 Table 49 Raw'!AB86</f>
        <v>4766.0415039999998</v>
      </c>
      <c r="Z97" s="27">
        <f>'AEO 2022 Table 49 Raw'!AC86</f>
        <v>4763.5717770000001</v>
      </c>
      <c r="AA97" s="27">
        <f>'AEO 2022 Table 49 Raw'!AD86</f>
        <v>4766.5566410000001</v>
      </c>
      <c r="AB97" s="27">
        <f>'AEO 2022 Table 49 Raw'!AE86</f>
        <v>4784.0717770000001</v>
      </c>
      <c r="AC97" s="27">
        <f>'AEO 2022 Table 49 Raw'!AF86</f>
        <v>4794.7817379999997</v>
      </c>
      <c r="AD97" s="27">
        <f>'AEO 2022 Table 49 Raw'!AG86</f>
        <v>4791.3710940000001</v>
      </c>
      <c r="AE97" s="27">
        <f>'AEO 2022 Table 49 Raw'!AH86</f>
        <v>4793.1118159999996</v>
      </c>
      <c r="AF97" s="27">
        <f>'AEO 2022 Table 49 Raw'!AI86</f>
        <v>4816.8710940000001</v>
      </c>
      <c r="AG97" s="45">
        <f>'AEO 2022 Table 49 Raw'!AJ86</f>
        <v>-5.0000000000000001E-3</v>
      </c>
    </row>
    <row r="98" spans="1:33" ht="15" customHeight="1">
      <c r="C98" s="27"/>
      <c r="D98" s="27"/>
      <c r="E98" s="27"/>
      <c r="F98" s="27"/>
      <c r="G98" s="27"/>
      <c r="H98" s="27"/>
      <c r="I98" s="27"/>
      <c r="J98" s="27"/>
      <c r="K98" s="27"/>
      <c r="L98" s="27"/>
      <c r="M98" s="27"/>
      <c r="N98" s="27"/>
      <c r="O98" s="27"/>
      <c r="P98" s="27"/>
      <c r="Q98" s="27"/>
      <c r="R98" s="27"/>
      <c r="S98" s="27"/>
      <c r="T98" s="27"/>
      <c r="U98" s="27"/>
      <c r="V98" s="27"/>
      <c r="W98" s="27"/>
      <c r="X98" s="27"/>
      <c r="Y98" s="27"/>
      <c r="Z98" s="27"/>
      <c r="AA98" s="27"/>
      <c r="AB98" s="27"/>
      <c r="AC98" s="27"/>
      <c r="AD98" s="27"/>
      <c r="AE98" s="27"/>
      <c r="AF98" s="27"/>
      <c r="AG98" s="45"/>
    </row>
    <row r="99" spans="1:33" ht="15" customHeight="1">
      <c r="B99" s="23" t="s">
        <v>1356</v>
      </c>
      <c r="C99" s="27"/>
      <c r="D99" s="27"/>
      <c r="E99" s="27"/>
      <c r="F99" s="27"/>
      <c r="G99" s="27"/>
      <c r="H99" s="27"/>
      <c r="I99" s="27"/>
      <c r="J99" s="27"/>
      <c r="K99" s="27"/>
      <c r="L99" s="27"/>
      <c r="M99" s="27"/>
      <c r="N99" s="27"/>
      <c r="O99" s="27"/>
      <c r="P99" s="27"/>
      <c r="Q99" s="27"/>
      <c r="R99" s="27"/>
      <c r="S99" s="27"/>
      <c r="T99" s="27"/>
      <c r="U99" s="27"/>
      <c r="V99" s="27"/>
      <c r="W99" s="27"/>
      <c r="X99" s="27"/>
      <c r="Y99" s="27"/>
      <c r="Z99" s="27"/>
      <c r="AA99" s="27"/>
      <c r="AB99" s="27"/>
      <c r="AC99" s="27"/>
      <c r="AD99" s="27"/>
      <c r="AE99" s="27"/>
      <c r="AF99" s="27"/>
      <c r="AG99" s="45"/>
    </row>
    <row r="100" spans="1:33" ht="15" customHeight="1">
      <c r="B100" s="23" t="s">
        <v>1267</v>
      </c>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c r="AB100" s="27"/>
      <c r="AC100" s="27"/>
      <c r="AD100" s="27"/>
      <c r="AE100" s="27"/>
      <c r="AF100" s="27"/>
      <c r="AG100" s="45"/>
    </row>
    <row r="101" spans="1:33" ht="15" customHeight="1">
      <c r="A101" s="8" t="s">
        <v>1357</v>
      </c>
      <c r="B101" s="24" t="s">
        <v>1269</v>
      </c>
      <c r="C101" s="27">
        <f>'AEO 2022 Table 49 Raw'!F89</f>
        <v>14.741237999999999</v>
      </c>
      <c r="D101" s="27">
        <f>'AEO 2022 Table 49 Raw'!G89</f>
        <v>14.935489</v>
      </c>
      <c r="E101" s="27">
        <f>'AEO 2022 Table 49 Raw'!H89</f>
        <v>15.131951000000001</v>
      </c>
      <c r="F101" s="27">
        <f>'AEO 2022 Table 49 Raw'!I89</f>
        <v>15.346864</v>
      </c>
      <c r="G101" s="27">
        <f>'AEO 2022 Table 49 Raw'!J89</f>
        <v>15.578642</v>
      </c>
      <c r="H101" s="27">
        <f>'AEO 2022 Table 49 Raw'!K89</f>
        <v>15.826320000000001</v>
      </c>
      <c r="I101" s="27">
        <f>'AEO 2022 Table 49 Raw'!L89</f>
        <v>16.078035</v>
      </c>
      <c r="J101" s="27">
        <f>'AEO 2022 Table 49 Raw'!M89</f>
        <v>16.313274</v>
      </c>
      <c r="K101" s="27">
        <f>'AEO 2022 Table 49 Raw'!N89</f>
        <v>16.534417999999999</v>
      </c>
      <c r="L101" s="27">
        <f>'AEO 2022 Table 49 Raw'!O89</f>
        <v>16.734303000000001</v>
      </c>
      <c r="M101" s="27">
        <f>'AEO 2022 Table 49 Raw'!P89</f>
        <v>16.913201999999998</v>
      </c>
      <c r="N101" s="27">
        <f>'AEO 2022 Table 49 Raw'!Q89</f>
        <v>17.076529000000001</v>
      </c>
      <c r="O101" s="27">
        <f>'AEO 2022 Table 49 Raw'!R89</f>
        <v>17.226165999999999</v>
      </c>
      <c r="P101" s="27">
        <f>'AEO 2022 Table 49 Raw'!S89</f>
        <v>17.35726</v>
      </c>
      <c r="Q101" s="27">
        <f>'AEO 2022 Table 49 Raw'!T89</f>
        <v>17.473520000000001</v>
      </c>
      <c r="R101" s="27">
        <f>'AEO 2022 Table 49 Raw'!U89</f>
        <v>17.579982999999999</v>
      </c>
      <c r="S101" s="27">
        <f>'AEO 2022 Table 49 Raw'!V89</f>
        <v>17.678084999999999</v>
      </c>
      <c r="T101" s="27">
        <f>'AEO 2022 Table 49 Raw'!W89</f>
        <v>17.768239999999999</v>
      </c>
      <c r="U101" s="27">
        <f>'AEO 2022 Table 49 Raw'!X89</f>
        <v>17.846893000000001</v>
      </c>
      <c r="V101" s="27">
        <f>'AEO 2022 Table 49 Raw'!Y89</f>
        <v>17.915973999999999</v>
      </c>
      <c r="W101" s="27">
        <f>'AEO 2022 Table 49 Raw'!Z89</f>
        <v>17.976685</v>
      </c>
      <c r="X101" s="27">
        <f>'AEO 2022 Table 49 Raw'!AA89</f>
        <v>18.028835000000001</v>
      </c>
      <c r="Y101" s="27">
        <f>'AEO 2022 Table 49 Raw'!AB89</f>
        <v>18.07019</v>
      </c>
      <c r="Z101" s="27">
        <f>'AEO 2022 Table 49 Raw'!AC89</f>
        <v>18.102819</v>
      </c>
      <c r="AA101" s="27">
        <f>'AEO 2022 Table 49 Raw'!AD89</f>
        <v>18.129304999999999</v>
      </c>
      <c r="AB101" s="27">
        <f>'AEO 2022 Table 49 Raw'!AE89</f>
        <v>18.151646</v>
      </c>
      <c r="AC101" s="27">
        <f>'AEO 2022 Table 49 Raw'!AF89</f>
        <v>18.168402</v>
      </c>
      <c r="AD101" s="27">
        <f>'AEO 2022 Table 49 Raw'!AG89</f>
        <v>18.180185000000002</v>
      </c>
      <c r="AE101" s="27">
        <f>'AEO 2022 Table 49 Raw'!AH89</f>
        <v>18.190066999999999</v>
      </c>
      <c r="AF101" s="27">
        <f>'AEO 2022 Table 49 Raw'!AI89</f>
        <v>18.198032000000001</v>
      </c>
      <c r="AG101" s="45">
        <f>'AEO 2022 Table 49 Raw'!AJ89</f>
        <v>7.0000000000000001E-3</v>
      </c>
    </row>
    <row r="102" spans="1:33" ht="15" customHeight="1">
      <c r="A102" s="8" t="s">
        <v>1358</v>
      </c>
      <c r="B102" s="24" t="s">
        <v>1271</v>
      </c>
      <c r="C102" s="27">
        <f>'AEO 2022 Table 49 Raw'!F90</f>
        <v>10.389348</v>
      </c>
      <c r="D102" s="27">
        <f>'AEO 2022 Table 49 Raw'!G90</f>
        <v>10.651983</v>
      </c>
      <c r="E102" s="27">
        <f>'AEO 2022 Table 49 Raw'!H90</f>
        <v>10.92525</v>
      </c>
      <c r="F102" s="27">
        <f>'AEO 2022 Table 49 Raw'!I90</f>
        <v>11.203771</v>
      </c>
      <c r="G102" s="27">
        <f>'AEO 2022 Table 49 Raw'!J90</f>
        <v>11.482075</v>
      </c>
      <c r="H102" s="27">
        <f>'AEO 2022 Table 49 Raw'!K90</f>
        <v>11.760088</v>
      </c>
      <c r="I102" s="27">
        <f>'AEO 2022 Table 49 Raw'!L90</f>
        <v>12.036503</v>
      </c>
      <c r="J102" s="27">
        <f>'AEO 2022 Table 49 Raw'!M90</f>
        <v>12.298057</v>
      </c>
      <c r="K102" s="27">
        <f>'AEO 2022 Table 49 Raw'!N90</f>
        <v>12.545208000000001</v>
      </c>
      <c r="L102" s="27">
        <f>'AEO 2022 Table 49 Raw'!O90</f>
        <v>12.772511</v>
      </c>
      <c r="M102" s="27">
        <f>'AEO 2022 Table 49 Raw'!P90</f>
        <v>12.982132999999999</v>
      </c>
      <c r="N102" s="27">
        <f>'AEO 2022 Table 49 Raw'!Q90</f>
        <v>13.168392000000001</v>
      </c>
      <c r="O102" s="27">
        <f>'AEO 2022 Table 49 Raw'!R90</f>
        <v>13.33282</v>
      </c>
      <c r="P102" s="27">
        <f>'AEO 2022 Table 49 Raw'!S90</f>
        <v>13.476126000000001</v>
      </c>
      <c r="Q102" s="27">
        <f>'AEO 2022 Table 49 Raw'!T90</f>
        <v>13.603968</v>
      </c>
      <c r="R102" s="27">
        <f>'AEO 2022 Table 49 Raw'!U90</f>
        <v>13.716996999999999</v>
      </c>
      <c r="S102" s="27">
        <f>'AEO 2022 Table 49 Raw'!V90</f>
        <v>13.818701000000001</v>
      </c>
      <c r="T102" s="27">
        <f>'AEO 2022 Table 49 Raw'!W90</f>
        <v>13.913751</v>
      </c>
      <c r="U102" s="27">
        <f>'AEO 2022 Table 49 Raw'!X90</f>
        <v>14.005179</v>
      </c>
      <c r="V102" s="27">
        <f>'AEO 2022 Table 49 Raw'!Y90</f>
        <v>14.090106</v>
      </c>
      <c r="W102" s="27">
        <f>'AEO 2022 Table 49 Raw'!Z90</f>
        <v>14.163698</v>
      </c>
      <c r="X102" s="27">
        <f>'AEO 2022 Table 49 Raw'!AA90</f>
        <v>14.230515</v>
      </c>
      <c r="Y102" s="27">
        <f>'AEO 2022 Table 49 Raw'!AB90</f>
        <v>14.291926</v>
      </c>
      <c r="Z102" s="27">
        <f>'AEO 2022 Table 49 Raw'!AC90</f>
        <v>14.331676</v>
      </c>
      <c r="AA102" s="27">
        <f>'AEO 2022 Table 49 Raw'!AD90</f>
        <v>14.36323</v>
      </c>
      <c r="AB102" s="27">
        <f>'AEO 2022 Table 49 Raw'!AE90</f>
        <v>14.388669999999999</v>
      </c>
      <c r="AC102" s="27">
        <f>'AEO 2022 Table 49 Raw'!AF90</f>
        <v>14.409848999999999</v>
      </c>
      <c r="AD102" s="27">
        <f>'AEO 2022 Table 49 Raw'!AG90</f>
        <v>14.429933</v>
      </c>
      <c r="AE102" s="27">
        <f>'AEO 2022 Table 49 Raw'!AH90</f>
        <v>14.451250999999999</v>
      </c>
      <c r="AF102" s="27">
        <f>'AEO 2022 Table 49 Raw'!AI90</f>
        <v>14.474892000000001</v>
      </c>
      <c r="AG102" s="45">
        <f>'AEO 2022 Table 49 Raw'!AJ90</f>
        <v>1.2E-2</v>
      </c>
    </row>
    <row r="103" spans="1:33" ht="15" customHeight="1">
      <c r="A103" s="8" t="s">
        <v>1359</v>
      </c>
      <c r="B103" s="24" t="s">
        <v>915</v>
      </c>
      <c r="C103" s="27">
        <f>'AEO 2022 Table 49 Raw'!F91</f>
        <v>12.185907</v>
      </c>
      <c r="D103" s="27">
        <f>'AEO 2022 Table 49 Raw'!G91</f>
        <v>12.476823</v>
      </c>
      <c r="E103" s="27">
        <f>'AEO 2022 Table 49 Raw'!H91</f>
        <v>12.615515</v>
      </c>
      <c r="F103" s="27">
        <f>'AEO 2022 Table 49 Raw'!I91</f>
        <v>12.7065</v>
      </c>
      <c r="G103" s="27">
        <f>'AEO 2022 Table 49 Raw'!J91</f>
        <v>12.7859</v>
      </c>
      <c r="H103" s="27">
        <f>'AEO 2022 Table 49 Raw'!K91</f>
        <v>12.870822</v>
      </c>
      <c r="I103" s="27">
        <f>'AEO 2022 Table 49 Raw'!L91</f>
        <v>12.969875999999999</v>
      </c>
      <c r="J103" s="27">
        <f>'AEO 2022 Table 49 Raw'!M91</f>
        <v>13.056084999999999</v>
      </c>
      <c r="K103" s="27">
        <f>'AEO 2022 Table 49 Raw'!N91</f>
        <v>13.145184</v>
      </c>
      <c r="L103" s="27">
        <f>'AEO 2022 Table 49 Raw'!O91</f>
        <v>13.240028000000001</v>
      </c>
      <c r="M103" s="27">
        <f>'AEO 2022 Table 49 Raw'!P91</f>
        <v>13.335407</v>
      </c>
      <c r="N103" s="27">
        <f>'AEO 2022 Table 49 Raw'!Q91</f>
        <v>13.427023</v>
      </c>
      <c r="O103" s="27">
        <f>'AEO 2022 Table 49 Raw'!R91</f>
        <v>13.511156</v>
      </c>
      <c r="P103" s="27">
        <f>'AEO 2022 Table 49 Raw'!S91</f>
        <v>13.585314</v>
      </c>
      <c r="Q103" s="27">
        <f>'AEO 2022 Table 49 Raw'!T91</f>
        <v>13.648538</v>
      </c>
      <c r="R103" s="27">
        <f>'AEO 2022 Table 49 Raw'!U91</f>
        <v>13.702116999999999</v>
      </c>
      <c r="S103" s="27">
        <f>'AEO 2022 Table 49 Raw'!V91</f>
        <v>13.746352999999999</v>
      </c>
      <c r="T103" s="27">
        <f>'AEO 2022 Table 49 Raw'!W91</f>
        <v>13.780756999999999</v>
      </c>
      <c r="U103" s="27">
        <f>'AEO 2022 Table 49 Raw'!X91</f>
        <v>13.811408999999999</v>
      </c>
      <c r="V103" s="27">
        <f>'AEO 2022 Table 49 Raw'!Y91</f>
        <v>13.839574000000001</v>
      </c>
      <c r="W103" s="27">
        <f>'AEO 2022 Table 49 Raw'!Z91</f>
        <v>13.866244</v>
      </c>
      <c r="X103" s="27">
        <f>'AEO 2022 Table 49 Raw'!AA91</f>
        <v>13.894876</v>
      </c>
      <c r="Y103" s="27">
        <f>'AEO 2022 Table 49 Raw'!AB91</f>
        <v>13.925592</v>
      </c>
      <c r="Z103" s="27">
        <f>'AEO 2022 Table 49 Raw'!AC91</f>
        <v>13.958800999999999</v>
      </c>
      <c r="AA103" s="27">
        <f>'AEO 2022 Table 49 Raw'!AD91</f>
        <v>13.994458</v>
      </c>
      <c r="AB103" s="27">
        <f>'AEO 2022 Table 49 Raw'!AE91</f>
        <v>14.032181</v>
      </c>
      <c r="AC103" s="27">
        <f>'AEO 2022 Table 49 Raw'!AF91</f>
        <v>14.070524000000001</v>
      </c>
      <c r="AD103" s="27">
        <f>'AEO 2022 Table 49 Raw'!AG91</f>
        <v>14.108083000000001</v>
      </c>
      <c r="AE103" s="27">
        <f>'AEO 2022 Table 49 Raw'!AH91</f>
        <v>14.143658</v>
      </c>
      <c r="AF103" s="27">
        <f>'AEO 2022 Table 49 Raw'!AI91</f>
        <v>14.176228999999999</v>
      </c>
      <c r="AG103" s="45">
        <f>'AEO 2022 Table 49 Raw'!AJ91</f>
        <v>5.0000000000000001E-3</v>
      </c>
    </row>
    <row r="104" spans="1:33" ht="15" customHeight="1">
      <c r="A104" s="8" t="s">
        <v>1360</v>
      </c>
      <c r="B104" s="24" t="s">
        <v>1274</v>
      </c>
      <c r="C104" s="27">
        <f>'AEO 2022 Table 49 Raw'!F92</f>
        <v>9.7966820000000006</v>
      </c>
      <c r="D104" s="27">
        <f>'AEO 2022 Table 49 Raw'!G92</f>
        <v>10.141394</v>
      </c>
      <c r="E104" s="27">
        <f>'AEO 2022 Table 49 Raw'!H92</f>
        <v>10.482111</v>
      </c>
      <c r="F104" s="27">
        <f>'AEO 2022 Table 49 Raw'!I92</f>
        <v>10.792923</v>
      </c>
      <c r="G104" s="27">
        <f>'AEO 2022 Table 49 Raw'!J92</f>
        <v>11.080147999999999</v>
      </c>
      <c r="H104" s="27">
        <f>'AEO 2022 Table 49 Raw'!K92</f>
        <v>11.354793000000001</v>
      </c>
      <c r="I104" s="27">
        <f>'AEO 2022 Table 49 Raw'!L92</f>
        <v>11.618785000000001</v>
      </c>
      <c r="J104" s="27">
        <f>'AEO 2022 Table 49 Raw'!M92</f>
        <v>11.858299000000001</v>
      </c>
      <c r="K104" s="27">
        <f>'AEO 2022 Table 49 Raw'!N92</f>
        <v>12.080997999999999</v>
      </c>
      <c r="L104" s="27">
        <f>'AEO 2022 Table 49 Raw'!O92</f>
        <v>12.286559</v>
      </c>
      <c r="M104" s="27">
        <f>'AEO 2022 Table 49 Raw'!P92</f>
        <v>12.474596999999999</v>
      </c>
      <c r="N104" s="27">
        <f>'AEO 2022 Table 49 Raw'!Q92</f>
        <v>12.646784</v>
      </c>
      <c r="O104" s="27">
        <f>'AEO 2022 Table 49 Raw'!R92</f>
        <v>12.807411</v>
      </c>
      <c r="P104" s="27">
        <f>'AEO 2022 Table 49 Raw'!S92</f>
        <v>12.957732999999999</v>
      </c>
      <c r="Q104" s="27">
        <f>'AEO 2022 Table 49 Raw'!T92</f>
        <v>13.102312</v>
      </c>
      <c r="R104" s="27">
        <f>'AEO 2022 Table 49 Raw'!U92</f>
        <v>13.237653</v>
      </c>
      <c r="S104" s="27">
        <f>'AEO 2022 Table 49 Raw'!V92</f>
        <v>13.369764999999999</v>
      </c>
      <c r="T104" s="27">
        <f>'AEO 2022 Table 49 Raw'!W92</f>
        <v>13.489369</v>
      </c>
      <c r="U104" s="27">
        <f>'AEO 2022 Table 49 Raw'!X92</f>
        <v>13.594626999999999</v>
      </c>
      <c r="V104" s="27">
        <f>'AEO 2022 Table 49 Raw'!Y92</f>
        <v>13.691124</v>
      </c>
      <c r="W104" s="27">
        <f>'AEO 2022 Table 49 Raw'!Z92</f>
        <v>13.767569</v>
      </c>
      <c r="X104" s="27">
        <f>'AEO 2022 Table 49 Raw'!AA92</f>
        <v>13.843495000000001</v>
      </c>
      <c r="Y104" s="27">
        <f>'AEO 2022 Table 49 Raw'!AB92</f>
        <v>13.902070999999999</v>
      </c>
      <c r="Z104" s="27">
        <f>'AEO 2022 Table 49 Raw'!AC92</f>
        <v>13.944431</v>
      </c>
      <c r="AA104" s="27">
        <f>'AEO 2022 Table 49 Raw'!AD92</f>
        <v>13.975425</v>
      </c>
      <c r="AB104" s="27">
        <f>'AEO 2022 Table 49 Raw'!AE92</f>
        <v>13.998657</v>
      </c>
      <c r="AC104" s="27">
        <f>'AEO 2022 Table 49 Raw'!AF92</f>
        <v>14.014450999999999</v>
      </c>
      <c r="AD104" s="27">
        <f>'AEO 2022 Table 49 Raw'!AG92</f>
        <v>14.026536999999999</v>
      </c>
      <c r="AE104" s="27">
        <f>'AEO 2022 Table 49 Raw'!AH92</f>
        <v>14.029642000000001</v>
      </c>
      <c r="AF104" s="27">
        <f>'AEO 2022 Table 49 Raw'!AI92</f>
        <v>14.030704999999999</v>
      </c>
      <c r="AG104" s="45">
        <f>'AEO 2022 Table 49 Raw'!AJ92</f>
        <v>1.2E-2</v>
      </c>
    </row>
    <row r="105" spans="1:33" ht="15" customHeight="1">
      <c r="A105" s="8" t="s">
        <v>1361</v>
      </c>
      <c r="B105" s="24" t="s">
        <v>1276</v>
      </c>
      <c r="C105" s="27">
        <f>'AEO 2022 Table 49 Raw'!F93</f>
        <v>10.140731000000001</v>
      </c>
      <c r="D105" s="27">
        <f>'AEO 2022 Table 49 Raw'!G93</f>
        <v>10.118766000000001</v>
      </c>
      <c r="E105" s="27">
        <f>'AEO 2022 Table 49 Raw'!H93</f>
        <v>10.096686999999999</v>
      </c>
      <c r="F105" s="27">
        <f>'AEO 2022 Table 49 Raw'!I93</f>
        <v>10.076129999999999</v>
      </c>
      <c r="G105" s="27">
        <f>'AEO 2022 Table 49 Raw'!J93</f>
        <v>10.059316000000001</v>
      </c>
      <c r="H105" s="27">
        <f>'AEO 2022 Table 49 Raw'!K93</f>
        <v>10.047323</v>
      </c>
      <c r="I105" s="27">
        <f>'AEO 2022 Table 49 Raw'!L93</f>
        <v>10.04161</v>
      </c>
      <c r="J105" s="27">
        <f>'AEO 2022 Table 49 Raw'!M93</f>
        <v>10.038866000000001</v>
      </c>
      <c r="K105" s="27">
        <f>'AEO 2022 Table 49 Raw'!N93</f>
        <v>10.043275</v>
      </c>
      <c r="L105" s="27">
        <f>'AEO 2022 Table 49 Raw'!O93</f>
        <v>10.055061</v>
      </c>
      <c r="M105" s="27">
        <f>'AEO 2022 Table 49 Raw'!P93</f>
        <v>10.074309</v>
      </c>
      <c r="N105" s="27">
        <f>'AEO 2022 Table 49 Raw'!Q93</f>
        <v>10.100231000000001</v>
      </c>
      <c r="O105" s="27">
        <f>'AEO 2022 Table 49 Raw'!R93</f>
        <v>10.131553</v>
      </c>
      <c r="P105" s="27">
        <f>'AEO 2022 Table 49 Raw'!S93</f>
        <v>10.168238000000001</v>
      </c>
      <c r="Q105" s="27">
        <f>'AEO 2022 Table 49 Raw'!T93</f>
        <v>10.208088</v>
      </c>
      <c r="R105" s="27">
        <f>'AEO 2022 Table 49 Raw'!U93</f>
        <v>10.251548</v>
      </c>
      <c r="S105" s="27">
        <f>'AEO 2022 Table 49 Raw'!V93</f>
        <v>10.296837999999999</v>
      </c>
      <c r="T105" s="27">
        <f>'AEO 2022 Table 49 Raw'!W93</f>
        <v>10.342779</v>
      </c>
      <c r="U105" s="27">
        <f>'AEO 2022 Table 49 Raw'!X93</f>
        <v>10.389234999999999</v>
      </c>
      <c r="V105" s="27">
        <f>'AEO 2022 Table 49 Raw'!Y93</f>
        <v>10.439503</v>
      </c>
      <c r="W105" s="27">
        <f>'AEO 2022 Table 49 Raw'!Z93</f>
        <v>10.488613000000001</v>
      </c>
      <c r="X105" s="27">
        <f>'AEO 2022 Table 49 Raw'!AA93</f>
        <v>10.532904</v>
      </c>
      <c r="Y105" s="27">
        <f>'AEO 2022 Table 49 Raw'!AB93</f>
        <v>10.575631</v>
      </c>
      <c r="Z105" s="27">
        <f>'AEO 2022 Table 49 Raw'!AC93</f>
        <v>10.623269000000001</v>
      </c>
      <c r="AA105" s="27">
        <f>'AEO 2022 Table 49 Raw'!AD93</f>
        <v>10.674185</v>
      </c>
      <c r="AB105" s="27">
        <f>'AEO 2022 Table 49 Raw'!AE93</f>
        <v>10.726591000000001</v>
      </c>
      <c r="AC105" s="27">
        <f>'AEO 2022 Table 49 Raw'!AF93</f>
        <v>10.778254</v>
      </c>
      <c r="AD105" s="27">
        <f>'AEO 2022 Table 49 Raw'!AG93</f>
        <v>10.827627</v>
      </c>
      <c r="AE105" s="27">
        <f>'AEO 2022 Table 49 Raw'!AH93</f>
        <v>10.877618</v>
      </c>
      <c r="AF105" s="27">
        <f>'AEO 2022 Table 49 Raw'!AI93</f>
        <v>10.925521</v>
      </c>
      <c r="AG105" s="45">
        <f>'AEO 2022 Table 49 Raw'!AJ93</f>
        <v>3.0000000000000001E-3</v>
      </c>
    </row>
    <row r="106" spans="1:33" ht="15" customHeight="1">
      <c r="A106" s="8" t="s">
        <v>1362</v>
      </c>
      <c r="B106" s="24" t="s">
        <v>1278</v>
      </c>
      <c r="C106" s="27">
        <f>'AEO 2022 Table 49 Raw'!F94</f>
        <v>24.274522999999999</v>
      </c>
      <c r="D106" s="27">
        <f>'AEO 2022 Table 49 Raw'!G94</f>
        <v>24.426072999999999</v>
      </c>
      <c r="E106" s="27">
        <f>'AEO 2022 Table 49 Raw'!H94</f>
        <v>24.596716000000001</v>
      </c>
      <c r="F106" s="27">
        <f>'AEO 2022 Table 49 Raw'!I94</f>
        <v>24.774819999999998</v>
      </c>
      <c r="G106" s="27">
        <f>'AEO 2022 Table 49 Raw'!J94</f>
        <v>24.951149000000001</v>
      </c>
      <c r="H106" s="27">
        <f>'AEO 2022 Table 49 Raw'!K94</f>
        <v>25.121725000000001</v>
      </c>
      <c r="I106" s="27">
        <f>'AEO 2022 Table 49 Raw'!L94</f>
        <v>25.282753</v>
      </c>
      <c r="J106" s="27">
        <f>'AEO 2022 Table 49 Raw'!M94</f>
        <v>25.430627999999999</v>
      </c>
      <c r="K106" s="27">
        <f>'AEO 2022 Table 49 Raw'!N94</f>
        <v>25.598943999999999</v>
      </c>
      <c r="L106" s="27">
        <f>'AEO 2022 Table 49 Raw'!O94</f>
        <v>25.792003999999999</v>
      </c>
      <c r="M106" s="27">
        <f>'AEO 2022 Table 49 Raw'!P94</f>
        <v>25.991244999999999</v>
      </c>
      <c r="N106" s="27">
        <f>'AEO 2022 Table 49 Raw'!Q94</f>
        <v>26.189985</v>
      </c>
      <c r="O106" s="27">
        <f>'AEO 2022 Table 49 Raw'!R94</f>
        <v>26.471159</v>
      </c>
      <c r="P106" s="27">
        <f>'AEO 2022 Table 49 Raw'!S94</f>
        <v>26.807774999999999</v>
      </c>
      <c r="Q106" s="27">
        <f>'AEO 2022 Table 49 Raw'!T94</f>
        <v>27.120647000000002</v>
      </c>
      <c r="R106" s="27">
        <f>'AEO 2022 Table 49 Raw'!U94</f>
        <v>27.403449999999999</v>
      </c>
      <c r="S106" s="27">
        <f>'AEO 2022 Table 49 Raw'!V94</f>
        <v>27.652650999999999</v>
      </c>
      <c r="T106" s="27">
        <f>'AEO 2022 Table 49 Raw'!W94</f>
        <v>27.867411000000001</v>
      </c>
      <c r="U106" s="27">
        <f>'AEO 2022 Table 49 Raw'!X94</f>
        <v>28.048697000000001</v>
      </c>
      <c r="V106" s="27">
        <f>'AEO 2022 Table 49 Raw'!Y94</f>
        <v>28.149187000000001</v>
      </c>
      <c r="W106" s="27">
        <f>'AEO 2022 Table 49 Raw'!Z94</f>
        <v>28.201750000000001</v>
      </c>
      <c r="X106" s="27">
        <f>'AEO 2022 Table 49 Raw'!AA94</f>
        <v>28.250292000000002</v>
      </c>
      <c r="Y106" s="27">
        <f>'AEO 2022 Table 49 Raw'!AB94</f>
        <v>28.295465</v>
      </c>
      <c r="Z106" s="27">
        <f>'AEO 2022 Table 49 Raw'!AC94</f>
        <v>28.402052000000001</v>
      </c>
      <c r="AA106" s="27">
        <f>'AEO 2022 Table 49 Raw'!AD94</f>
        <v>28.528841</v>
      </c>
      <c r="AB106" s="27">
        <f>'AEO 2022 Table 49 Raw'!AE94</f>
        <v>28.627801999999999</v>
      </c>
      <c r="AC106" s="27">
        <f>'AEO 2022 Table 49 Raw'!AF94</f>
        <v>28.705753000000001</v>
      </c>
      <c r="AD106" s="27">
        <f>'AEO 2022 Table 49 Raw'!AG94</f>
        <v>28.767717000000001</v>
      </c>
      <c r="AE106" s="27">
        <f>'AEO 2022 Table 49 Raw'!AH94</f>
        <v>28.817416999999999</v>
      </c>
      <c r="AF106" s="27">
        <f>'AEO 2022 Table 49 Raw'!AI94</f>
        <v>28.857157000000001</v>
      </c>
      <c r="AG106" s="45">
        <f>'AEO 2022 Table 49 Raw'!AJ94</f>
        <v>6.0000000000000001E-3</v>
      </c>
    </row>
    <row r="107" spans="1:33" ht="15" customHeight="1">
      <c r="A107" s="8" t="s">
        <v>1363</v>
      </c>
      <c r="B107" s="24" t="s">
        <v>1280</v>
      </c>
      <c r="C107" s="27">
        <f>'AEO 2022 Table 49 Raw'!F95</f>
        <v>23.005607999999999</v>
      </c>
      <c r="D107" s="27">
        <f>'AEO 2022 Table 49 Raw'!G95</f>
        <v>23.194559000000002</v>
      </c>
      <c r="E107" s="27">
        <f>'AEO 2022 Table 49 Raw'!H95</f>
        <v>23.379459000000001</v>
      </c>
      <c r="F107" s="27">
        <f>'AEO 2022 Table 49 Raw'!I95</f>
        <v>23.574017999999999</v>
      </c>
      <c r="G107" s="27">
        <f>'AEO 2022 Table 49 Raw'!J95</f>
        <v>23.799706</v>
      </c>
      <c r="H107" s="27">
        <f>'AEO 2022 Table 49 Raw'!K95</f>
        <v>24.071110000000001</v>
      </c>
      <c r="I107" s="27">
        <f>'AEO 2022 Table 49 Raw'!L95</f>
        <v>24.390039000000002</v>
      </c>
      <c r="J107" s="27">
        <f>'AEO 2022 Table 49 Raw'!M95</f>
        <v>24.701353000000001</v>
      </c>
      <c r="K107" s="27">
        <f>'AEO 2022 Table 49 Raw'!N95</f>
        <v>25.04701</v>
      </c>
      <c r="L107" s="27">
        <f>'AEO 2022 Table 49 Raw'!O95</f>
        <v>25.411932</v>
      </c>
      <c r="M107" s="27">
        <f>'AEO 2022 Table 49 Raw'!P95</f>
        <v>25.775064</v>
      </c>
      <c r="N107" s="27">
        <f>'AEO 2022 Table 49 Raw'!Q95</f>
        <v>26.124093999999999</v>
      </c>
      <c r="O107" s="27">
        <f>'AEO 2022 Table 49 Raw'!R95</f>
        <v>26.445478000000001</v>
      </c>
      <c r="P107" s="27">
        <f>'AEO 2022 Table 49 Raw'!S95</f>
        <v>26.728565</v>
      </c>
      <c r="Q107" s="27">
        <f>'AEO 2022 Table 49 Raw'!T95</f>
        <v>26.976299000000001</v>
      </c>
      <c r="R107" s="27">
        <f>'AEO 2022 Table 49 Raw'!U95</f>
        <v>27.192411</v>
      </c>
      <c r="S107" s="27">
        <f>'AEO 2022 Table 49 Raw'!V95</f>
        <v>27.379662</v>
      </c>
      <c r="T107" s="27">
        <f>'AEO 2022 Table 49 Raw'!W95</f>
        <v>27.540174</v>
      </c>
      <c r="U107" s="27">
        <f>'AEO 2022 Table 49 Raw'!X95</f>
        <v>27.677088000000001</v>
      </c>
      <c r="V107" s="27">
        <f>'AEO 2022 Table 49 Raw'!Y95</f>
        <v>27.799296999999999</v>
      </c>
      <c r="W107" s="27">
        <f>'AEO 2022 Table 49 Raw'!Z95</f>
        <v>27.908611000000001</v>
      </c>
      <c r="X107" s="27">
        <f>'AEO 2022 Table 49 Raw'!AA95</f>
        <v>28.006664000000001</v>
      </c>
      <c r="Y107" s="27">
        <f>'AEO 2022 Table 49 Raw'!AB95</f>
        <v>28.095441999999998</v>
      </c>
      <c r="Z107" s="27">
        <f>'AEO 2022 Table 49 Raw'!AC95</f>
        <v>28.186481000000001</v>
      </c>
      <c r="AA107" s="27">
        <f>'AEO 2022 Table 49 Raw'!AD95</f>
        <v>28.275202</v>
      </c>
      <c r="AB107" s="27">
        <f>'AEO 2022 Table 49 Raw'!AE95</f>
        <v>28.360116999999999</v>
      </c>
      <c r="AC107" s="27">
        <f>'AEO 2022 Table 49 Raw'!AF95</f>
        <v>28.439758000000001</v>
      </c>
      <c r="AD107" s="27">
        <f>'AEO 2022 Table 49 Raw'!AG95</f>
        <v>28.512466</v>
      </c>
      <c r="AE107" s="27">
        <f>'AEO 2022 Table 49 Raw'!AH95</f>
        <v>28.577186999999999</v>
      </c>
      <c r="AF107" s="27">
        <f>'AEO 2022 Table 49 Raw'!AI95</f>
        <v>28.632776</v>
      </c>
      <c r="AG107" s="45">
        <f>'AEO 2022 Table 49 Raw'!AJ95</f>
        <v>8.0000000000000002E-3</v>
      </c>
    </row>
    <row r="108" spans="1:33" ht="15" customHeight="1">
      <c r="A108" s="8" t="s">
        <v>1364</v>
      </c>
      <c r="B108" s="24" t="s">
        <v>1282</v>
      </c>
      <c r="C108" s="27">
        <f>'AEO 2022 Table 49 Raw'!F96</f>
        <v>19.177948000000001</v>
      </c>
      <c r="D108" s="27">
        <f>'AEO 2022 Table 49 Raw'!G96</f>
        <v>19.233902</v>
      </c>
      <c r="E108" s="27">
        <f>'AEO 2022 Table 49 Raw'!H96</f>
        <v>19.291302000000002</v>
      </c>
      <c r="F108" s="27">
        <f>'AEO 2022 Table 49 Raw'!I96</f>
        <v>19.347000000000001</v>
      </c>
      <c r="G108" s="27">
        <f>'AEO 2022 Table 49 Raw'!J96</f>
        <v>19.411311999999999</v>
      </c>
      <c r="H108" s="27">
        <f>'AEO 2022 Table 49 Raw'!K96</f>
        <v>19.490082000000001</v>
      </c>
      <c r="I108" s="27">
        <f>'AEO 2022 Table 49 Raw'!L96</f>
        <v>19.586604999999999</v>
      </c>
      <c r="J108" s="27">
        <f>'AEO 2022 Table 49 Raw'!M96</f>
        <v>19.678169</v>
      </c>
      <c r="K108" s="27">
        <f>'AEO 2022 Table 49 Raw'!N96</f>
        <v>19.776347999999999</v>
      </c>
      <c r="L108" s="27">
        <f>'AEO 2022 Table 49 Raw'!O96</f>
        <v>19.879615999999999</v>
      </c>
      <c r="M108" s="27">
        <f>'AEO 2022 Table 49 Raw'!P96</f>
        <v>19.971253999999998</v>
      </c>
      <c r="N108" s="27">
        <f>'AEO 2022 Table 49 Raw'!Q96</f>
        <v>20.058911999999999</v>
      </c>
      <c r="O108" s="27">
        <f>'AEO 2022 Table 49 Raw'!R96</f>
        <v>20.141705000000002</v>
      </c>
      <c r="P108" s="27">
        <f>'AEO 2022 Table 49 Raw'!S96</f>
        <v>20.218042000000001</v>
      </c>
      <c r="Q108" s="27">
        <f>'AEO 2022 Table 49 Raw'!T96</f>
        <v>20.287703</v>
      </c>
      <c r="R108" s="27">
        <f>'AEO 2022 Table 49 Raw'!U96</f>
        <v>20.351503000000001</v>
      </c>
      <c r="S108" s="27">
        <f>'AEO 2022 Table 49 Raw'!V96</f>
        <v>20.410350999999999</v>
      </c>
      <c r="T108" s="27">
        <f>'AEO 2022 Table 49 Raw'!W96</f>
        <v>20.464849000000001</v>
      </c>
      <c r="U108" s="27">
        <f>'AEO 2022 Table 49 Raw'!X96</f>
        <v>20.515177000000001</v>
      </c>
      <c r="V108" s="27">
        <f>'AEO 2022 Table 49 Raw'!Y96</f>
        <v>20.562967</v>
      </c>
      <c r="W108" s="27">
        <f>'AEO 2022 Table 49 Raw'!Z96</f>
        <v>20.608042000000001</v>
      </c>
      <c r="X108" s="27">
        <f>'AEO 2022 Table 49 Raw'!AA96</f>
        <v>20.650304999999999</v>
      </c>
      <c r="Y108" s="27">
        <f>'AEO 2022 Table 49 Raw'!AB96</f>
        <v>20.688981999999999</v>
      </c>
      <c r="Z108" s="27">
        <f>'AEO 2022 Table 49 Raw'!AC96</f>
        <v>20.726721000000001</v>
      </c>
      <c r="AA108" s="27">
        <f>'AEO 2022 Table 49 Raw'!AD96</f>
        <v>20.762391999999998</v>
      </c>
      <c r="AB108" s="27">
        <f>'AEO 2022 Table 49 Raw'!AE96</f>
        <v>20.795718999999998</v>
      </c>
      <c r="AC108" s="27">
        <f>'AEO 2022 Table 49 Raw'!AF96</f>
        <v>20.826423999999999</v>
      </c>
      <c r="AD108" s="27">
        <f>'AEO 2022 Table 49 Raw'!AG96</f>
        <v>20.854357</v>
      </c>
      <c r="AE108" s="27">
        <f>'AEO 2022 Table 49 Raw'!AH96</f>
        <v>20.879465</v>
      </c>
      <c r="AF108" s="27">
        <f>'AEO 2022 Table 49 Raw'!AI96</f>
        <v>20.901672000000001</v>
      </c>
      <c r="AG108" s="45">
        <f>'AEO 2022 Table 49 Raw'!AJ96</f>
        <v>3.0000000000000001E-3</v>
      </c>
    </row>
    <row r="109" spans="1:33" ht="15" customHeight="1">
      <c r="A109" s="8" t="s">
        <v>1365</v>
      </c>
      <c r="B109" s="24" t="s">
        <v>1284</v>
      </c>
      <c r="C109" s="27">
        <f>'AEO 2022 Table 49 Raw'!F97</f>
        <v>18.70326</v>
      </c>
      <c r="D109" s="27">
        <f>'AEO 2022 Table 49 Raw'!G97</f>
        <v>17.449141999999998</v>
      </c>
      <c r="E109" s="27">
        <f>'AEO 2022 Table 49 Raw'!H97</f>
        <v>17.050965999999999</v>
      </c>
      <c r="F109" s="27">
        <f>'AEO 2022 Table 49 Raw'!I97</f>
        <v>16.840489999999999</v>
      </c>
      <c r="G109" s="27">
        <f>'AEO 2022 Table 49 Raw'!J97</f>
        <v>16.710319999999999</v>
      </c>
      <c r="H109" s="27">
        <f>'AEO 2022 Table 49 Raw'!K97</f>
        <v>16.620297999999998</v>
      </c>
      <c r="I109" s="27">
        <f>'AEO 2022 Table 49 Raw'!L97</f>
        <v>16.554527</v>
      </c>
      <c r="J109" s="27">
        <f>'AEO 2022 Table 49 Raw'!M97</f>
        <v>16.504019</v>
      </c>
      <c r="K109" s="27">
        <f>'AEO 2022 Table 49 Raw'!N97</f>
        <v>16.464115</v>
      </c>
      <c r="L109" s="27">
        <f>'AEO 2022 Table 49 Raw'!O97</f>
        <v>16.432269999999999</v>
      </c>
      <c r="M109" s="27">
        <f>'AEO 2022 Table 49 Raw'!P97</f>
        <v>16.406561</v>
      </c>
      <c r="N109" s="27">
        <f>'AEO 2022 Table 49 Raw'!Q97</f>
        <v>16.385619999999999</v>
      </c>
      <c r="O109" s="27">
        <f>'AEO 2022 Table 49 Raw'!R97</f>
        <v>16.368618000000001</v>
      </c>
      <c r="P109" s="27">
        <f>'AEO 2022 Table 49 Raw'!S97</f>
        <v>16.355160000000001</v>
      </c>
      <c r="Q109" s="27">
        <f>'AEO 2022 Table 49 Raw'!T97</f>
        <v>16.344622000000001</v>
      </c>
      <c r="R109" s="27">
        <f>'AEO 2022 Table 49 Raw'!U97</f>
        <v>16.336435000000002</v>
      </c>
      <c r="S109" s="27">
        <f>'AEO 2022 Table 49 Raw'!V97</f>
        <v>16.330155999999999</v>
      </c>
      <c r="T109" s="27">
        <f>'AEO 2022 Table 49 Raw'!W97</f>
        <v>16.325379999999999</v>
      </c>
      <c r="U109" s="27">
        <f>'AEO 2022 Table 49 Raw'!X97</f>
        <v>16.321746999999998</v>
      </c>
      <c r="V109" s="27">
        <f>'AEO 2022 Table 49 Raw'!Y97</f>
        <v>16.314914999999999</v>
      </c>
      <c r="W109" s="27">
        <f>'AEO 2022 Table 49 Raw'!Z97</f>
        <v>16.30827</v>
      </c>
      <c r="X109" s="27">
        <f>'AEO 2022 Table 49 Raw'!AA97</f>
        <v>16.302375999999999</v>
      </c>
      <c r="Y109" s="27">
        <f>'AEO 2022 Table 49 Raw'!AB97</f>
        <v>16.297127</v>
      </c>
      <c r="Z109" s="27">
        <f>'AEO 2022 Table 49 Raw'!AC97</f>
        <v>16.285812</v>
      </c>
      <c r="AA109" s="27">
        <f>'AEO 2022 Table 49 Raw'!AD97</f>
        <v>16.277069000000001</v>
      </c>
      <c r="AB109" s="27">
        <f>'AEO 2022 Table 49 Raw'!AE97</f>
        <v>16.270239</v>
      </c>
      <c r="AC109" s="27">
        <f>'AEO 2022 Table 49 Raw'!AF97</f>
        <v>16.264901999999999</v>
      </c>
      <c r="AD109" s="27">
        <f>'AEO 2022 Table 49 Raw'!AG97</f>
        <v>16.26071</v>
      </c>
      <c r="AE109" s="27">
        <f>'AEO 2022 Table 49 Raw'!AH97</f>
        <v>16.25741</v>
      </c>
      <c r="AF109" s="27">
        <f>'AEO 2022 Table 49 Raw'!AI97</f>
        <v>16.254792999999999</v>
      </c>
      <c r="AG109" s="45">
        <f>'AEO 2022 Table 49 Raw'!AJ97</f>
        <v>-5.0000000000000001E-3</v>
      </c>
    </row>
    <row r="110" spans="1:33" ht="15" customHeight="1">
      <c r="A110" s="8" t="s">
        <v>1366</v>
      </c>
      <c r="B110" s="24" t="s">
        <v>1367</v>
      </c>
      <c r="C110" s="27">
        <f>'AEO 2022 Table 49 Raw'!F98</f>
        <v>13.494139000000001</v>
      </c>
      <c r="D110" s="27">
        <f>'AEO 2022 Table 49 Raw'!G98</f>
        <v>13.692413999999999</v>
      </c>
      <c r="E110" s="27">
        <f>'AEO 2022 Table 49 Raw'!H98</f>
        <v>13.894396</v>
      </c>
      <c r="F110" s="27">
        <f>'AEO 2022 Table 49 Raw'!I98</f>
        <v>14.110542000000001</v>
      </c>
      <c r="G110" s="27">
        <f>'AEO 2022 Table 49 Raw'!J98</f>
        <v>14.337107</v>
      </c>
      <c r="H110" s="27">
        <f>'AEO 2022 Table 49 Raw'!K98</f>
        <v>14.572704</v>
      </c>
      <c r="I110" s="27">
        <f>'AEO 2022 Table 49 Raw'!L98</f>
        <v>14.809809</v>
      </c>
      <c r="J110" s="27">
        <f>'AEO 2022 Table 49 Raw'!M98</f>
        <v>15.030557</v>
      </c>
      <c r="K110" s="27">
        <f>'AEO 2022 Table 49 Raw'!N98</f>
        <v>15.236065</v>
      </c>
      <c r="L110" s="27">
        <f>'AEO 2022 Table 49 Raw'!O98</f>
        <v>15.42009</v>
      </c>
      <c r="M110" s="27">
        <f>'AEO 2022 Table 49 Raw'!P98</f>
        <v>15.584433000000001</v>
      </c>
      <c r="N110" s="27">
        <f>'AEO 2022 Table 49 Raw'!Q98</f>
        <v>15.728368</v>
      </c>
      <c r="O110" s="27">
        <f>'AEO 2022 Table 49 Raw'!R98</f>
        <v>15.853191000000001</v>
      </c>
      <c r="P110" s="27">
        <f>'AEO 2022 Table 49 Raw'!S98</f>
        <v>15.957822</v>
      </c>
      <c r="Q110" s="27">
        <f>'AEO 2022 Table 49 Raw'!T98</f>
        <v>16.046558000000001</v>
      </c>
      <c r="R110" s="27">
        <f>'AEO 2022 Table 49 Raw'!U98</f>
        <v>16.122107</v>
      </c>
      <c r="S110" s="27">
        <f>'AEO 2022 Table 49 Raw'!V98</f>
        <v>16.186851999999998</v>
      </c>
      <c r="T110" s="27">
        <f>'AEO 2022 Table 49 Raw'!W98</f>
        <v>16.244211</v>
      </c>
      <c r="U110" s="27">
        <f>'AEO 2022 Table 49 Raw'!X98</f>
        <v>16.294504</v>
      </c>
      <c r="V110" s="27">
        <f>'AEO 2022 Table 49 Raw'!Y98</f>
        <v>16.336877999999999</v>
      </c>
      <c r="W110" s="27">
        <f>'AEO 2022 Table 49 Raw'!Z98</f>
        <v>16.368352999999999</v>
      </c>
      <c r="X110" s="27">
        <f>'AEO 2022 Table 49 Raw'!AA98</f>
        <v>16.392986000000001</v>
      </c>
      <c r="Y110" s="27">
        <f>'AEO 2022 Table 49 Raw'!AB98</f>
        <v>16.411192</v>
      </c>
      <c r="Z110" s="27">
        <f>'AEO 2022 Table 49 Raw'!AC98</f>
        <v>16.414947999999999</v>
      </c>
      <c r="AA110" s="27">
        <f>'AEO 2022 Table 49 Raw'!AD98</f>
        <v>16.412009999999999</v>
      </c>
      <c r="AB110" s="27">
        <f>'AEO 2022 Table 49 Raw'!AE98</f>
        <v>16.404640000000001</v>
      </c>
      <c r="AC110" s="27">
        <f>'AEO 2022 Table 49 Raw'!AF98</f>
        <v>16.393383</v>
      </c>
      <c r="AD110" s="27">
        <f>'AEO 2022 Table 49 Raw'!AG98</f>
        <v>16.380253</v>
      </c>
      <c r="AE110" s="27">
        <f>'AEO 2022 Table 49 Raw'!AH98</f>
        <v>16.367650999999999</v>
      </c>
      <c r="AF110" s="27">
        <f>'AEO 2022 Table 49 Raw'!AI98</f>
        <v>16.356027999999998</v>
      </c>
      <c r="AG110" s="45">
        <f>'AEO 2022 Table 49 Raw'!AJ98</f>
        <v>7.0000000000000001E-3</v>
      </c>
    </row>
    <row r="111" spans="1:33" ht="15" customHeight="1">
      <c r="B111" s="23" t="s">
        <v>1287</v>
      </c>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c r="AE111" s="27"/>
      <c r="AF111" s="27"/>
      <c r="AG111" s="45"/>
    </row>
    <row r="112" spans="1:33" ht="15" customHeight="1">
      <c r="A112" s="8" t="s">
        <v>1368</v>
      </c>
      <c r="B112" s="24" t="s">
        <v>1269</v>
      </c>
      <c r="C112" s="27">
        <f>'AEO 2022 Table 49 Raw'!F100</f>
        <v>9.0754990000000006</v>
      </c>
      <c r="D112" s="27">
        <f>'AEO 2022 Table 49 Raw'!G100</f>
        <v>9.1792060000000006</v>
      </c>
      <c r="E112" s="27">
        <f>'AEO 2022 Table 49 Raw'!H100</f>
        <v>9.2954220000000003</v>
      </c>
      <c r="F112" s="27">
        <f>'AEO 2022 Table 49 Raw'!I100</f>
        <v>9.4332279999999997</v>
      </c>
      <c r="G112" s="27">
        <f>'AEO 2022 Table 49 Raw'!J100</f>
        <v>9.5893280000000001</v>
      </c>
      <c r="H112" s="27">
        <f>'AEO 2022 Table 49 Raw'!K100</f>
        <v>9.7565469999999994</v>
      </c>
      <c r="I112" s="27">
        <f>'AEO 2022 Table 49 Raw'!L100</f>
        <v>9.9340419999999998</v>
      </c>
      <c r="J112" s="27">
        <f>'AEO 2022 Table 49 Raw'!M100</f>
        <v>10.10941</v>
      </c>
      <c r="K112" s="27">
        <f>'AEO 2022 Table 49 Raw'!N100</f>
        <v>10.295332999999999</v>
      </c>
      <c r="L112" s="27">
        <f>'AEO 2022 Table 49 Raw'!O100</f>
        <v>10.486143</v>
      </c>
      <c r="M112" s="27">
        <f>'AEO 2022 Table 49 Raw'!P100</f>
        <v>10.679363</v>
      </c>
      <c r="N112" s="27">
        <f>'AEO 2022 Table 49 Raw'!Q100</f>
        <v>10.868969</v>
      </c>
      <c r="O112" s="27">
        <f>'AEO 2022 Table 49 Raw'!R100</f>
        <v>11.046341</v>
      </c>
      <c r="P112" s="27">
        <f>'AEO 2022 Table 49 Raw'!S100</f>
        <v>11.207815</v>
      </c>
      <c r="Q112" s="27">
        <f>'AEO 2022 Table 49 Raw'!T100</f>
        <v>11.353097</v>
      </c>
      <c r="R112" s="27">
        <f>'AEO 2022 Table 49 Raw'!U100</f>
        <v>11.483523999999999</v>
      </c>
      <c r="S112" s="27">
        <f>'AEO 2022 Table 49 Raw'!V100</f>
        <v>11.6035</v>
      </c>
      <c r="T112" s="27">
        <f>'AEO 2022 Table 49 Raw'!W100</f>
        <v>11.714968000000001</v>
      </c>
      <c r="U112" s="27">
        <f>'AEO 2022 Table 49 Raw'!X100</f>
        <v>11.8195</v>
      </c>
      <c r="V112" s="27">
        <f>'AEO 2022 Table 49 Raw'!Y100</f>
        <v>11.916874999999999</v>
      </c>
      <c r="W112" s="27">
        <f>'AEO 2022 Table 49 Raw'!Z100</f>
        <v>12.005874</v>
      </c>
      <c r="X112" s="27">
        <f>'AEO 2022 Table 49 Raw'!AA100</f>
        <v>12.083745</v>
      </c>
      <c r="Y112" s="27">
        <f>'AEO 2022 Table 49 Raw'!AB100</f>
        <v>12.149711999999999</v>
      </c>
      <c r="Z112" s="27">
        <f>'AEO 2022 Table 49 Raw'!AC100</f>
        <v>12.205318</v>
      </c>
      <c r="AA112" s="27">
        <f>'AEO 2022 Table 49 Raw'!AD100</f>
        <v>12.254006</v>
      </c>
      <c r="AB112" s="27">
        <f>'AEO 2022 Table 49 Raw'!AE100</f>
        <v>12.299006</v>
      </c>
      <c r="AC112" s="27">
        <f>'AEO 2022 Table 49 Raw'!AF100</f>
        <v>12.339808</v>
      </c>
      <c r="AD112" s="27">
        <f>'AEO 2022 Table 49 Raw'!AG100</f>
        <v>12.376481</v>
      </c>
      <c r="AE112" s="27">
        <f>'AEO 2022 Table 49 Raw'!AH100</f>
        <v>12.410901000000001</v>
      </c>
      <c r="AF112" s="27">
        <f>'AEO 2022 Table 49 Raw'!AI100</f>
        <v>12.444587</v>
      </c>
      <c r="AG112" s="45">
        <f>'AEO 2022 Table 49 Raw'!AJ100</f>
        <v>1.0999999999999999E-2</v>
      </c>
    </row>
    <row r="113" spans="1:33" ht="12" customHeight="1">
      <c r="A113" s="8" t="s">
        <v>1369</v>
      </c>
      <c r="B113" s="24" t="s">
        <v>1271</v>
      </c>
      <c r="C113" s="27">
        <f>'AEO 2022 Table 49 Raw'!F101</f>
        <v>6.6707939999999999</v>
      </c>
      <c r="D113" s="27">
        <f>'AEO 2022 Table 49 Raw'!G101</f>
        <v>6.7087320000000004</v>
      </c>
      <c r="E113" s="27">
        <f>'AEO 2022 Table 49 Raw'!H101</f>
        <v>6.7537529999999997</v>
      </c>
      <c r="F113" s="27">
        <f>'AEO 2022 Table 49 Raw'!I101</f>
        <v>6.8090140000000003</v>
      </c>
      <c r="G113" s="27">
        <f>'AEO 2022 Table 49 Raw'!J101</f>
        <v>6.875769</v>
      </c>
      <c r="H113" s="27">
        <f>'AEO 2022 Table 49 Raw'!K101</f>
        <v>6.9503870000000001</v>
      </c>
      <c r="I113" s="27">
        <f>'AEO 2022 Table 49 Raw'!L101</f>
        <v>7.0337189999999996</v>
      </c>
      <c r="J113" s="27">
        <f>'AEO 2022 Table 49 Raw'!M101</f>
        <v>7.1178369999999997</v>
      </c>
      <c r="K113" s="27">
        <f>'AEO 2022 Table 49 Raw'!N101</f>
        <v>7.2100160000000004</v>
      </c>
      <c r="L113" s="27">
        <f>'AEO 2022 Table 49 Raw'!O101</f>
        <v>7.3093729999999999</v>
      </c>
      <c r="M113" s="27">
        <f>'AEO 2022 Table 49 Raw'!P101</f>
        <v>7.414542</v>
      </c>
      <c r="N113" s="27">
        <f>'AEO 2022 Table 49 Raw'!Q101</f>
        <v>7.5222519999999999</v>
      </c>
      <c r="O113" s="27">
        <f>'AEO 2022 Table 49 Raw'!R101</f>
        <v>7.6314089999999997</v>
      </c>
      <c r="P113" s="27">
        <f>'AEO 2022 Table 49 Raw'!S101</f>
        <v>7.7356280000000002</v>
      </c>
      <c r="Q113" s="27">
        <f>'AEO 2022 Table 49 Raw'!T101</f>
        <v>7.8353989999999998</v>
      </c>
      <c r="R113" s="27">
        <f>'AEO 2022 Table 49 Raw'!U101</f>
        <v>7.9315920000000002</v>
      </c>
      <c r="S113" s="27">
        <f>'AEO 2022 Table 49 Raw'!V101</f>
        <v>8.0230879999999996</v>
      </c>
      <c r="T113" s="27">
        <f>'AEO 2022 Table 49 Raw'!W101</f>
        <v>8.1143959999999993</v>
      </c>
      <c r="U113" s="27">
        <f>'AEO 2022 Table 49 Raw'!X101</f>
        <v>8.1993720000000003</v>
      </c>
      <c r="V113" s="27">
        <f>'AEO 2022 Table 49 Raw'!Y101</f>
        <v>8.2822230000000001</v>
      </c>
      <c r="W113" s="27">
        <f>'AEO 2022 Table 49 Raw'!Z101</f>
        <v>8.3596699999999995</v>
      </c>
      <c r="X113" s="27">
        <f>'AEO 2022 Table 49 Raw'!AA101</f>
        <v>8.431184</v>
      </c>
      <c r="Y113" s="27">
        <f>'AEO 2022 Table 49 Raw'!AB101</f>
        <v>8.4952850000000009</v>
      </c>
      <c r="Z113" s="27">
        <f>'AEO 2022 Table 49 Raw'!AC101</f>
        <v>8.5529240000000009</v>
      </c>
      <c r="AA113" s="27">
        <f>'AEO 2022 Table 49 Raw'!AD101</f>
        <v>8.6070650000000004</v>
      </c>
      <c r="AB113" s="27">
        <f>'AEO 2022 Table 49 Raw'!AE101</f>
        <v>8.6585319999999992</v>
      </c>
      <c r="AC113" s="27">
        <f>'AEO 2022 Table 49 Raw'!AF101</f>
        <v>8.7073090000000004</v>
      </c>
      <c r="AD113" s="27">
        <f>'AEO 2022 Table 49 Raw'!AG101</f>
        <v>8.7513299999999994</v>
      </c>
      <c r="AE113" s="27">
        <f>'AEO 2022 Table 49 Raw'!AH101</f>
        <v>8.7912990000000004</v>
      </c>
      <c r="AF113" s="27">
        <f>'AEO 2022 Table 49 Raw'!AI101</f>
        <v>8.8297089999999994</v>
      </c>
      <c r="AG113" s="45">
        <f>'AEO 2022 Table 49 Raw'!AJ101</f>
        <v>0.01</v>
      </c>
    </row>
    <row r="114" spans="1:33" ht="15" customHeight="1">
      <c r="A114" s="8" t="s">
        <v>1370</v>
      </c>
      <c r="B114" s="24" t="s">
        <v>915</v>
      </c>
      <c r="C114" s="27">
        <f>'AEO 2022 Table 49 Raw'!F102</f>
        <v>6.6583189999999997</v>
      </c>
      <c r="D114" s="27">
        <f>'AEO 2022 Table 49 Raw'!G102</f>
        <v>6.7131809999999996</v>
      </c>
      <c r="E114" s="27">
        <f>'AEO 2022 Table 49 Raw'!H102</f>
        <v>6.7809910000000002</v>
      </c>
      <c r="F114" s="27">
        <f>'AEO 2022 Table 49 Raw'!I102</f>
        <v>6.8645440000000004</v>
      </c>
      <c r="G114" s="27">
        <f>'AEO 2022 Table 49 Raw'!J102</f>
        <v>6.9652349999999998</v>
      </c>
      <c r="H114" s="27">
        <f>'AEO 2022 Table 49 Raw'!K102</f>
        <v>7.0784089999999997</v>
      </c>
      <c r="I114" s="27">
        <f>'AEO 2022 Table 49 Raw'!L102</f>
        <v>7.2045669999999999</v>
      </c>
      <c r="J114" s="27">
        <f>'AEO 2022 Table 49 Raw'!M102</f>
        <v>7.3296549999999998</v>
      </c>
      <c r="K114" s="27">
        <f>'AEO 2022 Table 49 Raw'!N102</f>
        <v>7.46793</v>
      </c>
      <c r="L114" s="27">
        <f>'AEO 2022 Table 49 Raw'!O102</f>
        <v>7.614655</v>
      </c>
      <c r="M114" s="27">
        <f>'AEO 2022 Table 49 Raw'!P102</f>
        <v>7.7656510000000001</v>
      </c>
      <c r="N114" s="27">
        <f>'AEO 2022 Table 49 Raw'!Q102</f>
        <v>7.916976</v>
      </c>
      <c r="O114" s="27">
        <f>'AEO 2022 Table 49 Raw'!R102</f>
        <v>8.0592600000000001</v>
      </c>
      <c r="P114" s="27">
        <f>'AEO 2022 Table 49 Raw'!S102</f>
        <v>8.1867479999999997</v>
      </c>
      <c r="Q114" s="27">
        <f>'AEO 2022 Table 49 Raw'!T102</f>
        <v>8.3089980000000008</v>
      </c>
      <c r="R114" s="27">
        <f>'AEO 2022 Table 49 Raw'!U102</f>
        <v>8.421576</v>
      </c>
      <c r="S114" s="27">
        <f>'AEO 2022 Table 49 Raw'!V102</f>
        <v>8.5250839999999997</v>
      </c>
      <c r="T114" s="27">
        <f>'AEO 2022 Table 49 Raw'!W102</f>
        <v>8.6190610000000003</v>
      </c>
      <c r="U114" s="27">
        <f>'AEO 2022 Table 49 Raw'!X102</f>
        <v>8.7018350000000009</v>
      </c>
      <c r="V114" s="27">
        <f>'AEO 2022 Table 49 Raw'!Y102</f>
        <v>8.7721009999999993</v>
      </c>
      <c r="W114" s="27">
        <f>'AEO 2022 Table 49 Raw'!Z102</f>
        <v>8.8314380000000003</v>
      </c>
      <c r="X114" s="27">
        <f>'AEO 2022 Table 49 Raw'!AA102</f>
        <v>8.8809590000000007</v>
      </c>
      <c r="Y114" s="27">
        <f>'AEO 2022 Table 49 Raw'!AB102</f>
        <v>8.9220679999999994</v>
      </c>
      <c r="Z114" s="27">
        <f>'AEO 2022 Table 49 Raw'!AC102</f>
        <v>8.9563159999999993</v>
      </c>
      <c r="AA114" s="27">
        <f>'AEO 2022 Table 49 Raw'!AD102</f>
        <v>8.9850449999999995</v>
      </c>
      <c r="AB114" s="27">
        <f>'AEO 2022 Table 49 Raw'!AE102</f>
        <v>9.0096030000000003</v>
      </c>
      <c r="AC114" s="27">
        <f>'AEO 2022 Table 49 Raw'!AF102</f>
        <v>9.0308639999999993</v>
      </c>
      <c r="AD114" s="27">
        <f>'AEO 2022 Table 49 Raw'!AG102</f>
        <v>9.0493760000000005</v>
      </c>
      <c r="AE114" s="27">
        <f>'AEO 2022 Table 49 Raw'!AH102</f>
        <v>9.0737050000000004</v>
      </c>
      <c r="AF114" s="27">
        <f>'AEO 2022 Table 49 Raw'!AI102</f>
        <v>9.0944210000000005</v>
      </c>
      <c r="AG114" s="45">
        <f>'AEO 2022 Table 49 Raw'!AJ102</f>
        <v>1.0999999999999999E-2</v>
      </c>
    </row>
    <row r="115" spans="1:33" ht="15" customHeight="1">
      <c r="A115" s="8" t="s">
        <v>1371</v>
      </c>
      <c r="B115" s="24" t="s">
        <v>1274</v>
      </c>
      <c r="C115" s="27">
        <f>'AEO 2022 Table 49 Raw'!F103</f>
        <v>6.8265399999999996</v>
      </c>
      <c r="D115" s="27">
        <f>'AEO 2022 Table 49 Raw'!G103</f>
        <v>6.9645820000000001</v>
      </c>
      <c r="E115" s="27">
        <f>'AEO 2022 Table 49 Raw'!H103</f>
        <v>7.0920110000000003</v>
      </c>
      <c r="F115" s="27">
        <f>'AEO 2022 Table 49 Raw'!I103</f>
        <v>7.224513</v>
      </c>
      <c r="G115" s="27">
        <f>'AEO 2022 Table 49 Raw'!J103</f>
        <v>7.3624219999999996</v>
      </c>
      <c r="H115" s="27">
        <f>'AEO 2022 Table 49 Raw'!K103</f>
        <v>7.5016480000000003</v>
      </c>
      <c r="I115" s="27">
        <f>'AEO 2022 Table 49 Raw'!L103</f>
        <v>7.6410309999999999</v>
      </c>
      <c r="J115" s="27">
        <f>'AEO 2022 Table 49 Raw'!M103</f>
        <v>7.7655770000000004</v>
      </c>
      <c r="K115" s="27">
        <f>'AEO 2022 Table 49 Raw'!N103</f>
        <v>7.8937939999999998</v>
      </c>
      <c r="L115" s="27">
        <f>'AEO 2022 Table 49 Raw'!O103</f>
        <v>8.0232550000000007</v>
      </c>
      <c r="M115" s="27">
        <f>'AEO 2022 Table 49 Raw'!P103</f>
        <v>8.1518569999999997</v>
      </c>
      <c r="N115" s="27">
        <f>'AEO 2022 Table 49 Raw'!Q103</f>
        <v>8.277692</v>
      </c>
      <c r="O115" s="27">
        <f>'AEO 2022 Table 49 Raw'!R103</f>
        <v>8.3961539999999992</v>
      </c>
      <c r="P115" s="27">
        <f>'AEO 2022 Table 49 Raw'!S103</f>
        <v>8.5064329999999995</v>
      </c>
      <c r="Q115" s="27">
        <f>'AEO 2022 Table 49 Raw'!T103</f>
        <v>8.6087249999999997</v>
      </c>
      <c r="R115" s="27">
        <f>'AEO 2022 Table 49 Raw'!U103</f>
        <v>8.7032450000000008</v>
      </c>
      <c r="S115" s="27">
        <f>'AEO 2022 Table 49 Raw'!V103</f>
        <v>8.7891949999999994</v>
      </c>
      <c r="T115" s="27">
        <f>'AEO 2022 Table 49 Raw'!W103</f>
        <v>8.8664480000000001</v>
      </c>
      <c r="U115" s="27">
        <f>'AEO 2022 Table 49 Raw'!X103</f>
        <v>8.9334910000000001</v>
      </c>
      <c r="V115" s="27">
        <f>'AEO 2022 Table 49 Raw'!Y103</f>
        <v>8.9901269999999993</v>
      </c>
      <c r="W115" s="27">
        <f>'AEO 2022 Table 49 Raw'!Z103</f>
        <v>9.0396370000000008</v>
      </c>
      <c r="X115" s="27">
        <f>'AEO 2022 Table 49 Raw'!AA103</f>
        <v>9.0812159999999995</v>
      </c>
      <c r="Y115" s="27">
        <f>'AEO 2022 Table 49 Raw'!AB103</f>
        <v>9.119707</v>
      </c>
      <c r="Z115" s="27">
        <f>'AEO 2022 Table 49 Raw'!AC103</f>
        <v>9.1546830000000003</v>
      </c>
      <c r="AA115" s="27">
        <f>'AEO 2022 Table 49 Raw'!AD103</f>
        <v>9.1837809999999998</v>
      </c>
      <c r="AB115" s="27">
        <f>'AEO 2022 Table 49 Raw'!AE103</f>
        <v>9.2086279999999991</v>
      </c>
      <c r="AC115" s="27">
        <f>'AEO 2022 Table 49 Raw'!AF103</f>
        <v>9.2318210000000001</v>
      </c>
      <c r="AD115" s="27">
        <f>'AEO 2022 Table 49 Raw'!AG103</f>
        <v>9.2535740000000004</v>
      </c>
      <c r="AE115" s="27">
        <f>'AEO 2022 Table 49 Raw'!AH103</f>
        <v>9.2733260000000008</v>
      </c>
      <c r="AF115" s="27">
        <f>'AEO 2022 Table 49 Raw'!AI103</f>
        <v>9.2914270000000005</v>
      </c>
      <c r="AG115" s="45">
        <f>'AEO 2022 Table 49 Raw'!AJ103</f>
        <v>1.0999999999999999E-2</v>
      </c>
    </row>
    <row r="116" spans="1:33" ht="15" customHeight="1">
      <c r="A116" s="8" t="s">
        <v>1372</v>
      </c>
      <c r="B116" s="24" t="s">
        <v>1276</v>
      </c>
      <c r="C116" s="27">
        <f>'AEO 2022 Table 49 Raw'!F104</f>
        <v>6.9534979999999997</v>
      </c>
      <c r="D116" s="27">
        <f>'AEO 2022 Table 49 Raw'!G104</f>
        <v>7.0197219999999998</v>
      </c>
      <c r="E116" s="27">
        <f>'AEO 2022 Table 49 Raw'!H104</f>
        <v>7.0922640000000001</v>
      </c>
      <c r="F116" s="27">
        <f>'AEO 2022 Table 49 Raw'!I104</f>
        <v>7.1759320000000004</v>
      </c>
      <c r="G116" s="27">
        <f>'AEO 2022 Table 49 Raw'!J104</f>
        <v>7.2693190000000003</v>
      </c>
      <c r="H116" s="27">
        <f>'AEO 2022 Table 49 Raw'!K104</f>
        <v>7.3691370000000003</v>
      </c>
      <c r="I116" s="27">
        <f>'AEO 2022 Table 49 Raw'!L104</f>
        <v>7.4750519999999998</v>
      </c>
      <c r="J116" s="27">
        <f>'AEO 2022 Table 49 Raw'!M104</f>
        <v>7.572362</v>
      </c>
      <c r="K116" s="27">
        <f>'AEO 2022 Table 49 Raw'!N104</f>
        <v>7.6762389999999998</v>
      </c>
      <c r="L116" s="27">
        <f>'AEO 2022 Table 49 Raw'!O104</f>
        <v>7.7816679999999998</v>
      </c>
      <c r="M116" s="27">
        <f>'AEO 2022 Table 49 Raw'!P104</f>
        <v>7.8891499999999999</v>
      </c>
      <c r="N116" s="27">
        <f>'AEO 2022 Table 49 Raw'!Q104</f>
        <v>7.9950070000000002</v>
      </c>
      <c r="O116" s="27">
        <f>'AEO 2022 Table 49 Raw'!R104</f>
        <v>8.0973710000000008</v>
      </c>
      <c r="P116" s="27">
        <f>'AEO 2022 Table 49 Raw'!S104</f>
        <v>8.1868479999999995</v>
      </c>
      <c r="Q116" s="27">
        <f>'AEO 2022 Table 49 Raw'!T104</f>
        <v>8.2676960000000008</v>
      </c>
      <c r="R116" s="27">
        <f>'AEO 2022 Table 49 Raw'!U104</f>
        <v>8.3420539999999992</v>
      </c>
      <c r="S116" s="27">
        <f>'AEO 2022 Table 49 Raw'!V104</f>
        <v>8.4092800000000008</v>
      </c>
      <c r="T116" s="27">
        <f>'AEO 2022 Table 49 Raw'!W104</f>
        <v>8.470243</v>
      </c>
      <c r="U116" s="27">
        <f>'AEO 2022 Table 49 Raw'!X104</f>
        <v>8.5259520000000002</v>
      </c>
      <c r="V116" s="27">
        <f>'AEO 2022 Table 49 Raw'!Y104</f>
        <v>8.5773080000000004</v>
      </c>
      <c r="W116" s="27">
        <f>'AEO 2022 Table 49 Raw'!Z104</f>
        <v>8.6237820000000003</v>
      </c>
      <c r="X116" s="27">
        <f>'AEO 2022 Table 49 Raw'!AA104</f>
        <v>8.6649600000000007</v>
      </c>
      <c r="Y116" s="27">
        <f>'AEO 2022 Table 49 Raw'!AB104</f>
        <v>8.7015150000000006</v>
      </c>
      <c r="Z116" s="27">
        <f>'AEO 2022 Table 49 Raw'!AC104</f>
        <v>8.7343580000000003</v>
      </c>
      <c r="AA116" s="27">
        <f>'AEO 2022 Table 49 Raw'!AD104</f>
        <v>8.7638029999999993</v>
      </c>
      <c r="AB116" s="27">
        <f>'AEO 2022 Table 49 Raw'!AE104</f>
        <v>8.7909229999999994</v>
      </c>
      <c r="AC116" s="27">
        <f>'AEO 2022 Table 49 Raw'!AF104</f>
        <v>8.8164269999999991</v>
      </c>
      <c r="AD116" s="27">
        <f>'AEO 2022 Table 49 Raw'!AG104</f>
        <v>8.8398380000000003</v>
      </c>
      <c r="AE116" s="27">
        <f>'AEO 2022 Table 49 Raw'!AH104</f>
        <v>8.860417</v>
      </c>
      <c r="AF116" s="27">
        <f>'AEO 2022 Table 49 Raw'!AI104</f>
        <v>8.8786299999999994</v>
      </c>
      <c r="AG116" s="45">
        <f>'AEO 2022 Table 49 Raw'!AJ104</f>
        <v>8.0000000000000002E-3</v>
      </c>
    </row>
    <row r="117" spans="1:33" ht="15" customHeight="1">
      <c r="A117" s="8" t="s">
        <v>1373</v>
      </c>
      <c r="B117" s="24" t="s">
        <v>1278</v>
      </c>
      <c r="C117" s="27">
        <f>'AEO 2022 Table 49 Raw'!F105</f>
        <v>18.080877000000001</v>
      </c>
      <c r="D117" s="27">
        <f>'AEO 2022 Table 49 Raw'!G105</f>
        <v>17.921101</v>
      </c>
      <c r="E117" s="27">
        <f>'AEO 2022 Table 49 Raw'!H105</f>
        <v>17.821128999999999</v>
      </c>
      <c r="F117" s="27">
        <f>'AEO 2022 Table 49 Raw'!I105</f>
        <v>17.766092</v>
      </c>
      <c r="G117" s="27">
        <f>'AEO 2022 Table 49 Raw'!J105</f>
        <v>17.754145000000001</v>
      </c>
      <c r="H117" s="27">
        <f>'AEO 2022 Table 49 Raw'!K105</f>
        <v>17.781276999999999</v>
      </c>
      <c r="I117" s="27">
        <f>'AEO 2022 Table 49 Raw'!L105</f>
        <v>17.843039999999998</v>
      </c>
      <c r="J117" s="27">
        <f>'AEO 2022 Table 49 Raw'!M105</f>
        <v>17.917535999999998</v>
      </c>
      <c r="K117" s="27">
        <f>'AEO 2022 Table 49 Raw'!N105</f>
        <v>18.015467000000001</v>
      </c>
      <c r="L117" s="27">
        <f>'AEO 2022 Table 49 Raw'!O105</f>
        <v>18.131907000000002</v>
      </c>
      <c r="M117" s="27">
        <f>'AEO 2022 Table 49 Raw'!P105</f>
        <v>18.259782999999999</v>
      </c>
      <c r="N117" s="27">
        <f>'AEO 2022 Table 49 Raw'!Q105</f>
        <v>18.394435999999999</v>
      </c>
      <c r="O117" s="27">
        <f>'AEO 2022 Table 49 Raw'!R105</f>
        <v>18.529308</v>
      </c>
      <c r="P117" s="27">
        <f>'AEO 2022 Table 49 Raw'!S105</f>
        <v>18.540382000000001</v>
      </c>
      <c r="Q117" s="27">
        <f>'AEO 2022 Table 49 Raw'!T105</f>
        <v>18.606767999999999</v>
      </c>
      <c r="R117" s="27">
        <f>'AEO 2022 Table 49 Raw'!U105</f>
        <v>18.739751999999999</v>
      </c>
      <c r="S117" s="27">
        <f>'AEO 2022 Table 49 Raw'!V105</f>
        <v>18.849883999999999</v>
      </c>
      <c r="T117" s="27">
        <f>'AEO 2022 Table 49 Raw'!W105</f>
        <v>18.906734</v>
      </c>
      <c r="U117" s="27">
        <f>'AEO 2022 Table 49 Raw'!X105</f>
        <v>18.970576999999999</v>
      </c>
      <c r="V117" s="27">
        <f>'AEO 2022 Table 49 Raw'!Y105</f>
        <v>19.031901999999999</v>
      </c>
      <c r="W117" s="27">
        <f>'AEO 2022 Table 49 Raw'!Z105</f>
        <v>19.084391</v>
      </c>
      <c r="X117" s="27">
        <f>'AEO 2022 Table 49 Raw'!AA105</f>
        <v>19.131432</v>
      </c>
      <c r="Y117" s="27">
        <f>'AEO 2022 Table 49 Raw'!AB105</f>
        <v>19.174945999999998</v>
      </c>
      <c r="Z117" s="27">
        <f>'AEO 2022 Table 49 Raw'!AC105</f>
        <v>19.215378000000001</v>
      </c>
      <c r="AA117" s="27">
        <f>'AEO 2022 Table 49 Raw'!AD105</f>
        <v>19.253077999999999</v>
      </c>
      <c r="AB117" s="27">
        <f>'AEO 2022 Table 49 Raw'!AE105</f>
        <v>19.288959999999999</v>
      </c>
      <c r="AC117" s="27">
        <f>'AEO 2022 Table 49 Raw'!AF105</f>
        <v>19.325548000000001</v>
      </c>
      <c r="AD117" s="27">
        <f>'AEO 2022 Table 49 Raw'!AG105</f>
        <v>19.361499999999999</v>
      </c>
      <c r="AE117" s="27">
        <f>'AEO 2022 Table 49 Raw'!AH105</f>
        <v>19.319199000000001</v>
      </c>
      <c r="AF117" s="27">
        <f>'AEO 2022 Table 49 Raw'!AI105</f>
        <v>19.361134</v>
      </c>
      <c r="AG117" s="45">
        <f>'AEO 2022 Table 49 Raw'!AJ105</f>
        <v>2E-3</v>
      </c>
    </row>
    <row r="118" spans="1:33" ht="15" customHeight="1">
      <c r="A118" s="8" t="s">
        <v>1374</v>
      </c>
      <c r="B118" s="24" t="s">
        <v>1280</v>
      </c>
      <c r="C118" s="27">
        <f>'AEO 2022 Table 49 Raw'!F106</f>
        <v>14.041238999999999</v>
      </c>
      <c r="D118" s="27">
        <f>'AEO 2022 Table 49 Raw'!G106</f>
        <v>14.243501999999999</v>
      </c>
      <c r="E118" s="27">
        <f>'AEO 2022 Table 49 Raw'!H106</f>
        <v>14.410541</v>
      </c>
      <c r="F118" s="27">
        <f>'AEO 2022 Table 49 Raw'!I106</f>
        <v>14.580531000000001</v>
      </c>
      <c r="G118" s="27">
        <f>'AEO 2022 Table 49 Raw'!J106</f>
        <v>14.775587</v>
      </c>
      <c r="H118" s="27">
        <f>'AEO 2022 Table 49 Raw'!K106</f>
        <v>14.995126000000001</v>
      </c>
      <c r="I118" s="27">
        <f>'AEO 2022 Table 49 Raw'!L106</f>
        <v>15.21935</v>
      </c>
      <c r="J118" s="27">
        <f>'AEO 2022 Table 49 Raw'!M106</f>
        <v>15.416478</v>
      </c>
      <c r="K118" s="27">
        <f>'AEO 2022 Table 49 Raw'!N106</f>
        <v>15.623511000000001</v>
      </c>
      <c r="L118" s="27">
        <f>'AEO 2022 Table 49 Raw'!O106</f>
        <v>15.835654999999999</v>
      </c>
      <c r="M118" s="27">
        <f>'AEO 2022 Table 49 Raw'!P106</f>
        <v>16.047836</v>
      </c>
      <c r="N118" s="27">
        <f>'AEO 2022 Table 49 Raw'!Q106</f>
        <v>16.258656999999999</v>
      </c>
      <c r="O118" s="27">
        <f>'AEO 2022 Table 49 Raw'!R106</f>
        <v>16.458404999999999</v>
      </c>
      <c r="P118" s="27">
        <f>'AEO 2022 Table 49 Raw'!S106</f>
        <v>16.634777</v>
      </c>
      <c r="Q118" s="27">
        <f>'AEO 2022 Table 49 Raw'!T106</f>
        <v>16.790485</v>
      </c>
      <c r="R118" s="27">
        <f>'AEO 2022 Table 49 Raw'!U106</f>
        <v>16.926318999999999</v>
      </c>
      <c r="S118" s="27">
        <f>'AEO 2022 Table 49 Raw'!V106</f>
        <v>17.04166</v>
      </c>
      <c r="T118" s="27">
        <f>'AEO 2022 Table 49 Raw'!W106</f>
        <v>17.142448000000002</v>
      </c>
      <c r="U118" s="27">
        <f>'AEO 2022 Table 49 Raw'!X106</f>
        <v>17.229883000000001</v>
      </c>
      <c r="V118" s="27">
        <f>'AEO 2022 Table 49 Raw'!Y106</f>
        <v>17.316497999999999</v>
      </c>
      <c r="W118" s="27">
        <f>'AEO 2022 Table 49 Raw'!Z106</f>
        <v>17.390114000000001</v>
      </c>
      <c r="X118" s="27">
        <f>'AEO 2022 Table 49 Raw'!AA106</f>
        <v>17.454279</v>
      </c>
      <c r="Y118" s="27">
        <f>'AEO 2022 Table 49 Raw'!AB106</f>
        <v>17.508189999999999</v>
      </c>
      <c r="Z118" s="27">
        <f>'AEO 2022 Table 49 Raw'!AC106</f>
        <v>17.556660000000001</v>
      </c>
      <c r="AA118" s="27">
        <f>'AEO 2022 Table 49 Raw'!AD106</f>
        <v>17.600404999999999</v>
      </c>
      <c r="AB118" s="27">
        <f>'AEO 2022 Table 49 Raw'!AE106</f>
        <v>17.640861999999998</v>
      </c>
      <c r="AC118" s="27">
        <f>'AEO 2022 Table 49 Raw'!AF106</f>
        <v>17.679469999999998</v>
      </c>
      <c r="AD118" s="27">
        <f>'AEO 2022 Table 49 Raw'!AG106</f>
        <v>17.71566</v>
      </c>
      <c r="AE118" s="27">
        <f>'AEO 2022 Table 49 Raw'!AH106</f>
        <v>17.749956000000001</v>
      </c>
      <c r="AF118" s="27">
        <f>'AEO 2022 Table 49 Raw'!AI106</f>
        <v>17.783300000000001</v>
      </c>
      <c r="AG118" s="45">
        <f>'AEO 2022 Table 49 Raw'!AJ106</f>
        <v>8.0000000000000002E-3</v>
      </c>
    </row>
    <row r="119" spans="1:33" ht="15" customHeight="1">
      <c r="A119" s="8" t="s">
        <v>1375</v>
      </c>
      <c r="B119" s="24" t="s">
        <v>1282</v>
      </c>
      <c r="C119" s="27">
        <f>'AEO 2022 Table 49 Raw'!F107</f>
        <v>10.208254</v>
      </c>
      <c r="D119" s="27">
        <f>'AEO 2022 Table 49 Raw'!G107</f>
        <v>10.353395000000001</v>
      </c>
      <c r="E119" s="27">
        <f>'AEO 2022 Table 49 Raw'!H107</f>
        <v>10.474478</v>
      </c>
      <c r="F119" s="27">
        <f>'AEO 2022 Table 49 Raw'!I107</f>
        <v>10.597367</v>
      </c>
      <c r="G119" s="27">
        <f>'AEO 2022 Table 49 Raw'!J107</f>
        <v>10.731375</v>
      </c>
      <c r="H119" s="27">
        <f>'AEO 2022 Table 49 Raw'!K107</f>
        <v>10.875707</v>
      </c>
      <c r="I119" s="27">
        <f>'AEO 2022 Table 49 Raw'!L107</f>
        <v>11.035140999999999</v>
      </c>
      <c r="J119" s="27">
        <f>'AEO 2022 Table 49 Raw'!M107</f>
        <v>11.176893</v>
      </c>
      <c r="K119" s="27">
        <f>'AEO 2022 Table 49 Raw'!N107</f>
        <v>11.325156</v>
      </c>
      <c r="L119" s="27">
        <f>'AEO 2022 Table 49 Raw'!O107</f>
        <v>11.4788</v>
      </c>
      <c r="M119" s="27">
        <f>'AEO 2022 Table 49 Raw'!P107</f>
        <v>11.632883</v>
      </c>
      <c r="N119" s="27">
        <f>'AEO 2022 Table 49 Raw'!Q107</f>
        <v>11.786349</v>
      </c>
      <c r="O119" s="27">
        <f>'AEO 2022 Table 49 Raw'!R107</f>
        <v>11.931628999999999</v>
      </c>
      <c r="P119" s="27">
        <f>'AEO 2022 Table 49 Raw'!S107</f>
        <v>12.050856</v>
      </c>
      <c r="Q119" s="27">
        <f>'AEO 2022 Table 49 Raw'!T107</f>
        <v>12.152308</v>
      </c>
      <c r="R119" s="27">
        <f>'AEO 2022 Table 49 Raw'!U107</f>
        <v>12.240264</v>
      </c>
      <c r="S119" s="27">
        <f>'AEO 2022 Table 49 Raw'!V107</f>
        <v>12.317617</v>
      </c>
      <c r="T119" s="27">
        <f>'AEO 2022 Table 49 Raw'!W107</f>
        <v>12.385246</v>
      </c>
      <c r="U119" s="27">
        <f>'AEO 2022 Table 49 Raw'!X107</f>
        <v>12.444169</v>
      </c>
      <c r="V119" s="27">
        <f>'AEO 2022 Table 49 Raw'!Y107</f>
        <v>12.503506</v>
      </c>
      <c r="W119" s="27">
        <f>'AEO 2022 Table 49 Raw'!Z107</f>
        <v>12.554906000000001</v>
      </c>
      <c r="X119" s="27">
        <f>'AEO 2022 Table 49 Raw'!AA107</f>
        <v>12.600726999999999</v>
      </c>
      <c r="Y119" s="27">
        <f>'AEO 2022 Table 49 Raw'!AB107</f>
        <v>12.642158999999999</v>
      </c>
      <c r="Z119" s="27">
        <f>'AEO 2022 Table 49 Raw'!AC107</f>
        <v>12.679489</v>
      </c>
      <c r="AA119" s="27">
        <f>'AEO 2022 Table 49 Raw'!AD107</f>
        <v>12.712895</v>
      </c>
      <c r="AB119" s="27">
        <f>'AEO 2022 Table 49 Raw'!AE107</f>
        <v>12.742675999999999</v>
      </c>
      <c r="AC119" s="27">
        <f>'AEO 2022 Table 49 Raw'!AF107</f>
        <v>12.769346000000001</v>
      </c>
      <c r="AD119" s="27">
        <f>'AEO 2022 Table 49 Raw'!AG107</f>
        <v>12.792731</v>
      </c>
      <c r="AE119" s="27">
        <f>'AEO 2022 Table 49 Raw'!AH107</f>
        <v>12.813243999999999</v>
      </c>
      <c r="AF119" s="27">
        <f>'AEO 2022 Table 49 Raw'!AI107</f>
        <v>12.833055</v>
      </c>
      <c r="AG119" s="45">
        <f>'AEO 2022 Table 49 Raw'!AJ107</f>
        <v>8.0000000000000002E-3</v>
      </c>
    </row>
    <row r="120" spans="1:33" ht="15" customHeight="1">
      <c r="A120" s="8" t="s">
        <v>1376</v>
      </c>
      <c r="B120" s="24" t="s">
        <v>1284</v>
      </c>
      <c r="C120" s="27">
        <f>'AEO 2022 Table 49 Raw'!F108</f>
        <v>11.399428</v>
      </c>
      <c r="D120" s="27">
        <f>'AEO 2022 Table 49 Raw'!G108</f>
        <v>11.399428</v>
      </c>
      <c r="E120" s="27">
        <f>'AEO 2022 Table 49 Raw'!H108</f>
        <v>11.399426999999999</v>
      </c>
      <c r="F120" s="27">
        <f>'AEO 2022 Table 49 Raw'!I108</f>
        <v>11.399426999999999</v>
      </c>
      <c r="G120" s="27">
        <f>'AEO 2022 Table 49 Raw'!J108</f>
        <v>11.399428</v>
      </c>
      <c r="H120" s="27">
        <f>'AEO 2022 Table 49 Raw'!K108</f>
        <v>11.399428</v>
      </c>
      <c r="I120" s="27">
        <f>'AEO 2022 Table 49 Raw'!L108</f>
        <v>11.399428</v>
      </c>
      <c r="J120" s="27">
        <f>'AEO 2022 Table 49 Raw'!M108</f>
        <v>11.399428</v>
      </c>
      <c r="K120" s="27">
        <f>'AEO 2022 Table 49 Raw'!N108</f>
        <v>11.399426999999999</v>
      </c>
      <c r="L120" s="27">
        <f>'AEO 2022 Table 49 Raw'!O108</f>
        <v>11.399429</v>
      </c>
      <c r="M120" s="27">
        <f>'AEO 2022 Table 49 Raw'!P108</f>
        <v>11.399430000000001</v>
      </c>
      <c r="N120" s="27">
        <f>'AEO 2022 Table 49 Raw'!Q108</f>
        <v>11.399426999999999</v>
      </c>
      <c r="O120" s="27">
        <f>'AEO 2022 Table 49 Raw'!R108</f>
        <v>11.399426</v>
      </c>
      <c r="P120" s="27">
        <f>'AEO 2022 Table 49 Raw'!S108</f>
        <v>11.399429</v>
      </c>
      <c r="Q120" s="27">
        <f>'AEO 2022 Table 49 Raw'!T108</f>
        <v>11.399426</v>
      </c>
      <c r="R120" s="27">
        <f>'AEO 2022 Table 49 Raw'!U108</f>
        <v>11.399426</v>
      </c>
      <c r="S120" s="27">
        <f>'AEO 2022 Table 49 Raw'!V108</f>
        <v>11.399429</v>
      </c>
      <c r="T120" s="27">
        <f>'AEO 2022 Table 49 Raw'!W108</f>
        <v>11.399428</v>
      </c>
      <c r="U120" s="27">
        <f>'AEO 2022 Table 49 Raw'!X108</f>
        <v>11.399426999999999</v>
      </c>
      <c r="V120" s="27">
        <f>'AEO 2022 Table 49 Raw'!Y108</f>
        <v>11.399428</v>
      </c>
      <c r="W120" s="27">
        <f>'AEO 2022 Table 49 Raw'!Z108</f>
        <v>11.399428</v>
      </c>
      <c r="X120" s="27">
        <f>'AEO 2022 Table 49 Raw'!AA108</f>
        <v>11.399426</v>
      </c>
      <c r="Y120" s="27">
        <f>'AEO 2022 Table 49 Raw'!AB108</f>
        <v>11.399429</v>
      </c>
      <c r="Z120" s="27">
        <f>'AEO 2022 Table 49 Raw'!AC108</f>
        <v>11.399429</v>
      </c>
      <c r="AA120" s="27">
        <f>'AEO 2022 Table 49 Raw'!AD108</f>
        <v>11.399429</v>
      </c>
      <c r="AB120" s="27">
        <f>'AEO 2022 Table 49 Raw'!AE108</f>
        <v>11.399424</v>
      </c>
      <c r="AC120" s="27">
        <f>'AEO 2022 Table 49 Raw'!AF108</f>
        <v>11.399428</v>
      </c>
      <c r="AD120" s="27">
        <f>'AEO 2022 Table 49 Raw'!AG108</f>
        <v>11.399429</v>
      </c>
      <c r="AE120" s="27">
        <f>'AEO 2022 Table 49 Raw'!AH108</f>
        <v>11.399424</v>
      </c>
      <c r="AF120" s="27">
        <f>'AEO 2022 Table 49 Raw'!AI108</f>
        <v>11.399429</v>
      </c>
      <c r="AG120" s="45">
        <f>'AEO 2022 Table 49 Raw'!AJ108</f>
        <v>0</v>
      </c>
    </row>
    <row r="121" spans="1:33" ht="15" customHeight="1">
      <c r="A121" s="8" t="s">
        <v>1377</v>
      </c>
      <c r="B121" s="24" t="s">
        <v>1378</v>
      </c>
      <c r="C121" s="27">
        <f>'AEO 2022 Table 49 Raw'!F109</f>
        <v>8.1464560000000006</v>
      </c>
      <c r="D121" s="27">
        <f>'AEO 2022 Table 49 Raw'!G109</f>
        <v>8.2410069999999997</v>
      </c>
      <c r="E121" s="27">
        <f>'AEO 2022 Table 49 Raw'!H109</f>
        <v>8.3459590000000006</v>
      </c>
      <c r="F121" s="27">
        <f>'AEO 2022 Table 49 Raw'!I109</f>
        <v>8.468845</v>
      </c>
      <c r="G121" s="27">
        <f>'AEO 2022 Table 49 Raw'!J109</f>
        <v>8.6089749999999992</v>
      </c>
      <c r="H121" s="27">
        <f>'AEO 2022 Table 49 Raw'!K109</f>
        <v>8.7577449999999999</v>
      </c>
      <c r="I121" s="27">
        <f>'AEO 2022 Table 49 Raw'!L109</f>
        <v>8.9151279999999993</v>
      </c>
      <c r="J121" s="27">
        <f>'AEO 2022 Table 49 Raw'!M109</f>
        <v>9.0699079999999999</v>
      </c>
      <c r="K121" s="27">
        <f>'AEO 2022 Table 49 Raw'!N109</f>
        <v>9.2327910000000006</v>
      </c>
      <c r="L121" s="27">
        <f>'AEO 2022 Table 49 Raw'!O109</f>
        <v>9.4007380000000005</v>
      </c>
      <c r="M121" s="27">
        <f>'AEO 2022 Table 49 Raw'!P109</f>
        <v>9.5716070000000002</v>
      </c>
      <c r="N121" s="27">
        <f>'AEO 2022 Table 49 Raw'!Q109</f>
        <v>9.7397229999999997</v>
      </c>
      <c r="O121" s="27">
        <f>'AEO 2022 Table 49 Raw'!R109</f>
        <v>9.8999590000000008</v>
      </c>
      <c r="P121" s="27">
        <f>'AEO 2022 Table 49 Raw'!S109</f>
        <v>10.046317999999999</v>
      </c>
      <c r="Q121" s="27">
        <f>'AEO 2022 Table 49 Raw'!T109</f>
        <v>10.179741999999999</v>
      </c>
      <c r="R121" s="27">
        <f>'AEO 2022 Table 49 Raw'!U109</f>
        <v>10.302503</v>
      </c>
      <c r="S121" s="27">
        <f>'AEO 2022 Table 49 Raw'!V109</f>
        <v>10.415221000000001</v>
      </c>
      <c r="T121" s="27">
        <f>'AEO 2022 Table 49 Raw'!W109</f>
        <v>10.524191999999999</v>
      </c>
      <c r="U121" s="27">
        <f>'AEO 2022 Table 49 Raw'!X109</f>
        <v>10.623345</v>
      </c>
      <c r="V121" s="27">
        <f>'AEO 2022 Table 49 Raw'!Y109</f>
        <v>10.717430999999999</v>
      </c>
      <c r="W121" s="27">
        <f>'AEO 2022 Table 49 Raw'!Z109</f>
        <v>10.80306</v>
      </c>
      <c r="X121" s="27">
        <f>'AEO 2022 Table 49 Raw'!AA109</f>
        <v>10.878671000000001</v>
      </c>
      <c r="Y121" s="27">
        <f>'AEO 2022 Table 49 Raw'!AB109</f>
        <v>10.943417999999999</v>
      </c>
      <c r="Z121" s="27">
        <f>'AEO 2022 Table 49 Raw'!AC109</f>
        <v>10.998825</v>
      </c>
      <c r="AA121" s="27">
        <f>'AEO 2022 Table 49 Raw'!AD109</f>
        <v>11.048496</v>
      </c>
      <c r="AB121" s="27">
        <f>'AEO 2022 Table 49 Raw'!AE109</f>
        <v>11.094803000000001</v>
      </c>
      <c r="AC121" s="27">
        <f>'AEO 2022 Table 49 Raw'!AF109</f>
        <v>11.137778000000001</v>
      </c>
      <c r="AD121" s="27">
        <f>'AEO 2022 Table 49 Raw'!AG109</f>
        <v>11.176422000000001</v>
      </c>
      <c r="AE121" s="27">
        <f>'AEO 2022 Table 49 Raw'!AH109</f>
        <v>11.212151</v>
      </c>
      <c r="AF121" s="27">
        <f>'AEO 2022 Table 49 Raw'!AI109</f>
        <v>11.247814</v>
      </c>
      <c r="AG121" s="45">
        <f>'AEO 2022 Table 49 Raw'!AJ109</f>
        <v>1.0999999999999999E-2</v>
      </c>
    </row>
    <row r="122" spans="1:33" ht="15" customHeight="1">
      <c r="B122" s="23" t="s">
        <v>1299</v>
      </c>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c r="AE122" s="27"/>
      <c r="AF122" s="27"/>
      <c r="AG122" s="45"/>
    </row>
    <row r="123" spans="1:33" ht="15" customHeight="1">
      <c r="A123" s="8" t="s">
        <v>1379</v>
      </c>
      <c r="B123" s="24" t="s">
        <v>1269</v>
      </c>
      <c r="C123" s="27">
        <f>'AEO 2022 Table 49 Raw'!F111</f>
        <v>6.102068</v>
      </c>
      <c r="D123" s="27">
        <f>'AEO 2022 Table 49 Raw'!G111</f>
        <v>6.1458969999999997</v>
      </c>
      <c r="E123" s="27">
        <f>'AEO 2022 Table 49 Raw'!H111</f>
        <v>6.196777</v>
      </c>
      <c r="F123" s="27">
        <f>'AEO 2022 Table 49 Raw'!I111</f>
        <v>6.2597810000000003</v>
      </c>
      <c r="G123" s="27">
        <f>'AEO 2022 Table 49 Raw'!J111</f>
        <v>6.3349330000000004</v>
      </c>
      <c r="H123" s="27">
        <f>'AEO 2022 Table 49 Raw'!K111</f>
        <v>6.4205880000000004</v>
      </c>
      <c r="I123" s="27">
        <f>'AEO 2022 Table 49 Raw'!L111</f>
        <v>6.5153499999999998</v>
      </c>
      <c r="J123" s="27">
        <f>'AEO 2022 Table 49 Raw'!M111</f>
        <v>6.6115449999999996</v>
      </c>
      <c r="K123" s="27">
        <f>'AEO 2022 Table 49 Raw'!N111</f>
        <v>6.7120110000000004</v>
      </c>
      <c r="L123" s="27">
        <f>'AEO 2022 Table 49 Raw'!O111</f>
        <v>6.8130629999999996</v>
      </c>
      <c r="M123" s="27">
        <f>'AEO 2022 Table 49 Raw'!P111</f>
        <v>6.9126240000000001</v>
      </c>
      <c r="N123" s="27">
        <f>'AEO 2022 Table 49 Raw'!Q111</f>
        <v>7.0083909999999996</v>
      </c>
      <c r="O123" s="27">
        <f>'AEO 2022 Table 49 Raw'!R111</f>
        <v>7.0959760000000003</v>
      </c>
      <c r="P123" s="27">
        <f>'AEO 2022 Table 49 Raw'!S111</f>
        <v>7.1733820000000001</v>
      </c>
      <c r="Q123" s="27">
        <f>'AEO 2022 Table 49 Raw'!T111</f>
        <v>7.2408939999999999</v>
      </c>
      <c r="R123" s="27">
        <f>'AEO 2022 Table 49 Raw'!U111</f>
        <v>7.3009709999999997</v>
      </c>
      <c r="S123" s="27">
        <f>'AEO 2022 Table 49 Raw'!V111</f>
        <v>7.3547659999999997</v>
      </c>
      <c r="T123" s="27">
        <f>'AEO 2022 Table 49 Raw'!W111</f>
        <v>7.4023240000000001</v>
      </c>
      <c r="U123" s="27">
        <f>'AEO 2022 Table 49 Raw'!X111</f>
        <v>7.4452020000000001</v>
      </c>
      <c r="V123" s="27">
        <f>'AEO 2022 Table 49 Raw'!Y111</f>
        <v>7.4834759999999996</v>
      </c>
      <c r="W123" s="27">
        <f>'AEO 2022 Table 49 Raw'!Z111</f>
        <v>7.5180829999999998</v>
      </c>
      <c r="X123" s="27">
        <f>'AEO 2022 Table 49 Raw'!AA111</f>
        <v>7.5475060000000003</v>
      </c>
      <c r="Y123" s="27">
        <f>'AEO 2022 Table 49 Raw'!AB111</f>
        <v>7.572597</v>
      </c>
      <c r="Z123" s="27">
        <f>'AEO 2022 Table 49 Raw'!AC111</f>
        <v>7.5938569999999999</v>
      </c>
      <c r="AA123" s="27">
        <f>'AEO 2022 Table 49 Raw'!AD111</f>
        <v>7.6121359999999996</v>
      </c>
      <c r="AB123" s="27">
        <f>'AEO 2022 Table 49 Raw'!AE111</f>
        <v>7.6290440000000004</v>
      </c>
      <c r="AC123" s="27">
        <f>'AEO 2022 Table 49 Raw'!AF111</f>
        <v>7.6449069999999999</v>
      </c>
      <c r="AD123" s="27">
        <f>'AEO 2022 Table 49 Raw'!AG111</f>
        <v>7.6598179999999996</v>
      </c>
      <c r="AE123" s="27">
        <f>'AEO 2022 Table 49 Raw'!AH111</f>
        <v>7.6746509999999999</v>
      </c>
      <c r="AF123" s="27">
        <f>'AEO 2022 Table 49 Raw'!AI111</f>
        <v>7.6897479999999998</v>
      </c>
      <c r="AG123" s="45">
        <f>'AEO 2022 Table 49 Raw'!AJ111</f>
        <v>8.0000000000000002E-3</v>
      </c>
    </row>
    <row r="124" spans="1:33" ht="15" customHeight="1">
      <c r="A124" s="8" t="s">
        <v>1380</v>
      </c>
      <c r="B124" s="24" t="s">
        <v>1271</v>
      </c>
      <c r="C124" s="27">
        <f>'AEO 2022 Table 49 Raw'!F112</f>
        <v>5.4224050000000004</v>
      </c>
      <c r="D124" s="27">
        <f>'AEO 2022 Table 49 Raw'!G112</f>
        <v>5.4605540000000001</v>
      </c>
      <c r="E124" s="27">
        <f>'AEO 2022 Table 49 Raw'!H112</f>
        <v>5.5048880000000002</v>
      </c>
      <c r="F124" s="27">
        <f>'AEO 2022 Table 49 Raw'!I112</f>
        <v>5.5578390000000004</v>
      </c>
      <c r="G124" s="27">
        <f>'AEO 2022 Table 49 Raw'!J112</f>
        <v>5.6212369999999998</v>
      </c>
      <c r="H124" s="27">
        <f>'AEO 2022 Table 49 Raw'!K112</f>
        <v>5.6906249999999998</v>
      </c>
      <c r="I124" s="27">
        <f>'AEO 2022 Table 49 Raw'!L112</f>
        <v>5.7637729999999996</v>
      </c>
      <c r="J124" s="27">
        <f>'AEO 2022 Table 49 Raw'!M112</f>
        <v>5.8411150000000003</v>
      </c>
      <c r="K124" s="27">
        <f>'AEO 2022 Table 49 Raw'!N112</f>
        <v>5.9261160000000004</v>
      </c>
      <c r="L124" s="27">
        <f>'AEO 2022 Table 49 Raw'!O112</f>
        <v>6.0101899999999997</v>
      </c>
      <c r="M124" s="27">
        <f>'AEO 2022 Table 49 Raw'!P112</f>
        <v>6.0986359999999999</v>
      </c>
      <c r="N124" s="27">
        <f>'AEO 2022 Table 49 Raw'!Q112</f>
        <v>6.1928910000000004</v>
      </c>
      <c r="O124" s="27">
        <f>'AEO 2022 Table 49 Raw'!R112</f>
        <v>6.2880339999999997</v>
      </c>
      <c r="P124" s="27">
        <f>'AEO 2022 Table 49 Raw'!S112</f>
        <v>6.3800759999999999</v>
      </c>
      <c r="Q124" s="27">
        <f>'AEO 2022 Table 49 Raw'!T112</f>
        <v>6.4675609999999999</v>
      </c>
      <c r="R124" s="27">
        <f>'AEO 2022 Table 49 Raw'!U112</f>
        <v>6.5536130000000004</v>
      </c>
      <c r="S124" s="27">
        <f>'AEO 2022 Table 49 Raw'!V112</f>
        <v>6.6329279999999997</v>
      </c>
      <c r="T124" s="27">
        <f>'AEO 2022 Table 49 Raw'!W112</f>
        <v>6.7068349999999999</v>
      </c>
      <c r="U124" s="27">
        <f>'AEO 2022 Table 49 Raw'!X112</f>
        <v>6.7760230000000004</v>
      </c>
      <c r="V124" s="27">
        <f>'AEO 2022 Table 49 Raw'!Y112</f>
        <v>6.8437520000000003</v>
      </c>
      <c r="W124" s="27">
        <f>'AEO 2022 Table 49 Raw'!Z112</f>
        <v>6.9053509999999996</v>
      </c>
      <c r="X124" s="27">
        <f>'AEO 2022 Table 49 Raw'!AA112</f>
        <v>6.9677290000000003</v>
      </c>
      <c r="Y124" s="27">
        <f>'AEO 2022 Table 49 Raw'!AB112</f>
        <v>7.0234389999999998</v>
      </c>
      <c r="Z124" s="27">
        <f>'AEO 2022 Table 49 Raw'!AC112</f>
        <v>7.0681729999999998</v>
      </c>
      <c r="AA124" s="27">
        <f>'AEO 2022 Table 49 Raw'!AD112</f>
        <v>7.1039199999999996</v>
      </c>
      <c r="AB124" s="27">
        <f>'AEO 2022 Table 49 Raw'!AE112</f>
        <v>7.1328389999999997</v>
      </c>
      <c r="AC124" s="27">
        <f>'AEO 2022 Table 49 Raw'!AF112</f>
        <v>7.1573779999999996</v>
      </c>
      <c r="AD124" s="27">
        <f>'AEO 2022 Table 49 Raw'!AG112</f>
        <v>7.1774430000000002</v>
      </c>
      <c r="AE124" s="27">
        <f>'AEO 2022 Table 49 Raw'!AH112</f>
        <v>7.196078</v>
      </c>
      <c r="AF124" s="27">
        <f>'AEO 2022 Table 49 Raw'!AI112</f>
        <v>7.2123400000000002</v>
      </c>
      <c r="AG124" s="45">
        <f>'AEO 2022 Table 49 Raw'!AJ112</f>
        <v>0.01</v>
      </c>
    </row>
    <row r="125" spans="1:33" ht="15" customHeight="1">
      <c r="A125" s="8" t="s">
        <v>1381</v>
      </c>
      <c r="B125" s="24" t="s">
        <v>915</v>
      </c>
      <c r="C125" s="27">
        <f>'AEO 2022 Table 49 Raw'!F113</f>
        <v>5.9537240000000002</v>
      </c>
      <c r="D125" s="27">
        <f>'AEO 2022 Table 49 Raw'!G113</f>
        <v>6.0224270000000004</v>
      </c>
      <c r="E125" s="27">
        <f>'AEO 2022 Table 49 Raw'!H113</f>
        <v>6.0854480000000004</v>
      </c>
      <c r="F125" s="27">
        <f>'AEO 2022 Table 49 Raw'!I113</f>
        <v>6.1493859999999998</v>
      </c>
      <c r="G125" s="27">
        <f>'AEO 2022 Table 49 Raw'!J113</f>
        <v>6.2153720000000003</v>
      </c>
      <c r="H125" s="27">
        <f>'AEO 2022 Table 49 Raw'!K113</f>
        <v>6.2824369999999998</v>
      </c>
      <c r="I125" s="27">
        <f>'AEO 2022 Table 49 Raw'!L113</f>
        <v>6.353313</v>
      </c>
      <c r="J125" s="27">
        <f>'AEO 2022 Table 49 Raw'!M113</f>
        <v>6.422015</v>
      </c>
      <c r="K125" s="27">
        <f>'AEO 2022 Table 49 Raw'!N113</f>
        <v>6.4969910000000004</v>
      </c>
      <c r="L125" s="27">
        <f>'AEO 2022 Table 49 Raw'!O113</f>
        <v>6.5764180000000003</v>
      </c>
      <c r="M125" s="27">
        <f>'AEO 2022 Table 49 Raw'!P113</f>
        <v>6.6605369999999997</v>
      </c>
      <c r="N125" s="27">
        <f>'AEO 2022 Table 49 Raw'!Q113</f>
        <v>6.7452009999999998</v>
      </c>
      <c r="O125" s="27">
        <f>'AEO 2022 Table 49 Raw'!R113</f>
        <v>6.820818</v>
      </c>
      <c r="P125" s="27">
        <f>'AEO 2022 Table 49 Raw'!S113</f>
        <v>6.8805889999999996</v>
      </c>
      <c r="Q125" s="27">
        <f>'AEO 2022 Table 49 Raw'!T113</f>
        <v>6.9263389999999996</v>
      </c>
      <c r="R125" s="27">
        <f>'AEO 2022 Table 49 Raw'!U113</f>
        <v>6.9655779999999998</v>
      </c>
      <c r="S125" s="27">
        <f>'AEO 2022 Table 49 Raw'!V113</f>
        <v>6.9997550000000004</v>
      </c>
      <c r="T125" s="27">
        <f>'AEO 2022 Table 49 Raw'!W113</f>
        <v>7.0304229999999999</v>
      </c>
      <c r="U125" s="27">
        <f>'AEO 2022 Table 49 Raw'!X113</f>
        <v>7.0566149999999999</v>
      </c>
      <c r="V125" s="27">
        <f>'AEO 2022 Table 49 Raw'!Y113</f>
        <v>7.0786210000000001</v>
      </c>
      <c r="W125" s="27">
        <f>'AEO 2022 Table 49 Raw'!Z113</f>
        <v>7.0958690000000004</v>
      </c>
      <c r="X125" s="27">
        <f>'AEO 2022 Table 49 Raw'!AA113</f>
        <v>7.1095600000000001</v>
      </c>
      <c r="Y125" s="27">
        <f>'AEO 2022 Table 49 Raw'!AB113</f>
        <v>7.1203630000000002</v>
      </c>
      <c r="Z125" s="27">
        <f>'AEO 2022 Table 49 Raw'!AC113</f>
        <v>7.1285889999999998</v>
      </c>
      <c r="AA125" s="27">
        <f>'AEO 2022 Table 49 Raw'!AD113</f>
        <v>7.135116</v>
      </c>
      <c r="AB125" s="27">
        <f>'AEO 2022 Table 49 Raw'!AE113</f>
        <v>7.1405010000000004</v>
      </c>
      <c r="AC125" s="27">
        <f>'AEO 2022 Table 49 Raw'!AF113</f>
        <v>7.1451219999999998</v>
      </c>
      <c r="AD125" s="27">
        <f>'AEO 2022 Table 49 Raw'!AG113</f>
        <v>7.1494929999999997</v>
      </c>
      <c r="AE125" s="27">
        <f>'AEO 2022 Table 49 Raw'!AH113</f>
        <v>7.1553459999999998</v>
      </c>
      <c r="AF125" s="27">
        <f>'AEO 2022 Table 49 Raw'!AI113</f>
        <v>7.1631450000000001</v>
      </c>
      <c r="AG125" s="45">
        <f>'AEO 2022 Table 49 Raw'!AJ113</f>
        <v>6.0000000000000001E-3</v>
      </c>
    </row>
    <row r="126" spans="1:33" ht="15" customHeight="1">
      <c r="A126" s="8" t="s">
        <v>1382</v>
      </c>
      <c r="B126" s="24" t="s">
        <v>1274</v>
      </c>
      <c r="C126" s="27">
        <f>'AEO 2022 Table 49 Raw'!F114</f>
        <v>5.7259760000000002</v>
      </c>
      <c r="D126" s="27">
        <f>'AEO 2022 Table 49 Raw'!G114</f>
        <v>5.7493499999999997</v>
      </c>
      <c r="E126" s="27">
        <f>'AEO 2022 Table 49 Raw'!H114</f>
        <v>5.7885780000000002</v>
      </c>
      <c r="F126" s="27">
        <f>'AEO 2022 Table 49 Raw'!I114</f>
        <v>5.8458129999999997</v>
      </c>
      <c r="G126" s="27">
        <f>'AEO 2022 Table 49 Raw'!J114</f>
        <v>5.9190680000000002</v>
      </c>
      <c r="H126" s="27">
        <f>'AEO 2022 Table 49 Raw'!K114</f>
        <v>6.0044050000000002</v>
      </c>
      <c r="I126" s="27">
        <f>'AEO 2022 Table 49 Raw'!L114</f>
        <v>6.1003119999999997</v>
      </c>
      <c r="J126" s="27">
        <f>'AEO 2022 Table 49 Raw'!M114</f>
        <v>6.1983519999999999</v>
      </c>
      <c r="K126" s="27">
        <f>'AEO 2022 Table 49 Raw'!N114</f>
        <v>6.301723</v>
      </c>
      <c r="L126" s="27">
        <f>'AEO 2022 Table 49 Raw'!O114</f>
        <v>6.4062599999999996</v>
      </c>
      <c r="M126" s="27">
        <f>'AEO 2022 Table 49 Raw'!P114</f>
        <v>6.5100689999999997</v>
      </c>
      <c r="N126" s="27">
        <f>'AEO 2022 Table 49 Raw'!Q114</f>
        <v>6.6122930000000002</v>
      </c>
      <c r="O126" s="27">
        <f>'AEO 2022 Table 49 Raw'!R114</f>
        <v>6.709562</v>
      </c>
      <c r="P126" s="27">
        <f>'AEO 2022 Table 49 Raw'!S114</f>
        <v>6.7992809999999997</v>
      </c>
      <c r="Q126" s="27">
        <f>'AEO 2022 Table 49 Raw'!T114</f>
        <v>6.8803159999999997</v>
      </c>
      <c r="R126" s="27">
        <f>'AEO 2022 Table 49 Raw'!U114</f>
        <v>6.9530620000000001</v>
      </c>
      <c r="S126" s="27">
        <f>'AEO 2022 Table 49 Raw'!V114</f>
        <v>7.0178700000000003</v>
      </c>
      <c r="T126" s="27">
        <f>'AEO 2022 Table 49 Raw'!W114</f>
        <v>7.0743090000000004</v>
      </c>
      <c r="U126" s="27">
        <f>'AEO 2022 Table 49 Raw'!X114</f>
        <v>7.1233899999999997</v>
      </c>
      <c r="V126" s="27">
        <f>'AEO 2022 Table 49 Raw'!Y114</f>
        <v>7.1661250000000001</v>
      </c>
      <c r="W126" s="27">
        <f>'AEO 2022 Table 49 Raw'!Z114</f>
        <v>7.2028499999999998</v>
      </c>
      <c r="X126" s="27">
        <f>'AEO 2022 Table 49 Raw'!AA114</f>
        <v>7.2341480000000002</v>
      </c>
      <c r="Y126" s="27">
        <f>'AEO 2022 Table 49 Raw'!AB114</f>
        <v>7.2614130000000001</v>
      </c>
      <c r="Z126" s="27">
        <f>'AEO 2022 Table 49 Raw'!AC114</f>
        <v>7.2849170000000001</v>
      </c>
      <c r="AA126" s="27">
        <f>'AEO 2022 Table 49 Raw'!AD114</f>
        <v>7.3056429999999999</v>
      </c>
      <c r="AB126" s="27">
        <f>'AEO 2022 Table 49 Raw'!AE114</f>
        <v>7.3242469999999997</v>
      </c>
      <c r="AC126" s="27">
        <f>'AEO 2022 Table 49 Raw'!AF114</f>
        <v>7.3408259999999999</v>
      </c>
      <c r="AD126" s="27">
        <f>'AEO 2022 Table 49 Raw'!AG114</f>
        <v>7.356401</v>
      </c>
      <c r="AE126" s="27">
        <f>'AEO 2022 Table 49 Raw'!AH114</f>
        <v>7.3708660000000004</v>
      </c>
      <c r="AF126" s="27">
        <f>'AEO 2022 Table 49 Raw'!AI114</f>
        <v>7.3846850000000002</v>
      </c>
      <c r="AG126" s="45">
        <f>'AEO 2022 Table 49 Raw'!AJ114</f>
        <v>8.9999999999999993E-3</v>
      </c>
    </row>
    <row r="127" spans="1:33" ht="15" customHeight="1">
      <c r="A127" s="8" t="s">
        <v>1383</v>
      </c>
      <c r="B127" s="24" t="s">
        <v>1276</v>
      </c>
      <c r="C127" s="27">
        <f>'AEO 2022 Table 49 Raw'!F115</f>
        <v>0</v>
      </c>
      <c r="D127" s="27">
        <f>'AEO 2022 Table 49 Raw'!G115</f>
        <v>0</v>
      </c>
      <c r="E127" s="27">
        <f>'AEO 2022 Table 49 Raw'!H115</f>
        <v>0</v>
      </c>
      <c r="F127" s="27">
        <f>'AEO 2022 Table 49 Raw'!I115</f>
        <v>0</v>
      </c>
      <c r="G127" s="27">
        <f>'AEO 2022 Table 49 Raw'!J115</f>
        <v>0</v>
      </c>
      <c r="H127" s="27">
        <f>'AEO 2022 Table 49 Raw'!K115</f>
        <v>0</v>
      </c>
      <c r="I127" s="27">
        <f>'AEO 2022 Table 49 Raw'!L115</f>
        <v>0</v>
      </c>
      <c r="J127" s="27">
        <f>'AEO 2022 Table 49 Raw'!M115</f>
        <v>0</v>
      </c>
      <c r="K127" s="27">
        <f>'AEO 2022 Table 49 Raw'!N115</f>
        <v>0</v>
      </c>
      <c r="L127" s="27">
        <f>'AEO 2022 Table 49 Raw'!O115</f>
        <v>0</v>
      </c>
      <c r="M127" s="27">
        <f>'AEO 2022 Table 49 Raw'!P115</f>
        <v>0</v>
      </c>
      <c r="N127" s="27">
        <f>'AEO 2022 Table 49 Raw'!Q115</f>
        <v>0</v>
      </c>
      <c r="O127" s="27">
        <f>'AEO 2022 Table 49 Raw'!R115</f>
        <v>0</v>
      </c>
      <c r="P127" s="27">
        <f>'AEO 2022 Table 49 Raw'!S115</f>
        <v>0</v>
      </c>
      <c r="Q127" s="27">
        <f>'AEO 2022 Table 49 Raw'!T115</f>
        <v>0</v>
      </c>
      <c r="R127" s="27">
        <f>'AEO 2022 Table 49 Raw'!U115</f>
        <v>0</v>
      </c>
      <c r="S127" s="27">
        <f>'AEO 2022 Table 49 Raw'!V115</f>
        <v>0</v>
      </c>
      <c r="T127" s="27">
        <f>'AEO 2022 Table 49 Raw'!W115</f>
        <v>0</v>
      </c>
      <c r="U127" s="27">
        <f>'AEO 2022 Table 49 Raw'!X115</f>
        <v>0</v>
      </c>
      <c r="V127" s="27">
        <f>'AEO 2022 Table 49 Raw'!Y115</f>
        <v>0</v>
      </c>
      <c r="W127" s="27">
        <f>'AEO 2022 Table 49 Raw'!Z115</f>
        <v>0</v>
      </c>
      <c r="X127" s="27">
        <f>'AEO 2022 Table 49 Raw'!AA115</f>
        <v>0</v>
      </c>
      <c r="Y127" s="27">
        <f>'AEO 2022 Table 49 Raw'!AB115</f>
        <v>0</v>
      </c>
      <c r="Z127" s="27">
        <f>'AEO 2022 Table 49 Raw'!AC115</f>
        <v>0</v>
      </c>
      <c r="AA127" s="27">
        <f>'AEO 2022 Table 49 Raw'!AD115</f>
        <v>0</v>
      </c>
      <c r="AB127" s="27">
        <f>'AEO 2022 Table 49 Raw'!AE115</f>
        <v>0</v>
      </c>
      <c r="AC127" s="27">
        <f>'AEO 2022 Table 49 Raw'!AF115</f>
        <v>0</v>
      </c>
      <c r="AD127" s="27">
        <f>'AEO 2022 Table 49 Raw'!AG115</f>
        <v>0</v>
      </c>
      <c r="AE127" s="27">
        <f>'AEO 2022 Table 49 Raw'!AH115</f>
        <v>0</v>
      </c>
      <c r="AF127" s="27">
        <f>'AEO 2022 Table 49 Raw'!AI115</f>
        <v>0</v>
      </c>
      <c r="AG127" s="45" t="str">
        <f>'AEO 2022 Table 49 Raw'!AJ115</f>
        <v>- -</v>
      </c>
    </row>
    <row r="128" spans="1:33" ht="12" customHeight="1">
      <c r="A128" s="8" t="s">
        <v>1384</v>
      </c>
      <c r="B128" s="24" t="s">
        <v>1278</v>
      </c>
      <c r="C128" s="27">
        <f>'AEO 2022 Table 49 Raw'!F116</f>
        <v>13.219851</v>
      </c>
      <c r="D128" s="27">
        <f>'AEO 2022 Table 49 Raw'!G116</f>
        <v>13.209261</v>
      </c>
      <c r="E128" s="27">
        <f>'AEO 2022 Table 49 Raw'!H116</f>
        <v>13.187791000000001</v>
      </c>
      <c r="F128" s="27">
        <f>'AEO 2022 Table 49 Raw'!I116</f>
        <v>13.158454000000001</v>
      </c>
      <c r="G128" s="27">
        <f>'AEO 2022 Table 49 Raw'!J116</f>
        <v>13.124053999999999</v>
      </c>
      <c r="H128" s="27">
        <f>'AEO 2022 Table 49 Raw'!K116</f>
        <v>13.086627999999999</v>
      </c>
      <c r="I128" s="27">
        <f>'AEO 2022 Table 49 Raw'!L116</f>
        <v>13.047457</v>
      </c>
      <c r="J128" s="27">
        <f>'AEO 2022 Table 49 Raw'!M116</f>
        <v>13.006565</v>
      </c>
      <c r="K128" s="27">
        <f>'AEO 2022 Table 49 Raw'!N116</f>
        <v>12.965147</v>
      </c>
      <c r="L128" s="27">
        <f>'AEO 2022 Table 49 Raw'!O116</f>
        <v>12.924282</v>
      </c>
      <c r="M128" s="27">
        <f>'AEO 2022 Table 49 Raw'!P116</f>
        <v>12.885591</v>
      </c>
      <c r="N128" s="27">
        <f>'AEO 2022 Table 49 Raw'!Q116</f>
        <v>12.851768</v>
      </c>
      <c r="O128" s="27">
        <f>'AEO 2022 Table 49 Raw'!R116</f>
        <v>12.827538000000001</v>
      </c>
      <c r="P128" s="27">
        <f>'AEO 2022 Table 49 Raw'!S116</f>
        <v>12.821202</v>
      </c>
      <c r="Q128" s="27">
        <f>'AEO 2022 Table 49 Raw'!T116</f>
        <v>12.846126999999999</v>
      </c>
      <c r="R128" s="27">
        <f>'AEO 2022 Table 49 Raw'!U116</f>
        <v>12.820696</v>
      </c>
      <c r="S128" s="27">
        <f>'AEO 2022 Table 49 Raw'!V116</f>
        <v>12.754538999999999</v>
      </c>
      <c r="T128" s="27">
        <f>'AEO 2022 Table 49 Raw'!W116</f>
        <v>12.724442</v>
      </c>
      <c r="U128" s="27">
        <f>'AEO 2022 Table 49 Raw'!X116</f>
        <v>12.804907</v>
      </c>
      <c r="V128" s="27">
        <f>'AEO 2022 Table 49 Raw'!Y116</f>
        <v>12.851319999999999</v>
      </c>
      <c r="W128" s="27">
        <f>'AEO 2022 Table 49 Raw'!Z116</f>
        <v>12.868561</v>
      </c>
      <c r="X128" s="27">
        <f>'AEO 2022 Table 49 Raw'!AA116</f>
        <v>12.848667000000001</v>
      </c>
      <c r="Y128" s="27">
        <f>'AEO 2022 Table 49 Raw'!AB116</f>
        <v>12.840032000000001</v>
      </c>
      <c r="Z128" s="27">
        <f>'AEO 2022 Table 49 Raw'!AC116</f>
        <v>12.833352</v>
      </c>
      <c r="AA128" s="27">
        <f>'AEO 2022 Table 49 Raw'!AD116</f>
        <v>12.824992</v>
      </c>
      <c r="AB128" s="27">
        <f>'AEO 2022 Table 49 Raw'!AE116</f>
        <v>12.814766000000001</v>
      </c>
      <c r="AC128" s="27">
        <f>'AEO 2022 Table 49 Raw'!AF116</f>
        <v>12.80292</v>
      </c>
      <c r="AD128" s="27">
        <f>'AEO 2022 Table 49 Raw'!AG116</f>
        <v>12.789930999999999</v>
      </c>
      <c r="AE128" s="27">
        <f>'AEO 2022 Table 49 Raw'!AH116</f>
        <v>12.775954</v>
      </c>
      <c r="AF128" s="27">
        <f>'AEO 2022 Table 49 Raw'!AI116</f>
        <v>12.760730000000001</v>
      </c>
      <c r="AG128" s="45">
        <f>'AEO 2022 Table 49 Raw'!AJ116</f>
        <v>-1E-3</v>
      </c>
    </row>
    <row r="129" spans="1:33" ht="12" customHeight="1">
      <c r="A129" s="8" t="s">
        <v>1385</v>
      </c>
      <c r="B129" s="24" t="s">
        <v>1280</v>
      </c>
      <c r="C129" s="27">
        <f>'AEO 2022 Table 49 Raw'!F117</f>
        <v>1.4500040000000001</v>
      </c>
      <c r="D129" s="27">
        <f>'AEO 2022 Table 49 Raw'!G117</f>
        <v>2.4200970000000002</v>
      </c>
      <c r="E129" s="27">
        <f>'AEO 2022 Table 49 Raw'!H117</f>
        <v>3.182267</v>
      </c>
      <c r="F129" s="27">
        <f>'AEO 2022 Table 49 Raw'!I117</f>
        <v>3.8298030000000001</v>
      </c>
      <c r="G129" s="27">
        <f>'AEO 2022 Table 49 Raw'!J117</f>
        <v>4.3782500000000004</v>
      </c>
      <c r="H129" s="27">
        <f>'AEO 2022 Table 49 Raw'!K117</f>
        <v>4.8494489999999999</v>
      </c>
      <c r="I129" s="27">
        <f>'AEO 2022 Table 49 Raw'!L117</f>
        <v>5.2711940000000004</v>
      </c>
      <c r="J129" s="27">
        <f>'AEO 2022 Table 49 Raw'!M117</f>
        <v>5.6632930000000004</v>
      </c>
      <c r="K129" s="27">
        <f>'AEO 2022 Table 49 Raw'!N117</f>
        <v>6.0427619999999997</v>
      </c>
      <c r="L129" s="27">
        <f>'AEO 2022 Table 49 Raw'!O117</f>
        <v>6.4141899999999996</v>
      </c>
      <c r="M129" s="27">
        <f>'AEO 2022 Table 49 Raw'!P117</f>
        <v>6.7808140000000003</v>
      </c>
      <c r="N129" s="27">
        <f>'AEO 2022 Table 49 Raw'!Q117</f>
        <v>7.1473100000000001</v>
      </c>
      <c r="O129" s="27">
        <f>'AEO 2022 Table 49 Raw'!R117</f>
        <v>7.5106359999999999</v>
      </c>
      <c r="P129" s="27">
        <f>'AEO 2022 Table 49 Raw'!S117</f>
        <v>7.8587999999999996</v>
      </c>
      <c r="Q129" s="27">
        <f>'AEO 2022 Table 49 Raw'!T117</f>
        <v>8.1859230000000007</v>
      </c>
      <c r="R129" s="27">
        <f>'AEO 2022 Table 49 Raw'!U117</f>
        <v>8.4850840000000005</v>
      </c>
      <c r="S129" s="27">
        <f>'AEO 2022 Table 49 Raw'!V117</f>
        <v>8.7448320000000006</v>
      </c>
      <c r="T129" s="27">
        <f>'AEO 2022 Table 49 Raw'!W117</f>
        <v>8.9491409999999991</v>
      </c>
      <c r="U129" s="27">
        <f>'AEO 2022 Table 49 Raw'!X117</f>
        <v>9.0825709999999997</v>
      </c>
      <c r="V129" s="27">
        <f>'AEO 2022 Table 49 Raw'!Y117</f>
        <v>9.2777860000000008</v>
      </c>
      <c r="W129" s="27">
        <f>'AEO 2022 Table 49 Raw'!Z117</f>
        <v>9.4899470000000008</v>
      </c>
      <c r="X129" s="27">
        <f>'AEO 2022 Table 49 Raw'!AA117</f>
        <v>9.6244169999999993</v>
      </c>
      <c r="Y129" s="27">
        <f>'AEO 2022 Table 49 Raw'!AB117</f>
        <v>9.6319490000000005</v>
      </c>
      <c r="Z129" s="27">
        <f>'AEO 2022 Table 49 Raw'!AC117</f>
        <v>9.692615</v>
      </c>
      <c r="AA129" s="27">
        <f>'AEO 2022 Table 49 Raw'!AD117</f>
        <v>9.7461040000000008</v>
      </c>
      <c r="AB129" s="27">
        <f>'AEO 2022 Table 49 Raw'!AE117</f>
        <v>9.7947059999999997</v>
      </c>
      <c r="AC129" s="27">
        <f>'AEO 2022 Table 49 Raw'!AF117</f>
        <v>9.8394919999999999</v>
      </c>
      <c r="AD129" s="27">
        <f>'AEO 2022 Table 49 Raw'!AG117</f>
        <v>9.8808340000000001</v>
      </c>
      <c r="AE129" s="27">
        <f>'AEO 2022 Table 49 Raw'!AH117</f>
        <v>9.9194680000000002</v>
      </c>
      <c r="AF129" s="27">
        <f>'AEO 2022 Table 49 Raw'!AI117</f>
        <v>9.9564979999999998</v>
      </c>
      <c r="AG129" s="45">
        <f>'AEO 2022 Table 49 Raw'!AJ117</f>
        <v>6.9000000000000006E-2</v>
      </c>
    </row>
    <row r="130" spans="1:33" ht="12" customHeight="1">
      <c r="A130" s="8" t="s">
        <v>1386</v>
      </c>
      <c r="B130" s="24" t="s">
        <v>1282</v>
      </c>
      <c r="C130" s="27">
        <f>'AEO 2022 Table 49 Raw'!F118</f>
        <v>1.4210199999999999</v>
      </c>
      <c r="D130" s="27">
        <f>'AEO 2022 Table 49 Raw'!G118</f>
        <v>2.3923719999999999</v>
      </c>
      <c r="E130" s="27">
        <f>'AEO 2022 Table 49 Raw'!H118</f>
        <v>3.164593</v>
      </c>
      <c r="F130" s="27">
        <f>'AEO 2022 Table 49 Raw'!I118</f>
        <v>3.8247629999999999</v>
      </c>
      <c r="G130" s="27">
        <f>'AEO 2022 Table 49 Raw'!J118</f>
        <v>4.3847240000000003</v>
      </c>
      <c r="H130" s="27">
        <f>'AEO 2022 Table 49 Raw'!K118</f>
        <v>4.8656269999999999</v>
      </c>
      <c r="I130" s="27">
        <f>'AEO 2022 Table 49 Raw'!L118</f>
        <v>5.2964250000000002</v>
      </c>
      <c r="J130" s="27">
        <f>'AEO 2022 Table 49 Raw'!M118</f>
        <v>5.6968439999999996</v>
      </c>
      <c r="K130" s="27">
        <f>'AEO 2022 Table 49 Raw'!N118</f>
        <v>6.0848209999999998</v>
      </c>
      <c r="L130" s="27">
        <f>'AEO 2022 Table 49 Raw'!O118</f>
        <v>6.4649159999999997</v>
      </c>
      <c r="M130" s="27">
        <f>'AEO 2022 Table 49 Raw'!P118</f>
        <v>6.8408790000000002</v>
      </c>
      <c r="N130" s="27">
        <f>'AEO 2022 Table 49 Raw'!Q118</f>
        <v>7.2179789999999997</v>
      </c>
      <c r="O130" s="27">
        <f>'AEO 2022 Table 49 Raw'!R118</f>
        <v>7.5937890000000001</v>
      </c>
      <c r="P130" s="27">
        <f>'AEO 2022 Table 49 Raw'!S118</f>
        <v>7.9574220000000002</v>
      </c>
      <c r="Q130" s="27">
        <f>'AEO 2022 Table 49 Raw'!T118</f>
        <v>8.2999779999999994</v>
      </c>
      <c r="R130" s="27">
        <f>'AEO 2022 Table 49 Raw'!U118</f>
        <v>8.6141050000000003</v>
      </c>
      <c r="S130" s="27">
        <f>'AEO 2022 Table 49 Raw'!V118</f>
        <v>8.8877229999999994</v>
      </c>
      <c r="T130" s="27">
        <f>'AEO 2022 Table 49 Raw'!W118</f>
        <v>9.1037700000000008</v>
      </c>
      <c r="U130" s="27">
        <f>'AEO 2022 Table 49 Raw'!X118</f>
        <v>9.2457440000000002</v>
      </c>
      <c r="V130" s="27">
        <f>'AEO 2022 Table 49 Raw'!Y118</f>
        <v>9.4550009999999993</v>
      </c>
      <c r="W130" s="27">
        <f>'AEO 2022 Table 49 Raw'!Z118</f>
        <v>9.6833360000000006</v>
      </c>
      <c r="X130" s="27">
        <f>'AEO 2022 Table 49 Raw'!AA118</f>
        <v>9.8290869999999995</v>
      </c>
      <c r="Y130" s="27">
        <f>'AEO 2022 Table 49 Raw'!AB118</f>
        <v>9.8391870000000008</v>
      </c>
      <c r="Z130" s="27">
        <f>'AEO 2022 Table 49 Raw'!AC118</f>
        <v>9.9069990000000008</v>
      </c>
      <c r="AA130" s="27">
        <f>'AEO 2022 Table 49 Raw'!AD118</f>
        <v>9.9678789999999999</v>
      </c>
      <c r="AB130" s="27">
        <f>'AEO 2022 Table 49 Raw'!AE118</f>
        <v>10.023218</v>
      </c>
      <c r="AC130" s="27">
        <f>'AEO 2022 Table 49 Raw'!AF118</f>
        <v>10.073935000000001</v>
      </c>
      <c r="AD130" s="27">
        <f>'AEO 2022 Table 49 Raw'!AG118</f>
        <v>10.120297000000001</v>
      </c>
      <c r="AE130" s="27">
        <f>'AEO 2022 Table 49 Raw'!AH118</f>
        <v>10.163114999999999</v>
      </c>
      <c r="AF130" s="27">
        <f>'AEO 2022 Table 49 Raw'!AI118</f>
        <v>10.203567</v>
      </c>
      <c r="AG130" s="45">
        <f>'AEO 2022 Table 49 Raw'!AJ118</f>
        <v>7.0000000000000007E-2</v>
      </c>
    </row>
    <row r="131" spans="1:33" ht="12" customHeight="1">
      <c r="A131" s="8" t="s">
        <v>1387</v>
      </c>
      <c r="B131" s="24" t="s">
        <v>1284</v>
      </c>
      <c r="C131" s="27">
        <f>'AEO 2022 Table 49 Raw'!F119</f>
        <v>7.1099579999999998</v>
      </c>
      <c r="D131" s="27">
        <f>'AEO 2022 Table 49 Raw'!G119</f>
        <v>6.9278320000000004</v>
      </c>
      <c r="E131" s="27">
        <f>'AEO 2022 Table 49 Raw'!H119</f>
        <v>6.8652889999999998</v>
      </c>
      <c r="F131" s="27">
        <f>'AEO 2022 Table 49 Raw'!I119</f>
        <v>6.8325449999999996</v>
      </c>
      <c r="G131" s="27">
        <f>'AEO 2022 Table 49 Raw'!J119</f>
        <v>6.812881</v>
      </c>
      <c r="H131" s="27">
        <f>'AEO 2022 Table 49 Raw'!K119</f>
        <v>6.7998810000000001</v>
      </c>
      <c r="I131" s="27">
        <f>'AEO 2022 Table 49 Raw'!L119</f>
        <v>6.7904720000000003</v>
      </c>
      <c r="J131" s="27">
        <f>'AEO 2022 Table 49 Raw'!M119</f>
        <v>6.7830769999999996</v>
      </c>
      <c r="K131" s="27">
        <f>'AEO 2022 Table 49 Raw'!N119</f>
        <v>6.7769709999999996</v>
      </c>
      <c r="L131" s="27">
        <f>'AEO 2022 Table 49 Raw'!O119</f>
        <v>6.7718109999999996</v>
      </c>
      <c r="M131" s="27">
        <f>'AEO 2022 Table 49 Raw'!P119</f>
        <v>6.767353</v>
      </c>
      <c r="N131" s="27">
        <f>'AEO 2022 Table 49 Raw'!Q119</f>
        <v>6.76342</v>
      </c>
      <c r="O131" s="27">
        <f>'AEO 2022 Table 49 Raw'!R119</f>
        <v>6.7599419999999997</v>
      </c>
      <c r="P131" s="27">
        <f>'AEO 2022 Table 49 Raw'!S119</f>
        <v>6.7569319999999999</v>
      </c>
      <c r="Q131" s="27">
        <f>'AEO 2022 Table 49 Raw'!T119</f>
        <v>6.7543680000000004</v>
      </c>
      <c r="R131" s="27">
        <f>'AEO 2022 Table 49 Raw'!U119</f>
        <v>6.7522359999999999</v>
      </c>
      <c r="S131" s="27">
        <f>'AEO 2022 Table 49 Raw'!V119</f>
        <v>6.750559</v>
      </c>
      <c r="T131" s="27">
        <f>'AEO 2022 Table 49 Raw'!W119</f>
        <v>6.749377</v>
      </c>
      <c r="U131" s="27">
        <f>'AEO 2022 Table 49 Raw'!X119</f>
        <v>6.748729</v>
      </c>
      <c r="V131" s="27">
        <f>'AEO 2022 Table 49 Raw'!Y119</f>
        <v>6.7476339999999997</v>
      </c>
      <c r="W131" s="27">
        <f>'AEO 2022 Table 49 Raw'!Z119</f>
        <v>6.7464490000000001</v>
      </c>
      <c r="X131" s="27">
        <f>'AEO 2022 Table 49 Raw'!AA119</f>
        <v>6.7457929999999999</v>
      </c>
      <c r="Y131" s="27">
        <f>'AEO 2022 Table 49 Raw'!AB119</f>
        <v>6.745927</v>
      </c>
      <c r="Z131" s="27">
        <f>'AEO 2022 Table 49 Raw'!AC119</f>
        <v>6.7456769999999997</v>
      </c>
      <c r="AA131" s="27">
        <f>'AEO 2022 Table 49 Raw'!AD119</f>
        <v>6.7454419999999997</v>
      </c>
      <c r="AB131" s="27">
        <f>'AEO 2022 Table 49 Raw'!AE119</f>
        <v>6.7452180000000004</v>
      </c>
      <c r="AC131" s="27">
        <f>'AEO 2022 Table 49 Raw'!AF119</f>
        <v>6.7450039999999998</v>
      </c>
      <c r="AD131" s="27">
        <f>'AEO 2022 Table 49 Raw'!AG119</f>
        <v>6.7448079999999999</v>
      </c>
      <c r="AE131" s="27">
        <f>'AEO 2022 Table 49 Raw'!AH119</f>
        <v>6.7446219999999997</v>
      </c>
      <c r="AF131" s="27">
        <f>'AEO 2022 Table 49 Raw'!AI119</f>
        <v>6.7444470000000001</v>
      </c>
      <c r="AG131" s="45">
        <f>'AEO 2022 Table 49 Raw'!AJ119</f>
        <v>-2E-3</v>
      </c>
    </row>
    <row r="132" spans="1:33" ht="12" customHeight="1">
      <c r="A132" s="8" t="s">
        <v>1388</v>
      </c>
      <c r="B132" s="24" t="s">
        <v>1389</v>
      </c>
      <c r="C132" s="27">
        <f>'AEO 2022 Table 49 Raw'!F120</f>
        <v>6.0970820000000003</v>
      </c>
      <c r="D132" s="27">
        <f>'AEO 2022 Table 49 Raw'!G120</f>
        <v>6.1407160000000003</v>
      </c>
      <c r="E132" s="27">
        <f>'AEO 2022 Table 49 Raw'!H120</f>
        <v>6.1915129999999996</v>
      </c>
      <c r="F132" s="27">
        <f>'AEO 2022 Table 49 Raw'!I120</f>
        <v>6.2545159999999997</v>
      </c>
      <c r="G132" s="27">
        <f>'AEO 2022 Table 49 Raw'!J120</f>
        <v>6.3297270000000001</v>
      </c>
      <c r="H132" s="27">
        <f>'AEO 2022 Table 49 Raw'!K120</f>
        <v>6.4154520000000002</v>
      </c>
      <c r="I132" s="27">
        <f>'AEO 2022 Table 49 Raw'!L120</f>
        <v>6.5102840000000004</v>
      </c>
      <c r="J132" s="27">
        <f>'AEO 2022 Table 49 Raw'!M120</f>
        <v>6.6065469999999999</v>
      </c>
      <c r="K132" s="27">
        <f>'AEO 2022 Table 49 Raw'!N120</f>
        <v>6.7070850000000002</v>
      </c>
      <c r="L132" s="27">
        <f>'AEO 2022 Table 49 Raw'!O120</f>
        <v>6.8082039999999999</v>
      </c>
      <c r="M132" s="27">
        <f>'AEO 2022 Table 49 Raw'!P120</f>
        <v>6.9078379999999999</v>
      </c>
      <c r="N132" s="27">
        <f>'AEO 2022 Table 49 Raw'!Q120</f>
        <v>7.0036940000000003</v>
      </c>
      <c r="O132" s="27">
        <f>'AEO 2022 Table 49 Raw'!R120</f>
        <v>7.09138</v>
      </c>
      <c r="P132" s="27">
        <f>'AEO 2022 Table 49 Raw'!S120</f>
        <v>7.1688919999999996</v>
      </c>
      <c r="Q132" s="27">
        <f>'AEO 2022 Table 49 Raw'!T120</f>
        <v>7.23651</v>
      </c>
      <c r="R132" s="27">
        <f>'AEO 2022 Table 49 Raw'!U120</f>
        <v>7.2966699999999998</v>
      </c>
      <c r="S132" s="27">
        <f>'AEO 2022 Table 49 Raw'!V120</f>
        <v>7.3505120000000002</v>
      </c>
      <c r="T132" s="27">
        <f>'AEO 2022 Table 49 Raw'!W120</f>
        <v>7.3980730000000001</v>
      </c>
      <c r="U132" s="27">
        <f>'AEO 2022 Table 49 Raw'!X120</f>
        <v>7.4409049999999999</v>
      </c>
      <c r="V132" s="27">
        <f>'AEO 2022 Table 49 Raw'!Y120</f>
        <v>7.4790910000000004</v>
      </c>
      <c r="W132" s="27">
        <f>'AEO 2022 Table 49 Raw'!Z120</f>
        <v>7.5135500000000004</v>
      </c>
      <c r="X132" s="27">
        <f>'AEO 2022 Table 49 Raw'!AA120</f>
        <v>7.542808</v>
      </c>
      <c r="Y132" s="27">
        <f>'AEO 2022 Table 49 Raw'!AB120</f>
        <v>7.5677099999999999</v>
      </c>
      <c r="Z132" s="27">
        <f>'AEO 2022 Table 49 Raw'!AC120</f>
        <v>7.5887529999999996</v>
      </c>
      <c r="AA132" s="27">
        <f>'AEO 2022 Table 49 Raw'!AD120</f>
        <v>7.6067840000000002</v>
      </c>
      <c r="AB132" s="27">
        <f>'AEO 2022 Table 49 Raw'!AE120</f>
        <v>7.6233919999999999</v>
      </c>
      <c r="AC132" s="27">
        <f>'AEO 2022 Table 49 Raw'!AF120</f>
        <v>7.6388949999999998</v>
      </c>
      <c r="AD132" s="27">
        <f>'AEO 2022 Table 49 Raw'!AG120</f>
        <v>7.65341</v>
      </c>
      <c r="AE132" s="27">
        <f>'AEO 2022 Table 49 Raw'!AH120</f>
        <v>7.667783</v>
      </c>
      <c r="AF132" s="27">
        <f>'AEO 2022 Table 49 Raw'!AI120</f>
        <v>7.6823459999999999</v>
      </c>
      <c r="AG132" s="45">
        <f>'AEO 2022 Table 49 Raw'!AJ120</f>
        <v>8.0000000000000002E-3</v>
      </c>
    </row>
    <row r="133" spans="1:33" ht="12" customHeight="1">
      <c r="A133" s="8" t="s">
        <v>1390</v>
      </c>
      <c r="B133" s="23" t="s">
        <v>1391</v>
      </c>
      <c r="C133" s="27">
        <f>'AEO 2022 Table 49 Raw'!F121</f>
        <v>7.3337219999999999</v>
      </c>
      <c r="D133" s="27">
        <f>'AEO 2022 Table 49 Raw'!G121</f>
        <v>7.4111229999999999</v>
      </c>
      <c r="E133" s="27">
        <f>'AEO 2022 Table 49 Raw'!H121</f>
        <v>7.4987029999999999</v>
      </c>
      <c r="F133" s="27">
        <f>'AEO 2022 Table 49 Raw'!I121</f>
        <v>7.5964419999999997</v>
      </c>
      <c r="G133" s="27">
        <f>'AEO 2022 Table 49 Raw'!J121</f>
        <v>7.7046849999999996</v>
      </c>
      <c r="H133" s="27">
        <f>'AEO 2022 Table 49 Raw'!K121</f>
        <v>7.8243070000000001</v>
      </c>
      <c r="I133" s="27">
        <f>'AEO 2022 Table 49 Raw'!L121</f>
        <v>7.9548230000000002</v>
      </c>
      <c r="J133" s="27">
        <f>'AEO 2022 Table 49 Raw'!M121</f>
        <v>8.0871410000000008</v>
      </c>
      <c r="K133" s="27">
        <f>'AEO 2022 Table 49 Raw'!N121</f>
        <v>8.2255669999999999</v>
      </c>
      <c r="L133" s="27">
        <f>'AEO 2022 Table 49 Raw'!O121</f>
        <v>8.3664470000000009</v>
      </c>
      <c r="M133" s="27">
        <f>'AEO 2022 Table 49 Raw'!P121</f>
        <v>8.5076079999999994</v>
      </c>
      <c r="N133" s="27">
        <f>'AEO 2022 Table 49 Raw'!Q121</f>
        <v>8.6456169999999997</v>
      </c>
      <c r="O133" s="27">
        <f>'AEO 2022 Table 49 Raw'!R121</f>
        <v>8.775347</v>
      </c>
      <c r="P133" s="27">
        <f>'AEO 2022 Table 49 Raw'!S121</f>
        <v>8.8942940000000004</v>
      </c>
      <c r="Q133" s="27">
        <f>'AEO 2022 Table 49 Raw'!T121</f>
        <v>9.0029500000000002</v>
      </c>
      <c r="R133" s="27">
        <f>'AEO 2022 Table 49 Raw'!U121</f>
        <v>9.103116</v>
      </c>
      <c r="S133" s="27">
        <f>'AEO 2022 Table 49 Raw'!V121</f>
        <v>9.1945689999999995</v>
      </c>
      <c r="T133" s="27">
        <f>'AEO 2022 Table 49 Raw'!W121</f>
        <v>9.2776580000000006</v>
      </c>
      <c r="U133" s="27">
        <f>'AEO 2022 Table 49 Raw'!X121</f>
        <v>9.3533000000000008</v>
      </c>
      <c r="V133" s="27">
        <f>'AEO 2022 Table 49 Raw'!Y121</f>
        <v>9.4223359999999996</v>
      </c>
      <c r="W133" s="27">
        <f>'AEO 2022 Table 49 Raw'!Z121</f>
        <v>9.4866100000000007</v>
      </c>
      <c r="X133" s="27">
        <f>'AEO 2022 Table 49 Raw'!AA121</f>
        <v>9.5439229999999995</v>
      </c>
      <c r="Y133" s="27">
        <f>'AEO 2022 Table 49 Raw'!AB121</f>
        <v>9.5960970000000003</v>
      </c>
      <c r="Z133" s="27">
        <f>'AEO 2022 Table 49 Raw'!AC121</f>
        <v>9.6429430000000007</v>
      </c>
      <c r="AA133" s="27">
        <f>'AEO 2022 Table 49 Raw'!AD121</f>
        <v>9.6862840000000006</v>
      </c>
      <c r="AB133" s="27">
        <f>'AEO 2022 Table 49 Raw'!AE121</f>
        <v>9.7284609999999994</v>
      </c>
      <c r="AC133" s="27">
        <f>'AEO 2022 Table 49 Raw'!AF121</f>
        <v>9.7694279999999996</v>
      </c>
      <c r="AD133" s="27">
        <f>'AEO 2022 Table 49 Raw'!AG121</f>
        <v>9.8101179999999992</v>
      </c>
      <c r="AE133" s="27">
        <f>'AEO 2022 Table 49 Raw'!AH121</f>
        <v>9.8523230000000002</v>
      </c>
      <c r="AF133" s="27">
        <f>'AEO 2022 Table 49 Raw'!AI121</f>
        <v>9.8936910000000005</v>
      </c>
      <c r="AG133" s="45">
        <f>'AEO 2022 Table 49 Raw'!AJ121</f>
        <v>0.01</v>
      </c>
    </row>
    <row r="134" spans="1:33" ht="12" customHeight="1">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c r="AD134" s="27"/>
      <c r="AE134" s="27"/>
      <c r="AF134" s="27"/>
      <c r="AG134" s="45"/>
    </row>
    <row r="135" spans="1:33" ht="12" customHeight="1">
      <c r="B135" s="23" t="s">
        <v>1392</v>
      </c>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27"/>
      <c r="AB135" s="27"/>
      <c r="AC135" s="27"/>
      <c r="AD135" s="27"/>
      <c r="AE135" s="27"/>
      <c r="AF135" s="27"/>
      <c r="AG135" s="45"/>
    </row>
    <row r="136" spans="1:33" ht="12" customHeight="1">
      <c r="B136" s="23" t="s">
        <v>1267</v>
      </c>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c r="AA136" s="27"/>
      <c r="AB136" s="27"/>
      <c r="AC136" s="27"/>
      <c r="AD136" s="27"/>
      <c r="AE136" s="27"/>
      <c r="AF136" s="27"/>
      <c r="AG136" s="45"/>
    </row>
    <row r="137" spans="1:33" ht="12" customHeight="1">
      <c r="A137" s="8" t="s">
        <v>1393</v>
      </c>
      <c r="B137" s="24" t="s">
        <v>1269</v>
      </c>
      <c r="C137" s="27">
        <f>'AEO 2022 Table 49 Raw'!F124</f>
        <v>2.87771</v>
      </c>
      <c r="D137" s="27">
        <f>'AEO 2022 Table 49 Raw'!G124</f>
        <v>2.9951910000000002</v>
      </c>
      <c r="E137" s="27">
        <f>'AEO 2022 Table 49 Raw'!H124</f>
        <v>3.1115910000000002</v>
      </c>
      <c r="F137" s="27">
        <f>'AEO 2022 Table 49 Raw'!I124</f>
        <v>3.2264680000000001</v>
      </c>
      <c r="G137" s="27">
        <f>'AEO 2022 Table 49 Raw'!J124</f>
        <v>3.336608</v>
      </c>
      <c r="H137" s="27">
        <f>'AEO 2022 Table 49 Raw'!K124</f>
        <v>3.4425629999999998</v>
      </c>
      <c r="I137" s="27">
        <f>'AEO 2022 Table 49 Raw'!L124</f>
        <v>3.5417320000000001</v>
      </c>
      <c r="J137" s="27">
        <f>'AEO 2022 Table 49 Raw'!M124</f>
        <v>3.6353900000000001</v>
      </c>
      <c r="K137" s="27">
        <f>'AEO 2022 Table 49 Raw'!N124</f>
        <v>3.7237420000000001</v>
      </c>
      <c r="L137" s="27">
        <f>'AEO 2022 Table 49 Raw'!O124</f>
        <v>3.8054269999999999</v>
      </c>
      <c r="M137" s="27">
        <f>'AEO 2022 Table 49 Raw'!P124</f>
        <v>3.8800270000000001</v>
      </c>
      <c r="N137" s="27">
        <f>'AEO 2022 Table 49 Raw'!Q124</f>
        <v>3.9513530000000001</v>
      </c>
      <c r="O137" s="27">
        <f>'AEO 2022 Table 49 Raw'!R124</f>
        <v>4.0101079999999998</v>
      </c>
      <c r="P137" s="27">
        <f>'AEO 2022 Table 49 Raw'!S124</f>
        <v>4.0584530000000001</v>
      </c>
      <c r="Q137" s="27">
        <f>'AEO 2022 Table 49 Raw'!T124</f>
        <v>4.0945679999999998</v>
      </c>
      <c r="R137" s="27">
        <f>'AEO 2022 Table 49 Raw'!U124</f>
        <v>4.1247759999999998</v>
      </c>
      <c r="S137" s="27">
        <f>'AEO 2022 Table 49 Raw'!V124</f>
        <v>4.1502540000000003</v>
      </c>
      <c r="T137" s="27">
        <f>'AEO 2022 Table 49 Raw'!W124</f>
        <v>4.1736930000000001</v>
      </c>
      <c r="U137" s="27">
        <f>'AEO 2022 Table 49 Raw'!X124</f>
        <v>4.1902350000000004</v>
      </c>
      <c r="V137" s="27">
        <f>'AEO 2022 Table 49 Raw'!Y124</f>
        <v>4.1969479999999999</v>
      </c>
      <c r="W137" s="27">
        <f>'AEO 2022 Table 49 Raw'!Z124</f>
        <v>4.2015409999999997</v>
      </c>
      <c r="X137" s="27">
        <f>'AEO 2022 Table 49 Raw'!AA124</f>
        <v>4.2015450000000003</v>
      </c>
      <c r="Y137" s="27">
        <f>'AEO 2022 Table 49 Raw'!AB124</f>
        <v>4.2101009999999999</v>
      </c>
      <c r="Z137" s="27">
        <f>'AEO 2022 Table 49 Raw'!AC124</f>
        <v>4.2238059999999997</v>
      </c>
      <c r="AA137" s="27">
        <f>'AEO 2022 Table 49 Raw'!AD124</f>
        <v>4.2302999999999997</v>
      </c>
      <c r="AB137" s="27">
        <f>'AEO 2022 Table 49 Raw'!AE124</f>
        <v>4.2300950000000004</v>
      </c>
      <c r="AC137" s="27">
        <f>'AEO 2022 Table 49 Raw'!AF124</f>
        <v>4.231878</v>
      </c>
      <c r="AD137" s="27">
        <f>'AEO 2022 Table 49 Raw'!AG124</f>
        <v>4.2329109999999996</v>
      </c>
      <c r="AE137" s="27">
        <f>'AEO 2022 Table 49 Raw'!AH124</f>
        <v>4.2254529999999999</v>
      </c>
      <c r="AF137" s="27">
        <f>'AEO 2022 Table 49 Raw'!AI124</f>
        <v>4.2129149999999997</v>
      </c>
      <c r="AG137" s="45">
        <f>'AEO 2022 Table 49 Raw'!AJ124</f>
        <v>1.2999999999999999E-2</v>
      </c>
    </row>
    <row r="138" spans="1:33" ht="12" customHeight="1">
      <c r="A138" s="8" t="s">
        <v>1394</v>
      </c>
      <c r="B138" s="24" t="s">
        <v>1271</v>
      </c>
      <c r="C138" s="27">
        <f>'AEO 2022 Table 49 Raw'!F125</f>
        <v>1.1983170000000001</v>
      </c>
      <c r="D138" s="27">
        <f>'AEO 2022 Table 49 Raw'!G125</f>
        <v>1.246704</v>
      </c>
      <c r="E138" s="27">
        <f>'AEO 2022 Table 49 Raw'!H125</f>
        <v>1.301334</v>
      </c>
      <c r="F138" s="27">
        <f>'AEO 2022 Table 49 Raw'!I125</f>
        <v>1.361494</v>
      </c>
      <c r="G138" s="27">
        <f>'AEO 2022 Table 49 Raw'!J125</f>
        <v>1.4252560000000001</v>
      </c>
      <c r="H138" s="27">
        <f>'AEO 2022 Table 49 Raw'!K125</f>
        <v>1.492402</v>
      </c>
      <c r="I138" s="27">
        <f>'AEO 2022 Table 49 Raw'!L125</f>
        <v>1.5610580000000001</v>
      </c>
      <c r="J138" s="27">
        <f>'AEO 2022 Table 49 Raw'!M125</f>
        <v>1.630695</v>
      </c>
      <c r="K138" s="27">
        <f>'AEO 2022 Table 49 Raw'!N125</f>
        <v>1.7009080000000001</v>
      </c>
      <c r="L138" s="27">
        <f>'AEO 2022 Table 49 Raw'!O125</f>
        <v>1.7722340000000001</v>
      </c>
      <c r="M138" s="27">
        <f>'AEO 2022 Table 49 Raw'!P125</f>
        <v>1.843477</v>
      </c>
      <c r="N138" s="27">
        <f>'AEO 2022 Table 49 Raw'!Q125</f>
        <v>1.9176610000000001</v>
      </c>
      <c r="O138" s="27">
        <f>'AEO 2022 Table 49 Raw'!R125</f>
        <v>1.9920020000000001</v>
      </c>
      <c r="P138" s="27">
        <f>'AEO 2022 Table 49 Raw'!S125</f>
        <v>2.0648040000000001</v>
      </c>
      <c r="Q138" s="27">
        <f>'AEO 2022 Table 49 Raw'!T125</f>
        <v>2.134995</v>
      </c>
      <c r="R138" s="27">
        <f>'AEO 2022 Table 49 Raw'!U125</f>
        <v>2.2065549999999998</v>
      </c>
      <c r="S138" s="27">
        <f>'AEO 2022 Table 49 Raw'!V125</f>
        <v>2.2805029999999999</v>
      </c>
      <c r="T138" s="27">
        <f>'AEO 2022 Table 49 Raw'!W125</f>
        <v>2.3564440000000002</v>
      </c>
      <c r="U138" s="27">
        <f>'AEO 2022 Table 49 Raw'!X125</f>
        <v>2.4349050000000001</v>
      </c>
      <c r="V138" s="27">
        <f>'AEO 2022 Table 49 Raw'!Y125</f>
        <v>2.5159090000000002</v>
      </c>
      <c r="W138" s="27">
        <f>'AEO 2022 Table 49 Raw'!Z125</f>
        <v>2.6022560000000001</v>
      </c>
      <c r="X138" s="27">
        <f>'AEO 2022 Table 49 Raw'!AA125</f>
        <v>2.687789</v>
      </c>
      <c r="Y138" s="27">
        <f>'AEO 2022 Table 49 Raw'!AB125</f>
        <v>2.7775699999999999</v>
      </c>
      <c r="Z138" s="27">
        <f>'AEO 2022 Table 49 Raw'!AC125</f>
        <v>2.8733979999999999</v>
      </c>
      <c r="AA138" s="27">
        <f>'AEO 2022 Table 49 Raw'!AD125</f>
        <v>2.9705629999999998</v>
      </c>
      <c r="AB138" s="27">
        <f>'AEO 2022 Table 49 Raw'!AE125</f>
        <v>3.069461</v>
      </c>
      <c r="AC138" s="27">
        <f>'AEO 2022 Table 49 Raw'!AF125</f>
        <v>3.1713819999999999</v>
      </c>
      <c r="AD138" s="27">
        <f>'AEO 2022 Table 49 Raw'!AG125</f>
        <v>3.2738269999999998</v>
      </c>
      <c r="AE138" s="27">
        <f>'AEO 2022 Table 49 Raw'!AH125</f>
        <v>3.3749750000000001</v>
      </c>
      <c r="AF138" s="27">
        <f>'AEO 2022 Table 49 Raw'!AI125</f>
        <v>3.474701</v>
      </c>
      <c r="AG138" s="45">
        <f>'AEO 2022 Table 49 Raw'!AJ125</f>
        <v>3.6999999999999998E-2</v>
      </c>
    </row>
    <row r="139" spans="1:33" ht="12" customHeight="1">
      <c r="A139" s="8" t="s">
        <v>1395</v>
      </c>
      <c r="B139" s="24" t="s">
        <v>915</v>
      </c>
      <c r="C139" s="27">
        <f>'AEO 2022 Table 49 Raw'!F126</f>
        <v>4.9600000000000002E-4</v>
      </c>
      <c r="D139" s="27">
        <f>'AEO 2022 Table 49 Raw'!G126</f>
        <v>8.4599999999999996E-4</v>
      </c>
      <c r="E139" s="27">
        <f>'AEO 2022 Table 49 Raw'!H126</f>
        <v>1.2160000000000001E-3</v>
      </c>
      <c r="F139" s="27">
        <f>'AEO 2022 Table 49 Raw'!I126</f>
        <v>1.6069999999999999E-3</v>
      </c>
      <c r="G139" s="27">
        <f>'AEO 2022 Table 49 Raw'!J126</f>
        <v>2.0100000000000001E-3</v>
      </c>
      <c r="H139" s="27">
        <f>'AEO 2022 Table 49 Raw'!K126</f>
        <v>2.428E-3</v>
      </c>
      <c r="I139" s="27">
        <f>'AEO 2022 Table 49 Raw'!L126</f>
        <v>2.856E-3</v>
      </c>
      <c r="J139" s="27">
        <f>'AEO 2022 Table 49 Raw'!M126</f>
        <v>3.297E-3</v>
      </c>
      <c r="K139" s="27">
        <f>'AEO 2022 Table 49 Raw'!N126</f>
        <v>3.754E-3</v>
      </c>
      <c r="L139" s="27">
        <f>'AEO 2022 Table 49 Raw'!O126</f>
        <v>4.2230000000000002E-3</v>
      </c>
      <c r="M139" s="27">
        <f>'AEO 2022 Table 49 Raw'!P126</f>
        <v>4.705E-3</v>
      </c>
      <c r="N139" s="27">
        <f>'AEO 2022 Table 49 Raw'!Q126</f>
        <v>5.2040000000000003E-3</v>
      </c>
      <c r="O139" s="27">
        <f>'AEO 2022 Table 49 Raw'!R126</f>
        <v>5.7239999999999999E-3</v>
      </c>
      <c r="P139" s="27">
        <f>'AEO 2022 Table 49 Raw'!S126</f>
        <v>6.2360000000000002E-3</v>
      </c>
      <c r="Q139" s="27">
        <f>'AEO 2022 Table 49 Raw'!T126</f>
        <v>6.7460000000000003E-3</v>
      </c>
      <c r="R139" s="27">
        <f>'AEO 2022 Table 49 Raw'!U126</f>
        <v>7.2740000000000001E-3</v>
      </c>
      <c r="S139" s="27">
        <f>'AEO 2022 Table 49 Raw'!V126</f>
        <v>7.8239999999999994E-3</v>
      </c>
      <c r="T139" s="27">
        <f>'AEO 2022 Table 49 Raw'!W126</f>
        <v>8.4019999999999997E-3</v>
      </c>
      <c r="U139" s="27">
        <f>'AEO 2022 Table 49 Raw'!X126</f>
        <v>9.0100000000000006E-3</v>
      </c>
      <c r="V139" s="27">
        <f>'AEO 2022 Table 49 Raw'!Y126</f>
        <v>9.6460000000000001E-3</v>
      </c>
      <c r="W139" s="27">
        <f>'AEO 2022 Table 49 Raw'!Z126</f>
        <v>1.0305999999999999E-2</v>
      </c>
      <c r="X139" s="27">
        <f>'AEO 2022 Table 49 Raw'!AA126</f>
        <v>1.0984000000000001E-2</v>
      </c>
      <c r="Y139" s="27">
        <f>'AEO 2022 Table 49 Raw'!AB126</f>
        <v>1.1682E-2</v>
      </c>
      <c r="Z139" s="27">
        <f>'AEO 2022 Table 49 Raw'!AC126</f>
        <v>1.2397999999999999E-2</v>
      </c>
      <c r="AA139" s="27">
        <f>'AEO 2022 Table 49 Raw'!AD126</f>
        <v>1.3131E-2</v>
      </c>
      <c r="AB139" s="27">
        <f>'AEO 2022 Table 49 Raw'!AE126</f>
        <v>1.389E-2</v>
      </c>
      <c r="AC139" s="27">
        <f>'AEO 2022 Table 49 Raw'!AF126</f>
        <v>1.4674E-2</v>
      </c>
      <c r="AD139" s="27">
        <f>'AEO 2022 Table 49 Raw'!AG126</f>
        <v>1.5479E-2</v>
      </c>
      <c r="AE139" s="27">
        <f>'AEO 2022 Table 49 Raw'!AH126</f>
        <v>1.6315E-2</v>
      </c>
      <c r="AF139" s="27">
        <f>'AEO 2022 Table 49 Raw'!AI126</f>
        <v>1.7177999999999999E-2</v>
      </c>
      <c r="AG139" s="45">
        <f>'AEO 2022 Table 49 Raw'!AJ126</f>
        <v>0.13</v>
      </c>
    </row>
    <row r="140" spans="1:33" ht="12" customHeight="1">
      <c r="A140" s="8" t="s">
        <v>1396</v>
      </c>
      <c r="B140" s="24" t="s">
        <v>1274</v>
      </c>
      <c r="C140" s="27">
        <f>'AEO 2022 Table 49 Raw'!F127</f>
        <v>9.6900000000000003E-4</v>
      </c>
      <c r="D140" s="27">
        <f>'AEO 2022 Table 49 Raw'!G127</f>
        <v>1.0989999999999999E-3</v>
      </c>
      <c r="E140" s="27">
        <f>'AEO 2022 Table 49 Raw'!H127</f>
        <v>1.23E-3</v>
      </c>
      <c r="F140" s="27">
        <f>'AEO 2022 Table 49 Raw'!I127</f>
        <v>1.364E-3</v>
      </c>
      <c r="G140" s="27">
        <f>'AEO 2022 Table 49 Raw'!J127</f>
        <v>1.4959999999999999E-3</v>
      </c>
      <c r="H140" s="27">
        <f>'AEO 2022 Table 49 Raw'!K127</f>
        <v>1.6280000000000001E-3</v>
      </c>
      <c r="I140" s="27">
        <f>'AEO 2022 Table 49 Raw'!L127</f>
        <v>1.758E-3</v>
      </c>
      <c r="J140" s="27">
        <f>'AEO 2022 Table 49 Raw'!M127</f>
        <v>1.8860000000000001E-3</v>
      </c>
      <c r="K140" s="27">
        <f>'AEO 2022 Table 49 Raw'!N127</f>
        <v>2.0149999999999999E-3</v>
      </c>
      <c r="L140" s="27">
        <f>'AEO 2022 Table 49 Raw'!O127</f>
        <v>2.1410000000000001E-3</v>
      </c>
      <c r="M140" s="27">
        <f>'AEO 2022 Table 49 Raw'!P127</f>
        <v>2.2659999999999998E-3</v>
      </c>
      <c r="N140" s="27">
        <f>'AEO 2022 Table 49 Raw'!Q127</f>
        <v>2.3909999999999999E-3</v>
      </c>
      <c r="O140" s="27">
        <f>'AEO 2022 Table 49 Raw'!R127</f>
        <v>2.5170000000000001E-3</v>
      </c>
      <c r="P140" s="27">
        <f>'AEO 2022 Table 49 Raw'!S127</f>
        <v>2.6389999999999999E-3</v>
      </c>
      <c r="Q140" s="27">
        <f>'AEO 2022 Table 49 Raw'!T127</f>
        <v>2.7569999999999999E-3</v>
      </c>
      <c r="R140" s="27">
        <f>'AEO 2022 Table 49 Raw'!U127</f>
        <v>2.8739999999999998E-3</v>
      </c>
      <c r="S140" s="27">
        <f>'AEO 2022 Table 49 Raw'!V127</f>
        <v>2.9910000000000002E-3</v>
      </c>
      <c r="T140" s="27">
        <f>'AEO 2022 Table 49 Raw'!W127</f>
        <v>3.1089999999999998E-3</v>
      </c>
      <c r="U140" s="27">
        <f>'AEO 2022 Table 49 Raw'!X127</f>
        <v>3.2299999999999998E-3</v>
      </c>
      <c r="V140" s="27">
        <f>'AEO 2022 Table 49 Raw'!Y127</f>
        <v>3.3530000000000001E-3</v>
      </c>
      <c r="W140" s="27">
        <f>'AEO 2022 Table 49 Raw'!Z127</f>
        <v>3.4770000000000001E-3</v>
      </c>
      <c r="X140" s="27">
        <f>'AEO 2022 Table 49 Raw'!AA127</f>
        <v>3.6020000000000002E-3</v>
      </c>
      <c r="Y140" s="27">
        <f>'AEO 2022 Table 49 Raw'!AB127</f>
        <v>3.728E-3</v>
      </c>
      <c r="Z140" s="27">
        <f>'AEO 2022 Table 49 Raw'!AC127</f>
        <v>3.8560000000000001E-3</v>
      </c>
      <c r="AA140" s="27">
        <f>'AEO 2022 Table 49 Raw'!AD127</f>
        <v>3.9849999999999998E-3</v>
      </c>
      <c r="AB140" s="27">
        <f>'AEO 2022 Table 49 Raw'!AE127</f>
        <v>4.1120000000000002E-3</v>
      </c>
      <c r="AC140" s="27">
        <f>'AEO 2022 Table 49 Raw'!AF127</f>
        <v>4.2329999999999998E-3</v>
      </c>
      <c r="AD140" s="27">
        <f>'AEO 2022 Table 49 Raw'!AG127</f>
        <v>4.3439999999999998E-3</v>
      </c>
      <c r="AE140" s="27">
        <f>'AEO 2022 Table 49 Raw'!AH127</f>
        <v>4.4559999999999999E-3</v>
      </c>
      <c r="AF140" s="27">
        <f>'AEO 2022 Table 49 Raw'!AI127</f>
        <v>4.5620000000000001E-3</v>
      </c>
      <c r="AG140" s="45">
        <f>'AEO 2022 Table 49 Raw'!AJ127</f>
        <v>5.5E-2</v>
      </c>
    </row>
    <row r="141" spans="1:33" ht="12" customHeight="1">
      <c r="A141" s="8" t="s">
        <v>1397</v>
      </c>
      <c r="B141" s="24" t="s">
        <v>1276</v>
      </c>
      <c r="C141" s="27">
        <f>'AEO 2022 Table 49 Raw'!F128</f>
        <v>0.21989800000000001</v>
      </c>
      <c r="D141" s="27">
        <f>'AEO 2022 Table 49 Raw'!G128</f>
        <v>0.22335099999999999</v>
      </c>
      <c r="E141" s="27">
        <f>'AEO 2022 Table 49 Raw'!H128</f>
        <v>0.226601</v>
      </c>
      <c r="F141" s="27">
        <f>'AEO 2022 Table 49 Raw'!I128</f>
        <v>0.229626</v>
      </c>
      <c r="G141" s="27">
        <f>'AEO 2022 Table 49 Raw'!J128</f>
        <v>0.23233300000000001</v>
      </c>
      <c r="H141" s="27">
        <f>'AEO 2022 Table 49 Raw'!K128</f>
        <v>0.23474400000000001</v>
      </c>
      <c r="I141" s="27">
        <f>'AEO 2022 Table 49 Raw'!L128</f>
        <v>0.236822</v>
      </c>
      <c r="J141" s="27">
        <f>'AEO 2022 Table 49 Raw'!M128</f>
        <v>0.23861099999999999</v>
      </c>
      <c r="K141" s="27">
        <f>'AEO 2022 Table 49 Raw'!N128</f>
        <v>0.240151</v>
      </c>
      <c r="L141" s="27">
        <f>'AEO 2022 Table 49 Raw'!O128</f>
        <v>0.24142</v>
      </c>
      <c r="M141" s="27">
        <f>'AEO 2022 Table 49 Raw'!P128</f>
        <v>0.24244299999999999</v>
      </c>
      <c r="N141" s="27">
        <f>'AEO 2022 Table 49 Raw'!Q128</f>
        <v>0.243279</v>
      </c>
      <c r="O141" s="27">
        <f>'AEO 2022 Table 49 Raw'!R128</f>
        <v>0.243945</v>
      </c>
      <c r="P141" s="27">
        <f>'AEO 2022 Table 49 Raw'!S128</f>
        <v>0.24434900000000001</v>
      </c>
      <c r="Q141" s="27">
        <f>'AEO 2022 Table 49 Raw'!T128</f>
        <v>0.2445</v>
      </c>
      <c r="R141" s="27">
        <f>'AEO 2022 Table 49 Raw'!U128</f>
        <v>0.244447</v>
      </c>
      <c r="S141" s="27">
        <f>'AEO 2022 Table 49 Raw'!V128</f>
        <v>0.24423600000000001</v>
      </c>
      <c r="T141" s="27">
        <f>'AEO 2022 Table 49 Raw'!W128</f>
        <v>0.24393599999999999</v>
      </c>
      <c r="U141" s="27">
        <f>'AEO 2022 Table 49 Raw'!X128</f>
        <v>0.24359500000000001</v>
      </c>
      <c r="V141" s="27">
        <f>'AEO 2022 Table 49 Raw'!Y128</f>
        <v>0.24320800000000001</v>
      </c>
      <c r="W141" s="27">
        <f>'AEO 2022 Table 49 Raw'!Z128</f>
        <v>0.24276</v>
      </c>
      <c r="X141" s="27">
        <f>'AEO 2022 Table 49 Raw'!AA128</f>
        <v>0.24221200000000001</v>
      </c>
      <c r="Y141" s="27">
        <f>'AEO 2022 Table 49 Raw'!AB128</f>
        <v>0.24166699999999999</v>
      </c>
      <c r="Z141" s="27">
        <f>'AEO 2022 Table 49 Raw'!AC128</f>
        <v>0.23984900000000001</v>
      </c>
      <c r="AA141" s="27">
        <f>'AEO 2022 Table 49 Raw'!AD128</f>
        <v>0.235042</v>
      </c>
      <c r="AB141" s="27">
        <f>'AEO 2022 Table 49 Raw'!AE128</f>
        <v>0.22804099999999999</v>
      </c>
      <c r="AC141" s="27">
        <f>'AEO 2022 Table 49 Raw'!AF128</f>
        <v>0.219556</v>
      </c>
      <c r="AD141" s="27">
        <f>'AEO 2022 Table 49 Raw'!AG128</f>
        <v>0.21063499999999999</v>
      </c>
      <c r="AE141" s="27">
        <f>'AEO 2022 Table 49 Raw'!AH128</f>
        <v>0.19864200000000001</v>
      </c>
      <c r="AF141" s="27">
        <f>'AEO 2022 Table 49 Raw'!AI128</f>
        <v>0.18598999999999999</v>
      </c>
      <c r="AG141" s="45">
        <f>'AEO 2022 Table 49 Raw'!AJ128</f>
        <v>-6.0000000000000001E-3</v>
      </c>
    </row>
    <row r="142" spans="1:33" ht="12" customHeight="1">
      <c r="A142" s="8" t="s">
        <v>1398</v>
      </c>
      <c r="B142" s="24" t="s">
        <v>1278</v>
      </c>
      <c r="C142" s="27">
        <f>'AEO 2022 Table 49 Raw'!F129</f>
        <v>7.1000000000000005E-5</v>
      </c>
      <c r="D142" s="27">
        <f>'AEO 2022 Table 49 Raw'!G129</f>
        <v>7.2999999999999999E-5</v>
      </c>
      <c r="E142" s="27">
        <f>'AEO 2022 Table 49 Raw'!H129</f>
        <v>7.4999999999999993E-5</v>
      </c>
      <c r="F142" s="27">
        <f>'AEO 2022 Table 49 Raw'!I129</f>
        <v>7.7000000000000001E-5</v>
      </c>
      <c r="G142" s="27">
        <f>'AEO 2022 Table 49 Raw'!J129</f>
        <v>7.8999999999999996E-5</v>
      </c>
      <c r="H142" s="27">
        <f>'AEO 2022 Table 49 Raw'!K129</f>
        <v>8.1000000000000004E-5</v>
      </c>
      <c r="I142" s="27">
        <f>'AEO 2022 Table 49 Raw'!L129</f>
        <v>8.2999999999999998E-5</v>
      </c>
      <c r="J142" s="27">
        <f>'AEO 2022 Table 49 Raw'!M129</f>
        <v>8.3999999999999995E-5</v>
      </c>
      <c r="K142" s="27">
        <f>'AEO 2022 Table 49 Raw'!N129</f>
        <v>8.6000000000000003E-5</v>
      </c>
      <c r="L142" s="27">
        <f>'AEO 2022 Table 49 Raw'!O129</f>
        <v>8.7999999999999998E-5</v>
      </c>
      <c r="M142" s="27">
        <f>'AEO 2022 Table 49 Raw'!P129</f>
        <v>8.8999999999999995E-5</v>
      </c>
      <c r="N142" s="27">
        <f>'AEO 2022 Table 49 Raw'!Q129</f>
        <v>9.1000000000000003E-5</v>
      </c>
      <c r="O142" s="27">
        <f>'AEO 2022 Table 49 Raw'!R129</f>
        <v>9.2E-5</v>
      </c>
      <c r="P142" s="27">
        <f>'AEO 2022 Table 49 Raw'!S129</f>
        <v>9.3999999999999994E-5</v>
      </c>
      <c r="Q142" s="27">
        <f>'AEO 2022 Table 49 Raw'!T129</f>
        <v>9.5000000000000005E-5</v>
      </c>
      <c r="R142" s="27">
        <f>'AEO 2022 Table 49 Raw'!U129</f>
        <v>9.7E-5</v>
      </c>
      <c r="S142" s="27">
        <f>'AEO 2022 Table 49 Raw'!V129</f>
        <v>9.7999999999999997E-5</v>
      </c>
      <c r="T142" s="27">
        <f>'AEO 2022 Table 49 Raw'!W129</f>
        <v>9.8999999999999994E-5</v>
      </c>
      <c r="U142" s="27">
        <f>'AEO 2022 Table 49 Raw'!X129</f>
        <v>1E-4</v>
      </c>
      <c r="V142" s="27">
        <f>'AEO 2022 Table 49 Raw'!Y129</f>
        <v>1.01E-4</v>
      </c>
      <c r="W142" s="27">
        <f>'AEO 2022 Table 49 Raw'!Z129</f>
        <v>1.03E-4</v>
      </c>
      <c r="X142" s="27">
        <f>'AEO 2022 Table 49 Raw'!AA129</f>
        <v>1.0399999999999999E-4</v>
      </c>
      <c r="Y142" s="27">
        <f>'AEO 2022 Table 49 Raw'!AB129</f>
        <v>1.05E-4</v>
      </c>
      <c r="Z142" s="27">
        <f>'AEO 2022 Table 49 Raw'!AC129</f>
        <v>9.8999999999999994E-5</v>
      </c>
      <c r="AA142" s="27">
        <f>'AEO 2022 Table 49 Raw'!AD129</f>
        <v>9.0000000000000006E-5</v>
      </c>
      <c r="AB142" s="27">
        <f>'AEO 2022 Table 49 Raw'!AE129</f>
        <v>8.5000000000000006E-5</v>
      </c>
      <c r="AC142" s="27">
        <f>'AEO 2022 Table 49 Raw'!AF129</f>
        <v>8.2000000000000001E-5</v>
      </c>
      <c r="AD142" s="27">
        <f>'AEO 2022 Table 49 Raw'!AG129</f>
        <v>8.0000000000000007E-5</v>
      </c>
      <c r="AE142" s="27">
        <f>'AEO 2022 Table 49 Raw'!AH129</f>
        <v>8.0000000000000007E-5</v>
      </c>
      <c r="AF142" s="27">
        <f>'AEO 2022 Table 49 Raw'!AI129</f>
        <v>8.0000000000000007E-5</v>
      </c>
      <c r="AG142" s="45">
        <f>'AEO 2022 Table 49 Raw'!AJ129</f>
        <v>4.0000000000000001E-3</v>
      </c>
    </row>
    <row r="143" spans="1:33" ht="12" customHeight="1">
      <c r="A143" s="8" t="s">
        <v>1399</v>
      </c>
      <c r="B143" s="24" t="s">
        <v>1280</v>
      </c>
      <c r="C143" s="27">
        <f>'AEO 2022 Table 49 Raw'!F130</f>
        <v>4.2999999999999999E-4</v>
      </c>
      <c r="D143" s="27">
        <f>'AEO 2022 Table 49 Raw'!G130</f>
        <v>8.3100000000000003E-4</v>
      </c>
      <c r="E143" s="27">
        <f>'AEO 2022 Table 49 Raw'!H130</f>
        <v>1.256E-3</v>
      </c>
      <c r="F143" s="27">
        <f>'AEO 2022 Table 49 Raw'!I130</f>
        <v>1.7049999999999999E-3</v>
      </c>
      <c r="G143" s="27">
        <f>'AEO 2022 Table 49 Raw'!J130</f>
        <v>2.1679999999999998E-3</v>
      </c>
      <c r="H143" s="27">
        <f>'AEO 2022 Table 49 Raw'!K130</f>
        <v>2.6480000000000002E-3</v>
      </c>
      <c r="I143" s="27">
        <f>'AEO 2022 Table 49 Raw'!L130</f>
        <v>3.1389999999999999E-3</v>
      </c>
      <c r="J143" s="27">
        <f>'AEO 2022 Table 49 Raw'!M130</f>
        <v>3.6459999999999999E-3</v>
      </c>
      <c r="K143" s="27">
        <f>'AEO 2022 Table 49 Raw'!N130</f>
        <v>4.1700000000000001E-3</v>
      </c>
      <c r="L143" s="27">
        <f>'AEO 2022 Table 49 Raw'!O130</f>
        <v>4.7089999999999996E-3</v>
      </c>
      <c r="M143" s="27">
        <f>'AEO 2022 Table 49 Raw'!P130</f>
        <v>5.2610000000000001E-3</v>
      </c>
      <c r="N143" s="27">
        <f>'AEO 2022 Table 49 Raw'!Q130</f>
        <v>5.8349999999999999E-3</v>
      </c>
      <c r="O143" s="27">
        <f>'AEO 2022 Table 49 Raw'!R130</f>
        <v>6.4310000000000001E-3</v>
      </c>
      <c r="P143" s="27">
        <f>'AEO 2022 Table 49 Raw'!S130</f>
        <v>7.0340000000000003E-3</v>
      </c>
      <c r="Q143" s="27">
        <f>'AEO 2022 Table 49 Raw'!T130</f>
        <v>7.6420000000000004E-3</v>
      </c>
      <c r="R143" s="27">
        <f>'AEO 2022 Table 49 Raw'!U130</f>
        <v>8.2629999999999995E-3</v>
      </c>
      <c r="S143" s="27">
        <f>'AEO 2022 Table 49 Raw'!V130</f>
        <v>8.9029999999999995E-3</v>
      </c>
      <c r="T143" s="27">
        <f>'AEO 2022 Table 49 Raw'!W130</f>
        <v>9.5720000000000006E-3</v>
      </c>
      <c r="U143" s="27">
        <f>'AEO 2022 Table 49 Raw'!X130</f>
        <v>1.0272E-2</v>
      </c>
      <c r="V143" s="27">
        <f>'AEO 2022 Table 49 Raw'!Y130</f>
        <v>1.1002E-2</v>
      </c>
      <c r="W143" s="27">
        <f>'AEO 2022 Table 49 Raw'!Z130</f>
        <v>1.1757999999999999E-2</v>
      </c>
      <c r="X143" s="27">
        <f>'AEO 2022 Table 49 Raw'!AA130</f>
        <v>1.2534E-2</v>
      </c>
      <c r="Y143" s="27">
        <f>'AEO 2022 Table 49 Raw'!AB130</f>
        <v>1.3332E-2</v>
      </c>
      <c r="Z143" s="27">
        <f>'AEO 2022 Table 49 Raw'!AC130</f>
        <v>1.4151E-2</v>
      </c>
      <c r="AA143" s="27">
        <f>'AEO 2022 Table 49 Raw'!AD130</f>
        <v>1.4988E-2</v>
      </c>
      <c r="AB143" s="27">
        <f>'AEO 2022 Table 49 Raw'!AE130</f>
        <v>1.5855999999999999E-2</v>
      </c>
      <c r="AC143" s="27">
        <f>'AEO 2022 Table 49 Raw'!AF130</f>
        <v>1.6750999999999999E-2</v>
      </c>
      <c r="AD143" s="27">
        <f>'AEO 2022 Table 49 Raw'!AG130</f>
        <v>1.7670000000000002E-2</v>
      </c>
      <c r="AE143" s="27">
        <f>'AEO 2022 Table 49 Raw'!AH130</f>
        <v>1.8624999999999999E-2</v>
      </c>
      <c r="AF143" s="27">
        <f>'AEO 2022 Table 49 Raw'!AI130</f>
        <v>1.9609999999999999E-2</v>
      </c>
      <c r="AG143" s="45">
        <f>'AEO 2022 Table 49 Raw'!AJ130</f>
        <v>0.14099999999999999</v>
      </c>
    </row>
    <row r="144" spans="1:33" ht="12" customHeight="1">
      <c r="A144" s="8" t="s">
        <v>1400</v>
      </c>
      <c r="B144" s="24" t="s">
        <v>1282</v>
      </c>
      <c r="C144" s="27">
        <f>'AEO 2022 Table 49 Raw'!F131</f>
        <v>4.4799999999999999E-4</v>
      </c>
      <c r="D144" s="27">
        <f>'AEO 2022 Table 49 Raw'!G131</f>
        <v>8.6700000000000004E-4</v>
      </c>
      <c r="E144" s="27">
        <f>'AEO 2022 Table 49 Raw'!H131</f>
        <v>1.3090000000000001E-3</v>
      </c>
      <c r="F144" s="27">
        <f>'AEO 2022 Table 49 Raw'!I131</f>
        <v>1.7769999999999999E-3</v>
      </c>
      <c r="G144" s="27">
        <f>'AEO 2022 Table 49 Raw'!J131</f>
        <v>2.2599999999999999E-3</v>
      </c>
      <c r="H144" s="27">
        <f>'AEO 2022 Table 49 Raw'!K131</f>
        <v>2.7599999999999999E-3</v>
      </c>
      <c r="I144" s="27">
        <f>'AEO 2022 Table 49 Raw'!L131</f>
        <v>3.2720000000000002E-3</v>
      </c>
      <c r="J144" s="27">
        <f>'AEO 2022 Table 49 Raw'!M131</f>
        <v>3.8E-3</v>
      </c>
      <c r="K144" s="27">
        <f>'AEO 2022 Table 49 Raw'!N131</f>
        <v>4.3470000000000002E-3</v>
      </c>
      <c r="L144" s="27">
        <f>'AEO 2022 Table 49 Raw'!O131</f>
        <v>4.908E-3</v>
      </c>
      <c r="M144" s="27">
        <f>'AEO 2022 Table 49 Raw'!P131</f>
        <v>5.4840000000000002E-3</v>
      </c>
      <c r="N144" s="27">
        <f>'AEO 2022 Table 49 Raw'!Q131</f>
        <v>6.0819999999999997E-3</v>
      </c>
      <c r="O144" s="27">
        <f>'AEO 2022 Table 49 Raw'!R131</f>
        <v>6.7039999999999999E-3</v>
      </c>
      <c r="P144" s="27">
        <f>'AEO 2022 Table 49 Raw'!S131</f>
        <v>7.332E-3</v>
      </c>
      <c r="Q144" s="27">
        <f>'AEO 2022 Table 49 Raw'!T131</f>
        <v>7.9660000000000009E-3</v>
      </c>
      <c r="R144" s="27">
        <f>'AEO 2022 Table 49 Raw'!U131</f>
        <v>8.6130000000000009E-3</v>
      </c>
      <c r="S144" s="27">
        <f>'AEO 2022 Table 49 Raw'!V131</f>
        <v>9.2809999999999993E-3</v>
      </c>
      <c r="T144" s="27">
        <f>'AEO 2022 Table 49 Raw'!W131</f>
        <v>9.9769999999999998E-3</v>
      </c>
      <c r="U144" s="27">
        <f>'AEO 2022 Table 49 Raw'!X131</f>
        <v>1.0708000000000001E-2</v>
      </c>
      <c r="V144" s="27">
        <f>'AEO 2022 Table 49 Raw'!Y131</f>
        <v>1.1469E-2</v>
      </c>
      <c r="W144" s="27">
        <f>'AEO 2022 Table 49 Raw'!Z131</f>
        <v>1.2257000000000001E-2</v>
      </c>
      <c r="X144" s="27">
        <f>'AEO 2022 Table 49 Raw'!AA131</f>
        <v>1.3065999999999999E-2</v>
      </c>
      <c r="Y144" s="27">
        <f>'AEO 2022 Table 49 Raw'!AB131</f>
        <v>1.3898000000000001E-2</v>
      </c>
      <c r="Z144" s="27">
        <f>'AEO 2022 Table 49 Raw'!AC131</f>
        <v>1.4751E-2</v>
      </c>
      <c r="AA144" s="27">
        <f>'AEO 2022 Table 49 Raw'!AD131</f>
        <v>1.5624000000000001E-2</v>
      </c>
      <c r="AB144" s="27">
        <f>'AEO 2022 Table 49 Raw'!AE131</f>
        <v>1.6528000000000001E-2</v>
      </c>
      <c r="AC144" s="27">
        <f>'AEO 2022 Table 49 Raw'!AF131</f>
        <v>1.7461999999999998E-2</v>
      </c>
      <c r="AD144" s="27">
        <f>'AEO 2022 Table 49 Raw'!AG131</f>
        <v>1.8419999999999999E-2</v>
      </c>
      <c r="AE144" s="27">
        <f>'AEO 2022 Table 49 Raw'!AH131</f>
        <v>1.9415000000000002E-2</v>
      </c>
      <c r="AF144" s="27">
        <f>'AEO 2022 Table 49 Raw'!AI131</f>
        <v>2.0441000000000001E-2</v>
      </c>
      <c r="AG144" s="45">
        <f>'AEO 2022 Table 49 Raw'!AJ131</f>
        <v>0.14099999999999999</v>
      </c>
    </row>
    <row r="145" spans="1:33" ht="12" customHeight="1">
      <c r="A145" s="8" t="s">
        <v>1401</v>
      </c>
      <c r="B145" s="24" t="s">
        <v>1284</v>
      </c>
      <c r="C145" s="27">
        <f>'AEO 2022 Table 49 Raw'!F132</f>
        <v>0</v>
      </c>
      <c r="D145" s="27">
        <f>'AEO 2022 Table 49 Raw'!G132</f>
        <v>0</v>
      </c>
      <c r="E145" s="27">
        <f>'AEO 2022 Table 49 Raw'!H132</f>
        <v>0</v>
      </c>
      <c r="F145" s="27">
        <f>'AEO 2022 Table 49 Raw'!I132</f>
        <v>0</v>
      </c>
      <c r="G145" s="27">
        <f>'AEO 2022 Table 49 Raw'!J132</f>
        <v>0</v>
      </c>
      <c r="H145" s="27">
        <f>'AEO 2022 Table 49 Raw'!K132</f>
        <v>0</v>
      </c>
      <c r="I145" s="27">
        <f>'AEO 2022 Table 49 Raw'!L132</f>
        <v>0</v>
      </c>
      <c r="J145" s="27">
        <f>'AEO 2022 Table 49 Raw'!M132</f>
        <v>0</v>
      </c>
      <c r="K145" s="27">
        <f>'AEO 2022 Table 49 Raw'!N132</f>
        <v>0</v>
      </c>
      <c r="L145" s="27">
        <f>'AEO 2022 Table 49 Raw'!O132</f>
        <v>0</v>
      </c>
      <c r="M145" s="27">
        <f>'AEO 2022 Table 49 Raw'!P132</f>
        <v>9.9999999999999995E-7</v>
      </c>
      <c r="N145" s="27">
        <f>'AEO 2022 Table 49 Raw'!Q132</f>
        <v>9.9999999999999995E-7</v>
      </c>
      <c r="O145" s="27">
        <f>'AEO 2022 Table 49 Raw'!R132</f>
        <v>9.9999999999999995E-7</v>
      </c>
      <c r="P145" s="27">
        <f>'AEO 2022 Table 49 Raw'!S132</f>
        <v>9.9999999999999995E-7</v>
      </c>
      <c r="Q145" s="27">
        <f>'AEO 2022 Table 49 Raw'!T132</f>
        <v>9.9999999999999995E-7</v>
      </c>
      <c r="R145" s="27">
        <f>'AEO 2022 Table 49 Raw'!U132</f>
        <v>9.9999999999999995E-7</v>
      </c>
      <c r="S145" s="27">
        <f>'AEO 2022 Table 49 Raw'!V132</f>
        <v>9.9999999999999995E-7</v>
      </c>
      <c r="T145" s="27">
        <f>'AEO 2022 Table 49 Raw'!W132</f>
        <v>9.9999999999999995E-7</v>
      </c>
      <c r="U145" s="27">
        <f>'AEO 2022 Table 49 Raw'!X132</f>
        <v>9.9999999999999995E-7</v>
      </c>
      <c r="V145" s="27">
        <f>'AEO 2022 Table 49 Raw'!Y132</f>
        <v>9.9999999999999995E-7</v>
      </c>
      <c r="W145" s="27">
        <f>'AEO 2022 Table 49 Raw'!Z132</f>
        <v>9.9999999999999995E-7</v>
      </c>
      <c r="X145" s="27">
        <f>'AEO 2022 Table 49 Raw'!AA132</f>
        <v>9.9999999999999995E-7</v>
      </c>
      <c r="Y145" s="27">
        <f>'AEO 2022 Table 49 Raw'!AB132</f>
        <v>9.9999999999999995E-7</v>
      </c>
      <c r="Z145" s="27">
        <f>'AEO 2022 Table 49 Raw'!AC132</f>
        <v>9.9999999999999995E-7</v>
      </c>
      <c r="AA145" s="27">
        <f>'AEO 2022 Table 49 Raw'!AD132</f>
        <v>9.9999999999999995E-7</v>
      </c>
      <c r="AB145" s="27">
        <f>'AEO 2022 Table 49 Raw'!AE132</f>
        <v>9.9999999999999995E-7</v>
      </c>
      <c r="AC145" s="27">
        <f>'AEO 2022 Table 49 Raw'!AF132</f>
        <v>9.9999999999999995E-7</v>
      </c>
      <c r="AD145" s="27">
        <f>'AEO 2022 Table 49 Raw'!AG132</f>
        <v>9.9999999999999995E-7</v>
      </c>
      <c r="AE145" s="27">
        <f>'AEO 2022 Table 49 Raw'!AH132</f>
        <v>9.9999999999999995E-7</v>
      </c>
      <c r="AF145" s="27">
        <f>'AEO 2022 Table 49 Raw'!AI132</f>
        <v>9.9999999999999995E-7</v>
      </c>
      <c r="AG145" s="45">
        <f>'AEO 2022 Table 49 Raw'!AJ132</f>
        <v>0.111</v>
      </c>
    </row>
    <row r="146" spans="1:33" ht="12" customHeight="1">
      <c r="A146" s="8" t="s">
        <v>1402</v>
      </c>
      <c r="B146" s="24" t="s">
        <v>1286</v>
      </c>
      <c r="C146" s="27">
        <f>'AEO 2022 Table 49 Raw'!F133</f>
        <v>4.2983370000000001</v>
      </c>
      <c r="D146" s="27">
        <f>'AEO 2022 Table 49 Raw'!G133</f>
        <v>4.4689629999999996</v>
      </c>
      <c r="E146" s="27">
        <f>'AEO 2022 Table 49 Raw'!H133</f>
        <v>4.6446139999999998</v>
      </c>
      <c r="F146" s="27">
        <f>'AEO 2022 Table 49 Raw'!I133</f>
        <v>4.8241180000000004</v>
      </c>
      <c r="G146" s="27">
        <f>'AEO 2022 Table 49 Raw'!J133</f>
        <v>5.0022120000000001</v>
      </c>
      <c r="H146" s="27">
        <f>'AEO 2022 Table 49 Raw'!K133</f>
        <v>5.1792559999999996</v>
      </c>
      <c r="I146" s="27">
        <f>'AEO 2022 Table 49 Raw'!L133</f>
        <v>5.3507170000000004</v>
      </c>
      <c r="J146" s="27">
        <f>'AEO 2022 Table 49 Raw'!M133</f>
        <v>5.5174089999999998</v>
      </c>
      <c r="K146" s="27">
        <f>'AEO 2022 Table 49 Raw'!N133</f>
        <v>5.6791710000000002</v>
      </c>
      <c r="L146" s="27">
        <f>'AEO 2022 Table 49 Raw'!O133</f>
        <v>5.8351459999999999</v>
      </c>
      <c r="M146" s="27">
        <f>'AEO 2022 Table 49 Raw'!P133</f>
        <v>5.9837449999999999</v>
      </c>
      <c r="N146" s="27">
        <f>'AEO 2022 Table 49 Raw'!Q133</f>
        <v>6.131894</v>
      </c>
      <c r="O146" s="27">
        <f>'AEO 2022 Table 49 Raw'!R133</f>
        <v>6.2675210000000003</v>
      </c>
      <c r="P146" s="27">
        <f>'AEO 2022 Table 49 Raw'!S133</f>
        <v>6.3909390000000004</v>
      </c>
      <c r="Q146" s="27">
        <f>'AEO 2022 Table 49 Raw'!T133</f>
        <v>6.4992679999999998</v>
      </c>
      <c r="R146" s="27">
        <f>'AEO 2022 Table 49 Raw'!U133</f>
        <v>6.6028950000000002</v>
      </c>
      <c r="S146" s="27">
        <f>'AEO 2022 Table 49 Raw'!V133</f>
        <v>6.7040860000000002</v>
      </c>
      <c r="T146" s="27">
        <f>'AEO 2022 Table 49 Raw'!W133</f>
        <v>6.8052299999999999</v>
      </c>
      <c r="U146" s="27">
        <f>'AEO 2022 Table 49 Raw'!X133</f>
        <v>6.9020460000000003</v>
      </c>
      <c r="V146" s="27">
        <f>'AEO 2022 Table 49 Raw'!Y133</f>
        <v>6.9916340000000003</v>
      </c>
      <c r="W146" s="27">
        <f>'AEO 2022 Table 49 Raw'!Z133</f>
        <v>7.0844509999999996</v>
      </c>
      <c r="X146" s="27">
        <f>'AEO 2022 Table 49 Raw'!AA133</f>
        <v>7.1718339999999996</v>
      </c>
      <c r="Y146" s="27">
        <f>'AEO 2022 Table 49 Raw'!AB133</f>
        <v>7.2720820000000002</v>
      </c>
      <c r="Z146" s="27">
        <f>'AEO 2022 Table 49 Raw'!AC133</f>
        <v>7.3823059999999998</v>
      </c>
      <c r="AA146" s="27">
        <f>'AEO 2022 Table 49 Raw'!AD133</f>
        <v>7.4837220000000002</v>
      </c>
      <c r="AB146" s="27">
        <f>'AEO 2022 Table 49 Raw'!AE133</f>
        <v>7.5780669999999999</v>
      </c>
      <c r="AC146" s="27">
        <f>'AEO 2022 Table 49 Raw'!AF133</f>
        <v>7.6760130000000002</v>
      </c>
      <c r="AD146" s="27">
        <f>'AEO 2022 Table 49 Raw'!AG133</f>
        <v>7.7733610000000004</v>
      </c>
      <c r="AE146" s="27">
        <f>'AEO 2022 Table 49 Raw'!AH133</f>
        <v>7.8579629999999998</v>
      </c>
      <c r="AF146" s="27">
        <f>'AEO 2022 Table 49 Raw'!AI133</f>
        <v>7.9354800000000001</v>
      </c>
      <c r="AG146" s="45">
        <f>'AEO 2022 Table 49 Raw'!AJ133</f>
        <v>2.1000000000000001E-2</v>
      </c>
    </row>
    <row r="147" spans="1:33" ht="12" customHeight="1">
      <c r="B147" s="23" t="s">
        <v>1287</v>
      </c>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c r="AA147" s="27"/>
      <c r="AB147" s="27"/>
      <c r="AC147" s="27"/>
      <c r="AD147" s="27"/>
      <c r="AE147" s="27"/>
      <c r="AF147" s="27"/>
      <c r="AG147" s="45"/>
    </row>
    <row r="148" spans="1:33" ht="12" customHeight="1">
      <c r="A148" s="8" t="s">
        <v>1403</v>
      </c>
      <c r="B148" s="24" t="s">
        <v>1269</v>
      </c>
      <c r="C148" s="27">
        <f>'AEO 2022 Table 49 Raw'!F135</f>
        <v>2.222683</v>
      </c>
      <c r="D148" s="27">
        <f>'AEO 2022 Table 49 Raw'!G135</f>
        <v>2.2579639999999999</v>
      </c>
      <c r="E148" s="27">
        <f>'AEO 2022 Table 49 Raw'!H135</f>
        <v>2.294994</v>
      </c>
      <c r="F148" s="27">
        <f>'AEO 2022 Table 49 Raw'!I135</f>
        <v>2.3418369999999999</v>
      </c>
      <c r="G148" s="27">
        <f>'AEO 2022 Table 49 Raw'!J135</f>
        <v>2.39418</v>
      </c>
      <c r="H148" s="27">
        <f>'AEO 2022 Table 49 Raw'!K135</f>
        <v>2.447505</v>
      </c>
      <c r="I148" s="27">
        <f>'AEO 2022 Table 49 Raw'!L135</f>
        <v>2.4991979999999998</v>
      </c>
      <c r="J148" s="27">
        <f>'AEO 2022 Table 49 Raw'!M135</f>
        <v>2.550802</v>
      </c>
      <c r="K148" s="27">
        <f>'AEO 2022 Table 49 Raw'!N135</f>
        <v>2.6000869999999998</v>
      </c>
      <c r="L148" s="27">
        <f>'AEO 2022 Table 49 Raw'!O135</f>
        <v>2.6479020000000002</v>
      </c>
      <c r="M148" s="27">
        <f>'AEO 2022 Table 49 Raw'!P135</f>
        <v>2.6916609999999999</v>
      </c>
      <c r="N148" s="27">
        <f>'AEO 2022 Table 49 Raw'!Q135</f>
        <v>2.7350650000000001</v>
      </c>
      <c r="O148" s="27">
        <f>'AEO 2022 Table 49 Raw'!R135</f>
        <v>2.7733479999999999</v>
      </c>
      <c r="P148" s="27">
        <f>'AEO 2022 Table 49 Raw'!S135</f>
        <v>2.804074</v>
      </c>
      <c r="Q148" s="27">
        <f>'AEO 2022 Table 49 Raw'!T135</f>
        <v>2.8306990000000001</v>
      </c>
      <c r="R148" s="27">
        <f>'AEO 2022 Table 49 Raw'!U135</f>
        <v>2.8569740000000001</v>
      </c>
      <c r="S148" s="27">
        <f>'AEO 2022 Table 49 Raw'!V135</f>
        <v>2.8846720000000001</v>
      </c>
      <c r="T148" s="27">
        <f>'AEO 2022 Table 49 Raw'!W135</f>
        <v>2.9130129999999999</v>
      </c>
      <c r="U148" s="27">
        <f>'AEO 2022 Table 49 Raw'!X135</f>
        <v>2.9422799999999998</v>
      </c>
      <c r="V148" s="27">
        <f>'AEO 2022 Table 49 Raw'!Y135</f>
        <v>2.9714580000000002</v>
      </c>
      <c r="W148" s="27">
        <f>'AEO 2022 Table 49 Raw'!Z135</f>
        <v>2.9985849999999998</v>
      </c>
      <c r="X148" s="27">
        <f>'AEO 2022 Table 49 Raw'!AA135</f>
        <v>3.0258449999999999</v>
      </c>
      <c r="Y148" s="27">
        <f>'AEO 2022 Table 49 Raw'!AB135</f>
        <v>3.0578319999999999</v>
      </c>
      <c r="Z148" s="27">
        <f>'AEO 2022 Table 49 Raw'!AC135</f>
        <v>3.0936409999999999</v>
      </c>
      <c r="AA148" s="27">
        <f>'AEO 2022 Table 49 Raw'!AD135</f>
        <v>3.129766</v>
      </c>
      <c r="AB148" s="27">
        <f>'AEO 2022 Table 49 Raw'!AE135</f>
        <v>3.1652279999999999</v>
      </c>
      <c r="AC148" s="27">
        <f>'AEO 2022 Table 49 Raw'!AF135</f>
        <v>3.2023000000000001</v>
      </c>
      <c r="AD148" s="27">
        <f>'AEO 2022 Table 49 Raw'!AG135</f>
        <v>3.2379829999999998</v>
      </c>
      <c r="AE148" s="27">
        <f>'AEO 2022 Table 49 Raw'!AH135</f>
        <v>3.271112</v>
      </c>
      <c r="AF148" s="27">
        <f>'AEO 2022 Table 49 Raw'!AI135</f>
        <v>3.3056739999999998</v>
      </c>
      <c r="AG148" s="45">
        <f>'AEO 2022 Table 49 Raw'!AJ135</f>
        <v>1.4E-2</v>
      </c>
    </row>
    <row r="149" spans="1:33" ht="12" customHeight="1">
      <c r="A149" s="8" t="s">
        <v>1404</v>
      </c>
      <c r="B149" s="24" t="s">
        <v>1271</v>
      </c>
      <c r="C149" s="27">
        <f>'AEO 2022 Table 49 Raw'!F136</f>
        <v>1.4445669999999999</v>
      </c>
      <c r="D149" s="27">
        <f>'AEO 2022 Table 49 Raw'!G136</f>
        <v>1.4292879999999999</v>
      </c>
      <c r="E149" s="27">
        <f>'AEO 2022 Table 49 Raw'!H136</f>
        <v>1.417136</v>
      </c>
      <c r="F149" s="27">
        <f>'AEO 2022 Table 49 Raw'!I136</f>
        <v>1.411119</v>
      </c>
      <c r="G149" s="27">
        <f>'AEO 2022 Table 49 Raw'!J136</f>
        <v>1.409427</v>
      </c>
      <c r="H149" s="27">
        <f>'AEO 2022 Table 49 Raw'!K136</f>
        <v>1.4094199999999999</v>
      </c>
      <c r="I149" s="27">
        <f>'AEO 2022 Table 49 Raw'!L136</f>
        <v>1.410431</v>
      </c>
      <c r="J149" s="27">
        <f>'AEO 2022 Table 49 Raw'!M136</f>
        <v>1.4117599999999999</v>
      </c>
      <c r="K149" s="27">
        <f>'AEO 2022 Table 49 Raw'!N136</f>
        <v>1.413265</v>
      </c>
      <c r="L149" s="27">
        <f>'AEO 2022 Table 49 Raw'!O136</f>
        <v>1.4155470000000001</v>
      </c>
      <c r="M149" s="27">
        <f>'AEO 2022 Table 49 Raw'!P136</f>
        <v>1.415899</v>
      </c>
      <c r="N149" s="27">
        <f>'AEO 2022 Table 49 Raw'!Q136</f>
        <v>1.418048</v>
      </c>
      <c r="O149" s="27">
        <f>'AEO 2022 Table 49 Raw'!R136</f>
        <v>1.4183460000000001</v>
      </c>
      <c r="P149" s="27">
        <f>'AEO 2022 Table 49 Raw'!S136</f>
        <v>1.417224</v>
      </c>
      <c r="Q149" s="27">
        <f>'AEO 2022 Table 49 Raw'!T136</f>
        <v>1.417163</v>
      </c>
      <c r="R149" s="27">
        <f>'AEO 2022 Table 49 Raw'!U136</f>
        <v>1.417897</v>
      </c>
      <c r="S149" s="27">
        <f>'AEO 2022 Table 49 Raw'!V136</f>
        <v>1.42045</v>
      </c>
      <c r="T149" s="27">
        <f>'AEO 2022 Table 49 Raw'!W136</f>
        <v>1.424437</v>
      </c>
      <c r="U149" s="27">
        <f>'AEO 2022 Table 49 Raw'!X136</f>
        <v>1.431575</v>
      </c>
      <c r="V149" s="27">
        <f>'AEO 2022 Table 49 Raw'!Y136</f>
        <v>1.4391149999999999</v>
      </c>
      <c r="W149" s="27">
        <f>'AEO 2022 Table 49 Raw'!Z136</f>
        <v>1.448359</v>
      </c>
      <c r="X149" s="27">
        <f>'AEO 2022 Table 49 Raw'!AA136</f>
        <v>1.459308</v>
      </c>
      <c r="Y149" s="27">
        <f>'AEO 2022 Table 49 Raw'!AB136</f>
        <v>1.473201</v>
      </c>
      <c r="Z149" s="27">
        <f>'AEO 2022 Table 49 Raw'!AC136</f>
        <v>1.489201</v>
      </c>
      <c r="AA149" s="27">
        <f>'AEO 2022 Table 49 Raw'!AD136</f>
        <v>1.5049840000000001</v>
      </c>
      <c r="AB149" s="27">
        <f>'AEO 2022 Table 49 Raw'!AE136</f>
        <v>1.5207790000000001</v>
      </c>
      <c r="AC149" s="27">
        <f>'AEO 2022 Table 49 Raw'!AF136</f>
        <v>1.536932</v>
      </c>
      <c r="AD149" s="27">
        <f>'AEO 2022 Table 49 Raw'!AG136</f>
        <v>1.5522149999999999</v>
      </c>
      <c r="AE149" s="27">
        <f>'AEO 2022 Table 49 Raw'!AH136</f>
        <v>1.5666720000000001</v>
      </c>
      <c r="AF149" s="27">
        <f>'AEO 2022 Table 49 Raw'!AI136</f>
        <v>1.5806960000000001</v>
      </c>
      <c r="AG149" s="45">
        <f>'AEO 2022 Table 49 Raw'!AJ136</f>
        <v>3.0000000000000001E-3</v>
      </c>
    </row>
    <row r="150" spans="1:33" ht="15" customHeight="1">
      <c r="A150" s="8" t="s">
        <v>1405</v>
      </c>
      <c r="B150" s="24" t="s">
        <v>915</v>
      </c>
      <c r="C150" s="27">
        <f>'AEO 2022 Table 49 Raw'!F137</f>
        <v>2.6570000000000001E-3</v>
      </c>
      <c r="D150" s="27">
        <f>'AEO 2022 Table 49 Raw'!G137</f>
        <v>2.6840000000000002E-3</v>
      </c>
      <c r="E150" s="27">
        <f>'AEO 2022 Table 49 Raw'!H137</f>
        <v>2.7560000000000002E-3</v>
      </c>
      <c r="F150" s="27">
        <f>'AEO 2022 Table 49 Raw'!I137</f>
        <v>2.8779999999999999E-3</v>
      </c>
      <c r="G150" s="27">
        <f>'AEO 2022 Table 49 Raw'!J137</f>
        <v>3.0370000000000002E-3</v>
      </c>
      <c r="H150" s="27">
        <f>'AEO 2022 Table 49 Raw'!K137</f>
        <v>3.222E-3</v>
      </c>
      <c r="I150" s="27">
        <f>'AEO 2022 Table 49 Raw'!L137</f>
        <v>3.4199999999999999E-3</v>
      </c>
      <c r="J150" s="27">
        <f>'AEO 2022 Table 49 Raw'!M137</f>
        <v>3.6319999999999998E-3</v>
      </c>
      <c r="K150" s="27">
        <f>'AEO 2022 Table 49 Raw'!N137</f>
        <v>3.849E-3</v>
      </c>
      <c r="L150" s="27">
        <f>'AEO 2022 Table 49 Raw'!O137</f>
        <v>4.0759999999999998E-3</v>
      </c>
      <c r="M150" s="27">
        <f>'AEO 2022 Table 49 Raw'!P137</f>
        <v>4.3070000000000001E-3</v>
      </c>
      <c r="N150" s="27">
        <f>'AEO 2022 Table 49 Raw'!Q137</f>
        <v>4.5510000000000004E-3</v>
      </c>
      <c r="O150" s="27">
        <f>'AEO 2022 Table 49 Raw'!R137</f>
        <v>4.8149999999999998E-3</v>
      </c>
      <c r="P150" s="27">
        <f>'AEO 2022 Table 49 Raw'!S137</f>
        <v>5.0670000000000003E-3</v>
      </c>
      <c r="Q150" s="27">
        <f>'AEO 2022 Table 49 Raw'!T137</f>
        <v>5.3119999999999999E-3</v>
      </c>
      <c r="R150" s="27">
        <f>'AEO 2022 Table 49 Raw'!U137</f>
        <v>5.5770000000000004E-3</v>
      </c>
      <c r="S150" s="27">
        <f>'AEO 2022 Table 49 Raw'!V137</f>
        <v>5.8640000000000003E-3</v>
      </c>
      <c r="T150" s="27">
        <f>'AEO 2022 Table 49 Raw'!W137</f>
        <v>6.1739999999999998E-3</v>
      </c>
      <c r="U150" s="27">
        <f>'AEO 2022 Table 49 Raw'!X137</f>
        <v>6.509E-3</v>
      </c>
      <c r="V150" s="27">
        <f>'AEO 2022 Table 49 Raw'!Y137</f>
        <v>6.8669999999999998E-3</v>
      </c>
      <c r="W150" s="27">
        <f>'AEO 2022 Table 49 Raw'!Z137</f>
        <v>7.2389999999999998E-3</v>
      </c>
      <c r="X150" s="27">
        <f>'AEO 2022 Table 49 Raw'!AA137</f>
        <v>7.6239999999999997E-3</v>
      </c>
      <c r="Y150" s="27">
        <f>'AEO 2022 Table 49 Raw'!AB137</f>
        <v>8.0199999999999994E-3</v>
      </c>
      <c r="Z150" s="27">
        <f>'AEO 2022 Table 49 Raw'!AC137</f>
        <v>8.4270000000000005E-3</v>
      </c>
      <c r="AA150" s="27">
        <f>'AEO 2022 Table 49 Raw'!AD137</f>
        <v>8.8450000000000004E-3</v>
      </c>
      <c r="AB150" s="27">
        <f>'AEO 2022 Table 49 Raw'!AE137</f>
        <v>9.2790000000000008E-3</v>
      </c>
      <c r="AC150" s="27">
        <f>'AEO 2022 Table 49 Raw'!AF137</f>
        <v>9.7310000000000001E-3</v>
      </c>
      <c r="AD150" s="27">
        <f>'AEO 2022 Table 49 Raw'!AG137</f>
        <v>1.0189E-2</v>
      </c>
      <c r="AE150" s="27">
        <f>'AEO 2022 Table 49 Raw'!AH137</f>
        <v>1.0593E-2</v>
      </c>
      <c r="AF150" s="27">
        <f>'AEO 2022 Table 49 Raw'!AI137</f>
        <v>1.1041E-2</v>
      </c>
      <c r="AG150" s="45">
        <f>'AEO 2022 Table 49 Raw'!AJ137</f>
        <v>0.05</v>
      </c>
    </row>
    <row r="151" spans="1:33" ht="15" customHeight="1">
      <c r="A151" s="8" t="s">
        <v>1406</v>
      </c>
      <c r="B151" s="24" t="s">
        <v>1274</v>
      </c>
      <c r="C151" s="27">
        <f>'AEO 2022 Table 49 Raw'!F138</f>
        <v>2.8530000000000001E-3</v>
      </c>
      <c r="D151" s="27">
        <f>'AEO 2022 Table 49 Raw'!G138</f>
        <v>3.3899999999999998E-3</v>
      </c>
      <c r="E151" s="27">
        <f>'AEO 2022 Table 49 Raw'!H138</f>
        <v>3.921E-3</v>
      </c>
      <c r="F151" s="27">
        <f>'AEO 2022 Table 49 Raw'!I138</f>
        <v>4.4799999999999996E-3</v>
      </c>
      <c r="G151" s="27">
        <f>'AEO 2022 Table 49 Raw'!J138</f>
        <v>5.0439999999999999E-3</v>
      </c>
      <c r="H151" s="27">
        <f>'AEO 2022 Table 49 Raw'!K138</f>
        <v>5.5950000000000001E-3</v>
      </c>
      <c r="I151" s="27">
        <f>'AEO 2022 Table 49 Raw'!L138</f>
        <v>6.1260000000000004E-3</v>
      </c>
      <c r="J151" s="27">
        <f>'AEO 2022 Table 49 Raw'!M138</f>
        <v>6.6490000000000004E-3</v>
      </c>
      <c r="K151" s="27">
        <f>'AEO 2022 Table 49 Raw'!N138</f>
        <v>7.1630000000000001E-3</v>
      </c>
      <c r="L151" s="27">
        <f>'AEO 2022 Table 49 Raw'!O138</f>
        <v>7.6600000000000001E-3</v>
      </c>
      <c r="M151" s="27">
        <f>'AEO 2022 Table 49 Raw'!P138</f>
        <v>8.1370000000000001E-3</v>
      </c>
      <c r="N151" s="27">
        <f>'AEO 2022 Table 49 Raw'!Q138</f>
        <v>8.6020000000000003E-3</v>
      </c>
      <c r="O151" s="27">
        <f>'AEO 2022 Table 49 Raw'!R138</f>
        <v>9.0539999999999995E-3</v>
      </c>
      <c r="P151" s="27">
        <f>'AEO 2022 Table 49 Raw'!S138</f>
        <v>9.4780000000000003E-3</v>
      </c>
      <c r="Q151" s="27">
        <f>'AEO 2022 Table 49 Raw'!T138</f>
        <v>9.8709999999999996E-3</v>
      </c>
      <c r="R151" s="27">
        <f>'AEO 2022 Table 49 Raw'!U138</f>
        <v>1.0240000000000001E-2</v>
      </c>
      <c r="S151" s="27">
        <f>'AEO 2022 Table 49 Raw'!V138</f>
        <v>1.0603E-2</v>
      </c>
      <c r="T151" s="27">
        <f>'AEO 2022 Table 49 Raw'!W138</f>
        <v>1.0966E-2</v>
      </c>
      <c r="U151" s="27">
        <f>'AEO 2022 Table 49 Raw'!X138</f>
        <v>1.1339999999999999E-2</v>
      </c>
      <c r="V151" s="27">
        <f>'AEO 2022 Table 49 Raw'!Y138</f>
        <v>1.1723000000000001E-2</v>
      </c>
      <c r="W151" s="27">
        <f>'AEO 2022 Table 49 Raw'!Z138</f>
        <v>1.209E-2</v>
      </c>
      <c r="X151" s="27">
        <f>'AEO 2022 Table 49 Raw'!AA138</f>
        <v>1.2458E-2</v>
      </c>
      <c r="Y151" s="27">
        <f>'AEO 2022 Table 49 Raw'!AB138</f>
        <v>1.2800000000000001E-2</v>
      </c>
      <c r="Z151" s="27">
        <f>'AEO 2022 Table 49 Raw'!AC138</f>
        <v>1.3129999999999999E-2</v>
      </c>
      <c r="AA151" s="27">
        <f>'AEO 2022 Table 49 Raw'!AD138</f>
        <v>1.3469E-2</v>
      </c>
      <c r="AB151" s="27">
        <f>'AEO 2022 Table 49 Raw'!AE138</f>
        <v>1.3816999999999999E-2</v>
      </c>
      <c r="AC151" s="27">
        <f>'AEO 2022 Table 49 Raw'!AF138</f>
        <v>1.4165000000000001E-2</v>
      </c>
      <c r="AD151" s="27">
        <f>'AEO 2022 Table 49 Raw'!AG138</f>
        <v>1.4500000000000001E-2</v>
      </c>
      <c r="AE151" s="27">
        <f>'AEO 2022 Table 49 Raw'!AH138</f>
        <v>1.4834E-2</v>
      </c>
      <c r="AF151" s="27">
        <f>'AEO 2022 Table 49 Raw'!AI138</f>
        <v>1.5193999999999999E-2</v>
      </c>
      <c r="AG151" s="45">
        <f>'AEO 2022 Table 49 Raw'!AJ138</f>
        <v>5.8999999999999997E-2</v>
      </c>
    </row>
    <row r="152" spans="1:33" ht="15" customHeight="1">
      <c r="A152" s="8" t="s">
        <v>1407</v>
      </c>
      <c r="B152" s="24" t="s">
        <v>1276</v>
      </c>
      <c r="C152" s="27">
        <f>'AEO 2022 Table 49 Raw'!F139</f>
        <v>3.6727999999999997E-2</v>
      </c>
      <c r="D152" s="27">
        <f>'AEO 2022 Table 49 Raw'!G139</f>
        <v>4.2627999999999999E-2</v>
      </c>
      <c r="E152" s="27">
        <f>'AEO 2022 Table 49 Raw'!H139</f>
        <v>4.8641999999999998E-2</v>
      </c>
      <c r="F152" s="27">
        <f>'AEO 2022 Table 49 Raw'!I139</f>
        <v>5.5150999999999999E-2</v>
      </c>
      <c r="G152" s="27">
        <f>'AEO 2022 Table 49 Raw'!J139</f>
        <v>6.1891000000000002E-2</v>
      </c>
      <c r="H152" s="27">
        <f>'AEO 2022 Table 49 Raw'!K139</f>
        <v>6.8631999999999999E-2</v>
      </c>
      <c r="I152" s="27">
        <f>'AEO 2022 Table 49 Raw'!L139</f>
        <v>7.5305999999999998E-2</v>
      </c>
      <c r="J152" s="27">
        <f>'AEO 2022 Table 49 Raw'!M139</f>
        <v>8.2017999999999994E-2</v>
      </c>
      <c r="K152" s="27">
        <f>'AEO 2022 Table 49 Raw'!N139</f>
        <v>8.8775999999999994E-2</v>
      </c>
      <c r="L152" s="27">
        <f>'AEO 2022 Table 49 Raw'!O139</f>
        <v>9.5491999999999994E-2</v>
      </c>
      <c r="M152" s="27">
        <f>'AEO 2022 Table 49 Raw'!P139</f>
        <v>0.102158</v>
      </c>
      <c r="N152" s="27">
        <f>'AEO 2022 Table 49 Raw'!Q139</f>
        <v>0.108878</v>
      </c>
      <c r="O152" s="27">
        <f>'AEO 2022 Table 49 Raw'!R139</f>
        <v>0.11566899999999999</v>
      </c>
      <c r="P152" s="27">
        <f>'AEO 2022 Table 49 Raw'!S139</f>
        <v>0.122304</v>
      </c>
      <c r="Q152" s="27">
        <f>'AEO 2022 Table 49 Raw'!T139</f>
        <v>0.12881600000000001</v>
      </c>
      <c r="R152" s="27">
        <f>'AEO 2022 Table 49 Raw'!U139</f>
        <v>0.135355</v>
      </c>
      <c r="S152" s="27">
        <f>'AEO 2022 Table 49 Raw'!V139</f>
        <v>0.142099</v>
      </c>
      <c r="T152" s="27">
        <f>'AEO 2022 Table 49 Raw'!W139</f>
        <v>0.149115</v>
      </c>
      <c r="U152" s="27">
        <f>'AEO 2022 Table 49 Raw'!X139</f>
        <v>0.156529</v>
      </c>
      <c r="V152" s="27">
        <f>'AEO 2022 Table 49 Raw'!Y139</f>
        <v>0.16430900000000001</v>
      </c>
      <c r="W152" s="27">
        <f>'AEO 2022 Table 49 Raw'!Z139</f>
        <v>0.172323</v>
      </c>
      <c r="X152" s="27">
        <f>'AEO 2022 Table 49 Raw'!AA139</f>
        <v>0.180535</v>
      </c>
      <c r="Y152" s="27">
        <f>'AEO 2022 Table 49 Raw'!AB139</f>
        <v>0.188885</v>
      </c>
      <c r="Z152" s="27">
        <f>'AEO 2022 Table 49 Raw'!AC139</f>
        <v>0.197382</v>
      </c>
      <c r="AA152" s="27">
        <f>'AEO 2022 Table 49 Raw'!AD139</f>
        <v>0.205982</v>
      </c>
      <c r="AB152" s="27">
        <f>'AEO 2022 Table 49 Raw'!AE139</f>
        <v>0.214834</v>
      </c>
      <c r="AC152" s="27">
        <f>'AEO 2022 Table 49 Raw'!AF139</f>
        <v>0.223889</v>
      </c>
      <c r="AD152" s="27">
        <f>'AEO 2022 Table 49 Raw'!AG139</f>
        <v>0.23288800000000001</v>
      </c>
      <c r="AE152" s="27">
        <f>'AEO 2022 Table 49 Raw'!AH139</f>
        <v>0.24202299999999999</v>
      </c>
      <c r="AF152" s="27">
        <f>'AEO 2022 Table 49 Raw'!AI139</f>
        <v>0.25172099999999997</v>
      </c>
      <c r="AG152" s="45">
        <f>'AEO 2022 Table 49 Raw'!AJ139</f>
        <v>6.9000000000000006E-2</v>
      </c>
    </row>
    <row r="153" spans="1:33" ht="15" customHeight="1">
      <c r="A153" s="8" t="s">
        <v>1408</v>
      </c>
      <c r="B153" s="24" t="s">
        <v>1278</v>
      </c>
      <c r="C153" s="27">
        <f>'AEO 2022 Table 49 Raw'!F140</f>
        <v>1.34E-4</v>
      </c>
      <c r="D153" s="27">
        <f>'AEO 2022 Table 49 Raw'!G140</f>
        <v>1.46E-4</v>
      </c>
      <c r="E153" s="27">
        <f>'AEO 2022 Table 49 Raw'!H140</f>
        <v>1.5799999999999999E-4</v>
      </c>
      <c r="F153" s="27">
        <f>'AEO 2022 Table 49 Raw'!I140</f>
        <v>1.6899999999999999E-4</v>
      </c>
      <c r="G153" s="27">
        <f>'AEO 2022 Table 49 Raw'!J140</f>
        <v>1.7899999999999999E-4</v>
      </c>
      <c r="H153" s="27">
        <f>'AEO 2022 Table 49 Raw'!K140</f>
        <v>1.8799999999999999E-4</v>
      </c>
      <c r="I153" s="27">
        <f>'AEO 2022 Table 49 Raw'!L140</f>
        <v>1.9599999999999999E-4</v>
      </c>
      <c r="J153" s="27">
        <f>'AEO 2022 Table 49 Raw'!M140</f>
        <v>2.03E-4</v>
      </c>
      <c r="K153" s="27">
        <f>'AEO 2022 Table 49 Raw'!N140</f>
        <v>2.0799999999999999E-4</v>
      </c>
      <c r="L153" s="27">
        <f>'AEO 2022 Table 49 Raw'!O140</f>
        <v>2.13E-4</v>
      </c>
      <c r="M153" s="27">
        <f>'AEO 2022 Table 49 Raw'!P140</f>
        <v>2.1599999999999999E-4</v>
      </c>
      <c r="N153" s="27">
        <f>'AEO 2022 Table 49 Raw'!Q140</f>
        <v>2.1900000000000001E-4</v>
      </c>
      <c r="O153" s="27">
        <f>'AEO 2022 Table 49 Raw'!R140</f>
        <v>2.2000000000000001E-4</v>
      </c>
      <c r="P153" s="27">
        <f>'AEO 2022 Table 49 Raw'!S140</f>
        <v>2.2100000000000001E-4</v>
      </c>
      <c r="Q153" s="27">
        <f>'AEO 2022 Table 49 Raw'!T140</f>
        <v>2.2100000000000001E-4</v>
      </c>
      <c r="R153" s="27">
        <f>'AEO 2022 Table 49 Raw'!U140</f>
        <v>2.2000000000000001E-4</v>
      </c>
      <c r="S153" s="27">
        <f>'AEO 2022 Table 49 Raw'!V140</f>
        <v>2.1900000000000001E-4</v>
      </c>
      <c r="T153" s="27">
        <f>'AEO 2022 Table 49 Raw'!W140</f>
        <v>2.1699999999999999E-4</v>
      </c>
      <c r="U153" s="27">
        <f>'AEO 2022 Table 49 Raw'!X140</f>
        <v>2.14E-4</v>
      </c>
      <c r="V153" s="27">
        <f>'AEO 2022 Table 49 Raw'!Y140</f>
        <v>2.12E-4</v>
      </c>
      <c r="W153" s="27">
        <f>'AEO 2022 Table 49 Raw'!Z140</f>
        <v>2.0900000000000001E-4</v>
      </c>
      <c r="X153" s="27">
        <f>'AEO 2022 Table 49 Raw'!AA140</f>
        <v>2.05E-4</v>
      </c>
      <c r="Y153" s="27">
        <f>'AEO 2022 Table 49 Raw'!AB140</f>
        <v>2.0100000000000001E-4</v>
      </c>
      <c r="Z153" s="27">
        <f>'AEO 2022 Table 49 Raw'!AC140</f>
        <v>1.9699999999999999E-4</v>
      </c>
      <c r="AA153" s="27">
        <f>'AEO 2022 Table 49 Raw'!AD140</f>
        <v>1.93E-4</v>
      </c>
      <c r="AB153" s="27">
        <f>'AEO 2022 Table 49 Raw'!AE140</f>
        <v>1.8799999999999999E-4</v>
      </c>
      <c r="AC153" s="27">
        <f>'AEO 2022 Table 49 Raw'!AF140</f>
        <v>1.83E-4</v>
      </c>
      <c r="AD153" s="27">
        <f>'AEO 2022 Table 49 Raw'!AG140</f>
        <v>1.7799999999999999E-4</v>
      </c>
      <c r="AE153" s="27">
        <f>'AEO 2022 Table 49 Raw'!AH140</f>
        <v>1.73E-4</v>
      </c>
      <c r="AF153" s="27">
        <f>'AEO 2022 Table 49 Raw'!AI140</f>
        <v>1.6699999999999999E-4</v>
      </c>
      <c r="AG153" s="45">
        <f>'AEO 2022 Table 49 Raw'!AJ140</f>
        <v>8.0000000000000002E-3</v>
      </c>
    </row>
    <row r="154" spans="1:33" ht="15" customHeight="1">
      <c r="A154" s="8" t="s">
        <v>1409</v>
      </c>
      <c r="B154" s="24" t="s">
        <v>1280</v>
      </c>
      <c r="C154" s="27">
        <f>'AEO 2022 Table 49 Raw'!F141</f>
        <v>3.0499999999999999E-4</v>
      </c>
      <c r="D154" s="27">
        <f>'AEO 2022 Table 49 Raw'!G141</f>
        <v>5.8900000000000001E-4</v>
      </c>
      <c r="E154" s="27">
        <f>'AEO 2022 Table 49 Raw'!H141</f>
        <v>8.8999999999999995E-4</v>
      </c>
      <c r="F154" s="27">
        <f>'AEO 2022 Table 49 Raw'!I141</f>
        <v>1.2260000000000001E-3</v>
      </c>
      <c r="G154" s="27">
        <f>'AEO 2022 Table 49 Raw'!J141</f>
        <v>1.5870000000000001E-3</v>
      </c>
      <c r="H154" s="27">
        <f>'AEO 2022 Table 49 Raw'!K141</f>
        <v>1.9610000000000001E-3</v>
      </c>
      <c r="I154" s="27">
        <f>'AEO 2022 Table 49 Raw'!L141</f>
        <v>2.343E-3</v>
      </c>
      <c r="J154" s="27">
        <f>'AEO 2022 Table 49 Raw'!M141</f>
        <v>2.7390000000000001E-3</v>
      </c>
      <c r="K154" s="27">
        <f>'AEO 2022 Table 49 Raw'!N141</f>
        <v>3.1489999999999999E-3</v>
      </c>
      <c r="L154" s="27">
        <f>'AEO 2022 Table 49 Raw'!O141</f>
        <v>3.5669999999999999E-3</v>
      </c>
      <c r="M154" s="27">
        <f>'AEO 2022 Table 49 Raw'!P141</f>
        <v>3.9899999999999996E-3</v>
      </c>
      <c r="N154" s="27">
        <f>'AEO 2022 Table 49 Raw'!Q141</f>
        <v>4.424E-3</v>
      </c>
      <c r="O154" s="27">
        <f>'AEO 2022 Table 49 Raw'!R141</f>
        <v>4.8700000000000002E-3</v>
      </c>
      <c r="P154" s="27">
        <f>'AEO 2022 Table 49 Raw'!S141</f>
        <v>5.3140000000000001E-3</v>
      </c>
      <c r="Q154" s="27">
        <f>'AEO 2022 Table 49 Raw'!T141</f>
        <v>5.7549999999999997E-3</v>
      </c>
      <c r="R154" s="27">
        <f>'AEO 2022 Table 49 Raw'!U141</f>
        <v>6.2009999999999999E-3</v>
      </c>
      <c r="S154" s="27">
        <f>'AEO 2022 Table 49 Raw'!V141</f>
        <v>6.6620000000000004E-3</v>
      </c>
      <c r="T154" s="27">
        <f>'AEO 2022 Table 49 Raw'!W141</f>
        <v>7.1409999999999998E-3</v>
      </c>
      <c r="U154" s="27">
        <f>'AEO 2022 Table 49 Raw'!X141</f>
        <v>7.6449999999999999E-3</v>
      </c>
      <c r="V154" s="27">
        <f>'AEO 2022 Table 49 Raw'!Y141</f>
        <v>8.1729999999999997E-3</v>
      </c>
      <c r="W154" s="27">
        <f>'AEO 2022 Table 49 Raw'!Z141</f>
        <v>8.7170000000000008E-3</v>
      </c>
      <c r="X154" s="27">
        <f>'AEO 2022 Table 49 Raw'!AA141</f>
        <v>9.273E-3</v>
      </c>
      <c r="Y154" s="27">
        <f>'AEO 2022 Table 49 Raw'!AB141</f>
        <v>9.8410000000000008E-3</v>
      </c>
      <c r="Z154" s="27">
        <f>'AEO 2022 Table 49 Raw'!AC141</f>
        <v>1.0421E-2</v>
      </c>
      <c r="AA154" s="27">
        <f>'AEO 2022 Table 49 Raw'!AD141</f>
        <v>1.1013E-2</v>
      </c>
      <c r="AB154" s="27">
        <f>'AEO 2022 Table 49 Raw'!AE141</f>
        <v>1.1623E-2</v>
      </c>
      <c r="AC154" s="27">
        <f>'AEO 2022 Table 49 Raw'!AF141</f>
        <v>1.2255E-2</v>
      </c>
      <c r="AD154" s="27">
        <f>'AEO 2022 Table 49 Raw'!AG141</f>
        <v>1.2893999999999999E-2</v>
      </c>
      <c r="AE154" s="27">
        <f>'AEO 2022 Table 49 Raw'!AH141</f>
        <v>1.3544E-2</v>
      </c>
      <c r="AF154" s="27">
        <f>'AEO 2022 Table 49 Raw'!AI141</f>
        <v>1.4229E-2</v>
      </c>
      <c r="AG154" s="45">
        <f>'AEO 2022 Table 49 Raw'!AJ141</f>
        <v>0.14199999999999999</v>
      </c>
    </row>
    <row r="155" spans="1:33" ht="15" customHeight="1">
      <c r="A155" s="8" t="s">
        <v>1410</v>
      </c>
      <c r="B155" s="24" t="s">
        <v>1282</v>
      </c>
      <c r="C155" s="27">
        <f>'AEO 2022 Table 49 Raw'!F142</f>
        <v>2.8899999999999998E-4</v>
      </c>
      <c r="D155" s="27">
        <f>'AEO 2022 Table 49 Raw'!G142</f>
        <v>5.5800000000000001E-4</v>
      </c>
      <c r="E155" s="27">
        <f>'AEO 2022 Table 49 Raw'!H142</f>
        <v>8.4199999999999998E-4</v>
      </c>
      <c r="F155" s="27">
        <f>'AEO 2022 Table 49 Raw'!I142</f>
        <v>1.1609999999999999E-3</v>
      </c>
      <c r="G155" s="27">
        <f>'AEO 2022 Table 49 Raw'!J142</f>
        <v>1.5020000000000001E-3</v>
      </c>
      <c r="H155" s="27">
        <f>'AEO 2022 Table 49 Raw'!K142</f>
        <v>1.856E-3</v>
      </c>
      <c r="I155" s="27">
        <f>'AEO 2022 Table 49 Raw'!L142</f>
        <v>2.2179999999999999E-3</v>
      </c>
      <c r="J155" s="27">
        <f>'AEO 2022 Table 49 Raw'!M142</f>
        <v>2.5929999999999998E-3</v>
      </c>
      <c r="K155" s="27">
        <f>'AEO 2022 Table 49 Raw'!N142</f>
        <v>2.9810000000000001E-3</v>
      </c>
      <c r="L155" s="27">
        <f>'AEO 2022 Table 49 Raw'!O142</f>
        <v>3.3760000000000001E-3</v>
      </c>
      <c r="M155" s="27">
        <f>'AEO 2022 Table 49 Raw'!P142</f>
        <v>3.7759999999999998E-3</v>
      </c>
      <c r="N155" s="27">
        <f>'AEO 2022 Table 49 Raw'!Q142</f>
        <v>4.1879999999999999E-3</v>
      </c>
      <c r="O155" s="27">
        <f>'AEO 2022 Table 49 Raw'!R142</f>
        <v>4.6100000000000004E-3</v>
      </c>
      <c r="P155" s="27">
        <f>'AEO 2022 Table 49 Raw'!S142</f>
        <v>5.0299999999999997E-3</v>
      </c>
      <c r="Q155" s="27">
        <f>'AEO 2022 Table 49 Raw'!T142</f>
        <v>5.4479999999999997E-3</v>
      </c>
      <c r="R155" s="27">
        <f>'AEO 2022 Table 49 Raw'!U142</f>
        <v>5.8700000000000002E-3</v>
      </c>
      <c r="S155" s="27">
        <f>'AEO 2022 Table 49 Raw'!V142</f>
        <v>6.306E-3</v>
      </c>
      <c r="T155" s="27">
        <f>'AEO 2022 Table 49 Raw'!W142</f>
        <v>6.7590000000000003E-3</v>
      </c>
      <c r="U155" s="27">
        <f>'AEO 2022 Table 49 Raw'!X142</f>
        <v>7.2370000000000004E-3</v>
      </c>
      <c r="V155" s="27">
        <f>'AEO 2022 Table 49 Raw'!Y142</f>
        <v>7.737E-3</v>
      </c>
      <c r="W155" s="27">
        <f>'AEO 2022 Table 49 Raw'!Z142</f>
        <v>8.2509999999999997E-3</v>
      </c>
      <c r="X155" s="27">
        <f>'AEO 2022 Table 49 Raw'!AA142</f>
        <v>8.7770000000000001E-3</v>
      </c>
      <c r="Y155" s="27">
        <f>'AEO 2022 Table 49 Raw'!AB142</f>
        <v>9.3150000000000004E-3</v>
      </c>
      <c r="Z155" s="27">
        <f>'AEO 2022 Table 49 Raw'!AC142</f>
        <v>9.8639999999999995E-3</v>
      </c>
      <c r="AA155" s="27">
        <f>'AEO 2022 Table 49 Raw'!AD142</f>
        <v>1.0423999999999999E-2</v>
      </c>
      <c r="AB155" s="27">
        <f>'AEO 2022 Table 49 Raw'!AE142</f>
        <v>1.1002E-2</v>
      </c>
      <c r="AC155" s="27">
        <f>'AEO 2022 Table 49 Raw'!AF142</f>
        <v>1.1599999999999999E-2</v>
      </c>
      <c r="AD155" s="27">
        <f>'AEO 2022 Table 49 Raw'!AG142</f>
        <v>1.2205000000000001E-2</v>
      </c>
      <c r="AE155" s="27">
        <f>'AEO 2022 Table 49 Raw'!AH142</f>
        <v>1.282E-2</v>
      </c>
      <c r="AF155" s="27">
        <f>'AEO 2022 Table 49 Raw'!AI142</f>
        <v>1.3469E-2</v>
      </c>
      <c r="AG155" s="45">
        <f>'AEO 2022 Table 49 Raw'!AJ142</f>
        <v>0.14199999999999999</v>
      </c>
    </row>
    <row r="156" spans="1:33" ht="15" customHeight="1">
      <c r="A156" s="8" t="s">
        <v>1411</v>
      </c>
      <c r="B156" s="24" t="s">
        <v>1284</v>
      </c>
      <c r="C156" s="27">
        <f>'AEO 2022 Table 49 Raw'!F143</f>
        <v>4.66E-4</v>
      </c>
      <c r="D156" s="27">
        <f>'AEO 2022 Table 49 Raw'!G143</f>
        <v>9.01E-4</v>
      </c>
      <c r="E156" s="27">
        <f>'AEO 2022 Table 49 Raw'!H143</f>
        <v>1.3600000000000001E-3</v>
      </c>
      <c r="F156" s="27">
        <f>'AEO 2022 Table 49 Raw'!I143</f>
        <v>1.8749999999999999E-3</v>
      </c>
      <c r="G156" s="27">
        <f>'AEO 2022 Table 49 Raw'!J143</f>
        <v>2.4269999999999999E-3</v>
      </c>
      <c r="H156" s="27">
        <f>'AEO 2022 Table 49 Raw'!K143</f>
        <v>2.9979999999999998E-3</v>
      </c>
      <c r="I156" s="27">
        <f>'AEO 2022 Table 49 Raw'!L143</f>
        <v>3.5829999999999998E-3</v>
      </c>
      <c r="J156" s="27">
        <f>'AEO 2022 Table 49 Raw'!M143</f>
        <v>4.1879999999999999E-3</v>
      </c>
      <c r="K156" s="27">
        <f>'AEO 2022 Table 49 Raw'!N143</f>
        <v>4.8139999999999997E-3</v>
      </c>
      <c r="L156" s="27">
        <f>'AEO 2022 Table 49 Raw'!O143</f>
        <v>5.4530000000000004E-3</v>
      </c>
      <c r="M156" s="27">
        <f>'AEO 2022 Table 49 Raw'!P143</f>
        <v>6.1000000000000004E-3</v>
      </c>
      <c r="N156" s="27">
        <f>'AEO 2022 Table 49 Raw'!Q143</f>
        <v>6.764E-3</v>
      </c>
      <c r="O156" s="27">
        <f>'AEO 2022 Table 49 Raw'!R143</f>
        <v>7.4450000000000002E-3</v>
      </c>
      <c r="P156" s="27">
        <f>'AEO 2022 Table 49 Raw'!S143</f>
        <v>8.1250000000000003E-3</v>
      </c>
      <c r="Q156" s="27">
        <f>'AEO 2022 Table 49 Raw'!T143</f>
        <v>8.7989999999999995E-3</v>
      </c>
      <c r="R156" s="27">
        <f>'AEO 2022 Table 49 Raw'!U143</f>
        <v>9.4800000000000006E-3</v>
      </c>
      <c r="S156" s="27">
        <f>'AEO 2022 Table 49 Raw'!V143</f>
        <v>1.0185E-2</v>
      </c>
      <c r="T156" s="27">
        <f>'AEO 2022 Table 49 Raw'!W143</f>
        <v>1.0917E-2</v>
      </c>
      <c r="U156" s="27">
        <f>'AEO 2022 Table 49 Raw'!X143</f>
        <v>1.1689E-2</v>
      </c>
      <c r="V156" s="27">
        <f>'AEO 2022 Table 49 Raw'!Y143</f>
        <v>1.2496E-2</v>
      </c>
      <c r="W156" s="27">
        <f>'AEO 2022 Table 49 Raw'!Z143</f>
        <v>1.3327E-2</v>
      </c>
      <c r="X156" s="27">
        <f>'AEO 2022 Table 49 Raw'!AA143</f>
        <v>1.4177E-2</v>
      </c>
      <c r="Y156" s="27">
        <f>'AEO 2022 Table 49 Raw'!AB143</f>
        <v>1.5044999999999999E-2</v>
      </c>
      <c r="Z156" s="27">
        <f>'AEO 2022 Table 49 Raw'!AC143</f>
        <v>1.5932000000000002E-2</v>
      </c>
      <c r="AA156" s="27">
        <f>'AEO 2022 Table 49 Raw'!AD143</f>
        <v>1.6837000000000001E-2</v>
      </c>
      <c r="AB156" s="27">
        <f>'AEO 2022 Table 49 Raw'!AE143</f>
        <v>1.7770999999999999E-2</v>
      </c>
      <c r="AC156" s="27">
        <f>'AEO 2022 Table 49 Raw'!AF143</f>
        <v>1.8735999999999999E-2</v>
      </c>
      <c r="AD156" s="27">
        <f>'AEO 2022 Table 49 Raw'!AG143</f>
        <v>1.9713999999999999E-2</v>
      </c>
      <c r="AE156" s="27">
        <f>'AEO 2022 Table 49 Raw'!AH143</f>
        <v>2.0707E-2</v>
      </c>
      <c r="AF156" s="27">
        <f>'AEO 2022 Table 49 Raw'!AI143</f>
        <v>2.1755E-2</v>
      </c>
      <c r="AG156" s="45">
        <f>'AEO 2022 Table 49 Raw'!AJ143</f>
        <v>0.14199999999999999</v>
      </c>
    </row>
    <row r="157" spans="1:33" ht="15" customHeight="1">
      <c r="A157" s="8" t="s">
        <v>1412</v>
      </c>
      <c r="B157" s="24" t="s">
        <v>1298</v>
      </c>
      <c r="C157" s="27">
        <f>'AEO 2022 Table 49 Raw'!F144</f>
        <v>3.71068</v>
      </c>
      <c r="D157" s="27">
        <f>'AEO 2022 Table 49 Raw'!G144</f>
        <v>3.7381479999999998</v>
      </c>
      <c r="E157" s="27">
        <f>'AEO 2022 Table 49 Raw'!H144</f>
        <v>3.7707000000000002</v>
      </c>
      <c r="F157" s="27">
        <f>'AEO 2022 Table 49 Raw'!I144</f>
        <v>3.819896</v>
      </c>
      <c r="G157" s="27">
        <f>'AEO 2022 Table 49 Raw'!J144</f>
        <v>3.8792749999999998</v>
      </c>
      <c r="H157" s="27">
        <f>'AEO 2022 Table 49 Raw'!K144</f>
        <v>3.941379</v>
      </c>
      <c r="I157" s="27">
        <f>'AEO 2022 Table 49 Raw'!L144</f>
        <v>4.002821</v>
      </c>
      <c r="J157" s="27">
        <f>'AEO 2022 Table 49 Raw'!M144</f>
        <v>4.0645829999999998</v>
      </c>
      <c r="K157" s="27">
        <f>'AEO 2022 Table 49 Raw'!N144</f>
        <v>4.1242910000000004</v>
      </c>
      <c r="L157" s="27">
        <f>'AEO 2022 Table 49 Raw'!O144</f>
        <v>4.1832799999999999</v>
      </c>
      <c r="M157" s="27">
        <f>'AEO 2022 Table 49 Raw'!P144</f>
        <v>4.2362450000000003</v>
      </c>
      <c r="N157" s="27">
        <f>'AEO 2022 Table 49 Raw'!Q144</f>
        <v>4.2907380000000002</v>
      </c>
      <c r="O157" s="27">
        <f>'AEO 2022 Table 49 Raw'!R144</f>
        <v>4.3383789999999998</v>
      </c>
      <c r="P157" s="27">
        <f>'AEO 2022 Table 49 Raw'!S144</f>
        <v>4.3768390000000004</v>
      </c>
      <c r="Q157" s="27">
        <f>'AEO 2022 Table 49 Raw'!T144</f>
        <v>4.4120869999999996</v>
      </c>
      <c r="R157" s="27">
        <f>'AEO 2022 Table 49 Raw'!U144</f>
        <v>4.4478150000000003</v>
      </c>
      <c r="S157" s="27">
        <f>'AEO 2022 Table 49 Raw'!V144</f>
        <v>4.4870619999999999</v>
      </c>
      <c r="T157" s="27">
        <f>'AEO 2022 Table 49 Raw'!W144</f>
        <v>4.5287389999999998</v>
      </c>
      <c r="U157" s="27">
        <f>'AEO 2022 Table 49 Raw'!X144</f>
        <v>4.5750219999999997</v>
      </c>
      <c r="V157" s="27">
        <f>'AEO 2022 Table 49 Raw'!Y144</f>
        <v>4.6220840000000001</v>
      </c>
      <c r="W157" s="27">
        <f>'AEO 2022 Table 49 Raw'!Z144</f>
        <v>4.6691000000000003</v>
      </c>
      <c r="X157" s="27">
        <f>'AEO 2022 Table 49 Raw'!AA144</f>
        <v>4.7182029999999999</v>
      </c>
      <c r="Y157" s="27">
        <f>'AEO 2022 Table 49 Raw'!AB144</f>
        <v>4.7751440000000001</v>
      </c>
      <c r="Z157" s="27">
        <f>'AEO 2022 Table 49 Raw'!AC144</f>
        <v>4.8381930000000004</v>
      </c>
      <c r="AA157" s="27">
        <f>'AEO 2022 Table 49 Raw'!AD144</f>
        <v>4.9015139999999997</v>
      </c>
      <c r="AB157" s="27">
        <f>'AEO 2022 Table 49 Raw'!AE144</f>
        <v>4.9645200000000003</v>
      </c>
      <c r="AC157" s="27">
        <f>'AEO 2022 Table 49 Raw'!AF144</f>
        <v>5.0297910000000003</v>
      </c>
      <c r="AD157" s="27">
        <f>'AEO 2022 Table 49 Raw'!AG144</f>
        <v>5.0927709999999999</v>
      </c>
      <c r="AE157" s="27">
        <f>'AEO 2022 Table 49 Raw'!AH144</f>
        <v>5.1524789999999996</v>
      </c>
      <c r="AF157" s="27">
        <f>'AEO 2022 Table 49 Raw'!AI144</f>
        <v>5.213946</v>
      </c>
      <c r="AG157" s="45">
        <f>'AEO 2022 Table 49 Raw'!AJ144</f>
        <v>1.2E-2</v>
      </c>
    </row>
    <row r="158" spans="1:33" ht="15" customHeight="1">
      <c r="B158" s="23" t="s">
        <v>1299</v>
      </c>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c r="AA158" s="27"/>
      <c r="AB158" s="27"/>
      <c r="AC158" s="27"/>
      <c r="AD158" s="27"/>
      <c r="AE158" s="27"/>
      <c r="AF158" s="27"/>
      <c r="AG158" s="45"/>
    </row>
    <row r="159" spans="1:33" ht="15" customHeight="1">
      <c r="A159" s="8" t="s">
        <v>1413</v>
      </c>
      <c r="B159" s="24" t="s">
        <v>1269</v>
      </c>
      <c r="C159" s="27">
        <f>'AEO 2022 Table 49 Raw'!F146</f>
        <v>5.1543469999999996</v>
      </c>
      <c r="D159" s="27">
        <f>'AEO 2022 Table 49 Raw'!G146</f>
        <v>5.1961279999999999</v>
      </c>
      <c r="E159" s="27">
        <f>'AEO 2022 Table 49 Raw'!H146</f>
        <v>5.2396940000000001</v>
      </c>
      <c r="F159" s="27">
        <f>'AEO 2022 Table 49 Raw'!I146</f>
        <v>5.2985119999999997</v>
      </c>
      <c r="G159" s="27">
        <f>'AEO 2022 Table 49 Raw'!J146</f>
        <v>5.3646609999999999</v>
      </c>
      <c r="H159" s="27">
        <f>'AEO 2022 Table 49 Raw'!K146</f>
        <v>5.4292680000000004</v>
      </c>
      <c r="I159" s="27">
        <f>'AEO 2022 Table 49 Raw'!L146</f>
        <v>5.4871189999999999</v>
      </c>
      <c r="J159" s="27">
        <f>'AEO 2022 Table 49 Raw'!M146</f>
        <v>5.538805</v>
      </c>
      <c r="K159" s="27">
        <f>'AEO 2022 Table 49 Raw'!N146</f>
        <v>5.5815809999999999</v>
      </c>
      <c r="L159" s="27">
        <f>'AEO 2022 Table 49 Raw'!O146</f>
        <v>5.6171889999999998</v>
      </c>
      <c r="M159" s="27">
        <f>'AEO 2022 Table 49 Raw'!P146</f>
        <v>5.6456720000000002</v>
      </c>
      <c r="N159" s="27">
        <f>'AEO 2022 Table 49 Raw'!Q146</f>
        <v>5.6678740000000003</v>
      </c>
      <c r="O159" s="27">
        <f>'AEO 2022 Table 49 Raw'!R146</f>
        <v>5.6815470000000001</v>
      </c>
      <c r="P159" s="27">
        <f>'AEO 2022 Table 49 Raw'!S146</f>
        <v>5.6788540000000003</v>
      </c>
      <c r="Q159" s="27">
        <f>'AEO 2022 Table 49 Raw'!T146</f>
        <v>5.6684260000000002</v>
      </c>
      <c r="R159" s="27">
        <f>'AEO 2022 Table 49 Raw'!U146</f>
        <v>5.6572509999999996</v>
      </c>
      <c r="S159" s="27">
        <f>'AEO 2022 Table 49 Raw'!V146</f>
        <v>5.6456200000000001</v>
      </c>
      <c r="T159" s="27">
        <f>'AEO 2022 Table 49 Raw'!W146</f>
        <v>5.6334569999999999</v>
      </c>
      <c r="U159" s="27">
        <f>'AEO 2022 Table 49 Raw'!X146</f>
        <v>5.6174010000000001</v>
      </c>
      <c r="V159" s="27">
        <f>'AEO 2022 Table 49 Raw'!Y146</f>
        <v>5.5976480000000004</v>
      </c>
      <c r="W159" s="27">
        <f>'AEO 2022 Table 49 Raw'!Z146</f>
        <v>5.5666729999999998</v>
      </c>
      <c r="X159" s="27">
        <f>'AEO 2022 Table 49 Raw'!AA146</f>
        <v>5.5417649999999998</v>
      </c>
      <c r="Y159" s="27">
        <f>'AEO 2022 Table 49 Raw'!AB146</f>
        <v>5.5187670000000004</v>
      </c>
      <c r="Z159" s="27">
        <f>'AEO 2022 Table 49 Raw'!AC146</f>
        <v>5.4984679999999999</v>
      </c>
      <c r="AA159" s="27">
        <f>'AEO 2022 Table 49 Raw'!AD146</f>
        <v>5.4771369999999999</v>
      </c>
      <c r="AB159" s="27">
        <f>'AEO 2022 Table 49 Raw'!AE146</f>
        <v>5.4504890000000001</v>
      </c>
      <c r="AC159" s="27">
        <f>'AEO 2022 Table 49 Raw'!AF146</f>
        <v>5.4194769999999997</v>
      </c>
      <c r="AD159" s="27">
        <f>'AEO 2022 Table 49 Raw'!AG146</f>
        <v>5.3820709999999998</v>
      </c>
      <c r="AE159" s="27">
        <f>'AEO 2022 Table 49 Raw'!AH146</f>
        <v>5.3358340000000002</v>
      </c>
      <c r="AF159" s="27">
        <f>'AEO 2022 Table 49 Raw'!AI146</f>
        <v>5.2851999999999997</v>
      </c>
      <c r="AG159" s="45">
        <f>'AEO 2022 Table 49 Raw'!AJ146</f>
        <v>1E-3</v>
      </c>
    </row>
    <row r="160" spans="1:33" ht="15" customHeight="1">
      <c r="A160" s="8" t="s">
        <v>1414</v>
      </c>
      <c r="B160" s="24" t="s">
        <v>1271</v>
      </c>
      <c r="C160" s="27">
        <f>'AEO 2022 Table 49 Raw'!F147</f>
        <v>4.4499999999999998E-2</v>
      </c>
      <c r="D160" s="27">
        <f>'AEO 2022 Table 49 Raw'!G147</f>
        <v>3.8625E-2</v>
      </c>
      <c r="E160" s="27">
        <f>'AEO 2022 Table 49 Raw'!H147</f>
        <v>3.3730000000000003E-2</v>
      </c>
      <c r="F160" s="27">
        <f>'AEO 2022 Table 49 Raw'!I147</f>
        <v>2.954E-2</v>
      </c>
      <c r="G160" s="27">
        <f>'AEO 2022 Table 49 Raw'!J147</f>
        <v>2.596E-2</v>
      </c>
      <c r="H160" s="27">
        <f>'AEO 2022 Table 49 Raw'!K147</f>
        <v>2.3064999999999999E-2</v>
      </c>
      <c r="I160" s="27">
        <f>'AEO 2022 Table 49 Raw'!L147</f>
        <v>2.0736000000000001E-2</v>
      </c>
      <c r="J160" s="27">
        <f>'AEO 2022 Table 49 Raw'!M147</f>
        <v>1.8821000000000001E-2</v>
      </c>
      <c r="K160" s="27">
        <f>'AEO 2022 Table 49 Raw'!N147</f>
        <v>1.7172E-2</v>
      </c>
      <c r="L160" s="27">
        <f>'AEO 2022 Table 49 Raw'!O147</f>
        <v>1.5806000000000001E-2</v>
      </c>
      <c r="M160" s="27">
        <f>'AEO 2022 Table 49 Raw'!P147</f>
        <v>1.4588E-2</v>
      </c>
      <c r="N160" s="27">
        <f>'AEO 2022 Table 49 Raw'!Q147</f>
        <v>1.3566E-2</v>
      </c>
      <c r="O160" s="27">
        <f>'AEO 2022 Table 49 Raw'!R147</f>
        <v>1.274E-2</v>
      </c>
      <c r="P160" s="27">
        <f>'AEO 2022 Table 49 Raw'!S147</f>
        <v>1.2064E-2</v>
      </c>
      <c r="Q160" s="27">
        <f>'AEO 2022 Table 49 Raw'!T147</f>
        <v>1.1544E-2</v>
      </c>
      <c r="R160" s="27">
        <f>'AEO 2022 Table 49 Raw'!U147</f>
        <v>1.1096999999999999E-2</v>
      </c>
      <c r="S160" s="27">
        <f>'AEO 2022 Table 49 Raw'!V147</f>
        <v>1.0777E-2</v>
      </c>
      <c r="T160" s="27">
        <f>'AEO 2022 Table 49 Raw'!W147</f>
        <v>1.0545000000000001E-2</v>
      </c>
      <c r="U160" s="27">
        <f>'AEO 2022 Table 49 Raw'!X147</f>
        <v>1.0344000000000001E-2</v>
      </c>
      <c r="V160" s="27">
        <f>'AEO 2022 Table 49 Raw'!Y147</f>
        <v>1.014E-2</v>
      </c>
      <c r="W160" s="27">
        <f>'AEO 2022 Table 49 Raw'!Z147</f>
        <v>9.9850000000000008E-3</v>
      </c>
      <c r="X160" s="27">
        <f>'AEO 2022 Table 49 Raw'!AA147</f>
        <v>9.7909999999999994E-3</v>
      </c>
      <c r="Y160" s="27">
        <f>'AEO 2022 Table 49 Raw'!AB147</f>
        <v>9.6010000000000002E-3</v>
      </c>
      <c r="Z160" s="27">
        <f>'AEO 2022 Table 49 Raw'!AC147</f>
        <v>9.4870000000000006E-3</v>
      </c>
      <c r="AA160" s="27">
        <f>'AEO 2022 Table 49 Raw'!AD147</f>
        <v>9.4219999999999998E-3</v>
      </c>
      <c r="AB160" s="27">
        <f>'AEO 2022 Table 49 Raw'!AE147</f>
        <v>9.3849999999999992E-3</v>
      </c>
      <c r="AC160" s="27">
        <f>'AEO 2022 Table 49 Raw'!AF147</f>
        <v>9.3609999999999995E-3</v>
      </c>
      <c r="AD160" s="27">
        <f>'AEO 2022 Table 49 Raw'!AG147</f>
        <v>9.3469999999999994E-3</v>
      </c>
      <c r="AE160" s="27">
        <f>'AEO 2022 Table 49 Raw'!AH147</f>
        <v>9.3229999999999997E-3</v>
      </c>
      <c r="AF160" s="27">
        <f>'AEO 2022 Table 49 Raw'!AI147</f>
        <v>9.299E-3</v>
      </c>
      <c r="AG160" s="45">
        <f>'AEO 2022 Table 49 Raw'!AJ147</f>
        <v>-5.2999999999999999E-2</v>
      </c>
    </row>
    <row r="161" spans="1:33" ht="15" customHeight="1">
      <c r="A161" s="8" t="s">
        <v>1415</v>
      </c>
      <c r="B161" s="24" t="s">
        <v>915</v>
      </c>
      <c r="C161" s="27">
        <f>'AEO 2022 Table 49 Raw'!F148</f>
        <v>3.2799999999999999E-3</v>
      </c>
      <c r="D161" s="27">
        <f>'AEO 2022 Table 49 Raw'!G148</f>
        <v>3.1900000000000001E-3</v>
      </c>
      <c r="E161" s="27">
        <f>'AEO 2022 Table 49 Raw'!H148</f>
        <v>3.1099999999999999E-3</v>
      </c>
      <c r="F161" s="27">
        <f>'AEO 2022 Table 49 Raw'!I148</f>
        <v>3.0599999999999998E-3</v>
      </c>
      <c r="G161" s="27">
        <f>'AEO 2022 Table 49 Raw'!J148</f>
        <v>3.0349999999999999E-3</v>
      </c>
      <c r="H161" s="27">
        <f>'AEO 2022 Table 49 Raw'!K148</f>
        <v>3.045E-3</v>
      </c>
      <c r="I161" s="27">
        <f>'AEO 2022 Table 49 Raw'!L148</f>
        <v>3.0630000000000002E-3</v>
      </c>
      <c r="J161" s="27">
        <f>'AEO 2022 Table 49 Raw'!M148</f>
        <v>3.081E-3</v>
      </c>
      <c r="K161" s="27">
        <f>'AEO 2022 Table 49 Raw'!N148</f>
        <v>3.0760000000000002E-3</v>
      </c>
      <c r="L161" s="27">
        <f>'AEO 2022 Table 49 Raw'!O148</f>
        <v>3.0839999999999999E-3</v>
      </c>
      <c r="M161" s="27">
        <f>'AEO 2022 Table 49 Raw'!P148</f>
        <v>3.0959999999999998E-3</v>
      </c>
      <c r="N161" s="27">
        <f>'AEO 2022 Table 49 Raw'!Q148</f>
        <v>3.1089999999999998E-3</v>
      </c>
      <c r="O161" s="27">
        <f>'AEO 2022 Table 49 Raw'!R148</f>
        <v>3.1489999999999999E-3</v>
      </c>
      <c r="P161" s="27">
        <f>'AEO 2022 Table 49 Raw'!S148</f>
        <v>3.2009999999999999E-3</v>
      </c>
      <c r="Q161" s="27">
        <f>'AEO 2022 Table 49 Raw'!T148</f>
        <v>3.261E-3</v>
      </c>
      <c r="R161" s="27">
        <f>'AEO 2022 Table 49 Raw'!U148</f>
        <v>3.3249999999999998E-3</v>
      </c>
      <c r="S161" s="27">
        <f>'AEO 2022 Table 49 Raw'!V148</f>
        <v>3.3939999999999999E-3</v>
      </c>
      <c r="T161" s="27">
        <f>'AEO 2022 Table 49 Raw'!W148</f>
        <v>3.467E-3</v>
      </c>
      <c r="U161" s="27">
        <f>'AEO 2022 Table 49 Raw'!X148</f>
        <v>3.5430000000000001E-3</v>
      </c>
      <c r="V161" s="27">
        <f>'AEO 2022 Table 49 Raw'!Y148</f>
        <v>3.6219999999999998E-3</v>
      </c>
      <c r="W161" s="27">
        <f>'AEO 2022 Table 49 Raw'!Z148</f>
        <v>3.699E-3</v>
      </c>
      <c r="X161" s="27">
        <f>'AEO 2022 Table 49 Raw'!AA148</f>
        <v>3.7750000000000001E-3</v>
      </c>
      <c r="Y161" s="27">
        <f>'AEO 2022 Table 49 Raw'!AB148</f>
        <v>3.849E-3</v>
      </c>
      <c r="Z161" s="27">
        <f>'AEO 2022 Table 49 Raw'!AC148</f>
        <v>3.9199999999999999E-3</v>
      </c>
      <c r="AA161" s="27">
        <f>'AEO 2022 Table 49 Raw'!AD148</f>
        <v>3.9890000000000004E-3</v>
      </c>
      <c r="AB161" s="27">
        <f>'AEO 2022 Table 49 Raw'!AE148</f>
        <v>4.0559999999999997E-3</v>
      </c>
      <c r="AC161" s="27">
        <f>'AEO 2022 Table 49 Raw'!AF148</f>
        <v>4.1229999999999999E-3</v>
      </c>
      <c r="AD161" s="27">
        <f>'AEO 2022 Table 49 Raw'!AG148</f>
        <v>4.1859999999999996E-3</v>
      </c>
      <c r="AE161" s="27">
        <f>'AEO 2022 Table 49 Raw'!AH148</f>
        <v>4.2319999999999997E-3</v>
      </c>
      <c r="AF161" s="27">
        <f>'AEO 2022 Table 49 Raw'!AI148</f>
        <v>4.267E-3</v>
      </c>
      <c r="AG161" s="45">
        <f>'AEO 2022 Table 49 Raw'!AJ148</f>
        <v>8.9999999999999993E-3</v>
      </c>
    </row>
    <row r="162" spans="1:33" ht="15" customHeight="1">
      <c r="A162" s="8" t="s">
        <v>1416</v>
      </c>
      <c r="B162" s="24" t="s">
        <v>1274</v>
      </c>
      <c r="C162" s="27">
        <f>'AEO 2022 Table 49 Raw'!F149</f>
        <v>4.6475000000000002E-2</v>
      </c>
      <c r="D162" s="27">
        <f>'AEO 2022 Table 49 Raw'!G149</f>
        <v>4.9408000000000001E-2</v>
      </c>
      <c r="E162" s="27">
        <f>'AEO 2022 Table 49 Raw'!H149</f>
        <v>5.2055999999999998E-2</v>
      </c>
      <c r="F162" s="27">
        <f>'AEO 2022 Table 49 Raw'!I149</f>
        <v>5.4614000000000003E-2</v>
      </c>
      <c r="G162" s="27">
        <f>'AEO 2022 Table 49 Raw'!J149</f>
        <v>5.6987999999999997E-2</v>
      </c>
      <c r="H162" s="27">
        <f>'AEO 2022 Table 49 Raw'!K149</f>
        <v>5.9124999999999997E-2</v>
      </c>
      <c r="I162" s="27">
        <f>'AEO 2022 Table 49 Raw'!L149</f>
        <v>6.1039000000000003E-2</v>
      </c>
      <c r="J162" s="27">
        <f>'AEO 2022 Table 49 Raw'!M149</f>
        <v>6.2797000000000006E-2</v>
      </c>
      <c r="K162" s="27">
        <f>'AEO 2022 Table 49 Raw'!N149</f>
        <v>6.4416000000000001E-2</v>
      </c>
      <c r="L162" s="27">
        <f>'AEO 2022 Table 49 Raw'!O149</f>
        <v>6.5837999999999994E-2</v>
      </c>
      <c r="M162" s="27">
        <f>'AEO 2022 Table 49 Raw'!P149</f>
        <v>6.7055000000000003E-2</v>
      </c>
      <c r="N162" s="27">
        <f>'AEO 2022 Table 49 Raw'!Q149</f>
        <v>6.8156999999999995E-2</v>
      </c>
      <c r="O162" s="27">
        <f>'AEO 2022 Table 49 Raw'!R149</f>
        <v>6.9197999999999996E-2</v>
      </c>
      <c r="P162" s="27">
        <f>'AEO 2022 Table 49 Raw'!S149</f>
        <v>7.0113999999999996E-2</v>
      </c>
      <c r="Q162" s="27">
        <f>'AEO 2022 Table 49 Raw'!T149</f>
        <v>7.0928000000000005E-2</v>
      </c>
      <c r="R162" s="27">
        <f>'AEO 2022 Table 49 Raw'!U149</f>
        <v>7.1707000000000007E-2</v>
      </c>
      <c r="S162" s="27">
        <f>'AEO 2022 Table 49 Raw'!V149</f>
        <v>7.2539999999999993E-2</v>
      </c>
      <c r="T162" s="27">
        <f>'AEO 2022 Table 49 Raw'!W149</f>
        <v>7.3455000000000006E-2</v>
      </c>
      <c r="U162" s="27">
        <f>'AEO 2022 Table 49 Raw'!X149</f>
        <v>7.4490000000000001E-2</v>
      </c>
      <c r="V162" s="27">
        <f>'AEO 2022 Table 49 Raw'!Y149</f>
        <v>7.5688000000000005E-2</v>
      </c>
      <c r="W162" s="27">
        <f>'AEO 2022 Table 49 Raw'!Z149</f>
        <v>7.7024999999999996E-2</v>
      </c>
      <c r="X162" s="27">
        <f>'AEO 2022 Table 49 Raw'!AA149</f>
        <v>7.8487000000000001E-2</v>
      </c>
      <c r="Y162" s="27">
        <f>'AEO 2022 Table 49 Raw'!AB149</f>
        <v>8.0087000000000005E-2</v>
      </c>
      <c r="Z162" s="27">
        <f>'AEO 2022 Table 49 Raw'!AC149</f>
        <v>8.1900000000000001E-2</v>
      </c>
      <c r="AA162" s="27">
        <f>'AEO 2022 Table 49 Raw'!AD149</f>
        <v>8.3942000000000003E-2</v>
      </c>
      <c r="AB162" s="27">
        <f>'AEO 2022 Table 49 Raw'!AE149</f>
        <v>8.6220000000000005E-2</v>
      </c>
      <c r="AC162" s="27">
        <f>'AEO 2022 Table 49 Raw'!AF149</f>
        <v>8.8800000000000004E-2</v>
      </c>
      <c r="AD162" s="27">
        <f>'AEO 2022 Table 49 Raw'!AG149</f>
        <v>9.1479000000000005E-2</v>
      </c>
      <c r="AE162" s="27">
        <f>'AEO 2022 Table 49 Raw'!AH149</f>
        <v>9.4375000000000001E-2</v>
      </c>
      <c r="AF162" s="27">
        <f>'AEO 2022 Table 49 Raw'!AI149</f>
        <v>9.7735000000000002E-2</v>
      </c>
      <c r="AG162" s="45">
        <f>'AEO 2022 Table 49 Raw'!AJ149</f>
        <v>2.5999999999999999E-2</v>
      </c>
    </row>
    <row r="163" spans="1:33" ht="12" customHeight="1">
      <c r="A163" s="8" t="s">
        <v>1417</v>
      </c>
      <c r="B163" s="24" t="s">
        <v>1276</v>
      </c>
      <c r="C163" s="27">
        <f>'AEO 2022 Table 49 Raw'!F150</f>
        <v>0</v>
      </c>
      <c r="D163" s="27">
        <f>'AEO 2022 Table 49 Raw'!G150</f>
        <v>0</v>
      </c>
      <c r="E163" s="27">
        <f>'AEO 2022 Table 49 Raw'!H150</f>
        <v>0</v>
      </c>
      <c r="F163" s="27">
        <f>'AEO 2022 Table 49 Raw'!I150</f>
        <v>0</v>
      </c>
      <c r="G163" s="27">
        <f>'AEO 2022 Table 49 Raw'!J150</f>
        <v>0</v>
      </c>
      <c r="H163" s="27">
        <f>'AEO 2022 Table 49 Raw'!K150</f>
        <v>0</v>
      </c>
      <c r="I163" s="27">
        <f>'AEO 2022 Table 49 Raw'!L150</f>
        <v>0</v>
      </c>
      <c r="J163" s="27">
        <f>'AEO 2022 Table 49 Raw'!M150</f>
        <v>0</v>
      </c>
      <c r="K163" s="27">
        <f>'AEO 2022 Table 49 Raw'!N150</f>
        <v>0</v>
      </c>
      <c r="L163" s="27">
        <f>'AEO 2022 Table 49 Raw'!O150</f>
        <v>0</v>
      </c>
      <c r="M163" s="27">
        <f>'AEO 2022 Table 49 Raw'!P150</f>
        <v>0</v>
      </c>
      <c r="N163" s="27">
        <f>'AEO 2022 Table 49 Raw'!Q150</f>
        <v>0</v>
      </c>
      <c r="O163" s="27">
        <f>'AEO 2022 Table 49 Raw'!R150</f>
        <v>0</v>
      </c>
      <c r="P163" s="27">
        <f>'AEO 2022 Table 49 Raw'!S150</f>
        <v>0</v>
      </c>
      <c r="Q163" s="27">
        <f>'AEO 2022 Table 49 Raw'!T150</f>
        <v>0</v>
      </c>
      <c r="R163" s="27">
        <f>'AEO 2022 Table 49 Raw'!U150</f>
        <v>0</v>
      </c>
      <c r="S163" s="27">
        <f>'AEO 2022 Table 49 Raw'!V150</f>
        <v>0</v>
      </c>
      <c r="T163" s="27">
        <f>'AEO 2022 Table 49 Raw'!W150</f>
        <v>0</v>
      </c>
      <c r="U163" s="27">
        <f>'AEO 2022 Table 49 Raw'!X150</f>
        <v>0</v>
      </c>
      <c r="V163" s="27">
        <f>'AEO 2022 Table 49 Raw'!Y150</f>
        <v>0</v>
      </c>
      <c r="W163" s="27">
        <f>'AEO 2022 Table 49 Raw'!Z150</f>
        <v>0</v>
      </c>
      <c r="X163" s="27">
        <f>'AEO 2022 Table 49 Raw'!AA150</f>
        <v>0</v>
      </c>
      <c r="Y163" s="27">
        <f>'AEO 2022 Table 49 Raw'!AB150</f>
        <v>0</v>
      </c>
      <c r="Z163" s="27">
        <f>'AEO 2022 Table 49 Raw'!AC150</f>
        <v>0</v>
      </c>
      <c r="AA163" s="27">
        <f>'AEO 2022 Table 49 Raw'!AD150</f>
        <v>0</v>
      </c>
      <c r="AB163" s="27">
        <f>'AEO 2022 Table 49 Raw'!AE150</f>
        <v>0</v>
      </c>
      <c r="AC163" s="27">
        <f>'AEO 2022 Table 49 Raw'!AF150</f>
        <v>0</v>
      </c>
      <c r="AD163" s="27">
        <f>'AEO 2022 Table 49 Raw'!AG150</f>
        <v>0</v>
      </c>
      <c r="AE163" s="27">
        <f>'AEO 2022 Table 49 Raw'!AH150</f>
        <v>0</v>
      </c>
      <c r="AF163" s="27">
        <f>'AEO 2022 Table 49 Raw'!AI150</f>
        <v>0</v>
      </c>
      <c r="AG163" s="45" t="str">
        <f>'AEO 2022 Table 49 Raw'!AJ150</f>
        <v>- -</v>
      </c>
    </row>
    <row r="164" spans="1:33" ht="15" customHeight="1">
      <c r="A164" s="8" t="s">
        <v>1418</v>
      </c>
      <c r="B164" s="24" t="s">
        <v>1278</v>
      </c>
      <c r="C164" s="27">
        <f>'AEO 2022 Table 49 Raw'!F151</f>
        <v>1.2400000000000001E-4</v>
      </c>
      <c r="D164" s="27">
        <f>'AEO 2022 Table 49 Raw'!G151</f>
        <v>1.25E-4</v>
      </c>
      <c r="E164" s="27">
        <f>'AEO 2022 Table 49 Raw'!H151</f>
        <v>1.25E-4</v>
      </c>
      <c r="F164" s="27">
        <f>'AEO 2022 Table 49 Raw'!I151</f>
        <v>1.26E-4</v>
      </c>
      <c r="G164" s="27">
        <f>'AEO 2022 Table 49 Raw'!J151</f>
        <v>1.26E-4</v>
      </c>
      <c r="H164" s="27">
        <f>'AEO 2022 Table 49 Raw'!K151</f>
        <v>1.26E-4</v>
      </c>
      <c r="I164" s="27">
        <f>'AEO 2022 Table 49 Raw'!L151</f>
        <v>1.25E-4</v>
      </c>
      <c r="J164" s="27">
        <f>'AEO 2022 Table 49 Raw'!M151</f>
        <v>1.2400000000000001E-4</v>
      </c>
      <c r="K164" s="27">
        <f>'AEO 2022 Table 49 Raw'!N151</f>
        <v>1.2300000000000001E-4</v>
      </c>
      <c r="L164" s="27">
        <f>'AEO 2022 Table 49 Raw'!O151</f>
        <v>1.22E-4</v>
      </c>
      <c r="M164" s="27">
        <f>'AEO 2022 Table 49 Raw'!P151</f>
        <v>1.2E-4</v>
      </c>
      <c r="N164" s="27">
        <f>'AEO 2022 Table 49 Raw'!Q151</f>
        <v>1.18E-4</v>
      </c>
      <c r="O164" s="27">
        <f>'AEO 2022 Table 49 Raw'!R151</f>
        <v>1.16E-4</v>
      </c>
      <c r="P164" s="27">
        <f>'AEO 2022 Table 49 Raw'!S151</f>
        <v>1.13E-4</v>
      </c>
      <c r="Q164" s="27">
        <f>'AEO 2022 Table 49 Raw'!T151</f>
        <v>1.11E-4</v>
      </c>
      <c r="R164" s="27">
        <f>'AEO 2022 Table 49 Raw'!U151</f>
        <v>1.08E-4</v>
      </c>
      <c r="S164" s="27">
        <f>'AEO 2022 Table 49 Raw'!V151</f>
        <v>1.05E-4</v>
      </c>
      <c r="T164" s="27">
        <f>'AEO 2022 Table 49 Raw'!W151</f>
        <v>1.02E-4</v>
      </c>
      <c r="U164" s="27">
        <f>'AEO 2022 Table 49 Raw'!X151</f>
        <v>9.7999999999999997E-5</v>
      </c>
      <c r="V164" s="27">
        <f>'AEO 2022 Table 49 Raw'!Y151</f>
        <v>9.5000000000000005E-5</v>
      </c>
      <c r="W164" s="27">
        <f>'AEO 2022 Table 49 Raw'!Z151</f>
        <v>9.2E-5</v>
      </c>
      <c r="X164" s="27">
        <f>'AEO 2022 Table 49 Raw'!AA151</f>
        <v>8.7999999999999998E-5</v>
      </c>
      <c r="Y164" s="27">
        <f>'AEO 2022 Table 49 Raw'!AB151</f>
        <v>8.5000000000000006E-5</v>
      </c>
      <c r="Z164" s="27">
        <f>'AEO 2022 Table 49 Raw'!AC151</f>
        <v>8.1000000000000004E-5</v>
      </c>
      <c r="AA164" s="27">
        <f>'AEO 2022 Table 49 Raw'!AD151</f>
        <v>7.7999999999999999E-5</v>
      </c>
      <c r="AB164" s="27">
        <f>'AEO 2022 Table 49 Raw'!AE151</f>
        <v>7.3999999999999996E-5</v>
      </c>
      <c r="AC164" s="27">
        <f>'AEO 2022 Table 49 Raw'!AF151</f>
        <v>7.1000000000000005E-5</v>
      </c>
      <c r="AD164" s="27">
        <f>'AEO 2022 Table 49 Raw'!AG151</f>
        <v>6.7999999999999999E-5</v>
      </c>
      <c r="AE164" s="27">
        <f>'AEO 2022 Table 49 Raw'!AH151</f>
        <v>6.3999999999999997E-5</v>
      </c>
      <c r="AF164" s="27">
        <f>'AEO 2022 Table 49 Raw'!AI151</f>
        <v>6.0999999999999999E-5</v>
      </c>
      <c r="AG164" s="45">
        <f>'AEO 2022 Table 49 Raw'!AJ151</f>
        <v>-2.4E-2</v>
      </c>
    </row>
    <row r="165" spans="1:33" ht="15" customHeight="1">
      <c r="A165" s="8" t="s">
        <v>1419</v>
      </c>
      <c r="B165" s="24" t="s">
        <v>1280</v>
      </c>
      <c r="C165" s="27">
        <f>'AEO 2022 Table 49 Raw'!F152</f>
        <v>2.3699999999999999E-4</v>
      </c>
      <c r="D165" s="27">
        <f>'AEO 2022 Table 49 Raw'!G152</f>
        <v>4.5300000000000001E-4</v>
      </c>
      <c r="E165" s="27">
        <f>'AEO 2022 Table 49 Raw'!H152</f>
        <v>6.7599999999999995E-4</v>
      </c>
      <c r="F165" s="27">
        <f>'AEO 2022 Table 49 Raw'!I152</f>
        <v>9.2000000000000003E-4</v>
      </c>
      <c r="G165" s="27">
        <f>'AEO 2022 Table 49 Raw'!J152</f>
        <v>1.176E-3</v>
      </c>
      <c r="H165" s="27">
        <f>'AEO 2022 Table 49 Raw'!K152</f>
        <v>1.4350000000000001E-3</v>
      </c>
      <c r="I165" s="27">
        <f>'AEO 2022 Table 49 Raw'!L152</f>
        <v>1.694E-3</v>
      </c>
      <c r="J165" s="27">
        <f>'AEO 2022 Table 49 Raw'!M152</f>
        <v>1.9550000000000001E-3</v>
      </c>
      <c r="K165" s="27">
        <f>'AEO 2022 Table 49 Raw'!N152</f>
        <v>2.2190000000000001E-3</v>
      </c>
      <c r="L165" s="27">
        <f>'AEO 2022 Table 49 Raw'!O152</f>
        <v>2.4819999999999998E-3</v>
      </c>
      <c r="M165" s="27">
        <f>'AEO 2022 Table 49 Raw'!P152</f>
        <v>2.7409999999999999E-3</v>
      </c>
      <c r="N165" s="27">
        <f>'AEO 2022 Table 49 Raw'!Q152</f>
        <v>3.0000000000000001E-3</v>
      </c>
      <c r="O165" s="27">
        <f>'AEO 2022 Table 49 Raw'!R152</f>
        <v>3.2590000000000002E-3</v>
      </c>
      <c r="P165" s="27">
        <f>'AEO 2022 Table 49 Raw'!S152</f>
        <v>3.5100000000000001E-3</v>
      </c>
      <c r="Q165" s="27">
        <f>'AEO 2022 Table 49 Raw'!T152</f>
        <v>3.7520000000000001E-3</v>
      </c>
      <c r="R165" s="27">
        <f>'AEO 2022 Table 49 Raw'!U152</f>
        <v>3.9890000000000004E-3</v>
      </c>
      <c r="S165" s="27">
        <f>'AEO 2022 Table 49 Raw'!V152</f>
        <v>4.2259999999999997E-3</v>
      </c>
      <c r="T165" s="27">
        <f>'AEO 2022 Table 49 Raw'!W152</f>
        <v>4.4650000000000002E-3</v>
      </c>
      <c r="U165" s="27">
        <f>'AEO 2022 Table 49 Raw'!X152</f>
        <v>4.7099999999999998E-3</v>
      </c>
      <c r="V165" s="27">
        <f>'AEO 2022 Table 49 Raw'!Y152</f>
        <v>4.9569999999999996E-3</v>
      </c>
      <c r="W165" s="27">
        <f>'AEO 2022 Table 49 Raw'!Z152</f>
        <v>5.2040000000000003E-3</v>
      </c>
      <c r="X165" s="27">
        <f>'AEO 2022 Table 49 Raw'!AA152</f>
        <v>5.4479999999999997E-3</v>
      </c>
      <c r="Y165" s="27">
        <f>'AEO 2022 Table 49 Raw'!AB152</f>
        <v>5.6880000000000003E-3</v>
      </c>
      <c r="Z165" s="27">
        <f>'AEO 2022 Table 49 Raw'!AC152</f>
        <v>5.9239999999999996E-3</v>
      </c>
      <c r="AA165" s="27">
        <f>'AEO 2022 Table 49 Raw'!AD152</f>
        <v>6.156E-3</v>
      </c>
      <c r="AB165" s="27">
        <f>'AEO 2022 Table 49 Raw'!AE152</f>
        <v>6.3870000000000003E-3</v>
      </c>
      <c r="AC165" s="27">
        <f>'AEO 2022 Table 49 Raw'!AF152</f>
        <v>6.6169999999999996E-3</v>
      </c>
      <c r="AD165" s="27">
        <f>'AEO 2022 Table 49 Raw'!AG152</f>
        <v>6.8409999999999999E-3</v>
      </c>
      <c r="AE165" s="27">
        <f>'AEO 2022 Table 49 Raw'!AH152</f>
        <v>7.058E-3</v>
      </c>
      <c r="AF165" s="27">
        <f>'AEO 2022 Table 49 Raw'!AI152</f>
        <v>7.28E-3</v>
      </c>
      <c r="AG165" s="45">
        <f>'AEO 2022 Table 49 Raw'!AJ152</f>
        <v>0.125</v>
      </c>
    </row>
    <row r="166" spans="1:33" ht="15" customHeight="1">
      <c r="A166" s="8" t="s">
        <v>1420</v>
      </c>
      <c r="B166" s="24" t="s">
        <v>1282</v>
      </c>
      <c r="C166" s="27">
        <f>'AEO 2022 Table 49 Raw'!F153</f>
        <v>2.7E-4</v>
      </c>
      <c r="D166" s="27">
        <f>'AEO 2022 Table 49 Raw'!G153</f>
        <v>5.1599999999999997E-4</v>
      </c>
      <c r="E166" s="27">
        <f>'AEO 2022 Table 49 Raw'!H153</f>
        <v>7.7099999999999998E-4</v>
      </c>
      <c r="F166" s="27">
        <f>'AEO 2022 Table 49 Raw'!I153</f>
        <v>1.0499999999999999E-3</v>
      </c>
      <c r="G166" s="27">
        <f>'AEO 2022 Table 49 Raw'!J153</f>
        <v>1.341E-3</v>
      </c>
      <c r="H166" s="27">
        <f>'AEO 2022 Table 49 Raw'!K153</f>
        <v>1.6360000000000001E-3</v>
      </c>
      <c r="I166" s="27">
        <f>'AEO 2022 Table 49 Raw'!L153</f>
        <v>1.931E-3</v>
      </c>
      <c r="J166" s="27">
        <f>'AEO 2022 Table 49 Raw'!M153</f>
        <v>2.2300000000000002E-3</v>
      </c>
      <c r="K166" s="27">
        <f>'AEO 2022 Table 49 Raw'!N153</f>
        <v>2.5309999999999998E-3</v>
      </c>
      <c r="L166" s="27">
        <f>'AEO 2022 Table 49 Raw'!O153</f>
        <v>2.8300000000000001E-3</v>
      </c>
      <c r="M166" s="27">
        <f>'AEO 2022 Table 49 Raw'!P153</f>
        <v>3.1259999999999999E-3</v>
      </c>
      <c r="N166" s="27">
        <f>'AEO 2022 Table 49 Raw'!Q153</f>
        <v>3.421E-3</v>
      </c>
      <c r="O166" s="27">
        <f>'AEO 2022 Table 49 Raw'!R153</f>
        <v>3.7169999999999998E-3</v>
      </c>
      <c r="P166" s="27">
        <f>'AEO 2022 Table 49 Raw'!S153</f>
        <v>4.0029999999999996E-3</v>
      </c>
      <c r="Q166" s="27">
        <f>'AEO 2022 Table 49 Raw'!T153</f>
        <v>4.2779999999999997E-3</v>
      </c>
      <c r="R166" s="27">
        <f>'AEO 2022 Table 49 Raw'!U153</f>
        <v>4.548E-3</v>
      </c>
      <c r="S166" s="27">
        <f>'AEO 2022 Table 49 Raw'!V153</f>
        <v>4.8190000000000004E-3</v>
      </c>
      <c r="T166" s="27">
        <f>'AEO 2022 Table 49 Raw'!W153</f>
        <v>5.0920000000000002E-3</v>
      </c>
      <c r="U166" s="27">
        <f>'AEO 2022 Table 49 Raw'!X153</f>
        <v>5.3709999999999999E-3</v>
      </c>
      <c r="V166" s="27">
        <f>'AEO 2022 Table 49 Raw'!Y153</f>
        <v>5.653E-3</v>
      </c>
      <c r="W166" s="27">
        <f>'AEO 2022 Table 49 Raw'!Z153</f>
        <v>5.934E-3</v>
      </c>
      <c r="X166" s="27">
        <f>'AEO 2022 Table 49 Raw'!AA153</f>
        <v>6.2119999999999996E-3</v>
      </c>
      <c r="Y166" s="27">
        <f>'AEO 2022 Table 49 Raw'!AB153</f>
        <v>6.4859999999999996E-3</v>
      </c>
      <c r="Z166" s="27">
        <f>'AEO 2022 Table 49 Raw'!AC153</f>
        <v>6.7559999999999999E-3</v>
      </c>
      <c r="AA166" s="27">
        <f>'AEO 2022 Table 49 Raw'!AD153</f>
        <v>7.0200000000000002E-3</v>
      </c>
      <c r="AB166" s="27">
        <f>'AEO 2022 Table 49 Raw'!AE153</f>
        <v>7.2839999999999997E-3</v>
      </c>
      <c r="AC166" s="27">
        <f>'AEO 2022 Table 49 Raw'!AF153</f>
        <v>7.5459999999999998E-3</v>
      </c>
      <c r="AD166" s="27">
        <f>'AEO 2022 Table 49 Raw'!AG153</f>
        <v>7.8009999999999998E-3</v>
      </c>
      <c r="AE166" s="27">
        <f>'AEO 2022 Table 49 Raw'!AH153</f>
        <v>8.0490000000000006E-3</v>
      </c>
      <c r="AF166" s="27">
        <f>'AEO 2022 Table 49 Raw'!AI153</f>
        <v>8.3020000000000004E-3</v>
      </c>
      <c r="AG166" s="45">
        <f>'AEO 2022 Table 49 Raw'!AJ153</f>
        <v>0.125</v>
      </c>
    </row>
    <row r="167" spans="1:33" ht="15" customHeight="1">
      <c r="A167" s="8" t="s">
        <v>1421</v>
      </c>
      <c r="B167" s="24" t="s">
        <v>1284</v>
      </c>
      <c r="C167" s="27">
        <f>'AEO 2022 Table 49 Raw'!F154</f>
        <v>2.9700000000000001E-4</v>
      </c>
      <c r="D167" s="27">
        <f>'AEO 2022 Table 49 Raw'!G154</f>
        <v>5.6700000000000001E-4</v>
      </c>
      <c r="E167" s="27">
        <f>'AEO 2022 Table 49 Raw'!H154</f>
        <v>8.4599999999999996E-4</v>
      </c>
      <c r="F167" s="27">
        <f>'AEO 2022 Table 49 Raw'!I154</f>
        <v>1.152E-3</v>
      </c>
      <c r="G167" s="27">
        <f>'AEO 2022 Table 49 Raw'!J154</f>
        <v>1.472E-3</v>
      </c>
      <c r="H167" s="27">
        <f>'AEO 2022 Table 49 Raw'!K154</f>
        <v>1.7960000000000001E-3</v>
      </c>
      <c r="I167" s="27">
        <f>'AEO 2022 Table 49 Raw'!L154</f>
        <v>2.1189999999999998E-3</v>
      </c>
      <c r="J167" s="27">
        <f>'AEO 2022 Table 49 Raw'!M154</f>
        <v>2.447E-3</v>
      </c>
      <c r="K167" s="27">
        <f>'AEO 2022 Table 49 Raw'!N154</f>
        <v>2.777E-3</v>
      </c>
      <c r="L167" s="27">
        <f>'AEO 2022 Table 49 Raw'!O154</f>
        <v>3.1059999999999998E-3</v>
      </c>
      <c r="M167" s="27">
        <f>'AEO 2022 Table 49 Raw'!P154</f>
        <v>3.4299999999999999E-3</v>
      </c>
      <c r="N167" s="27">
        <f>'AEO 2022 Table 49 Raw'!Q154</f>
        <v>3.754E-3</v>
      </c>
      <c r="O167" s="27">
        <f>'AEO 2022 Table 49 Raw'!R154</f>
        <v>4.0790000000000002E-3</v>
      </c>
      <c r="P167" s="27">
        <f>'AEO 2022 Table 49 Raw'!S154</f>
        <v>4.3930000000000002E-3</v>
      </c>
      <c r="Q167" s="27">
        <f>'AEO 2022 Table 49 Raw'!T154</f>
        <v>4.6950000000000004E-3</v>
      </c>
      <c r="R167" s="27">
        <f>'AEO 2022 Table 49 Raw'!U154</f>
        <v>4.9909999999999998E-3</v>
      </c>
      <c r="S167" s="27">
        <f>'AEO 2022 Table 49 Raw'!V154</f>
        <v>5.2880000000000002E-3</v>
      </c>
      <c r="T167" s="27">
        <f>'AEO 2022 Table 49 Raw'!W154</f>
        <v>5.5880000000000001E-3</v>
      </c>
      <c r="U167" s="27">
        <f>'AEO 2022 Table 49 Raw'!X154</f>
        <v>5.8939999999999999E-3</v>
      </c>
      <c r="V167" s="27">
        <f>'AEO 2022 Table 49 Raw'!Y154</f>
        <v>6.2040000000000003E-3</v>
      </c>
      <c r="W167" s="27">
        <f>'AEO 2022 Table 49 Raw'!Z154</f>
        <v>6.5120000000000004E-3</v>
      </c>
      <c r="X167" s="27">
        <f>'AEO 2022 Table 49 Raw'!AA154</f>
        <v>6.8170000000000001E-3</v>
      </c>
      <c r="Y167" s="27">
        <f>'AEO 2022 Table 49 Raw'!AB154</f>
        <v>7.1180000000000002E-3</v>
      </c>
      <c r="Z167" s="27">
        <f>'AEO 2022 Table 49 Raw'!AC154</f>
        <v>7.4130000000000003E-3</v>
      </c>
      <c r="AA167" s="27">
        <f>'AEO 2022 Table 49 Raw'!AD154</f>
        <v>7.7039999999999999E-3</v>
      </c>
      <c r="AB167" s="27">
        <f>'AEO 2022 Table 49 Raw'!AE154</f>
        <v>7.9930000000000001E-3</v>
      </c>
      <c r="AC167" s="27">
        <f>'AEO 2022 Table 49 Raw'!AF154</f>
        <v>8.2810000000000002E-3</v>
      </c>
      <c r="AD167" s="27">
        <f>'AEO 2022 Table 49 Raw'!AG154</f>
        <v>8.5599999999999999E-3</v>
      </c>
      <c r="AE167" s="27">
        <f>'AEO 2022 Table 49 Raw'!AH154</f>
        <v>8.8330000000000006E-3</v>
      </c>
      <c r="AF167" s="27">
        <f>'AEO 2022 Table 49 Raw'!AI154</f>
        <v>9.11E-3</v>
      </c>
      <c r="AG167" s="45">
        <f>'AEO 2022 Table 49 Raw'!AJ154</f>
        <v>0.125</v>
      </c>
    </row>
    <row r="168" spans="1:33" ht="15" customHeight="1">
      <c r="A168" s="8" t="s">
        <v>1422</v>
      </c>
      <c r="B168" s="24" t="s">
        <v>1310</v>
      </c>
      <c r="C168" s="27">
        <f>'AEO 2022 Table 49 Raw'!F155</f>
        <v>5.24953</v>
      </c>
      <c r="D168" s="27">
        <f>'AEO 2022 Table 49 Raw'!G155</f>
        <v>5.2890100000000002</v>
      </c>
      <c r="E168" s="27">
        <f>'AEO 2022 Table 49 Raw'!H155</f>
        <v>5.3310069999999996</v>
      </c>
      <c r="F168" s="27">
        <f>'AEO 2022 Table 49 Raw'!I155</f>
        <v>5.3889709999999997</v>
      </c>
      <c r="G168" s="27">
        <f>'AEO 2022 Table 49 Raw'!J155</f>
        <v>5.4547590000000001</v>
      </c>
      <c r="H168" s="27">
        <f>'AEO 2022 Table 49 Raw'!K155</f>
        <v>5.5194970000000003</v>
      </c>
      <c r="I168" s="27">
        <f>'AEO 2022 Table 49 Raw'!L155</f>
        <v>5.577826</v>
      </c>
      <c r="J168" s="27">
        <f>'AEO 2022 Table 49 Raw'!M155</f>
        <v>5.6302570000000003</v>
      </c>
      <c r="K168" s="27">
        <f>'AEO 2022 Table 49 Raw'!N155</f>
        <v>5.6738929999999996</v>
      </c>
      <c r="L168" s="27">
        <f>'AEO 2022 Table 49 Raw'!O155</f>
        <v>5.7104559999999998</v>
      </c>
      <c r="M168" s="27">
        <f>'AEO 2022 Table 49 Raw'!P155</f>
        <v>5.7398259999999999</v>
      </c>
      <c r="N168" s="27">
        <f>'AEO 2022 Table 49 Raw'!Q155</f>
        <v>5.7629950000000001</v>
      </c>
      <c r="O168" s="27">
        <f>'AEO 2022 Table 49 Raw'!R155</f>
        <v>5.7778039999999997</v>
      </c>
      <c r="P168" s="27">
        <f>'AEO 2022 Table 49 Raw'!S155</f>
        <v>5.776249</v>
      </c>
      <c r="Q168" s="27">
        <f>'AEO 2022 Table 49 Raw'!T155</f>
        <v>5.7669879999999996</v>
      </c>
      <c r="R168" s="27">
        <f>'AEO 2022 Table 49 Raw'!U155</f>
        <v>5.7570100000000002</v>
      </c>
      <c r="S168" s="27">
        <f>'AEO 2022 Table 49 Raw'!V155</f>
        <v>5.7467649999999999</v>
      </c>
      <c r="T168" s="27">
        <f>'AEO 2022 Table 49 Raw'!W155</f>
        <v>5.7361620000000002</v>
      </c>
      <c r="U168" s="27">
        <f>'AEO 2022 Table 49 Raw'!X155</f>
        <v>5.7218489999999997</v>
      </c>
      <c r="V168" s="27">
        <f>'AEO 2022 Table 49 Raw'!Y155</f>
        <v>5.7039999999999997</v>
      </c>
      <c r="W168" s="27">
        <f>'AEO 2022 Table 49 Raw'!Z155</f>
        <v>5.6751199999999997</v>
      </c>
      <c r="X168" s="27">
        <f>'AEO 2022 Table 49 Raw'!AA155</f>
        <v>5.6523789999999998</v>
      </c>
      <c r="Y168" s="27">
        <f>'AEO 2022 Table 49 Raw'!AB155</f>
        <v>5.6316709999999999</v>
      </c>
      <c r="Z168" s="27">
        <f>'AEO 2022 Table 49 Raw'!AC155</f>
        <v>5.61395</v>
      </c>
      <c r="AA168" s="27">
        <f>'AEO 2022 Table 49 Raw'!AD155</f>
        <v>5.5954459999999999</v>
      </c>
      <c r="AB168" s="27">
        <f>'AEO 2022 Table 49 Raw'!AE155</f>
        <v>5.5718819999999996</v>
      </c>
      <c r="AC168" s="27">
        <f>'AEO 2022 Table 49 Raw'!AF155</f>
        <v>5.5442710000000002</v>
      </c>
      <c r="AD168" s="27">
        <f>'AEO 2022 Table 49 Raw'!AG155</f>
        <v>5.5103460000000002</v>
      </c>
      <c r="AE168" s="27">
        <f>'AEO 2022 Table 49 Raw'!AH155</f>
        <v>5.4677660000000001</v>
      </c>
      <c r="AF168" s="27">
        <f>'AEO 2022 Table 49 Raw'!AI155</f>
        <v>5.421252</v>
      </c>
      <c r="AG168" s="45">
        <f>'AEO 2022 Table 49 Raw'!AJ155</f>
        <v>1E-3</v>
      </c>
    </row>
    <row r="169" spans="1:33" ht="15" customHeight="1">
      <c r="A169" s="8" t="s">
        <v>1423</v>
      </c>
      <c r="B169" s="23" t="s">
        <v>1424</v>
      </c>
      <c r="C169" s="27">
        <f>'AEO 2022 Table 49 Raw'!F156</f>
        <v>13.258552999999999</v>
      </c>
      <c r="D169" s="27">
        <f>'AEO 2022 Table 49 Raw'!G156</f>
        <v>13.496126</v>
      </c>
      <c r="E169" s="27">
        <f>'AEO 2022 Table 49 Raw'!H156</f>
        <v>13.746309999999999</v>
      </c>
      <c r="F169" s="27">
        <f>'AEO 2022 Table 49 Raw'!I156</f>
        <v>14.032992</v>
      </c>
      <c r="G169" s="27">
        <f>'AEO 2022 Table 49 Raw'!J156</f>
        <v>14.336249</v>
      </c>
      <c r="H169" s="27">
        <f>'AEO 2022 Table 49 Raw'!K156</f>
        <v>14.640121000000001</v>
      </c>
      <c r="I169" s="27">
        <f>'AEO 2022 Table 49 Raw'!L156</f>
        <v>14.931371</v>
      </c>
      <c r="J169" s="27">
        <f>'AEO 2022 Table 49 Raw'!M156</f>
        <v>15.212247</v>
      </c>
      <c r="K169" s="27">
        <f>'AEO 2022 Table 49 Raw'!N156</f>
        <v>15.477357</v>
      </c>
      <c r="L169" s="27">
        <f>'AEO 2022 Table 49 Raw'!O156</f>
        <v>15.728904</v>
      </c>
      <c r="M169" s="27">
        <f>'AEO 2022 Table 49 Raw'!P156</f>
        <v>15.959823</v>
      </c>
      <c r="N169" s="27">
        <f>'AEO 2022 Table 49 Raw'!Q156</f>
        <v>16.185614000000001</v>
      </c>
      <c r="O169" s="27">
        <f>'AEO 2022 Table 49 Raw'!R156</f>
        <v>16.383690000000001</v>
      </c>
      <c r="P169" s="27">
        <f>'AEO 2022 Table 49 Raw'!S156</f>
        <v>16.544021999999998</v>
      </c>
      <c r="Q169" s="27">
        <f>'AEO 2022 Table 49 Raw'!T156</f>
        <v>16.678325999999998</v>
      </c>
      <c r="R169" s="27">
        <f>'AEO 2022 Table 49 Raw'!U156</f>
        <v>16.807699</v>
      </c>
      <c r="S169" s="27">
        <f>'AEO 2022 Table 49 Raw'!V156</f>
        <v>16.93788</v>
      </c>
      <c r="T169" s="27">
        <f>'AEO 2022 Table 49 Raw'!W156</f>
        <v>17.070156000000001</v>
      </c>
      <c r="U169" s="27">
        <f>'AEO 2022 Table 49 Raw'!X156</f>
        <v>17.198882999999999</v>
      </c>
      <c r="V169" s="27">
        <f>'AEO 2022 Table 49 Raw'!Y156</f>
        <v>17.317716999999998</v>
      </c>
      <c r="W169" s="27">
        <f>'AEO 2022 Table 49 Raw'!Z156</f>
        <v>17.428642</v>
      </c>
      <c r="X169" s="27">
        <f>'AEO 2022 Table 49 Raw'!AA156</f>
        <v>17.542397000000001</v>
      </c>
      <c r="Y169" s="27">
        <f>'AEO 2022 Table 49 Raw'!AB156</f>
        <v>17.678878999999998</v>
      </c>
      <c r="Z169" s="27">
        <f>'AEO 2022 Table 49 Raw'!AC156</f>
        <v>17.834436</v>
      </c>
      <c r="AA169" s="27">
        <f>'AEO 2022 Table 49 Raw'!AD156</f>
        <v>17.980672999999999</v>
      </c>
      <c r="AB169" s="27">
        <f>'AEO 2022 Table 49 Raw'!AE156</f>
        <v>18.114466</v>
      </c>
      <c r="AC169" s="27">
        <f>'AEO 2022 Table 49 Raw'!AF156</f>
        <v>18.250055</v>
      </c>
      <c r="AD169" s="27">
        <f>'AEO 2022 Table 49 Raw'!AG156</f>
        <v>18.376439999999999</v>
      </c>
      <c r="AE169" s="27">
        <f>'AEO 2022 Table 49 Raw'!AH156</f>
        <v>18.478190999999999</v>
      </c>
      <c r="AF169" s="27">
        <f>'AEO 2022 Table 49 Raw'!AI156</f>
        <v>18.570656</v>
      </c>
      <c r="AG169" s="45">
        <f>'AEO 2022 Table 49 Raw'!AJ156</f>
        <v>1.2E-2</v>
      </c>
    </row>
    <row r="170" spans="1:33" ht="15" customHeight="1">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c r="AA170" s="27"/>
      <c r="AB170" s="27"/>
      <c r="AC170" s="27"/>
      <c r="AD170" s="27"/>
      <c r="AE170" s="27"/>
      <c r="AF170" s="27"/>
      <c r="AG170" s="45"/>
    </row>
    <row r="171" spans="1:33" ht="15" customHeight="1">
      <c r="B171" s="23" t="s">
        <v>152</v>
      </c>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c r="AA171" s="27"/>
      <c r="AB171" s="27"/>
      <c r="AC171" s="27"/>
      <c r="AD171" s="27"/>
      <c r="AE171" s="27"/>
      <c r="AF171" s="27"/>
      <c r="AG171" s="45"/>
    </row>
    <row r="172" spans="1:33" ht="12" customHeight="1">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c r="AA172" s="27"/>
      <c r="AB172" s="27"/>
      <c r="AC172" s="27"/>
      <c r="AD172" s="27"/>
      <c r="AE172" s="27"/>
      <c r="AF172" s="27"/>
      <c r="AG172" s="45"/>
    </row>
    <row r="173" spans="1:33" ht="15" customHeight="1">
      <c r="B173" s="23" t="s">
        <v>1356</v>
      </c>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c r="AA173" s="27"/>
      <c r="AB173" s="27"/>
      <c r="AC173" s="27"/>
      <c r="AD173" s="27"/>
      <c r="AE173" s="27"/>
      <c r="AF173" s="27"/>
      <c r="AG173" s="45"/>
    </row>
    <row r="174" spans="1:33" ht="15" customHeight="1">
      <c r="B174" s="23" t="s">
        <v>1267</v>
      </c>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c r="AA174" s="27"/>
      <c r="AB174" s="27"/>
      <c r="AC174" s="27"/>
      <c r="AD174" s="27"/>
      <c r="AE174" s="27"/>
      <c r="AF174" s="27"/>
      <c r="AG174" s="45"/>
    </row>
    <row r="175" spans="1:33" ht="15" customHeight="1">
      <c r="A175" s="8" t="s">
        <v>1425</v>
      </c>
      <c r="B175" s="24" t="s">
        <v>1269</v>
      </c>
      <c r="C175" s="27">
        <f>'AEO 2022 Table 49 Raw'!F160</f>
        <v>16.490637</v>
      </c>
      <c r="D175" s="27">
        <f>'AEO 2022 Table 49 Raw'!G160</f>
        <v>16.658487000000001</v>
      </c>
      <c r="E175" s="27">
        <f>'AEO 2022 Table 49 Raw'!H160</f>
        <v>16.872032000000001</v>
      </c>
      <c r="F175" s="27">
        <f>'AEO 2022 Table 49 Raw'!I160</f>
        <v>17.271913999999999</v>
      </c>
      <c r="G175" s="27">
        <f>'AEO 2022 Table 49 Raw'!J160</f>
        <v>17.712800999999999</v>
      </c>
      <c r="H175" s="27">
        <f>'AEO 2022 Table 49 Raw'!K160</f>
        <v>18.146443999999999</v>
      </c>
      <c r="I175" s="27">
        <f>'AEO 2022 Table 49 Raw'!L160</f>
        <v>18.436582999999999</v>
      </c>
      <c r="J175" s="27">
        <f>'AEO 2022 Table 49 Raw'!M160</f>
        <v>18.443165</v>
      </c>
      <c r="K175" s="27">
        <f>'AEO 2022 Table 49 Raw'!N160</f>
        <v>18.482005999999998</v>
      </c>
      <c r="L175" s="27">
        <f>'AEO 2022 Table 49 Raw'!O160</f>
        <v>18.471478000000001</v>
      </c>
      <c r="M175" s="27">
        <f>'AEO 2022 Table 49 Raw'!P160</f>
        <v>18.448160000000001</v>
      </c>
      <c r="N175" s="27">
        <f>'AEO 2022 Table 49 Raw'!Q160</f>
        <v>18.410435</v>
      </c>
      <c r="O175" s="27">
        <f>'AEO 2022 Table 49 Raw'!R160</f>
        <v>18.373781000000001</v>
      </c>
      <c r="P175" s="27">
        <f>'AEO 2022 Table 49 Raw'!S160</f>
        <v>18.343941000000001</v>
      </c>
      <c r="Q175" s="27">
        <f>'AEO 2022 Table 49 Raw'!T160</f>
        <v>18.323715</v>
      </c>
      <c r="R175" s="27">
        <f>'AEO 2022 Table 49 Raw'!U160</f>
        <v>18.306892000000001</v>
      </c>
      <c r="S175" s="27">
        <f>'AEO 2022 Table 49 Raw'!V160</f>
        <v>18.292922999999998</v>
      </c>
      <c r="T175" s="27">
        <f>'AEO 2022 Table 49 Raw'!W160</f>
        <v>18.281331999999999</v>
      </c>
      <c r="U175" s="27">
        <f>'AEO 2022 Table 49 Raw'!X160</f>
        <v>18.268618</v>
      </c>
      <c r="V175" s="27">
        <f>'AEO 2022 Table 49 Raw'!Y160</f>
        <v>18.260968999999999</v>
      </c>
      <c r="W175" s="27">
        <f>'AEO 2022 Table 49 Raw'!Z160</f>
        <v>18.254833000000001</v>
      </c>
      <c r="X175" s="27">
        <f>'AEO 2022 Table 49 Raw'!AA160</f>
        <v>18.249980999999998</v>
      </c>
      <c r="Y175" s="27">
        <f>'AEO 2022 Table 49 Raw'!AB160</f>
        <v>18.246182999999998</v>
      </c>
      <c r="Z175" s="27">
        <f>'AEO 2022 Table 49 Raw'!AC160</f>
        <v>18.243254</v>
      </c>
      <c r="AA175" s="27">
        <f>'AEO 2022 Table 49 Raw'!AD160</f>
        <v>18.240852</v>
      </c>
      <c r="AB175" s="27">
        <f>'AEO 2022 Table 49 Raw'!AE160</f>
        <v>18.238869000000001</v>
      </c>
      <c r="AC175" s="27">
        <f>'AEO 2022 Table 49 Raw'!AF160</f>
        <v>18.237086999999999</v>
      </c>
      <c r="AD175" s="27">
        <f>'AEO 2022 Table 49 Raw'!AG160</f>
        <v>18.235464</v>
      </c>
      <c r="AE175" s="27">
        <f>'AEO 2022 Table 49 Raw'!AH160</f>
        <v>18.233785999999998</v>
      </c>
      <c r="AF175" s="27">
        <f>'AEO 2022 Table 49 Raw'!AI160</f>
        <v>18.232309000000001</v>
      </c>
      <c r="AG175" s="45">
        <f>'AEO 2022 Table 49 Raw'!AJ160</f>
        <v>3.0000000000000001E-3</v>
      </c>
    </row>
    <row r="176" spans="1:33" ht="15" customHeight="1">
      <c r="A176" s="8" t="s">
        <v>1426</v>
      </c>
      <c r="B176" s="24" t="s">
        <v>1271</v>
      </c>
      <c r="C176" s="27">
        <f>'AEO 2022 Table 49 Raw'!F161</f>
        <v>13.391151000000001</v>
      </c>
      <c r="D176" s="27">
        <f>'AEO 2022 Table 49 Raw'!G161</f>
        <v>13.366877000000001</v>
      </c>
      <c r="E176" s="27">
        <f>'AEO 2022 Table 49 Raw'!H161</f>
        <v>13.599454</v>
      </c>
      <c r="F176" s="27">
        <f>'AEO 2022 Table 49 Raw'!I161</f>
        <v>13.789917000000001</v>
      </c>
      <c r="G176" s="27">
        <f>'AEO 2022 Table 49 Raw'!J161</f>
        <v>14.03119</v>
      </c>
      <c r="H176" s="27">
        <f>'AEO 2022 Table 49 Raw'!K161</f>
        <v>14.288383</v>
      </c>
      <c r="I176" s="27">
        <f>'AEO 2022 Table 49 Raw'!L161</f>
        <v>14.543492000000001</v>
      </c>
      <c r="J176" s="27">
        <f>'AEO 2022 Table 49 Raw'!M161</f>
        <v>14.550560000000001</v>
      </c>
      <c r="K176" s="27">
        <f>'AEO 2022 Table 49 Raw'!N161</f>
        <v>14.604692999999999</v>
      </c>
      <c r="L176" s="27">
        <f>'AEO 2022 Table 49 Raw'!O161</f>
        <v>14.655189999999999</v>
      </c>
      <c r="M176" s="27">
        <f>'AEO 2022 Table 49 Raw'!P161</f>
        <v>14.67423</v>
      </c>
      <c r="N176" s="27">
        <f>'AEO 2022 Table 49 Raw'!Q161</f>
        <v>14.646367</v>
      </c>
      <c r="O176" s="27">
        <f>'AEO 2022 Table 49 Raw'!R161</f>
        <v>14.620993</v>
      </c>
      <c r="P176" s="27">
        <f>'AEO 2022 Table 49 Raw'!S161</f>
        <v>14.580698999999999</v>
      </c>
      <c r="Q176" s="27">
        <f>'AEO 2022 Table 49 Raw'!T161</f>
        <v>14.566242000000001</v>
      </c>
      <c r="R176" s="27">
        <f>'AEO 2022 Table 49 Raw'!U161</f>
        <v>14.554990999999999</v>
      </c>
      <c r="S176" s="27">
        <f>'AEO 2022 Table 49 Raw'!V161</f>
        <v>14.546151999999999</v>
      </c>
      <c r="T176" s="27">
        <f>'AEO 2022 Table 49 Raw'!W161</f>
        <v>14.540127</v>
      </c>
      <c r="U176" s="27">
        <f>'AEO 2022 Table 49 Raw'!X161</f>
        <v>14.536057</v>
      </c>
      <c r="V176" s="27">
        <f>'AEO 2022 Table 49 Raw'!Y161</f>
        <v>14.534000000000001</v>
      </c>
      <c r="W176" s="27">
        <f>'AEO 2022 Table 49 Raw'!Z161</f>
        <v>14.533623</v>
      </c>
      <c r="X176" s="27">
        <f>'AEO 2022 Table 49 Raw'!AA161</f>
        <v>14.534921000000001</v>
      </c>
      <c r="Y176" s="27">
        <f>'AEO 2022 Table 49 Raw'!AB161</f>
        <v>14.537179</v>
      </c>
      <c r="Z176" s="27">
        <f>'AEO 2022 Table 49 Raw'!AC161</f>
        <v>14.403741</v>
      </c>
      <c r="AA176" s="27">
        <f>'AEO 2022 Table 49 Raw'!AD161</f>
        <v>14.417519</v>
      </c>
      <c r="AB176" s="27">
        <f>'AEO 2022 Table 49 Raw'!AE161</f>
        <v>14.439138</v>
      </c>
      <c r="AC176" s="27">
        <f>'AEO 2022 Table 49 Raw'!AF161</f>
        <v>14.47214</v>
      </c>
      <c r="AD176" s="27">
        <f>'AEO 2022 Table 49 Raw'!AG161</f>
        <v>14.521236</v>
      </c>
      <c r="AE176" s="27">
        <f>'AEO 2022 Table 49 Raw'!AH161</f>
        <v>14.589563</v>
      </c>
      <c r="AF176" s="27">
        <f>'AEO 2022 Table 49 Raw'!AI161</f>
        <v>14.675402999999999</v>
      </c>
      <c r="AG176" s="45">
        <f>'AEO 2022 Table 49 Raw'!AJ161</f>
        <v>3.0000000000000001E-3</v>
      </c>
    </row>
    <row r="177" spans="1:33" ht="15" customHeight="1">
      <c r="A177" s="8" t="s">
        <v>1427</v>
      </c>
      <c r="B177" s="24" t="s">
        <v>915</v>
      </c>
      <c r="C177" s="27">
        <f>'AEO 2022 Table 49 Raw'!F162</f>
        <v>12.624862</v>
      </c>
      <c r="D177" s="27">
        <f>'AEO 2022 Table 49 Raw'!G162</f>
        <v>12.716929</v>
      </c>
      <c r="E177" s="27">
        <f>'AEO 2022 Table 49 Raw'!H162</f>
        <v>12.818937999999999</v>
      </c>
      <c r="F177" s="27">
        <f>'AEO 2022 Table 49 Raw'!I162</f>
        <v>12.895662</v>
      </c>
      <c r="G177" s="27">
        <f>'AEO 2022 Table 49 Raw'!J162</f>
        <v>13.011442000000001</v>
      </c>
      <c r="H177" s="27">
        <f>'AEO 2022 Table 49 Raw'!K162</f>
        <v>13.176475999999999</v>
      </c>
      <c r="I177" s="27">
        <f>'AEO 2022 Table 49 Raw'!L162</f>
        <v>13.399940000000001</v>
      </c>
      <c r="J177" s="27">
        <f>'AEO 2022 Table 49 Raw'!M162</f>
        <v>13.476929999999999</v>
      </c>
      <c r="K177" s="27">
        <f>'AEO 2022 Table 49 Raw'!N162</f>
        <v>13.633604999999999</v>
      </c>
      <c r="L177" s="27">
        <f>'AEO 2022 Table 49 Raw'!O162</f>
        <v>13.802573000000001</v>
      </c>
      <c r="M177" s="27">
        <f>'AEO 2022 Table 49 Raw'!P162</f>
        <v>13.934526999999999</v>
      </c>
      <c r="N177" s="27">
        <f>'AEO 2022 Table 49 Raw'!Q162</f>
        <v>14.022952</v>
      </c>
      <c r="O177" s="27">
        <f>'AEO 2022 Table 49 Raw'!R162</f>
        <v>14.071345000000001</v>
      </c>
      <c r="P177" s="27">
        <f>'AEO 2022 Table 49 Raw'!S162</f>
        <v>14.088619</v>
      </c>
      <c r="Q177" s="27">
        <f>'AEO 2022 Table 49 Raw'!T162</f>
        <v>14.086573</v>
      </c>
      <c r="R177" s="27">
        <f>'AEO 2022 Table 49 Raw'!U162</f>
        <v>14.083118000000001</v>
      </c>
      <c r="S177" s="27">
        <f>'AEO 2022 Table 49 Raw'!V162</f>
        <v>14.062189</v>
      </c>
      <c r="T177" s="27">
        <f>'AEO 2022 Table 49 Raw'!W162</f>
        <v>14.022192</v>
      </c>
      <c r="U177" s="27">
        <f>'AEO 2022 Table 49 Raw'!X162</f>
        <v>14.02782</v>
      </c>
      <c r="V177" s="27">
        <f>'AEO 2022 Table 49 Raw'!Y162</f>
        <v>14.038964999999999</v>
      </c>
      <c r="W177" s="27">
        <f>'AEO 2022 Table 49 Raw'!Z162</f>
        <v>14.057570999999999</v>
      </c>
      <c r="X177" s="27">
        <f>'AEO 2022 Table 49 Raw'!AA162</f>
        <v>14.08569</v>
      </c>
      <c r="Y177" s="27">
        <f>'AEO 2022 Table 49 Raw'!AB162</f>
        <v>14.124288</v>
      </c>
      <c r="Z177" s="27">
        <f>'AEO 2022 Table 49 Raw'!AC162</f>
        <v>14.172072999999999</v>
      </c>
      <c r="AA177" s="27">
        <f>'AEO 2022 Table 49 Raw'!AD162</f>
        <v>14.224608999999999</v>
      </c>
      <c r="AB177" s="27">
        <f>'AEO 2022 Table 49 Raw'!AE162</f>
        <v>14.275302</v>
      </c>
      <c r="AC177" s="27">
        <f>'AEO 2022 Table 49 Raw'!AF162</f>
        <v>14.317761000000001</v>
      </c>
      <c r="AD177" s="27">
        <f>'AEO 2022 Table 49 Raw'!AG162</f>
        <v>14.352055999999999</v>
      </c>
      <c r="AE177" s="27">
        <f>'AEO 2022 Table 49 Raw'!AH162</f>
        <v>14.377207</v>
      </c>
      <c r="AF177" s="27">
        <f>'AEO 2022 Table 49 Raw'!AI162</f>
        <v>14.392224000000001</v>
      </c>
      <c r="AG177" s="45">
        <f>'AEO 2022 Table 49 Raw'!AJ162</f>
        <v>5.0000000000000001E-3</v>
      </c>
    </row>
    <row r="178" spans="1:33" ht="15" customHeight="1">
      <c r="A178" s="8" t="s">
        <v>1428</v>
      </c>
      <c r="B178" s="24" t="s">
        <v>1274</v>
      </c>
      <c r="C178" s="27">
        <f>'AEO 2022 Table 49 Raw'!F163</f>
        <v>8.9705220000000008</v>
      </c>
      <c r="D178" s="27">
        <f>'AEO 2022 Table 49 Raw'!G163</f>
        <v>12.706279</v>
      </c>
      <c r="E178" s="27">
        <f>'AEO 2022 Table 49 Raw'!H163</f>
        <v>12.908581999999999</v>
      </c>
      <c r="F178" s="27">
        <f>'AEO 2022 Table 49 Raw'!I163</f>
        <v>13.129068</v>
      </c>
      <c r="G178" s="27">
        <f>'AEO 2022 Table 49 Raw'!J163</f>
        <v>13.398187</v>
      </c>
      <c r="H178" s="27">
        <f>'AEO 2022 Table 49 Raw'!K163</f>
        <v>13.710093000000001</v>
      </c>
      <c r="I178" s="27">
        <f>'AEO 2022 Table 49 Raw'!L163</f>
        <v>14.028117</v>
      </c>
      <c r="J178" s="27">
        <f>'AEO 2022 Table 49 Raw'!M163</f>
        <v>14.090135999999999</v>
      </c>
      <c r="K178" s="27">
        <f>'AEO 2022 Table 49 Raw'!N163</f>
        <v>14.205339</v>
      </c>
      <c r="L178" s="27">
        <f>'AEO 2022 Table 49 Raw'!O163</f>
        <v>14.293912000000001</v>
      </c>
      <c r="M178" s="27">
        <f>'AEO 2022 Table 49 Raw'!P163</f>
        <v>14.334704</v>
      </c>
      <c r="N178" s="27">
        <f>'AEO 2022 Table 49 Raw'!Q163</f>
        <v>14.347276000000001</v>
      </c>
      <c r="O178" s="27">
        <f>'AEO 2022 Table 49 Raw'!R163</f>
        <v>14.338698000000001</v>
      </c>
      <c r="P178" s="27">
        <f>'AEO 2022 Table 49 Raw'!S163</f>
        <v>14.325689000000001</v>
      </c>
      <c r="Q178" s="27">
        <f>'AEO 2022 Table 49 Raw'!T163</f>
        <v>14.313701</v>
      </c>
      <c r="R178" s="27">
        <f>'AEO 2022 Table 49 Raw'!U163</f>
        <v>14.295522999999999</v>
      </c>
      <c r="S178" s="27">
        <f>'AEO 2022 Table 49 Raw'!V163</f>
        <v>14.275105</v>
      </c>
      <c r="T178" s="27">
        <f>'AEO 2022 Table 49 Raw'!W163</f>
        <v>14.254237</v>
      </c>
      <c r="U178" s="27">
        <f>'AEO 2022 Table 49 Raw'!X163</f>
        <v>14.232018</v>
      </c>
      <c r="V178" s="27">
        <f>'AEO 2022 Table 49 Raw'!Y163</f>
        <v>14.209929000000001</v>
      </c>
      <c r="W178" s="27">
        <f>'AEO 2022 Table 49 Raw'!Z163</f>
        <v>14.186781999999999</v>
      </c>
      <c r="X178" s="27">
        <f>'AEO 2022 Table 49 Raw'!AA163</f>
        <v>14.163653</v>
      </c>
      <c r="Y178" s="27">
        <f>'AEO 2022 Table 49 Raw'!AB163</f>
        <v>14.139188000000001</v>
      </c>
      <c r="Z178" s="27">
        <f>'AEO 2022 Table 49 Raw'!AC163</f>
        <v>14.115080000000001</v>
      </c>
      <c r="AA178" s="27">
        <f>'AEO 2022 Table 49 Raw'!AD163</f>
        <v>14.090171</v>
      </c>
      <c r="AB178" s="27">
        <f>'AEO 2022 Table 49 Raw'!AE163</f>
        <v>14.064778</v>
      </c>
      <c r="AC178" s="27">
        <f>'AEO 2022 Table 49 Raw'!AF163</f>
        <v>14.041644</v>
      </c>
      <c r="AD178" s="27">
        <f>'AEO 2022 Table 49 Raw'!AG163</f>
        <v>14.018882</v>
      </c>
      <c r="AE178" s="27">
        <f>'AEO 2022 Table 49 Raw'!AH163</f>
        <v>13.996468</v>
      </c>
      <c r="AF178" s="27">
        <f>'AEO 2022 Table 49 Raw'!AI163</f>
        <v>13.973502</v>
      </c>
      <c r="AG178" s="45">
        <f>'AEO 2022 Table 49 Raw'!AJ163</f>
        <v>1.4999999999999999E-2</v>
      </c>
    </row>
    <row r="179" spans="1:33" ht="15" customHeight="1">
      <c r="A179" s="8" t="s">
        <v>1429</v>
      </c>
      <c r="B179" s="24" t="s">
        <v>1276</v>
      </c>
      <c r="C179" s="27">
        <f>'AEO 2022 Table 49 Raw'!F164</f>
        <v>8.8009550000000001</v>
      </c>
      <c r="D179" s="27">
        <f>'AEO 2022 Table 49 Raw'!G164</f>
        <v>8.9138300000000008</v>
      </c>
      <c r="E179" s="27">
        <f>'AEO 2022 Table 49 Raw'!H164</f>
        <v>9.0988229999999994</v>
      </c>
      <c r="F179" s="27">
        <f>'AEO 2022 Table 49 Raw'!I164</f>
        <v>9.3074999999999992</v>
      </c>
      <c r="G179" s="27">
        <f>'AEO 2022 Table 49 Raw'!J164</f>
        <v>9.5551370000000002</v>
      </c>
      <c r="H179" s="27">
        <f>'AEO 2022 Table 49 Raw'!K164</f>
        <v>9.814387</v>
      </c>
      <c r="I179" s="27">
        <f>'AEO 2022 Table 49 Raw'!L164</f>
        <v>10.097529</v>
      </c>
      <c r="J179" s="27">
        <f>'AEO 2022 Table 49 Raw'!M164</f>
        <v>10.197846999999999</v>
      </c>
      <c r="K179" s="27">
        <f>'AEO 2022 Table 49 Raw'!N164</f>
        <v>10.447514</v>
      </c>
      <c r="L179" s="27">
        <f>'AEO 2022 Table 49 Raw'!O164</f>
        <v>10.670559000000001</v>
      </c>
      <c r="M179" s="27">
        <f>'AEO 2022 Table 49 Raw'!P164</f>
        <v>10.881284000000001</v>
      </c>
      <c r="N179" s="27">
        <f>'AEO 2022 Table 49 Raw'!Q164</f>
        <v>11.029370999999999</v>
      </c>
      <c r="O179" s="27">
        <f>'AEO 2022 Table 49 Raw'!R164</f>
        <v>11.096429000000001</v>
      </c>
      <c r="P179" s="27">
        <f>'AEO 2022 Table 49 Raw'!S164</f>
        <v>11.150822</v>
      </c>
      <c r="Q179" s="27">
        <f>'AEO 2022 Table 49 Raw'!T164</f>
        <v>11.150308000000001</v>
      </c>
      <c r="R179" s="27">
        <f>'AEO 2022 Table 49 Raw'!U164</f>
        <v>11.149921000000001</v>
      </c>
      <c r="S179" s="27">
        <f>'AEO 2022 Table 49 Raw'!V164</f>
        <v>11.14963</v>
      </c>
      <c r="T179" s="27">
        <f>'AEO 2022 Table 49 Raw'!W164</f>
        <v>11.149407999999999</v>
      </c>
      <c r="U179" s="27">
        <f>'AEO 2022 Table 49 Raw'!X164</f>
        <v>11.149239</v>
      </c>
      <c r="V179" s="27">
        <f>'AEO 2022 Table 49 Raw'!Y164</f>
        <v>11.149107000000001</v>
      </c>
      <c r="W179" s="27">
        <f>'AEO 2022 Table 49 Raw'!Z164</f>
        <v>11.149005000000001</v>
      </c>
      <c r="X179" s="27">
        <f>'AEO 2022 Table 49 Raw'!AA164</f>
        <v>11.148928</v>
      </c>
      <c r="Y179" s="27">
        <f>'AEO 2022 Table 49 Raw'!AB164</f>
        <v>11.148868</v>
      </c>
      <c r="Z179" s="27">
        <f>'AEO 2022 Table 49 Raw'!AC164</f>
        <v>11.148820000000001</v>
      </c>
      <c r="AA179" s="27">
        <f>'AEO 2022 Table 49 Raw'!AD164</f>
        <v>11.148783</v>
      </c>
      <c r="AB179" s="27">
        <f>'AEO 2022 Table 49 Raw'!AE164</f>
        <v>11.148752</v>
      </c>
      <c r="AC179" s="27">
        <f>'AEO 2022 Table 49 Raw'!AF164</f>
        <v>11.148728</v>
      </c>
      <c r="AD179" s="27">
        <f>'AEO 2022 Table 49 Raw'!AG164</f>
        <v>11.148709</v>
      </c>
      <c r="AE179" s="27">
        <f>'AEO 2022 Table 49 Raw'!AH164</f>
        <v>11.148692</v>
      </c>
      <c r="AF179" s="27">
        <f>'AEO 2022 Table 49 Raw'!AI164</f>
        <v>11.148676999999999</v>
      </c>
      <c r="AG179" s="45">
        <f>'AEO 2022 Table 49 Raw'!AJ164</f>
        <v>8.0000000000000002E-3</v>
      </c>
    </row>
    <row r="180" spans="1:33" ht="15" customHeight="1">
      <c r="A180" s="8" t="s">
        <v>1430</v>
      </c>
      <c r="B180" s="24" t="s">
        <v>1278</v>
      </c>
      <c r="C180" s="27">
        <f>'AEO 2022 Table 49 Raw'!F165</f>
        <v>27.306767000000001</v>
      </c>
      <c r="D180" s="27">
        <f>'AEO 2022 Table 49 Raw'!G165</f>
        <v>27.373515999999999</v>
      </c>
      <c r="E180" s="27">
        <f>'AEO 2022 Table 49 Raw'!H165</f>
        <v>27.52253</v>
      </c>
      <c r="F180" s="27">
        <f>'AEO 2022 Table 49 Raw'!I165</f>
        <v>27.600463999999999</v>
      </c>
      <c r="G180" s="27">
        <f>'AEO 2022 Table 49 Raw'!J165</f>
        <v>27.714663999999999</v>
      </c>
      <c r="H180" s="27">
        <f>'AEO 2022 Table 49 Raw'!K165</f>
        <v>27.876591000000001</v>
      </c>
      <c r="I180" s="27">
        <f>'AEO 2022 Table 49 Raw'!L165</f>
        <v>28.092507999999999</v>
      </c>
      <c r="J180" s="27">
        <f>'AEO 2022 Table 49 Raw'!M165</f>
        <v>28.24119</v>
      </c>
      <c r="K180" s="27">
        <f>'AEO 2022 Table 49 Raw'!N165</f>
        <v>28.470386999999999</v>
      </c>
      <c r="L180" s="27">
        <f>'AEO 2022 Table 49 Raw'!O165</f>
        <v>28.690885999999999</v>
      </c>
      <c r="M180" s="27">
        <f>'AEO 2022 Table 49 Raw'!P165</f>
        <v>28.883526</v>
      </c>
      <c r="N180" s="27">
        <f>'AEO 2022 Table 49 Raw'!Q165</f>
        <v>28.969481999999999</v>
      </c>
      <c r="O180" s="27">
        <f>'AEO 2022 Table 49 Raw'!R165</f>
        <v>28.995896999999999</v>
      </c>
      <c r="P180" s="27">
        <f>'AEO 2022 Table 49 Raw'!S165</f>
        <v>29.004847999999999</v>
      </c>
      <c r="Q180" s="27">
        <f>'AEO 2022 Table 49 Raw'!T165</f>
        <v>29.002939000000001</v>
      </c>
      <c r="R180" s="27">
        <f>'AEO 2022 Table 49 Raw'!U165</f>
        <v>29.000931000000001</v>
      </c>
      <c r="S180" s="27">
        <f>'AEO 2022 Table 49 Raw'!V165</f>
        <v>28.999154999999998</v>
      </c>
      <c r="T180" s="27">
        <f>'AEO 2022 Table 49 Raw'!W165</f>
        <v>28.997644000000001</v>
      </c>
      <c r="U180" s="27">
        <f>'AEO 2022 Table 49 Raw'!X165</f>
        <v>28.996347</v>
      </c>
      <c r="V180" s="27">
        <f>'AEO 2022 Table 49 Raw'!Y165</f>
        <v>28.995348</v>
      </c>
      <c r="W180" s="27">
        <f>'AEO 2022 Table 49 Raw'!Z165</f>
        <v>28.994610000000002</v>
      </c>
      <c r="X180" s="27">
        <f>'AEO 2022 Table 49 Raw'!AA165</f>
        <v>28.993981999999999</v>
      </c>
      <c r="Y180" s="27">
        <f>'AEO 2022 Table 49 Raw'!AB165</f>
        <v>28.993455999999998</v>
      </c>
      <c r="Z180" s="27">
        <f>'AEO 2022 Table 49 Raw'!AC165</f>
        <v>28.993002000000001</v>
      </c>
      <c r="AA180" s="27">
        <f>'AEO 2022 Table 49 Raw'!AD165</f>
        <v>28.992846</v>
      </c>
      <c r="AB180" s="27">
        <f>'AEO 2022 Table 49 Raw'!AE165</f>
        <v>28.993216</v>
      </c>
      <c r="AC180" s="27">
        <f>'AEO 2022 Table 49 Raw'!AF165</f>
        <v>28.993694000000001</v>
      </c>
      <c r="AD180" s="27">
        <f>'AEO 2022 Table 49 Raw'!AG165</f>
        <v>28.994420999999999</v>
      </c>
      <c r="AE180" s="27">
        <f>'AEO 2022 Table 49 Raw'!AH165</f>
        <v>28.995191999999999</v>
      </c>
      <c r="AF180" s="27">
        <f>'AEO 2022 Table 49 Raw'!AI165</f>
        <v>28.996054000000001</v>
      </c>
      <c r="AG180" s="45">
        <f>'AEO 2022 Table 49 Raw'!AJ165</f>
        <v>2E-3</v>
      </c>
    </row>
    <row r="181" spans="1:33" ht="12" customHeight="1">
      <c r="A181" s="8" t="s">
        <v>1431</v>
      </c>
      <c r="B181" s="24" t="s">
        <v>1280</v>
      </c>
      <c r="C181" s="27">
        <f>'AEO 2022 Table 49 Raw'!F166</f>
        <v>23.005607999999999</v>
      </c>
      <c r="D181" s="27">
        <f>'AEO 2022 Table 49 Raw'!G166</f>
        <v>23.400257</v>
      </c>
      <c r="E181" s="27">
        <f>'AEO 2022 Table 49 Raw'!H166</f>
        <v>23.761137000000002</v>
      </c>
      <c r="F181" s="27">
        <f>'AEO 2022 Table 49 Raw'!I166</f>
        <v>24.148109000000002</v>
      </c>
      <c r="G181" s="27">
        <f>'AEO 2022 Table 49 Raw'!J166</f>
        <v>24.669985</v>
      </c>
      <c r="H181" s="27">
        <f>'AEO 2022 Table 49 Raw'!K166</f>
        <v>25.347902000000001</v>
      </c>
      <c r="I181" s="27">
        <f>'AEO 2022 Table 49 Raw'!L166</f>
        <v>26.161881999999999</v>
      </c>
      <c r="J181" s="27">
        <f>'AEO 2022 Table 49 Raw'!M166</f>
        <v>26.596346</v>
      </c>
      <c r="K181" s="27">
        <f>'AEO 2022 Table 49 Raw'!N166</f>
        <v>27.339264</v>
      </c>
      <c r="L181" s="27">
        <f>'AEO 2022 Table 49 Raw'!O166</f>
        <v>28.019241000000001</v>
      </c>
      <c r="M181" s="27">
        <f>'AEO 2022 Table 49 Raw'!P166</f>
        <v>28.474782999999999</v>
      </c>
      <c r="N181" s="27">
        <f>'AEO 2022 Table 49 Raw'!Q166</f>
        <v>28.739944000000001</v>
      </c>
      <c r="O181" s="27">
        <f>'AEO 2022 Table 49 Raw'!R166</f>
        <v>28.829851000000001</v>
      </c>
      <c r="P181" s="27">
        <f>'AEO 2022 Table 49 Raw'!S166</f>
        <v>28.846471999999999</v>
      </c>
      <c r="Q181" s="27">
        <f>'AEO 2022 Table 49 Raw'!T166</f>
        <v>28.859528000000001</v>
      </c>
      <c r="R181" s="27">
        <f>'AEO 2022 Table 49 Raw'!U166</f>
        <v>28.864763</v>
      </c>
      <c r="S181" s="27">
        <f>'AEO 2022 Table 49 Raw'!V166</f>
        <v>28.864151</v>
      </c>
      <c r="T181" s="27">
        <f>'AEO 2022 Table 49 Raw'!W166</f>
        <v>28.852896000000001</v>
      </c>
      <c r="U181" s="27">
        <f>'AEO 2022 Table 49 Raw'!X166</f>
        <v>28.848915000000002</v>
      </c>
      <c r="V181" s="27">
        <f>'AEO 2022 Table 49 Raw'!Y166</f>
        <v>28.845901000000001</v>
      </c>
      <c r="W181" s="27">
        <f>'AEO 2022 Table 49 Raw'!Z166</f>
        <v>28.843788</v>
      </c>
      <c r="X181" s="27">
        <f>'AEO 2022 Table 49 Raw'!AA166</f>
        <v>28.842485</v>
      </c>
      <c r="Y181" s="27">
        <f>'AEO 2022 Table 49 Raw'!AB166</f>
        <v>28.841894</v>
      </c>
      <c r="Z181" s="27">
        <f>'AEO 2022 Table 49 Raw'!AC166</f>
        <v>28.841895999999998</v>
      </c>
      <c r="AA181" s="27">
        <f>'AEO 2022 Table 49 Raw'!AD166</f>
        <v>28.842302</v>
      </c>
      <c r="AB181" s="27">
        <f>'AEO 2022 Table 49 Raw'!AE166</f>
        <v>28.842970000000001</v>
      </c>
      <c r="AC181" s="27">
        <f>'AEO 2022 Table 49 Raw'!AF166</f>
        <v>28.843703999999999</v>
      </c>
      <c r="AD181" s="27">
        <f>'AEO 2022 Table 49 Raw'!AG166</f>
        <v>28.844418999999998</v>
      </c>
      <c r="AE181" s="27">
        <f>'AEO 2022 Table 49 Raw'!AH166</f>
        <v>28.84498</v>
      </c>
      <c r="AF181" s="27">
        <f>'AEO 2022 Table 49 Raw'!AI166</f>
        <v>28.845355999999999</v>
      </c>
      <c r="AG181" s="45">
        <f>'AEO 2022 Table 49 Raw'!AJ166</f>
        <v>8.0000000000000002E-3</v>
      </c>
    </row>
    <row r="182" spans="1:33" ht="12" customHeight="1">
      <c r="A182" s="8" t="s">
        <v>1432</v>
      </c>
      <c r="B182" s="24" t="s">
        <v>1282</v>
      </c>
      <c r="C182" s="27">
        <f>'AEO 2022 Table 49 Raw'!F167</f>
        <v>19.177948000000001</v>
      </c>
      <c r="D182" s="27">
        <f>'AEO 2022 Table 49 Raw'!G167</f>
        <v>19.294150999999999</v>
      </c>
      <c r="E182" s="27">
        <f>'AEO 2022 Table 49 Raw'!H167</f>
        <v>19.407917000000001</v>
      </c>
      <c r="F182" s="27">
        <f>'AEO 2022 Table 49 Raw'!I167</f>
        <v>19.507998000000001</v>
      </c>
      <c r="G182" s="27">
        <f>'AEO 2022 Table 49 Raw'!J167</f>
        <v>19.651786999999999</v>
      </c>
      <c r="H182" s="27">
        <f>'AEO 2022 Table 49 Raw'!K167</f>
        <v>19.846018000000001</v>
      </c>
      <c r="I182" s="27">
        <f>'AEO 2022 Table 49 Raw'!L167</f>
        <v>20.097363000000001</v>
      </c>
      <c r="J182" s="27">
        <f>'AEO 2022 Table 49 Raw'!M167</f>
        <v>20.207384000000001</v>
      </c>
      <c r="K182" s="27">
        <f>'AEO 2022 Table 49 Raw'!N167</f>
        <v>20.385572</v>
      </c>
      <c r="L182" s="27">
        <f>'AEO 2022 Table 49 Raw'!O167</f>
        <v>20.566177</v>
      </c>
      <c r="M182" s="27">
        <f>'AEO 2022 Table 49 Raw'!P167</f>
        <v>20.590848999999999</v>
      </c>
      <c r="N182" s="27">
        <f>'AEO 2022 Table 49 Raw'!Q167</f>
        <v>20.660233000000002</v>
      </c>
      <c r="O182" s="27">
        <f>'AEO 2022 Table 49 Raw'!R167</f>
        <v>20.718039999999998</v>
      </c>
      <c r="P182" s="27">
        <f>'AEO 2022 Table 49 Raw'!S167</f>
        <v>20.770690999999999</v>
      </c>
      <c r="Q182" s="27">
        <f>'AEO 2022 Table 49 Raw'!T167</f>
        <v>20.812258</v>
      </c>
      <c r="R182" s="27">
        <f>'AEO 2022 Table 49 Raw'!U167</f>
        <v>20.848703</v>
      </c>
      <c r="S182" s="27">
        <f>'AEO 2022 Table 49 Raw'!V167</f>
        <v>20.885076999999999</v>
      </c>
      <c r="T182" s="27">
        <f>'AEO 2022 Table 49 Raw'!W167</f>
        <v>20.919504</v>
      </c>
      <c r="U182" s="27">
        <f>'AEO 2022 Table 49 Raw'!X167</f>
        <v>20.949358</v>
      </c>
      <c r="V182" s="27">
        <f>'AEO 2022 Table 49 Raw'!Y167</f>
        <v>20.974844000000001</v>
      </c>
      <c r="W182" s="27">
        <f>'AEO 2022 Table 49 Raw'!Z167</f>
        <v>20.995874000000001</v>
      </c>
      <c r="X182" s="27">
        <f>'AEO 2022 Table 49 Raw'!AA167</f>
        <v>21.013352999999999</v>
      </c>
      <c r="Y182" s="27">
        <f>'AEO 2022 Table 49 Raw'!AB167</f>
        <v>21.016558</v>
      </c>
      <c r="Z182" s="27">
        <f>'AEO 2022 Table 49 Raw'!AC167</f>
        <v>21.015056999999999</v>
      </c>
      <c r="AA182" s="27">
        <f>'AEO 2022 Table 49 Raw'!AD167</f>
        <v>21.013807</v>
      </c>
      <c r="AB182" s="27">
        <f>'AEO 2022 Table 49 Raw'!AE167</f>
        <v>21.012765999999999</v>
      </c>
      <c r="AC182" s="27">
        <f>'AEO 2022 Table 49 Raw'!AF167</f>
        <v>21.011845000000001</v>
      </c>
      <c r="AD182" s="27">
        <f>'AEO 2022 Table 49 Raw'!AG167</f>
        <v>21.013262000000001</v>
      </c>
      <c r="AE182" s="27">
        <f>'AEO 2022 Table 49 Raw'!AH167</f>
        <v>21.015419000000001</v>
      </c>
      <c r="AF182" s="27">
        <f>'AEO 2022 Table 49 Raw'!AI167</f>
        <v>21.018298999999999</v>
      </c>
      <c r="AG182" s="45">
        <f>'AEO 2022 Table 49 Raw'!AJ167</f>
        <v>3.0000000000000001E-3</v>
      </c>
    </row>
    <row r="183" spans="1:33" ht="15" customHeight="1">
      <c r="A183" s="8" t="s">
        <v>1433</v>
      </c>
      <c r="B183" s="24" t="s">
        <v>1284</v>
      </c>
      <c r="C183" s="27">
        <f>'AEO 2022 Table 49 Raw'!F168</f>
        <v>18.70326</v>
      </c>
      <c r="D183" s="27">
        <f>'AEO 2022 Table 49 Raw'!G168</f>
        <v>16.244858000000001</v>
      </c>
      <c r="E183" s="27">
        <f>'AEO 2022 Table 49 Raw'!H168</f>
        <v>16.244858000000001</v>
      </c>
      <c r="F183" s="27">
        <f>'AEO 2022 Table 49 Raw'!I168</f>
        <v>16.244858000000001</v>
      </c>
      <c r="G183" s="27">
        <f>'AEO 2022 Table 49 Raw'!J168</f>
        <v>16.244858000000001</v>
      </c>
      <c r="H183" s="27">
        <f>'AEO 2022 Table 49 Raw'!K168</f>
        <v>16.244858000000001</v>
      </c>
      <c r="I183" s="27">
        <f>'AEO 2022 Table 49 Raw'!L168</f>
        <v>16.244858000000001</v>
      </c>
      <c r="J183" s="27">
        <f>'AEO 2022 Table 49 Raw'!M168</f>
        <v>16.244858000000001</v>
      </c>
      <c r="K183" s="27">
        <f>'AEO 2022 Table 49 Raw'!N168</f>
        <v>16.244858000000001</v>
      </c>
      <c r="L183" s="27">
        <f>'AEO 2022 Table 49 Raw'!O168</f>
        <v>16.244858000000001</v>
      </c>
      <c r="M183" s="27">
        <f>'AEO 2022 Table 49 Raw'!P168</f>
        <v>16.244858000000001</v>
      </c>
      <c r="N183" s="27">
        <f>'AEO 2022 Table 49 Raw'!Q168</f>
        <v>16.244858000000001</v>
      </c>
      <c r="O183" s="27">
        <f>'AEO 2022 Table 49 Raw'!R168</f>
        <v>16.244858000000001</v>
      </c>
      <c r="P183" s="27">
        <f>'AEO 2022 Table 49 Raw'!S168</f>
        <v>16.244858000000001</v>
      </c>
      <c r="Q183" s="27">
        <f>'AEO 2022 Table 49 Raw'!T168</f>
        <v>16.244858000000001</v>
      </c>
      <c r="R183" s="27">
        <f>'AEO 2022 Table 49 Raw'!U168</f>
        <v>16.244858000000001</v>
      </c>
      <c r="S183" s="27">
        <f>'AEO 2022 Table 49 Raw'!V168</f>
        <v>16.244858000000001</v>
      </c>
      <c r="T183" s="27">
        <f>'AEO 2022 Table 49 Raw'!W168</f>
        <v>16.244858000000001</v>
      </c>
      <c r="U183" s="27">
        <f>'AEO 2022 Table 49 Raw'!X168</f>
        <v>16.244858000000001</v>
      </c>
      <c r="V183" s="27">
        <f>'AEO 2022 Table 49 Raw'!Y168</f>
        <v>16.244858000000001</v>
      </c>
      <c r="W183" s="27">
        <f>'AEO 2022 Table 49 Raw'!Z168</f>
        <v>16.244858000000001</v>
      </c>
      <c r="X183" s="27">
        <f>'AEO 2022 Table 49 Raw'!AA168</f>
        <v>16.244858000000001</v>
      </c>
      <c r="Y183" s="27">
        <f>'AEO 2022 Table 49 Raw'!AB168</f>
        <v>16.244858000000001</v>
      </c>
      <c r="Z183" s="27">
        <f>'AEO 2022 Table 49 Raw'!AC168</f>
        <v>16.244858000000001</v>
      </c>
      <c r="AA183" s="27">
        <f>'AEO 2022 Table 49 Raw'!AD168</f>
        <v>16.244858000000001</v>
      </c>
      <c r="AB183" s="27">
        <f>'AEO 2022 Table 49 Raw'!AE168</f>
        <v>16.244858000000001</v>
      </c>
      <c r="AC183" s="27">
        <f>'AEO 2022 Table 49 Raw'!AF168</f>
        <v>16.244858000000001</v>
      </c>
      <c r="AD183" s="27">
        <f>'AEO 2022 Table 49 Raw'!AG168</f>
        <v>16.244858000000001</v>
      </c>
      <c r="AE183" s="27">
        <f>'AEO 2022 Table 49 Raw'!AH168</f>
        <v>16.244858000000001</v>
      </c>
      <c r="AF183" s="27">
        <f>'AEO 2022 Table 49 Raw'!AI168</f>
        <v>16.244858000000001</v>
      </c>
      <c r="AG183" s="45">
        <f>'AEO 2022 Table 49 Raw'!AJ168</f>
        <v>-5.0000000000000001E-3</v>
      </c>
    </row>
    <row r="184" spans="1:33" ht="15" customHeight="1">
      <c r="A184" s="8" t="s">
        <v>1434</v>
      </c>
      <c r="B184" s="24" t="s">
        <v>1367</v>
      </c>
      <c r="C184" s="27">
        <f>'AEO 2022 Table 49 Raw'!F169</f>
        <v>15.741026</v>
      </c>
      <c r="D184" s="27">
        <f>'AEO 2022 Table 49 Raw'!G169</f>
        <v>15.839065</v>
      </c>
      <c r="E184" s="27">
        <f>'AEO 2022 Table 49 Raw'!H169</f>
        <v>16.037213999999999</v>
      </c>
      <c r="F184" s="27">
        <f>'AEO 2022 Table 49 Raw'!I169</f>
        <v>16.352388000000001</v>
      </c>
      <c r="G184" s="27">
        <f>'AEO 2022 Table 49 Raw'!J169</f>
        <v>16.709215</v>
      </c>
      <c r="H184" s="27">
        <f>'AEO 2022 Table 49 Raw'!K169</f>
        <v>17.062712000000001</v>
      </c>
      <c r="I184" s="27">
        <f>'AEO 2022 Table 49 Raw'!L169</f>
        <v>17.315474999999999</v>
      </c>
      <c r="J184" s="27">
        <f>'AEO 2022 Table 49 Raw'!M169</f>
        <v>17.292686</v>
      </c>
      <c r="K184" s="27">
        <f>'AEO 2022 Table 49 Raw'!N169</f>
        <v>17.307227999999999</v>
      </c>
      <c r="L184" s="27">
        <f>'AEO 2022 Table 49 Raw'!O169</f>
        <v>17.288197</v>
      </c>
      <c r="M184" s="27">
        <f>'AEO 2022 Table 49 Raw'!P169</f>
        <v>17.249744</v>
      </c>
      <c r="N184" s="27">
        <f>'AEO 2022 Table 49 Raw'!Q169</f>
        <v>17.184453999999999</v>
      </c>
      <c r="O184" s="27">
        <f>'AEO 2022 Table 49 Raw'!R169</f>
        <v>17.118943999999999</v>
      </c>
      <c r="P184" s="27">
        <f>'AEO 2022 Table 49 Raw'!S169</f>
        <v>17.053642</v>
      </c>
      <c r="Q184" s="27">
        <f>'AEO 2022 Table 49 Raw'!T169</f>
        <v>17.002479999999998</v>
      </c>
      <c r="R184" s="27">
        <f>'AEO 2022 Table 49 Raw'!U169</f>
        <v>16.958114999999999</v>
      </c>
      <c r="S184" s="27">
        <f>'AEO 2022 Table 49 Raw'!V169</f>
        <v>16.913889000000001</v>
      </c>
      <c r="T184" s="27">
        <f>'AEO 2022 Table 49 Raw'!W169</f>
        <v>16.874769000000001</v>
      </c>
      <c r="U184" s="27">
        <f>'AEO 2022 Table 49 Raw'!X169</f>
        <v>16.835760000000001</v>
      </c>
      <c r="V184" s="27">
        <f>'AEO 2022 Table 49 Raw'!Y169</f>
        <v>16.799928999999999</v>
      </c>
      <c r="W184" s="27">
        <f>'AEO 2022 Table 49 Raw'!Z169</f>
        <v>16.761431000000002</v>
      </c>
      <c r="X184" s="27">
        <f>'AEO 2022 Table 49 Raw'!AA169</f>
        <v>16.734532999999999</v>
      </c>
      <c r="Y184" s="27">
        <f>'AEO 2022 Table 49 Raw'!AB169</f>
        <v>16.707636000000001</v>
      </c>
      <c r="Z184" s="27">
        <f>'AEO 2022 Table 49 Raw'!AC169</f>
        <v>16.613140000000001</v>
      </c>
      <c r="AA184" s="27">
        <f>'AEO 2022 Table 49 Raw'!AD169</f>
        <v>16.593827999999998</v>
      </c>
      <c r="AB184" s="27">
        <f>'AEO 2022 Table 49 Raw'!AE169</f>
        <v>16.580781999999999</v>
      </c>
      <c r="AC184" s="27">
        <f>'AEO 2022 Table 49 Raw'!AF169</f>
        <v>16.573333999999999</v>
      </c>
      <c r="AD184" s="27">
        <f>'AEO 2022 Table 49 Raw'!AG169</f>
        <v>16.574117999999999</v>
      </c>
      <c r="AE184" s="27">
        <f>'AEO 2022 Table 49 Raw'!AH169</f>
        <v>16.584990000000001</v>
      </c>
      <c r="AF184" s="27">
        <f>'AEO 2022 Table 49 Raw'!AI169</f>
        <v>16.605038</v>
      </c>
      <c r="AG184" s="45">
        <f>'AEO 2022 Table 49 Raw'!AJ169</f>
        <v>2E-3</v>
      </c>
    </row>
    <row r="185" spans="1:33" ht="15" customHeight="1">
      <c r="B185" s="23" t="s">
        <v>1287</v>
      </c>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c r="AA185" s="27"/>
      <c r="AB185" s="27"/>
      <c r="AC185" s="27"/>
      <c r="AD185" s="27"/>
      <c r="AE185" s="27"/>
      <c r="AF185" s="27"/>
      <c r="AG185" s="45"/>
    </row>
    <row r="186" spans="1:33" ht="15" customHeight="1">
      <c r="A186" s="8" t="s">
        <v>1435</v>
      </c>
      <c r="B186" s="24" t="s">
        <v>1269</v>
      </c>
      <c r="C186" s="27">
        <f>'AEO 2022 Table 49 Raw'!F171</f>
        <v>9.9379860000000004</v>
      </c>
      <c r="D186" s="27">
        <f>'AEO 2022 Table 49 Raw'!G171</f>
        <v>10.092641</v>
      </c>
      <c r="E186" s="27">
        <f>'AEO 2022 Table 49 Raw'!H171</f>
        <v>10.321104</v>
      </c>
      <c r="F186" s="27">
        <f>'AEO 2022 Table 49 Raw'!I171</f>
        <v>10.596708</v>
      </c>
      <c r="G186" s="27">
        <f>'AEO 2022 Table 49 Raw'!J171</f>
        <v>10.913694</v>
      </c>
      <c r="H186" s="27">
        <f>'AEO 2022 Table 49 Raw'!K171</f>
        <v>11.23357</v>
      </c>
      <c r="I186" s="27">
        <f>'AEO 2022 Table 49 Raw'!L171</f>
        <v>11.574120000000001</v>
      </c>
      <c r="J186" s="27">
        <f>'AEO 2022 Table 49 Raw'!M171</f>
        <v>11.740417000000001</v>
      </c>
      <c r="K186" s="27">
        <f>'AEO 2022 Table 49 Raw'!N171</f>
        <v>12.044585</v>
      </c>
      <c r="L186" s="27">
        <f>'AEO 2022 Table 49 Raw'!O171</f>
        <v>12.312566</v>
      </c>
      <c r="M186" s="27">
        <f>'AEO 2022 Table 49 Raw'!P171</f>
        <v>12.557655</v>
      </c>
      <c r="N186" s="27">
        <f>'AEO 2022 Table 49 Raw'!Q171</f>
        <v>12.699104999999999</v>
      </c>
      <c r="O186" s="27">
        <f>'AEO 2022 Table 49 Raw'!R171</f>
        <v>12.693258</v>
      </c>
      <c r="P186" s="27">
        <f>'AEO 2022 Table 49 Raw'!S171</f>
        <v>12.685533</v>
      </c>
      <c r="Q186" s="27">
        <f>'AEO 2022 Table 49 Raw'!T171</f>
        <v>12.68075</v>
      </c>
      <c r="R186" s="27">
        <f>'AEO 2022 Table 49 Raw'!U171</f>
        <v>12.664394</v>
      </c>
      <c r="S186" s="27">
        <f>'AEO 2022 Table 49 Raw'!V171</f>
        <v>12.666505000000001</v>
      </c>
      <c r="T186" s="27">
        <f>'AEO 2022 Table 49 Raw'!W171</f>
        <v>12.668839999999999</v>
      </c>
      <c r="U186" s="27">
        <f>'AEO 2022 Table 49 Raw'!X171</f>
        <v>12.670946000000001</v>
      </c>
      <c r="V186" s="27">
        <f>'AEO 2022 Table 49 Raw'!Y171</f>
        <v>12.672962999999999</v>
      </c>
      <c r="W186" s="27">
        <f>'AEO 2022 Table 49 Raw'!Z171</f>
        <v>12.674944999999999</v>
      </c>
      <c r="X186" s="27">
        <f>'AEO 2022 Table 49 Raw'!AA171</f>
        <v>12.654092</v>
      </c>
      <c r="Y186" s="27">
        <f>'AEO 2022 Table 49 Raw'!AB171</f>
        <v>12.657565</v>
      </c>
      <c r="Z186" s="27">
        <f>'AEO 2022 Table 49 Raw'!AC171</f>
        <v>12.662362999999999</v>
      </c>
      <c r="AA186" s="27">
        <f>'AEO 2022 Table 49 Raw'!AD171</f>
        <v>12.668737999999999</v>
      </c>
      <c r="AB186" s="27">
        <f>'AEO 2022 Table 49 Raw'!AE171</f>
        <v>12.676894000000001</v>
      </c>
      <c r="AC186" s="27">
        <f>'AEO 2022 Table 49 Raw'!AF171</f>
        <v>12.686374000000001</v>
      </c>
      <c r="AD186" s="27">
        <f>'AEO 2022 Table 49 Raw'!AG171</f>
        <v>12.695819999999999</v>
      </c>
      <c r="AE186" s="27">
        <f>'AEO 2022 Table 49 Raw'!AH171</f>
        <v>12.704594</v>
      </c>
      <c r="AF186" s="27">
        <f>'AEO 2022 Table 49 Raw'!AI171</f>
        <v>12.71203</v>
      </c>
      <c r="AG186" s="45">
        <f>'AEO 2022 Table 49 Raw'!AJ171</f>
        <v>8.9999999999999993E-3</v>
      </c>
    </row>
    <row r="187" spans="1:33" ht="15" customHeight="1">
      <c r="A187" s="8" t="s">
        <v>1436</v>
      </c>
      <c r="B187" s="24" t="s">
        <v>1271</v>
      </c>
      <c r="C187" s="27">
        <f>'AEO 2022 Table 49 Raw'!F172</f>
        <v>7.2944620000000002</v>
      </c>
      <c r="D187" s="27">
        <f>'AEO 2022 Table 49 Raw'!G172</f>
        <v>7.3683310000000004</v>
      </c>
      <c r="E187" s="27">
        <f>'AEO 2022 Table 49 Raw'!H172</f>
        <v>7.5157239999999996</v>
      </c>
      <c r="F187" s="27">
        <f>'AEO 2022 Table 49 Raw'!I172</f>
        <v>7.6819170000000003</v>
      </c>
      <c r="G187" s="27">
        <f>'AEO 2022 Table 49 Raw'!J172</f>
        <v>7.8774850000000001</v>
      </c>
      <c r="H187" s="27">
        <f>'AEO 2022 Table 49 Raw'!K172</f>
        <v>8.0850860000000004</v>
      </c>
      <c r="I187" s="27">
        <f>'AEO 2022 Table 49 Raw'!L172</f>
        <v>8.3079260000000001</v>
      </c>
      <c r="J187" s="27">
        <f>'AEO 2022 Table 49 Raw'!M172</f>
        <v>8.3855170000000001</v>
      </c>
      <c r="K187" s="27">
        <f>'AEO 2022 Table 49 Raw'!N172</f>
        <v>8.5865570000000009</v>
      </c>
      <c r="L187" s="27">
        <f>'AEO 2022 Table 49 Raw'!O172</f>
        <v>8.7648270000000004</v>
      </c>
      <c r="M187" s="27">
        <f>'AEO 2022 Table 49 Raw'!P172</f>
        <v>8.9295840000000002</v>
      </c>
      <c r="N187" s="27">
        <f>'AEO 2022 Table 49 Raw'!Q172</f>
        <v>9.0422940000000001</v>
      </c>
      <c r="O187" s="27">
        <f>'AEO 2022 Table 49 Raw'!R172</f>
        <v>9.0884420000000006</v>
      </c>
      <c r="P187" s="27">
        <f>'AEO 2022 Table 49 Raw'!S172</f>
        <v>9.1346609999999995</v>
      </c>
      <c r="Q187" s="27">
        <f>'AEO 2022 Table 49 Raw'!T172</f>
        <v>9.1486140000000002</v>
      </c>
      <c r="R187" s="27">
        <f>'AEO 2022 Table 49 Raw'!U172</f>
        <v>9.1449040000000004</v>
      </c>
      <c r="S187" s="27">
        <f>'AEO 2022 Table 49 Raw'!V172</f>
        <v>9.1411719999999992</v>
      </c>
      <c r="T187" s="27">
        <f>'AEO 2022 Table 49 Raw'!W172</f>
        <v>9.1374289999999991</v>
      </c>
      <c r="U187" s="27">
        <f>'AEO 2022 Table 49 Raw'!X172</f>
        <v>9.1339109999999994</v>
      </c>
      <c r="V187" s="27">
        <f>'AEO 2022 Table 49 Raw'!Y172</f>
        <v>9.1305010000000006</v>
      </c>
      <c r="W187" s="27">
        <f>'AEO 2022 Table 49 Raw'!Z172</f>
        <v>9.1271920000000009</v>
      </c>
      <c r="X187" s="27">
        <f>'AEO 2022 Table 49 Raw'!AA172</f>
        <v>9.1239659999999994</v>
      </c>
      <c r="Y187" s="27">
        <f>'AEO 2022 Table 49 Raw'!AB172</f>
        <v>9.1207010000000004</v>
      </c>
      <c r="Z187" s="27">
        <f>'AEO 2022 Table 49 Raw'!AC172</f>
        <v>9.1178329999999992</v>
      </c>
      <c r="AA187" s="27">
        <f>'AEO 2022 Table 49 Raw'!AD172</f>
        <v>9.1144289999999994</v>
      </c>
      <c r="AB187" s="27">
        <f>'AEO 2022 Table 49 Raw'!AE172</f>
        <v>9.1115300000000001</v>
      </c>
      <c r="AC187" s="27">
        <f>'AEO 2022 Table 49 Raw'!AF172</f>
        <v>9.1080430000000003</v>
      </c>
      <c r="AD187" s="27">
        <f>'AEO 2022 Table 49 Raw'!AG172</f>
        <v>9.1061870000000003</v>
      </c>
      <c r="AE187" s="27">
        <f>'AEO 2022 Table 49 Raw'!AH172</f>
        <v>9.1042869999999994</v>
      </c>
      <c r="AF187" s="27">
        <f>'AEO 2022 Table 49 Raw'!AI172</f>
        <v>9.1026150000000001</v>
      </c>
      <c r="AG187" s="45">
        <f>'AEO 2022 Table 49 Raw'!AJ172</f>
        <v>8.0000000000000002E-3</v>
      </c>
    </row>
    <row r="188" spans="1:33" ht="12" customHeight="1">
      <c r="A188" s="8" t="s">
        <v>1437</v>
      </c>
      <c r="B188" s="24" t="s">
        <v>915</v>
      </c>
      <c r="C188" s="27">
        <f>'AEO 2022 Table 49 Raw'!F173</f>
        <v>6.964334</v>
      </c>
      <c r="D188" s="27">
        <f>'AEO 2022 Table 49 Raw'!G173</f>
        <v>7.0459389999999997</v>
      </c>
      <c r="E188" s="27">
        <f>'AEO 2022 Table 49 Raw'!H173</f>
        <v>7.187621</v>
      </c>
      <c r="F188" s="27">
        <f>'AEO 2022 Table 49 Raw'!I173</f>
        <v>7.3382379999999996</v>
      </c>
      <c r="G188" s="27">
        <f>'AEO 2022 Table 49 Raw'!J173</f>
        <v>7.5399370000000001</v>
      </c>
      <c r="H188" s="27">
        <f>'AEO 2022 Table 49 Raw'!K173</f>
        <v>7.74777</v>
      </c>
      <c r="I188" s="27">
        <f>'AEO 2022 Table 49 Raw'!L173</f>
        <v>7.983886</v>
      </c>
      <c r="J188" s="27">
        <f>'AEO 2022 Table 49 Raw'!M173</f>
        <v>8.0960439999999991</v>
      </c>
      <c r="K188" s="27">
        <f>'AEO 2022 Table 49 Raw'!N173</f>
        <v>8.3407529999999994</v>
      </c>
      <c r="L188" s="27">
        <f>'AEO 2022 Table 49 Raw'!O173</f>
        <v>8.5809809999999995</v>
      </c>
      <c r="M188" s="27">
        <f>'AEO 2022 Table 49 Raw'!P173</f>
        <v>8.7964789999999997</v>
      </c>
      <c r="N188" s="27">
        <f>'AEO 2022 Table 49 Raw'!Q173</f>
        <v>8.9776030000000002</v>
      </c>
      <c r="O188" s="27">
        <f>'AEO 2022 Table 49 Raw'!R173</f>
        <v>9.0806439999999995</v>
      </c>
      <c r="P188" s="27">
        <f>'AEO 2022 Table 49 Raw'!S173</f>
        <v>9.130827</v>
      </c>
      <c r="Q188" s="27">
        <f>'AEO 2022 Table 49 Raw'!T173</f>
        <v>9.1594230000000003</v>
      </c>
      <c r="R188" s="27">
        <f>'AEO 2022 Table 49 Raw'!U173</f>
        <v>9.1781260000000007</v>
      </c>
      <c r="S188" s="27">
        <f>'AEO 2022 Table 49 Raw'!V173</f>
        <v>9.1943579999999994</v>
      </c>
      <c r="T188" s="27">
        <f>'AEO 2022 Table 49 Raw'!W173</f>
        <v>9.2080649999999995</v>
      </c>
      <c r="U188" s="27">
        <f>'AEO 2022 Table 49 Raw'!X173</f>
        <v>9.2080629999999992</v>
      </c>
      <c r="V188" s="27">
        <f>'AEO 2022 Table 49 Raw'!Y173</f>
        <v>9.2066250000000007</v>
      </c>
      <c r="W188" s="27">
        <f>'AEO 2022 Table 49 Raw'!Z173</f>
        <v>9.2068200000000004</v>
      </c>
      <c r="X188" s="27">
        <f>'AEO 2022 Table 49 Raw'!AA173</f>
        <v>9.2071000000000005</v>
      </c>
      <c r="Y188" s="27">
        <f>'AEO 2022 Table 49 Raw'!AB173</f>
        <v>9.2074829999999999</v>
      </c>
      <c r="Z188" s="27">
        <f>'AEO 2022 Table 49 Raw'!AC173</f>
        <v>9.2079930000000001</v>
      </c>
      <c r="AA188" s="27">
        <f>'AEO 2022 Table 49 Raw'!AD173</f>
        <v>9.2086260000000006</v>
      </c>
      <c r="AB188" s="27">
        <f>'AEO 2022 Table 49 Raw'!AE173</f>
        <v>9.2093679999999996</v>
      </c>
      <c r="AC188" s="27">
        <f>'AEO 2022 Table 49 Raw'!AF173</f>
        <v>9.2101769999999998</v>
      </c>
      <c r="AD188" s="27">
        <f>'AEO 2022 Table 49 Raw'!AG173</f>
        <v>9.2109970000000008</v>
      </c>
      <c r="AE188" s="27">
        <f>'AEO 2022 Table 49 Raw'!AH173</f>
        <v>9.2117570000000004</v>
      </c>
      <c r="AF188" s="27">
        <f>'AEO 2022 Table 49 Raw'!AI173</f>
        <v>9.2124220000000001</v>
      </c>
      <c r="AG188" s="45">
        <f>'AEO 2022 Table 49 Raw'!AJ173</f>
        <v>0.01</v>
      </c>
    </row>
    <row r="189" spans="1:33" ht="15" customHeight="1">
      <c r="A189" s="8" t="s">
        <v>1438</v>
      </c>
      <c r="B189" s="24" t="s">
        <v>1274</v>
      </c>
      <c r="C189" s="27">
        <f>'AEO 2022 Table 49 Raw'!F174</f>
        <v>7.3828880000000003</v>
      </c>
      <c r="D189" s="27">
        <f>'AEO 2022 Table 49 Raw'!G174</f>
        <v>7.3663990000000004</v>
      </c>
      <c r="E189" s="27">
        <f>'AEO 2022 Table 49 Raw'!H174</f>
        <v>7.5504470000000001</v>
      </c>
      <c r="F189" s="27">
        <f>'AEO 2022 Table 49 Raw'!I174</f>
        <v>7.7729609999999996</v>
      </c>
      <c r="G189" s="27">
        <f>'AEO 2022 Table 49 Raw'!J174</f>
        <v>8.036308</v>
      </c>
      <c r="H189" s="27">
        <f>'AEO 2022 Table 49 Raw'!K174</f>
        <v>8.3053779999999993</v>
      </c>
      <c r="I189" s="27">
        <f>'AEO 2022 Table 49 Raw'!L174</f>
        <v>8.5636340000000004</v>
      </c>
      <c r="J189" s="27">
        <f>'AEO 2022 Table 49 Raw'!M174</f>
        <v>8.652374</v>
      </c>
      <c r="K189" s="27">
        <f>'AEO 2022 Table 49 Raw'!N174</f>
        <v>8.8692259999999994</v>
      </c>
      <c r="L189" s="27">
        <f>'AEO 2022 Table 49 Raw'!O174</f>
        <v>9.0568740000000005</v>
      </c>
      <c r="M189" s="27">
        <f>'AEO 2022 Table 49 Raw'!P174</f>
        <v>9.2266250000000003</v>
      </c>
      <c r="N189" s="27">
        <f>'AEO 2022 Table 49 Raw'!Q174</f>
        <v>9.3442159999999994</v>
      </c>
      <c r="O189" s="27">
        <f>'AEO 2022 Table 49 Raw'!R174</f>
        <v>9.3770249999999997</v>
      </c>
      <c r="P189" s="27">
        <f>'AEO 2022 Table 49 Raw'!S174</f>
        <v>9.4028550000000006</v>
      </c>
      <c r="Q189" s="27">
        <f>'AEO 2022 Table 49 Raw'!T174</f>
        <v>9.4249910000000003</v>
      </c>
      <c r="R189" s="27">
        <f>'AEO 2022 Table 49 Raw'!U174</f>
        <v>9.4330400000000001</v>
      </c>
      <c r="S189" s="27">
        <f>'AEO 2022 Table 49 Raw'!V174</f>
        <v>9.4347110000000001</v>
      </c>
      <c r="T189" s="27">
        <f>'AEO 2022 Table 49 Raw'!W174</f>
        <v>9.4351129999999994</v>
      </c>
      <c r="U189" s="27">
        <f>'AEO 2022 Table 49 Raw'!X174</f>
        <v>9.4367389999999993</v>
      </c>
      <c r="V189" s="27">
        <f>'AEO 2022 Table 49 Raw'!Y174</f>
        <v>9.4394570000000009</v>
      </c>
      <c r="W189" s="27">
        <f>'AEO 2022 Table 49 Raw'!Z174</f>
        <v>9.4421300000000006</v>
      </c>
      <c r="X189" s="27">
        <f>'AEO 2022 Table 49 Raw'!AA174</f>
        <v>9.4449129999999997</v>
      </c>
      <c r="Y189" s="27">
        <f>'AEO 2022 Table 49 Raw'!AB174</f>
        <v>9.4472640000000006</v>
      </c>
      <c r="Z189" s="27">
        <f>'AEO 2022 Table 49 Raw'!AC174</f>
        <v>9.4500100000000007</v>
      </c>
      <c r="AA189" s="27">
        <f>'AEO 2022 Table 49 Raw'!AD174</f>
        <v>9.4523770000000003</v>
      </c>
      <c r="AB189" s="27">
        <f>'AEO 2022 Table 49 Raw'!AE174</f>
        <v>9.4519660000000005</v>
      </c>
      <c r="AC189" s="27">
        <f>'AEO 2022 Table 49 Raw'!AF174</f>
        <v>9.4515089999999997</v>
      </c>
      <c r="AD189" s="27">
        <f>'AEO 2022 Table 49 Raw'!AG174</f>
        <v>9.454504</v>
      </c>
      <c r="AE189" s="27">
        <f>'AEO 2022 Table 49 Raw'!AH174</f>
        <v>9.4555030000000002</v>
      </c>
      <c r="AF189" s="27">
        <f>'AEO 2022 Table 49 Raw'!AI174</f>
        <v>9.4569939999999999</v>
      </c>
      <c r="AG189" s="45">
        <f>'AEO 2022 Table 49 Raw'!AJ174</f>
        <v>8.9999999999999993E-3</v>
      </c>
    </row>
    <row r="190" spans="1:33" ht="15" customHeight="1">
      <c r="A190" s="8" t="s">
        <v>1439</v>
      </c>
      <c r="B190" s="24" t="s">
        <v>1276</v>
      </c>
      <c r="C190" s="27">
        <f>'AEO 2022 Table 49 Raw'!F175</f>
        <v>7.5514229999999998</v>
      </c>
      <c r="D190" s="27">
        <f>'AEO 2022 Table 49 Raw'!G175</f>
        <v>7.3213359999999996</v>
      </c>
      <c r="E190" s="27">
        <f>'AEO 2022 Table 49 Raw'!H175</f>
        <v>7.4633609999999999</v>
      </c>
      <c r="F190" s="27">
        <f>'AEO 2022 Table 49 Raw'!I175</f>
        <v>7.6239509999999999</v>
      </c>
      <c r="G190" s="27">
        <f>'AEO 2022 Table 49 Raw'!J175</f>
        <v>7.8134680000000003</v>
      </c>
      <c r="H190" s="27">
        <f>'AEO 2022 Table 49 Raw'!K175</f>
        <v>8.0139320000000005</v>
      </c>
      <c r="I190" s="27">
        <f>'AEO 2022 Table 49 Raw'!L175</f>
        <v>8.2309450000000002</v>
      </c>
      <c r="J190" s="27">
        <f>'AEO 2022 Table 49 Raw'!M175</f>
        <v>8.3033479999999997</v>
      </c>
      <c r="K190" s="27">
        <f>'AEO 2022 Table 49 Raw'!N175</f>
        <v>8.4968669999999999</v>
      </c>
      <c r="L190" s="27">
        <f>'AEO 2022 Table 49 Raw'!O175</f>
        <v>8.6671949999999995</v>
      </c>
      <c r="M190" s="27">
        <f>'AEO 2022 Table 49 Raw'!P175</f>
        <v>8.8253050000000002</v>
      </c>
      <c r="N190" s="27">
        <f>'AEO 2022 Table 49 Raw'!Q175</f>
        <v>8.9345510000000008</v>
      </c>
      <c r="O190" s="27">
        <f>'AEO 2022 Table 49 Raw'!R175</f>
        <v>8.9784210000000009</v>
      </c>
      <c r="P190" s="27">
        <f>'AEO 2022 Table 49 Raw'!S175</f>
        <v>9.0213149999999995</v>
      </c>
      <c r="Q190" s="27">
        <f>'AEO 2022 Table 49 Raw'!T175</f>
        <v>9.0324770000000001</v>
      </c>
      <c r="R190" s="27">
        <f>'AEO 2022 Table 49 Raw'!U175</f>
        <v>9.0311170000000001</v>
      </c>
      <c r="S190" s="27">
        <f>'AEO 2022 Table 49 Raw'!V175</f>
        <v>9.0298580000000008</v>
      </c>
      <c r="T190" s="27">
        <f>'AEO 2022 Table 49 Raw'!W175</f>
        <v>9.0286849999999994</v>
      </c>
      <c r="U190" s="27">
        <f>'AEO 2022 Table 49 Raw'!X175</f>
        <v>9.0275879999999997</v>
      </c>
      <c r="V190" s="27">
        <f>'AEO 2022 Table 49 Raw'!Y175</f>
        <v>9.0265640000000005</v>
      </c>
      <c r="W190" s="27">
        <f>'AEO 2022 Table 49 Raw'!Z175</f>
        <v>9.0256030000000003</v>
      </c>
      <c r="X190" s="27">
        <f>'AEO 2022 Table 49 Raw'!AA175</f>
        <v>9.0246999999999993</v>
      </c>
      <c r="Y190" s="27">
        <f>'AEO 2022 Table 49 Raw'!AB175</f>
        <v>9.0238510000000005</v>
      </c>
      <c r="Z190" s="27">
        <f>'AEO 2022 Table 49 Raw'!AC175</f>
        <v>9.0209569999999992</v>
      </c>
      <c r="AA190" s="27">
        <f>'AEO 2022 Table 49 Raw'!AD175</f>
        <v>9.0202019999999994</v>
      </c>
      <c r="AB190" s="27">
        <f>'AEO 2022 Table 49 Raw'!AE175</f>
        <v>9.0171939999999999</v>
      </c>
      <c r="AC190" s="27">
        <f>'AEO 2022 Table 49 Raw'!AF175</f>
        <v>9.0171869999999998</v>
      </c>
      <c r="AD190" s="27">
        <f>'AEO 2022 Table 49 Raw'!AG175</f>
        <v>9.0136099999999999</v>
      </c>
      <c r="AE190" s="27">
        <f>'AEO 2022 Table 49 Raw'!AH175</f>
        <v>9.0114990000000006</v>
      </c>
      <c r="AF190" s="27">
        <f>'AEO 2022 Table 49 Raw'!AI175</f>
        <v>9.0092990000000004</v>
      </c>
      <c r="AG190" s="45">
        <f>'AEO 2022 Table 49 Raw'!AJ175</f>
        <v>6.0000000000000001E-3</v>
      </c>
    </row>
    <row r="191" spans="1:33" ht="15" customHeight="1">
      <c r="A191" s="8" t="s">
        <v>1440</v>
      </c>
      <c r="B191" s="24" t="s">
        <v>1278</v>
      </c>
      <c r="C191" s="27">
        <f>'AEO 2022 Table 49 Raw'!F176</f>
        <v>16.601973999999998</v>
      </c>
      <c r="D191" s="27">
        <f>'AEO 2022 Table 49 Raw'!G176</f>
        <v>16.822268000000001</v>
      </c>
      <c r="E191" s="27">
        <f>'AEO 2022 Table 49 Raw'!H176</f>
        <v>17.082932</v>
      </c>
      <c r="F191" s="27">
        <f>'AEO 2022 Table 49 Raw'!I176</f>
        <v>17.39958</v>
      </c>
      <c r="G191" s="27">
        <f>'AEO 2022 Table 49 Raw'!J176</f>
        <v>17.791340000000002</v>
      </c>
      <c r="H191" s="27">
        <f>'AEO 2022 Table 49 Raw'!K176</f>
        <v>18.270512</v>
      </c>
      <c r="I191" s="27">
        <f>'AEO 2022 Table 49 Raw'!L176</f>
        <v>18.829848999999999</v>
      </c>
      <c r="J191" s="27">
        <f>'AEO 2022 Table 49 Raw'!M176</f>
        <v>19.116661000000001</v>
      </c>
      <c r="K191" s="27">
        <f>'AEO 2022 Table 49 Raw'!N176</f>
        <v>19.607399000000001</v>
      </c>
      <c r="L191" s="27">
        <f>'AEO 2022 Table 49 Raw'!O176</f>
        <v>20.069331999999999</v>
      </c>
      <c r="M191" s="27">
        <f>'AEO 2022 Table 49 Raw'!P176</f>
        <v>20.409877999999999</v>
      </c>
      <c r="N191" s="27">
        <f>'AEO 2022 Table 49 Raw'!Q176</f>
        <v>20.602356</v>
      </c>
      <c r="O191" s="27">
        <f>'AEO 2022 Table 49 Raw'!R176</f>
        <v>20.621621999999999</v>
      </c>
      <c r="P191" s="27">
        <f>'AEO 2022 Table 49 Raw'!S176</f>
        <v>20.615364</v>
      </c>
      <c r="Q191" s="27">
        <f>'AEO 2022 Table 49 Raw'!T176</f>
        <v>20.609362000000001</v>
      </c>
      <c r="R191" s="27">
        <f>'AEO 2022 Table 49 Raw'!U176</f>
        <v>20.600211999999999</v>
      </c>
      <c r="S191" s="27">
        <f>'AEO 2022 Table 49 Raw'!V176</f>
        <v>20.590675000000001</v>
      </c>
      <c r="T191" s="27">
        <f>'AEO 2022 Table 49 Raw'!W176</f>
        <v>20.581721999999999</v>
      </c>
      <c r="U191" s="27">
        <f>'AEO 2022 Table 49 Raw'!X176</f>
        <v>20.573298999999999</v>
      </c>
      <c r="V191" s="27">
        <f>'AEO 2022 Table 49 Raw'!Y176</f>
        <v>20.512810000000002</v>
      </c>
      <c r="W191" s="27">
        <f>'AEO 2022 Table 49 Raw'!Z176</f>
        <v>20.509754000000001</v>
      </c>
      <c r="X191" s="27">
        <f>'AEO 2022 Table 49 Raw'!AA176</f>
        <v>20.509972000000001</v>
      </c>
      <c r="Y191" s="27">
        <f>'AEO 2022 Table 49 Raw'!AB176</f>
        <v>20.513072999999999</v>
      </c>
      <c r="Z191" s="27">
        <f>'AEO 2022 Table 49 Raw'!AC176</f>
        <v>20.517901999999999</v>
      </c>
      <c r="AA191" s="27">
        <f>'AEO 2022 Table 49 Raw'!AD176</f>
        <v>20.522487999999999</v>
      </c>
      <c r="AB191" s="27">
        <f>'AEO 2022 Table 49 Raw'!AE176</f>
        <v>20.52627</v>
      </c>
      <c r="AC191" s="27">
        <f>'AEO 2022 Table 49 Raw'!AF176</f>
        <v>20.528953999999999</v>
      </c>
      <c r="AD191" s="27">
        <f>'AEO 2022 Table 49 Raw'!AG176</f>
        <v>20.528776000000001</v>
      </c>
      <c r="AE191" s="27">
        <f>'AEO 2022 Table 49 Raw'!AH176</f>
        <v>20.52553</v>
      </c>
      <c r="AF191" s="27">
        <f>'AEO 2022 Table 49 Raw'!AI176</f>
        <v>20.520244999999999</v>
      </c>
      <c r="AG191" s="45">
        <f>'AEO 2022 Table 49 Raw'!AJ176</f>
        <v>7.0000000000000001E-3</v>
      </c>
    </row>
    <row r="192" spans="1:33" ht="15" customHeight="1">
      <c r="A192" s="8" t="s">
        <v>1441</v>
      </c>
      <c r="B192" s="24" t="s">
        <v>1280</v>
      </c>
      <c r="C192" s="27">
        <f>'AEO 2022 Table 49 Raw'!F177</f>
        <v>14.041238999999999</v>
      </c>
      <c r="D192" s="27">
        <f>'AEO 2022 Table 49 Raw'!G177</f>
        <v>14.454098</v>
      </c>
      <c r="E192" s="27">
        <f>'AEO 2022 Table 49 Raw'!H177</f>
        <v>14.720300999999999</v>
      </c>
      <c r="F192" s="27">
        <f>'AEO 2022 Table 49 Raw'!I177</f>
        <v>14.997833</v>
      </c>
      <c r="G192" s="27">
        <f>'AEO 2022 Table 49 Raw'!J177</f>
        <v>15.382709</v>
      </c>
      <c r="H192" s="27">
        <f>'AEO 2022 Table 49 Raw'!K177</f>
        <v>15.837603</v>
      </c>
      <c r="I192" s="27">
        <f>'AEO 2022 Table 49 Raw'!L177</f>
        <v>16.233864000000001</v>
      </c>
      <c r="J192" s="27">
        <f>'AEO 2022 Table 49 Raw'!M177</f>
        <v>16.404602000000001</v>
      </c>
      <c r="K192" s="27">
        <f>'AEO 2022 Table 49 Raw'!N177</f>
        <v>16.761126999999998</v>
      </c>
      <c r="L192" s="27">
        <f>'AEO 2022 Table 49 Raw'!O177</f>
        <v>17.106562</v>
      </c>
      <c r="M192" s="27">
        <f>'AEO 2022 Table 49 Raw'!P177</f>
        <v>17.415254999999998</v>
      </c>
      <c r="N192" s="27">
        <f>'AEO 2022 Table 49 Raw'!Q177</f>
        <v>17.677994000000002</v>
      </c>
      <c r="O192" s="27">
        <f>'AEO 2022 Table 49 Raw'!R177</f>
        <v>17.839715999999999</v>
      </c>
      <c r="P192" s="27">
        <f>'AEO 2022 Table 49 Raw'!S177</f>
        <v>17.903372000000001</v>
      </c>
      <c r="Q192" s="27">
        <f>'AEO 2022 Table 49 Raw'!T177</f>
        <v>17.951792000000001</v>
      </c>
      <c r="R192" s="27">
        <f>'AEO 2022 Table 49 Raw'!U177</f>
        <v>17.954134</v>
      </c>
      <c r="S192" s="27">
        <f>'AEO 2022 Table 49 Raw'!V177</f>
        <v>17.912911999999999</v>
      </c>
      <c r="T192" s="27">
        <f>'AEO 2022 Table 49 Raw'!W177</f>
        <v>17.915133000000001</v>
      </c>
      <c r="U192" s="27">
        <f>'AEO 2022 Table 49 Raw'!X177</f>
        <v>17.919180000000001</v>
      </c>
      <c r="V192" s="27">
        <f>'AEO 2022 Table 49 Raw'!Y177</f>
        <v>17.925352</v>
      </c>
      <c r="W192" s="27">
        <f>'AEO 2022 Table 49 Raw'!Z177</f>
        <v>17.933681</v>
      </c>
      <c r="X192" s="27">
        <f>'AEO 2022 Table 49 Raw'!AA177</f>
        <v>17.943895000000001</v>
      </c>
      <c r="Y192" s="27">
        <f>'AEO 2022 Table 49 Raw'!AB177</f>
        <v>17.927344999999999</v>
      </c>
      <c r="Z192" s="27">
        <f>'AEO 2022 Table 49 Raw'!AC177</f>
        <v>17.945979999999999</v>
      </c>
      <c r="AA192" s="27">
        <f>'AEO 2022 Table 49 Raw'!AD177</f>
        <v>17.965751999999998</v>
      </c>
      <c r="AB192" s="27">
        <f>'AEO 2022 Table 49 Raw'!AE177</f>
        <v>17.986546000000001</v>
      </c>
      <c r="AC192" s="27">
        <f>'AEO 2022 Table 49 Raw'!AF177</f>
        <v>18.008032</v>
      </c>
      <c r="AD192" s="27">
        <f>'AEO 2022 Table 49 Raw'!AG177</f>
        <v>18.030148000000001</v>
      </c>
      <c r="AE192" s="27">
        <f>'AEO 2022 Table 49 Raw'!AH177</f>
        <v>18.052164000000001</v>
      </c>
      <c r="AF192" s="27">
        <f>'AEO 2022 Table 49 Raw'!AI177</f>
        <v>18.072089999999999</v>
      </c>
      <c r="AG192" s="45">
        <f>'AEO 2022 Table 49 Raw'!AJ177</f>
        <v>8.9999999999999993E-3</v>
      </c>
    </row>
    <row r="193" spans="1:33" ht="15" customHeight="1">
      <c r="A193" s="8" t="s">
        <v>1442</v>
      </c>
      <c r="B193" s="24" t="s">
        <v>1282</v>
      </c>
      <c r="C193" s="27">
        <f>'AEO 2022 Table 49 Raw'!F178</f>
        <v>10.208254</v>
      </c>
      <c r="D193" s="27">
        <f>'AEO 2022 Table 49 Raw'!G178</f>
        <v>10.504457</v>
      </c>
      <c r="E193" s="27">
        <f>'AEO 2022 Table 49 Raw'!H178</f>
        <v>10.698999000000001</v>
      </c>
      <c r="F193" s="27">
        <f>'AEO 2022 Table 49 Raw'!I178</f>
        <v>10.898968999999999</v>
      </c>
      <c r="G193" s="27">
        <f>'AEO 2022 Table 49 Raw'!J178</f>
        <v>11.147268</v>
      </c>
      <c r="H193" s="27">
        <f>'AEO 2022 Table 49 Raw'!K178</f>
        <v>11.425827999999999</v>
      </c>
      <c r="I193" s="27">
        <f>'AEO 2022 Table 49 Raw'!L178</f>
        <v>11.755324</v>
      </c>
      <c r="J193" s="27">
        <f>'AEO 2022 Table 49 Raw'!M178</f>
        <v>11.887252</v>
      </c>
      <c r="K193" s="27">
        <f>'AEO 2022 Table 49 Raw'!N178</f>
        <v>12.139436999999999</v>
      </c>
      <c r="L193" s="27">
        <f>'AEO 2022 Table 49 Raw'!O178</f>
        <v>12.399929</v>
      </c>
      <c r="M193" s="27">
        <f>'AEO 2022 Table 49 Raw'!P178</f>
        <v>12.627017</v>
      </c>
      <c r="N193" s="27">
        <f>'AEO 2022 Table 49 Raw'!Q178</f>
        <v>12.821033999999999</v>
      </c>
      <c r="O193" s="27">
        <f>'AEO 2022 Table 49 Raw'!R178</f>
        <v>12.937538999999999</v>
      </c>
      <c r="P193" s="27">
        <f>'AEO 2022 Table 49 Raw'!S178</f>
        <v>12.899778</v>
      </c>
      <c r="Q193" s="27">
        <f>'AEO 2022 Table 49 Raw'!T178</f>
        <v>12.897118000000001</v>
      </c>
      <c r="R193" s="27">
        <f>'AEO 2022 Table 49 Raw'!U178</f>
        <v>12.895655</v>
      </c>
      <c r="S193" s="27">
        <f>'AEO 2022 Table 49 Raw'!V178</f>
        <v>12.897468</v>
      </c>
      <c r="T193" s="27">
        <f>'AEO 2022 Table 49 Raw'!W178</f>
        <v>12.901315</v>
      </c>
      <c r="U193" s="27">
        <f>'AEO 2022 Table 49 Raw'!X178</f>
        <v>12.90821</v>
      </c>
      <c r="V193" s="27">
        <f>'AEO 2022 Table 49 Raw'!Y178</f>
        <v>12.920206</v>
      </c>
      <c r="W193" s="27">
        <f>'AEO 2022 Table 49 Raw'!Z178</f>
        <v>12.935719000000001</v>
      </c>
      <c r="X193" s="27">
        <f>'AEO 2022 Table 49 Raw'!AA178</f>
        <v>12.95262</v>
      </c>
      <c r="Y193" s="27">
        <f>'AEO 2022 Table 49 Raw'!AB178</f>
        <v>12.968375</v>
      </c>
      <c r="Z193" s="27">
        <f>'AEO 2022 Table 49 Raw'!AC178</f>
        <v>12.981417</v>
      </c>
      <c r="AA193" s="27">
        <f>'AEO 2022 Table 49 Raw'!AD178</f>
        <v>12.990969</v>
      </c>
      <c r="AB193" s="27">
        <f>'AEO 2022 Table 49 Raw'!AE178</f>
        <v>12.99615</v>
      </c>
      <c r="AC193" s="27">
        <f>'AEO 2022 Table 49 Raw'!AF178</f>
        <v>12.99492</v>
      </c>
      <c r="AD193" s="27">
        <f>'AEO 2022 Table 49 Raw'!AG178</f>
        <v>12.994097999999999</v>
      </c>
      <c r="AE193" s="27">
        <f>'AEO 2022 Table 49 Raw'!AH178</f>
        <v>12.992614</v>
      </c>
      <c r="AF193" s="27">
        <f>'AEO 2022 Table 49 Raw'!AI178</f>
        <v>13.003983</v>
      </c>
      <c r="AG193" s="45">
        <f>'AEO 2022 Table 49 Raw'!AJ178</f>
        <v>8.0000000000000002E-3</v>
      </c>
    </row>
    <row r="194" spans="1:33" ht="12" customHeight="1">
      <c r="A194" s="8" t="s">
        <v>1443</v>
      </c>
      <c r="B194" s="24" t="s">
        <v>1284</v>
      </c>
      <c r="C194" s="27">
        <f>'AEO 2022 Table 49 Raw'!F179</f>
        <v>11.399428</v>
      </c>
      <c r="D194" s="27">
        <f>'AEO 2022 Table 49 Raw'!G179</f>
        <v>11.399426999999999</v>
      </c>
      <c r="E194" s="27">
        <f>'AEO 2022 Table 49 Raw'!H179</f>
        <v>11.399428</v>
      </c>
      <c r="F194" s="27">
        <f>'AEO 2022 Table 49 Raw'!I179</f>
        <v>11.399426999999999</v>
      </c>
      <c r="G194" s="27">
        <f>'AEO 2022 Table 49 Raw'!J179</f>
        <v>11.399429</v>
      </c>
      <c r="H194" s="27">
        <f>'AEO 2022 Table 49 Raw'!K179</f>
        <v>11.399428</v>
      </c>
      <c r="I194" s="27">
        <f>'AEO 2022 Table 49 Raw'!L179</f>
        <v>11.399429</v>
      </c>
      <c r="J194" s="27">
        <f>'AEO 2022 Table 49 Raw'!M179</f>
        <v>11.399428</v>
      </c>
      <c r="K194" s="27">
        <f>'AEO 2022 Table 49 Raw'!N179</f>
        <v>11.399426999999999</v>
      </c>
      <c r="L194" s="27">
        <f>'AEO 2022 Table 49 Raw'!O179</f>
        <v>11.399428</v>
      </c>
      <c r="M194" s="27">
        <f>'AEO 2022 Table 49 Raw'!P179</f>
        <v>11.399428</v>
      </c>
      <c r="N194" s="27">
        <f>'AEO 2022 Table 49 Raw'!Q179</f>
        <v>11.399426999999999</v>
      </c>
      <c r="O194" s="27">
        <f>'AEO 2022 Table 49 Raw'!R179</f>
        <v>11.399426999999999</v>
      </c>
      <c r="P194" s="27">
        <f>'AEO 2022 Table 49 Raw'!S179</f>
        <v>11.399426999999999</v>
      </c>
      <c r="Q194" s="27">
        <f>'AEO 2022 Table 49 Raw'!T179</f>
        <v>11.399428</v>
      </c>
      <c r="R194" s="27">
        <f>'AEO 2022 Table 49 Raw'!U179</f>
        <v>11.399426999999999</v>
      </c>
      <c r="S194" s="27">
        <f>'AEO 2022 Table 49 Raw'!V179</f>
        <v>11.399429</v>
      </c>
      <c r="T194" s="27">
        <f>'AEO 2022 Table 49 Raw'!W179</f>
        <v>11.399426999999999</v>
      </c>
      <c r="U194" s="27">
        <f>'AEO 2022 Table 49 Raw'!X179</f>
        <v>11.399426999999999</v>
      </c>
      <c r="V194" s="27">
        <f>'AEO 2022 Table 49 Raw'!Y179</f>
        <v>11.399426999999999</v>
      </c>
      <c r="W194" s="27">
        <f>'AEO 2022 Table 49 Raw'!Z179</f>
        <v>11.399428</v>
      </c>
      <c r="X194" s="27">
        <f>'AEO 2022 Table 49 Raw'!AA179</f>
        <v>11.399428</v>
      </c>
      <c r="Y194" s="27">
        <f>'AEO 2022 Table 49 Raw'!AB179</f>
        <v>11.399426999999999</v>
      </c>
      <c r="Z194" s="27">
        <f>'AEO 2022 Table 49 Raw'!AC179</f>
        <v>11.399426999999999</v>
      </c>
      <c r="AA194" s="27">
        <f>'AEO 2022 Table 49 Raw'!AD179</f>
        <v>11.399426999999999</v>
      </c>
      <c r="AB194" s="27">
        <f>'AEO 2022 Table 49 Raw'!AE179</f>
        <v>11.399426999999999</v>
      </c>
      <c r="AC194" s="27">
        <f>'AEO 2022 Table 49 Raw'!AF179</f>
        <v>11.399426999999999</v>
      </c>
      <c r="AD194" s="27">
        <f>'AEO 2022 Table 49 Raw'!AG179</f>
        <v>11.399426999999999</v>
      </c>
      <c r="AE194" s="27">
        <f>'AEO 2022 Table 49 Raw'!AH179</f>
        <v>11.399426999999999</v>
      </c>
      <c r="AF194" s="27">
        <f>'AEO 2022 Table 49 Raw'!AI179</f>
        <v>11.399426999999999</v>
      </c>
      <c r="AG194" s="45">
        <f>'AEO 2022 Table 49 Raw'!AJ179</f>
        <v>0</v>
      </c>
    </row>
    <row r="195" spans="1:33" ht="15" customHeight="1">
      <c r="A195" s="8" t="s">
        <v>1444</v>
      </c>
      <c r="B195" s="24" t="s">
        <v>1378</v>
      </c>
      <c r="C195" s="27">
        <f>'AEO 2022 Table 49 Raw'!F180</f>
        <v>9.2910450000000004</v>
      </c>
      <c r="D195" s="27">
        <f>'AEO 2022 Table 49 Raw'!G180</f>
        <v>9.4213109999999993</v>
      </c>
      <c r="E195" s="27">
        <f>'AEO 2022 Table 49 Raw'!H180</f>
        <v>9.6270900000000008</v>
      </c>
      <c r="F195" s="27">
        <f>'AEO 2022 Table 49 Raw'!I180</f>
        <v>9.8708519999999993</v>
      </c>
      <c r="G195" s="27">
        <f>'AEO 2022 Table 49 Raw'!J180</f>
        <v>10.153606999999999</v>
      </c>
      <c r="H195" s="27">
        <f>'AEO 2022 Table 49 Raw'!K180</f>
        <v>10.441376999999999</v>
      </c>
      <c r="I195" s="27">
        <f>'AEO 2022 Table 49 Raw'!L180</f>
        <v>10.746027</v>
      </c>
      <c r="J195" s="27">
        <f>'AEO 2022 Table 49 Raw'!M180</f>
        <v>10.882536</v>
      </c>
      <c r="K195" s="27">
        <f>'AEO 2022 Table 49 Raw'!N180</f>
        <v>11.153923000000001</v>
      </c>
      <c r="L195" s="27">
        <f>'AEO 2022 Table 49 Raw'!O180</f>
        <v>11.392836000000001</v>
      </c>
      <c r="M195" s="27">
        <f>'AEO 2022 Table 49 Raw'!P180</f>
        <v>11.611983</v>
      </c>
      <c r="N195" s="27">
        <f>'AEO 2022 Table 49 Raw'!Q180</f>
        <v>11.743138</v>
      </c>
      <c r="O195" s="27">
        <f>'AEO 2022 Table 49 Raw'!R180</f>
        <v>11.749161000000001</v>
      </c>
      <c r="P195" s="27">
        <f>'AEO 2022 Table 49 Raw'!S180</f>
        <v>11.753304999999999</v>
      </c>
      <c r="Q195" s="27">
        <f>'AEO 2022 Table 49 Raw'!T180</f>
        <v>11.749157</v>
      </c>
      <c r="R195" s="27">
        <f>'AEO 2022 Table 49 Raw'!U180</f>
        <v>11.730919999999999</v>
      </c>
      <c r="S195" s="27">
        <f>'AEO 2022 Table 49 Raw'!V180</f>
        <v>11.724959999999999</v>
      </c>
      <c r="T195" s="27">
        <f>'AEO 2022 Table 49 Raw'!W180</f>
        <v>11.719768999999999</v>
      </c>
      <c r="U195" s="27">
        <f>'AEO 2022 Table 49 Raw'!X180</f>
        <v>11.714760999999999</v>
      </c>
      <c r="V195" s="27">
        <f>'AEO 2022 Table 49 Raw'!Y180</f>
        <v>11.710013</v>
      </c>
      <c r="W195" s="27">
        <f>'AEO 2022 Table 49 Raw'!Z180</f>
        <v>11.705549</v>
      </c>
      <c r="X195" s="27">
        <f>'AEO 2022 Table 49 Raw'!AA180</f>
        <v>11.685679</v>
      </c>
      <c r="Y195" s="27">
        <f>'AEO 2022 Table 49 Raw'!AB180</f>
        <v>11.681376</v>
      </c>
      <c r="Z195" s="27">
        <f>'AEO 2022 Table 49 Raw'!AC180</f>
        <v>11.678324</v>
      </c>
      <c r="AA195" s="27">
        <f>'AEO 2022 Table 49 Raw'!AD180</f>
        <v>11.675287000000001</v>
      </c>
      <c r="AB195" s="27">
        <f>'AEO 2022 Table 49 Raw'!AE180</f>
        <v>11.674794</v>
      </c>
      <c r="AC195" s="27">
        <f>'AEO 2022 Table 49 Raw'!AF180</f>
        <v>11.677118999999999</v>
      </c>
      <c r="AD195" s="27">
        <f>'AEO 2022 Table 49 Raw'!AG180</f>
        <v>11.681621</v>
      </c>
      <c r="AE195" s="27">
        <f>'AEO 2022 Table 49 Raw'!AH180</f>
        <v>11.686565</v>
      </c>
      <c r="AF195" s="27">
        <f>'AEO 2022 Table 49 Raw'!AI180</f>
        <v>11.692449</v>
      </c>
      <c r="AG195" s="45">
        <f>'AEO 2022 Table 49 Raw'!AJ180</f>
        <v>8.0000000000000002E-3</v>
      </c>
    </row>
    <row r="196" spans="1:33" ht="15" customHeight="1">
      <c r="B196" s="23" t="s">
        <v>1299</v>
      </c>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c r="AA196" s="27"/>
      <c r="AB196" s="27"/>
      <c r="AC196" s="27"/>
      <c r="AD196" s="27"/>
      <c r="AE196" s="27"/>
      <c r="AF196" s="27"/>
      <c r="AG196" s="45"/>
    </row>
    <row r="197" spans="1:33" ht="15" customHeight="1">
      <c r="A197" s="8" t="s">
        <v>1445</v>
      </c>
      <c r="B197" s="24" t="s">
        <v>1269</v>
      </c>
      <c r="C197" s="27">
        <f>'AEO 2022 Table 49 Raw'!F182</f>
        <v>6.3732610000000003</v>
      </c>
      <c r="D197" s="27">
        <f>'AEO 2022 Table 49 Raw'!G182</f>
        <v>6.4669449999999999</v>
      </c>
      <c r="E197" s="27">
        <f>'AEO 2022 Table 49 Raw'!H182</f>
        <v>6.5832300000000004</v>
      </c>
      <c r="F197" s="27">
        <f>'AEO 2022 Table 49 Raw'!I182</f>
        <v>6.7293799999999999</v>
      </c>
      <c r="G197" s="27">
        <f>'AEO 2022 Table 49 Raw'!J182</f>
        <v>6.900093</v>
      </c>
      <c r="H197" s="27">
        <f>'AEO 2022 Table 49 Raw'!K182</f>
        <v>7.0847639999999998</v>
      </c>
      <c r="I197" s="27">
        <f>'AEO 2022 Table 49 Raw'!L182</f>
        <v>7.2755159999999997</v>
      </c>
      <c r="J197" s="27">
        <f>'AEO 2022 Table 49 Raw'!M182</f>
        <v>7.3723010000000002</v>
      </c>
      <c r="K197" s="27">
        <f>'AEO 2022 Table 49 Raw'!N182</f>
        <v>7.5118099999999997</v>
      </c>
      <c r="L197" s="27">
        <f>'AEO 2022 Table 49 Raw'!O182</f>
        <v>7.6277489999999997</v>
      </c>
      <c r="M197" s="27">
        <f>'AEO 2022 Table 49 Raw'!P182</f>
        <v>7.7302369999999998</v>
      </c>
      <c r="N197" s="27">
        <f>'AEO 2022 Table 49 Raw'!Q182</f>
        <v>7.7902979999999999</v>
      </c>
      <c r="O197" s="27">
        <f>'AEO 2022 Table 49 Raw'!R182</f>
        <v>7.7984720000000003</v>
      </c>
      <c r="P197" s="27">
        <f>'AEO 2022 Table 49 Raw'!S182</f>
        <v>7.8036120000000002</v>
      </c>
      <c r="Q197" s="27">
        <f>'AEO 2022 Table 49 Raw'!T182</f>
        <v>7.8027610000000003</v>
      </c>
      <c r="R197" s="27">
        <f>'AEO 2022 Table 49 Raw'!U182</f>
        <v>7.8060549999999997</v>
      </c>
      <c r="S197" s="27">
        <f>'AEO 2022 Table 49 Raw'!V182</f>
        <v>7.8080309999999997</v>
      </c>
      <c r="T197" s="27">
        <f>'AEO 2022 Table 49 Raw'!W182</f>
        <v>7.8079029999999996</v>
      </c>
      <c r="U197" s="27">
        <f>'AEO 2022 Table 49 Raw'!X182</f>
        <v>7.808262</v>
      </c>
      <c r="V197" s="27">
        <f>'AEO 2022 Table 49 Raw'!Y182</f>
        <v>7.8081430000000003</v>
      </c>
      <c r="W197" s="27">
        <f>'AEO 2022 Table 49 Raw'!Z182</f>
        <v>7.8094210000000004</v>
      </c>
      <c r="X197" s="27">
        <f>'AEO 2022 Table 49 Raw'!AA182</f>
        <v>7.8085399999999998</v>
      </c>
      <c r="Y197" s="27">
        <f>'AEO 2022 Table 49 Raw'!AB182</f>
        <v>7.8095129999999999</v>
      </c>
      <c r="Z197" s="27">
        <f>'AEO 2022 Table 49 Raw'!AC182</f>
        <v>7.8106640000000001</v>
      </c>
      <c r="AA197" s="27">
        <f>'AEO 2022 Table 49 Raw'!AD182</f>
        <v>7.8105399999999996</v>
      </c>
      <c r="AB197" s="27">
        <f>'AEO 2022 Table 49 Raw'!AE182</f>
        <v>7.812297</v>
      </c>
      <c r="AC197" s="27">
        <f>'AEO 2022 Table 49 Raw'!AF182</f>
        <v>7.8146139999999997</v>
      </c>
      <c r="AD197" s="27">
        <f>'AEO 2022 Table 49 Raw'!AG182</f>
        <v>7.8172870000000003</v>
      </c>
      <c r="AE197" s="27">
        <f>'AEO 2022 Table 49 Raw'!AH182</f>
        <v>7.8203019999999999</v>
      </c>
      <c r="AF197" s="27">
        <f>'AEO 2022 Table 49 Raw'!AI182</f>
        <v>7.8210449999999998</v>
      </c>
      <c r="AG197" s="45">
        <f>'AEO 2022 Table 49 Raw'!AJ182</f>
        <v>7.0000000000000001E-3</v>
      </c>
    </row>
    <row r="198" spans="1:33" ht="15" customHeight="1">
      <c r="A198" s="8" t="s">
        <v>1446</v>
      </c>
      <c r="B198" s="24" t="s">
        <v>1271</v>
      </c>
      <c r="C198" s="27">
        <f>'AEO 2022 Table 49 Raw'!F183</f>
        <v>5.825132</v>
      </c>
      <c r="D198" s="27">
        <f>'AEO 2022 Table 49 Raw'!G183</f>
        <v>6.1132759999999999</v>
      </c>
      <c r="E198" s="27">
        <f>'AEO 2022 Table 49 Raw'!H183</f>
        <v>6.1985239999999999</v>
      </c>
      <c r="F198" s="27">
        <f>'AEO 2022 Table 49 Raw'!I183</f>
        <v>6.2946540000000004</v>
      </c>
      <c r="G198" s="27">
        <f>'AEO 2022 Table 49 Raw'!J183</f>
        <v>6.4115279999999997</v>
      </c>
      <c r="H198" s="27">
        <f>'AEO 2022 Table 49 Raw'!K183</f>
        <v>6.5475729999999999</v>
      </c>
      <c r="I198" s="27">
        <f>'AEO 2022 Table 49 Raw'!L183</f>
        <v>6.7089020000000001</v>
      </c>
      <c r="J198" s="27">
        <f>'AEO 2022 Table 49 Raw'!M183</f>
        <v>6.7913699999999997</v>
      </c>
      <c r="K198" s="27">
        <f>'AEO 2022 Table 49 Raw'!N183</f>
        <v>6.9374469999999997</v>
      </c>
      <c r="L198" s="27">
        <f>'AEO 2022 Table 49 Raw'!O183</f>
        <v>7.0799269999999996</v>
      </c>
      <c r="M198" s="27">
        <f>'AEO 2022 Table 49 Raw'!P183</f>
        <v>7.205209</v>
      </c>
      <c r="N198" s="27">
        <f>'AEO 2022 Table 49 Raw'!Q183</f>
        <v>7.3062659999999999</v>
      </c>
      <c r="O198" s="27">
        <f>'AEO 2022 Table 49 Raw'!R183</f>
        <v>7.3537920000000003</v>
      </c>
      <c r="P198" s="27">
        <f>'AEO 2022 Table 49 Raw'!S183</f>
        <v>7.3607690000000003</v>
      </c>
      <c r="Q198" s="27">
        <f>'AEO 2022 Table 49 Raw'!T183</f>
        <v>7.3633160000000002</v>
      </c>
      <c r="R198" s="27">
        <f>'AEO 2022 Table 49 Raw'!U183</f>
        <v>7.3653909999999998</v>
      </c>
      <c r="S198" s="27">
        <f>'AEO 2022 Table 49 Raw'!V183</f>
        <v>7.3670499999999999</v>
      </c>
      <c r="T198" s="27">
        <f>'AEO 2022 Table 49 Raw'!W183</f>
        <v>7.3674670000000004</v>
      </c>
      <c r="U198" s="27">
        <f>'AEO 2022 Table 49 Raw'!X183</f>
        <v>7.3666080000000003</v>
      </c>
      <c r="V198" s="27">
        <f>'AEO 2022 Table 49 Raw'!Y183</f>
        <v>7.3659210000000002</v>
      </c>
      <c r="W198" s="27">
        <f>'AEO 2022 Table 49 Raw'!Z183</f>
        <v>7.3653849999999998</v>
      </c>
      <c r="X198" s="27">
        <f>'AEO 2022 Table 49 Raw'!AA183</f>
        <v>7.3650219999999997</v>
      </c>
      <c r="Y198" s="27">
        <f>'AEO 2022 Table 49 Raw'!AB183</f>
        <v>7.3648249999999997</v>
      </c>
      <c r="Z198" s="27">
        <f>'AEO 2022 Table 49 Raw'!AC183</f>
        <v>7.3554839999999997</v>
      </c>
      <c r="AA198" s="27">
        <f>'AEO 2022 Table 49 Raw'!AD183</f>
        <v>7.3590169999999997</v>
      </c>
      <c r="AB198" s="27">
        <f>'AEO 2022 Table 49 Raw'!AE183</f>
        <v>7.3635999999999999</v>
      </c>
      <c r="AC198" s="27">
        <f>'AEO 2022 Table 49 Raw'!AF183</f>
        <v>7.3694240000000004</v>
      </c>
      <c r="AD198" s="27">
        <f>'AEO 2022 Table 49 Raw'!AG183</f>
        <v>7.376525</v>
      </c>
      <c r="AE198" s="27">
        <f>'AEO 2022 Table 49 Raw'!AH183</f>
        <v>7.3848140000000004</v>
      </c>
      <c r="AF198" s="27">
        <f>'AEO 2022 Table 49 Raw'!AI183</f>
        <v>7.3940359999999998</v>
      </c>
      <c r="AG198" s="45">
        <f>'AEO 2022 Table 49 Raw'!AJ183</f>
        <v>8.0000000000000002E-3</v>
      </c>
    </row>
    <row r="199" spans="1:33" ht="15" customHeight="1">
      <c r="A199" s="8" t="s">
        <v>1447</v>
      </c>
      <c r="B199" s="24" t="s">
        <v>915</v>
      </c>
      <c r="C199" s="27">
        <f>'AEO 2022 Table 49 Raw'!F184</f>
        <v>6.6631830000000001</v>
      </c>
      <c r="D199" s="27">
        <f>'AEO 2022 Table 49 Raw'!G184</f>
        <v>6.2847809999999997</v>
      </c>
      <c r="E199" s="27">
        <f>'AEO 2022 Table 49 Raw'!H184</f>
        <v>6.3685239999999999</v>
      </c>
      <c r="F199" s="27">
        <f>'AEO 2022 Table 49 Raw'!I184</f>
        <v>6.4671649999999996</v>
      </c>
      <c r="G199" s="27">
        <f>'AEO 2022 Table 49 Raw'!J184</f>
        <v>6.5785030000000004</v>
      </c>
      <c r="H199" s="27">
        <f>'AEO 2022 Table 49 Raw'!K184</f>
        <v>6.6893269999999996</v>
      </c>
      <c r="I199" s="27">
        <f>'AEO 2022 Table 49 Raw'!L184</f>
        <v>6.8130660000000001</v>
      </c>
      <c r="J199" s="27">
        <f>'AEO 2022 Table 49 Raw'!M184</f>
        <v>6.8610369999999996</v>
      </c>
      <c r="K199" s="27">
        <f>'AEO 2022 Table 49 Raw'!N184</f>
        <v>6.9692749999999997</v>
      </c>
      <c r="L199" s="27">
        <f>'AEO 2022 Table 49 Raw'!O184</f>
        <v>7.0742209999999996</v>
      </c>
      <c r="M199" s="27">
        <f>'AEO 2022 Table 49 Raw'!P184</f>
        <v>7.1763779999999997</v>
      </c>
      <c r="N199" s="27">
        <f>'AEO 2022 Table 49 Raw'!Q184</f>
        <v>7.2467680000000003</v>
      </c>
      <c r="O199" s="27">
        <f>'AEO 2022 Table 49 Raw'!R184</f>
        <v>7.2721179999999999</v>
      </c>
      <c r="P199" s="27">
        <f>'AEO 2022 Table 49 Raw'!S184</f>
        <v>7.2761959999999997</v>
      </c>
      <c r="Q199" s="27">
        <f>'AEO 2022 Table 49 Raw'!T184</f>
        <v>7.2702540000000004</v>
      </c>
      <c r="R199" s="27">
        <f>'AEO 2022 Table 49 Raw'!U184</f>
        <v>7.2650550000000003</v>
      </c>
      <c r="S199" s="27">
        <f>'AEO 2022 Table 49 Raw'!V184</f>
        <v>7.259442</v>
      </c>
      <c r="T199" s="27">
        <f>'AEO 2022 Table 49 Raw'!W184</f>
        <v>7.2531809999999997</v>
      </c>
      <c r="U199" s="27">
        <f>'AEO 2022 Table 49 Raw'!X184</f>
        <v>7.2460570000000004</v>
      </c>
      <c r="V199" s="27">
        <f>'AEO 2022 Table 49 Raw'!Y184</f>
        <v>7.2396729999999998</v>
      </c>
      <c r="W199" s="27">
        <f>'AEO 2022 Table 49 Raw'!Z184</f>
        <v>7.2333670000000003</v>
      </c>
      <c r="X199" s="27">
        <f>'AEO 2022 Table 49 Raw'!AA184</f>
        <v>7.2279770000000001</v>
      </c>
      <c r="Y199" s="27">
        <f>'AEO 2022 Table 49 Raw'!AB184</f>
        <v>7.2239990000000001</v>
      </c>
      <c r="Z199" s="27">
        <f>'AEO 2022 Table 49 Raw'!AC184</f>
        <v>7.2173819999999997</v>
      </c>
      <c r="AA199" s="27">
        <f>'AEO 2022 Table 49 Raw'!AD184</f>
        <v>7.214601</v>
      </c>
      <c r="AB199" s="27">
        <f>'AEO 2022 Table 49 Raw'!AE184</f>
        <v>7.2129019999999997</v>
      </c>
      <c r="AC199" s="27">
        <f>'AEO 2022 Table 49 Raw'!AF184</f>
        <v>7.2127730000000003</v>
      </c>
      <c r="AD199" s="27">
        <f>'AEO 2022 Table 49 Raw'!AG184</f>
        <v>7.2133479999999999</v>
      </c>
      <c r="AE199" s="27">
        <f>'AEO 2022 Table 49 Raw'!AH184</f>
        <v>7.2147550000000003</v>
      </c>
      <c r="AF199" s="27">
        <f>'AEO 2022 Table 49 Raw'!AI184</f>
        <v>7.2161419999999996</v>
      </c>
      <c r="AG199" s="45">
        <f>'AEO 2022 Table 49 Raw'!AJ184</f>
        <v>3.0000000000000001E-3</v>
      </c>
    </row>
    <row r="200" spans="1:33" ht="12" customHeight="1">
      <c r="A200" s="8" t="s">
        <v>1448</v>
      </c>
      <c r="B200" s="24" t="s">
        <v>1274</v>
      </c>
      <c r="C200" s="27">
        <f>'AEO 2022 Table 49 Raw'!F185</f>
        <v>5.7166410000000001</v>
      </c>
      <c r="D200" s="27">
        <f>'AEO 2022 Table 49 Raw'!G185</f>
        <v>5.980334</v>
      </c>
      <c r="E200" s="27">
        <f>'AEO 2022 Table 49 Raw'!H185</f>
        <v>6.1371640000000003</v>
      </c>
      <c r="F200" s="27">
        <f>'AEO 2022 Table 49 Raw'!I185</f>
        <v>6.3205099999999996</v>
      </c>
      <c r="G200" s="27">
        <f>'AEO 2022 Table 49 Raw'!J185</f>
        <v>6.5223409999999999</v>
      </c>
      <c r="H200" s="27">
        <f>'AEO 2022 Table 49 Raw'!K185</f>
        <v>6.7188739999999996</v>
      </c>
      <c r="I200" s="27">
        <f>'AEO 2022 Table 49 Raw'!L185</f>
        <v>6.9250420000000004</v>
      </c>
      <c r="J200" s="27">
        <f>'AEO 2022 Table 49 Raw'!M185</f>
        <v>7.0181389999999997</v>
      </c>
      <c r="K200" s="27">
        <f>'AEO 2022 Table 49 Raw'!N185</f>
        <v>7.1651559999999996</v>
      </c>
      <c r="L200" s="27">
        <f>'AEO 2022 Table 49 Raw'!O185</f>
        <v>7.2883570000000004</v>
      </c>
      <c r="M200" s="27">
        <f>'AEO 2022 Table 49 Raw'!P185</f>
        <v>7.3949540000000002</v>
      </c>
      <c r="N200" s="27">
        <f>'AEO 2022 Table 49 Raw'!Q185</f>
        <v>7.4686320000000004</v>
      </c>
      <c r="O200" s="27">
        <f>'AEO 2022 Table 49 Raw'!R185</f>
        <v>7.4922089999999999</v>
      </c>
      <c r="P200" s="27">
        <f>'AEO 2022 Table 49 Raw'!S185</f>
        <v>7.5037719999999997</v>
      </c>
      <c r="Q200" s="27">
        <f>'AEO 2022 Table 49 Raw'!T185</f>
        <v>7.5032040000000002</v>
      </c>
      <c r="R200" s="27">
        <f>'AEO 2022 Table 49 Raw'!U185</f>
        <v>7.5009670000000002</v>
      </c>
      <c r="S200" s="27">
        <f>'AEO 2022 Table 49 Raw'!V185</f>
        <v>7.496632</v>
      </c>
      <c r="T200" s="27">
        <f>'AEO 2022 Table 49 Raw'!W185</f>
        <v>7.4851660000000004</v>
      </c>
      <c r="U200" s="27">
        <f>'AEO 2022 Table 49 Raw'!X185</f>
        <v>7.4810980000000002</v>
      </c>
      <c r="V200" s="27">
        <f>'AEO 2022 Table 49 Raw'!Y185</f>
        <v>7.4798629999999999</v>
      </c>
      <c r="W200" s="27">
        <f>'AEO 2022 Table 49 Raw'!Z185</f>
        <v>7.4746920000000001</v>
      </c>
      <c r="X200" s="27">
        <f>'AEO 2022 Table 49 Raw'!AA185</f>
        <v>7.4698869999999999</v>
      </c>
      <c r="Y200" s="27">
        <f>'AEO 2022 Table 49 Raw'!AB185</f>
        <v>7.4662309999999996</v>
      </c>
      <c r="Z200" s="27">
        <f>'AEO 2022 Table 49 Raw'!AC185</f>
        <v>7.4619119999999999</v>
      </c>
      <c r="AA200" s="27">
        <f>'AEO 2022 Table 49 Raw'!AD185</f>
        <v>7.4586240000000004</v>
      </c>
      <c r="AB200" s="27">
        <f>'AEO 2022 Table 49 Raw'!AE185</f>
        <v>7.453989</v>
      </c>
      <c r="AC200" s="27">
        <f>'AEO 2022 Table 49 Raw'!AF185</f>
        <v>7.4506009999999998</v>
      </c>
      <c r="AD200" s="27">
        <f>'AEO 2022 Table 49 Raw'!AG185</f>
        <v>7.451498</v>
      </c>
      <c r="AE200" s="27">
        <f>'AEO 2022 Table 49 Raw'!AH185</f>
        <v>7.4520530000000003</v>
      </c>
      <c r="AF200" s="27">
        <f>'AEO 2022 Table 49 Raw'!AI185</f>
        <v>7.4525509999999997</v>
      </c>
      <c r="AG200" s="45">
        <f>'AEO 2022 Table 49 Raw'!AJ185</f>
        <v>8.9999999999999993E-3</v>
      </c>
    </row>
    <row r="201" spans="1:33" ht="15" customHeight="1">
      <c r="A201" s="8" t="s">
        <v>1449</v>
      </c>
      <c r="B201" s="24" t="s">
        <v>1276</v>
      </c>
      <c r="C201" s="27">
        <f>'AEO 2022 Table 49 Raw'!F186</f>
        <v>0</v>
      </c>
      <c r="D201" s="27">
        <f>'AEO 2022 Table 49 Raw'!G186</f>
        <v>0</v>
      </c>
      <c r="E201" s="27">
        <f>'AEO 2022 Table 49 Raw'!H186</f>
        <v>0</v>
      </c>
      <c r="F201" s="27">
        <f>'AEO 2022 Table 49 Raw'!I186</f>
        <v>0</v>
      </c>
      <c r="G201" s="27">
        <f>'AEO 2022 Table 49 Raw'!J186</f>
        <v>0</v>
      </c>
      <c r="H201" s="27">
        <f>'AEO 2022 Table 49 Raw'!K186</f>
        <v>0</v>
      </c>
      <c r="I201" s="27">
        <f>'AEO 2022 Table 49 Raw'!L186</f>
        <v>0</v>
      </c>
      <c r="J201" s="27">
        <f>'AEO 2022 Table 49 Raw'!M186</f>
        <v>0</v>
      </c>
      <c r="K201" s="27">
        <f>'AEO 2022 Table 49 Raw'!N186</f>
        <v>0</v>
      </c>
      <c r="L201" s="27">
        <f>'AEO 2022 Table 49 Raw'!O186</f>
        <v>0</v>
      </c>
      <c r="M201" s="27">
        <f>'AEO 2022 Table 49 Raw'!P186</f>
        <v>0</v>
      </c>
      <c r="N201" s="27">
        <f>'AEO 2022 Table 49 Raw'!Q186</f>
        <v>0</v>
      </c>
      <c r="O201" s="27">
        <f>'AEO 2022 Table 49 Raw'!R186</f>
        <v>0</v>
      </c>
      <c r="P201" s="27">
        <f>'AEO 2022 Table 49 Raw'!S186</f>
        <v>0</v>
      </c>
      <c r="Q201" s="27">
        <f>'AEO 2022 Table 49 Raw'!T186</f>
        <v>0</v>
      </c>
      <c r="R201" s="27">
        <f>'AEO 2022 Table 49 Raw'!U186</f>
        <v>0</v>
      </c>
      <c r="S201" s="27">
        <f>'AEO 2022 Table 49 Raw'!V186</f>
        <v>0</v>
      </c>
      <c r="T201" s="27">
        <f>'AEO 2022 Table 49 Raw'!W186</f>
        <v>0</v>
      </c>
      <c r="U201" s="27">
        <f>'AEO 2022 Table 49 Raw'!X186</f>
        <v>0</v>
      </c>
      <c r="V201" s="27">
        <f>'AEO 2022 Table 49 Raw'!Y186</f>
        <v>0</v>
      </c>
      <c r="W201" s="27">
        <f>'AEO 2022 Table 49 Raw'!Z186</f>
        <v>0</v>
      </c>
      <c r="X201" s="27">
        <f>'AEO 2022 Table 49 Raw'!AA186</f>
        <v>0</v>
      </c>
      <c r="Y201" s="27">
        <f>'AEO 2022 Table 49 Raw'!AB186</f>
        <v>0</v>
      </c>
      <c r="Z201" s="27">
        <f>'AEO 2022 Table 49 Raw'!AC186</f>
        <v>0</v>
      </c>
      <c r="AA201" s="27">
        <f>'AEO 2022 Table 49 Raw'!AD186</f>
        <v>0</v>
      </c>
      <c r="AB201" s="27">
        <f>'AEO 2022 Table 49 Raw'!AE186</f>
        <v>0</v>
      </c>
      <c r="AC201" s="27">
        <f>'AEO 2022 Table 49 Raw'!AF186</f>
        <v>0</v>
      </c>
      <c r="AD201" s="27">
        <f>'AEO 2022 Table 49 Raw'!AG186</f>
        <v>0</v>
      </c>
      <c r="AE201" s="27">
        <f>'AEO 2022 Table 49 Raw'!AH186</f>
        <v>0</v>
      </c>
      <c r="AF201" s="27">
        <f>'AEO 2022 Table 49 Raw'!AI186</f>
        <v>0</v>
      </c>
      <c r="AG201" s="45" t="str">
        <f>'AEO 2022 Table 49 Raw'!AJ186</f>
        <v>- -</v>
      </c>
    </row>
    <row r="202" spans="1:33" ht="15" customHeight="1">
      <c r="A202" s="8" t="s">
        <v>1450</v>
      </c>
      <c r="B202" s="24" t="s">
        <v>1278</v>
      </c>
      <c r="C202" s="27">
        <f>'AEO 2022 Table 49 Raw'!F187</f>
        <v>6.408353</v>
      </c>
      <c r="D202" s="27">
        <f>'AEO 2022 Table 49 Raw'!G187</f>
        <v>10.365966999999999</v>
      </c>
      <c r="E202" s="27">
        <f>'AEO 2022 Table 49 Raw'!H187</f>
        <v>10.472455999999999</v>
      </c>
      <c r="F202" s="27">
        <f>'AEO 2022 Table 49 Raw'!I187</f>
        <v>10.60628</v>
      </c>
      <c r="G202" s="27">
        <f>'AEO 2022 Table 49 Raw'!J187</f>
        <v>10.774768</v>
      </c>
      <c r="H202" s="27">
        <f>'AEO 2022 Table 49 Raw'!K187</f>
        <v>10.983321</v>
      </c>
      <c r="I202" s="27">
        <f>'AEO 2022 Table 49 Raw'!L187</f>
        <v>11.231249</v>
      </c>
      <c r="J202" s="27">
        <f>'AEO 2022 Table 49 Raw'!M187</f>
        <v>11.350580000000001</v>
      </c>
      <c r="K202" s="27">
        <f>'AEO 2022 Table 49 Raw'!N187</f>
        <v>11.554807</v>
      </c>
      <c r="L202" s="27">
        <f>'AEO 2022 Table 49 Raw'!O187</f>
        <v>11.757701000000001</v>
      </c>
      <c r="M202" s="27">
        <f>'AEO 2022 Table 49 Raw'!P187</f>
        <v>11.95121</v>
      </c>
      <c r="N202" s="27">
        <f>'AEO 2022 Table 49 Raw'!Q187</f>
        <v>12.114141</v>
      </c>
      <c r="O202" s="27">
        <f>'AEO 2022 Table 49 Raw'!R187</f>
        <v>12.204003999999999</v>
      </c>
      <c r="P202" s="27">
        <f>'AEO 2022 Table 49 Raw'!S187</f>
        <v>12.226295</v>
      </c>
      <c r="Q202" s="27">
        <f>'AEO 2022 Table 49 Raw'!T187</f>
        <v>12.242141</v>
      </c>
      <c r="R202" s="27">
        <f>'AEO 2022 Table 49 Raw'!U187</f>
        <v>12.249008</v>
      </c>
      <c r="S202" s="27">
        <f>'AEO 2022 Table 49 Raw'!V187</f>
        <v>12.253629</v>
      </c>
      <c r="T202" s="27">
        <f>'AEO 2022 Table 49 Raw'!W187</f>
        <v>12.256563999999999</v>
      </c>
      <c r="U202" s="27">
        <f>'AEO 2022 Table 49 Raw'!X187</f>
        <v>12.2582</v>
      </c>
      <c r="V202" s="27">
        <f>'AEO 2022 Table 49 Raw'!Y187</f>
        <v>12.258759</v>
      </c>
      <c r="W202" s="27">
        <f>'AEO 2022 Table 49 Raw'!Z187</f>
        <v>12.257927</v>
      </c>
      <c r="X202" s="27">
        <f>'AEO 2022 Table 49 Raw'!AA187</f>
        <v>12.25644</v>
      </c>
      <c r="Y202" s="27">
        <f>'AEO 2022 Table 49 Raw'!AB187</f>
        <v>12.254943000000001</v>
      </c>
      <c r="Z202" s="27">
        <f>'AEO 2022 Table 49 Raw'!AC187</f>
        <v>12.253484</v>
      </c>
      <c r="AA202" s="27">
        <f>'AEO 2022 Table 49 Raw'!AD187</f>
        <v>12.251927</v>
      </c>
      <c r="AB202" s="27">
        <f>'AEO 2022 Table 49 Raw'!AE187</f>
        <v>12.250474000000001</v>
      </c>
      <c r="AC202" s="27">
        <f>'AEO 2022 Table 49 Raw'!AF187</f>
        <v>12.24924</v>
      </c>
      <c r="AD202" s="27">
        <f>'AEO 2022 Table 49 Raw'!AG187</f>
        <v>12.247996000000001</v>
      </c>
      <c r="AE202" s="27">
        <f>'AEO 2022 Table 49 Raw'!AH187</f>
        <v>12.246566</v>
      </c>
      <c r="AF202" s="27">
        <f>'AEO 2022 Table 49 Raw'!AI187</f>
        <v>12.245113</v>
      </c>
      <c r="AG202" s="45">
        <f>'AEO 2022 Table 49 Raw'!AJ187</f>
        <v>2.3E-2</v>
      </c>
    </row>
    <row r="203" spans="1:33" ht="15" customHeight="1">
      <c r="A203" s="8" t="s">
        <v>1451</v>
      </c>
      <c r="B203" s="24" t="s">
        <v>1280</v>
      </c>
      <c r="C203" s="27">
        <f>'AEO 2022 Table 49 Raw'!F188</f>
        <v>1.4500040000000001</v>
      </c>
      <c r="D203" s="27">
        <f>'AEO 2022 Table 49 Raw'!G188</f>
        <v>8.5590700000000002</v>
      </c>
      <c r="E203" s="27">
        <f>'AEO 2022 Table 49 Raw'!H188</f>
        <v>8.7028689999999997</v>
      </c>
      <c r="F203" s="27">
        <f>'AEO 2022 Table 49 Raw'!I188</f>
        <v>8.8732299999999995</v>
      </c>
      <c r="G203" s="27">
        <f>'AEO 2022 Table 49 Raw'!J188</f>
        <v>9.0785879999999999</v>
      </c>
      <c r="H203" s="27">
        <f>'AEO 2022 Table 49 Raw'!K188</f>
        <v>9.3012429999999995</v>
      </c>
      <c r="I203" s="27">
        <f>'AEO 2022 Table 49 Raw'!L188</f>
        <v>9.5346499999999992</v>
      </c>
      <c r="J203" s="27">
        <f>'AEO 2022 Table 49 Raw'!M188</f>
        <v>9.6507269999999998</v>
      </c>
      <c r="K203" s="27">
        <f>'AEO 2022 Table 49 Raw'!N188</f>
        <v>9.8437269999999994</v>
      </c>
      <c r="L203" s="27">
        <f>'AEO 2022 Table 49 Raw'!O188</f>
        <v>10.035418</v>
      </c>
      <c r="M203" s="27">
        <f>'AEO 2022 Table 49 Raw'!P188</f>
        <v>10.191637999999999</v>
      </c>
      <c r="N203" s="27">
        <f>'AEO 2022 Table 49 Raw'!Q188</f>
        <v>10.311704000000001</v>
      </c>
      <c r="O203" s="27">
        <f>'AEO 2022 Table 49 Raw'!R188</f>
        <v>10.377567000000001</v>
      </c>
      <c r="P203" s="27">
        <f>'AEO 2022 Table 49 Raw'!S188</f>
        <v>10.374056</v>
      </c>
      <c r="Q203" s="27">
        <f>'AEO 2022 Table 49 Raw'!T188</f>
        <v>10.368755999999999</v>
      </c>
      <c r="R203" s="27">
        <f>'AEO 2022 Table 49 Raw'!U188</f>
        <v>10.361933000000001</v>
      </c>
      <c r="S203" s="27">
        <f>'AEO 2022 Table 49 Raw'!V188</f>
        <v>10.355530999999999</v>
      </c>
      <c r="T203" s="27">
        <f>'AEO 2022 Table 49 Raw'!W188</f>
        <v>10.35019</v>
      </c>
      <c r="U203" s="27">
        <f>'AEO 2022 Table 49 Raw'!X188</f>
        <v>10.345704</v>
      </c>
      <c r="V203" s="27">
        <f>'AEO 2022 Table 49 Raw'!Y188</f>
        <v>10.341951999999999</v>
      </c>
      <c r="W203" s="27">
        <f>'AEO 2022 Table 49 Raw'!Z188</f>
        <v>10.338825999999999</v>
      </c>
      <c r="X203" s="27">
        <f>'AEO 2022 Table 49 Raw'!AA188</f>
        <v>10.336257</v>
      </c>
      <c r="Y203" s="27">
        <f>'AEO 2022 Table 49 Raw'!AB188</f>
        <v>10.334204</v>
      </c>
      <c r="Z203" s="27">
        <f>'AEO 2022 Table 49 Raw'!AC188</f>
        <v>10.332639</v>
      </c>
      <c r="AA203" s="27">
        <f>'AEO 2022 Table 49 Raw'!AD188</f>
        <v>10.318522</v>
      </c>
      <c r="AB203" s="27">
        <f>'AEO 2022 Table 49 Raw'!AE188</f>
        <v>10.323491000000001</v>
      </c>
      <c r="AC203" s="27">
        <f>'AEO 2022 Table 49 Raw'!AF188</f>
        <v>10.330163000000001</v>
      </c>
      <c r="AD203" s="27">
        <f>'AEO 2022 Table 49 Raw'!AG188</f>
        <v>10.338584000000001</v>
      </c>
      <c r="AE203" s="27">
        <f>'AEO 2022 Table 49 Raw'!AH188</f>
        <v>10.34859</v>
      </c>
      <c r="AF203" s="27">
        <f>'AEO 2022 Table 49 Raw'!AI188</f>
        <v>10.359931</v>
      </c>
      <c r="AG203" s="45">
        <f>'AEO 2022 Table 49 Raw'!AJ188</f>
        <v>7.0000000000000007E-2</v>
      </c>
    </row>
    <row r="204" spans="1:33" ht="12" customHeight="1">
      <c r="A204" s="8" t="s">
        <v>1452</v>
      </c>
      <c r="B204" s="24" t="s">
        <v>1282</v>
      </c>
      <c r="C204" s="27">
        <f>'AEO 2022 Table 49 Raw'!F189</f>
        <v>1.4210199999999999</v>
      </c>
      <c r="D204" s="27">
        <f>'AEO 2022 Table 49 Raw'!G189</f>
        <v>8.9543549999999996</v>
      </c>
      <c r="E204" s="27">
        <f>'AEO 2022 Table 49 Raw'!H189</f>
        <v>9.0467739999999992</v>
      </c>
      <c r="F204" s="27">
        <f>'AEO 2022 Table 49 Raw'!I189</f>
        <v>9.1683559999999993</v>
      </c>
      <c r="G204" s="27">
        <f>'AEO 2022 Table 49 Raw'!J189</f>
        <v>9.3182910000000003</v>
      </c>
      <c r="H204" s="27">
        <f>'AEO 2022 Table 49 Raw'!K189</f>
        <v>9.4983330000000006</v>
      </c>
      <c r="I204" s="27">
        <f>'AEO 2022 Table 49 Raw'!L189</f>
        <v>9.7152899999999995</v>
      </c>
      <c r="J204" s="27">
        <f>'AEO 2022 Table 49 Raw'!M189</f>
        <v>9.8059440000000002</v>
      </c>
      <c r="K204" s="27">
        <f>'AEO 2022 Table 49 Raw'!N189</f>
        <v>9.9932809999999996</v>
      </c>
      <c r="L204" s="27">
        <f>'AEO 2022 Table 49 Raw'!O189</f>
        <v>10.179683000000001</v>
      </c>
      <c r="M204" s="27">
        <f>'AEO 2022 Table 49 Raw'!P189</f>
        <v>10.342089</v>
      </c>
      <c r="N204" s="27">
        <f>'AEO 2022 Table 49 Raw'!Q189</f>
        <v>10.480777</v>
      </c>
      <c r="O204" s="27">
        <f>'AEO 2022 Table 49 Raw'!R189</f>
        <v>10.579248</v>
      </c>
      <c r="P204" s="27">
        <f>'AEO 2022 Table 49 Raw'!S189</f>
        <v>10.635776999999999</v>
      </c>
      <c r="Q204" s="27">
        <f>'AEO 2022 Table 49 Raw'!T189</f>
        <v>10.635089000000001</v>
      </c>
      <c r="R204" s="27">
        <f>'AEO 2022 Table 49 Raw'!U189</f>
        <v>10.63152</v>
      </c>
      <c r="S204" s="27">
        <f>'AEO 2022 Table 49 Raw'!V189</f>
        <v>10.628482999999999</v>
      </c>
      <c r="T204" s="27">
        <f>'AEO 2022 Table 49 Raw'!W189</f>
        <v>10.625907</v>
      </c>
      <c r="U204" s="27">
        <f>'AEO 2022 Table 49 Raw'!X189</f>
        <v>10.623689000000001</v>
      </c>
      <c r="V204" s="27">
        <f>'AEO 2022 Table 49 Raw'!Y189</f>
        <v>10.621824</v>
      </c>
      <c r="W204" s="27">
        <f>'AEO 2022 Table 49 Raw'!Z189</f>
        <v>10.620248999999999</v>
      </c>
      <c r="X204" s="27">
        <f>'AEO 2022 Table 49 Raw'!AA189</f>
        <v>10.618983</v>
      </c>
      <c r="Y204" s="27">
        <f>'AEO 2022 Table 49 Raw'!AB189</f>
        <v>10.617990000000001</v>
      </c>
      <c r="Z204" s="27">
        <f>'AEO 2022 Table 49 Raw'!AC189</f>
        <v>10.617245</v>
      </c>
      <c r="AA204" s="27">
        <f>'AEO 2022 Table 49 Raw'!AD189</f>
        <v>10.611383</v>
      </c>
      <c r="AB204" s="27">
        <f>'AEO 2022 Table 49 Raw'!AE189</f>
        <v>10.614031000000001</v>
      </c>
      <c r="AC204" s="27">
        <f>'AEO 2022 Table 49 Raw'!AF189</f>
        <v>10.617705000000001</v>
      </c>
      <c r="AD204" s="27">
        <f>'AEO 2022 Table 49 Raw'!AG189</f>
        <v>10.622498999999999</v>
      </c>
      <c r="AE204" s="27">
        <f>'AEO 2022 Table 49 Raw'!AH189</f>
        <v>10.628446</v>
      </c>
      <c r="AF204" s="27">
        <f>'AEO 2022 Table 49 Raw'!AI189</f>
        <v>10.635474</v>
      </c>
      <c r="AG204" s="45">
        <f>'AEO 2022 Table 49 Raw'!AJ189</f>
        <v>7.1999999999999995E-2</v>
      </c>
    </row>
    <row r="205" spans="1:33" ht="15" customHeight="1">
      <c r="A205" s="8" t="s">
        <v>1453</v>
      </c>
      <c r="B205" s="24" t="s">
        <v>1284</v>
      </c>
      <c r="C205" s="27">
        <f>'AEO 2022 Table 49 Raw'!F190</f>
        <v>7.1099579999999998</v>
      </c>
      <c r="D205" s="27">
        <f>'AEO 2022 Table 49 Raw'!G190</f>
        <v>6.7426649999999997</v>
      </c>
      <c r="E205" s="27">
        <f>'AEO 2022 Table 49 Raw'!H190</f>
        <v>6.7426649999999997</v>
      </c>
      <c r="F205" s="27">
        <f>'AEO 2022 Table 49 Raw'!I190</f>
        <v>6.7426649999999997</v>
      </c>
      <c r="G205" s="27">
        <f>'AEO 2022 Table 49 Raw'!J190</f>
        <v>6.7426649999999997</v>
      </c>
      <c r="H205" s="27">
        <f>'AEO 2022 Table 49 Raw'!K190</f>
        <v>6.7426649999999997</v>
      </c>
      <c r="I205" s="27">
        <f>'AEO 2022 Table 49 Raw'!L190</f>
        <v>6.7426649999999997</v>
      </c>
      <c r="J205" s="27">
        <f>'AEO 2022 Table 49 Raw'!M190</f>
        <v>6.7426649999999997</v>
      </c>
      <c r="K205" s="27">
        <f>'AEO 2022 Table 49 Raw'!N190</f>
        <v>6.7426649999999997</v>
      </c>
      <c r="L205" s="27">
        <f>'AEO 2022 Table 49 Raw'!O190</f>
        <v>6.7426649999999997</v>
      </c>
      <c r="M205" s="27">
        <f>'AEO 2022 Table 49 Raw'!P190</f>
        <v>6.7426649999999997</v>
      </c>
      <c r="N205" s="27">
        <f>'AEO 2022 Table 49 Raw'!Q190</f>
        <v>6.7426649999999997</v>
      </c>
      <c r="O205" s="27">
        <f>'AEO 2022 Table 49 Raw'!R190</f>
        <v>6.7426649999999997</v>
      </c>
      <c r="P205" s="27">
        <f>'AEO 2022 Table 49 Raw'!S190</f>
        <v>6.7426649999999997</v>
      </c>
      <c r="Q205" s="27">
        <f>'AEO 2022 Table 49 Raw'!T190</f>
        <v>6.7426649999999997</v>
      </c>
      <c r="R205" s="27">
        <f>'AEO 2022 Table 49 Raw'!U190</f>
        <v>6.7426649999999997</v>
      </c>
      <c r="S205" s="27">
        <f>'AEO 2022 Table 49 Raw'!V190</f>
        <v>6.7426649999999997</v>
      </c>
      <c r="T205" s="27">
        <f>'AEO 2022 Table 49 Raw'!W190</f>
        <v>6.7426649999999997</v>
      </c>
      <c r="U205" s="27">
        <f>'AEO 2022 Table 49 Raw'!X190</f>
        <v>6.7426649999999997</v>
      </c>
      <c r="V205" s="27">
        <f>'AEO 2022 Table 49 Raw'!Y190</f>
        <v>6.7426640000000004</v>
      </c>
      <c r="W205" s="27">
        <f>'AEO 2022 Table 49 Raw'!Z190</f>
        <v>6.7426640000000004</v>
      </c>
      <c r="X205" s="27">
        <f>'AEO 2022 Table 49 Raw'!AA190</f>
        <v>6.7426649999999997</v>
      </c>
      <c r="Y205" s="27">
        <f>'AEO 2022 Table 49 Raw'!AB190</f>
        <v>6.7426649999999997</v>
      </c>
      <c r="Z205" s="27">
        <f>'AEO 2022 Table 49 Raw'!AC190</f>
        <v>6.7426649999999997</v>
      </c>
      <c r="AA205" s="27">
        <f>'AEO 2022 Table 49 Raw'!AD190</f>
        <v>6.7426649999999997</v>
      </c>
      <c r="AB205" s="27">
        <f>'AEO 2022 Table 49 Raw'!AE190</f>
        <v>6.7426649999999997</v>
      </c>
      <c r="AC205" s="27">
        <f>'AEO 2022 Table 49 Raw'!AF190</f>
        <v>6.7426640000000004</v>
      </c>
      <c r="AD205" s="27">
        <f>'AEO 2022 Table 49 Raw'!AG190</f>
        <v>6.7426640000000004</v>
      </c>
      <c r="AE205" s="27">
        <f>'AEO 2022 Table 49 Raw'!AH190</f>
        <v>6.7426649999999997</v>
      </c>
      <c r="AF205" s="27">
        <f>'AEO 2022 Table 49 Raw'!AI190</f>
        <v>6.7426649999999997</v>
      </c>
      <c r="AG205" s="45">
        <f>'AEO 2022 Table 49 Raw'!AJ190</f>
        <v>-2E-3</v>
      </c>
    </row>
    <row r="206" spans="1:33" ht="15" customHeight="1">
      <c r="A206" s="8" t="s">
        <v>1454</v>
      </c>
      <c r="B206" s="24" t="s">
        <v>1389</v>
      </c>
      <c r="C206" s="27">
        <f>'AEO 2022 Table 49 Raw'!F191</f>
        <v>6.364573</v>
      </c>
      <c r="D206" s="27">
        <f>'AEO 2022 Table 49 Raw'!G191</f>
        <v>6.460947</v>
      </c>
      <c r="E206" s="27">
        <f>'AEO 2022 Table 49 Raw'!H191</f>
        <v>6.5780000000000003</v>
      </c>
      <c r="F206" s="27">
        <f>'AEO 2022 Table 49 Raw'!I191</f>
        <v>6.7247709999999996</v>
      </c>
      <c r="G206" s="27">
        <f>'AEO 2022 Table 49 Raw'!J191</f>
        <v>6.8959299999999999</v>
      </c>
      <c r="H206" s="27">
        <f>'AEO 2022 Table 49 Raw'!K191</f>
        <v>7.0807469999999997</v>
      </c>
      <c r="I206" s="27">
        <f>'AEO 2022 Table 49 Raw'!L191</f>
        <v>7.271649</v>
      </c>
      <c r="J206" s="27">
        <f>'AEO 2022 Table 49 Raw'!M191</f>
        <v>7.3683459999999998</v>
      </c>
      <c r="K206" s="27">
        <f>'AEO 2022 Table 49 Raw'!N191</f>
        <v>7.5078889999999996</v>
      </c>
      <c r="L206" s="27">
        <f>'AEO 2022 Table 49 Raw'!O191</f>
        <v>7.623907</v>
      </c>
      <c r="M206" s="27">
        <f>'AEO 2022 Table 49 Raw'!P191</f>
        <v>7.7264280000000003</v>
      </c>
      <c r="N206" s="27">
        <f>'AEO 2022 Table 49 Raw'!Q191</f>
        <v>7.7865830000000003</v>
      </c>
      <c r="O206" s="27">
        <f>'AEO 2022 Table 49 Raw'!R191</f>
        <v>7.7948339999999998</v>
      </c>
      <c r="P206" s="27">
        <f>'AEO 2022 Table 49 Raw'!S191</f>
        <v>7.7999320000000001</v>
      </c>
      <c r="Q206" s="27">
        <f>'AEO 2022 Table 49 Raw'!T191</f>
        <v>7.7989319999999998</v>
      </c>
      <c r="R206" s="27">
        <f>'AEO 2022 Table 49 Raw'!U191</f>
        <v>7.8019670000000003</v>
      </c>
      <c r="S206" s="27">
        <f>'AEO 2022 Table 49 Raw'!V191</f>
        <v>7.8036240000000001</v>
      </c>
      <c r="T206" s="27">
        <f>'AEO 2022 Table 49 Raw'!W191</f>
        <v>7.8030650000000001</v>
      </c>
      <c r="U206" s="27">
        <f>'AEO 2022 Table 49 Raw'!X191</f>
        <v>7.8030850000000003</v>
      </c>
      <c r="V206" s="27">
        <f>'AEO 2022 Table 49 Raw'!Y191</f>
        <v>7.8026049999999998</v>
      </c>
      <c r="W206" s="27">
        <f>'AEO 2022 Table 49 Raw'!Z191</f>
        <v>7.8033770000000002</v>
      </c>
      <c r="X206" s="27">
        <f>'AEO 2022 Table 49 Raw'!AA191</f>
        <v>7.8020009999999997</v>
      </c>
      <c r="Y206" s="27">
        <f>'AEO 2022 Table 49 Raw'!AB191</f>
        <v>7.8023569999999998</v>
      </c>
      <c r="Z206" s="27">
        <f>'AEO 2022 Table 49 Raw'!AC191</f>
        <v>7.802791</v>
      </c>
      <c r="AA206" s="27">
        <f>'AEO 2022 Table 49 Raw'!AD191</f>
        <v>7.8018890000000001</v>
      </c>
      <c r="AB206" s="27">
        <f>'AEO 2022 Table 49 Raw'!AE191</f>
        <v>7.8027090000000001</v>
      </c>
      <c r="AC206" s="27">
        <f>'AEO 2022 Table 49 Raw'!AF191</f>
        <v>7.8040050000000001</v>
      </c>
      <c r="AD206" s="27">
        <f>'AEO 2022 Table 49 Raw'!AG191</f>
        <v>7.805714</v>
      </c>
      <c r="AE206" s="27">
        <f>'AEO 2022 Table 49 Raw'!AH191</f>
        <v>7.8076210000000001</v>
      </c>
      <c r="AF206" s="27">
        <f>'AEO 2022 Table 49 Raw'!AI191</f>
        <v>7.8072840000000001</v>
      </c>
      <c r="AG206" s="45">
        <f>'AEO 2022 Table 49 Raw'!AJ191</f>
        <v>7.0000000000000001E-3</v>
      </c>
    </row>
    <row r="207" spans="1:33" ht="15" customHeight="1">
      <c r="A207" s="8" t="s">
        <v>1455</v>
      </c>
      <c r="B207" s="23" t="s">
        <v>1391</v>
      </c>
      <c r="C207" s="27">
        <f>'AEO 2022 Table 49 Raw'!F192</f>
        <v>7.7465859999999997</v>
      </c>
      <c r="D207" s="27">
        <f>'AEO 2022 Table 49 Raw'!G192</f>
        <v>7.8798199999999996</v>
      </c>
      <c r="E207" s="27">
        <f>'AEO 2022 Table 49 Raw'!H192</f>
        <v>8.0431240000000006</v>
      </c>
      <c r="F207" s="27">
        <f>'AEO 2022 Table 49 Raw'!I192</f>
        <v>8.1952339999999992</v>
      </c>
      <c r="G207" s="27">
        <f>'AEO 2022 Table 49 Raw'!J192</f>
        <v>8.3931500000000003</v>
      </c>
      <c r="H207" s="27">
        <f>'AEO 2022 Table 49 Raw'!K192</f>
        <v>8.6356450000000002</v>
      </c>
      <c r="I207" s="27">
        <f>'AEO 2022 Table 49 Raw'!L192</f>
        <v>8.8790619999999993</v>
      </c>
      <c r="J207" s="27">
        <f>'AEO 2022 Table 49 Raw'!M192</f>
        <v>8.9986920000000001</v>
      </c>
      <c r="K207" s="27">
        <f>'AEO 2022 Table 49 Raw'!N192</f>
        <v>9.1783020000000004</v>
      </c>
      <c r="L207" s="27">
        <f>'AEO 2022 Table 49 Raw'!O192</f>
        <v>9.3338300000000007</v>
      </c>
      <c r="M207" s="27">
        <f>'AEO 2022 Table 49 Raw'!P192</f>
        <v>9.4804119999999994</v>
      </c>
      <c r="N207" s="27">
        <f>'AEO 2022 Table 49 Raw'!Q192</f>
        <v>9.5731479999999998</v>
      </c>
      <c r="O207" s="27">
        <f>'AEO 2022 Table 49 Raw'!R192</f>
        <v>9.6038119999999996</v>
      </c>
      <c r="P207" s="27">
        <f>'AEO 2022 Table 49 Raw'!S192</f>
        <v>9.6305980000000009</v>
      </c>
      <c r="Q207" s="27">
        <f>'AEO 2022 Table 49 Raw'!T192</f>
        <v>9.6534410000000008</v>
      </c>
      <c r="R207" s="27">
        <f>'AEO 2022 Table 49 Raw'!U192</f>
        <v>9.6735310000000005</v>
      </c>
      <c r="S207" s="27">
        <f>'AEO 2022 Table 49 Raw'!V192</f>
        <v>9.6849410000000002</v>
      </c>
      <c r="T207" s="27">
        <f>'AEO 2022 Table 49 Raw'!W192</f>
        <v>9.6994579999999999</v>
      </c>
      <c r="U207" s="27">
        <f>'AEO 2022 Table 49 Raw'!X192</f>
        <v>9.7098200000000006</v>
      </c>
      <c r="V207" s="27">
        <f>'AEO 2022 Table 49 Raw'!Y192</f>
        <v>9.7212879999999995</v>
      </c>
      <c r="W207" s="27">
        <f>'AEO 2022 Table 49 Raw'!Z192</f>
        <v>9.7391419999999993</v>
      </c>
      <c r="X207" s="27">
        <f>'AEO 2022 Table 49 Raw'!AA192</f>
        <v>9.7542279999999995</v>
      </c>
      <c r="Y207" s="27">
        <f>'AEO 2022 Table 49 Raw'!AB192</f>
        <v>9.7743900000000004</v>
      </c>
      <c r="Z207" s="27">
        <f>'AEO 2022 Table 49 Raw'!AC192</f>
        <v>9.7884229999999999</v>
      </c>
      <c r="AA207" s="27">
        <f>'AEO 2022 Table 49 Raw'!AD192</f>
        <v>9.8056809999999999</v>
      </c>
      <c r="AB207" s="27">
        <f>'AEO 2022 Table 49 Raw'!AE192</f>
        <v>9.8293610000000005</v>
      </c>
      <c r="AC207" s="27">
        <f>'AEO 2022 Table 49 Raw'!AF192</f>
        <v>9.8503450000000008</v>
      </c>
      <c r="AD207" s="27">
        <f>'AEO 2022 Table 49 Raw'!AG192</f>
        <v>9.8839279999999992</v>
      </c>
      <c r="AE207" s="27">
        <f>'AEO 2022 Table 49 Raw'!AH192</f>
        <v>9.9265679999999996</v>
      </c>
      <c r="AF207" s="27">
        <f>'AEO 2022 Table 49 Raw'!AI192</f>
        <v>9.9356360000000006</v>
      </c>
      <c r="AG207" s="45">
        <f>'AEO 2022 Table 49 Raw'!AJ192</f>
        <v>8.9999999999999993E-3</v>
      </c>
    </row>
    <row r="208" spans="1:33" ht="15" customHeight="1">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c r="AA208" s="27"/>
      <c r="AB208" s="27"/>
      <c r="AC208" s="27"/>
      <c r="AD208" s="27"/>
      <c r="AE208" s="27"/>
      <c r="AF208" s="27"/>
      <c r="AG208" s="45"/>
    </row>
    <row r="209" spans="1:33" ht="12" customHeight="1">
      <c r="B209" s="23" t="s">
        <v>1456</v>
      </c>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c r="AA209" s="27"/>
      <c r="AB209" s="27"/>
      <c r="AC209" s="27"/>
      <c r="AD209" s="27"/>
      <c r="AE209" s="27"/>
      <c r="AF209" s="27"/>
      <c r="AG209" s="45"/>
    </row>
    <row r="210" spans="1:33" ht="15" customHeight="1">
      <c r="B210" s="23" t="s">
        <v>1267</v>
      </c>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c r="AA210" s="27"/>
      <c r="AB210" s="27"/>
      <c r="AC210" s="27"/>
      <c r="AD210" s="27"/>
      <c r="AE210" s="27"/>
      <c r="AF210" s="27"/>
      <c r="AG210" s="45"/>
    </row>
    <row r="211" spans="1:33" ht="15" customHeight="1">
      <c r="A211" s="8" t="s">
        <v>1457</v>
      </c>
      <c r="B211" s="24" t="s">
        <v>1269</v>
      </c>
      <c r="C211" s="27">
        <f>'AEO 2022 Table 49 Raw'!F195</f>
        <v>185.67060900000001</v>
      </c>
      <c r="D211" s="27">
        <f>'AEO 2022 Table 49 Raw'!G195</f>
        <v>166.714371</v>
      </c>
      <c r="E211" s="27">
        <f>'AEO 2022 Table 49 Raw'!H195</f>
        <v>169.26367200000001</v>
      </c>
      <c r="F211" s="27">
        <f>'AEO 2022 Table 49 Raw'!I195</f>
        <v>171.59318500000001</v>
      </c>
      <c r="G211" s="27">
        <f>'AEO 2022 Table 49 Raw'!J195</f>
        <v>170.063705</v>
      </c>
      <c r="H211" s="27">
        <f>'AEO 2022 Table 49 Raw'!K195</f>
        <v>169.149506</v>
      </c>
      <c r="I211" s="27">
        <f>'AEO 2022 Table 49 Raw'!L195</f>
        <v>166.24754300000001</v>
      </c>
      <c r="J211" s="27">
        <f>'AEO 2022 Table 49 Raw'!M195</f>
        <v>164.835938</v>
      </c>
      <c r="K211" s="27">
        <f>'AEO 2022 Table 49 Raw'!N195</f>
        <v>163.983734</v>
      </c>
      <c r="L211" s="27">
        <f>'AEO 2022 Table 49 Raw'!O195</f>
        <v>161.544678</v>
      </c>
      <c r="M211" s="27">
        <f>'AEO 2022 Table 49 Raw'!P195</f>
        <v>159.51388499999999</v>
      </c>
      <c r="N211" s="27">
        <f>'AEO 2022 Table 49 Raw'!Q195</f>
        <v>159.08964499999999</v>
      </c>
      <c r="O211" s="27">
        <f>'AEO 2022 Table 49 Raw'!R195</f>
        <v>158.85093699999999</v>
      </c>
      <c r="P211" s="27">
        <f>'AEO 2022 Table 49 Raw'!S195</f>
        <v>154.389084</v>
      </c>
      <c r="Q211" s="27">
        <f>'AEO 2022 Table 49 Raw'!T195</f>
        <v>149.77919</v>
      </c>
      <c r="R211" s="27">
        <f>'AEO 2022 Table 49 Raw'!U195</f>
        <v>147.345123</v>
      </c>
      <c r="S211" s="27">
        <f>'AEO 2022 Table 49 Raw'!V195</f>
        <v>146.24800099999999</v>
      </c>
      <c r="T211" s="27">
        <f>'AEO 2022 Table 49 Raw'!W195</f>
        <v>146.73983799999999</v>
      </c>
      <c r="U211" s="27">
        <f>'AEO 2022 Table 49 Raw'!X195</f>
        <v>147.91339099999999</v>
      </c>
      <c r="V211" s="27">
        <f>'AEO 2022 Table 49 Raw'!Y195</f>
        <v>148.287003</v>
      </c>
      <c r="W211" s="27">
        <f>'AEO 2022 Table 49 Raw'!Z195</f>
        <v>147.127396</v>
      </c>
      <c r="X211" s="27">
        <f>'AEO 2022 Table 49 Raw'!AA195</f>
        <v>145.94485499999999</v>
      </c>
      <c r="Y211" s="27">
        <f>'AEO 2022 Table 49 Raw'!AB195</f>
        <v>144.549103</v>
      </c>
      <c r="Z211" s="27">
        <f>'AEO 2022 Table 49 Raw'!AC195</f>
        <v>142.84433000000001</v>
      </c>
      <c r="AA211" s="27">
        <f>'AEO 2022 Table 49 Raw'!AD195</f>
        <v>140.96894800000001</v>
      </c>
      <c r="AB211" s="27">
        <f>'AEO 2022 Table 49 Raw'!AE195</f>
        <v>141.02595500000001</v>
      </c>
      <c r="AC211" s="27">
        <f>'AEO 2022 Table 49 Raw'!AF195</f>
        <v>140.484116</v>
      </c>
      <c r="AD211" s="27">
        <f>'AEO 2022 Table 49 Raw'!AG195</f>
        <v>139.26696799999999</v>
      </c>
      <c r="AE211" s="27">
        <f>'AEO 2022 Table 49 Raw'!AH195</f>
        <v>139.47538800000001</v>
      </c>
      <c r="AF211" s="27">
        <f>'AEO 2022 Table 49 Raw'!AI195</f>
        <v>138.585678</v>
      </c>
      <c r="AG211" s="45">
        <f>'AEO 2022 Table 49 Raw'!AJ195</f>
        <v>-0.01</v>
      </c>
    </row>
    <row r="212" spans="1:33" ht="15" customHeight="1">
      <c r="A212" s="8" t="s">
        <v>1458</v>
      </c>
      <c r="B212" s="24" t="s">
        <v>1271</v>
      </c>
      <c r="C212" s="27">
        <f>'AEO 2022 Table 49 Raw'!F196</f>
        <v>81.597633000000002</v>
      </c>
      <c r="D212" s="27">
        <f>'AEO 2022 Table 49 Raw'!G196</f>
        <v>75.829834000000005</v>
      </c>
      <c r="E212" s="27">
        <f>'AEO 2022 Table 49 Raw'!H196</f>
        <v>79.866562000000002</v>
      </c>
      <c r="F212" s="27">
        <f>'AEO 2022 Table 49 Raw'!I196</f>
        <v>84.025169000000005</v>
      </c>
      <c r="G212" s="27">
        <f>'AEO 2022 Table 49 Raw'!J196</f>
        <v>86.267441000000005</v>
      </c>
      <c r="H212" s="27">
        <f>'AEO 2022 Table 49 Raw'!K196</f>
        <v>88.893692000000001</v>
      </c>
      <c r="I212" s="27">
        <f>'AEO 2022 Table 49 Raw'!L196</f>
        <v>90.623322000000002</v>
      </c>
      <c r="J212" s="27">
        <f>'AEO 2022 Table 49 Raw'!M196</f>
        <v>93.248733999999999</v>
      </c>
      <c r="K212" s="27">
        <f>'AEO 2022 Table 49 Raw'!N196</f>
        <v>96.304192</v>
      </c>
      <c r="L212" s="27">
        <f>'AEO 2022 Table 49 Raw'!O196</f>
        <v>98.513390000000001</v>
      </c>
      <c r="M212" s="27">
        <f>'AEO 2022 Table 49 Raw'!P196</f>
        <v>101.012337</v>
      </c>
      <c r="N212" s="27">
        <f>'AEO 2022 Table 49 Raw'!Q196</f>
        <v>104.637337</v>
      </c>
      <c r="O212" s="27">
        <f>'AEO 2022 Table 49 Raw'!R196</f>
        <v>108.711777</v>
      </c>
      <c r="P212" s="27">
        <f>'AEO 2022 Table 49 Raw'!S196</f>
        <v>109.63874800000001</v>
      </c>
      <c r="Q212" s="27">
        <f>'AEO 2022 Table 49 Raw'!T196</f>
        <v>110.568161</v>
      </c>
      <c r="R212" s="27">
        <f>'AEO 2022 Table 49 Raw'!U196</f>
        <v>112.579117</v>
      </c>
      <c r="S212" s="27">
        <f>'AEO 2022 Table 49 Raw'!V196</f>
        <v>115.95753499999999</v>
      </c>
      <c r="T212" s="27">
        <f>'AEO 2022 Table 49 Raw'!W196</f>
        <v>120.34869399999999</v>
      </c>
      <c r="U212" s="27">
        <f>'AEO 2022 Table 49 Raw'!X196</f>
        <v>125.49711600000001</v>
      </c>
      <c r="V212" s="27">
        <f>'AEO 2022 Table 49 Raw'!Y196</f>
        <v>130.22554</v>
      </c>
      <c r="W212" s="27">
        <f>'AEO 2022 Table 49 Raw'!Z196</f>
        <v>134.36489900000001</v>
      </c>
      <c r="X212" s="27">
        <f>'AEO 2022 Table 49 Raw'!AA196</f>
        <v>137.02387999999999</v>
      </c>
      <c r="Y212" s="27">
        <f>'AEO 2022 Table 49 Raw'!AB196</f>
        <v>139.677155</v>
      </c>
      <c r="Z212" s="27">
        <f>'AEO 2022 Table 49 Raw'!AC196</f>
        <v>142.47958399999999</v>
      </c>
      <c r="AA212" s="27">
        <f>'AEO 2022 Table 49 Raw'!AD196</f>
        <v>144.37713600000001</v>
      </c>
      <c r="AB212" s="27">
        <f>'AEO 2022 Table 49 Raw'!AE196</f>
        <v>147.97740200000001</v>
      </c>
      <c r="AC212" s="27">
        <f>'AEO 2022 Table 49 Raw'!AF196</f>
        <v>151.082809</v>
      </c>
      <c r="AD212" s="27">
        <f>'AEO 2022 Table 49 Raw'!AG196</f>
        <v>153.550522</v>
      </c>
      <c r="AE212" s="27">
        <f>'AEO 2022 Table 49 Raw'!AH196</f>
        <v>157.67443800000001</v>
      </c>
      <c r="AF212" s="27">
        <f>'AEO 2022 Table 49 Raw'!AI196</f>
        <v>160.71824599999999</v>
      </c>
      <c r="AG212" s="45">
        <f>'AEO 2022 Table 49 Raw'!AJ196</f>
        <v>2.4E-2</v>
      </c>
    </row>
    <row r="213" spans="1:33" ht="15" customHeight="1">
      <c r="A213" s="8" t="s">
        <v>1459</v>
      </c>
      <c r="B213" s="24" t="s">
        <v>915</v>
      </c>
      <c r="C213" s="27">
        <f>'AEO 2022 Table 49 Raw'!F197</f>
        <v>0.37648999999999999</v>
      </c>
      <c r="D213" s="27">
        <f>'AEO 2022 Table 49 Raw'!G197</f>
        <v>0.351775</v>
      </c>
      <c r="E213" s="27">
        <f>'AEO 2022 Table 49 Raw'!H197</f>
        <v>0.37203000000000003</v>
      </c>
      <c r="F213" s="27">
        <f>'AEO 2022 Table 49 Raw'!I197</f>
        <v>0.39303399999999999</v>
      </c>
      <c r="G213" s="27">
        <f>'AEO 2022 Table 49 Raw'!J197</f>
        <v>0.40582099999999999</v>
      </c>
      <c r="H213" s="27">
        <f>'AEO 2022 Table 49 Raw'!K197</f>
        <v>0.42066799999999999</v>
      </c>
      <c r="I213" s="27">
        <f>'AEO 2022 Table 49 Raw'!L197</f>
        <v>0.43120799999999998</v>
      </c>
      <c r="J213" s="27">
        <f>'AEO 2022 Table 49 Raw'!M197</f>
        <v>0.44614700000000002</v>
      </c>
      <c r="K213" s="27">
        <f>'AEO 2022 Table 49 Raw'!N197</f>
        <v>0.46339999999999998</v>
      </c>
      <c r="L213" s="27">
        <f>'AEO 2022 Table 49 Raw'!O197</f>
        <v>0.47684799999999999</v>
      </c>
      <c r="M213" s="27">
        <f>'AEO 2022 Table 49 Raw'!P197</f>
        <v>0.49202899999999999</v>
      </c>
      <c r="N213" s="27">
        <f>'AEO 2022 Table 49 Raw'!Q197</f>
        <v>0.51305199999999995</v>
      </c>
      <c r="O213" s="27">
        <f>'AEO 2022 Table 49 Raw'!R197</f>
        <v>0.53617700000000001</v>
      </c>
      <c r="P213" s="27">
        <f>'AEO 2022 Table 49 Raw'!S197</f>
        <v>0.54502399999999995</v>
      </c>
      <c r="Q213" s="27">
        <f>'AEO 2022 Table 49 Raw'!T197</f>
        <v>0.55361899999999997</v>
      </c>
      <c r="R213" s="27">
        <f>'AEO 2022 Table 49 Raw'!U197</f>
        <v>0.56938200000000005</v>
      </c>
      <c r="S213" s="27">
        <f>'AEO 2022 Table 49 Raw'!V197</f>
        <v>0.59170900000000004</v>
      </c>
      <c r="T213" s="27">
        <f>'AEO 2022 Table 49 Raw'!W197</f>
        <v>0.62098799999999998</v>
      </c>
      <c r="U213" s="27">
        <f>'AEO 2022 Table 49 Raw'!X197</f>
        <v>0.65500000000000003</v>
      </c>
      <c r="V213" s="27">
        <f>'AEO 2022 Table 49 Raw'!Y197</f>
        <v>0.68750800000000001</v>
      </c>
      <c r="W213" s="27">
        <f>'AEO 2022 Table 49 Raw'!Z197</f>
        <v>0.71600299999999995</v>
      </c>
      <c r="X213" s="27">
        <f>'AEO 2022 Table 49 Raw'!AA197</f>
        <v>0.74159699999999995</v>
      </c>
      <c r="Y213" s="27">
        <f>'AEO 2022 Table 49 Raw'!AB197</f>
        <v>0.76776</v>
      </c>
      <c r="Z213" s="27">
        <f>'AEO 2022 Table 49 Raw'!AC197</f>
        <v>0.79410099999999995</v>
      </c>
      <c r="AA213" s="27">
        <f>'AEO 2022 Table 49 Raw'!AD197</f>
        <v>0.81852100000000005</v>
      </c>
      <c r="AB213" s="27">
        <f>'AEO 2022 Table 49 Raw'!AE197</f>
        <v>0.85411800000000004</v>
      </c>
      <c r="AC213" s="27">
        <f>'AEO 2022 Table 49 Raw'!AF197</f>
        <v>0.88782399999999995</v>
      </c>
      <c r="AD213" s="27">
        <f>'AEO 2022 Table 49 Raw'!AG197</f>
        <v>0.91863399999999995</v>
      </c>
      <c r="AE213" s="27">
        <f>'AEO 2022 Table 49 Raw'!AH197</f>
        <v>0.96042799999999995</v>
      </c>
      <c r="AF213" s="27">
        <f>'AEO 2022 Table 49 Raw'!AI197</f>
        <v>0.99714999999999998</v>
      </c>
      <c r="AG213" s="45">
        <f>'AEO 2022 Table 49 Raw'!AJ197</f>
        <v>3.4000000000000002E-2</v>
      </c>
    </row>
    <row r="214" spans="1:33" ht="15" customHeight="1">
      <c r="A214" s="8" t="s">
        <v>1460</v>
      </c>
      <c r="B214" s="24" t="s">
        <v>1274</v>
      </c>
      <c r="C214" s="27">
        <f>'AEO 2022 Table 49 Raw'!F198</f>
        <v>0.146287</v>
      </c>
      <c r="D214" s="27">
        <f>'AEO 2022 Table 49 Raw'!G198</f>
        <v>0.13153699999999999</v>
      </c>
      <c r="E214" s="27">
        <f>'AEO 2022 Table 49 Raw'!H198</f>
        <v>0.13419600000000001</v>
      </c>
      <c r="F214" s="27">
        <f>'AEO 2022 Table 49 Raw'!I198</f>
        <v>0.13686799999999999</v>
      </c>
      <c r="G214" s="27">
        <f>'AEO 2022 Table 49 Raw'!J198</f>
        <v>0.13653000000000001</v>
      </c>
      <c r="H214" s="27">
        <f>'AEO 2022 Table 49 Raw'!K198</f>
        <v>0.136818</v>
      </c>
      <c r="I214" s="27">
        <f>'AEO 2022 Table 49 Raw'!L198</f>
        <v>0.13566700000000001</v>
      </c>
      <c r="J214" s="27">
        <f>'AEO 2022 Table 49 Raw'!M198</f>
        <v>0.13586400000000001</v>
      </c>
      <c r="K214" s="27">
        <f>'AEO 2022 Table 49 Raw'!N198</f>
        <v>0.136686</v>
      </c>
      <c r="L214" s="27">
        <f>'AEO 2022 Table 49 Raw'!O198</f>
        <v>0.13638900000000001</v>
      </c>
      <c r="M214" s="27">
        <f>'AEO 2022 Table 49 Raw'!P198</f>
        <v>0.13655700000000001</v>
      </c>
      <c r="N214" s="27">
        <f>'AEO 2022 Table 49 Raw'!Q198</f>
        <v>0.13822300000000001</v>
      </c>
      <c r="O214" s="27">
        <f>'AEO 2022 Table 49 Raw'!R198</f>
        <v>0.14028099999999999</v>
      </c>
      <c r="P214" s="27">
        <f>'AEO 2022 Table 49 Raw'!S198</f>
        <v>0.13853199999999999</v>
      </c>
      <c r="Q214" s="27">
        <f>'AEO 2022 Table 49 Raw'!T198</f>
        <v>0.13688</v>
      </c>
      <c r="R214" s="27">
        <f>'AEO 2022 Table 49 Raw'!U198</f>
        <v>0.137014</v>
      </c>
      <c r="S214" s="27">
        <f>'AEO 2022 Table 49 Raw'!V198</f>
        <v>0.13922799999999999</v>
      </c>
      <c r="T214" s="27">
        <f>'AEO 2022 Table 49 Raw'!W198</f>
        <v>0.14304600000000001</v>
      </c>
      <c r="U214" s="27">
        <f>'AEO 2022 Table 49 Raw'!X198</f>
        <v>0.14782699999999999</v>
      </c>
      <c r="V214" s="27">
        <f>'AEO 2022 Table 49 Raw'!Y198</f>
        <v>0.15223300000000001</v>
      </c>
      <c r="W214" s="27">
        <f>'AEO 2022 Table 49 Raw'!Z198</f>
        <v>0.15570800000000001</v>
      </c>
      <c r="X214" s="27">
        <f>'AEO 2022 Table 49 Raw'!AA198</f>
        <v>0.15860399999999999</v>
      </c>
      <c r="Y214" s="27">
        <f>'AEO 2022 Table 49 Raw'!AB198</f>
        <v>0.16243099999999999</v>
      </c>
      <c r="Z214" s="27">
        <f>'AEO 2022 Table 49 Raw'!AC198</f>
        <v>0.166439</v>
      </c>
      <c r="AA214" s="27">
        <f>'AEO 2022 Table 49 Raw'!AD198</f>
        <v>0.17022399999999999</v>
      </c>
      <c r="AB214" s="27">
        <f>'AEO 2022 Table 49 Raw'!AE198</f>
        <v>0.178258</v>
      </c>
      <c r="AC214" s="27">
        <f>'AEO 2022 Table 49 Raw'!AF198</f>
        <v>0.186339</v>
      </c>
      <c r="AD214" s="27">
        <f>'AEO 2022 Table 49 Raw'!AG198</f>
        <v>0.19431000000000001</v>
      </c>
      <c r="AE214" s="27">
        <f>'AEO 2022 Table 49 Raw'!AH198</f>
        <v>0.20520099999999999</v>
      </c>
      <c r="AF214" s="27">
        <f>'AEO 2022 Table 49 Raw'!AI198</f>
        <v>0.21567700000000001</v>
      </c>
      <c r="AG214" s="45">
        <f>'AEO 2022 Table 49 Raw'!AJ198</f>
        <v>1.2999999999999999E-2</v>
      </c>
    </row>
    <row r="215" spans="1:33" ht="15" customHeight="1">
      <c r="A215" s="8" t="s">
        <v>1461</v>
      </c>
      <c r="B215" s="24" t="s">
        <v>1276</v>
      </c>
      <c r="C215" s="27">
        <f>'AEO 2022 Table 49 Raw'!F199</f>
        <v>4.6749590000000003</v>
      </c>
      <c r="D215" s="27">
        <f>'AEO 2022 Table 49 Raw'!G199</f>
        <v>4.1136210000000002</v>
      </c>
      <c r="E215" s="27">
        <f>'AEO 2022 Table 49 Raw'!H199</f>
        <v>4.0970579999999996</v>
      </c>
      <c r="F215" s="27">
        <f>'AEO 2022 Table 49 Raw'!I199</f>
        <v>4.0762309999999999</v>
      </c>
      <c r="G215" s="27">
        <f>'AEO 2022 Table 49 Raw'!J199</f>
        <v>3.9636719999999999</v>
      </c>
      <c r="H215" s="27">
        <f>'AEO 2022 Table 49 Raw'!K199</f>
        <v>3.8751370000000001</v>
      </c>
      <c r="I215" s="27">
        <f>'AEO 2022 Table 49 Raw'!L199</f>
        <v>3.7487970000000002</v>
      </c>
      <c r="J215" s="27">
        <f>'AEO 2022 Table 49 Raw'!M199</f>
        <v>3.667557</v>
      </c>
      <c r="K215" s="27">
        <f>'AEO 2022 Table 49 Raw'!N199</f>
        <v>3.623373</v>
      </c>
      <c r="L215" s="27">
        <f>'AEO 2022 Table 49 Raw'!O199</f>
        <v>3.5556399999999999</v>
      </c>
      <c r="M215" s="27">
        <f>'AEO 2022 Table 49 Raw'!P199</f>
        <v>3.5101819999999999</v>
      </c>
      <c r="N215" s="27">
        <f>'AEO 2022 Table 49 Raw'!Q199</f>
        <v>3.5222980000000002</v>
      </c>
      <c r="O215" s="27">
        <f>'AEO 2022 Table 49 Raw'!R199</f>
        <v>3.545372</v>
      </c>
      <c r="P215" s="27">
        <f>'AEO 2022 Table 49 Raw'!S199</f>
        <v>3.4739800000000001</v>
      </c>
      <c r="Q215" s="27">
        <f>'AEO 2022 Table 49 Raw'!T199</f>
        <v>3.4045070000000002</v>
      </c>
      <c r="R215" s="27">
        <f>'AEO 2022 Table 49 Raw'!U199</f>
        <v>3.3810989999999999</v>
      </c>
      <c r="S215" s="27">
        <f>'AEO 2022 Table 49 Raw'!V199</f>
        <v>3.3964660000000002</v>
      </c>
      <c r="T215" s="27">
        <f>'AEO 2022 Table 49 Raw'!W199</f>
        <v>3.4759150000000001</v>
      </c>
      <c r="U215" s="27">
        <f>'AEO 2022 Table 49 Raw'!X199</f>
        <v>3.5959919999999999</v>
      </c>
      <c r="V215" s="27">
        <f>'AEO 2022 Table 49 Raw'!Y199</f>
        <v>3.7049690000000002</v>
      </c>
      <c r="W215" s="27">
        <f>'AEO 2022 Table 49 Raw'!Z199</f>
        <v>3.7903709999999999</v>
      </c>
      <c r="X215" s="27">
        <f>'AEO 2022 Table 49 Raw'!AA199</f>
        <v>3.8312810000000002</v>
      </c>
      <c r="Y215" s="27">
        <f>'AEO 2022 Table 49 Raw'!AB199</f>
        <v>3.9664489999999999</v>
      </c>
      <c r="Z215" s="27">
        <f>'AEO 2022 Table 49 Raw'!AC199</f>
        <v>3.994008</v>
      </c>
      <c r="AA215" s="27">
        <f>'AEO 2022 Table 49 Raw'!AD199</f>
        <v>4.0998010000000003</v>
      </c>
      <c r="AB215" s="27">
        <f>'AEO 2022 Table 49 Raw'!AE199</f>
        <v>4.1446120000000004</v>
      </c>
      <c r="AC215" s="27">
        <f>'AEO 2022 Table 49 Raw'!AF199</f>
        <v>4.1815119999999997</v>
      </c>
      <c r="AD215" s="27">
        <f>'AEO 2022 Table 49 Raw'!AG199</f>
        <v>4.1852989999999997</v>
      </c>
      <c r="AE215" s="27">
        <f>'AEO 2022 Table 49 Raw'!AH199</f>
        <v>4.2199200000000001</v>
      </c>
      <c r="AF215" s="27">
        <f>'AEO 2022 Table 49 Raw'!AI199</f>
        <v>4.3698420000000002</v>
      </c>
      <c r="AG215" s="45">
        <f>'AEO 2022 Table 49 Raw'!AJ199</f>
        <v>-2E-3</v>
      </c>
    </row>
    <row r="216" spans="1:33" ht="15" customHeight="1">
      <c r="A216" s="8" t="s">
        <v>1462</v>
      </c>
      <c r="B216" s="24" t="s">
        <v>1278</v>
      </c>
      <c r="C216" s="27">
        <f>'AEO 2022 Table 49 Raw'!F200</f>
        <v>2.7330000000000002E-3</v>
      </c>
      <c r="D216" s="27">
        <f>'AEO 2022 Table 49 Raw'!G200</f>
        <v>2.48E-3</v>
      </c>
      <c r="E216" s="27">
        <f>'AEO 2022 Table 49 Raw'!H200</f>
        <v>2.5460000000000001E-3</v>
      </c>
      <c r="F216" s="27">
        <f>'AEO 2022 Table 49 Raw'!I200</f>
        <v>2.611E-3</v>
      </c>
      <c r="G216" s="27">
        <f>'AEO 2022 Table 49 Raw'!J200</f>
        <v>2.6180000000000001E-3</v>
      </c>
      <c r="H216" s="27">
        <f>'AEO 2022 Table 49 Raw'!K200</f>
        <v>2.6350000000000002E-3</v>
      </c>
      <c r="I216" s="27">
        <f>'AEO 2022 Table 49 Raw'!L200</f>
        <v>2.6220000000000002E-3</v>
      </c>
      <c r="J216" s="27">
        <f>'AEO 2022 Table 49 Raw'!M200</f>
        <v>2.6340000000000001E-3</v>
      </c>
      <c r="K216" s="27">
        <f>'AEO 2022 Table 49 Raw'!N200</f>
        <v>2.6559999999999999E-3</v>
      </c>
      <c r="L216" s="27">
        <f>'AEO 2022 Table 49 Raw'!O200</f>
        <v>2.653E-3</v>
      </c>
      <c r="M216" s="27">
        <f>'AEO 2022 Table 49 Raw'!P200</f>
        <v>2.6580000000000002E-3</v>
      </c>
      <c r="N216" s="27">
        <f>'AEO 2022 Table 49 Raw'!Q200</f>
        <v>2.6909999999999998E-3</v>
      </c>
      <c r="O216" s="27">
        <f>'AEO 2022 Table 49 Raw'!R200</f>
        <v>2.7299999999999998E-3</v>
      </c>
      <c r="P216" s="27">
        <f>'AEO 2022 Table 49 Raw'!S200</f>
        <v>2.6949999999999999E-3</v>
      </c>
      <c r="Q216" s="27">
        <f>'AEO 2022 Table 49 Raw'!T200</f>
        <v>2.6570000000000001E-3</v>
      </c>
      <c r="R216" s="27">
        <f>'AEO 2022 Table 49 Raw'!U200</f>
        <v>2.653E-3</v>
      </c>
      <c r="S216" s="27">
        <f>'AEO 2022 Table 49 Raw'!V200</f>
        <v>2.6770000000000001E-3</v>
      </c>
      <c r="T216" s="27">
        <f>'AEO 2022 Table 49 Raw'!W200</f>
        <v>2.728E-3</v>
      </c>
      <c r="U216" s="27">
        <f>'AEO 2022 Table 49 Raw'!X200</f>
        <v>2.794E-3</v>
      </c>
      <c r="V216" s="27">
        <f>'AEO 2022 Table 49 Raw'!Y200</f>
        <v>2.8479999999999998E-3</v>
      </c>
      <c r="W216" s="27">
        <f>'AEO 2022 Table 49 Raw'!Z200</f>
        <v>2.8800000000000002E-3</v>
      </c>
      <c r="X216" s="27">
        <f>'AEO 2022 Table 49 Raw'!AA200</f>
        <v>2.8969999999999998E-3</v>
      </c>
      <c r="Y216" s="27">
        <f>'AEO 2022 Table 49 Raw'!AB200</f>
        <v>2.9129999999999998E-3</v>
      </c>
      <c r="Z216" s="27">
        <f>'AEO 2022 Table 49 Raw'!AC200</f>
        <v>2.928E-3</v>
      </c>
      <c r="AA216" s="27">
        <f>'AEO 2022 Table 49 Raw'!AD200</f>
        <v>2.9359999999999998E-3</v>
      </c>
      <c r="AB216" s="27">
        <f>'AEO 2022 Table 49 Raw'!AE200</f>
        <v>2.9810000000000001E-3</v>
      </c>
      <c r="AC216" s="27">
        <f>'AEO 2022 Table 49 Raw'!AF200</f>
        <v>3.0170000000000002E-3</v>
      </c>
      <c r="AD216" s="27">
        <f>'AEO 2022 Table 49 Raw'!AG200</f>
        <v>3.0400000000000002E-3</v>
      </c>
      <c r="AE216" s="27">
        <f>'AEO 2022 Table 49 Raw'!AH200</f>
        <v>3.0969999999999999E-3</v>
      </c>
      <c r="AF216" s="27">
        <f>'AEO 2022 Table 49 Raw'!AI200</f>
        <v>3.1340000000000001E-3</v>
      </c>
      <c r="AG216" s="45">
        <f>'AEO 2022 Table 49 Raw'!AJ200</f>
        <v>5.0000000000000001E-3</v>
      </c>
    </row>
    <row r="217" spans="1:33" ht="15" customHeight="1">
      <c r="A217" s="8" t="s">
        <v>1463</v>
      </c>
      <c r="B217" s="24" t="s">
        <v>1280</v>
      </c>
      <c r="C217" s="27">
        <f>'AEO 2022 Table 49 Raw'!F201</f>
        <v>0.42980000000000002</v>
      </c>
      <c r="D217" s="27">
        <f>'AEO 2022 Table 49 Raw'!G201</f>
        <v>0.40158500000000003</v>
      </c>
      <c r="E217" s="27">
        <f>'AEO 2022 Table 49 Raw'!H201</f>
        <v>0.424709</v>
      </c>
      <c r="F217" s="27">
        <f>'AEO 2022 Table 49 Raw'!I201</f>
        <v>0.448687</v>
      </c>
      <c r="G217" s="27">
        <f>'AEO 2022 Table 49 Raw'!J201</f>
        <v>0.46328399999999997</v>
      </c>
      <c r="H217" s="27">
        <f>'AEO 2022 Table 49 Raw'!K201</f>
        <v>0.48023300000000002</v>
      </c>
      <c r="I217" s="27">
        <f>'AEO 2022 Table 49 Raw'!L201</f>
        <v>0.49226500000000001</v>
      </c>
      <c r="J217" s="27">
        <f>'AEO 2022 Table 49 Raw'!M201</f>
        <v>0.50931999999999999</v>
      </c>
      <c r="K217" s="27">
        <f>'AEO 2022 Table 49 Raw'!N201</f>
        <v>0.52901699999999996</v>
      </c>
      <c r="L217" s="27">
        <f>'AEO 2022 Table 49 Raw'!O201</f>
        <v>0.54436799999999996</v>
      </c>
      <c r="M217" s="27">
        <f>'AEO 2022 Table 49 Raw'!P201</f>
        <v>0.56169899999999995</v>
      </c>
      <c r="N217" s="27">
        <f>'AEO 2022 Table 49 Raw'!Q201</f>
        <v>0.58569899999999997</v>
      </c>
      <c r="O217" s="27">
        <f>'AEO 2022 Table 49 Raw'!R201</f>
        <v>0.61209800000000003</v>
      </c>
      <c r="P217" s="27">
        <f>'AEO 2022 Table 49 Raw'!S201</f>
        <v>0.62219800000000003</v>
      </c>
      <c r="Q217" s="27">
        <f>'AEO 2022 Table 49 Raw'!T201</f>
        <v>0.63200900000000004</v>
      </c>
      <c r="R217" s="27">
        <f>'AEO 2022 Table 49 Raw'!U201</f>
        <v>0.65000500000000005</v>
      </c>
      <c r="S217" s="27">
        <f>'AEO 2022 Table 49 Raw'!V201</f>
        <v>0.67549300000000001</v>
      </c>
      <c r="T217" s="27">
        <f>'AEO 2022 Table 49 Raw'!W201</f>
        <v>0.70891800000000005</v>
      </c>
      <c r="U217" s="27">
        <f>'AEO 2022 Table 49 Raw'!X201</f>
        <v>0.74774600000000002</v>
      </c>
      <c r="V217" s="27">
        <f>'AEO 2022 Table 49 Raw'!Y201</f>
        <v>0.78485700000000003</v>
      </c>
      <c r="W217" s="27">
        <f>'AEO 2022 Table 49 Raw'!Z201</f>
        <v>0.81738699999999997</v>
      </c>
      <c r="X217" s="27">
        <f>'AEO 2022 Table 49 Raw'!AA201</f>
        <v>0.84660500000000005</v>
      </c>
      <c r="Y217" s="27">
        <f>'AEO 2022 Table 49 Raw'!AB201</f>
        <v>0.87647299999999995</v>
      </c>
      <c r="Z217" s="27">
        <f>'AEO 2022 Table 49 Raw'!AC201</f>
        <v>0.90654400000000002</v>
      </c>
      <c r="AA217" s="27">
        <f>'AEO 2022 Table 49 Raw'!AD201</f>
        <v>0.93442099999999995</v>
      </c>
      <c r="AB217" s="27">
        <f>'AEO 2022 Table 49 Raw'!AE201</f>
        <v>0.97505900000000001</v>
      </c>
      <c r="AC217" s="27">
        <f>'AEO 2022 Table 49 Raw'!AF201</f>
        <v>1.0135369999999999</v>
      </c>
      <c r="AD217" s="27">
        <f>'AEO 2022 Table 49 Raw'!AG201</f>
        <v>1.04871</v>
      </c>
      <c r="AE217" s="27">
        <f>'AEO 2022 Table 49 Raw'!AH201</f>
        <v>1.096422</v>
      </c>
      <c r="AF217" s="27">
        <f>'AEO 2022 Table 49 Raw'!AI201</f>
        <v>1.138344</v>
      </c>
      <c r="AG217" s="45">
        <f>'AEO 2022 Table 49 Raw'!AJ201</f>
        <v>3.4000000000000002E-2</v>
      </c>
    </row>
    <row r="218" spans="1:33" ht="15" customHeight="1">
      <c r="A218" s="8" t="s">
        <v>1464</v>
      </c>
      <c r="B218" s="24" t="s">
        <v>1282</v>
      </c>
      <c r="C218" s="27">
        <f>'AEO 2022 Table 49 Raw'!F202</f>
        <v>0.44802900000000001</v>
      </c>
      <c r="D218" s="27">
        <f>'AEO 2022 Table 49 Raw'!G202</f>
        <v>0.41861799999999999</v>
      </c>
      <c r="E218" s="27">
        <f>'AEO 2022 Table 49 Raw'!H202</f>
        <v>0.442722</v>
      </c>
      <c r="F218" s="27">
        <f>'AEO 2022 Table 49 Raw'!I202</f>
        <v>0.46771699999999999</v>
      </c>
      <c r="G218" s="27">
        <f>'AEO 2022 Table 49 Raw'!J202</f>
        <v>0.48293399999999997</v>
      </c>
      <c r="H218" s="27">
        <f>'AEO 2022 Table 49 Raw'!K202</f>
        <v>0.50060099999999996</v>
      </c>
      <c r="I218" s="27">
        <f>'AEO 2022 Table 49 Raw'!L202</f>
        <v>0.51314400000000004</v>
      </c>
      <c r="J218" s="27">
        <f>'AEO 2022 Table 49 Raw'!M202</f>
        <v>0.53092200000000001</v>
      </c>
      <c r="K218" s="27">
        <f>'AEO 2022 Table 49 Raw'!N202</f>
        <v>0.551454</v>
      </c>
      <c r="L218" s="27">
        <f>'AEO 2022 Table 49 Raw'!O202</f>
        <v>0.56745599999999996</v>
      </c>
      <c r="M218" s="27">
        <f>'AEO 2022 Table 49 Raw'!P202</f>
        <v>0.58552300000000002</v>
      </c>
      <c r="N218" s="27">
        <f>'AEO 2022 Table 49 Raw'!Q202</f>
        <v>0.610541</v>
      </c>
      <c r="O218" s="27">
        <f>'AEO 2022 Table 49 Raw'!R202</f>
        <v>0.63805900000000004</v>
      </c>
      <c r="P218" s="27">
        <f>'AEO 2022 Table 49 Raw'!S202</f>
        <v>0.64858700000000002</v>
      </c>
      <c r="Q218" s="27">
        <f>'AEO 2022 Table 49 Raw'!T202</f>
        <v>0.65881500000000004</v>
      </c>
      <c r="R218" s="27">
        <f>'AEO 2022 Table 49 Raw'!U202</f>
        <v>0.67757400000000001</v>
      </c>
      <c r="S218" s="27">
        <f>'AEO 2022 Table 49 Raw'!V202</f>
        <v>0.70414299999999996</v>
      </c>
      <c r="T218" s="27">
        <f>'AEO 2022 Table 49 Raw'!W202</f>
        <v>0.73898600000000003</v>
      </c>
      <c r="U218" s="27">
        <f>'AEO 2022 Table 49 Raw'!X202</f>
        <v>0.77946099999999996</v>
      </c>
      <c r="V218" s="27">
        <f>'AEO 2022 Table 49 Raw'!Y202</f>
        <v>0.81814500000000001</v>
      </c>
      <c r="W218" s="27">
        <f>'AEO 2022 Table 49 Raw'!Z202</f>
        <v>0.85205500000000001</v>
      </c>
      <c r="X218" s="27">
        <f>'AEO 2022 Table 49 Raw'!AA202</f>
        <v>0.88251199999999996</v>
      </c>
      <c r="Y218" s="27">
        <f>'AEO 2022 Table 49 Raw'!AB202</f>
        <v>0.91364699999999999</v>
      </c>
      <c r="Z218" s="27">
        <f>'AEO 2022 Table 49 Raw'!AC202</f>
        <v>0.94499299999999997</v>
      </c>
      <c r="AA218" s="27">
        <f>'AEO 2022 Table 49 Raw'!AD202</f>
        <v>0.97405299999999995</v>
      </c>
      <c r="AB218" s="27">
        <f>'AEO 2022 Table 49 Raw'!AE202</f>
        <v>1.0164139999999999</v>
      </c>
      <c r="AC218" s="27">
        <f>'AEO 2022 Table 49 Raw'!AF202</f>
        <v>1.056524</v>
      </c>
      <c r="AD218" s="27">
        <f>'AEO 2022 Table 49 Raw'!AG202</f>
        <v>1.093189</v>
      </c>
      <c r="AE218" s="27">
        <f>'AEO 2022 Table 49 Raw'!AH202</f>
        <v>1.142925</v>
      </c>
      <c r="AF218" s="27">
        <f>'AEO 2022 Table 49 Raw'!AI202</f>
        <v>1.186625</v>
      </c>
      <c r="AG218" s="45">
        <f>'AEO 2022 Table 49 Raw'!AJ202</f>
        <v>3.4000000000000002E-2</v>
      </c>
    </row>
    <row r="219" spans="1:33" ht="15" customHeight="1">
      <c r="A219" s="8" t="s">
        <v>1465</v>
      </c>
      <c r="B219" s="24" t="s">
        <v>1284</v>
      </c>
      <c r="C219" s="27">
        <f>'AEO 2022 Table 49 Raw'!F203</f>
        <v>5.0000000000000002E-5</v>
      </c>
      <c r="D219" s="27">
        <f>'AEO 2022 Table 49 Raw'!G203</f>
        <v>4.6E-5</v>
      </c>
      <c r="E219" s="27">
        <f>'AEO 2022 Table 49 Raw'!H203</f>
        <v>4.6999999999999997E-5</v>
      </c>
      <c r="F219" s="27">
        <f>'AEO 2022 Table 49 Raw'!I203</f>
        <v>4.8000000000000001E-5</v>
      </c>
      <c r="G219" s="27">
        <f>'AEO 2022 Table 49 Raw'!J203</f>
        <v>4.6999999999999997E-5</v>
      </c>
      <c r="H219" s="27">
        <f>'AEO 2022 Table 49 Raw'!K203</f>
        <v>4.6999999999999997E-5</v>
      </c>
      <c r="I219" s="27">
        <f>'AEO 2022 Table 49 Raw'!L203</f>
        <v>4.6999999999999997E-5</v>
      </c>
      <c r="J219" s="27">
        <f>'AEO 2022 Table 49 Raw'!M203</f>
        <v>4.6999999999999997E-5</v>
      </c>
      <c r="K219" s="27">
        <f>'AEO 2022 Table 49 Raw'!N203</f>
        <v>4.6E-5</v>
      </c>
      <c r="L219" s="27">
        <f>'AEO 2022 Table 49 Raw'!O203</f>
        <v>4.6E-5</v>
      </c>
      <c r="M219" s="27">
        <f>'AEO 2022 Table 49 Raw'!P203</f>
        <v>4.5000000000000003E-5</v>
      </c>
      <c r="N219" s="27">
        <f>'AEO 2022 Table 49 Raw'!Q203</f>
        <v>4.3999999999999999E-5</v>
      </c>
      <c r="O219" s="27">
        <f>'AEO 2022 Table 49 Raw'!R203</f>
        <v>4.3999999999999999E-5</v>
      </c>
      <c r="P219" s="27">
        <f>'AEO 2022 Table 49 Raw'!S203</f>
        <v>4.1999999999999998E-5</v>
      </c>
      <c r="Q219" s="27">
        <f>'AEO 2022 Table 49 Raw'!T203</f>
        <v>4.0000000000000003E-5</v>
      </c>
      <c r="R219" s="27">
        <f>'AEO 2022 Table 49 Raw'!U203</f>
        <v>3.8999999999999999E-5</v>
      </c>
      <c r="S219" s="27">
        <f>'AEO 2022 Table 49 Raw'!V203</f>
        <v>3.8000000000000002E-5</v>
      </c>
      <c r="T219" s="27">
        <f>'AEO 2022 Table 49 Raw'!W203</f>
        <v>3.8000000000000002E-5</v>
      </c>
      <c r="U219" s="27">
        <f>'AEO 2022 Table 49 Raw'!X203</f>
        <v>3.6999999999999998E-5</v>
      </c>
      <c r="V219" s="27">
        <f>'AEO 2022 Table 49 Raw'!Y203</f>
        <v>3.6999999999999998E-5</v>
      </c>
      <c r="W219" s="27">
        <f>'AEO 2022 Table 49 Raw'!Z203</f>
        <v>3.6000000000000001E-5</v>
      </c>
      <c r="X219" s="27">
        <f>'AEO 2022 Table 49 Raw'!AA203</f>
        <v>3.4999999999999997E-5</v>
      </c>
      <c r="Y219" s="27">
        <f>'AEO 2022 Table 49 Raw'!AB203</f>
        <v>3.4E-5</v>
      </c>
      <c r="Z219" s="27">
        <f>'AEO 2022 Table 49 Raw'!AC203</f>
        <v>3.4E-5</v>
      </c>
      <c r="AA219" s="27">
        <f>'AEO 2022 Table 49 Raw'!AD203</f>
        <v>3.3000000000000003E-5</v>
      </c>
      <c r="AB219" s="27">
        <f>'AEO 2022 Table 49 Raw'!AE203</f>
        <v>3.1999999999999999E-5</v>
      </c>
      <c r="AC219" s="27">
        <f>'AEO 2022 Table 49 Raw'!AF203</f>
        <v>3.1000000000000001E-5</v>
      </c>
      <c r="AD219" s="27">
        <f>'AEO 2022 Table 49 Raw'!AG203</f>
        <v>3.1000000000000001E-5</v>
      </c>
      <c r="AE219" s="27">
        <f>'AEO 2022 Table 49 Raw'!AH203</f>
        <v>3.0000000000000001E-5</v>
      </c>
      <c r="AF219" s="27">
        <f>'AEO 2022 Table 49 Raw'!AI203</f>
        <v>2.9E-5</v>
      </c>
      <c r="AG219" s="45">
        <f>'AEO 2022 Table 49 Raw'!AJ203</f>
        <v>-1.7999999999999999E-2</v>
      </c>
    </row>
    <row r="220" spans="1:33" ht="15" customHeight="1">
      <c r="A220" s="8" t="s">
        <v>1466</v>
      </c>
      <c r="B220" s="24" t="s">
        <v>1286</v>
      </c>
      <c r="C220" s="27">
        <f>'AEO 2022 Table 49 Raw'!F204</f>
        <v>273.34655800000002</v>
      </c>
      <c r="D220" s="27">
        <f>'AEO 2022 Table 49 Raw'!G204</f>
        <v>247.963852</v>
      </c>
      <c r="E220" s="27">
        <f>'AEO 2022 Table 49 Raw'!H204</f>
        <v>254.60356100000001</v>
      </c>
      <c r="F220" s="27">
        <f>'AEO 2022 Table 49 Raw'!I204</f>
        <v>261.14352400000001</v>
      </c>
      <c r="G220" s="27">
        <f>'AEO 2022 Table 49 Raw'!J204</f>
        <v>261.78610200000003</v>
      </c>
      <c r="H220" s="27">
        <f>'AEO 2022 Table 49 Raw'!K204</f>
        <v>263.45931999999999</v>
      </c>
      <c r="I220" s="27">
        <f>'AEO 2022 Table 49 Raw'!L204</f>
        <v>262.19467200000003</v>
      </c>
      <c r="J220" s="27">
        <f>'AEO 2022 Table 49 Raw'!M204</f>
        <v>263.37710600000003</v>
      </c>
      <c r="K220" s="27">
        <f>'AEO 2022 Table 49 Raw'!N204</f>
        <v>265.59463499999998</v>
      </c>
      <c r="L220" s="27">
        <f>'AEO 2022 Table 49 Raw'!O204</f>
        <v>265.341431</v>
      </c>
      <c r="M220" s="27">
        <f>'AEO 2022 Table 49 Raw'!P204</f>
        <v>265.81500199999999</v>
      </c>
      <c r="N220" s="27">
        <f>'AEO 2022 Table 49 Raw'!Q204</f>
        <v>269.09945699999997</v>
      </c>
      <c r="O220" s="27">
        <f>'AEO 2022 Table 49 Raw'!R204</f>
        <v>273.03750600000001</v>
      </c>
      <c r="P220" s="27">
        <f>'AEO 2022 Table 49 Raw'!S204</f>
        <v>269.45892300000003</v>
      </c>
      <c r="Q220" s="27">
        <f>'AEO 2022 Table 49 Raw'!T204</f>
        <v>265.73586999999998</v>
      </c>
      <c r="R220" s="27">
        <f>'AEO 2022 Table 49 Raw'!U204</f>
        <v>265.34204099999999</v>
      </c>
      <c r="S220" s="27">
        <f>'AEO 2022 Table 49 Raw'!V204</f>
        <v>267.71523999999999</v>
      </c>
      <c r="T220" s="27">
        <f>'AEO 2022 Table 49 Raw'!W204</f>
        <v>272.77914399999997</v>
      </c>
      <c r="U220" s="27">
        <f>'AEO 2022 Table 49 Raw'!X204</f>
        <v>279.33935500000001</v>
      </c>
      <c r="V220" s="27">
        <f>'AEO 2022 Table 49 Raw'!Y204</f>
        <v>284.663116</v>
      </c>
      <c r="W220" s="27">
        <f>'AEO 2022 Table 49 Raw'!Z204</f>
        <v>287.82678199999998</v>
      </c>
      <c r="X220" s="27">
        <f>'AEO 2022 Table 49 Raw'!AA204</f>
        <v>289.43225100000001</v>
      </c>
      <c r="Y220" s="27">
        <f>'AEO 2022 Table 49 Raw'!AB204</f>
        <v>290.91592400000002</v>
      </c>
      <c r="Z220" s="27">
        <f>'AEO 2022 Table 49 Raw'!AC204</f>
        <v>292.132904</v>
      </c>
      <c r="AA220" s="27">
        <f>'AEO 2022 Table 49 Raw'!AD204</f>
        <v>292.34609999999998</v>
      </c>
      <c r="AB220" s="27">
        <f>'AEO 2022 Table 49 Raw'!AE204</f>
        <v>296.17486600000001</v>
      </c>
      <c r="AC220" s="27">
        <f>'AEO 2022 Table 49 Raw'!AF204</f>
        <v>298.895691</v>
      </c>
      <c r="AD220" s="27">
        <f>'AEO 2022 Table 49 Raw'!AG204</f>
        <v>300.260651</v>
      </c>
      <c r="AE220" s="27">
        <f>'AEO 2022 Table 49 Raw'!AH204</f>
        <v>304.77789300000001</v>
      </c>
      <c r="AF220" s="27">
        <f>'AEO 2022 Table 49 Raw'!AI204</f>
        <v>307.21469100000002</v>
      </c>
      <c r="AG220" s="45">
        <f>'AEO 2022 Table 49 Raw'!AJ204</f>
        <v>4.0000000000000001E-3</v>
      </c>
    </row>
    <row r="221" spans="1:33" ht="15" customHeight="1">
      <c r="B221" s="23" t="s">
        <v>1287</v>
      </c>
      <c r="C221" s="27">
        <f>'AEO 2022 Table 49 Raw'!F205</f>
        <v>0</v>
      </c>
      <c r="D221" s="27">
        <f>'AEO 2022 Table 49 Raw'!G205</f>
        <v>0</v>
      </c>
      <c r="E221" s="27">
        <f>'AEO 2022 Table 49 Raw'!H205</f>
        <v>0</v>
      </c>
      <c r="F221" s="27">
        <f>'AEO 2022 Table 49 Raw'!I205</f>
        <v>0</v>
      </c>
      <c r="G221" s="27">
        <f>'AEO 2022 Table 49 Raw'!J205</f>
        <v>0</v>
      </c>
      <c r="H221" s="27">
        <f>'AEO 2022 Table 49 Raw'!K205</f>
        <v>0</v>
      </c>
      <c r="I221" s="27">
        <f>'AEO 2022 Table 49 Raw'!L205</f>
        <v>0</v>
      </c>
      <c r="J221" s="27">
        <f>'AEO 2022 Table 49 Raw'!M205</f>
        <v>0</v>
      </c>
      <c r="K221" s="27">
        <f>'AEO 2022 Table 49 Raw'!N205</f>
        <v>0</v>
      </c>
      <c r="L221" s="27">
        <f>'AEO 2022 Table 49 Raw'!O205</f>
        <v>0</v>
      </c>
      <c r="M221" s="27">
        <f>'AEO 2022 Table 49 Raw'!P205</f>
        <v>0</v>
      </c>
      <c r="N221" s="27">
        <f>'AEO 2022 Table 49 Raw'!Q205</f>
        <v>0</v>
      </c>
      <c r="O221" s="27">
        <f>'AEO 2022 Table 49 Raw'!R205</f>
        <v>0</v>
      </c>
      <c r="P221" s="27">
        <f>'AEO 2022 Table 49 Raw'!S205</f>
        <v>0</v>
      </c>
      <c r="Q221" s="27">
        <f>'AEO 2022 Table 49 Raw'!T205</f>
        <v>0</v>
      </c>
      <c r="R221" s="27">
        <f>'AEO 2022 Table 49 Raw'!U205</f>
        <v>0</v>
      </c>
      <c r="S221" s="27">
        <f>'AEO 2022 Table 49 Raw'!V205</f>
        <v>0</v>
      </c>
      <c r="T221" s="27">
        <f>'AEO 2022 Table 49 Raw'!W205</f>
        <v>0</v>
      </c>
      <c r="U221" s="27">
        <f>'AEO 2022 Table 49 Raw'!X205</f>
        <v>0</v>
      </c>
      <c r="V221" s="27">
        <f>'AEO 2022 Table 49 Raw'!Y205</f>
        <v>0</v>
      </c>
      <c r="W221" s="27">
        <f>'AEO 2022 Table 49 Raw'!Z205</f>
        <v>0</v>
      </c>
      <c r="X221" s="27">
        <f>'AEO 2022 Table 49 Raw'!AA205</f>
        <v>0</v>
      </c>
      <c r="Y221" s="27">
        <f>'AEO 2022 Table 49 Raw'!AB205</f>
        <v>0</v>
      </c>
      <c r="Z221" s="27">
        <f>'AEO 2022 Table 49 Raw'!AC205</f>
        <v>0</v>
      </c>
      <c r="AA221" s="27">
        <f>'AEO 2022 Table 49 Raw'!AD205</f>
        <v>0</v>
      </c>
      <c r="AB221" s="27">
        <f>'AEO 2022 Table 49 Raw'!AE205</f>
        <v>0</v>
      </c>
      <c r="AC221" s="27">
        <f>'AEO 2022 Table 49 Raw'!AF205</f>
        <v>0</v>
      </c>
      <c r="AD221" s="27">
        <f>'AEO 2022 Table 49 Raw'!AG205</f>
        <v>0</v>
      </c>
      <c r="AE221" s="27">
        <f>'AEO 2022 Table 49 Raw'!AH205</f>
        <v>0</v>
      </c>
      <c r="AF221" s="27">
        <f>'AEO 2022 Table 49 Raw'!AI205</f>
        <v>0</v>
      </c>
      <c r="AG221" s="45">
        <f>'AEO 2022 Table 49 Raw'!AJ205</f>
        <v>0</v>
      </c>
    </row>
    <row r="222" spans="1:33" ht="15" customHeight="1">
      <c r="A222" s="8" t="s">
        <v>1467</v>
      </c>
      <c r="B222" s="24" t="s">
        <v>1269</v>
      </c>
      <c r="C222" s="27">
        <f>'AEO 2022 Table 49 Raw'!F206</f>
        <v>130.406082</v>
      </c>
      <c r="D222" s="27">
        <f>'AEO 2022 Table 49 Raw'!G206</f>
        <v>117.794769</v>
      </c>
      <c r="E222" s="27">
        <f>'AEO 2022 Table 49 Raw'!H206</f>
        <v>120.93113700000001</v>
      </c>
      <c r="F222" s="27">
        <f>'AEO 2022 Table 49 Raw'!I206</f>
        <v>131.27229299999999</v>
      </c>
      <c r="G222" s="27">
        <f>'AEO 2022 Table 49 Raw'!J206</f>
        <v>136.692734</v>
      </c>
      <c r="H222" s="27">
        <f>'AEO 2022 Table 49 Raw'!K206</f>
        <v>137.715363</v>
      </c>
      <c r="I222" s="27">
        <f>'AEO 2022 Table 49 Raw'!L206</f>
        <v>137.368988</v>
      </c>
      <c r="J222" s="27">
        <f>'AEO 2022 Table 49 Raw'!M206</f>
        <v>138.69497699999999</v>
      </c>
      <c r="K222" s="27">
        <f>'AEO 2022 Table 49 Raw'!N206</f>
        <v>140.175995</v>
      </c>
      <c r="L222" s="27">
        <f>'AEO 2022 Table 49 Raw'!O206</f>
        <v>139.85708600000001</v>
      </c>
      <c r="M222" s="27">
        <f>'AEO 2022 Table 49 Raw'!P206</f>
        <v>138.88368199999999</v>
      </c>
      <c r="N222" s="27">
        <f>'AEO 2022 Table 49 Raw'!Q206</f>
        <v>139.85740699999999</v>
      </c>
      <c r="O222" s="27">
        <f>'AEO 2022 Table 49 Raw'!R206</f>
        <v>140.94761700000001</v>
      </c>
      <c r="P222" s="27">
        <f>'AEO 2022 Table 49 Raw'!S206</f>
        <v>138.28651400000001</v>
      </c>
      <c r="Q222" s="27">
        <f>'AEO 2022 Table 49 Raw'!T206</f>
        <v>135.298248</v>
      </c>
      <c r="R222" s="27">
        <f>'AEO 2022 Table 49 Raw'!U206</f>
        <v>134.748459</v>
      </c>
      <c r="S222" s="27">
        <f>'AEO 2022 Table 49 Raw'!V206</f>
        <v>136.852127</v>
      </c>
      <c r="T222" s="27">
        <f>'AEO 2022 Table 49 Raw'!W206</f>
        <v>139.773911</v>
      </c>
      <c r="U222" s="27">
        <f>'AEO 2022 Table 49 Raw'!X206</f>
        <v>144.19809000000001</v>
      </c>
      <c r="V222" s="27">
        <f>'AEO 2022 Table 49 Raw'!Y206</f>
        <v>147.84144599999999</v>
      </c>
      <c r="W222" s="27">
        <f>'AEO 2022 Table 49 Raw'!Z206</f>
        <v>149.439178</v>
      </c>
      <c r="X222" s="27">
        <f>'AEO 2022 Table 49 Raw'!AA206</f>
        <v>150.342331</v>
      </c>
      <c r="Y222" s="27">
        <f>'AEO 2022 Table 49 Raw'!AB206</f>
        <v>150.940887</v>
      </c>
      <c r="Z222" s="27">
        <f>'AEO 2022 Table 49 Raw'!AC206</f>
        <v>151.48081999999999</v>
      </c>
      <c r="AA222" s="27">
        <f>'AEO 2022 Table 49 Raw'!AD206</f>
        <v>151.848557</v>
      </c>
      <c r="AB222" s="27">
        <f>'AEO 2022 Table 49 Raw'!AE206</f>
        <v>153.54594399999999</v>
      </c>
      <c r="AC222" s="27">
        <f>'AEO 2022 Table 49 Raw'!AF206</f>
        <v>155.55879200000001</v>
      </c>
      <c r="AD222" s="27">
        <f>'AEO 2022 Table 49 Raw'!AG206</f>
        <v>155.16767899999999</v>
      </c>
      <c r="AE222" s="27">
        <f>'AEO 2022 Table 49 Raw'!AH206</f>
        <v>155.24366800000001</v>
      </c>
      <c r="AF222" s="27">
        <f>'AEO 2022 Table 49 Raw'!AI206</f>
        <v>159.60813899999999</v>
      </c>
      <c r="AG222" s="45">
        <f>'AEO 2022 Table 49 Raw'!AJ206</f>
        <v>7.0000000000000001E-3</v>
      </c>
    </row>
    <row r="223" spans="1:33" ht="15" customHeight="1">
      <c r="A223" s="8" t="s">
        <v>1468</v>
      </c>
      <c r="B223" s="24" t="s">
        <v>1271</v>
      </c>
      <c r="C223" s="27">
        <f>'AEO 2022 Table 49 Raw'!F207</f>
        <v>49.838943</v>
      </c>
      <c r="D223" s="27">
        <f>'AEO 2022 Table 49 Raw'!G207</f>
        <v>45.169249999999998</v>
      </c>
      <c r="E223" s="27">
        <f>'AEO 2022 Table 49 Raw'!H207</f>
        <v>46.525032000000003</v>
      </c>
      <c r="F223" s="27">
        <f>'AEO 2022 Table 49 Raw'!I207</f>
        <v>50.757252000000001</v>
      </c>
      <c r="G223" s="27">
        <f>'AEO 2022 Table 49 Raw'!J207</f>
        <v>53.033645999999997</v>
      </c>
      <c r="H223" s="27">
        <f>'AEO 2022 Table 49 Raw'!K207</f>
        <v>53.667014999999999</v>
      </c>
      <c r="I223" s="27">
        <f>'AEO 2022 Table 49 Raw'!L207</f>
        <v>53.955975000000002</v>
      </c>
      <c r="J223" s="27">
        <f>'AEO 2022 Table 49 Raw'!M207</f>
        <v>54.842261999999998</v>
      </c>
      <c r="K223" s="27">
        <f>'AEO 2022 Table 49 Raw'!N207</f>
        <v>55.877192999999998</v>
      </c>
      <c r="L223" s="27">
        <f>'AEO 2022 Table 49 Raw'!O207</f>
        <v>56.172339999999998</v>
      </c>
      <c r="M223" s="27">
        <f>'AEO 2022 Table 49 Raw'!P207</f>
        <v>56.13776</v>
      </c>
      <c r="N223" s="27">
        <f>'AEO 2022 Table 49 Raw'!Q207</f>
        <v>56.842734999999998</v>
      </c>
      <c r="O223" s="27">
        <f>'AEO 2022 Table 49 Raw'!R207</f>
        <v>57.752589999999998</v>
      </c>
      <c r="P223" s="27">
        <f>'AEO 2022 Table 49 Raw'!S207</f>
        <v>57.164687999999998</v>
      </c>
      <c r="Q223" s="27">
        <f>'AEO 2022 Table 49 Raw'!T207</f>
        <v>56.387905000000003</v>
      </c>
      <c r="R223" s="27">
        <f>'AEO 2022 Table 49 Raw'!U207</f>
        <v>56.641711999999998</v>
      </c>
      <c r="S223" s="27">
        <f>'AEO 2022 Table 49 Raw'!V207</f>
        <v>58.039501000000001</v>
      </c>
      <c r="T223" s="27">
        <f>'AEO 2022 Table 49 Raw'!W207</f>
        <v>59.744304999999997</v>
      </c>
      <c r="U223" s="27">
        <f>'AEO 2022 Table 49 Raw'!X207</f>
        <v>62.087550999999998</v>
      </c>
      <c r="V223" s="27">
        <f>'AEO 2022 Table 49 Raw'!Y207</f>
        <v>64.093010000000007</v>
      </c>
      <c r="W223" s="27">
        <f>'AEO 2022 Table 49 Raw'!Z207</f>
        <v>65.201301999999998</v>
      </c>
      <c r="X223" s="27">
        <f>'AEO 2022 Table 49 Raw'!AA207</f>
        <v>66.024910000000006</v>
      </c>
      <c r="Y223" s="27">
        <f>'AEO 2022 Table 49 Raw'!AB207</f>
        <v>66.789046999999997</v>
      </c>
      <c r="Z223" s="27">
        <f>'AEO 2022 Table 49 Raw'!AC207</f>
        <v>67.505745000000005</v>
      </c>
      <c r="AA223" s="27">
        <f>'AEO 2022 Table 49 Raw'!AD207</f>
        <v>68.231728000000004</v>
      </c>
      <c r="AB223" s="27">
        <f>'AEO 2022 Table 49 Raw'!AE207</f>
        <v>69.442307</v>
      </c>
      <c r="AC223" s="27">
        <f>'AEO 2022 Table 49 Raw'!AF207</f>
        <v>70.586899000000003</v>
      </c>
      <c r="AD223" s="27">
        <f>'AEO 2022 Table 49 Raw'!AG207</f>
        <v>70.483520999999996</v>
      </c>
      <c r="AE223" s="27">
        <f>'AEO 2022 Table 49 Raw'!AH207</f>
        <v>70.499413000000004</v>
      </c>
      <c r="AF223" s="27">
        <f>'AEO 2022 Table 49 Raw'!AI207</f>
        <v>72.283278999999993</v>
      </c>
      <c r="AG223" s="45">
        <f>'AEO 2022 Table 49 Raw'!AJ207</f>
        <v>1.2999999999999999E-2</v>
      </c>
    </row>
    <row r="224" spans="1:33" ht="15" customHeight="1">
      <c r="A224" s="8" t="s">
        <v>1469</v>
      </c>
      <c r="B224" s="24" t="s">
        <v>915</v>
      </c>
      <c r="C224" s="27">
        <f>'AEO 2022 Table 49 Raw'!F208</f>
        <v>0.23280999999999999</v>
      </c>
      <c r="D224" s="27">
        <f>'AEO 2022 Table 49 Raw'!G208</f>
        <v>0.21682699999999999</v>
      </c>
      <c r="E224" s="27">
        <f>'AEO 2022 Table 49 Raw'!H208</f>
        <v>0.22952400000000001</v>
      </c>
      <c r="F224" s="27">
        <f>'AEO 2022 Table 49 Raw'!I208</f>
        <v>0.25704100000000002</v>
      </c>
      <c r="G224" s="27">
        <f>'AEO 2022 Table 49 Raw'!J208</f>
        <v>0.27602300000000002</v>
      </c>
      <c r="H224" s="27">
        <f>'AEO 2022 Table 49 Raw'!K208</f>
        <v>0.28688799999999998</v>
      </c>
      <c r="I224" s="27">
        <f>'AEO 2022 Table 49 Raw'!L208</f>
        <v>0.29552699999999998</v>
      </c>
      <c r="J224" s="27">
        <f>'AEO 2022 Table 49 Raw'!M208</f>
        <v>0.30809599999999998</v>
      </c>
      <c r="K224" s="27">
        <f>'AEO 2022 Table 49 Raw'!N208</f>
        <v>0.32167099999999998</v>
      </c>
      <c r="L224" s="27">
        <f>'AEO 2022 Table 49 Raw'!O208</f>
        <v>0.331536</v>
      </c>
      <c r="M224" s="27">
        <f>'AEO 2022 Table 49 Raw'!P208</f>
        <v>0.34006199999999998</v>
      </c>
      <c r="N224" s="27">
        <f>'AEO 2022 Table 49 Raw'!Q208</f>
        <v>0.35364499999999999</v>
      </c>
      <c r="O224" s="27">
        <f>'AEO 2022 Table 49 Raw'!R208</f>
        <v>0.36835699999999999</v>
      </c>
      <c r="P224" s="27">
        <f>'AEO 2022 Table 49 Raw'!S208</f>
        <v>0.37362699999999999</v>
      </c>
      <c r="Q224" s="27">
        <f>'AEO 2022 Table 49 Raw'!T208</f>
        <v>0.37798599999999999</v>
      </c>
      <c r="R224" s="27">
        <f>'AEO 2022 Table 49 Raw'!U208</f>
        <v>0.389324</v>
      </c>
      <c r="S224" s="27">
        <f>'AEO 2022 Table 49 Raw'!V208</f>
        <v>0.408993</v>
      </c>
      <c r="T224" s="27">
        <f>'AEO 2022 Table 49 Raw'!W208</f>
        <v>0.43198399999999998</v>
      </c>
      <c r="U224" s="27">
        <f>'AEO 2022 Table 49 Raw'!X208</f>
        <v>0.46083200000000002</v>
      </c>
      <c r="V224" s="27">
        <f>'AEO 2022 Table 49 Raw'!Y208</f>
        <v>0.48852699999999999</v>
      </c>
      <c r="W224" s="27">
        <f>'AEO 2022 Table 49 Raw'!Z208</f>
        <v>0.51054999999999995</v>
      </c>
      <c r="X224" s="27">
        <f>'AEO 2022 Table 49 Raw'!AA208</f>
        <v>0.53111399999999998</v>
      </c>
      <c r="Y224" s="27">
        <f>'AEO 2022 Table 49 Raw'!AB208</f>
        <v>0.55146200000000001</v>
      </c>
      <c r="Z224" s="27">
        <f>'AEO 2022 Table 49 Raw'!AC208</f>
        <v>0.57245699999999999</v>
      </c>
      <c r="AA224" s="27">
        <f>'AEO 2022 Table 49 Raw'!AD208</f>
        <v>0.59367199999999998</v>
      </c>
      <c r="AB224" s="27">
        <f>'AEO 2022 Table 49 Raw'!AE208</f>
        <v>0.62095500000000003</v>
      </c>
      <c r="AC224" s="27">
        <f>'AEO 2022 Table 49 Raw'!AF208</f>
        <v>0.64988299999999999</v>
      </c>
      <c r="AD224" s="27">
        <f>'AEO 2022 Table 49 Raw'!AG208</f>
        <v>0.66934499999999997</v>
      </c>
      <c r="AE224" s="27">
        <f>'AEO 2022 Table 49 Raw'!AH208</f>
        <v>0.69122099999999997</v>
      </c>
      <c r="AF224" s="27">
        <f>'AEO 2022 Table 49 Raw'!AI208</f>
        <v>0.73306199999999999</v>
      </c>
      <c r="AG224" s="45">
        <f>'AEO 2022 Table 49 Raw'!AJ208</f>
        <v>0.04</v>
      </c>
    </row>
    <row r="225" spans="1:33" ht="15" customHeight="1">
      <c r="A225" s="8" t="s">
        <v>1470</v>
      </c>
      <c r="B225" s="24" t="s">
        <v>1274</v>
      </c>
      <c r="C225" s="27">
        <f>'AEO 2022 Table 49 Raw'!F209</f>
        <v>0.66196999999999995</v>
      </c>
      <c r="D225" s="27">
        <f>'AEO 2022 Table 49 Raw'!G209</f>
        <v>0.57783200000000001</v>
      </c>
      <c r="E225" s="27">
        <f>'AEO 2022 Table 49 Raw'!H209</f>
        <v>0.57467599999999996</v>
      </c>
      <c r="F225" s="27">
        <f>'AEO 2022 Table 49 Raw'!I209</f>
        <v>0.60723700000000003</v>
      </c>
      <c r="G225" s="27">
        <f>'AEO 2022 Table 49 Raw'!J209</f>
        <v>0.617919</v>
      </c>
      <c r="H225" s="27">
        <f>'AEO 2022 Table 49 Raw'!K209</f>
        <v>0.61104999999999998</v>
      </c>
      <c r="I225" s="27">
        <f>'AEO 2022 Table 49 Raw'!L209</f>
        <v>0.600101</v>
      </c>
      <c r="J225" s="27">
        <f>'AEO 2022 Table 49 Raw'!M209</f>
        <v>0.59961399999999998</v>
      </c>
      <c r="K225" s="27">
        <f>'AEO 2022 Table 49 Raw'!N209</f>
        <v>0.60088399999999997</v>
      </c>
      <c r="L225" s="27">
        <f>'AEO 2022 Table 49 Raw'!O209</f>
        <v>0.59523099999999995</v>
      </c>
      <c r="M225" s="27">
        <f>'AEO 2022 Table 49 Raw'!P209</f>
        <v>0.58754499999999998</v>
      </c>
      <c r="N225" s="27">
        <f>'AEO 2022 Table 49 Raw'!Q209</f>
        <v>0.58870999999999996</v>
      </c>
      <c r="O225" s="27">
        <f>'AEO 2022 Table 49 Raw'!R209</f>
        <v>0.59085699999999997</v>
      </c>
      <c r="P225" s="27">
        <f>'AEO 2022 Table 49 Raw'!S209</f>
        <v>0.57756700000000005</v>
      </c>
      <c r="Q225" s="27">
        <f>'AEO 2022 Table 49 Raw'!T209</f>
        <v>0.56463399999999997</v>
      </c>
      <c r="R225" s="27">
        <f>'AEO 2022 Table 49 Raw'!U209</f>
        <v>0.56184999999999996</v>
      </c>
      <c r="S225" s="27">
        <f>'AEO 2022 Table 49 Raw'!V209</f>
        <v>0.57109500000000002</v>
      </c>
      <c r="T225" s="27">
        <f>'AEO 2022 Table 49 Raw'!W209</f>
        <v>0.58694100000000005</v>
      </c>
      <c r="U225" s="27">
        <f>'AEO 2022 Table 49 Raw'!X209</f>
        <v>0.61023899999999998</v>
      </c>
      <c r="V225" s="27">
        <f>'AEO 2022 Table 49 Raw'!Y209</f>
        <v>0.63046899999999995</v>
      </c>
      <c r="W225" s="27">
        <f>'AEO 2022 Table 49 Raw'!Z209</f>
        <v>0.64229499999999995</v>
      </c>
      <c r="X225" s="27">
        <f>'AEO 2022 Table 49 Raw'!AA209</f>
        <v>0.65292700000000004</v>
      </c>
      <c r="Y225" s="27">
        <f>'AEO 2022 Table 49 Raw'!AB209</f>
        <v>0.66321399999999997</v>
      </c>
      <c r="Z225" s="27">
        <f>'AEO 2022 Table 49 Raw'!AC209</f>
        <v>0.67513999999999996</v>
      </c>
      <c r="AA225" s="27">
        <f>'AEO 2022 Table 49 Raw'!AD209</f>
        <v>0.68405300000000002</v>
      </c>
      <c r="AB225" s="27">
        <f>'AEO 2022 Table 49 Raw'!AE209</f>
        <v>0.69938</v>
      </c>
      <c r="AC225" s="27">
        <f>'AEO 2022 Table 49 Raw'!AF209</f>
        <v>0.71973500000000001</v>
      </c>
      <c r="AD225" s="27">
        <f>'AEO 2022 Table 49 Raw'!AG209</f>
        <v>0.72718300000000002</v>
      </c>
      <c r="AE225" s="27">
        <f>'AEO 2022 Table 49 Raw'!AH209</f>
        <v>0.73777899999999996</v>
      </c>
      <c r="AF225" s="27">
        <f>'AEO 2022 Table 49 Raw'!AI209</f>
        <v>0.77164200000000005</v>
      </c>
      <c r="AG225" s="45">
        <f>'AEO 2022 Table 49 Raw'!AJ209</f>
        <v>5.0000000000000001E-3</v>
      </c>
    </row>
    <row r="226" spans="1:33" ht="15" customHeight="1">
      <c r="A226" s="8" t="s">
        <v>1471</v>
      </c>
      <c r="B226" s="24" t="s">
        <v>1276</v>
      </c>
      <c r="C226" s="27">
        <f>'AEO 2022 Table 49 Raw'!F210</f>
        <v>6.7723570000000004</v>
      </c>
      <c r="D226" s="27">
        <f>'AEO 2022 Table 49 Raw'!G210</f>
        <v>6.1279500000000002</v>
      </c>
      <c r="E226" s="27">
        <f>'AEO 2022 Table 49 Raw'!H210</f>
        <v>6.3079000000000001</v>
      </c>
      <c r="F226" s="27">
        <f>'AEO 2022 Table 49 Raw'!I210</f>
        <v>6.8754289999999996</v>
      </c>
      <c r="G226" s="27">
        <f>'AEO 2022 Table 49 Raw'!J210</f>
        <v>7.1923579999999996</v>
      </c>
      <c r="H226" s="27">
        <f>'AEO 2022 Table 49 Raw'!K210</f>
        <v>7.2936889999999996</v>
      </c>
      <c r="I226" s="27">
        <f>'AEO 2022 Table 49 Raw'!L210</f>
        <v>7.3369660000000003</v>
      </c>
      <c r="J226" s="27">
        <f>'AEO 2022 Table 49 Raw'!M210</f>
        <v>7.5002199999999997</v>
      </c>
      <c r="K226" s="27">
        <f>'AEO 2022 Table 49 Raw'!N210</f>
        <v>7.6843950000000003</v>
      </c>
      <c r="L226" s="27">
        <f>'AEO 2022 Table 49 Raw'!O210</f>
        <v>7.7932670000000002</v>
      </c>
      <c r="M226" s="27">
        <f>'AEO 2022 Table 49 Raw'!P210</f>
        <v>7.9044189999999999</v>
      </c>
      <c r="N226" s="27">
        <f>'AEO 2022 Table 49 Raw'!Q210</f>
        <v>8.132733</v>
      </c>
      <c r="O226" s="27">
        <f>'AEO 2022 Table 49 Raw'!R210</f>
        <v>8.3853179999999998</v>
      </c>
      <c r="P226" s="27">
        <f>'AEO 2022 Table 49 Raw'!S210</f>
        <v>8.423368</v>
      </c>
      <c r="Q226" s="27">
        <f>'AEO 2022 Table 49 Raw'!T210</f>
        <v>8.5013729999999992</v>
      </c>
      <c r="R226" s="27">
        <f>'AEO 2022 Table 49 Raw'!U210</f>
        <v>8.7367260000000009</v>
      </c>
      <c r="S226" s="27">
        <f>'AEO 2022 Table 49 Raw'!V210</f>
        <v>9.1586719999999993</v>
      </c>
      <c r="T226" s="27">
        <f>'AEO 2022 Table 49 Raw'!W210</f>
        <v>9.6541680000000003</v>
      </c>
      <c r="U226" s="27">
        <f>'AEO 2022 Table 49 Raw'!X210</f>
        <v>10.279443000000001</v>
      </c>
      <c r="V226" s="27">
        <f>'AEO 2022 Table 49 Raw'!Y210</f>
        <v>10.877818</v>
      </c>
      <c r="W226" s="27">
        <f>'AEO 2022 Table 49 Raw'!Z210</f>
        <v>11.349106000000001</v>
      </c>
      <c r="X226" s="27">
        <f>'AEO 2022 Table 49 Raw'!AA210</f>
        <v>11.787519</v>
      </c>
      <c r="Y226" s="27">
        <f>'AEO 2022 Table 49 Raw'!AB210</f>
        <v>12.172266</v>
      </c>
      <c r="Z226" s="27">
        <f>'AEO 2022 Table 49 Raw'!AC210</f>
        <v>12.617786000000001</v>
      </c>
      <c r="AA226" s="27">
        <f>'AEO 2022 Table 49 Raw'!AD210</f>
        <v>13.011469</v>
      </c>
      <c r="AB226" s="27">
        <f>'AEO 2022 Table 49 Raw'!AE210</f>
        <v>13.609425999999999</v>
      </c>
      <c r="AC226" s="27">
        <f>'AEO 2022 Table 49 Raw'!AF210</f>
        <v>14.148114</v>
      </c>
      <c r="AD226" s="27">
        <f>'AEO 2022 Table 49 Raw'!AG210</f>
        <v>14.514461000000001</v>
      </c>
      <c r="AE226" s="27">
        <f>'AEO 2022 Table 49 Raw'!AH210</f>
        <v>14.927631</v>
      </c>
      <c r="AF226" s="27">
        <f>'AEO 2022 Table 49 Raw'!AI210</f>
        <v>15.78293</v>
      </c>
      <c r="AG226" s="45">
        <f>'AEO 2022 Table 49 Raw'!AJ210</f>
        <v>0.03</v>
      </c>
    </row>
    <row r="227" spans="1:33" ht="15" customHeight="1">
      <c r="A227" s="8" t="s">
        <v>1472</v>
      </c>
      <c r="B227" s="24" t="s">
        <v>1278</v>
      </c>
      <c r="C227" s="27">
        <f>'AEO 2022 Table 49 Raw'!F211</f>
        <v>1.6008999999999999E-2</v>
      </c>
      <c r="D227" s="27">
        <f>'AEO 2022 Table 49 Raw'!G211</f>
        <v>1.3162E-2</v>
      </c>
      <c r="E227" s="27">
        <f>'AEO 2022 Table 49 Raw'!H211</f>
        <v>1.2312E-2</v>
      </c>
      <c r="F227" s="27">
        <f>'AEO 2022 Table 49 Raw'!I211</f>
        <v>1.2197E-2</v>
      </c>
      <c r="G227" s="27">
        <f>'AEO 2022 Table 49 Raw'!J211</f>
        <v>1.1601E-2</v>
      </c>
      <c r="H227" s="27">
        <f>'AEO 2022 Table 49 Raw'!K211</f>
        <v>1.0692999999999999E-2</v>
      </c>
      <c r="I227" s="27">
        <f>'AEO 2022 Table 49 Raw'!L211</f>
        <v>9.783E-3</v>
      </c>
      <c r="J227" s="27">
        <f>'AEO 2022 Table 49 Raw'!M211</f>
        <v>9.0709999999999992E-3</v>
      </c>
      <c r="K227" s="27">
        <f>'AEO 2022 Table 49 Raw'!N211</f>
        <v>8.4370000000000001E-3</v>
      </c>
      <c r="L227" s="27">
        <f>'AEO 2022 Table 49 Raw'!O211</f>
        <v>7.7600000000000004E-3</v>
      </c>
      <c r="M227" s="27">
        <f>'AEO 2022 Table 49 Raw'!P211</f>
        <v>7.1159999999999999E-3</v>
      </c>
      <c r="N227" s="27">
        <f>'AEO 2022 Table 49 Raw'!Q211</f>
        <v>6.6290000000000003E-3</v>
      </c>
      <c r="O227" s="27">
        <f>'AEO 2022 Table 49 Raw'!R211</f>
        <v>6.1980000000000004E-3</v>
      </c>
      <c r="P227" s="27">
        <f>'AEO 2022 Table 49 Raw'!S211</f>
        <v>5.6550000000000003E-3</v>
      </c>
      <c r="Q227" s="27">
        <f>'AEO 2022 Table 49 Raw'!T211</f>
        <v>5.1580000000000003E-3</v>
      </c>
      <c r="R227" s="27">
        <f>'AEO 2022 Table 49 Raw'!U211</f>
        <v>4.8009999999999997E-3</v>
      </c>
      <c r="S227" s="27">
        <f>'AEO 2022 Table 49 Raw'!V211</f>
        <v>4.5690000000000001E-3</v>
      </c>
      <c r="T227" s="27">
        <f>'AEO 2022 Table 49 Raw'!W211</f>
        <v>4.3829999999999997E-3</v>
      </c>
      <c r="U227" s="27">
        <f>'AEO 2022 Table 49 Raw'!X211</f>
        <v>4.2579999999999996E-3</v>
      </c>
      <c r="V227" s="27">
        <f>'AEO 2022 Table 49 Raw'!Y211</f>
        <v>4.1219999999999998E-3</v>
      </c>
      <c r="W227" s="27">
        <f>'AEO 2022 Table 49 Raw'!Z211</f>
        <v>3.9439999999999996E-3</v>
      </c>
      <c r="X227" s="27">
        <f>'AEO 2022 Table 49 Raw'!AA211</f>
        <v>3.7669999999999999E-3</v>
      </c>
      <c r="Y227" s="27">
        <f>'AEO 2022 Table 49 Raw'!AB211</f>
        <v>3.601E-3</v>
      </c>
      <c r="Z227" s="27">
        <f>'AEO 2022 Table 49 Raw'!AC211</f>
        <v>3.4510000000000001E-3</v>
      </c>
      <c r="AA227" s="27">
        <f>'AEO 2022 Table 49 Raw'!AD211</f>
        <v>3.313E-3</v>
      </c>
      <c r="AB227" s="27">
        <f>'AEO 2022 Table 49 Raw'!AE211</f>
        <v>3.2209999999999999E-3</v>
      </c>
      <c r="AC227" s="27">
        <f>'AEO 2022 Table 49 Raw'!AF211</f>
        <v>3.1570000000000001E-3</v>
      </c>
      <c r="AD227" s="27">
        <f>'AEO 2022 Table 49 Raw'!AG211</f>
        <v>3.0530000000000002E-3</v>
      </c>
      <c r="AE227" s="27">
        <f>'AEO 2022 Table 49 Raw'!AH211</f>
        <v>2.967E-3</v>
      </c>
      <c r="AF227" s="27">
        <f>'AEO 2022 Table 49 Raw'!AI211</f>
        <v>2.967E-3</v>
      </c>
      <c r="AG227" s="45">
        <f>'AEO 2022 Table 49 Raw'!AJ211</f>
        <v>-5.6000000000000001E-2</v>
      </c>
    </row>
    <row r="228" spans="1:33" ht="15" customHeight="1">
      <c r="A228" s="8" t="s">
        <v>1473</v>
      </c>
      <c r="B228" s="24" t="s">
        <v>1280</v>
      </c>
      <c r="C228" s="27">
        <f>'AEO 2022 Table 49 Raw'!F212</f>
        <v>0.30497299999999999</v>
      </c>
      <c r="D228" s="27">
        <f>'AEO 2022 Table 49 Raw'!G212</f>
        <v>0.28403600000000001</v>
      </c>
      <c r="E228" s="27">
        <f>'AEO 2022 Table 49 Raw'!H212</f>
        <v>0.30066900000000002</v>
      </c>
      <c r="F228" s="27">
        <f>'AEO 2022 Table 49 Raw'!I212</f>
        <v>0.33671499999999999</v>
      </c>
      <c r="G228" s="27">
        <f>'AEO 2022 Table 49 Raw'!J212</f>
        <v>0.36158099999999999</v>
      </c>
      <c r="H228" s="27">
        <f>'AEO 2022 Table 49 Raw'!K212</f>
        <v>0.37581399999999998</v>
      </c>
      <c r="I228" s="27">
        <f>'AEO 2022 Table 49 Raw'!L212</f>
        <v>0.387131</v>
      </c>
      <c r="J228" s="27">
        <f>'AEO 2022 Table 49 Raw'!M212</f>
        <v>0.40359600000000001</v>
      </c>
      <c r="K228" s="27">
        <f>'AEO 2022 Table 49 Raw'!N212</f>
        <v>0.421379</v>
      </c>
      <c r="L228" s="27">
        <f>'AEO 2022 Table 49 Raw'!O212</f>
        <v>0.43430099999999999</v>
      </c>
      <c r="M228" s="27">
        <f>'AEO 2022 Table 49 Raw'!P212</f>
        <v>0.44546999999999998</v>
      </c>
      <c r="N228" s="27">
        <f>'AEO 2022 Table 49 Raw'!Q212</f>
        <v>0.46326400000000001</v>
      </c>
      <c r="O228" s="27">
        <f>'AEO 2022 Table 49 Raw'!R212</f>
        <v>0.48253600000000002</v>
      </c>
      <c r="P228" s="27">
        <f>'AEO 2022 Table 49 Raw'!S212</f>
        <v>0.48943999999999999</v>
      </c>
      <c r="Q228" s="27">
        <f>'AEO 2022 Table 49 Raw'!T212</f>
        <v>0.49514900000000001</v>
      </c>
      <c r="R228" s="27">
        <f>'AEO 2022 Table 49 Raw'!U212</f>
        <v>0.51000199999999996</v>
      </c>
      <c r="S228" s="27">
        <f>'AEO 2022 Table 49 Raw'!V212</f>
        <v>0.53576800000000002</v>
      </c>
      <c r="T228" s="27">
        <f>'AEO 2022 Table 49 Raw'!W212</f>
        <v>0.56588499999999997</v>
      </c>
      <c r="U228" s="27">
        <f>'AEO 2022 Table 49 Raw'!X212</f>
        <v>0.60367499999999996</v>
      </c>
      <c r="V228" s="27">
        <f>'AEO 2022 Table 49 Raw'!Y212</f>
        <v>0.63995400000000002</v>
      </c>
      <c r="W228" s="27">
        <f>'AEO 2022 Table 49 Raw'!Z212</f>
        <v>0.66880399999999995</v>
      </c>
      <c r="X228" s="27">
        <f>'AEO 2022 Table 49 Raw'!AA212</f>
        <v>0.69574199999999997</v>
      </c>
      <c r="Y228" s="27">
        <f>'AEO 2022 Table 49 Raw'!AB212</f>
        <v>0.72239799999999998</v>
      </c>
      <c r="Z228" s="27">
        <f>'AEO 2022 Table 49 Raw'!AC212</f>
        <v>0.74990000000000001</v>
      </c>
      <c r="AA228" s="27">
        <f>'AEO 2022 Table 49 Raw'!AD212</f>
        <v>0.77769100000000002</v>
      </c>
      <c r="AB228" s="27">
        <f>'AEO 2022 Table 49 Raw'!AE212</f>
        <v>0.81343100000000002</v>
      </c>
      <c r="AC228" s="27">
        <f>'AEO 2022 Table 49 Raw'!AF212</f>
        <v>0.85132600000000003</v>
      </c>
      <c r="AD228" s="27">
        <f>'AEO 2022 Table 49 Raw'!AG212</f>
        <v>0.87682000000000004</v>
      </c>
      <c r="AE228" s="27">
        <f>'AEO 2022 Table 49 Raw'!AH212</f>
        <v>0.90547699999999998</v>
      </c>
      <c r="AF228" s="27">
        <f>'AEO 2022 Table 49 Raw'!AI212</f>
        <v>0.960287</v>
      </c>
      <c r="AG228" s="45">
        <f>'AEO 2022 Table 49 Raw'!AJ212</f>
        <v>0.04</v>
      </c>
    </row>
    <row r="229" spans="1:33" ht="15" customHeight="1">
      <c r="A229" s="8" t="s">
        <v>1474</v>
      </c>
      <c r="B229" s="24" t="s">
        <v>1282</v>
      </c>
      <c r="C229" s="27">
        <f>'AEO 2022 Table 49 Raw'!F213</f>
        <v>0.28867999999999999</v>
      </c>
      <c r="D229" s="27">
        <f>'AEO 2022 Table 49 Raw'!G213</f>
        <v>0.26886100000000002</v>
      </c>
      <c r="E229" s="27">
        <f>'AEO 2022 Table 49 Raw'!H213</f>
        <v>0.28460600000000003</v>
      </c>
      <c r="F229" s="27">
        <f>'AEO 2022 Table 49 Raw'!I213</f>
        <v>0.31872600000000001</v>
      </c>
      <c r="G229" s="27">
        <f>'AEO 2022 Table 49 Raw'!J213</f>
        <v>0.34226299999999998</v>
      </c>
      <c r="H229" s="27">
        <f>'AEO 2022 Table 49 Raw'!K213</f>
        <v>0.355736</v>
      </c>
      <c r="I229" s="27">
        <f>'AEO 2022 Table 49 Raw'!L213</f>
        <v>0.366448</v>
      </c>
      <c r="J229" s="27">
        <f>'AEO 2022 Table 49 Raw'!M213</f>
        <v>0.38203300000000001</v>
      </c>
      <c r="K229" s="27">
        <f>'AEO 2022 Table 49 Raw'!N213</f>
        <v>0.398866</v>
      </c>
      <c r="L229" s="27">
        <f>'AEO 2022 Table 49 Raw'!O213</f>
        <v>0.41109800000000002</v>
      </c>
      <c r="M229" s="27">
        <f>'AEO 2022 Table 49 Raw'!P213</f>
        <v>0.42166999999999999</v>
      </c>
      <c r="N229" s="27">
        <f>'AEO 2022 Table 49 Raw'!Q213</f>
        <v>0.43851299999999999</v>
      </c>
      <c r="O229" s="27">
        <f>'AEO 2022 Table 49 Raw'!R213</f>
        <v>0.456756</v>
      </c>
      <c r="P229" s="27">
        <f>'AEO 2022 Table 49 Raw'!S213</f>
        <v>0.46329100000000001</v>
      </c>
      <c r="Q229" s="27">
        <f>'AEO 2022 Table 49 Raw'!T213</f>
        <v>0.468696</v>
      </c>
      <c r="R229" s="27">
        <f>'AEO 2022 Table 49 Raw'!U213</f>
        <v>0.48275499999999999</v>
      </c>
      <c r="S229" s="27">
        <f>'AEO 2022 Table 49 Raw'!V213</f>
        <v>0.50714400000000004</v>
      </c>
      <c r="T229" s="27">
        <f>'AEO 2022 Table 49 Raw'!W213</f>
        <v>0.53565200000000002</v>
      </c>
      <c r="U229" s="27">
        <f>'AEO 2022 Table 49 Raw'!X213</f>
        <v>0.57142300000000001</v>
      </c>
      <c r="V229" s="27">
        <f>'AEO 2022 Table 49 Raw'!Y213</f>
        <v>0.60576399999999997</v>
      </c>
      <c r="W229" s="27">
        <f>'AEO 2022 Table 49 Raw'!Z213</f>
        <v>0.63307199999999997</v>
      </c>
      <c r="X229" s="27">
        <f>'AEO 2022 Table 49 Raw'!AA213</f>
        <v>0.65857100000000002</v>
      </c>
      <c r="Y229" s="27">
        <f>'AEO 2022 Table 49 Raw'!AB213</f>
        <v>0.68380300000000005</v>
      </c>
      <c r="Z229" s="27">
        <f>'AEO 2022 Table 49 Raw'!AC213</f>
        <v>0.70983600000000002</v>
      </c>
      <c r="AA229" s="27">
        <f>'AEO 2022 Table 49 Raw'!AD213</f>
        <v>0.73614199999999996</v>
      </c>
      <c r="AB229" s="27">
        <f>'AEO 2022 Table 49 Raw'!AE213</f>
        <v>0.76997300000000002</v>
      </c>
      <c r="AC229" s="27">
        <f>'AEO 2022 Table 49 Raw'!AF213</f>
        <v>0.80584299999999998</v>
      </c>
      <c r="AD229" s="27">
        <f>'AEO 2022 Table 49 Raw'!AG213</f>
        <v>0.82997600000000005</v>
      </c>
      <c r="AE229" s="27">
        <f>'AEO 2022 Table 49 Raw'!AH213</f>
        <v>0.857101</v>
      </c>
      <c r="AF229" s="27">
        <f>'AEO 2022 Table 49 Raw'!AI213</f>
        <v>0.90898299999999999</v>
      </c>
      <c r="AG229" s="45">
        <f>'AEO 2022 Table 49 Raw'!AJ213</f>
        <v>0.04</v>
      </c>
    </row>
    <row r="230" spans="1:33" ht="15" customHeight="1">
      <c r="A230" s="8" t="s">
        <v>1475</v>
      </c>
      <c r="B230" s="24" t="s">
        <v>1284</v>
      </c>
      <c r="C230" s="27">
        <f>'AEO 2022 Table 49 Raw'!F214</f>
        <v>0.46626400000000001</v>
      </c>
      <c r="D230" s="27">
        <f>'AEO 2022 Table 49 Raw'!G214</f>
        <v>0.43425399999999997</v>
      </c>
      <c r="E230" s="27">
        <f>'AEO 2022 Table 49 Raw'!H214</f>
        <v>0.45968399999999998</v>
      </c>
      <c r="F230" s="27">
        <f>'AEO 2022 Table 49 Raw'!I214</f>
        <v>0.51479299999999995</v>
      </c>
      <c r="G230" s="27">
        <f>'AEO 2022 Table 49 Raw'!J214</f>
        <v>0.55281000000000002</v>
      </c>
      <c r="H230" s="27">
        <f>'AEO 2022 Table 49 Raw'!K214</f>
        <v>0.57457100000000005</v>
      </c>
      <c r="I230" s="27">
        <f>'AEO 2022 Table 49 Raw'!L214</f>
        <v>0.59187299999999998</v>
      </c>
      <c r="J230" s="27">
        <f>'AEO 2022 Table 49 Raw'!M214</f>
        <v>0.61704499999999995</v>
      </c>
      <c r="K230" s="27">
        <f>'AEO 2022 Table 49 Raw'!N214</f>
        <v>0.64423299999999994</v>
      </c>
      <c r="L230" s="27">
        <f>'AEO 2022 Table 49 Raw'!O214</f>
        <v>0.66398999999999997</v>
      </c>
      <c r="M230" s="27">
        <f>'AEO 2022 Table 49 Raw'!P214</f>
        <v>0.68106500000000003</v>
      </c>
      <c r="N230" s="27">
        <f>'AEO 2022 Table 49 Raw'!Q214</f>
        <v>0.70826999999999996</v>
      </c>
      <c r="O230" s="27">
        <f>'AEO 2022 Table 49 Raw'!R214</f>
        <v>0.73773500000000003</v>
      </c>
      <c r="P230" s="27">
        <f>'AEO 2022 Table 49 Raw'!S214</f>
        <v>0.74828899999999998</v>
      </c>
      <c r="Q230" s="27">
        <f>'AEO 2022 Table 49 Raw'!T214</f>
        <v>0.757019</v>
      </c>
      <c r="R230" s="27">
        <f>'AEO 2022 Table 49 Raw'!U214</f>
        <v>0.77972600000000003</v>
      </c>
      <c r="S230" s="27">
        <f>'AEO 2022 Table 49 Raw'!V214</f>
        <v>0.81911900000000004</v>
      </c>
      <c r="T230" s="27">
        <f>'AEO 2022 Table 49 Raw'!W214</f>
        <v>0.86516400000000004</v>
      </c>
      <c r="U230" s="27">
        <f>'AEO 2022 Table 49 Raw'!X214</f>
        <v>0.92293999999999998</v>
      </c>
      <c r="V230" s="27">
        <f>'AEO 2022 Table 49 Raw'!Y214</f>
        <v>0.97840700000000003</v>
      </c>
      <c r="W230" s="27">
        <f>'AEO 2022 Table 49 Raw'!Z214</f>
        <v>1.0225139999999999</v>
      </c>
      <c r="X230" s="27">
        <f>'AEO 2022 Table 49 Raw'!AA214</f>
        <v>1.063698</v>
      </c>
      <c r="Y230" s="27">
        <f>'AEO 2022 Table 49 Raw'!AB214</f>
        <v>1.104452</v>
      </c>
      <c r="Z230" s="27">
        <f>'AEO 2022 Table 49 Raw'!AC214</f>
        <v>1.1464989999999999</v>
      </c>
      <c r="AA230" s="27">
        <f>'AEO 2022 Table 49 Raw'!AD214</f>
        <v>1.1889879999999999</v>
      </c>
      <c r="AB230" s="27">
        <f>'AEO 2022 Table 49 Raw'!AE214</f>
        <v>1.2436290000000001</v>
      </c>
      <c r="AC230" s="27">
        <f>'AEO 2022 Table 49 Raw'!AF214</f>
        <v>1.301566</v>
      </c>
      <c r="AD230" s="27">
        <f>'AEO 2022 Table 49 Raw'!AG214</f>
        <v>1.340544</v>
      </c>
      <c r="AE230" s="27">
        <f>'AEO 2022 Table 49 Raw'!AH214</f>
        <v>1.3843559999999999</v>
      </c>
      <c r="AF230" s="27">
        <f>'AEO 2022 Table 49 Raw'!AI214</f>
        <v>1.468153</v>
      </c>
      <c r="AG230" s="45">
        <f>'AEO 2022 Table 49 Raw'!AJ214</f>
        <v>0.04</v>
      </c>
    </row>
    <row r="231" spans="1:33" ht="15" customHeight="1">
      <c r="A231" s="8" t="s">
        <v>1476</v>
      </c>
      <c r="B231" s="24" t="s">
        <v>1298</v>
      </c>
      <c r="C231" s="27">
        <f>'AEO 2022 Table 49 Raw'!F215</f>
        <v>188.988068</v>
      </c>
      <c r="D231" s="27">
        <f>'AEO 2022 Table 49 Raw'!G215</f>
        <v>170.88694799999999</v>
      </c>
      <c r="E231" s="27">
        <f>'AEO 2022 Table 49 Raw'!H215</f>
        <v>175.62553399999999</v>
      </c>
      <c r="F231" s="27">
        <f>'AEO 2022 Table 49 Raw'!I215</f>
        <v>190.95167499999999</v>
      </c>
      <c r="G231" s="27">
        <f>'AEO 2022 Table 49 Raw'!J215</f>
        <v>199.08094800000001</v>
      </c>
      <c r="H231" s="27">
        <f>'AEO 2022 Table 49 Raw'!K215</f>
        <v>200.890793</v>
      </c>
      <c r="I231" s="27">
        <f>'AEO 2022 Table 49 Raw'!L215</f>
        <v>200.91279599999999</v>
      </c>
      <c r="J231" s="27">
        <f>'AEO 2022 Table 49 Raw'!M215</f>
        <v>203.35691800000001</v>
      </c>
      <c r="K231" s="27">
        <f>'AEO 2022 Table 49 Raw'!N215</f>
        <v>206.13305700000001</v>
      </c>
      <c r="L231" s="27">
        <f>'AEO 2022 Table 49 Raw'!O215</f>
        <v>206.26660200000001</v>
      </c>
      <c r="M231" s="27">
        <f>'AEO 2022 Table 49 Raw'!P215</f>
        <v>205.408737</v>
      </c>
      <c r="N231" s="27">
        <f>'AEO 2022 Table 49 Raw'!Q215</f>
        <v>207.39193700000001</v>
      </c>
      <c r="O231" s="27">
        <f>'AEO 2022 Table 49 Raw'!R215</f>
        <v>209.72796600000001</v>
      </c>
      <c r="P231" s="27">
        <f>'AEO 2022 Table 49 Raw'!S215</f>
        <v>206.532455</v>
      </c>
      <c r="Q231" s="27">
        <f>'AEO 2022 Table 49 Raw'!T215</f>
        <v>202.856201</v>
      </c>
      <c r="R231" s="27">
        <f>'AEO 2022 Table 49 Raw'!U215</f>
        <v>202.85534699999999</v>
      </c>
      <c r="S231" s="27">
        <f>'AEO 2022 Table 49 Raw'!V215</f>
        <v>206.89700300000001</v>
      </c>
      <c r="T231" s="27">
        <f>'AEO 2022 Table 49 Raw'!W215</f>
        <v>212.16239899999999</v>
      </c>
      <c r="U231" s="27">
        <f>'AEO 2022 Table 49 Raw'!X215</f>
        <v>219.73843400000001</v>
      </c>
      <c r="V231" s="27">
        <f>'AEO 2022 Table 49 Raw'!Y215</f>
        <v>226.15947</v>
      </c>
      <c r="W231" s="27">
        <f>'AEO 2022 Table 49 Raw'!Z215</f>
        <v>229.47082499999999</v>
      </c>
      <c r="X231" s="27">
        <f>'AEO 2022 Table 49 Raw'!AA215</f>
        <v>231.76059000000001</v>
      </c>
      <c r="Y231" s="27">
        <f>'AEO 2022 Table 49 Raw'!AB215</f>
        <v>233.63111900000001</v>
      </c>
      <c r="Z231" s="27">
        <f>'AEO 2022 Table 49 Raw'!AC215</f>
        <v>235.46163899999999</v>
      </c>
      <c r="AA231" s="27">
        <f>'AEO 2022 Table 49 Raw'!AD215</f>
        <v>237.07560699999999</v>
      </c>
      <c r="AB231" s="27">
        <f>'AEO 2022 Table 49 Raw'!AE215</f>
        <v>240.74829099999999</v>
      </c>
      <c r="AC231" s="27">
        <f>'AEO 2022 Table 49 Raw'!AF215</f>
        <v>244.62531999999999</v>
      </c>
      <c r="AD231" s="27">
        <f>'AEO 2022 Table 49 Raw'!AG215</f>
        <v>244.61257900000001</v>
      </c>
      <c r="AE231" s="27">
        <f>'AEO 2022 Table 49 Raw'!AH215</f>
        <v>245.24964900000001</v>
      </c>
      <c r="AF231" s="27">
        <f>'AEO 2022 Table 49 Raw'!AI215</f>
        <v>252.51945499999999</v>
      </c>
      <c r="AG231" s="45">
        <f>'AEO 2022 Table 49 Raw'!AJ215</f>
        <v>0.01</v>
      </c>
    </row>
    <row r="232" spans="1:33" ht="15" customHeight="1">
      <c r="B232" s="23" t="s">
        <v>1299</v>
      </c>
      <c r="C232" s="27">
        <f>'AEO 2022 Table 49 Raw'!F216</f>
        <v>0</v>
      </c>
      <c r="D232" s="27">
        <f>'AEO 2022 Table 49 Raw'!G216</f>
        <v>0</v>
      </c>
      <c r="E232" s="27">
        <f>'AEO 2022 Table 49 Raw'!H216</f>
        <v>0</v>
      </c>
      <c r="F232" s="27">
        <f>'AEO 2022 Table 49 Raw'!I216</f>
        <v>0</v>
      </c>
      <c r="G232" s="27">
        <f>'AEO 2022 Table 49 Raw'!J216</f>
        <v>0</v>
      </c>
      <c r="H232" s="27">
        <f>'AEO 2022 Table 49 Raw'!K216</f>
        <v>0</v>
      </c>
      <c r="I232" s="27">
        <f>'AEO 2022 Table 49 Raw'!L216</f>
        <v>0</v>
      </c>
      <c r="J232" s="27">
        <f>'AEO 2022 Table 49 Raw'!M216</f>
        <v>0</v>
      </c>
      <c r="K232" s="27">
        <f>'AEO 2022 Table 49 Raw'!N216</f>
        <v>0</v>
      </c>
      <c r="L232" s="27">
        <f>'AEO 2022 Table 49 Raw'!O216</f>
        <v>0</v>
      </c>
      <c r="M232" s="27">
        <f>'AEO 2022 Table 49 Raw'!P216</f>
        <v>0</v>
      </c>
      <c r="N232" s="27">
        <f>'AEO 2022 Table 49 Raw'!Q216</f>
        <v>0</v>
      </c>
      <c r="O232" s="27">
        <f>'AEO 2022 Table 49 Raw'!R216</f>
        <v>0</v>
      </c>
      <c r="P232" s="27">
        <f>'AEO 2022 Table 49 Raw'!S216</f>
        <v>0</v>
      </c>
      <c r="Q232" s="27">
        <f>'AEO 2022 Table 49 Raw'!T216</f>
        <v>0</v>
      </c>
      <c r="R232" s="27">
        <f>'AEO 2022 Table 49 Raw'!U216</f>
        <v>0</v>
      </c>
      <c r="S232" s="27">
        <f>'AEO 2022 Table 49 Raw'!V216</f>
        <v>0</v>
      </c>
      <c r="T232" s="27">
        <f>'AEO 2022 Table 49 Raw'!W216</f>
        <v>0</v>
      </c>
      <c r="U232" s="27">
        <f>'AEO 2022 Table 49 Raw'!X216</f>
        <v>0</v>
      </c>
      <c r="V232" s="27">
        <f>'AEO 2022 Table 49 Raw'!Y216</f>
        <v>0</v>
      </c>
      <c r="W232" s="27">
        <f>'AEO 2022 Table 49 Raw'!Z216</f>
        <v>0</v>
      </c>
      <c r="X232" s="27">
        <f>'AEO 2022 Table 49 Raw'!AA216</f>
        <v>0</v>
      </c>
      <c r="Y232" s="27">
        <f>'AEO 2022 Table 49 Raw'!AB216</f>
        <v>0</v>
      </c>
      <c r="Z232" s="27">
        <f>'AEO 2022 Table 49 Raw'!AC216</f>
        <v>0</v>
      </c>
      <c r="AA232" s="27">
        <f>'AEO 2022 Table 49 Raw'!AD216</f>
        <v>0</v>
      </c>
      <c r="AB232" s="27">
        <f>'AEO 2022 Table 49 Raw'!AE216</f>
        <v>0</v>
      </c>
      <c r="AC232" s="27">
        <f>'AEO 2022 Table 49 Raw'!AF216</f>
        <v>0</v>
      </c>
      <c r="AD232" s="27">
        <f>'AEO 2022 Table 49 Raw'!AG216</f>
        <v>0</v>
      </c>
      <c r="AE232" s="27">
        <f>'AEO 2022 Table 49 Raw'!AH216</f>
        <v>0</v>
      </c>
      <c r="AF232" s="27">
        <f>'AEO 2022 Table 49 Raw'!AI216</f>
        <v>0</v>
      </c>
      <c r="AG232" s="45">
        <f>'AEO 2022 Table 49 Raw'!AJ216</f>
        <v>0</v>
      </c>
    </row>
    <row r="233" spans="1:33" ht="15" customHeight="1">
      <c r="A233" s="8" t="s">
        <v>1477</v>
      </c>
      <c r="B233" s="24" t="s">
        <v>1269</v>
      </c>
      <c r="C233" s="27">
        <f>'AEO 2022 Table 49 Raw'!F217</f>
        <v>272.48880000000003</v>
      </c>
      <c r="D233" s="27">
        <f>'AEO 2022 Table 49 Raw'!G217</f>
        <v>240.97135900000001</v>
      </c>
      <c r="E233" s="27">
        <f>'AEO 2022 Table 49 Raw'!H217</f>
        <v>242.19850199999999</v>
      </c>
      <c r="F233" s="27">
        <f>'AEO 2022 Table 49 Raw'!I217</f>
        <v>257.524475</v>
      </c>
      <c r="G233" s="27">
        <f>'AEO 2022 Table 49 Raw'!J217</f>
        <v>262.532715</v>
      </c>
      <c r="H233" s="27">
        <f>'AEO 2022 Table 49 Raw'!K217</f>
        <v>259.01001000000002</v>
      </c>
      <c r="I233" s="27">
        <f>'AEO 2022 Table 49 Raw'!L217</f>
        <v>253.23873900000001</v>
      </c>
      <c r="J233" s="27">
        <f>'AEO 2022 Table 49 Raw'!M217</f>
        <v>250.56426999999999</v>
      </c>
      <c r="K233" s="27">
        <f>'AEO 2022 Table 49 Raw'!N217</f>
        <v>248.28179900000001</v>
      </c>
      <c r="L233" s="27">
        <f>'AEO 2022 Table 49 Raw'!O217</f>
        <v>242.898743</v>
      </c>
      <c r="M233" s="27">
        <f>'AEO 2022 Table 49 Raw'!P217</f>
        <v>236.499359</v>
      </c>
      <c r="N233" s="27">
        <f>'AEO 2022 Table 49 Raw'!Q217</f>
        <v>233.42164600000001</v>
      </c>
      <c r="O233" s="27">
        <f>'AEO 2022 Table 49 Raw'!R217</f>
        <v>230.71002200000001</v>
      </c>
      <c r="P233" s="27">
        <f>'AEO 2022 Table 49 Raw'!S217</f>
        <v>222.05387899999999</v>
      </c>
      <c r="Q233" s="27">
        <f>'AEO 2022 Table 49 Raw'!T217</f>
        <v>213.14167800000001</v>
      </c>
      <c r="R233" s="27">
        <f>'AEO 2022 Table 49 Raw'!U217</f>
        <v>208.27166700000001</v>
      </c>
      <c r="S233" s="27">
        <f>'AEO 2022 Table 49 Raw'!V217</f>
        <v>207.54072600000001</v>
      </c>
      <c r="T233" s="27">
        <f>'AEO 2022 Table 49 Raw'!W217</f>
        <v>207.92041</v>
      </c>
      <c r="U233" s="27">
        <f>'AEO 2022 Table 49 Raw'!X217</f>
        <v>210.39106799999999</v>
      </c>
      <c r="V233" s="27">
        <f>'AEO 2022 Table 49 Raw'!Y217</f>
        <v>211.501633</v>
      </c>
      <c r="W233" s="27">
        <f>'AEO 2022 Table 49 Raw'!Z217</f>
        <v>209.57371499999999</v>
      </c>
      <c r="X233" s="27">
        <f>'AEO 2022 Table 49 Raw'!AA217</f>
        <v>206.68897999999999</v>
      </c>
      <c r="Y233" s="27">
        <f>'AEO 2022 Table 49 Raw'!AB217</f>
        <v>203.38961800000001</v>
      </c>
      <c r="Z233" s="27">
        <f>'AEO 2022 Table 49 Raw'!AC217</f>
        <v>200.05256700000001</v>
      </c>
      <c r="AA233" s="27">
        <f>'AEO 2022 Table 49 Raw'!AD217</f>
        <v>196.51063500000001</v>
      </c>
      <c r="AB233" s="27">
        <f>'AEO 2022 Table 49 Raw'!AE217</f>
        <v>194.64752200000001</v>
      </c>
      <c r="AC233" s="27">
        <f>'AEO 2022 Table 49 Raw'!AF217</f>
        <v>192.87822</v>
      </c>
      <c r="AD233" s="27">
        <f>'AEO 2022 Table 49 Raw'!AG217</f>
        <v>188.04913300000001</v>
      </c>
      <c r="AE233" s="27">
        <f>'AEO 2022 Table 49 Raw'!AH217</f>
        <v>183.76109299999999</v>
      </c>
      <c r="AF233" s="27">
        <f>'AEO 2022 Table 49 Raw'!AI217</f>
        <v>184.371353</v>
      </c>
      <c r="AG233" s="45">
        <f>'AEO 2022 Table 49 Raw'!AJ217</f>
        <v>-1.2999999999999999E-2</v>
      </c>
    </row>
    <row r="234" spans="1:33" ht="15" customHeight="1">
      <c r="A234" s="8" t="s">
        <v>1478</v>
      </c>
      <c r="B234" s="24" t="s">
        <v>1271</v>
      </c>
      <c r="C234" s="27">
        <f>'AEO 2022 Table 49 Raw'!F218</f>
        <v>0.46269100000000002</v>
      </c>
      <c r="D234" s="27">
        <f>'AEO 2022 Table 49 Raw'!G218</f>
        <v>0.40880699999999998</v>
      </c>
      <c r="E234" s="27">
        <f>'AEO 2022 Table 49 Raw'!H218</f>
        <v>0.41057500000000002</v>
      </c>
      <c r="F234" s="27">
        <f>'AEO 2022 Table 49 Raw'!I218</f>
        <v>0.43627700000000003</v>
      </c>
      <c r="G234" s="27">
        <f>'AEO 2022 Table 49 Raw'!J218</f>
        <v>0.44456699999999999</v>
      </c>
      <c r="H234" s="27">
        <f>'AEO 2022 Table 49 Raw'!K218</f>
        <v>0.43850099999999997</v>
      </c>
      <c r="I234" s="27">
        <f>'AEO 2022 Table 49 Raw'!L218</f>
        <v>0.42869699999999999</v>
      </c>
      <c r="J234" s="27">
        <f>'AEO 2022 Table 49 Raw'!M218</f>
        <v>0.42419200000000001</v>
      </c>
      <c r="K234" s="27">
        <f>'AEO 2022 Table 49 Raw'!N218</f>
        <v>0.420375</v>
      </c>
      <c r="L234" s="27">
        <f>'AEO 2022 Table 49 Raw'!O218</f>
        <v>0.41126800000000002</v>
      </c>
      <c r="M234" s="27">
        <f>'AEO 2022 Table 49 Raw'!P218</f>
        <v>0.400445</v>
      </c>
      <c r="N234" s="27">
        <f>'AEO 2022 Table 49 Raw'!Q218</f>
        <v>0.39533099999999999</v>
      </c>
      <c r="O234" s="27">
        <f>'AEO 2022 Table 49 Raw'!R218</f>
        <v>0.39091700000000001</v>
      </c>
      <c r="P234" s="27">
        <f>'AEO 2022 Table 49 Raw'!S218</f>
        <v>0.37643399999999999</v>
      </c>
      <c r="Q234" s="27">
        <f>'AEO 2022 Table 49 Raw'!T218</f>
        <v>0.36155199999999998</v>
      </c>
      <c r="R234" s="27">
        <f>'AEO 2022 Table 49 Raw'!U218</f>
        <v>0.35355599999999998</v>
      </c>
      <c r="S234" s="27">
        <f>'AEO 2022 Table 49 Raw'!V218</f>
        <v>0.35263100000000003</v>
      </c>
      <c r="T234" s="27">
        <f>'AEO 2022 Table 49 Raw'!W218</f>
        <v>0.35361599999999999</v>
      </c>
      <c r="U234" s="27">
        <f>'AEO 2022 Table 49 Raw'!X218</f>
        <v>0.358151</v>
      </c>
      <c r="V234" s="27">
        <f>'AEO 2022 Table 49 Raw'!Y218</f>
        <v>0.36047099999999999</v>
      </c>
      <c r="W234" s="27">
        <f>'AEO 2022 Table 49 Raw'!Z218</f>
        <v>0.35766199999999998</v>
      </c>
      <c r="X234" s="27">
        <f>'AEO 2022 Table 49 Raw'!AA218</f>
        <v>0.353238</v>
      </c>
      <c r="Y234" s="27">
        <f>'AEO 2022 Table 49 Raw'!AB218</f>
        <v>0.34820299999999998</v>
      </c>
      <c r="Z234" s="27">
        <f>'AEO 2022 Table 49 Raw'!AC218</f>
        <v>0.34314899999999998</v>
      </c>
      <c r="AA234" s="27">
        <f>'AEO 2022 Table 49 Raw'!AD218</f>
        <v>0.33782899999999999</v>
      </c>
      <c r="AB234" s="27">
        <f>'AEO 2022 Table 49 Raw'!AE218</f>
        <v>0.33543099999999998</v>
      </c>
      <c r="AC234" s="27">
        <f>'AEO 2022 Table 49 Raw'!AF218</f>
        <v>0.33323599999999998</v>
      </c>
      <c r="AD234" s="27">
        <f>'AEO 2022 Table 49 Raw'!AG218</f>
        <v>0.32577400000000001</v>
      </c>
      <c r="AE234" s="27">
        <f>'AEO 2022 Table 49 Raw'!AH218</f>
        <v>0.31930799999999998</v>
      </c>
      <c r="AF234" s="27">
        <f>'AEO 2022 Table 49 Raw'!AI218</f>
        <v>0.32139000000000001</v>
      </c>
      <c r="AG234" s="45">
        <f>'AEO 2022 Table 49 Raw'!AJ218</f>
        <v>-1.2E-2</v>
      </c>
    </row>
    <row r="235" spans="1:33" ht="15" customHeight="1">
      <c r="A235" s="8" t="s">
        <v>1479</v>
      </c>
      <c r="B235" s="24" t="s">
        <v>915</v>
      </c>
      <c r="C235" s="27">
        <f>'AEO 2022 Table 49 Raw'!F219</f>
        <v>0.18610599999999999</v>
      </c>
      <c r="D235" s="27">
        <f>'AEO 2022 Table 49 Raw'!G219</f>
        <v>0.16403999999999999</v>
      </c>
      <c r="E235" s="27">
        <f>'AEO 2022 Table 49 Raw'!H219</f>
        <v>0.16450300000000001</v>
      </c>
      <c r="F235" s="27">
        <f>'AEO 2022 Table 49 Raw'!I219</f>
        <v>0.17469699999999999</v>
      </c>
      <c r="G235" s="27">
        <f>'AEO 2022 Table 49 Raw'!J219</f>
        <v>0.178151</v>
      </c>
      <c r="H235" s="27">
        <f>'AEO 2022 Table 49 Raw'!K219</f>
        <v>0.17601</v>
      </c>
      <c r="I235" s="27">
        <f>'AEO 2022 Table 49 Raw'!L219</f>
        <v>0.17254800000000001</v>
      </c>
      <c r="J235" s="27">
        <f>'AEO 2022 Table 49 Raw'!M219</f>
        <v>0.17135700000000001</v>
      </c>
      <c r="K235" s="27">
        <f>'AEO 2022 Table 49 Raw'!N219</f>
        <v>0.17069899999999999</v>
      </c>
      <c r="L235" s="27">
        <f>'AEO 2022 Table 49 Raw'!O219</f>
        <v>0.16805600000000001</v>
      </c>
      <c r="M235" s="27">
        <f>'AEO 2022 Table 49 Raw'!P219</f>
        <v>0.16498299999999999</v>
      </c>
      <c r="N235" s="27">
        <f>'AEO 2022 Table 49 Raw'!Q219</f>
        <v>0.164354</v>
      </c>
      <c r="O235" s="27">
        <f>'AEO 2022 Table 49 Raw'!R219</f>
        <v>0.16412599999999999</v>
      </c>
      <c r="P235" s="27">
        <f>'AEO 2022 Table 49 Raw'!S219</f>
        <v>0.15973300000000001</v>
      </c>
      <c r="Q235" s="27">
        <f>'AEO 2022 Table 49 Raw'!T219</f>
        <v>0.15534100000000001</v>
      </c>
      <c r="R235" s="27">
        <f>'AEO 2022 Table 49 Raw'!U219</f>
        <v>0.15420800000000001</v>
      </c>
      <c r="S235" s="27">
        <f>'AEO 2022 Table 49 Raw'!V219</f>
        <v>0.15631300000000001</v>
      </c>
      <c r="T235" s="27">
        <f>'AEO 2022 Table 49 Raw'!W219</f>
        <v>0.15940399999999999</v>
      </c>
      <c r="U235" s="27">
        <f>'AEO 2022 Table 49 Raw'!X219</f>
        <v>0.16453300000000001</v>
      </c>
      <c r="V235" s="27">
        <f>'AEO 2022 Table 49 Raw'!Y219</f>
        <v>0.16885</v>
      </c>
      <c r="W235" s="27">
        <f>'AEO 2022 Table 49 Raw'!Z219</f>
        <v>0.17099400000000001</v>
      </c>
      <c r="X235" s="27">
        <f>'AEO 2022 Table 49 Raw'!AA219</f>
        <v>0.17260800000000001</v>
      </c>
      <c r="Y235" s="27">
        <f>'AEO 2022 Table 49 Raw'!AB219</f>
        <v>0.17397299999999999</v>
      </c>
      <c r="Z235" s="27">
        <f>'AEO 2022 Table 49 Raw'!AC219</f>
        <v>0.17547099999999999</v>
      </c>
      <c r="AA235" s="27">
        <f>'AEO 2022 Table 49 Raw'!AD219</f>
        <v>0.17686299999999999</v>
      </c>
      <c r="AB235" s="27">
        <f>'AEO 2022 Table 49 Raw'!AE219</f>
        <v>0.17984600000000001</v>
      </c>
      <c r="AC235" s="27">
        <f>'AEO 2022 Table 49 Raw'!AF219</f>
        <v>0.183036</v>
      </c>
      <c r="AD235" s="27">
        <f>'AEO 2022 Table 49 Raw'!AG219</f>
        <v>0.183365</v>
      </c>
      <c r="AE235" s="27">
        <f>'AEO 2022 Table 49 Raw'!AH219</f>
        <v>0.184142</v>
      </c>
      <c r="AF235" s="27">
        <f>'AEO 2022 Table 49 Raw'!AI219</f>
        <v>0.18992899999999999</v>
      </c>
      <c r="AG235" s="45">
        <f>'AEO 2022 Table 49 Raw'!AJ219</f>
        <v>1E-3</v>
      </c>
    </row>
    <row r="236" spans="1:33" ht="15" customHeight="1">
      <c r="A236" s="8" t="s">
        <v>1480</v>
      </c>
      <c r="B236" s="24" t="s">
        <v>1274</v>
      </c>
      <c r="C236" s="27">
        <f>'AEO 2022 Table 49 Raw'!F220</f>
        <v>4.0447610000000003</v>
      </c>
      <c r="D236" s="27">
        <f>'AEO 2022 Table 49 Raw'!G220</f>
        <v>3.3371179999999998</v>
      </c>
      <c r="E236" s="27">
        <f>'AEO 2022 Table 49 Raw'!H220</f>
        <v>3.1445059999999998</v>
      </c>
      <c r="F236" s="27">
        <f>'AEO 2022 Table 49 Raw'!I220</f>
        <v>3.1527409999999998</v>
      </c>
      <c r="G236" s="27">
        <f>'AEO 2022 Table 49 Raw'!J220</f>
        <v>3.0727660000000001</v>
      </c>
      <c r="H236" s="27">
        <f>'AEO 2022 Table 49 Raw'!K220</f>
        <v>2.9451399999999999</v>
      </c>
      <c r="I236" s="27">
        <f>'AEO 2022 Table 49 Raw'!L220</f>
        <v>2.8332639999999998</v>
      </c>
      <c r="J236" s="27">
        <f>'AEO 2022 Table 49 Raw'!M220</f>
        <v>2.7894969999999999</v>
      </c>
      <c r="K236" s="27">
        <f>'AEO 2022 Table 49 Raw'!N220</f>
        <v>2.7643200000000001</v>
      </c>
      <c r="L236" s="27">
        <f>'AEO 2022 Table 49 Raw'!O220</f>
        <v>2.6810260000000001</v>
      </c>
      <c r="M236" s="27">
        <f>'AEO 2022 Table 49 Raw'!P220</f>
        <v>2.5889389999999999</v>
      </c>
      <c r="N236" s="27">
        <f>'AEO 2022 Table 49 Raw'!Q220</f>
        <v>2.58385</v>
      </c>
      <c r="O236" s="27">
        <f>'AEO 2022 Table 49 Raw'!R220</f>
        <v>2.6310250000000002</v>
      </c>
      <c r="P236" s="27">
        <f>'AEO 2022 Table 49 Raw'!S220</f>
        <v>2.6122649999999998</v>
      </c>
      <c r="Q236" s="27">
        <f>'AEO 2022 Table 49 Raw'!T220</f>
        <v>2.61287</v>
      </c>
      <c r="R236" s="27">
        <f>'AEO 2022 Table 49 Raw'!U220</f>
        <v>2.6811780000000001</v>
      </c>
      <c r="S236" s="27">
        <f>'AEO 2022 Table 49 Raw'!V220</f>
        <v>2.828897</v>
      </c>
      <c r="T236" s="27">
        <f>'AEO 2022 Table 49 Raw'!W220</f>
        <v>3.0044819999999999</v>
      </c>
      <c r="U236" s="27">
        <f>'AEO 2022 Table 49 Raw'!X220</f>
        <v>3.2051460000000001</v>
      </c>
      <c r="V236" s="27">
        <f>'AEO 2022 Table 49 Raw'!Y220</f>
        <v>3.4426860000000001</v>
      </c>
      <c r="W236" s="27">
        <f>'AEO 2022 Table 49 Raw'!Z220</f>
        <v>3.6595460000000002</v>
      </c>
      <c r="X236" s="27">
        <f>'AEO 2022 Table 49 Raw'!AA220</f>
        <v>3.8699919999999999</v>
      </c>
      <c r="Y236" s="27">
        <f>'AEO 2022 Table 49 Raw'!AB220</f>
        <v>4.1302950000000003</v>
      </c>
      <c r="Z236" s="27">
        <f>'AEO 2022 Table 49 Raw'!AC220</f>
        <v>4.4172659999999997</v>
      </c>
      <c r="AA236" s="27">
        <f>'AEO 2022 Table 49 Raw'!AD220</f>
        <v>4.7500340000000003</v>
      </c>
      <c r="AB236" s="27">
        <f>'AEO 2022 Table 49 Raw'!AE220</f>
        <v>5.1445780000000001</v>
      </c>
      <c r="AC236" s="27">
        <f>'AEO 2022 Table 49 Raw'!AF220</f>
        <v>5.5656819999999998</v>
      </c>
      <c r="AD236" s="27">
        <f>'AEO 2022 Table 49 Raw'!AG220</f>
        <v>5.9106120000000004</v>
      </c>
      <c r="AE236" s="27">
        <f>'AEO 2022 Table 49 Raw'!AH220</f>
        <v>6.307334</v>
      </c>
      <c r="AF236" s="27">
        <f>'AEO 2022 Table 49 Raw'!AI220</f>
        <v>6.8936710000000003</v>
      </c>
      <c r="AG236" s="45">
        <f>'AEO 2022 Table 49 Raw'!AJ220</f>
        <v>1.9E-2</v>
      </c>
    </row>
    <row r="237" spans="1:33" ht="15" customHeight="1">
      <c r="A237" s="8" t="s">
        <v>1481</v>
      </c>
      <c r="B237" s="24" t="s">
        <v>1276</v>
      </c>
      <c r="C237" s="27">
        <f>'AEO 2022 Table 49 Raw'!F221</f>
        <v>0</v>
      </c>
      <c r="D237" s="27">
        <f>'AEO 2022 Table 49 Raw'!G221</f>
        <v>0</v>
      </c>
      <c r="E237" s="27">
        <f>'AEO 2022 Table 49 Raw'!H221</f>
        <v>0</v>
      </c>
      <c r="F237" s="27">
        <f>'AEO 2022 Table 49 Raw'!I221</f>
        <v>0</v>
      </c>
      <c r="G237" s="27">
        <f>'AEO 2022 Table 49 Raw'!J221</f>
        <v>0</v>
      </c>
      <c r="H237" s="27">
        <f>'AEO 2022 Table 49 Raw'!K221</f>
        <v>0</v>
      </c>
      <c r="I237" s="27">
        <f>'AEO 2022 Table 49 Raw'!L221</f>
        <v>0</v>
      </c>
      <c r="J237" s="27">
        <f>'AEO 2022 Table 49 Raw'!M221</f>
        <v>0</v>
      </c>
      <c r="K237" s="27">
        <f>'AEO 2022 Table 49 Raw'!N221</f>
        <v>0</v>
      </c>
      <c r="L237" s="27">
        <f>'AEO 2022 Table 49 Raw'!O221</f>
        <v>0</v>
      </c>
      <c r="M237" s="27">
        <f>'AEO 2022 Table 49 Raw'!P221</f>
        <v>0</v>
      </c>
      <c r="N237" s="27">
        <f>'AEO 2022 Table 49 Raw'!Q221</f>
        <v>0</v>
      </c>
      <c r="O237" s="27">
        <f>'AEO 2022 Table 49 Raw'!R221</f>
        <v>0</v>
      </c>
      <c r="P237" s="27">
        <f>'AEO 2022 Table 49 Raw'!S221</f>
        <v>0</v>
      </c>
      <c r="Q237" s="27">
        <f>'AEO 2022 Table 49 Raw'!T221</f>
        <v>0</v>
      </c>
      <c r="R237" s="27">
        <f>'AEO 2022 Table 49 Raw'!U221</f>
        <v>0</v>
      </c>
      <c r="S237" s="27">
        <f>'AEO 2022 Table 49 Raw'!V221</f>
        <v>0</v>
      </c>
      <c r="T237" s="27">
        <f>'AEO 2022 Table 49 Raw'!W221</f>
        <v>0</v>
      </c>
      <c r="U237" s="27">
        <f>'AEO 2022 Table 49 Raw'!X221</f>
        <v>0</v>
      </c>
      <c r="V237" s="27">
        <f>'AEO 2022 Table 49 Raw'!Y221</f>
        <v>0</v>
      </c>
      <c r="W237" s="27">
        <f>'AEO 2022 Table 49 Raw'!Z221</f>
        <v>0</v>
      </c>
      <c r="X237" s="27">
        <f>'AEO 2022 Table 49 Raw'!AA221</f>
        <v>0</v>
      </c>
      <c r="Y237" s="27">
        <f>'AEO 2022 Table 49 Raw'!AB221</f>
        <v>0</v>
      </c>
      <c r="Z237" s="27">
        <f>'AEO 2022 Table 49 Raw'!AC221</f>
        <v>0</v>
      </c>
      <c r="AA237" s="27">
        <f>'AEO 2022 Table 49 Raw'!AD221</f>
        <v>0</v>
      </c>
      <c r="AB237" s="27">
        <f>'AEO 2022 Table 49 Raw'!AE221</f>
        <v>0</v>
      </c>
      <c r="AC237" s="27">
        <f>'AEO 2022 Table 49 Raw'!AF221</f>
        <v>0</v>
      </c>
      <c r="AD237" s="27">
        <f>'AEO 2022 Table 49 Raw'!AG221</f>
        <v>0</v>
      </c>
      <c r="AE237" s="27">
        <f>'AEO 2022 Table 49 Raw'!AH221</f>
        <v>0</v>
      </c>
      <c r="AF237" s="27">
        <f>'AEO 2022 Table 49 Raw'!AI221</f>
        <v>0</v>
      </c>
      <c r="AG237" s="45" t="str">
        <f>'AEO 2022 Table 49 Raw'!AJ221</f>
        <v>- -</v>
      </c>
    </row>
    <row r="238" spans="1:33" ht="15" customHeight="1">
      <c r="A238" s="8" t="s">
        <v>1482</v>
      </c>
      <c r="B238" s="24" t="s">
        <v>1278</v>
      </c>
      <c r="C238" s="27">
        <f>'AEO 2022 Table 49 Raw'!F222</f>
        <v>9.2500000000000004E-4</v>
      </c>
      <c r="D238" s="27">
        <f>'AEO 2022 Table 49 Raw'!G222</f>
        <v>8.1800000000000004E-4</v>
      </c>
      <c r="E238" s="27">
        <f>'AEO 2022 Table 49 Raw'!H222</f>
        <v>8.2100000000000001E-4</v>
      </c>
      <c r="F238" s="27">
        <f>'AEO 2022 Table 49 Raw'!I222</f>
        <v>8.7299999999999997E-4</v>
      </c>
      <c r="G238" s="27">
        <f>'AEO 2022 Table 49 Raw'!J222</f>
        <v>8.8900000000000003E-4</v>
      </c>
      <c r="H238" s="27">
        <f>'AEO 2022 Table 49 Raw'!K222</f>
        <v>8.7699999999999996E-4</v>
      </c>
      <c r="I238" s="27">
        <f>'AEO 2022 Table 49 Raw'!L222</f>
        <v>8.5700000000000001E-4</v>
      </c>
      <c r="J238" s="27">
        <f>'AEO 2022 Table 49 Raw'!M222</f>
        <v>8.4800000000000001E-4</v>
      </c>
      <c r="K238" s="27">
        <f>'AEO 2022 Table 49 Raw'!N222</f>
        <v>8.4099999999999995E-4</v>
      </c>
      <c r="L238" s="27">
        <f>'AEO 2022 Table 49 Raw'!O222</f>
        <v>8.2299999999999995E-4</v>
      </c>
      <c r="M238" s="27">
        <f>'AEO 2022 Table 49 Raw'!P222</f>
        <v>8.0099999999999995E-4</v>
      </c>
      <c r="N238" s="27">
        <f>'AEO 2022 Table 49 Raw'!Q222</f>
        <v>7.9100000000000004E-4</v>
      </c>
      <c r="O238" s="27">
        <f>'AEO 2022 Table 49 Raw'!R222</f>
        <v>7.8200000000000003E-4</v>
      </c>
      <c r="P238" s="27">
        <f>'AEO 2022 Table 49 Raw'!S222</f>
        <v>7.5299999999999998E-4</v>
      </c>
      <c r="Q238" s="27">
        <f>'AEO 2022 Table 49 Raw'!T222</f>
        <v>7.2300000000000001E-4</v>
      </c>
      <c r="R238" s="27">
        <f>'AEO 2022 Table 49 Raw'!U222</f>
        <v>7.0699999999999995E-4</v>
      </c>
      <c r="S238" s="27">
        <f>'AEO 2022 Table 49 Raw'!V222</f>
        <v>7.0500000000000001E-4</v>
      </c>
      <c r="T238" s="27">
        <f>'AEO 2022 Table 49 Raw'!W222</f>
        <v>7.0699999999999995E-4</v>
      </c>
      <c r="U238" s="27">
        <f>'AEO 2022 Table 49 Raw'!X222</f>
        <v>7.1599999999999995E-4</v>
      </c>
      <c r="V238" s="27">
        <f>'AEO 2022 Table 49 Raw'!Y222</f>
        <v>7.2099999999999996E-4</v>
      </c>
      <c r="W238" s="27">
        <f>'AEO 2022 Table 49 Raw'!Z222</f>
        <v>7.1500000000000003E-4</v>
      </c>
      <c r="X238" s="27">
        <f>'AEO 2022 Table 49 Raw'!AA222</f>
        <v>7.0600000000000003E-4</v>
      </c>
      <c r="Y238" s="27">
        <f>'AEO 2022 Table 49 Raw'!AB222</f>
        <v>6.96E-4</v>
      </c>
      <c r="Z238" s="27">
        <f>'AEO 2022 Table 49 Raw'!AC222</f>
        <v>6.8599999999999998E-4</v>
      </c>
      <c r="AA238" s="27">
        <f>'AEO 2022 Table 49 Raw'!AD222</f>
        <v>6.7599999999999995E-4</v>
      </c>
      <c r="AB238" s="27">
        <f>'AEO 2022 Table 49 Raw'!AE222</f>
        <v>6.7100000000000005E-4</v>
      </c>
      <c r="AC238" s="27">
        <f>'AEO 2022 Table 49 Raw'!AF222</f>
        <v>6.6600000000000003E-4</v>
      </c>
      <c r="AD238" s="27">
        <f>'AEO 2022 Table 49 Raw'!AG222</f>
        <v>6.5200000000000002E-4</v>
      </c>
      <c r="AE238" s="27">
        <f>'AEO 2022 Table 49 Raw'!AH222</f>
        <v>6.3900000000000003E-4</v>
      </c>
      <c r="AF238" s="27">
        <f>'AEO 2022 Table 49 Raw'!AI222</f>
        <v>6.4300000000000002E-4</v>
      </c>
      <c r="AG238" s="45">
        <f>'AEO 2022 Table 49 Raw'!AJ222</f>
        <v>-1.2E-2</v>
      </c>
    </row>
    <row r="239" spans="1:33" ht="15" customHeight="1">
      <c r="A239" s="8" t="s">
        <v>1483</v>
      </c>
      <c r="B239" s="24" t="s">
        <v>1280</v>
      </c>
      <c r="C239" s="27">
        <f>'AEO 2022 Table 49 Raw'!F223</f>
        <v>0.23710600000000001</v>
      </c>
      <c r="D239" s="27">
        <f>'AEO 2022 Table 49 Raw'!G223</f>
        <v>0.215778</v>
      </c>
      <c r="E239" s="27">
        <f>'AEO 2022 Table 49 Raw'!H223</f>
        <v>0.22321199999999999</v>
      </c>
      <c r="F239" s="27">
        <f>'AEO 2022 Table 49 Raw'!I223</f>
        <v>0.24430099999999999</v>
      </c>
      <c r="G239" s="27">
        <f>'AEO 2022 Table 49 Raw'!J223</f>
        <v>0.25641199999999997</v>
      </c>
      <c r="H239" s="27">
        <f>'AEO 2022 Table 49 Raw'!K223</f>
        <v>0.26050000000000001</v>
      </c>
      <c r="I239" s="27">
        <f>'AEO 2022 Table 49 Raw'!L223</f>
        <v>0.26231599999999999</v>
      </c>
      <c r="J239" s="27">
        <f>'AEO 2022 Table 49 Raw'!M223</f>
        <v>0.26734599999999997</v>
      </c>
      <c r="K239" s="27">
        <f>'AEO 2022 Table 49 Raw'!N223</f>
        <v>0.27288899999999999</v>
      </c>
      <c r="L239" s="27">
        <f>'AEO 2022 Table 49 Raw'!O223</f>
        <v>0.27498699999999998</v>
      </c>
      <c r="M239" s="27">
        <f>'AEO 2022 Table 49 Raw'!P223</f>
        <v>0.27578200000000003</v>
      </c>
      <c r="N239" s="27">
        <f>'AEO 2022 Table 49 Raw'!Q223</f>
        <v>0.28042800000000001</v>
      </c>
      <c r="O239" s="27">
        <f>'AEO 2022 Table 49 Raw'!R223</f>
        <v>0.28561599999999998</v>
      </c>
      <c r="P239" s="27">
        <f>'AEO 2022 Table 49 Raw'!S223</f>
        <v>0.28328500000000001</v>
      </c>
      <c r="Q239" s="27">
        <f>'AEO 2022 Table 49 Raw'!T223</f>
        <v>0.28024900000000003</v>
      </c>
      <c r="R239" s="27">
        <f>'AEO 2022 Table 49 Raw'!U223</f>
        <v>0.28227200000000002</v>
      </c>
      <c r="S239" s="27">
        <f>'AEO 2022 Table 49 Raw'!V223</f>
        <v>0.28998000000000002</v>
      </c>
      <c r="T239" s="27">
        <f>'AEO 2022 Table 49 Raw'!W223</f>
        <v>0.29951299999999997</v>
      </c>
      <c r="U239" s="27">
        <f>'AEO 2022 Table 49 Raw'!X223</f>
        <v>0.31245499999999998</v>
      </c>
      <c r="V239" s="27">
        <f>'AEO 2022 Table 49 Raw'!Y223</f>
        <v>0.32391300000000001</v>
      </c>
      <c r="W239" s="27">
        <f>'AEO 2022 Table 49 Raw'!Z223</f>
        <v>0.33103100000000002</v>
      </c>
      <c r="X239" s="27">
        <f>'AEO 2022 Table 49 Raw'!AA223</f>
        <v>0.33674500000000002</v>
      </c>
      <c r="Y239" s="27">
        <f>'AEO 2022 Table 49 Raw'!AB223</f>
        <v>0.34190300000000001</v>
      </c>
      <c r="Z239" s="27">
        <f>'AEO 2022 Table 49 Raw'!AC223</f>
        <v>0.347049</v>
      </c>
      <c r="AA239" s="27">
        <f>'AEO 2022 Table 49 Raw'!AD223</f>
        <v>0.35191800000000001</v>
      </c>
      <c r="AB239" s="27">
        <f>'AEO 2022 Table 49 Raw'!AE223</f>
        <v>0.359902</v>
      </c>
      <c r="AC239" s="27">
        <f>'AEO 2022 Table 49 Raw'!AF223</f>
        <v>0.36827300000000002</v>
      </c>
      <c r="AD239" s="27">
        <f>'AEO 2022 Table 49 Raw'!AG223</f>
        <v>0.37082900000000002</v>
      </c>
      <c r="AE239" s="27">
        <f>'AEO 2022 Table 49 Raw'!AH223</f>
        <v>0.37437199999999998</v>
      </c>
      <c r="AF239" s="27">
        <f>'AEO 2022 Table 49 Raw'!AI223</f>
        <v>0.38811800000000002</v>
      </c>
      <c r="AG239" s="45">
        <f>'AEO 2022 Table 49 Raw'!AJ223</f>
        <v>1.7000000000000001E-2</v>
      </c>
    </row>
    <row r="240" spans="1:33" ht="15" customHeight="1">
      <c r="A240" s="8" t="s">
        <v>1484</v>
      </c>
      <c r="B240" s="24" t="s">
        <v>1282</v>
      </c>
      <c r="C240" s="27">
        <f>'AEO 2022 Table 49 Raw'!F224</f>
        <v>0.27038200000000001</v>
      </c>
      <c r="D240" s="27">
        <f>'AEO 2022 Table 49 Raw'!G224</f>
        <v>0.246061</v>
      </c>
      <c r="E240" s="27">
        <f>'AEO 2022 Table 49 Raw'!H224</f>
        <v>0.25453900000000002</v>
      </c>
      <c r="F240" s="27">
        <f>'AEO 2022 Table 49 Raw'!I224</f>
        <v>0.27858699999999997</v>
      </c>
      <c r="G240" s="27">
        <f>'AEO 2022 Table 49 Raw'!J224</f>
        <v>0.29239700000000002</v>
      </c>
      <c r="H240" s="27">
        <f>'AEO 2022 Table 49 Raw'!K224</f>
        <v>0.29705900000000002</v>
      </c>
      <c r="I240" s="27">
        <f>'AEO 2022 Table 49 Raw'!L224</f>
        <v>0.29913000000000001</v>
      </c>
      <c r="J240" s="27">
        <f>'AEO 2022 Table 49 Raw'!M224</f>
        <v>0.30486600000000003</v>
      </c>
      <c r="K240" s="27">
        <f>'AEO 2022 Table 49 Raw'!N224</f>
        <v>0.31118699999999999</v>
      </c>
      <c r="L240" s="27">
        <f>'AEO 2022 Table 49 Raw'!O224</f>
        <v>0.313579</v>
      </c>
      <c r="M240" s="27">
        <f>'AEO 2022 Table 49 Raw'!P224</f>
        <v>0.31448599999999999</v>
      </c>
      <c r="N240" s="27">
        <f>'AEO 2022 Table 49 Raw'!Q224</f>
        <v>0.31978400000000001</v>
      </c>
      <c r="O240" s="27">
        <f>'AEO 2022 Table 49 Raw'!R224</f>
        <v>0.32569999999999999</v>
      </c>
      <c r="P240" s="27">
        <f>'AEO 2022 Table 49 Raw'!S224</f>
        <v>0.323042</v>
      </c>
      <c r="Q240" s="27">
        <f>'AEO 2022 Table 49 Raw'!T224</f>
        <v>0.319579</v>
      </c>
      <c r="R240" s="27">
        <f>'AEO 2022 Table 49 Raw'!U224</f>
        <v>0.32188699999999998</v>
      </c>
      <c r="S240" s="27">
        <f>'AEO 2022 Table 49 Raw'!V224</f>
        <v>0.33067600000000003</v>
      </c>
      <c r="T240" s="27">
        <f>'AEO 2022 Table 49 Raw'!W224</f>
        <v>0.34154699999999999</v>
      </c>
      <c r="U240" s="27">
        <f>'AEO 2022 Table 49 Raw'!X224</f>
        <v>0.35630600000000001</v>
      </c>
      <c r="V240" s="27">
        <f>'AEO 2022 Table 49 Raw'!Y224</f>
        <v>0.36937199999999998</v>
      </c>
      <c r="W240" s="27">
        <f>'AEO 2022 Table 49 Raw'!Z224</f>
        <v>0.37748799999999999</v>
      </c>
      <c r="X240" s="27">
        <f>'AEO 2022 Table 49 Raw'!AA224</f>
        <v>0.38400400000000001</v>
      </c>
      <c r="Y240" s="27">
        <f>'AEO 2022 Table 49 Raw'!AB224</f>
        <v>0.38988600000000001</v>
      </c>
      <c r="Z240" s="27">
        <f>'AEO 2022 Table 49 Raw'!AC224</f>
        <v>0.39575399999999999</v>
      </c>
      <c r="AA240" s="27">
        <f>'AEO 2022 Table 49 Raw'!AD224</f>
        <v>0.40130700000000002</v>
      </c>
      <c r="AB240" s="27">
        <f>'AEO 2022 Table 49 Raw'!AE224</f>
        <v>0.410412</v>
      </c>
      <c r="AC240" s="27">
        <f>'AEO 2022 Table 49 Raw'!AF224</f>
        <v>0.419958</v>
      </c>
      <c r="AD240" s="27">
        <f>'AEO 2022 Table 49 Raw'!AG224</f>
        <v>0.422871</v>
      </c>
      <c r="AE240" s="27">
        <f>'AEO 2022 Table 49 Raw'!AH224</f>
        <v>0.42691200000000001</v>
      </c>
      <c r="AF240" s="27">
        <f>'AEO 2022 Table 49 Raw'!AI224</f>
        <v>0.44258700000000001</v>
      </c>
      <c r="AG240" s="45">
        <f>'AEO 2022 Table 49 Raw'!AJ224</f>
        <v>1.7000000000000001E-2</v>
      </c>
    </row>
    <row r="241" spans="1:33" ht="15" customHeight="1">
      <c r="A241" s="8" t="s">
        <v>1485</v>
      </c>
      <c r="B241" s="24" t="s">
        <v>1284</v>
      </c>
      <c r="C241" s="27">
        <f>'AEO 2022 Table 49 Raw'!F225</f>
        <v>0.29670800000000003</v>
      </c>
      <c r="D241" s="27">
        <f>'AEO 2022 Table 49 Raw'!G225</f>
        <v>0.27001900000000001</v>
      </c>
      <c r="E241" s="27">
        <f>'AEO 2022 Table 49 Raw'!H225</f>
        <v>0.27932200000000001</v>
      </c>
      <c r="F241" s="27">
        <f>'AEO 2022 Table 49 Raw'!I225</f>
        <v>0.30571199999999998</v>
      </c>
      <c r="G241" s="27">
        <f>'AEO 2022 Table 49 Raw'!J225</f>
        <v>0.32086700000000001</v>
      </c>
      <c r="H241" s="27">
        <f>'AEO 2022 Table 49 Raw'!K225</f>
        <v>0.32598300000000002</v>
      </c>
      <c r="I241" s="27">
        <f>'AEO 2022 Table 49 Raw'!L225</f>
        <v>0.32825599999999999</v>
      </c>
      <c r="J241" s="27">
        <f>'AEO 2022 Table 49 Raw'!M225</f>
        <v>0.33455000000000001</v>
      </c>
      <c r="K241" s="27">
        <f>'AEO 2022 Table 49 Raw'!N225</f>
        <v>0.34148600000000001</v>
      </c>
      <c r="L241" s="27">
        <f>'AEO 2022 Table 49 Raw'!O225</f>
        <v>0.344111</v>
      </c>
      <c r="M241" s="27">
        <f>'AEO 2022 Table 49 Raw'!P225</f>
        <v>0.345107</v>
      </c>
      <c r="N241" s="27">
        <f>'AEO 2022 Table 49 Raw'!Q225</f>
        <v>0.35092000000000001</v>
      </c>
      <c r="O241" s="27">
        <f>'AEO 2022 Table 49 Raw'!R225</f>
        <v>0.35741299999999998</v>
      </c>
      <c r="P241" s="27">
        <f>'AEO 2022 Table 49 Raw'!S225</f>
        <v>0.35449599999999998</v>
      </c>
      <c r="Q241" s="27">
        <f>'AEO 2022 Table 49 Raw'!T225</f>
        <v>0.35069600000000001</v>
      </c>
      <c r="R241" s="27">
        <f>'AEO 2022 Table 49 Raw'!U225</f>
        <v>0.35322799999999999</v>
      </c>
      <c r="S241" s="27">
        <f>'AEO 2022 Table 49 Raw'!V225</f>
        <v>0.362873</v>
      </c>
      <c r="T241" s="27">
        <f>'AEO 2022 Table 49 Raw'!W225</f>
        <v>0.374803</v>
      </c>
      <c r="U241" s="27">
        <f>'AEO 2022 Table 49 Raw'!X225</f>
        <v>0.39099800000000001</v>
      </c>
      <c r="V241" s="27">
        <f>'AEO 2022 Table 49 Raw'!Y225</f>
        <v>0.40533599999999997</v>
      </c>
      <c r="W241" s="27">
        <f>'AEO 2022 Table 49 Raw'!Z225</f>
        <v>0.41424299999999997</v>
      </c>
      <c r="X241" s="27">
        <f>'AEO 2022 Table 49 Raw'!AA225</f>
        <v>0.42139300000000002</v>
      </c>
      <c r="Y241" s="27">
        <f>'AEO 2022 Table 49 Raw'!AB225</f>
        <v>0.42784800000000001</v>
      </c>
      <c r="Z241" s="27">
        <f>'AEO 2022 Table 49 Raw'!AC225</f>
        <v>0.43428800000000001</v>
      </c>
      <c r="AA241" s="27">
        <f>'AEO 2022 Table 49 Raw'!AD225</f>
        <v>0.44038100000000002</v>
      </c>
      <c r="AB241" s="27">
        <f>'AEO 2022 Table 49 Raw'!AE225</f>
        <v>0.45037199999999999</v>
      </c>
      <c r="AC241" s="27">
        <f>'AEO 2022 Table 49 Raw'!AF225</f>
        <v>0.46084799999999998</v>
      </c>
      <c r="AD241" s="27">
        <f>'AEO 2022 Table 49 Raw'!AG225</f>
        <v>0.46404499999999999</v>
      </c>
      <c r="AE241" s="27">
        <f>'AEO 2022 Table 49 Raw'!AH225</f>
        <v>0.46847899999999998</v>
      </c>
      <c r="AF241" s="27">
        <f>'AEO 2022 Table 49 Raw'!AI225</f>
        <v>0.48568099999999997</v>
      </c>
      <c r="AG241" s="45">
        <f>'AEO 2022 Table 49 Raw'!AJ225</f>
        <v>1.7000000000000001E-2</v>
      </c>
    </row>
    <row r="242" spans="1:33" ht="15" customHeight="1">
      <c r="A242" s="8" t="s">
        <v>1486</v>
      </c>
      <c r="B242" s="24" t="s">
        <v>1310</v>
      </c>
      <c r="C242" s="27">
        <f>'AEO 2022 Table 49 Raw'!F226</f>
        <v>277.98751800000002</v>
      </c>
      <c r="D242" s="27">
        <f>'AEO 2022 Table 49 Raw'!G226</f>
        <v>245.61402899999999</v>
      </c>
      <c r="E242" s="27">
        <f>'AEO 2022 Table 49 Raw'!H226</f>
        <v>246.675949</v>
      </c>
      <c r="F242" s="27">
        <f>'AEO 2022 Table 49 Raw'!I226</f>
        <v>262.11767600000002</v>
      </c>
      <c r="G242" s="27">
        <f>'AEO 2022 Table 49 Raw'!J226</f>
        <v>267.09878500000002</v>
      </c>
      <c r="H242" s="27">
        <f>'AEO 2022 Table 49 Raw'!K226</f>
        <v>263.454071</v>
      </c>
      <c r="I242" s="27">
        <f>'AEO 2022 Table 49 Raw'!L226</f>
        <v>257.563782</v>
      </c>
      <c r="J242" s="27">
        <f>'AEO 2022 Table 49 Raw'!M226</f>
        <v>254.856888</v>
      </c>
      <c r="K242" s="27">
        <f>'AEO 2022 Table 49 Raw'!N226</f>
        <v>252.563568</v>
      </c>
      <c r="L242" s="27">
        <f>'AEO 2022 Table 49 Raw'!O226</f>
        <v>247.09259</v>
      </c>
      <c r="M242" s="27">
        <f>'AEO 2022 Table 49 Raw'!P226</f>
        <v>240.58987400000001</v>
      </c>
      <c r="N242" s="27">
        <f>'AEO 2022 Table 49 Raw'!Q226</f>
        <v>237.51712000000001</v>
      </c>
      <c r="O242" s="27">
        <f>'AEO 2022 Table 49 Raw'!R226</f>
        <v>234.86558500000001</v>
      </c>
      <c r="P242" s="27">
        <f>'AEO 2022 Table 49 Raw'!S226</f>
        <v>226.163895</v>
      </c>
      <c r="Q242" s="27">
        <f>'AEO 2022 Table 49 Raw'!T226</f>
        <v>217.222702</v>
      </c>
      <c r="R242" s="27">
        <f>'AEO 2022 Table 49 Raw'!U226</f>
        <v>212.418701</v>
      </c>
      <c r="S242" s="27">
        <f>'AEO 2022 Table 49 Raw'!V226</f>
        <v>211.86282299999999</v>
      </c>
      <c r="T242" s="27">
        <f>'AEO 2022 Table 49 Raw'!W226</f>
        <v>212.45451399999999</v>
      </c>
      <c r="U242" s="27">
        <f>'AEO 2022 Table 49 Raw'!X226</f>
        <v>215.179382</v>
      </c>
      <c r="V242" s="27">
        <f>'AEO 2022 Table 49 Raw'!Y226</f>
        <v>216.57298299999999</v>
      </c>
      <c r="W242" s="27">
        <f>'AEO 2022 Table 49 Raw'!Z226</f>
        <v>214.88537600000001</v>
      </c>
      <c r="X242" s="27">
        <f>'AEO 2022 Table 49 Raw'!AA226</f>
        <v>212.227676</v>
      </c>
      <c r="Y242" s="27">
        <f>'AEO 2022 Table 49 Raw'!AB226</f>
        <v>209.202393</v>
      </c>
      <c r="Z242" s="27">
        <f>'AEO 2022 Table 49 Raw'!AC226</f>
        <v>206.16622899999999</v>
      </c>
      <c r="AA242" s="27">
        <f>'AEO 2022 Table 49 Raw'!AD226</f>
        <v>202.96961999999999</v>
      </c>
      <c r="AB242" s="27">
        <f>'AEO 2022 Table 49 Raw'!AE226</f>
        <v>201.528763</v>
      </c>
      <c r="AC242" s="27">
        <f>'AEO 2022 Table 49 Raw'!AF226</f>
        <v>200.209946</v>
      </c>
      <c r="AD242" s="27">
        <f>'AEO 2022 Table 49 Raw'!AG226</f>
        <v>195.72730999999999</v>
      </c>
      <c r="AE242" s="27">
        <f>'AEO 2022 Table 49 Raw'!AH226</f>
        <v>191.84227000000001</v>
      </c>
      <c r="AF242" s="27">
        <f>'AEO 2022 Table 49 Raw'!AI226</f>
        <v>193.093369</v>
      </c>
      <c r="AG242" s="45">
        <f>'AEO 2022 Table 49 Raw'!AJ226</f>
        <v>-1.2E-2</v>
      </c>
    </row>
    <row r="243" spans="1:33" ht="15" customHeight="1">
      <c r="A243" s="8" t="s">
        <v>1487</v>
      </c>
      <c r="B243" s="23" t="s">
        <v>1488</v>
      </c>
      <c r="C243" s="27">
        <f>'AEO 2022 Table 49 Raw'!F227</f>
        <v>740.32202099999995</v>
      </c>
      <c r="D243" s="27">
        <f>'AEO 2022 Table 49 Raw'!G227</f>
        <v>664.46466099999998</v>
      </c>
      <c r="E243" s="27">
        <f>'AEO 2022 Table 49 Raw'!H227</f>
        <v>676.90515100000005</v>
      </c>
      <c r="F243" s="27">
        <f>'AEO 2022 Table 49 Raw'!I227</f>
        <v>714.21283000000005</v>
      </c>
      <c r="G243" s="27">
        <f>'AEO 2022 Table 49 Raw'!J227</f>
        <v>727.96588099999997</v>
      </c>
      <c r="H243" s="27">
        <f>'AEO 2022 Table 49 Raw'!K227</f>
        <v>727.80432099999996</v>
      </c>
      <c r="I243" s="27">
        <f>'AEO 2022 Table 49 Raw'!L227</f>
        <v>720.67126499999995</v>
      </c>
      <c r="J243" s="27">
        <f>'AEO 2022 Table 49 Raw'!M227</f>
        <v>721.59094200000004</v>
      </c>
      <c r="K243" s="27">
        <f>'AEO 2022 Table 49 Raw'!N227</f>
        <v>724.29125999999997</v>
      </c>
      <c r="L243" s="27">
        <f>'AEO 2022 Table 49 Raw'!O227</f>
        <v>718.70068400000002</v>
      </c>
      <c r="M243" s="27">
        <f>'AEO 2022 Table 49 Raw'!P227</f>
        <v>711.81359899999995</v>
      </c>
      <c r="N243" s="27">
        <f>'AEO 2022 Table 49 Raw'!Q227</f>
        <v>714.00854500000003</v>
      </c>
      <c r="O243" s="27">
        <f>'AEO 2022 Table 49 Raw'!R227</f>
        <v>717.63122599999997</v>
      </c>
      <c r="P243" s="27">
        <f>'AEO 2022 Table 49 Raw'!S227</f>
        <v>702.15515100000005</v>
      </c>
      <c r="Q243" s="27">
        <f>'AEO 2022 Table 49 Raw'!T227</f>
        <v>685.81469700000002</v>
      </c>
      <c r="R243" s="27">
        <f>'AEO 2022 Table 49 Raw'!U227</f>
        <v>680.61614999999995</v>
      </c>
      <c r="S243" s="27">
        <f>'AEO 2022 Table 49 Raw'!V227</f>
        <v>686.47503700000004</v>
      </c>
      <c r="T243" s="27">
        <f>'AEO 2022 Table 49 Raw'!W227</f>
        <v>697.39593500000001</v>
      </c>
      <c r="U243" s="27">
        <f>'AEO 2022 Table 49 Raw'!X227</f>
        <v>714.25714100000005</v>
      </c>
      <c r="V243" s="27">
        <f>'AEO 2022 Table 49 Raw'!Y227</f>
        <v>727.39550799999995</v>
      </c>
      <c r="W243" s="27">
        <f>'AEO 2022 Table 49 Raw'!Z227</f>
        <v>732.18292199999996</v>
      </c>
      <c r="X243" s="27">
        <f>'AEO 2022 Table 49 Raw'!AA227</f>
        <v>733.42034899999999</v>
      </c>
      <c r="Y243" s="27">
        <f>'AEO 2022 Table 49 Raw'!AB227</f>
        <v>733.74945100000002</v>
      </c>
      <c r="Z243" s="27">
        <f>'AEO 2022 Table 49 Raw'!AC227</f>
        <v>733.76086399999997</v>
      </c>
      <c r="AA243" s="27">
        <f>'AEO 2022 Table 49 Raw'!AD227</f>
        <v>732.39166299999999</v>
      </c>
      <c r="AB243" s="27">
        <f>'AEO 2022 Table 49 Raw'!AE227</f>
        <v>738.45190400000001</v>
      </c>
      <c r="AC243" s="27">
        <f>'AEO 2022 Table 49 Raw'!AF227</f>
        <v>743.73095699999999</v>
      </c>
      <c r="AD243" s="27">
        <f>'AEO 2022 Table 49 Raw'!AG227</f>
        <v>740.60058600000002</v>
      </c>
      <c r="AE243" s="27">
        <f>'AEO 2022 Table 49 Raw'!AH227</f>
        <v>741.86987299999998</v>
      </c>
      <c r="AF243" s="27">
        <f>'AEO 2022 Table 49 Raw'!AI227</f>
        <v>752.82745399999999</v>
      </c>
      <c r="AG243" s="45">
        <f>'AEO 2022 Table 49 Raw'!AJ227</f>
        <v>1E-3</v>
      </c>
    </row>
    <row r="244" spans="1:33" ht="15" customHeight="1">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c r="AA244" s="27"/>
      <c r="AB244" s="27"/>
      <c r="AC244" s="27"/>
      <c r="AD244" s="27"/>
      <c r="AE244" s="27"/>
      <c r="AF244" s="27"/>
      <c r="AG244" s="45"/>
    </row>
    <row r="245" spans="1:33" ht="15" customHeight="1">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c r="AA245" s="27"/>
      <c r="AB245" s="27"/>
      <c r="AC245" s="27"/>
      <c r="AD245" s="27"/>
      <c r="AE245" s="27"/>
      <c r="AF245" s="27"/>
      <c r="AG245" s="45"/>
    </row>
    <row r="246" spans="1:33" ht="15" customHeight="1">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c r="AA246" s="27"/>
      <c r="AB246" s="27"/>
      <c r="AC246" s="27"/>
      <c r="AD246" s="27"/>
      <c r="AE246" s="27"/>
      <c r="AF246" s="27"/>
      <c r="AG246" s="45"/>
    </row>
    <row r="247" spans="1:33" ht="15" customHeight="1">
      <c r="B247" s="23" t="s">
        <v>153</v>
      </c>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c r="AA247" s="27"/>
      <c r="AB247" s="27"/>
      <c r="AC247" s="27"/>
      <c r="AD247" s="27"/>
      <c r="AE247" s="27"/>
      <c r="AF247" s="27"/>
      <c r="AG247" s="45"/>
    </row>
    <row r="248" spans="1:33" ht="12" customHeight="1">
      <c r="A248" s="8" t="s">
        <v>1489</v>
      </c>
      <c r="B248" s="24" t="s">
        <v>1490</v>
      </c>
      <c r="C248" s="27">
        <f>'AEO 2022 Table 49 Raw'!F229</f>
        <v>1642.4384769999999</v>
      </c>
      <c r="D248" s="27">
        <f>'AEO 2022 Table 49 Raw'!G229</f>
        <v>1648.841187</v>
      </c>
      <c r="E248" s="27">
        <f>'AEO 2022 Table 49 Raw'!H229</f>
        <v>1642.1176760000001</v>
      </c>
      <c r="F248" s="27">
        <f>'AEO 2022 Table 49 Raw'!I229</f>
        <v>1538.342163</v>
      </c>
      <c r="G248" s="27">
        <f>'AEO 2022 Table 49 Raw'!J229</f>
        <v>1550.619385</v>
      </c>
      <c r="H248" s="27">
        <f>'AEO 2022 Table 49 Raw'!K229</f>
        <v>1586.2102050000001</v>
      </c>
      <c r="I248" s="27">
        <f>'AEO 2022 Table 49 Raw'!L229</f>
        <v>1584.949341</v>
      </c>
      <c r="J248" s="27">
        <f>'AEO 2022 Table 49 Raw'!M229</f>
        <v>1595.376587</v>
      </c>
      <c r="K248" s="27">
        <f>'AEO 2022 Table 49 Raw'!N229</f>
        <v>1596.9819339999999</v>
      </c>
      <c r="L248" s="27">
        <f>'AEO 2022 Table 49 Raw'!O229</f>
        <v>1601.017578</v>
      </c>
      <c r="M248" s="27">
        <f>'AEO 2022 Table 49 Raw'!P229</f>
        <v>1607.385254</v>
      </c>
      <c r="N248" s="27">
        <f>'AEO 2022 Table 49 Raw'!Q229</f>
        <v>1609.5629879999999</v>
      </c>
      <c r="O248" s="27">
        <f>'AEO 2022 Table 49 Raw'!R229</f>
        <v>1610.8304439999999</v>
      </c>
      <c r="P248" s="27">
        <f>'AEO 2022 Table 49 Raw'!S229</f>
        <v>1600.236206</v>
      </c>
      <c r="Q248" s="27">
        <f>'AEO 2022 Table 49 Raw'!T229</f>
        <v>1594.3553469999999</v>
      </c>
      <c r="R248" s="27">
        <f>'AEO 2022 Table 49 Raw'!U229</f>
        <v>1589.1704099999999</v>
      </c>
      <c r="S248" s="27">
        <f>'AEO 2022 Table 49 Raw'!V229</f>
        <v>1589.8118899999999</v>
      </c>
      <c r="T248" s="27">
        <f>'AEO 2022 Table 49 Raw'!W229</f>
        <v>1595.442871</v>
      </c>
      <c r="U248" s="27">
        <f>'AEO 2022 Table 49 Raw'!X229</f>
        <v>1599.424072</v>
      </c>
      <c r="V248" s="27">
        <f>'AEO 2022 Table 49 Raw'!Y229</f>
        <v>1598.0878909999999</v>
      </c>
      <c r="W248" s="27">
        <f>'AEO 2022 Table 49 Raw'!Z229</f>
        <v>1603.0029300000001</v>
      </c>
      <c r="X248" s="27">
        <f>'AEO 2022 Table 49 Raw'!AA229</f>
        <v>1610.482178</v>
      </c>
      <c r="Y248" s="27">
        <f>'AEO 2022 Table 49 Raw'!AB229</f>
        <v>1608.26001</v>
      </c>
      <c r="Z248" s="27">
        <f>'AEO 2022 Table 49 Raw'!AC229</f>
        <v>1612.27124</v>
      </c>
      <c r="AA248" s="27">
        <f>'AEO 2022 Table 49 Raw'!AD229</f>
        <v>1606.3276370000001</v>
      </c>
      <c r="AB248" s="27">
        <f>'AEO 2022 Table 49 Raw'!AE229</f>
        <v>1612.4525149999999</v>
      </c>
      <c r="AC248" s="27">
        <f>'AEO 2022 Table 49 Raw'!AF229</f>
        <v>1612.159302</v>
      </c>
      <c r="AD248" s="27">
        <f>'AEO 2022 Table 49 Raw'!AG229</f>
        <v>1614.0505370000001</v>
      </c>
      <c r="AE248" s="27">
        <f>'AEO 2022 Table 49 Raw'!AH229</f>
        <v>1618.08374</v>
      </c>
      <c r="AF248" s="27">
        <f>'AEO 2022 Table 49 Raw'!AI229</f>
        <v>1632.708496</v>
      </c>
      <c r="AG248" s="45">
        <f>'AEO 2022 Table 49 Raw'!AJ229</f>
        <v>0</v>
      </c>
    </row>
    <row r="249" spans="1:33" ht="15" customHeight="1">
      <c r="A249" s="8" t="s">
        <v>1491</v>
      </c>
      <c r="B249" s="24" t="s">
        <v>1492</v>
      </c>
      <c r="C249" s="27">
        <f>'AEO 2022 Table 49 Raw'!F230</f>
        <v>3.512003</v>
      </c>
      <c r="D249" s="27">
        <f>'AEO 2022 Table 49 Raw'!G230</f>
        <v>3.5347819999999999</v>
      </c>
      <c r="E249" s="27">
        <f>'AEO 2022 Table 49 Raw'!H230</f>
        <v>3.5577100000000002</v>
      </c>
      <c r="F249" s="27">
        <f>'AEO 2022 Table 49 Raw'!I230</f>
        <v>3.5807850000000001</v>
      </c>
      <c r="G249" s="27">
        <f>'AEO 2022 Table 49 Raw'!J230</f>
        <v>3.6040100000000002</v>
      </c>
      <c r="H249" s="27">
        <f>'AEO 2022 Table 49 Raw'!K230</f>
        <v>3.627386</v>
      </c>
      <c r="I249" s="27">
        <f>'AEO 2022 Table 49 Raw'!L230</f>
        <v>3.6509140000000002</v>
      </c>
      <c r="J249" s="27">
        <f>'AEO 2022 Table 49 Raw'!M230</f>
        <v>3.6745939999999999</v>
      </c>
      <c r="K249" s="27">
        <f>'AEO 2022 Table 49 Raw'!N230</f>
        <v>3.6984279999999998</v>
      </c>
      <c r="L249" s="27">
        <f>'AEO 2022 Table 49 Raw'!O230</f>
        <v>3.7224159999999999</v>
      </c>
      <c r="M249" s="27">
        <f>'AEO 2022 Table 49 Raw'!P230</f>
        <v>3.7465600000000001</v>
      </c>
      <c r="N249" s="27">
        <f>'AEO 2022 Table 49 Raw'!Q230</f>
        <v>3.7708599999999999</v>
      </c>
      <c r="O249" s="27">
        <f>'AEO 2022 Table 49 Raw'!R230</f>
        <v>3.795318</v>
      </c>
      <c r="P249" s="27">
        <f>'AEO 2022 Table 49 Raw'!S230</f>
        <v>3.8199350000000001</v>
      </c>
      <c r="Q249" s="27">
        <f>'AEO 2022 Table 49 Raw'!T230</f>
        <v>3.8447119999999999</v>
      </c>
      <c r="R249" s="27">
        <f>'AEO 2022 Table 49 Raw'!U230</f>
        <v>3.8696489999999999</v>
      </c>
      <c r="S249" s="27">
        <f>'AEO 2022 Table 49 Raw'!V230</f>
        <v>3.8947479999999999</v>
      </c>
      <c r="T249" s="27">
        <f>'AEO 2022 Table 49 Raw'!W230</f>
        <v>3.9200089999999999</v>
      </c>
      <c r="U249" s="27">
        <f>'AEO 2022 Table 49 Raw'!X230</f>
        <v>3.9454349999999998</v>
      </c>
      <c r="V249" s="27">
        <f>'AEO 2022 Table 49 Raw'!Y230</f>
        <v>3.971025</v>
      </c>
      <c r="W249" s="27">
        <f>'AEO 2022 Table 49 Raw'!Z230</f>
        <v>3.9967820000000001</v>
      </c>
      <c r="X249" s="27">
        <f>'AEO 2022 Table 49 Raw'!AA230</f>
        <v>4.0227050000000002</v>
      </c>
      <c r="Y249" s="27">
        <f>'AEO 2022 Table 49 Raw'!AB230</f>
        <v>4.0487970000000004</v>
      </c>
      <c r="Z249" s="27">
        <f>'AEO 2022 Table 49 Raw'!AC230</f>
        <v>4.0750580000000003</v>
      </c>
      <c r="AA249" s="27">
        <f>'AEO 2022 Table 49 Raw'!AD230</f>
        <v>4.1014889999999999</v>
      </c>
      <c r="AB249" s="27">
        <f>'AEO 2022 Table 49 Raw'!AE230</f>
        <v>4.1280910000000004</v>
      </c>
      <c r="AC249" s="27">
        <f>'AEO 2022 Table 49 Raw'!AF230</f>
        <v>4.1548660000000002</v>
      </c>
      <c r="AD249" s="27">
        <f>'AEO 2022 Table 49 Raw'!AG230</f>
        <v>4.1818150000000003</v>
      </c>
      <c r="AE249" s="27">
        <f>'AEO 2022 Table 49 Raw'!AH230</f>
        <v>4.208939</v>
      </c>
      <c r="AF249" s="27">
        <f>'AEO 2022 Table 49 Raw'!AI230</f>
        <v>4.2362380000000002</v>
      </c>
      <c r="AG249" s="45">
        <f>'AEO 2022 Table 49 Raw'!AJ230</f>
        <v>6.0000000000000001E-3</v>
      </c>
    </row>
    <row r="250" spans="1:33" ht="15" customHeight="1">
      <c r="B250" s="23" t="s">
        <v>1493</v>
      </c>
      <c r="C250" s="27">
        <f>'AEO 2022 Table 49 Raw'!F231</f>
        <v>0</v>
      </c>
      <c r="D250" s="27">
        <f>'AEO 2022 Table 49 Raw'!G231</f>
        <v>0</v>
      </c>
      <c r="E250" s="27">
        <f>'AEO 2022 Table 49 Raw'!H231</f>
        <v>0</v>
      </c>
      <c r="F250" s="27">
        <f>'AEO 2022 Table 49 Raw'!I231</f>
        <v>0</v>
      </c>
      <c r="G250" s="27">
        <f>'AEO 2022 Table 49 Raw'!J231</f>
        <v>0</v>
      </c>
      <c r="H250" s="27">
        <f>'AEO 2022 Table 49 Raw'!K231</f>
        <v>0</v>
      </c>
      <c r="I250" s="27">
        <f>'AEO 2022 Table 49 Raw'!L231</f>
        <v>0</v>
      </c>
      <c r="J250" s="27">
        <f>'AEO 2022 Table 49 Raw'!M231</f>
        <v>0</v>
      </c>
      <c r="K250" s="27">
        <f>'AEO 2022 Table 49 Raw'!N231</f>
        <v>0</v>
      </c>
      <c r="L250" s="27">
        <f>'AEO 2022 Table 49 Raw'!O231</f>
        <v>0</v>
      </c>
      <c r="M250" s="27">
        <f>'AEO 2022 Table 49 Raw'!P231</f>
        <v>0</v>
      </c>
      <c r="N250" s="27">
        <f>'AEO 2022 Table 49 Raw'!Q231</f>
        <v>0</v>
      </c>
      <c r="O250" s="27">
        <f>'AEO 2022 Table 49 Raw'!R231</f>
        <v>0</v>
      </c>
      <c r="P250" s="27">
        <f>'AEO 2022 Table 49 Raw'!S231</f>
        <v>0</v>
      </c>
      <c r="Q250" s="27">
        <f>'AEO 2022 Table 49 Raw'!T231</f>
        <v>0</v>
      </c>
      <c r="R250" s="27">
        <f>'AEO 2022 Table 49 Raw'!U231</f>
        <v>0</v>
      </c>
      <c r="S250" s="27">
        <f>'AEO 2022 Table 49 Raw'!V231</f>
        <v>0</v>
      </c>
      <c r="T250" s="27">
        <f>'AEO 2022 Table 49 Raw'!W231</f>
        <v>0</v>
      </c>
      <c r="U250" s="27">
        <f>'AEO 2022 Table 49 Raw'!X231</f>
        <v>0</v>
      </c>
      <c r="V250" s="27">
        <f>'AEO 2022 Table 49 Raw'!Y231</f>
        <v>0</v>
      </c>
      <c r="W250" s="27">
        <f>'AEO 2022 Table 49 Raw'!Z231</f>
        <v>0</v>
      </c>
      <c r="X250" s="27">
        <f>'AEO 2022 Table 49 Raw'!AA231</f>
        <v>0</v>
      </c>
      <c r="Y250" s="27">
        <f>'AEO 2022 Table 49 Raw'!AB231</f>
        <v>0</v>
      </c>
      <c r="Z250" s="27">
        <f>'AEO 2022 Table 49 Raw'!AC231</f>
        <v>0</v>
      </c>
      <c r="AA250" s="27">
        <f>'AEO 2022 Table 49 Raw'!AD231</f>
        <v>0</v>
      </c>
      <c r="AB250" s="27">
        <f>'AEO 2022 Table 49 Raw'!AE231</f>
        <v>0</v>
      </c>
      <c r="AC250" s="27">
        <f>'AEO 2022 Table 49 Raw'!AF231</f>
        <v>0</v>
      </c>
      <c r="AD250" s="27">
        <f>'AEO 2022 Table 49 Raw'!AG231</f>
        <v>0</v>
      </c>
      <c r="AE250" s="27">
        <f>'AEO 2022 Table 49 Raw'!AH231</f>
        <v>0</v>
      </c>
      <c r="AF250" s="27">
        <f>'AEO 2022 Table 49 Raw'!AI231</f>
        <v>0</v>
      </c>
      <c r="AG250" s="45">
        <f>'AEO 2022 Table 49 Raw'!AJ231</f>
        <v>0</v>
      </c>
    </row>
    <row r="251" spans="1:33" ht="15" customHeight="1">
      <c r="A251" s="8" t="s">
        <v>1494</v>
      </c>
      <c r="B251" s="24" t="s">
        <v>1495</v>
      </c>
      <c r="C251" s="27">
        <f>'AEO 2022 Table 49 Raw'!F232</f>
        <v>466.16387900000001</v>
      </c>
      <c r="D251" s="27">
        <f>'AEO 2022 Table 49 Raw'!G232</f>
        <v>463.472534</v>
      </c>
      <c r="E251" s="27">
        <f>'AEO 2022 Table 49 Raw'!H232</f>
        <v>456.64486699999998</v>
      </c>
      <c r="F251" s="27">
        <f>'AEO 2022 Table 49 Raw'!I232</f>
        <v>422.75561499999998</v>
      </c>
      <c r="G251" s="27">
        <f>'AEO 2022 Table 49 Raw'!J232</f>
        <v>419.64196800000002</v>
      </c>
      <c r="H251" s="27">
        <f>'AEO 2022 Table 49 Raw'!K232</f>
        <v>421.251465</v>
      </c>
      <c r="I251" s="27">
        <f>'AEO 2022 Table 49 Raw'!L232</f>
        <v>411.59249899999998</v>
      </c>
      <c r="J251" s="27">
        <f>'AEO 2022 Table 49 Raw'!M232</f>
        <v>403.68771400000003</v>
      </c>
      <c r="K251" s="27">
        <f>'AEO 2022 Table 49 Raw'!N232</f>
        <v>392.34314000000001</v>
      </c>
      <c r="L251" s="27">
        <f>'AEO 2022 Table 49 Raw'!O232</f>
        <v>381.88363600000002</v>
      </c>
      <c r="M251" s="27">
        <f>'AEO 2022 Table 49 Raw'!P232</f>
        <v>372.22824100000003</v>
      </c>
      <c r="N251" s="27">
        <f>'AEO 2022 Table 49 Raw'!Q232</f>
        <v>361.856964</v>
      </c>
      <c r="O251" s="27">
        <f>'AEO 2022 Table 49 Raw'!R232</f>
        <v>351.56353799999999</v>
      </c>
      <c r="P251" s="27">
        <f>'AEO 2022 Table 49 Raw'!S232</f>
        <v>339.03805499999999</v>
      </c>
      <c r="Q251" s="27">
        <f>'AEO 2022 Table 49 Raw'!T232</f>
        <v>327.91381799999999</v>
      </c>
      <c r="R251" s="27">
        <f>'AEO 2022 Table 49 Raw'!U232</f>
        <v>317.28930700000001</v>
      </c>
      <c r="S251" s="27">
        <f>'AEO 2022 Table 49 Raw'!V232</f>
        <v>308.13497899999999</v>
      </c>
      <c r="T251" s="27">
        <f>'AEO 2022 Table 49 Raw'!W232</f>
        <v>300.18353300000001</v>
      </c>
      <c r="U251" s="27">
        <f>'AEO 2022 Table 49 Raw'!X232</f>
        <v>292.13226300000002</v>
      </c>
      <c r="V251" s="27">
        <f>'AEO 2022 Table 49 Raw'!Y232</f>
        <v>283.35238600000002</v>
      </c>
      <c r="W251" s="27">
        <f>'AEO 2022 Table 49 Raw'!Z232</f>
        <v>275.91214000000002</v>
      </c>
      <c r="X251" s="27">
        <f>'AEO 2022 Table 49 Raw'!AA232</f>
        <v>269.09326199999998</v>
      </c>
      <c r="Y251" s="27">
        <f>'AEO 2022 Table 49 Raw'!AB232</f>
        <v>260.863586</v>
      </c>
      <c r="Z251" s="27">
        <f>'AEO 2022 Table 49 Raw'!AC232</f>
        <v>253.86663799999999</v>
      </c>
      <c r="AA251" s="27">
        <f>'AEO 2022 Table 49 Raw'!AD232</f>
        <v>245.53417999999999</v>
      </c>
      <c r="AB251" s="27">
        <f>'AEO 2022 Table 49 Raw'!AE232</f>
        <v>239.26272599999999</v>
      </c>
      <c r="AC251" s="27">
        <f>'AEO 2022 Table 49 Raw'!AF232</f>
        <v>232.22361799999999</v>
      </c>
      <c r="AD251" s="27">
        <f>'AEO 2022 Table 49 Raw'!AG232</f>
        <v>225.69705200000001</v>
      </c>
      <c r="AE251" s="27">
        <f>'AEO 2022 Table 49 Raw'!AH232</f>
        <v>219.644363</v>
      </c>
      <c r="AF251" s="27">
        <f>'AEO 2022 Table 49 Raw'!AI232</f>
        <v>215.148392</v>
      </c>
      <c r="AG251" s="45">
        <f>'AEO 2022 Table 49 Raw'!AJ232</f>
        <v>-2.5999999999999999E-2</v>
      </c>
    </row>
    <row r="252" spans="1:33" ht="12" customHeight="1">
      <c r="A252" s="8" t="s">
        <v>1496</v>
      </c>
      <c r="B252" s="24" t="s">
        <v>1497</v>
      </c>
      <c r="C252" s="27">
        <f>'AEO 2022 Table 49 Raw'!F233</f>
        <v>0</v>
      </c>
      <c r="D252" s="27">
        <f>'AEO 2022 Table 49 Raw'!G233</f>
        <v>0</v>
      </c>
      <c r="E252" s="27">
        <f>'AEO 2022 Table 49 Raw'!H233</f>
        <v>0</v>
      </c>
      <c r="F252" s="27">
        <f>'AEO 2022 Table 49 Raw'!I233</f>
        <v>0</v>
      </c>
      <c r="G252" s="27">
        <f>'AEO 2022 Table 49 Raw'!J233</f>
        <v>0</v>
      </c>
      <c r="H252" s="27">
        <f>'AEO 2022 Table 49 Raw'!K233</f>
        <v>0</v>
      </c>
      <c r="I252" s="27">
        <f>'AEO 2022 Table 49 Raw'!L233</f>
        <v>0</v>
      </c>
      <c r="J252" s="27">
        <f>'AEO 2022 Table 49 Raw'!M233</f>
        <v>0</v>
      </c>
      <c r="K252" s="27">
        <f>'AEO 2022 Table 49 Raw'!N233</f>
        <v>0</v>
      </c>
      <c r="L252" s="27">
        <f>'AEO 2022 Table 49 Raw'!O233</f>
        <v>0</v>
      </c>
      <c r="M252" s="27">
        <f>'AEO 2022 Table 49 Raw'!P233</f>
        <v>0</v>
      </c>
      <c r="N252" s="27">
        <f>'AEO 2022 Table 49 Raw'!Q233</f>
        <v>0</v>
      </c>
      <c r="O252" s="27">
        <f>'AEO 2022 Table 49 Raw'!R233</f>
        <v>0</v>
      </c>
      <c r="P252" s="27">
        <f>'AEO 2022 Table 49 Raw'!S233</f>
        <v>0</v>
      </c>
      <c r="Q252" s="27">
        <f>'AEO 2022 Table 49 Raw'!T233</f>
        <v>0</v>
      </c>
      <c r="R252" s="27">
        <f>'AEO 2022 Table 49 Raw'!U233</f>
        <v>0</v>
      </c>
      <c r="S252" s="27">
        <f>'AEO 2022 Table 49 Raw'!V233</f>
        <v>0</v>
      </c>
      <c r="T252" s="27">
        <f>'AEO 2022 Table 49 Raw'!W233</f>
        <v>0</v>
      </c>
      <c r="U252" s="27">
        <f>'AEO 2022 Table 49 Raw'!X233</f>
        <v>0</v>
      </c>
      <c r="V252" s="27">
        <f>'AEO 2022 Table 49 Raw'!Y233</f>
        <v>0</v>
      </c>
      <c r="W252" s="27">
        <f>'AEO 2022 Table 49 Raw'!Z233</f>
        <v>0</v>
      </c>
      <c r="X252" s="27">
        <f>'AEO 2022 Table 49 Raw'!AA233</f>
        <v>0</v>
      </c>
      <c r="Y252" s="27">
        <f>'AEO 2022 Table 49 Raw'!AB233</f>
        <v>0</v>
      </c>
      <c r="Z252" s="27">
        <f>'AEO 2022 Table 49 Raw'!AC233</f>
        <v>0</v>
      </c>
      <c r="AA252" s="27">
        <f>'AEO 2022 Table 49 Raw'!AD233</f>
        <v>0</v>
      </c>
      <c r="AB252" s="27">
        <f>'AEO 2022 Table 49 Raw'!AE233</f>
        <v>0</v>
      </c>
      <c r="AC252" s="27">
        <f>'AEO 2022 Table 49 Raw'!AF233</f>
        <v>0</v>
      </c>
      <c r="AD252" s="27">
        <f>'AEO 2022 Table 49 Raw'!AG233</f>
        <v>0</v>
      </c>
      <c r="AE252" s="27">
        <f>'AEO 2022 Table 49 Raw'!AH233</f>
        <v>0</v>
      </c>
      <c r="AF252" s="27">
        <f>'AEO 2022 Table 49 Raw'!AI233</f>
        <v>0</v>
      </c>
      <c r="AG252" s="45" t="str">
        <f>'AEO 2022 Table 49 Raw'!AJ233</f>
        <v>- -</v>
      </c>
    </row>
    <row r="253" spans="1:33" ht="15" customHeight="1">
      <c r="A253" s="8" t="s">
        <v>1498</v>
      </c>
      <c r="B253" s="24" t="s">
        <v>1499</v>
      </c>
      <c r="C253" s="27">
        <f>'AEO 2022 Table 49 Raw'!F234</f>
        <v>0</v>
      </c>
      <c r="D253" s="27">
        <f>'AEO 2022 Table 49 Raw'!G234</f>
        <v>0</v>
      </c>
      <c r="E253" s="27">
        <f>'AEO 2022 Table 49 Raw'!H234</f>
        <v>0</v>
      </c>
      <c r="F253" s="27">
        <f>'AEO 2022 Table 49 Raw'!I234</f>
        <v>0</v>
      </c>
      <c r="G253" s="27">
        <f>'AEO 2022 Table 49 Raw'!J234</f>
        <v>0</v>
      </c>
      <c r="H253" s="27">
        <f>'AEO 2022 Table 49 Raw'!K234</f>
        <v>0</v>
      </c>
      <c r="I253" s="27">
        <f>'AEO 2022 Table 49 Raw'!L234</f>
        <v>0</v>
      </c>
      <c r="J253" s="27">
        <f>'AEO 2022 Table 49 Raw'!M234</f>
        <v>0</v>
      </c>
      <c r="K253" s="27">
        <f>'AEO 2022 Table 49 Raw'!N234</f>
        <v>0</v>
      </c>
      <c r="L253" s="27">
        <f>'AEO 2022 Table 49 Raw'!O234</f>
        <v>0</v>
      </c>
      <c r="M253" s="27">
        <f>'AEO 2022 Table 49 Raw'!P234</f>
        <v>0</v>
      </c>
      <c r="N253" s="27">
        <f>'AEO 2022 Table 49 Raw'!Q234</f>
        <v>0</v>
      </c>
      <c r="O253" s="27">
        <f>'AEO 2022 Table 49 Raw'!R234</f>
        <v>0</v>
      </c>
      <c r="P253" s="27">
        <f>'AEO 2022 Table 49 Raw'!S234</f>
        <v>0</v>
      </c>
      <c r="Q253" s="27">
        <f>'AEO 2022 Table 49 Raw'!T234</f>
        <v>0</v>
      </c>
      <c r="R253" s="27">
        <f>'AEO 2022 Table 49 Raw'!U234</f>
        <v>0</v>
      </c>
      <c r="S253" s="27">
        <f>'AEO 2022 Table 49 Raw'!V234</f>
        <v>0</v>
      </c>
      <c r="T253" s="27">
        <f>'AEO 2022 Table 49 Raw'!W234</f>
        <v>0</v>
      </c>
      <c r="U253" s="27">
        <f>'AEO 2022 Table 49 Raw'!X234</f>
        <v>0</v>
      </c>
      <c r="V253" s="27">
        <f>'AEO 2022 Table 49 Raw'!Y234</f>
        <v>0</v>
      </c>
      <c r="W253" s="27">
        <f>'AEO 2022 Table 49 Raw'!Z234</f>
        <v>0</v>
      </c>
      <c r="X253" s="27">
        <f>'AEO 2022 Table 49 Raw'!AA234</f>
        <v>0</v>
      </c>
      <c r="Y253" s="27">
        <f>'AEO 2022 Table 49 Raw'!AB234</f>
        <v>0</v>
      </c>
      <c r="Z253" s="27">
        <f>'AEO 2022 Table 49 Raw'!AC234</f>
        <v>0</v>
      </c>
      <c r="AA253" s="27">
        <f>'AEO 2022 Table 49 Raw'!AD234</f>
        <v>0</v>
      </c>
      <c r="AB253" s="27">
        <f>'AEO 2022 Table 49 Raw'!AE234</f>
        <v>0</v>
      </c>
      <c r="AC253" s="27">
        <f>'AEO 2022 Table 49 Raw'!AF234</f>
        <v>0</v>
      </c>
      <c r="AD253" s="27">
        <f>'AEO 2022 Table 49 Raw'!AG234</f>
        <v>0</v>
      </c>
      <c r="AE253" s="27">
        <f>'AEO 2022 Table 49 Raw'!AH234</f>
        <v>0</v>
      </c>
      <c r="AF253" s="27">
        <f>'AEO 2022 Table 49 Raw'!AI234</f>
        <v>0</v>
      </c>
      <c r="AG253" s="45" t="str">
        <f>'AEO 2022 Table 49 Raw'!AJ234</f>
        <v>- -</v>
      </c>
    </row>
    <row r="254" spans="1:33" ht="15" customHeight="1">
      <c r="A254" s="8" t="s">
        <v>1500</v>
      </c>
      <c r="B254" s="24" t="s">
        <v>1501</v>
      </c>
      <c r="C254" s="27">
        <f>'AEO 2022 Table 49 Raw'!F235</f>
        <v>1.5003789999999999</v>
      </c>
      <c r="D254" s="27">
        <f>'AEO 2022 Table 49 Raw'!G235</f>
        <v>2.989306</v>
      </c>
      <c r="E254" s="27">
        <f>'AEO 2022 Table 49 Raw'!H235</f>
        <v>4.9210979999999998</v>
      </c>
      <c r="F254" s="27">
        <f>'AEO 2022 Table 49 Raw'!I235</f>
        <v>6.854679</v>
      </c>
      <c r="G254" s="27">
        <f>'AEO 2022 Table 49 Raw'!J235</f>
        <v>10.606348000000001</v>
      </c>
      <c r="H254" s="27">
        <f>'AEO 2022 Table 49 Raw'!K235</f>
        <v>16.035872999999999</v>
      </c>
      <c r="I254" s="27">
        <f>'AEO 2022 Table 49 Raw'!L235</f>
        <v>22.531504000000002</v>
      </c>
      <c r="J254" s="27">
        <f>'AEO 2022 Table 49 Raw'!M235</f>
        <v>30.476330000000001</v>
      </c>
      <c r="K254" s="27">
        <f>'AEO 2022 Table 49 Raw'!N235</f>
        <v>39.457165000000003</v>
      </c>
      <c r="L254" s="27">
        <f>'AEO 2022 Table 49 Raw'!O235</f>
        <v>48.218071000000002</v>
      </c>
      <c r="M254" s="27">
        <f>'AEO 2022 Table 49 Raw'!P235</f>
        <v>56.801430000000003</v>
      </c>
      <c r="N254" s="27">
        <f>'AEO 2022 Table 49 Raw'!Q235</f>
        <v>64.985397000000006</v>
      </c>
      <c r="O254" s="27">
        <f>'AEO 2022 Table 49 Raw'!R235</f>
        <v>72.862128999999996</v>
      </c>
      <c r="P254" s="27">
        <f>'AEO 2022 Table 49 Raw'!S235</f>
        <v>79.87912</v>
      </c>
      <c r="Q254" s="27">
        <f>'AEO 2022 Table 49 Raw'!T235</f>
        <v>86.774055000000004</v>
      </c>
      <c r="R254" s="27">
        <f>'AEO 2022 Table 49 Raw'!U235</f>
        <v>93.386345000000006</v>
      </c>
      <c r="S254" s="27">
        <f>'AEO 2022 Table 49 Raw'!V235</f>
        <v>100.058853</v>
      </c>
      <c r="T254" s="27">
        <f>'AEO 2022 Table 49 Raw'!W235</f>
        <v>106.816261</v>
      </c>
      <c r="U254" s="27">
        <f>'AEO 2022 Table 49 Raw'!X235</f>
        <v>113.253738</v>
      </c>
      <c r="V254" s="27">
        <f>'AEO 2022 Table 49 Raw'!Y235</f>
        <v>119.08470199999999</v>
      </c>
      <c r="W254" s="27">
        <f>'AEO 2022 Table 49 Raw'!Z235</f>
        <v>125.161255</v>
      </c>
      <c r="X254" s="27">
        <f>'AEO 2022 Table 49 Raw'!AA235</f>
        <v>131.25482199999999</v>
      </c>
      <c r="Y254" s="27">
        <f>'AEO 2022 Table 49 Raw'!AB235</f>
        <v>136.355682</v>
      </c>
      <c r="Z254" s="27">
        <f>'AEO 2022 Table 49 Raw'!AC235</f>
        <v>141.777176</v>
      </c>
      <c r="AA254" s="27">
        <f>'AEO 2022 Table 49 Raw'!AD235</f>
        <v>146.11084</v>
      </c>
      <c r="AB254" s="27">
        <f>'AEO 2022 Table 49 Raw'!AE235</f>
        <v>151.34213299999999</v>
      </c>
      <c r="AC254" s="27">
        <f>'AEO 2022 Table 49 Raw'!AF235</f>
        <v>155.79347200000001</v>
      </c>
      <c r="AD254" s="27">
        <f>'AEO 2022 Table 49 Raw'!AG235</f>
        <v>160.27179000000001</v>
      </c>
      <c r="AE254" s="27">
        <f>'AEO 2022 Table 49 Raw'!AH235</f>
        <v>164.79544100000001</v>
      </c>
      <c r="AF254" s="27">
        <f>'AEO 2022 Table 49 Raw'!AI235</f>
        <v>170.266312</v>
      </c>
      <c r="AG254" s="45">
        <f>'AEO 2022 Table 49 Raw'!AJ235</f>
        <v>0.17699999999999999</v>
      </c>
    </row>
    <row r="255" spans="1:33" ht="12" customHeight="1">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c r="AA255" s="27"/>
      <c r="AB255" s="27"/>
      <c r="AC255" s="27"/>
      <c r="AD255" s="27"/>
      <c r="AE255" s="27"/>
      <c r="AF255" s="27"/>
      <c r="AG255" s="45"/>
    </row>
    <row r="256" spans="1:33" ht="15" customHeight="1">
      <c r="B256" s="23" t="s">
        <v>154</v>
      </c>
      <c r="C256" s="27">
        <f>'AEO 2022 Table 49 Raw'!F237</f>
        <v>340.48767099999998</v>
      </c>
      <c r="D256" s="27">
        <f>'AEO 2022 Table 49 Raw'!G237</f>
        <v>353.66149899999999</v>
      </c>
      <c r="E256" s="27">
        <f>'AEO 2022 Table 49 Raw'!H237</f>
        <v>348.75344799999999</v>
      </c>
      <c r="F256" s="27">
        <f>'AEO 2022 Table 49 Raw'!I237</f>
        <v>338.82714800000002</v>
      </c>
      <c r="G256" s="27">
        <f>'AEO 2022 Table 49 Raw'!J237</f>
        <v>330.61053500000003</v>
      </c>
      <c r="H256" s="27">
        <f>'AEO 2022 Table 49 Raw'!K237</f>
        <v>321.46386699999999</v>
      </c>
      <c r="I256" s="27">
        <f>'AEO 2022 Table 49 Raw'!L237</f>
        <v>311.57351699999998</v>
      </c>
      <c r="J256" s="27">
        <f>'AEO 2022 Table 49 Raw'!M237</f>
        <v>302.60565200000002</v>
      </c>
      <c r="K256" s="27">
        <f>'AEO 2022 Table 49 Raw'!N237</f>
        <v>292.885651</v>
      </c>
      <c r="L256" s="27">
        <f>'AEO 2022 Table 49 Raw'!O237</f>
        <v>283.439819</v>
      </c>
      <c r="M256" s="27">
        <f>'AEO 2022 Table 49 Raw'!P237</f>
        <v>278.66482500000001</v>
      </c>
      <c r="N256" s="27">
        <f>'AEO 2022 Table 49 Raw'!Q237</f>
        <v>274.77252199999998</v>
      </c>
      <c r="O256" s="27">
        <f>'AEO 2022 Table 49 Raw'!R237</f>
        <v>270.56768799999998</v>
      </c>
      <c r="P256" s="27">
        <f>'AEO 2022 Table 49 Raw'!S237</f>
        <v>265.448578</v>
      </c>
      <c r="Q256" s="27">
        <f>'AEO 2022 Table 49 Raw'!T237</f>
        <v>260.36828600000001</v>
      </c>
      <c r="R256" s="27">
        <f>'AEO 2022 Table 49 Raw'!U237</f>
        <v>255.548889</v>
      </c>
      <c r="S256" s="27">
        <f>'AEO 2022 Table 49 Raw'!V237</f>
        <v>251.06869499999999</v>
      </c>
      <c r="T256" s="27">
        <f>'AEO 2022 Table 49 Raw'!W237</f>
        <v>246.48242200000001</v>
      </c>
      <c r="U256" s="27">
        <f>'AEO 2022 Table 49 Raw'!X237</f>
        <v>242.55010999999999</v>
      </c>
      <c r="V256" s="27">
        <f>'AEO 2022 Table 49 Raw'!Y237</f>
        <v>238.31042500000001</v>
      </c>
      <c r="W256" s="27">
        <f>'AEO 2022 Table 49 Raw'!Z237</f>
        <v>236.52815200000001</v>
      </c>
      <c r="X256" s="27">
        <f>'AEO 2022 Table 49 Raw'!AA237</f>
        <v>234.912521</v>
      </c>
      <c r="Y256" s="27">
        <f>'AEO 2022 Table 49 Raw'!AB237</f>
        <v>233.394836</v>
      </c>
      <c r="Z256" s="27">
        <f>'AEO 2022 Table 49 Raw'!AC237</f>
        <v>231.42420999999999</v>
      </c>
      <c r="AA256" s="27">
        <f>'AEO 2022 Table 49 Raw'!AD237</f>
        <v>229.79132100000001</v>
      </c>
      <c r="AB256" s="27">
        <f>'AEO 2022 Table 49 Raw'!AE237</f>
        <v>228.752701</v>
      </c>
      <c r="AC256" s="27">
        <f>'AEO 2022 Table 49 Raw'!AF237</f>
        <v>227.20117200000001</v>
      </c>
      <c r="AD256" s="27">
        <f>'AEO 2022 Table 49 Raw'!AG237</f>
        <v>224.90399199999999</v>
      </c>
      <c r="AE256" s="27">
        <f>'AEO 2022 Table 49 Raw'!AH237</f>
        <v>223.22271699999999</v>
      </c>
      <c r="AF256" s="27">
        <f>'AEO 2022 Table 49 Raw'!AI237</f>
        <v>222.72167999999999</v>
      </c>
      <c r="AG256" s="45">
        <f>'AEO 2022 Table 49 Raw'!AJ237</f>
        <v>-1.4999999999999999E-2</v>
      </c>
    </row>
    <row r="257" spans="1:33" ht="15" customHeight="1">
      <c r="A257" s="8" t="s">
        <v>1502</v>
      </c>
      <c r="B257" s="24" t="s">
        <v>1503</v>
      </c>
      <c r="C257" s="27">
        <f>'AEO 2022 Table 49 Raw'!F238</f>
        <v>4.8707260000000003</v>
      </c>
      <c r="D257" s="27">
        <f>'AEO 2022 Table 49 Raw'!G238</f>
        <v>4.8996630000000003</v>
      </c>
      <c r="E257" s="27">
        <f>'AEO 2022 Table 49 Raw'!H238</f>
        <v>4.9287720000000004</v>
      </c>
      <c r="F257" s="27">
        <f>'AEO 2022 Table 49 Raw'!I238</f>
        <v>4.9580539999999997</v>
      </c>
      <c r="G257" s="27">
        <f>'AEO 2022 Table 49 Raw'!J238</f>
        <v>4.9875090000000002</v>
      </c>
      <c r="H257" s="27">
        <f>'AEO 2022 Table 49 Raw'!K238</f>
        <v>5.0171400000000004</v>
      </c>
      <c r="I257" s="27">
        <f>'AEO 2022 Table 49 Raw'!L238</f>
        <v>5.0469470000000003</v>
      </c>
      <c r="J257" s="27">
        <f>'AEO 2022 Table 49 Raw'!M238</f>
        <v>5.0769310000000001</v>
      </c>
      <c r="K257" s="27">
        <f>'AEO 2022 Table 49 Raw'!N238</f>
        <v>5.1070919999999997</v>
      </c>
      <c r="L257" s="27">
        <f>'AEO 2022 Table 49 Raw'!O238</f>
        <v>5.1374339999999998</v>
      </c>
      <c r="M257" s="27">
        <f>'AEO 2022 Table 49 Raw'!P238</f>
        <v>5.1679550000000001</v>
      </c>
      <c r="N257" s="27">
        <f>'AEO 2022 Table 49 Raw'!Q238</f>
        <v>5.198658</v>
      </c>
      <c r="O257" s="27">
        <f>'AEO 2022 Table 49 Raw'!R238</f>
        <v>5.2295429999999996</v>
      </c>
      <c r="P257" s="27">
        <f>'AEO 2022 Table 49 Raw'!S238</f>
        <v>5.2606109999999999</v>
      </c>
      <c r="Q257" s="27">
        <f>'AEO 2022 Table 49 Raw'!T238</f>
        <v>5.2918640000000003</v>
      </c>
      <c r="R257" s="27">
        <f>'AEO 2022 Table 49 Raw'!U238</f>
        <v>5.3233030000000001</v>
      </c>
      <c r="S257" s="27">
        <f>'AEO 2022 Table 49 Raw'!V238</f>
        <v>5.3549290000000003</v>
      </c>
      <c r="T257" s="27">
        <f>'AEO 2022 Table 49 Raw'!W238</f>
        <v>5.3867419999999999</v>
      </c>
      <c r="U257" s="27">
        <f>'AEO 2022 Table 49 Raw'!X238</f>
        <v>5.4187450000000004</v>
      </c>
      <c r="V257" s="27">
        <f>'AEO 2022 Table 49 Raw'!Y238</f>
        <v>5.4509379999999998</v>
      </c>
      <c r="W257" s="27">
        <f>'AEO 2022 Table 49 Raw'!Z238</f>
        <v>5.4833220000000003</v>
      </c>
      <c r="X257" s="27">
        <f>'AEO 2022 Table 49 Raw'!AA238</f>
        <v>5.515898</v>
      </c>
      <c r="Y257" s="27">
        <f>'AEO 2022 Table 49 Raw'!AB238</f>
        <v>5.548667</v>
      </c>
      <c r="Z257" s="27">
        <f>'AEO 2022 Table 49 Raw'!AC238</f>
        <v>5.5816319999999999</v>
      </c>
      <c r="AA257" s="27">
        <f>'AEO 2022 Table 49 Raw'!AD238</f>
        <v>5.6147919999999996</v>
      </c>
      <c r="AB257" s="27">
        <f>'AEO 2022 Table 49 Raw'!AE238</f>
        <v>5.6481500000000002</v>
      </c>
      <c r="AC257" s="27">
        <f>'AEO 2022 Table 49 Raw'!AF238</f>
        <v>5.681705</v>
      </c>
      <c r="AD257" s="27">
        <f>'AEO 2022 Table 49 Raw'!AG238</f>
        <v>5.7154600000000002</v>
      </c>
      <c r="AE257" s="27">
        <f>'AEO 2022 Table 49 Raw'!AH238</f>
        <v>5.7494160000000001</v>
      </c>
      <c r="AF257" s="27">
        <f>'AEO 2022 Table 49 Raw'!AI238</f>
        <v>5.7835729999999996</v>
      </c>
      <c r="AG257" s="45">
        <f>'AEO 2022 Table 49 Raw'!AJ238</f>
        <v>6.0000000000000001E-3</v>
      </c>
    </row>
    <row r="258" spans="1:33" ht="15" customHeight="1">
      <c r="A258" s="8" t="s">
        <v>1504</v>
      </c>
      <c r="B258" s="24" t="s">
        <v>1492</v>
      </c>
      <c r="C258" s="27">
        <f>'AEO 2022 Table 49 Raw'!F239</f>
        <v>0</v>
      </c>
      <c r="D258" s="27">
        <f>'AEO 2022 Table 49 Raw'!G239</f>
        <v>0</v>
      </c>
      <c r="E258" s="27">
        <f>'AEO 2022 Table 49 Raw'!H239</f>
        <v>0</v>
      </c>
      <c r="F258" s="27">
        <f>'AEO 2022 Table 49 Raw'!I239</f>
        <v>0</v>
      </c>
      <c r="G258" s="27">
        <f>'AEO 2022 Table 49 Raw'!J239</f>
        <v>0</v>
      </c>
      <c r="H258" s="27">
        <f>'AEO 2022 Table 49 Raw'!K239</f>
        <v>0</v>
      </c>
      <c r="I258" s="27">
        <f>'AEO 2022 Table 49 Raw'!L239</f>
        <v>0</v>
      </c>
      <c r="J258" s="27">
        <f>'AEO 2022 Table 49 Raw'!M239</f>
        <v>0</v>
      </c>
      <c r="K258" s="27">
        <f>'AEO 2022 Table 49 Raw'!N239</f>
        <v>0</v>
      </c>
      <c r="L258" s="27">
        <f>'AEO 2022 Table 49 Raw'!O239</f>
        <v>0</v>
      </c>
      <c r="M258" s="27">
        <f>'AEO 2022 Table 49 Raw'!P239</f>
        <v>0</v>
      </c>
      <c r="N258" s="27">
        <f>'AEO 2022 Table 49 Raw'!Q239</f>
        <v>0</v>
      </c>
      <c r="O258" s="27">
        <f>'AEO 2022 Table 49 Raw'!R239</f>
        <v>0</v>
      </c>
      <c r="P258" s="27">
        <f>'AEO 2022 Table 49 Raw'!S239</f>
        <v>0</v>
      </c>
      <c r="Q258" s="27">
        <f>'AEO 2022 Table 49 Raw'!T239</f>
        <v>0</v>
      </c>
      <c r="R258" s="27">
        <f>'AEO 2022 Table 49 Raw'!U239</f>
        <v>0</v>
      </c>
      <c r="S258" s="27">
        <f>'AEO 2022 Table 49 Raw'!V239</f>
        <v>0</v>
      </c>
      <c r="T258" s="27">
        <f>'AEO 2022 Table 49 Raw'!W239</f>
        <v>0</v>
      </c>
      <c r="U258" s="27">
        <f>'AEO 2022 Table 49 Raw'!X239</f>
        <v>0</v>
      </c>
      <c r="V258" s="27">
        <f>'AEO 2022 Table 49 Raw'!Y239</f>
        <v>0</v>
      </c>
      <c r="W258" s="27">
        <f>'AEO 2022 Table 49 Raw'!Z239</f>
        <v>0</v>
      </c>
      <c r="X258" s="27">
        <f>'AEO 2022 Table 49 Raw'!AA239</f>
        <v>0</v>
      </c>
      <c r="Y258" s="27">
        <f>'AEO 2022 Table 49 Raw'!AB239</f>
        <v>0</v>
      </c>
      <c r="Z258" s="27">
        <f>'AEO 2022 Table 49 Raw'!AC239</f>
        <v>0</v>
      </c>
      <c r="AA258" s="27">
        <f>'AEO 2022 Table 49 Raw'!AD239</f>
        <v>0</v>
      </c>
      <c r="AB258" s="27">
        <f>'AEO 2022 Table 49 Raw'!AE239</f>
        <v>0</v>
      </c>
      <c r="AC258" s="27">
        <f>'AEO 2022 Table 49 Raw'!AF239</f>
        <v>0</v>
      </c>
      <c r="AD258" s="27">
        <f>'AEO 2022 Table 49 Raw'!AG239</f>
        <v>0</v>
      </c>
      <c r="AE258" s="27">
        <f>'AEO 2022 Table 49 Raw'!AH239</f>
        <v>0</v>
      </c>
      <c r="AF258" s="27">
        <f>'AEO 2022 Table 49 Raw'!AI239</f>
        <v>0</v>
      </c>
      <c r="AG258" s="45">
        <f>'AEO 2022 Table 49 Raw'!AJ239</f>
        <v>0</v>
      </c>
    </row>
    <row r="259" spans="1:33" ht="15" customHeight="1">
      <c r="B259" s="23" t="s">
        <v>1493</v>
      </c>
      <c r="C259" s="27">
        <f>'AEO 2022 Table 49 Raw'!F240</f>
        <v>73.017257999999998</v>
      </c>
      <c r="D259" s="27">
        <f>'AEO 2022 Table 49 Raw'!G240</f>
        <v>75.100730999999996</v>
      </c>
      <c r="E259" s="27">
        <f>'AEO 2022 Table 49 Raw'!H240</f>
        <v>73.635756999999998</v>
      </c>
      <c r="F259" s="27">
        <f>'AEO 2022 Table 49 Raw'!I240</f>
        <v>71.136764999999997</v>
      </c>
      <c r="G259" s="27">
        <f>'AEO 2022 Table 49 Raw'!J240</f>
        <v>69.029105999999999</v>
      </c>
      <c r="H259" s="27">
        <f>'AEO 2022 Table 49 Raw'!K240</f>
        <v>66.756371000000001</v>
      </c>
      <c r="I259" s="27">
        <f>'AEO 2022 Table 49 Raw'!L240</f>
        <v>64.350571000000002</v>
      </c>
      <c r="J259" s="27">
        <f>'AEO 2022 Table 49 Raw'!M240</f>
        <v>62.168671000000003</v>
      </c>
      <c r="K259" s="27">
        <f>'AEO 2022 Table 49 Raw'!N240</f>
        <v>59.842682000000003</v>
      </c>
      <c r="L259" s="27">
        <f>'AEO 2022 Table 49 Raw'!O240</f>
        <v>57.601500999999999</v>
      </c>
      <c r="M259" s="27">
        <f>'AEO 2022 Table 49 Raw'!P240</f>
        <v>56.323067000000002</v>
      </c>
      <c r="N259" s="27">
        <f>'AEO 2022 Table 49 Raw'!Q240</f>
        <v>55.232810999999998</v>
      </c>
      <c r="O259" s="27">
        <f>'AEO 2022 Table 49 Raw'!R240</f>
        <v>54.087524000000002</v>
      </c>
      <c r="P259" s="27">
        <f>'AEO 2022 Table 49 Raw'!S240</f>
        <v>52.766506</v>
      </c>
      <c r="Q259" s="27">
        <f>'AEO 2022 Table 49 Raw'!T240</f>
        <v>51.484589</v>
      </c>
      <c r="R259" s="27">
        <f>'AEO 2022 Table 49 Raw'!U240</f>
        <v>50.259177999999999</v>
      </c>
      <c r="S259" s="27">
        <f>'AEO 2022 Table 49 Raw'!V240</f>
        <v>49.106833999999999</v>
      </c>
      <c r="T259" s="27">
        <f>'AEO 2022 Table 49 Raw'!W240</f>
        <v>47.952316000000003</v>
      </c>
      <c r="U259" s="27">
        <f>'AEO 2022 Table 49 Raw'!X240</f>
        <v>46.930340000000001</v>
      </c>
      <c r="V259" s="27">
        <f>'AEO 2022 Table 49 Raw'!Y240</f>
        <v>45.835270000000001</v>
      </c>
      <c r="W259" s="27">
        <f>'AEO 2022 Table 49 Raw'!Z240</f>
        <v>45.176932999999998</v>
      </c>
      <c r="X259" s="27">
        <f>'AEO 2022 Table 49 Raw'!AA240</f>
        <v>44.554848</v>
      </c>
      <c r="Y259" s="27">
        <f>'AEO 2022 Table 49 Raw'!AB240</f>
        <v>43.951163999999999</v>
      </c>
      <c r="Z259" s="27">
        <f>'AEO 2022 Table 49 Raw'!AC240</f>
        <v>43.265101999999999</v>
      </c>
      <c r="AA259" s="27">
        <f>'AEO 2022 Table 49 Raw'!AD240</f>
        <v>42.644077000000003</v>
      </c>
      <c r="AB259" s="27">
        <f>'AEO 2022 Table 49 Raw'!AE240</f>
        <v>42.139519</v>
      </c>
      <c r="AC259" s="27">
        <f>'AEO 2022 Table 49 Raw'!AF240</f>
        <v>41.536087000000002</v>
      </c>
      <c r="AD259" s="27">
        <f>'AEO 2022 Table 49 Raw'!AG240</f>
        <v>40.797203000000003</v>
      </c>
      <c r="AE259" s="27">
        <f>'AEO 2022 Table 49 Raw'!AH240</f>
        <v>40.174942000000001</v>
      </c>
      <c r="AF259" s="27">
        <f>'AEO 2022 Table 49 Raw'!AI240</f>
        <v>39.761702999999997</v>
      </c>
      <c r="AG259" s="45">
        <f>'AEO 2022 Table 49 Raw'!AJ240</f>
        <v>-2.1000000000000001E-2</v>
      </c>
    </row>
    <row r="260" spans="1:33" ht="15" customHeight="1">
      <c r="A260" s="8" t="s">
        <v>1505</v>
      </c>
      <c r="B260" s="24" t="s">
        <v>1495</v>
      </c>
      <c r="C260" s="27">
        <f>'AEO 2022 Table 49 Raw'!F241</f>
        <v>1.711992</v>
      </c>
      <c r="D260" s="27">
        <f>'AEO 2022 Table 49 Raw'!G241</f>
        <v>1.6067039999999999</v>
      </c>
      <c r="E260" s="27">
        <f>'AEO 2022 Table 49 Raw'!H241</f>
        <v>1.424687</v>
      </c>
      <c r="F260" s="27">
        <f>'AEO 2022 Table 49 Raw'!I241</f>
        <v>1.3143290000000001</v>
      </c>
      <c r="G260" s="27">
        <f>'AEO 2022 Table 49 Raw'!J241</f>
        <v>1.2163660000000001</v>
      </c>
      <c r="H260" s="27">
        <f>'AEO 2022 Table 49 Raw'!K241</f>
        <v>1.1254599999999999</v>
      </c>
      <c r="I260" s="27">
        <f>'AEO 2022 Table 49 Raw'!L241</f>
        <v>1.033212</v>
      </c>
      <c r="J260" s="27">
        <f>'AEO 2022 Table 49 Raw'!M241</f>
        <v>0.948766</v>
      </c>
      <c r="K260" s="27">
        <f>'AEO 2022 Table 49 Raw'!N241</f>
        <v>0.86623899999999998</v>
      </c>
      <c r="L260" s="27">
        <f>'AEO 2022 Table 49 Raw'!O241</f>
        <v>0.78573899999999997</v>
      </c>
      <c r="M260" s="27">
        <f>'AEO 2022 Table 49 Raw'!P241</f>
        <v>0.71912600000000004</v>
      </c>
      <c r="N260" s="27">
        <f>'AEO 2022 Table 49 Raw'!Q241</f>
        <v>0.65825400000000001</v>
      </c>
      <c r="O260" s="27">
        <f>'AEO 2022 Table 49 Raw'!R241</f>
        <v>0.59724100000000002</v>
      </c>
      <c r="P260" s="27">
        <f>'AEO 2022 Table 49 Raw'!S241</f>
        <v>0.53790099999999996</v>
      </c>
      <c r="Q260" s="27">
        <f>'AEO 2022 Table 49 Raw'!T241</f>
        <v>0.48230699999999999</v>
      </c>
      <c r="R260" s="27">
        <f>'AEO 2022 Table 49 Raw'!U241</f>
        <v>0.43525399999999997</v>
      </c>
      <c r="S260" s="27">
        <f>'AEO 2022 Table 49 Raw'!V241</f>
        <v>0.38700800000000002</v>
      </c>
      <c r="T260" s="27">
        <f>'AEO 2022 Table 49 Raw'!W241</f>
        <v>0.33490300000000001</v>
      </c>
      <c r="U260" s="27">
        <f>'AEO 2022 Table 49 Raw'!X241</f>
        <v>0.28238799999999997</v>
      </c>
      <c r="V260" s="27">
        <f>'AEO 2022 Table 49 Raw'!Y241</f>
        <v>0.236206</v>
      </c>
      <c r="W260" s="27">
        <f>'AEO 2022 Table 49 Raw'!Z241</f>
        <v>0.233044</v>
      </c>
      <c r="X260" s="27">
        <f>'AEO 2022 Table 49 Raw'!AA241</f>
        <v>0.230071</v>
      </c>
      <c r="Y260" s="27">
        <f>'AEO 2022 Table 49 Raw'!AB241</f>
        <v>0.22722800000000001</v>
      </c>
      <c r="Z260" s="27">
        <f>'AEO 2022 Table 49 Raw'!AC241</f>
        <v>0.223966</v>
      </c>
      <c r="AA260" s="27">
        <f>'AEO 2022 Table 49 Raw'!AD241</f>
        <v>0.22106000000000001</v>
      </c>
      <c r="AB260" s="27">
        <f>'AEO 2022 Table 49 Raw'!AE241</f>
        <v>0.218748</v>
      </c>
      <c r="AC260" s="27">
        <f>'AEO 2022 Table 49 Raw'!AF241</f>
        <v>0.215971</v>
      </c>
      <c r="AD260" s="27">
        <f>'AEO 2022 Table 49 Raw'!AG241</f>
        <v>0.21251700000000001</v>
      </c>
      <c r="AE260" s="27">
        <f>'AEO 2022 Table 49 Raw'!AH241</f>
        <v>0.209678</v>
      </c>
      <c r="AF260" s="27">
        <f>'AEO 2022 Table 49 Raw'!AI241</f>
        <v>0.20796700000000001</v>
      </c>
      <c r="AG260" s="45">
        <f>'AEO 2022 Table 49 Raw'!AJ241</f>
        <v>-7.0000000000000007E-2</v>
      </c>
    </row>
    <row r="261" spans="1:33" ht="15" customHeight="1">
      <c r="A261" s="8" t="s">
        <v>1506</v>
      </c>
      <c r="B261" s="24" t="s">
        <v>1497</v>
      </c>
      <c r="C261" s="27">
        <f>'AEO 2022 Table 49 Raw'!F242</f>
        <v>0</v>
      </c>
      <c r="D261" s="27">
        <f>'AEO 2022 Table 49 Raw'!G242</f>
        <v>0</v>
      </c>
      <c r="E261" s="27">
        <f>'AEO 2022 Table 49 Raw'!H242</f>
        <v>0</v>
      </c>
      <c r="F261" s="27">
        <f>'AEO 2022 Table 49 Raw'!I242</f>
        <v>0</v>
      </c>
      <c r="G261" s="27">
        <f>'AEO 2022 Table 49 Raw'!J242</f>
        <v>0</v>
      </c>
      <c r="H261" s="27">
        <f>'AEO 2022 Table 49 Raw'!K242</f>
        <v>0</v>
      </c>
      <c r="I261" s="27">
        <f>'AEO 2022 Table 49 Raw'!L242</f>
        <v>0</v>
      </c>
      <c r="J261" s="27">
        <f>'AEO 2022 Table 49 Raw'!M242</f>
        <v>0</v>
      </c>
      <c r="K261" s="27">
        <f>'AEO 2022 Table 49 Raw'!N242</f>
        <v>0</v>
      </c>
      <c r="L261" s="27">
        <f>'AEO 2022 Table 49 Raw'!O242</f>
        <v>0</v>
      </c>
      <c r="M261" s="27">
        <f>'AEO 2022 Table 49 Raw'!P242</f>
        <v>0</v>
      </c>
      <c r="N261" s="27">
        <f>'AEO 2022 Table 49 Raw'!Q242</f>
        <v>0</v>
      </c>
      <c r="O261" s="27">
        <f>'AEO 2022 Table 49 Raw'!R242</f>
        <v>0</v>
      </c>
      <c r="P261" s="27">
        <f>'AEO 2022 Table 49 Raw'!S242</f>
        <v>0</v>
      </c>
      <c r="Q261" s="27">
        <f>'AEO 2022 Table 49 Raw'!T242</f>
        <v>0</v>
      </c>
      <c r="R261" s="27">
        <f>'AEO 2022 Table 49 Raw'!U242</f>
        <v>0</v>
      </c>
      <c r="S261" s="27">
        <f>'AEO 2022 Table 49 Raw'!V242</f>
        <v>0</v>
      </c>
      <c r="T261" s="27">
        <f>'AEO 2022 Table 49 Raw'!W242</f>
        <v>0</v>
      </c>
      <c r="U261" s="27">
        <f>'AEO 2022 Table 49 Raw'!X242</f>
        <v>0</v>
      </c>
      <c r="V261" s="27">
        <f>'AEO 2022 Table 49 Raw'!Y242</f>
        <v>0</v>
      </c>
      <c r="W261" s="27">
        <f>'AEO 2022 Table 49 Raw'!Z242</f>
        <v>0</v>
      </c>
      <c r="X261" s="27">
        <f>'AEO 2022 Table 49 Raw'!AA242</f>
        <v>0</v>
      </c>
      <c r="Y261" s="27">
        <f>'AEO 2022 Table 49 Raw'!AB242</f>
        <v>0</v>
      </c>
      <c r="Z261" s="27">
        <f>'AEO 2022 Table 49 Raw'!AC242</f>
        <v>0</v>
      </c>
      <c r="AA261" s="27">
        <f>'AEO 2022 Table 49 Raw'!AD242</f>
        <v>0</v>
      </c>
      <c r="AB261" s="27">
        <f>'AEO 2022 Table 49 Raw'!AE242</f>
        <v>0</v>
      </c>
      <c r="AC261" s="27">
        <f>'AEO 2022 Table 49 Raw'!AF242</f>
        <v>0</v>
      </c>
      <c r="AD261" s="27">
        <f>'AEO 2022 Table 49 Raw'!AG242</f>
        <v>0</v>
      </c>
      <c r="AE261" s="27">
        <f>'AEO 2022 Table 49 Raw'!AH242</f>
        <v>0</v>
      </c>
      <c r="AF261" s="27">
        <f>'AEO 2022 Table 49 Raw'!AI242</f>
        <v>0</v>
      </c>
      <c r="AG261" s="45" t="str">
        <f>'AEO 2022 Table 49 Raw'!AJ242</f>
        <v>- -</v>
      </c>
    </row>
    <row r="262" spans="1:33" ht="15" customHeight="1">
      <c r="A262" s="8" t="s">
        <v>1507</v>
      </c>
      <c r="B262" s="24" t="s">
        <v>1499</v>
      </c>
      <c r="C262" s="27">
        <f>'AEO 2022 Table 49 Raw'!F243</f>
        <v>0.440946</v>
      </c>
      <c r="D262" s="27">
        <f>'AEO 2022 Table 49 Raw'!G243</f>
        <v>0.50064299999999995</v>
      </c>
      <c r="E262" s="27">
        <f>'AEO 2022 Table 49 Raw'!H243</f>
        <v>0.53616600000000003</v>
      </c>
      <c r="F262" s="27">
        <f>'AEO 2022 Table 49 Raw'!I243</f>
        <v>0.55973799999999996</v>
      </c>
      <c r="G262" s="27">
        <f>'AEO 2022 Table 49 Raw'!J243</f>
        <v>0.58302699999999996</v>
      </c>
      <c r="H262" s="27">
        <f>'AEO 2022 Table 49 Raw'!K243</f>
        <v>0.598105</v>
      </c>
      <c r="I262" s="27">
        <f>'AEO 2022 Table 49 Raw'!L243</f>
        <v>0.61139600000000005</v>
      </c>
      <c r="J262" s="27">
        <f>'AEO 2022 Table 49 Raw'!M243</f>
        <v>0.62386699999999995</v>
      </c>
      <c r="K262" s="27">
        <f>'AEO 2022 Table 49 Raw'!N243</f>
        <v>0.63226899999999997</v>
      </c>
      <c r="L262" s="27">
        <f>'AEO 2022 Table 49 Raw'!O243</f>
        <v>0.64102700000000001</v>
      </c>
      <c r="M262" s="27">
        <f>'AEO 2022 Table 49 Raw'!P243</f>
        <v>0.66010999999999997</v>
      </c>
      <c r="N262" s="27">
        <f>'AEO 2022 Table 49 Raw'!Q243</f>
        <v>0.67916600000000005</v>
      </c>
      <c r="O262" s="27">
        <f>'AEO 2022 Table 49 Raw'!R243</f>
        <v>0.69723199999999996</v>
      </c>
      <c r="P262" s="27">
        <f>'AEO 2022 Table 49 Raw'!S243</f>
        <v>0.71062599999999998</v>
      </c>
      <c r="Q262" s="27">
        <f>'AEO 2022 Table 49 Raw'!T243</f>
        <v>0.72212399999999999</v>
      </c>
      <c r="R262" s="27">
        <f>'AEO 2022 Table 49 Raw'!U243</f>
        <v>0.72906700000000002</v>
      </c>
      <c r="S262" s="27">
        <f>'AEO 2022 Table 49 Raw'!V243</f>
        <v>0.73836100000000005</v>
      </c>
      <c r="T262" s="27">
        <f>'AEO 2022 Table 49 Raw'!W243</f>
        <v>0.75021899999999997</v>
      </c>
      <c r="U262" s="27">
        <f>'AEO 2022 Table 49 Raw'!X243</f>
        <v>0.76511899999999999</v>
      </c>
      <c r="V262" s="27">
        <f>'AEO 2022 Table 49 Raw'!Y243</f>
        <v>0.79886599999999997</v>
      </c>
      <c r="W262" s="27">
        <f>'AEO 2022 Table 49 Raw'!Z243</f>
        <v>0.84232499999999999</v>
      </c>
      <c r="X262" s="27">
        <f>'AEO 2022 Table 49 Raw'!AA243</f>
        <v>0.88875599999999999</v>
      </c>
      <c r="Y262" s="27">
        <f>'AEO 2022 Table 49 Raw'!AB243</f>
        <v>0.93803999999999998</v>
      </c>
      <c r="Z262" s="27">
        <f>'AEO 2022 Table 49 Raw'!AC243</f>
        <v>0.98808399999999996</v>
      </c>
      <c r="AA262" s="27">
        <f>'AEO 2022 Table 49 Raw'!AD243</f>
        <v>1.042233</v>
      </c>
      <c r="AB262" s="27">
        <f>'AEO 2022 Table 49 Raw'!AE243</f>
        <v>1.1022829999999999</v>
      </c>
      <c r="AC262" s="27">
        <f>'AEO 2022 Table 49 Raw'!AF243</f>
        <v>1.1629940000000001</v>
      </c>
      <c r="AD262" s="27">
        <f>'AEO 2022 Table 49 Raw'!AG243</f>
        <v>1.2228859999999999</v>
      </c>
      <c r="AE262" s="27">
        <f>'AEO 2022 Table 49 Raw'!AH243</f>
        <v>1.2893570000000001</v>
      </c>
      <c r="AF262" s="27">
        <f>'AEO 2022 Table 49 Raw'!AI243</f>
        <v>1.3664959999999999</v>
      </c>
      <c r="AG262" s="45">
        <f>'AEO 2022 Table 49 Raw'!AJ243</f>
        <v>0.04</v>
      </c>
    </row>
    <row r="263" spans="1:33" ht="15" customHeight="1">
      <c r="A263" s="8" t="s">
        <v>1508</v>
      </c>
      <c r="B263" s="24" t="s">
        <v>1501</v>
      </c>
      <c r="C263" s="27">
        <f>'AEO 2022 Table 49 Raw'!F244</f>
        <v>0</v>
      </c>
      <c r="D263" s="27">
        <f>'AEO 2022 Table 49 Raw'!G244</f>
        <v>0</v>
      </c>
      <c r="E263" s="27">
        <f>'AEO 2022 Table 49 Raw'!H244</f>
        <v>0</v>
      </c>
      <c r="F263" s="27">
        <f>'AEO 2022 Table 49 Raw'!I244</f>
        <v>0</v>
      </c>
      <c r="G263" s="27">
        <f>'AEO 2022 Table 49 Raw'!J244</f>
        <v>0</v>
      </c>
      <c r="H263" s="27">
        <f>'AEO 2022 Table 49 Raw'!K244</f>
        <v>0</v>
      </c>
      <c r="I263" s="27">
        <f>'AEO 2022 Table 49 Raw'!L244</f>
        <v>0</v>
      </c>
      <c r="J263" s="27">
        <f>'AEO 2022 Table 49 Raw'!M244</f>
        <v>0</v>
      </c>
      <c r="K263" s="27">
        <f>'AEO 2022 Table 49 Raw'!N244</f>
        <v>0</v>
      </c>
      <c r="L263" s="27">
        <f>'AEO 2022 Table 49 Raw'!O244</f>
        <v>0</v>
      </c>
      <c r="M263" s="27">
        <f>'AEO 2022 Table 49 Raw'!P244</f>
        <v>0</v>
      </c>
      <c r="N263" s="27">
        <f>'AEO 2022 Table 49 Raw'!Q244</f>
        <v>0</v>
      </c>
      <c r="O263" s="27">
        <f>'AEO 2022 Table 49 Raw'!R244</f>
        <v>0</v>
      </c>
      <c r="P263" s="27">
        <f>'AEO 2022 Table 49 Raw'!S244</f>
        <v>0</v>
      </c>
      <c r="Q263" s="27">
        <f>'AEO 2022 Table 49 Raw'!T244</f>
        <v>0</v>
      </c>
      <c r="R263" s="27">
        <f>'AEO 2022 Table 49 Raw'!U244</f>
        <v>0</v>
      </c>
      <c r="S263" s="27">
        <f>'AEO 2022 Table 49 Raw'!V244</f>
        <v>0</v>
      </c>
      <c r="T263" s="27">
        <f>'AEO 2022 Table 49 Raw'!W244</f>
        <v>0</v>
      </c>
      <c r="U263" s="27">
        <f>'AEO 2022 Table 49 Raw'!X244</f>
        <v>0</v>
      </c>
      <c r="V263" s="27">
        <f>'AEO 2022 Table 49 Raw'!Y244</f>
        <v>0</v>
      </c>
      <c r="W263" s="27">
        <f>'AEO 2022 Table 49 Raw'!Z244</f>
        <v>0</v>
      </c>
      <c r="X263" s="27">
        <f>'AEO 2022 Table 49 Raw'!AA244</f>
        <v>0</v>
      </c>
      <c r="Y263" s="27">
        <f>'AEO 2022 Table 49 Raw'!AB244</f>
        <v>0</v>
      </c>
      <c r="Z263" s="27">
        <f>'AEO 2022 Table 49 Raw'!AC244</f>
        <v>0</v>
      </c>
      <c r="AA263" s="27">
        <f>'AEO 2022 Table 49 Raw'!AD244</f>
        <v>0</v>
      </c>
      <c r="AB263" s="27">
        <f>'AEO 2022 Table 49 Raw'!AE244</f>
        <v>0</v>
      </c>
      <c r="AC263" s="27">
        <f>'AEO 2022 Table 49 Raw'!AF244</f>
        <v>0</v>
      </c>
      <c r="AD263" s="27">
        <f>'AEO 2022 Table 49 Raw'!AG244</f>
        <v>0</v>
      </c>
      <c r="AE263" s="27">
        <f>'AEO 2022 Table 49 Raw'!AH244</f>
        <v>0</v>
      </c>
      <c r="AF263" s="27">
        <f>'AEO 2022 Table 49 Raw'!AI244</f>
        <v>0</v>
      </c>
      <c r="AG263" s="45">
        <f>'AEO 2022 Table 49 Raw'!AJ244</f>
        <v>0</v>
      </c>
    </row>
    <row r="264" spans="1:33" ht="15" customHeight="1">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c r="AA264" s="27"/>
      <c r="AB264" s="27"/>
      <c r="AC264" s="27"/>
      <c r="AD264" s="27"/>
      <c r="AE264" s="27"/>
      <c r="AF264" s="27"/>
      <c r="AG264" s="45"/>
    </row>
    <row r="265" spans="1:33" ht="15" customHeight="1">
      <c r="B265" s="23" t="s">
        <v>155</v>
      </c>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c r="AA265" s="27"/>
      <c r="AB265" s="27"/>
      <c r="AC265" s="27"/>
      <c r="AD265" s="27"/>
      <c r="AE265" s="27"/>
      <c r="AF265" s="27"/>
      <c r="AG265" s="45"/>
    </row>
    <row r="266" spans="1:33" ht="15" customHeight="1">
      <c r="A266" s="8" t="s">
        <v>1509</v>
      </c>
      <c r="B266" s="24" t="s">
        <v>1510</v>
      </c>
      <c r="C266" s="27">
        <f>'AEO 2022 Table 49 Raw'!F245</f>
        <v>4755.3696289999998</v>
      </c>
      <c r="D266" s="27">
        <f>'AEO 2022 Table 49 Raw'!G245</f>
        <v>4894.1933589999999</v>
      </c>
      <c r="E266" s="27">
        <f>'AEO 2022 Table 49 Raw'!H245</f>
        <v>5122.1835940000001</v>
      </c>
      <c r="F266" s="27">
        <f>'AEO 2022 Table 49 Raw'!I245</f>
        <v>5334.7880859999996</v>
      </c>
      <c r="G266" s="27">
        <f>'AEO 2022 Table 49 Raw'!J245</f>
        <v>5508.5522460000002</v>
      </c>
      <c r="H266" s="27">
        <f>'AEO 2022 Table 49 Raw'!K245</f>
        <v>5683.1552730000003</v>
      </c>
      <c r="I266" s="27">
        <f>'AEO 2022 Table 49 Raw'!L245</f>
        <v>5842.8984380000002</v>
      </c>
      <c r="J266" s="27">
        <f>'AEO 2022 Table 49 Raw'!M245</f>
        <v>6011.251953</v>
      </c>
      <c r="K266" s="27">
        <f>'AEO 2022 Table 49 Raw'!N245</f>
        <v>6199.810547</v>
      </c>
      <c r="L266" s="27">
        <f>'AEO 2022 Table 49 Raw'!O245</f>
        <v>6392.7705079999996</v>
      </c>
      <c r="M266" s="27">
        <f>'AEO 2022 Table 49 Raw'!P245</f>
        <v>6582.265625</v>
      </c>
      <c r="N266" s="27">
        <f>'AEO 2022 Table 49 Raw'!Q245</f>
        <v>6772.8134769999997</v>
      </c>
      <c r="O266" s="27">
        <f>'AEO 2022 Table 49 Raw'!R245</f>
        <v>6963.080078</v>
      </c>
      <c r="P266" s="27">
        <f>'AEO 2022 Table 49 Raw'!S245</f>
        <v>7161.419922</v>
      </c>
      <c r="Q266" s="27">
        <f>'AEO 2022 Table 49 Raw'!T245</f>
        <v>7361.4311520000001</v>
      </c>
      <c r="R266" s="27">
        <f>'AEO 2022 Table 49 Raw'!U245</f>
        <v>7576.3271480000003</v>
      </c>
      <c r="S266" s="27">
        <f>'AEO 2022 Table 49 Raw'!V245</f>
        <v>7789.8798829999996</v>
      </c>
      <c r="T266" s="27">
        <f>'AEO 2022 Table 49 Raw'!W245</f>
        <v>8009.5239259999998</v>
      </c>
      <c r="U266" s="27">
        <f>'AEO 2022 Table 49 Raw'!X245</f>
        <v>8254.1757809999999</v>
      </c>
      <c r="V266" s="27">
        <f>'AEO 2022 Table 49 Raw'!Y245</f>
        <v>8501.2363280000009</v>
      </c>
      <c r="W266" s="27">
        <f>'AEO 2022 Table 49 Raw'!Z245</f>
        <v>8764.7109380000002</v>
      </c>
      <c r="X266" s="27">
        <f>'AEO 2022 Table 49 Raw'!AA245</f>
        <v>9050.7568360000005</v>
      </c>
      <c r="Y266" s="27">
        <f>'AEO 2022 Table 49 Raw'!AB245</f>
        <v>9372.9726559999999</v>
      </c>
      <c r="Z266" s="27">
        <f>'AEO 2022 Table 49 Raw'!AC245</f>
        <v>9717.5019530000009</v>
      </c>
      <c r="AA266" s="27">
        <f>'AEO 2022 Table 49 Raw'!AD245</f>
        <v>10044.766602</v>
      </c>
      <c r="AB266" s="27">
        <f>'AEO 2022 Table 49 Raw'!AE245</f>
        <v>10408.753906</v>
      </c>
      <c r="AC266" s="27">
        <f>'AEO 2022 Table 49 Raw'!AF245</f>
        <v>10791.429688</v>
      </c>
      <c r="AD266" s="27">
        <f>'AEO 2022 Table 49 Raw'!AG245</f>
        <v>11158.839844</v>
      </c>
      <c r="AE266" s="27">
        <f>'AEO 2022 Table 49 Raw'!AH245</f>
        <v>11529.185546999999</v>
      </c>
      <c r="AF266" s="27">
        <f>'AEO 2022 Table 49 Raw'!AI245</f>
        <v>11948.395508</v>
      </c>
      <c r="AG266" s="45">
        <f>'AEO 2022 Table 49 Raw'!AJ245</f>
        <v>3.2000000000000001E-2</v>
      </c>
    </row>
    <row r="267" spans="1:33" ht="12" customHeight="1">
      <c r="A267" s="8" t="s">
        <v>1511</v>
      </c>
      <c r="B267" s="24" t="s">
        <v>1512</v>
      </c>
      <c r="C267" s="27">
        <f>'AEO 2022 Table 49 Raw'!F246</f>
        <v>1714.704956</v>
      </c>
      <c r="D267" s="27">
        <f>'AEO 2022 Table 49 Raw'!G246</f>
        <v>1800.3310550000001</v>
      </c>
      <c r="E267" s="27">
        <f>'AEO 2022 Table 49 Raw'!H246</f>
        <v>1931.3680420000001</v>
      </c>
      <c r="F267" s="27">
        <f>'AEO 2022 Table 49 Raw'!I246</f>
        <v>2018.784302</v>
      </c>
      <c r="G267" s="27">
        <f>'AEO 2022 Table 49 Raw'!J246</f>
        <v>2090.0585940000001</v>
      </c>
      <c r="H267" s="27">
        <f>'AEO 2022 Table 49 Raw'!K246</f>
        <v>2155.2922359999998</v>
      </c>
      <c r="I267" s="27">
        <f>'AEO 2022 Table 49 Raw'!L246</f>
        <v>2214.344971</v>
      </c>
      <c r="J267" s="27">
        <f>'AEO 2022 Table 49 Raw'!M246</f>
        <v>2287.1091310000002</v>
      </c>
      <c r="K267" s="27">
        <f>'AEO 2022 Table 49 Raw'!N246</f>
        <v>2371.273682</v>
      </c>
      <c r="L267" s="27">
        <f>'AEO 2022 Table 49 Raw'!O246</f>
        <v>2458.5458979999999</v>
      </c>
      <c r="M267" s="27">
        <f>'AEO 2022 Table 49 Raw'!P246</f>
        <v>2544.3901369999999</v>
      </c>
      <c r="N267" s="27">
        <f>'AEO 2022 Table 49 Raw'!Q246</f>
        <v>2628.9045409999999</v>
      </c>
      <c r="O267" s="27">
        <f>'AEO 2022 Table 49 Raw'!R246</f>
        <v>2714.0009770000001</v>
      </c>
      <c r="P267" s="27">
        <f>'AEO 2022 Table 49 Raw'!S246</f>
        <v>2797.3571780000002</v>
      </c>
      <c r="Q267" s="27">
        <f>'AEO 2022 Table 49 Raw'!T246</f>
        <v>2889.9716800000001</v>
      </c>
      <c r="R267" s="27">
        <f>'AEO 2022 Table 49 Raw'!U246</f>
        <v>2986.0983890000002</v>
      </c>
      <c r="S267" s="27">
        <f>'AEO 2022 Table 49 Raw'!V246</f>
        <v>3074.6674800000001</v>
      </c>
      <c r="T267" s="27">
        <f>'AEO 2022 Table 49 Raw'!W246</f>
        <v>3162.7885740000002</v>
      </c>
      <c r="U267" s="27">
        <f>'AEO 2022 Table 49 Raw'!X246</f>
        <v>3269.5361330000001</v>
      </c>
      <c r="V267" s="27">
        <f>'AEO 2022 Table 49 Raw'!Y246</f>
        <v>3387.0197750000002</v>
      </c>
      <c r="W267" s="27">
        <f>'AEO 2022 Table 49 Raw'!Z246</f>
        <v>3510.905029</v>
      </c>
      <c r="X267" s="27">
        <f>'AEO 2022 Table 49 Raw'!AA246</f>
        <v>3649.4907229999999</v>
      </c>
      <c r="Y267" s="27">
        <f>'AEO 2022 Table 49 Raw'!AB246</f>
        <v>3811.8249510000001</v>
      </c>
      <c r="Z267" s="27">
        <f>'AEO 2022 Table 49 Raw'!AC246</f>
        <v>3982.6767580000001</v>
      </c>
      <c r="AA267" s="27">
        <f>'AEO 2022 Table 49 Raw'!AD246</f>
        <v>4158.0786129999997</v>
      </c>
      <c r="AB267" s="27">
        <f>'AEO 2022 Table 49 Raw'!AE246</f>
        <v>4343.3247069999998</v>
      </c>
      <c r="AC267" s="27">
        <f>'AEO 2022 Table 49 Raw'!AF246</f>
        <v>4524.2387699999999</v>
      </c>
      <c r="AD267" s="27">
        <f>'AEO 2022 Table 49 Raw'!AG246</f>
        <v>4692.8115230000003</v>
      </c>
      <c r="AE267" s="27">
        <f>'AEO 2022 Table 49 Raw'!AH246</f>
        <v>4860.2802730000003</v>
      </c>
      <c r="AF267" s="27">
        <f>'AEO 2022 Table 49 Raw'!AI246</f>
        <v>5053.6806640000004</v>
      </c>
      <c r="AG267" s="45">
        <f>'AEO 2022 Table 49 Raw'!AJ246</f>
        <v>3.7999999999999999E-2</v>
      </c>
    </row>
    <row r="268" spans="1:33" ht="12" customHeight="1">
      <c r="A268" s="8" t="s">
        <v>1513</v>
      </c>
      <c r="B268" s="24" t="s">
        <v>1514</v>
      </c>
      <c r="C268" s="27">
        <f>'AEO 2022 Table 49 Raw'!F247</f>
        <v>3040.6645509999998</v>
      </c>
      <c r="D268" s="27">
        <f>'AEO 2022 Table 49 Raw'!G247</f>
        <v>3093.8625489999999</v>
      </c>
      <c r="E268" s="27">
        <f>'AEO 2022 Table 49 Raw'!H247</f>
        <v>3190.8154300000001</v>
      </c>
      <c r="F268" s="27">
        <f>'AEO 2022 Table 49 Raw'!I247</f>
        <v>3316.0036620000001</v>
      </c>
      <c r="G268" s="27">
        <f>'AEO 2022 Table 49 Raw'!J247</f>
        <v>3418.4936520000001</v>
      </c>
      <c r="H268" s="27">
        <f>'AEO 2022 Table 49 Raw'!K247</f>
        <v>3527.8630370000001</v>
      </c>
      <c r="I268" s="27">
        <f>'AEO 2022 Table 49 Raw'!L247</f>
        <v>3628.5532229999999</v>
      </c>
      <c r="J268" s="27">
        <f>'AEO 2022 Table 49 Raw'!M247</f>
        <v>3724.1428219999998</v>
      </c>
      <c r="K268" s="27">
        <f>'AEO 2022 Table 49 Raw'!N247</f>
        <v>3828.536865</v>
      </c>
      <c r="L268" s="27">
        <f>'AEO 2022 Table 49 Raw'!O247</f>
        <v>3934.224365</v>
      </c>
      <c r="M268" s="27">
        <f>'AEO 2022 Table 49 Raw'!P247</f>
        <v>4037.8754880000001</v>
      </c>
      <c r="N268" s="27">
        <f>'AEO 2022 Table 49 Raw'!Q247</f>
        <v>4143.9091799999997</v>
      </c>
      <c r="O268" s="27">
        <f>'AEO 2022 Table 49 Raw'!R247</f>
        <v>4249.0791019999997</v>
      </c>
      <c r="P268" s="27">
        <f>'AEO 2022 Table 49 Raw'!S247</f>
        <v>4364.0629879999997</v>
      </c>
      <c r="Q268" s="27">
        <f>'AEO 2022 Table 49 Raw'!T247</f>
        <v>4471.4594729999999</v>
      </c>
      <c r="R268" s="27">
        <f>'AEO 2022 Table 49 Raw'!U247</f>
        <v>4590.2290039999998</v>
      </c>
      <c r="S268" s="27">
        <f>'AEO 2022 Table 49 Raw'!V247</f>
        <v>4715.2124020000001</v>
      </c>
      <c r="T268" s="27">
        <f>'AEO 2022 Table 49 Raw'!W247</f>
        <v>4846.7353519999997</v>
      </c>
      <c r="U268" s="27">
        <f>'AEO 2022 Table 49 Raw'!X247</f>
        <v>4984.6401370000003</v>
      </c>
      <c r="V268" s="27">
        <f>'AEO 2022 Table 49 Raw'!Y247</f>
        <v>5114.216797</v>
      </c>
      <c r="W268" s="27">
        <f>'AEO 2022 Table 49 Raw'!Z247</f>
        <v>5253.8061520000001</v>
      </c>
      <c r="X268" s="27">
        <f>'AEO 2022 Table 49 Raw'!AA247</f>
        <v>5401.2661129999997</v>
      </c>
      <c r="Y268" s="27">
        <f>'AEO 2022 Table 49 Raw'!AB247</f>
        <v>5561.1479490000002</v>
      </c>
      <c r="Z268" s="27">
        <f>'AEO 2022 Table 49 Raw'!AC247</f>
        <v>5734.8251950000003</v>
      </c>
      <c r="AA268" s="27">
        <f>'AEO 2022 Table 49 Raw'!AD247</f>
        <v>5886.6879879999997</v>
      </c>
      <c r="AB268" s="27">
        <f>'AEO 2022 Table 49 Raw'!AE247</f>
        <v>6065.4291990000002</v>
      </c>
      <c r="AC268" s="27">
        <f>'AEO 2022 Table 49 Raw'!AF247</f>
        <v>6267.1909180000002</v>
      </c>
      <c r="AD268" s="27">
        <f>'AEO 2022 Table 49 Raw'!AG247</f>
        <v>6466.0283200000003</v>
      </c>
      <c r="AE268" s="27">
        <f>'AEO 2022 Table 49 Raw'!AH247</f>
        <v>6668.9057620000003</v>
      </c>
      <c r="AF268" s="27">
        <f>'AEO 2022 Table 49 Raw'!AI247</f>
        <v>6894.7148440000001</v>
      </c>
      <c r="AG268" s="45">
        <f>'AEO 2022 Table 49 Raw'!AJ247</f>
        <v>2.9000000000000001E-2</v>
      </c>
    </row>
    <row r="269" spans="1:33" ht="12" customHeight="1">
      <c r="B269" s="23" t="s">
        <v>1493</v>
      </c>
      <c r="C269" s="27">
        <f>'AEO 2022 Table 49 Raw'!F248</f>
        <v>0</v>
      </c>
      <c r="D269" s="27">
        <f>'AEO 2022 Table 49 Raw'!G248</f>
        <v>0</v>
      </c>
      <c r="E269" s="27">
        <f>'AEO 2022 Table 49 Raw'!H248</f>
        <v>0</v>
      </c>
      <c r="F269" s="27">
        <f>'AEO 2022 Table 49 Raw'!I248</f>
        <v>0</v>
      </c>
      <c r="G269" s="27">
        <f>'AEO 2022 Table 49 Raw'!J248</f>
        <v>0</v>
      </c>
      <c r="H269" s="27">
        <f>'AEO 2022 Table 49 Raw'!K248</f>
        <v>0</v>
      </c>
      <c r="I269" s="27">
        <f>'AEO 2022 Table 49 Raw'!L248</f>
        <v>0</v>
      </c>
      <c r="J269" s="27">
        <f>'AEO 2022 Table 49 Raw'!M248</f>
        <v>0</v>
      </c>
      <c r="K269" s="27">
        <f>'AEO 2022 Table 49 Raw'!N248</f>
        <v>0</v>
      </c>
      <c r="L269" s="27">
        <f>'AEO 2022 Table 49 Raw'!O248</f>
        <v>0</v>
      </c>
      <c r="M269" s="27">
        <f>'AEO 2022 Table 49 Raw'!P248</f>
        <v>0</v>
      </c>
      <c r="N269" s="27">
        <f>'AEO 2022 Table 49 Raw'!Q248</f>
        <v>0</v>
      </c>
      <c r="O269" s="27">
        <f>'AEO 2022 Table 49 Raw'!R248</f>
        <v>0</v>
      </c>
      <c r="P269" s="27">
        <f>'AEO 2022 Table 49 Raw'!S248</f>
        <v>0</v>
      </c>
      <c r="Q269" s="27">
        <f>'AEO 2022 Table 49 Raw'!T248</f>
        <v>0</v>
      </c>
      <c r="R269" s="27">
        <f>'AEO 2022 Table 49 Raw'!U248</f>
        <v>0</v>
      </c>
      <c r="S269" s="27">
        <f>'AEO 2022 Table 49 Raw'!V248</f>
        <v>0</v>
      </c>
      <c r="T269" s="27">
        <f>'AEO 2022 Table 49 Raw'!W248</f>
        <v>0</v>
      </c>
      <c r="U269" s="27">
        <f>'AEO 2022 Table 49 Raw'!X248</f>
        <v>0</v>
      </c>
      <c r="V269" s="27">
        <f>'AEO 2022 Table 49 Raw'!Y248</f>
        <v>0</v>
      </c>
      <c r="W269" s="27">
        <f>'AEO 2022 Table 49 Raw'!Z248</f>
        <v>0</v>
      </c>
      <c r="X269" s="27">
        <f>'AEO 2022 Table 49 Raw'!AA248</f>
        <v>0</v>
      </c>
      <c r="Y269" s="27">
        <f>'AEO 2022 Table 49 Raw'!AB248</f>
        <v>0</v>
      </c>
      <c r="Z269" s="27">
        <f>'AEO 2022 Table 49 Raw'!AC248</f>
        <v>0</v>
      </c>
      <c r="AA269" s="27">
        <f>'AEO 2022 Table 49 Raw'!AD248</f>
        <v>0</v>
      </c>
      <c r="AB269" s="27">
        <f>'AEO 2022 Table 49 Raw'!AE248</f>
        <v>0</v>
      </c>
      <c r="AC269" s="27">
        <f>'AEO 2022 Table 49 Raw'!AF248</f>
        <v>0</v>
      </c>
      <c r="AD269" s="27">
        <f>'AEO 2022 Table 49 Raw'!AG248</f>
        <v>0</v>
      </c>
      <c r="AE269" s="27">
        <f>'AEO 2022 Table 49 Raw'!AH248</f>
        <v>0</v>
      </c>
      <c r="AF269" s="27">
        <f>'AEO 2022 Table 49 Raw'!AI248</f>
        <v>0</v>
      </c>
      <c r="AG269" s="45">
        <f>'AEO 2022 Table 49 Raw'!AJ248</f>
        <v>0</v>
      </c>
    </row>
    <row r="270" spans="1:33" ht="12" customHeight="1">
      <c r="A270" s="8" t="s">
        <v>1515</v>
      </c>
      <c r="B270" s="24" t="s">
        <v>1495</v>
      </c>
      <c r="C270" s="27">
        <f>'AEO 2022 Table 49 Raw'!F249</f>
        <v>351.60925300000002</v>
      </c>
      <c r="D270" s="27">
        <f>'AEO 2022 Table 49 Raw'!G249</f>
        <v>237.60372899999999</v>
      </c>
      <c r="E270" s="27">
        <f>'AEO 2022 Table 49 Raw'!H249</f>
        <v>341.733948</v>
      </c>
      <c r="F270" s="27">
        <f>'AEO 2022 Table 49 Raw'!I249</f>
        <v>336.80114700000001</v>
      </c>
      <c r="G270" s="27">
        <f>'AEO 2022 Table 49 Raw'!J249</f>
        <v>331.658997</v>
      </c>
      <c r="H270" s="27">
        <f>'AEO 2022 Table 49 Raw'!K249</f>
        <v>330.57012900000001</v>
      </c>
      <c r="I270" s="27">
        <f>'AEO 2022 Table 49 Raw'!L249</f>
        <v>332.51947000000001</v>
      </c>
      <c r="J270" s="27">
        <f>'AEO 2022 Table 49 Raw'!M249</f>
        <v>335.42440800000003</v>
      </c>
      <c r="K270" s="27">
        <f>'AEO 2022 Table 49 Raw'!N249</f>
        <v>337.16479500000003</v>
      </c>
      <c r="L270" s="27">
        <f>'AEO 2022 Table 49 Raw'!O249</f>
        <v>338.544556</v>
      </c>
      <c r="M270" s="27">
        <f>'AEO 2022 Table 49 Raw'!P249</f>
        <v>338.65744000000001</v>
      </c>
      <c r="N270" s="27">
        <f>'AEO 2022 Table 49 Raw'!Q249</f>
        <v>338.202271</v>
      </c>
      <c r="O270" s="27">
        <f>'AEO 2022 Table 49 Raw'!R249</f>
        <v>339.225708</v>
      </c>
      <c r="P270" s="27">
        <f>'AEO 2022 Table 49 Raw'!S249</f>
        <v>339.57003800000001</v>
      </c>
      <c r="Q270" s="27">
        <f>'AEO 2022 Table 49 Raw'!T249</f>
        <v>338.89477499999998</v>
      </c>
      <c r="R270" s="27">
        <f>'AEO 2022 Table 49 Raw'!U249</f>
        <v>338.23922700000003</v>
      </c>
      <c r="S270" s="27">
        <f>'AEO 2022 Table 49 Raw'!V249</f>
        <v>336.86441000000002</v>
      </c>
      <c r="T270" s="27">
        <f>'AEO 2022 Table 49 Raw'!W249</f>
        <v>335.64447000000001</v>
      </c>
      <c r="U270" s="27">
        <f>'AEO 2022 Table 49 Raw'!X249</f>
        <v>334.828552</v>
      </c>
      <c r="V270" s="27">
        <f>'AEO 2022 Table 49 Raw'!Y249</f>
        <v>339.47616599999998</v>
      </c>
      <c r="W270" s="27">
        <f>'AEO 2022 Table 49 Raw'!Z249</f>
        <v>339.45983899999999</v>
      </c>
      <c r="X270" s="27">
        <f>'AEO 2022 Table 49 Raw'!AA249</f>
        <v>338.52993800000002</v>
      </c>
      <c r="Y270" s="27">
        <f>'AEO 2022 Table 49 Raw'!AB249</f>
        <v>337.85961900000001</v>
      </c>
      <c r="Z270" s="27">
        <f>'AEO 2022 Table 49 Raw'!AC249</f>
        <v>336.86648600000001</v>
      </c>
      <c r="AA270" s="27">
        <f>'AEO 2022 Table 49 Raw'!AD249</f>
        <v>334.64279199999999</v>
      </c>
      <c r="AB270" s="27">
        <f>'AEO 2022 Table 49 Raw'!AE249</f>
        <v>334.28363000000002</v>
      </c>
      <c r="AC270" s="27">
        <f>'AEO 2022 Table 49 Raw'!AF249</f>
        <v>332.72351099999997</v>
      </c>
      <c r="AD270" s="27">
        <f>'AEO 2022 Table 49 Raw'!AG249</f>
        <v>332.72015399999998</v>
      </c>
      <c r="AE270" s="27">
        <f>'AEO 2022 Table 49 Raw'!AH249</f>
        <v>332.85711700000002</v>
      </c>
      <c r="AF270" s="27">
        <f>'AEO 2022 Table 49 Raw'!AI249</f>
        <v>333.61468500000001</v>
      </c>
      <c r="AG270" s="45">
        <f>'AEO 2022 Table 49 Raw'!AJ249</f>
        <v>-2E-3</v>
      </c>
    </row>
    <row r="271" spans="1:33" ht="12" customHeight="1">
      <c r="A271" s="8" t="s">
        <v>1516</v>
      </c>
      <c r="B271" s="24" t="s">
        <v>1497</v>
      </c>
      <c r="C271" s="27">
        <f>'AEO 2022 Table 49 Raw'!F250</f>
        <v>535.94714399999998</v>
      </c>
      <c r="D271" s="27">
        <f>'AEO 2022 Table 49 Raw'!G250</f>
        <v>727.51300000000003</v>
      </c>
      <c r="E271" s="27">
        <f>'AEO 2022 Table 49 Raw'!H250</f>
        <v>502.66433699999999</v>
      </c>
      <c r="F271" s="27">
        <f>'AEO 2022 Table 49 Raw'!I250</f>
        <v>505.06915300000003</v>
      </c>
      <c r="G271" s="27">
        <f>'AEO 2022 Table 49 Raw'!J250</f>
        <v>509.85427900000002</v>
      </c>
      <c r="H271" s="27">
        <f>'AEO 2022 Table 49 Raw'!K250</f>
        <v>504.20873999999998</v>
      </c>
      <c r="I271" s="27">
        <f>'AEO 2022 Table 49 Raw'!L250</f>
        <v>493.15329000000003</v>
      </c>
      <c r="J271" s="27">
        <f>'AEO 2022 Table 49 Raw'!M250</f>
        <v>488.00198399999999</v>
      </c>
      <c r="K271" s="27">
        <f>'AEO 2022 Table 49 Raw'!N250</f>
        <v>486.59484900000001</v>
      </c>
      <c r="L271" s="27">
        <f>'AEO 2022 Table 49 Raw'!O250</f>
        <v>483.76953099999997</v>
      </c>
      <c r="M271" s="27">
        <f>'AEO 2022 Table 49 Raw'!P250</f>
        <v>482.38729899999998</v>
      </c>
      <c r="N271" s="27">
        <f>'AEO 2022 Table 49 Raw'!Q250</f>
        <v>490.44036899999998</v>
      </c>
      <c r="O271" s="27">
        <f>'AEO 2022 Table 49 Raw'!R250</f>
        <v>489.15234400000003</v>
      </c>
      <c r="P271" s="27">
        <f>'AEO 2022 Table 49 Raw'!S250</f>
        <v>487.86697400000003</v>
      </c>
      <c r="Q271" s="27">
        <f>'AEO 2022 Table 49 Raw'!T250</f>
        <v>488.99115</v>
      </c>
      <c r="R271" s="27">
        <f>'AEO 2022 Table 49 Raw'!U250</f>
        <v>489.07916299999999</v>
      </c>
      <c r="S271" s="27">
        <f>'AEO 2022 Table 49 Raw'!V250</f>
        <v>489.67999300000002</v>
      </c>
      <c r="T271" s="27">
        <f>'AEO 2022 Table 49 Raw'!W250</f>
        <v>489.38742100000002</v>
      </c>
      <c r="U271" s="27">
        <f>'AEO 2022 Table 49 Raw'!X250</f>
        <v>490.937073</v>
      </c>
      <c r="V271" s="27">
        <f>'AEO 2022 Table 49 Raw'!Y250</f>
        <v>471.98550399999999</v>
      </c>
      <c r="W271" s="27">
        <f>'AEO 2022 Table 49 Raw'!Z250</f>
        <v>469.40060399999999</v>
      </c>
      <c r="X271" s="27">
        <f>'AEO 2022 Table 49 Raw'!AA250</f>
        <v>469.72567700000002</v>
      </c>
      <c r="Y271" s="27">
        <f>'AEO 2022 Table 49 Raw'!AB250</f>
        <v>462.73812900000001</v>
      </c>
      <c r="Z271" s="27">
        <f>'AEO 2022 Table 49 Raw'!AC250</f>
        <v>455.914154</v>
      </c>
      <c r="AA271" s="27">
        <f>'AEO 2022 Table 49 Raw'!AD250</f>
        <v>454.11920199999997</v>
      </c>
      <c r="AB271" s="27">
        <f>'AEO 2022 Table 49 Raw'!AE250</f>
        <v>447.91442899999998</v>
      </c>
      <c r="AC271" s="27">
        <f>'AEO 2022 Table 49 Raw'!AF250</f>
        <v>447.023438</v>
      </c>
      <c r="AD271" s="27">
        <f>'AEO 2022 Table 49 Raw'!AG250</f>
        <v>446.90698200000003</v>
      </c>
      <c r="AE271" s="27">
        <f>'AEO 2022 Table 49 Raw'!AH250</f>
        <v>445.15704299999999</v>
      </c>
      <c r="AF271" s="27">
        <f>'AEO 2022 Table 49 Raw'!AI250</f>
        <v>445.953979</v>
      </c>
      <c r="AG271" s="45">
        <f>'AEO 2022 Table 49 Raw'!AJ250</f>
        <v>-6.0000000000000001E-3</v>
      </c>
    </row>
    <row r="272" spans="1:33" ht="12" customHeight="1">
      <c r="A272" s="8" t="s">
        <v>1517</v>
      </c>
      <c r="B272" s="24" t="s">
        <v>1499</v>
      </c>
      <c r="C272" s="27">
        <f>'AEO 2022 Table 49 Raw'!F251</f>
        <v>0</v>
      </c>
      <c r="D272" s="27">
        <f>'AEO 2022 Table 49 Raw'!G251</f>
        <v>0</v>
      </c>
      <c r="E272" s="27">
        <f>'AEO 2022 Table 49 Raw'!H251</f>
        <v>0</v>
      </c>
      <c r="F272" s="27">
        <f>'AEO 2022 Table 49 Raw'!I251</f>
        <v>0</v>
      </c>
      <c r="G272" s="27">
        <f>'AEO 2022 Table 49 Raw'!J251</f>
        <v>0</v>
      </c>
      <c r="H272" s="27">
        <f>'AEO 2022 Table 49 Raw'!K251</f>
        <v>0</v>
      </c>
      <c r="I272" s="27">
        <f>'AEO 2022 Table 49 Raw'!L251</f>
        <v>0</v>
      </c>
      <c r="J272" s="27">
        <f>'AEO 2022 Table 49 Raw'!M251</f>
        <v>0</v>
      </c>
      <c r="K272" s="27">
        <f>'AEO 2022 Table 49 Raw'!N251</f>
        <v>0</v>
      </c>
      <c r="L272" s="27">
        <f>'AEO 2022 Table 49 Raw'!O251</f>
        <v>0</v>
      </c>
      <c r="M272" s="27">
        <f>'AEO 2022 Table 49 Raw'!P251</f>
        <v>0</v>
      </c>
      <c r="N272" s="27">
        <f>'AEO 2022 Table 49 Raw'!Q251</f>
        <v>0</v>
      </c>
      <c r="O272" s="27">
        <f>'AEO 2022 Table 49 Raw'!R251</f>
        <v>0</v>
      </c>
      <c r="P272" s="27">
        <f>'AEO 2022 Table 49 Raw'!S251</f>
        <v>0</v>
      </c>
      <c r="Q272" s="27">
        <f>'AEO 2022 Table 49 Raw'!T251</f>
        <v>0</v>
      </c>
      <c r="R272" s="27">
        <f>'AEO 2022 Table 49 Raw'!U251</f>
        <v>0</v>
      </c>
      <c r="S272" s="27">
        <f>'AEO 2022 Table 49 Raw'!V251</f>
        <v>0</v>
      </c>
      <c r="T272" s="27">
        <f>'AEO 2022 Table 49 Raw'!W251</f>
        <v>0</v>
      </c>
      <c r="U272" s="27">
        <f>'AEO 2022 Table 49 Raw'!X251</f>
        <v>0</v>
      </c>
      <c r="V272" s="27">
        <f>'AEO 2022 Table 49 Raw'!Y251</f>
        <v>0</v>
      </c>
      <c r="W272" s="27">
        <f>'AEO 2022 Table 49 Raw'!Z251</f>
        <v>0</v>
      </c>
      <c r="X272" s="27">
        <f>'AEO 2022 Table 49 Raw'!AA251</f>
        <v>0</v>
      </c>
      <c r="Y272" s="27">
        <f>'AEO 2022 Table 49 Raw'!AB251</f>
        <v>0</v>
      </c>
      <c r="Z272" s="27">
        <f>'AEO 2022 Table 49 Raw'!AC251</f>
        <v>0</v>
      </c>
      <c r="AA272" s="27">
        <f>'AEO 2022 Table 49 Raw'!AD251</f>
        <v>0</v>
      </c>
      <c r="AB272" s="27">
        <f>'AEO 2022 Table 49 Raw'!AE251</f>
        <v>0</v>
      </c>
      <c r="AC272" s="27">
        <f>'AEO 2022 Table 49 Raw'!AF251</f>
        <v>0</v>
      </c>
      <c r="AD272" s="27">
        <f>'AEO 2022 Table 49 Raw'!AG251</f>
        <v>0</v>
      </c>
      <c r="AE272" s="27">
        <f>'AEO 2022 Table 49 Raw'!AH251</f>
        <v>0</v>
      </c>
      <c r="AF272" s="27">
        <f>'AEO 2022 Table 49 Raw'!AI251</f>
        <v>0</v>
      </c>
      <c r="AG272" s="45" t="str">
        <f>'AEO 2022 Table 49 Raw'!AJ251</f>
        <v>- -</v>
      </c>
    </row>
    <row r="273" spans="1:34" ht="12" customHeight="1">
      <c r="A273" s="8" t="s">
        <v>1518</v>
      </c>
      <c r="B273" s="24" t="s">
        <v>1501</v>
      </c>
      <c r="C273" s="27">
        <f>'AEO 2022 Table 49 Raw'!F252</f>
        <v>39.816383000000002</v>
      </c>
      <c r="D273" s="27">
        <f>'AEO 2022 Table 49 Raw'!G252</f>
        <v>24.375826</v>
      </c>
      <c r="E273" s="27">
        <f>'AEO 2022 Table 49 Raw'!H252</f>
        <v>38.596024</v>
      </c>
      <c r="F273" s="27">
        <f>'AEO 2022 Table 49 Raw'!I252</f>
        <v>42.780144</v>
      </c>
      <c r="G273" s="27">
        <f>'AEO 2022 Table 49 Raw'!J252</f>
        <v>45.502845999999998</v>
      </c>
      <c r="H273" s="27">
        <f>'AEO 2022 Table 49 Raw'!K252</f>
        <v>50.695723999999998</v>
      </c>
      <c r="I273" s="27">
        <f>'AEO 2022 Table 49 Raw'!L252</f>
        <v>56.179527</v>
      </c>
      <c r="J273" s="27">
        <f>'AEO 2022 Table 49 Raw'!M252</f>
        <v>57.001117999999998</v>
      </c>
      <c r="K273" s="27">
        <f>'AEO 2022 Table 49 Raw'!N252</f>
        <v>56.676665999999997</v>
      </c>
      <c r="L273" s="27">
        <f>'AEO 2022 Table 49 Raw'!O252</f>
        <v>57.586655</v>
      </c>
      <c r="M273" s="27">
        <f>'AEO 2022 Table 49 Raw'!P252</f>
        <v>58.831572999999999</v>
      </c>
      <c r="N273" s="27">
        <f>'AEO 2022 Table 49 Raw'!Q252</f>
        <v>54.703677999999996</v>
      </c>
      <c r="O273" s="27">
        <f>'AEO 2022 Table 49 Raw'!R252</f>
        <v>54.952049000000002</v>
      </c>
      <c r="P273" s="27">
        <f>'AEO 2022 Table 49 Raw'!S252</f>
        <v>55.879784000000001</v>
      </c>
      <c r="Q273" s="27">
        <f>'AEO 2022 Table 49 Raw'!T252</f>
        <v>56.299163999999998</v>
      </c>
      <c r="R273" s="27">
        <f>'AEO 2022 Table 49 Raw'!U252</f>
        <v>57.367049999999999</v>
      </c>
      <c r="S273" s="27">
        <f>'AEO 2022 Table 49 Raw'!V252</f>
        <v>58.822678000000003</v>
      </c>
      <c r="T273" s="27">
        <f>'AEO 2022 Table 49 Raw'!W252</f>
        <v>60.683807000000002</v>
      </c>
      <c r="U273" s="27">
        <f>'AEO 2022 Table 49 Raw'!X252</f>
        <v>61.021957</v>
      </c>
      <c r="V273" s="27">
        <f>'AEO 2022 Table 49 Raw'!Y252</f>
        <v>68.764274999999998</v>
      </c>
      <c r="W273" s="27">
        <f>'AEO 2022 Table 49 Raw'!Z252</f>
        <v>70.904510000000002</v>
      </c>
      <c r="X273" s="27">
        <f>'AEO 2022 Table 49 Raw'!AA252</f>
        <v>72.157722000000007</v>
      </c>
      <c r="Y273" s="27">
        <f>'AEO 2022 Table 49 Raw'!AB252</f>
        <v>77.787109000000001</v>
      </c>
      <c r="Z273" s="27">
        <f>'AEO 2022 Table 49 Raw'!AC252</f>
        <v>83.656120000000001</v>
      </c>
      <c r="AA273" s="27">
        <f>'AEO 2022 Table 49 Raw'!AD252</f>
        <v>87.545517000000004</v>
      </c>
      <c r="AB273" s="27">
        <f>'AEO 2022 Table 49 Raw'!AE252</f>
        <v>92.386702999999997</v>
      </c>
      <c r="AC273" s="27">
        <f>'AEO 2022 Table 49 Raw'!AF252</f>
        <v>95.101630999999998</v>
      </c>
      <c r="AD273" s="27">
        <f>'AEO 2022 Table 49 Raw'!AG252</f>
        <v>95.726348999999999</v>
      </c>
      <c r="AE273" s="27">
        <f>'AEO 2022 Table 49 Raw'!AH252</f>
        <v>97.225464000000002</v>
      </c>
      <c r="AF273" s="27">
        <f>'AEO 2022 Table 49 Raw'!AI252</f>
        <v>96.559501999999995</v>
      </c>
      <c r="AG273" s="45">
        <f>'AEO 2022 Table 49 Raw'!AJ252</f>
        <v>3.1E-2</v>
      </c>
    </row>
    <row r="274" spans="1:34" ht="12" customHeight="1" thickBot="1"/>
    <row r="275" spans="1:34" ht="12" customHeight="1">
      <c r="B275" s="39" t="s">
        <v>1519</v>
      </c>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c r="AB275" s="30"/>
      <c r="AC275" s="30"/>
      <c r="AD275" s="30"/>
      <c r="AE275" s="30"/>
      <c r="AF275" s="30"/>
      <c r="AG275" s="30"/>
      <c r="AH275" s="30"/>
    </row>
    <row r="276" spans="1:34" ht="12" customHeight="1">
      <c r="B276" s="4" t="s">
        <v>1520</v>
      </c>
    </row>
    <row r="277" spans="1:34" ht="12" customHeight="1">
      <c r="B277" s="4" t="s">
        <v>175</v>
      </c>
    </row>
    <row r="278" spans="1:34" ht="12" customHeight="1">
      <c r="B278" s="4" t="s">
        <v>1035</v>
      </c>
    </row>
    <row r="279" spans="1:34" ht="12" customHeight="1">
      <c r="B279" s="4" t="s">
        <v>937</v>
      </c>
    </row>
    <row r="280" spans="1:34" ht="12" customHeight="1">
      <c r="B280" s="4" t="s">
        <v>1521</v>
      </c>
    </row>
    <row r="281" spans="1:34" ht="12" customHeight="1">
      <c r="B281" s="4" t="s">
        <v>1522</v>
      </c>
    </row>
    <row r="282" spans="1:34" ht="12" customHeight="1">
      <c r="B282" s="4" t="s">
        <v>1523</v>
      </c>
    </row>
    <row r="283" spans="1:34" ht="12" customHeight="1"/>
    <row r="284" spans="1:34" ht="12" customHeight="1"/>
    <row r="285" spans="1:34" ht="12" customHeight="1"/>
    <row r="286" spans="1:34" ht="12" customHeight="1"/>
    <row r="287" spans="1:34" ht="12" customHeight="1"/>
    <row r="288" spans="1:34"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2"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2" customHeight="1"/>
    <row r="328" ht="15" customHeight="1"/>
    <row r="329" ht="12"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2"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2" customHeight="1"/>
    <row r="403" ht="15" customHeight="1"/>
    <row r="404" ht="15" customHeight="1"/>
    <row r="405" ht="12" customHeight="1"/>
    <row r="406" ht="15" customHeight="1"/>
    <row r="407" ht="15" customHeight="1"/>
    <row r="408" ht="15" customHeight="1"/>
    <row r="409" ht="15" customHeight="1"/>
    <row r="410" ht="15" customHeight="1"/>
    <row r="411" ht="12"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2" customHeight="1"/>
    <row r="429" ht="15" customHeight="1"/>
    <row r="430" ht="15" customHeight="1"/>
    <row r="431" ht="12" customHeight="1"/>
    <row r="432" ht="15" customHeight="1"/>
    <row r="433" ht="15" customHeight="1"/>
    <row r="434" ht="15" customHeight="1"/>
    <row r="435" ht="12"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2" customHeight="1"/>
    <row r="447" ht="15" customHeight="1"/>
    <row r="448" ht="15" customHeight="1"/>
    <row r="449" ht="12"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2"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2" customHeight="1"/>
    <row r="528" ht="15" customHeight="1"/>
    <row r="529" ht="12" customHeight="1"/>
    <row r="530" ht="15" customHeight="1"/>
    <row r="531" ht="15" customHeight="1"/>
    <row r="532" ht="15" customHeight="1"/>
    <row r="533" ht="15" customHeight="1"/>
    <row r="534" ht="15" customHeight="1"/>
    <row r="535" ht="12"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2" customHeight="1"/>
    <row r="553" ht="15" customHeight="1"/>
    <row r="554" ht="12" customHeight="1"/>
    <row r="555" ht="15" customHeight="1"/>
    <row r="556" ht="15" customHeight="1"/>
    <row r="557" ht="15" customHeight="1"/>
    <row r="558" ht="15" customHeight="1"/>
    <row r="559" ht="15" customHeight="1"/>
    <row r="560" ht="15" customHeight="1"/>
    <row r="561" ht="15"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5" customHeight="1"/>
    <row r="576" ht="15" customHeight="1"/>
    <row r="577" ht="15" customHeight="1"/>
    <row r="578" ht="15" customHeight="1"/>
    <row r="579" ht="15" customHeight="1"/>
    <row r="580" ht="15" customHeight="1"/>
    <row r="581" ht="15" customHeight="1"/>
    <row r="582" ht="15" customHeight="1"/>
    <row r="583" ht="15" customHeight="1"/>
    <row r="584" ht="12"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2" customHeight="1"/>
    <row r="601" ht="15" customHeight="1"/>
    <row r="602" ht="12" customHeight="1"/>
    <row r="603" ht="15" customHeight="1"/>
    <row r="604" ht="15" customHeight="1"/>
    <row r="605" ht="15" customHeight="1"/>
    <row r="606" ht="15" customHeight="1"/>
    <row r="607" ht="12"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2" customHeight="1"/>
    <row r="624" ht="15" customHeight="1"/>
    <row r="625" ht="12" customHeight="1"/>
    <row r="626" ht="15" customHeight="1"/>
    <row r="627" ht="12" customHeight="1"/>
    <row r="628" ht="15" customHeight="1"/>
    <row r="629" ht="15" customHeight="1"/>
    <row r="630" ht="12" customHeight="1"/>
    <row r="631" ht="15" customHeight="1"/>
    <row r="632" ht="12" customHeight="1"/>
    <row r="633" ht="12" customHeight="1"/>
    <row r="634" ht="15" customHeight="1"/>
    <row r="635" ht="12" customHeight="1"/>
    <row r="636" ht="15" customHeight="1"/>
    <row r="637" ht="15" customHeight="1"/>
    <row r="638" ht="15" customHeight="1"/>
    <row r="639" ht="15" customHeight="1"/>
    <row r="640" ht="15" customHeight="1"/>
    <row r="641" ht="15" customHeight="1"/>
    <row r="642" ht="15"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5" customHeight="1"/>
    <row r="676" ht="15" customHeight="1"/>
    <row r="677" ht="15" customHeight="1"/>
    <row r="678" ht="15" customHeight="1"/>
    <row r="679" ht="15" customHeight="1"/>
    <row r="680" ht="15" customHeight="1"/>
    <row r="681" ht="15" customHeight="1"/>
    <row r="682" ht="12"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2" customHeight="1"/>
    <row r="699" ht="15" customHeight="1"/>
    <row r="700" ht="15" customHeight="1"/>
    <row r="701" ht="15" customHeight="1"/>
    <row r="702" ht="15" customHeight="1"/>
    <row r="703" ht="12"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2"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2" customHeight="1"/>
    <row r="781" ht="15" customHeight="1"/>
    <row r="782" ht="15" customHeight="1"/>
    <row r="783" ht="15" customHeight="1"/>
    <row r="784" ht="12"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2"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2" customHeight="1"/>
    <row r="811" ht="15" customHeight="1"/>
    <row r="812" ht="15" customHeight="1"/>
    <row r="813" ht="15" customHeight="1"/>
    <row r="814" ht="12"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2" customHeight="1"/>
    <row r="826" ht="15" customHeight="1"/>
    <row r="827" ht="15" customHeight="1"/>
    <row r="828" ht="15" customHeight="1"/>
    <row r="829" ht="15" customHeight="1"/>
    <row r="830" ht="15" customHeight="1"/>
    <row r="831" ht="15" customHeight="1"/>
    <row r="832" ht="15" customHeight="1"/>
    <row r="833" ht="15" customHeight="1"/>
    <row r="834" ht="15" customHeight="1"/>
    <row r="835" ht="12"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2"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2"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2"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2" customHeight="1"/>
    <row r="882" ht="15" customHeight="1"/>
    <row r="883" ht="15" customHeight="1"/>
    <row r="884" ht="15" customHeight="1"/>
    <row r="885" ht="15" customHeight="1"/>
    <row r="886" ht="15" customHeight="1"/>
    <row r="887" ht="15" customHeight="1"/>
    <row r="888" ht="15" customHeight="1"/>
    <row r="889" ht="12" customHeight="1"/>
    <row r="890" ht="12" customHeight="1"/>
    <row r="891" ht="12" customHeight="1"/>
    <row r="892" ht="12" customHeight="1"/>
    <row r="893" ht="12" customHeight="1"/>
    <row r="894" ht="12" customHeight="1"/>
    <row r="895" ht="12" customHeight="1"/>
    <row r="896" ht="12" customHeight="1"/>
    <row r="897" ht="12" customHeight="1"/>
    <row r="898" ht="12" customHeight="1"/>
    <row r="899" ht="12"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2"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2" customHeight="1"/>
    <row r="928" ht="15" customHeight="1"/>
    <row r="929" ht="12" customHeight="1"/>
    <row r="930" ht="15" customHeight="1"/>
    <row r="931" ht="15" customHeight="1"/>
    <row r="932" ht="15" customHeight="1"/>
    <row r="933" ht="15" customHeight="1"/>
    <row r="934" ht="15" customHeight="1"/>
    <row r="935" ht="12"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2" customHeight="1"/>
    <row r="953" ht="15" customHeight="1"/>
    <row r="954" ht="12" customHeight="1"/>
    <row r="955" ht="15" customHeight="1"/>
    <row r="956" ht="12"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2" customHeight="1"/>
    <row r="976"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2" customHeight="1"/>
    <row r="1011" ht="15" customHeight="1"/>
    <row r="1012" ht="15" customHeight="1"/>
    <row r="1013" ht="15" customHeight="1"/>
    <row r="1014" ht="15" customHeight="1"/>
    <row r="1015"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2" customHeight="1"/>
    <row r="1028" ht="15" customHeight="1"/>
    <row r="1029" ht="15" customHeight="1"/>
    <row r="1030" ht="12" customHeight="1"/>
    <row r="1031" ht="15" customHeight="1"/>
    <row r="1032" ht="15" customHeight="1"/>
    <row r="1033" ht="15" customHeight="1"/>
    <row r="1034" ht="15" customHeight="1"/>
    <row r="1035" ht="15" customHeight="1"/>
    <row r="1036" ht="12"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2" customHeight="1"/>
    <row r="1054" ht="15" customHeight="1"/>
    <row r="1055" ht="15" customHeight="1"/>
    <row r="1056" ht="12" customHeight="1"/>
    <row r="1057" ht="15" customHeight="1"/>
    <row r="1058" ht="12" customHeight="1"/>
    <row r="1059" ht="15" customHeight="1"/>
    <row r="1060" ht="15" customHeight="1"/>
    <row r="1061" ht="15" customHeight="1"/>
    <row r="1062" ht="15" customHeight="1"/>
    <row r="1063" ht="15" customHeight="1"/>
    <row r="1064" ht="15" customHeight="1"/>
    <row r="1065"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0" ht="15" customHeight="1"/>
    <row r="1101" ht="15" customHeight="1"/>
    <row r="1102" ht="15" customHeight="1"/>
    <row r="1103" ht="15" customHeight="1"/>
    <row r="1104" ht="15" customHeight="1"/>
    <row r="1105" ht="15" customHeight="1"/>
    <row r="1106" ht="15" customHeight="1"/>
    <row r="1107" ht="15" customHeight="1"/>
    <row r="1108" ht="15" customHeight="1"/>
    <row r="1109" ht="15" customHeight="1"/>
    <row r="1110" ht="12" customHeight="1"/>
    <row r="1111" ht="15" customHeight="1"/>
    <row r="1112" ht="15" customHeight="1"/>
    <row r="1113" ht="15" customHeight="1"/>
    <row r="1114" ht="15" customHeight="1"/>
    <row r="1115" ht="15" customHeight="1"/>
    <row r="1116" ht="15" customHeight="1"/>
    <row r="1117" ht="15" customHeight="1"/>
    <row r="1118" ht="15" customHeight="1"/>
    <row r="1119" ht="15" customHeight="1"/>
    <row r="1120" ht="15" customHeight="1"/>
    <row r="1121" ht="15" customHeight="1"/>
    <row r="1122" ht="15" customHeight="1"/>
    <row r="1123" ht="15" customHeight="1"/>
    <row r="1124" ht="15" customHeight="1"/>
    <row r="1125" ht="15" customHeight="1"/>
    <row r="1126" ht="15" customHeight="1"/>
    <row r="1127" ht="12" customHeight="1"/>
    <row r="1128" ht="15" customHeight="1"/>
    <row r="1129" ht="12" customHeight="1"/>
    <row r="1130" ht="15" customHeight="1"/>
    <row r="1131" ht="15" customHeight="1"/>
    <row r="1132" ht="15" customHeight="1"/>
    <row r="1133" ht="15" customHeight="1"/>
    <row r="1134" ht="15" customHeight="1"/>
    <row r="1135" ht="12" customHeight="1"/>
    <row r="1136" ht="15" customHeight="1"/>
    <row r="1137" ht="15" customHeight="1"/>
    <row r="1138" ht="15" customHeight="1"/>
    <row r="1139" ht="15" customHeight="1"/>
    <row r="1140" ht="15" customHeight="1"/>
    <row r="1141" ht="15" customHeight="1"/>
    <row r="1142" ht="15" customHeight="1"/>
    <row r="1143" ht="15" customHeight="1"/>
    <row r="1144" ht="15" customHeight="1"/>
    <row r="1145" ht="15" customHeight="1"/>
    <row r="1146" ht="15" customHeight="1"/>
    <row r="1147" ht="15" customHeight="1"/>
    <row r="1148" ht="15" customHeight="1"/>
    <row r="1149" ht="15" customHeight="1"/>
    <row r="1150" ht="15" customHeight="1"/>
    <row r="1151" ht="15" customHeight="1"/>
    <row r="1152" ht="12" customHeight="1"/>
    <row r="1153" ht="15" customHeight="1"/>
    <row r="1154" ht="12" customHeight="1"/>
    <row r="1155" ht="15" customHeight="1"/>
    <row r="1156" ht="12"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69" ht="15" customHeight="1"/>
    <row r="1170" ht="15" customHeight="1"/>
    <row r="1171" ht="15" customHeight="1"/>
    <row r="1172" ht="15" customHeight="1"/>
    <row r="1173" ht="15" customHeight="1"/>
    <row r="1174" ht="15" customHeight="1"/>
    <row r="1175" ht="12" customHeight="1"/>
    <row r="1176" ht="12" customHeight="1"/>
    <row r="1177" ht="12" customHeight="1"/>
    <row r="1178" ht="12" customHeight="1"/>
    <row r="1179" ht="12" customHeight="1"/>
    <row r="1180" ht="12" customHeight="1"/>
    <row r="1181" ht="12" customHeight="1"/>
    <row r="1182" ht="12" customHeight="1"/>
    <row r="1183" ht="12" customHeight="1"/>
    <row r="1184"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0" ht="12" customHeight="1"/>
    <row r="1211" ht="15" customHeight="1"/>
    <row r="1212" ht="15" customHeight="1"/>
    <row r="1213" ht="15" customHeight="1"/>
    <row r="1214" ht="15" customHeight="1"/>
    <row r="1215" ht="15" customHeight="1"/>
    <row r="1216" ht="15" customHeight="1"/>
    <row r="1217" ht="15" customHeight="1"/>
    <row r="1218" ht="15" customHeight="1"/>
    <row r="1219" ht="15" customHeight="1"/>
    <row r="1220" ht="15" customHeight="1"/>
    <row r="1221" ht="15" customHeight="1"/>
    <row r="1222" ht="15" customHeight="1"/>
    <row r="1223" ht="15" customHeight="1"/>
    <row r="1224" ht="15" customHeight="1"/>
    <row r="1225" ht="15" customHeight="1"/>
    <row r="1226" ht="15" customHeight="1"/>
    <row r="1227" ht="12" customHeight="1"/>
    <row r="1228" ht="15" customHeight="1"/>
    <row r="1229" ht="12" customHeight="1"/>
    <row r="1230" ht="15" customHeight="1"/>
    <row r="1231" ht="15" customHeight="1"/>
    <row r="1232" ht="15" customHeight="1"/>
    <row r="1233" ht="15" customHeight="1"/>
    <row r="1234" ht="15" customHeight="1"/>
    <row r="1235" ht="12" customHeight="1"/>
    <row r="1236" ht="15" customHeight="1"/>
    <row r="1237" ht="15" customHeight="1"/>
    <row r="1238" ht="15" customHeight="1"/>
    <row r="1239" ht="15" customHeight="1"/>
    <row r="1240" ht="15" customHeight="1"/>
    <row r="1241" ht="15" customHeight="1"/>
    <row r="1242" ht="15" customHeight="1"/>
    <row r="1243" ht="15" customHeight="1"/>
    <row r="1244" ht="15" customHeight="1"/>
    <row r="1245" ht="15" customHeight="1"/>
    <row r="1246" ht="15" customHeight="1"/>
    <row r="1247" ht="15" customHeight="1"/>
    <row r="1248" ht="15" customHeight="1"/>
    <row r="1249" ht="15" customHeight="1"/>
    <row r="1250" ht="15" customHeight="1"/>
    <row r="1251" ht="15" customHeight="1"/>
    <row r="1252" ht="12" customHeight="1"/>
    <row r="1253" ht="15" customHeight="1"/>
    <row r="1254" ht="12" customHeight="1"/>
    <row r="1255" ht="15" customHeight="1"/>
    <row r="1256" ht="12" customHeight="1"/>
    <row r="1257" ht="15" customHeight="1"/>
    <row r="1258" ht="15" customHeight="1"/>
    <row r="1259" ht="15" customHeight="1"/>
    <row r="1260" ht="15" customHeight="1"/>
    <row r="1261" ht="15" customHeight="1"/>
    <row r="1262" ht="15" customHeight="1"/>
    <row r="1263" ht="15" customHeight="1"/>
    <row r="1264" ht="15" customHeight="1"/>
    <row r="1265" ht="15" customHeight="1"/>
    <row r="1266" ht="15" customHeight="1"/>
    <row r="1267" ht="15" customHeight="1"/>
    <row r="1268" ht="15" customHeight="1"/>
    <row r="1269" ht="15" customHeight="1"/>
    <row r="1270" ht="15" customHeight="1"/>
    <row r="1271" ht="15" customHeight="1"/>
    <row r="1272" ht="15" customHeight="1"/>
    <row r="1273" ht="15" customHeight="1"/>
    <row r="1274" ht="15" customHeight="1"/>
    <row r="1275" ht="12" customHeight="1"/>
    <row r="1276" ht="12" customHeight="1"/>
    <row r="1277" ht="12" customHeight="1"/>
    <row r="1278" ht="12" customHeight="1"/>
    <row r="1279" ht="12" customHeight="1"/>
    <row r="1280"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0" ht="15" customHeight="1"/>
    <row r="1301" ht="15" customHeight="1"/>
    <row r="1302" ht="15" customHeight="1"/>
    <row r="1303" ht="15" customHeight="1"/>
    <row r="1304" ht="15" customHeight="1"/>
    <row r="1305" ht="15" customHeight="1"/>
    <row r="1306" ht="12" customHeight="1"/>
    <row r="1307" ht="15" customHeight="1"/>
    <row r="1308" ht="15" customHeight="1"/>
    <row r="1309" ht="15" customHeight="1"/>
    <row r="1310" ht="15" customHeight="1"/>
    <row r="1311" ht="12" customHeight="1"/>
    <row r="1312" ht="15" customHeight="1"/>
    <row r="1313" ht="15" customHeight="1"/>
    <row r="1314" ht="15" customHeight="1"/>
    <row r="1315" ht="12"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6" ht="15" customHeight="1"/>
    <row r="1327" ht="15" customHeight="1"/>
    <row r="1328" ht="15" customHeight="1"/>
    <row r="1329" ht="15" customHeight="1"/>
    <row r="1330" ht="15" customHeight="1"/>
    <row r="1331" ht="12" customHeight="1"/>
    <row r="1332" ht="15" customHeight="1"/>
    <row r="1333" ht="15" customHeight="1"/>
    <row r="1334" ht="15" customHeight="1"/>
    <row r="1335" ht="15" customHeight="1"/>
    <row r="1336" ht="15" customHeight="1"/>
    <row r="1337" ht="15" customHeight="1"/>
    <row r="1338" ht="15" customHeight="1"/>
    <row r="1339"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49" ht="15" customHeight="1"/>
    <row r="1350" ht="15" customHeight="1"/>
    <row r="1351" ht="15" customHeight="1"/>
    <row r="1352" ht="15" customHeight="1"/>
    <row r="1353" ht="15" customHeight="1"/>
    <row r="1354" ht="15" customHeight="1"/>
    <row r="1355" ht="15" customHeight="1"/>
    <row r="1356" ht="15" customHeight="1"/>
    <row r="1357" ht="15" customHeight="1"/>
    <row r="1358" ht="15" customHeight="1"/>
    <row r="1359" ht="15" customHeight="1"/>
    <row r="1360" ht="15" customHeight="1"/>
    <row r="1361" ht="15" customHeight="1"/>
    <row r="1362" ht="12"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4" ht="15" customHeight="1"/>
    <row r="1375" ht="15" customHeight="1"/>
    <row r="1376" ht="15" customHeight="1"/>
    <row r="1377" ht="15" customHeight="1"/>
    <row r="1378" ht="12" customHeight="1"/>
    <row r="1379" ht="15" customHeight="1"/>
    <row r="1380" ht="15" customHeight="1"/>
    <row r="1381" ht="15" customHeight="1"/>
    <row r="1382" ht="15" customHeight="1"/>
    <row r="1383" ht="15" customHeight="1"/>
    <row r="1384" ht="15" customHeight="1"/>
    <row r="1385" ht="15" customHeight="1"/>
    <row r="1386" ht="15" customHeight="1"/>
    <row r="1387" ht="15" customHeight="1"/>
    <row r="1388" ht="15" customHeight="1"/>
    <row r="1389" ht="15" customHeight="1"/>
    <row r="1390" ht="15" customHeight="1"/>
    <row r="1391" ht="15" customHeight="1"/>
    <row r="1392" ht="15" customHeight="1"/>
    <row r="1393" ht="15" customHeight="1"/>
    <row r="1394" ht="15" customHeight="1"/>
    <row r="1395" ht="15" customHeight="1"/>
    <row r="1396" ht="15" customHeight="1"/>
    <row r="1397" ht="12"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11" ht="15" customHeight="1"/>
    <row r="1412" ht="15" customHeight="1"/>
    <row r="1413" ht="15" customHeight="1"/>
    <row r="1414" ht="15" customHeight="1"/>
    <row r="1415" ht="15" customHeight="1"/>
    <row r="1416" ht="15" customHeight="1"/>
    <row r="1417" ht="15" customHeight="1"/>
    <row r="1418" ht="15" customHeight="1"/>
    <row r="1419" ht="15" customHeight="1"/>
    <row r="1420" ht="15" customHeight="1"/>
    <row r="1421" ht="15" customHeight="1"/>
    <row r="1422" ht="15" customHeight="1"/>
    <row r="1423" ht="15" customHeight="1"/>
    <row r="1424"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0" ht="15" customHeight="1"/>
    <row r="1451" ht="15" customHeight="1"/>
    <row r="1452" ht="12"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2"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6"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8" ht="15" customHeight="1"/>
    <row r="1489" ht="15" customHeight="1"/>
    <row r="1490" ht="15" customHeight="1"/>
    <row r="1491" ht="15" customHeight="1"/>
    <row r="1492" ht="15" customHeight="1"/>
    <row r="1493" ht="15" customHeight="1"/>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5" ht="15" customHeight="1"/>
    <row r="1526" ht="15" customHeight="1"/>
    <row r="1527" ht="15" customHeight="1"/>
    <row r="1528" ht="15" customHeight="1"/>
    <row r="1529" ht="15" customHeight="1"/>
    <row r="1530" ht="15" customHeight="1"/>
    <row r="1531" ht="15" customHeight="1"/>
    <row r="1532" ht="15" customHeight="1"/>
    <row r="1533" ht="15" customHeight="1"/>
    <row r="1534" ht="15" customHeight="1"/>
    <row r="1535" ht="15" customHeight="1"/>
    <row r="1536" ht="15" customHeight="1"/>
    <row r="1537" ht="15" customHeight="1"/>
    <row r="1538" ht="15" customHeight="1"/>
    <row r="1539" ht="15" customHeight="1"/>
    <row r="1540" ht="15" customHeight="1"/>
    <row r="1541" ht="15" customHeight="1"/>
    <row r="1542" ht="15" customHeight="1"/>
    <row r="1543" ht="15" customHeight="1"/>
    <row r="1544" ht="15" customHeight="1"/>
    <row r="1545" ht="15" customHeight="1"/>
    <row r="1546" ht="15" customHeight="1"/>
    <row r="1547" ht="15" customHeight="1"/>
    <row r="1548" ht="15" customHeight="1"/>
    <row r="1549" ht="15" customHeight="1"/>
    <row r="1550" ht="15" customHeight="1"/>
    <row r="1551" ht="15" customHeight="1"/>
    <row r="1552" ht="15" customHeight="1"/>
    <row r="1553" ht="15" customHeight="1"/>
    <row r="1554" ht="15" customHeight="1"/>
    <row r="1555" ht="15" customHeight="1"/>
    <row r="1556" ht="15" customHeight="1"/>
    <row r="1557" ht="15" customHeight="1"/>
    <row r="1558" ht="15" customHeight="1"/>
    <row r="1559" ht="15" customHeight="1"/>
    <row r="1560" ht="15" customHeight="1"/>
    <row r="1561" ht="15" customHeight="1"/>
    <row r="1562" ht="15" customHeight="1"/>
    <row r="1563" ht="15" customHeight="1"/>
    <row r="1564" ht="15" customHeight="1"/>
    <row r="1565" ht="15" customHeight="1"/>
    <row r="1566" ht="15" customHeight="1"/>
    <row r="1567" ht="15" customHeight="1"/>
    <row r="1568" ht="15" customHeight="1"/>
    <row r="1569" ht="15" customHeight="1"/>
    <row r="1570" ht="15" customHeight="1"/>
    <row r="1571" ht="15" customHeight="1"/>
    <row r="1572" ht="15" customHeight="1"/>
    <row r="1573" ht="15" customHeight="1"/>
    <row r="1574" ht="15" customHeight="1"/>
    <row r="1575" ht="15" customHeight="1"/>
    <row r="1576" ht="15" customHeight="1"/>
    <row r="1577" ht="15" customHeight="1"/>
    <row r="1578" ht="15" customHeight="1"/>
    <row r="1579" ht="15" customHeight="1"/>
    <row r="1580" ht="15" customHeight="1"/>
    <row r="1581" ht="15" customHeight="1"/>
    <row r="1582" ht="15" customHeight="1"/>
    <row r="1583" ht="15" customHeight="1"/>
    <row r="1584" ht="12" customHeight="1"/>
    <row r="1585" ht="12" customHeight="1"/>
    <row r="1586" ht="15" customHeight="1"/>
    <row r="1587" ht="15" customHeight="1"/>
    <row r="1588" ht="15" customHeight="1"/>
    <row r="1589" ht="15" customHeight="1"/>
    <row r="1590" ht="15" customHeight="1"/>
    <row r="1591" ht="15" customHeight="1"/>
    <row r="1592" ht="15" customHeight="1"/>
    <row r="1593" ht="15" customHeight="1"/>
    <row r="1594" ht="15" customHeight="1"/>
    <row r="1595" ht="15" customHeight="1"/>
    <row r="1596" ht="15" customHeight="1"/>
    <row r="1597" ht="15" customHeight="1"/>
    <row r="1598" ht="15" customHeight="1"/>
    <row r="1599" ht="15" customHeight="1"/>
    <row r="1600" ht="15" customHeight="1"/>
    <row r="1601" ht="15" customHeight="1"/>
    <row r="1602" ht="15" customHeight="1"/>
    <row r="1603" ht="15" customHeight="1"/>
    <row r="1604" ht="15" customHeight="1"/>
    <row r="1605" ht="15" customHeight="1"/>
    <row r="1606" ht="15" customHeight="1"/>
    <row r="1607" ht="15" customHeight="1"/>
    <row r="1608" ht="15" customHeight="1"/>
    <row r="1609" ht="15" customHeight="1"/>
    <row r="1610" ht="15" customHeight="1"/>
    <row r="1611" ht="15" customHeight="1"/>
    <row r="1612" ht="15" customHeight="1"/>
    <row r="1613" ht="15" customHeight="1"/>
    <row r="1614" ht="15" customHeight="1"/>
    <row r="1615" ht="15" customHeight="1"/>
    <row r="1616" ht="15" customHeight="1"/>
    <row r="1617" ht="15" customHeight="1"/>
    <row r="1618" ht="15" customHeight="1"/>
    <row r="1619" ht="15" customHeight="1"/>
    <row r="1620" ht="15" customHeight="1"/>
    <row r="1621" ht="15" customHeight="1"/>
    <row r="1622" ht="15" customHeight="1"/>
    <row r="1623" ht="15" customHeight="1"/>
    <row r="1624" ht="15" customHeight="1"/>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39" ht="15" customHeight="1"/>
    <row r="1640" ht="12" customHeight="1"/>
    <row r="1641" ht="12"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4" ht="15" customHeight="1"/>
    <row r="1665" ht="15" customHeight="1"/>
    <row r="1666" ht="15" customHeight="1"/>
    <row r="1667"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5" ht="15" customHeight="1"/>
    <row r="1686" ht="15" customHeight="1"/>
    <row r="1687" ht="15" customHeight="1"/>
    <row r="1688" ht="15" customHeight="1"/>
    <row r="1689" ht="15" customHeight="1"/>
    <row r="1690" ht="15" customHeight="1"/>
    <row r="1691" ht="15" customHeight="1"/>
    <row r="1692" ht="15" customHeight="1"/>
    <row r="1693" ht="15" customHeight="1"/>
    <row r="1694" ht="15" customHeight="1"/>
    <row r="1695" ht="15" customHeight="1"/>
    <row r="1696" ht="12" customHeight="1"/>
    <row r="1697" ht="12" customHeight="1"/>
    <row r="1698" ht="15" customHeight="1"/>
    <row r="1699" ht="15" customHeight="1"/>
    <row r="1700" ht="15" customHeight="1"/>
    <row r="1701" ht="15" customHeight="1"/>
    <row r="1702" ht="15" customHeight="1"/>
    <row r="1703" ht="15" customHeight="1"/>
    <row r="1704" ht="15" customHeight="1"/>
    <row r="1705" ht="15" customHeight="1"/>
    <row r="1706" ht="15" customHeight="1"/>
    <row r="1707" ht="15" customHeight="1"/>
    <row r="1708" ht="15" customHeight="1"/>
    <row r="1709" ht="15" customHeight="1"/>
    <row r="1710" ht="15" customHeight="1"/>
    <row r="1711" ht="15" customHeight="1"/>
    <row r="1712" ht="15" customHeight="1"/>
    <row r="1713" ht="15" customHeight="1"/>
    <row r="1714" ht="12" customHeight="1"/>
    <row r="1715" ht="12" customHeight="1"/>
    <row r="1716" ht="12" customHeight="1"/>
    <row r="1717" ht="12" customHeight="1"/>
    <row r="1718" ht="12" customHeight="1"/>
    <row r="1719" ht="12" customHeight="1"/>
    <row r="1720" ht="12" customHeight="1"/>
    <row r="1721" ht="12" customHeight="1"/>
    <row r="1722" ht="12" customHeight="1"/>
    <row r="1723" ht="12" customHeight="1"/>
    <row r="1724" ht="12" customHeight="1"/>
    <row r="1725" ht="15" customHeight="1"/>
    <row r="1726" ht="15" customHeight="1"/>
    <row r="1727" ht="15" customHeight="1"/>
    <row r="1728" ht="15" customHeight="1"/>
    <row r="1729" ht="15" customHeight="1"/>
    <row r="1730" ht="15" customHeight="1"/>
    <row r="1731" ht="12" customHeight="1"/>
    <row r="1732" ht="15" customHeight="1"/>
    <row r="1733" ht="15" customHeight="1"/>
    <row r="1734" ht="15" customHeight="1"/>
    <row r="1735" ht="15" customHeight="1"/>
    <row r="1736" ht="15" customHeight="1"/>
    <row r="1737" ht="15" customHeight="1"/>
    <row r="1738" ht="15" customHeight="1"/>
    <row r="1739" ht="15" customHeight="1"/>
    <row r="1740" ht="15" customHeight="1"/>
    <row r="1741" ht="15" customHeight="1"/>
    <row r="1742" ht="15" customHeight="1"/>
    <row r="1743" ht="15" customHeight="1"/>
    <row r="1744" ht="15" customHeight="1"/>
    <row r="1745" ht="15" customHeight="1"/>
    <row r="1746" ht="15" customHeight="1"/>
    <row r="1747" ht="15" customHeight="1"/>
    <row r="1748" ht="15" customHeight="1"/>
    <row r="1749" ht="15" customHeight="1"/>
    <row r="1750" ht="15" customHeight="1"/>
    <row r="1751" ht="15" customHeight="1"/>
    <row r="1752" ht="15" customHeight="1"/>
    <row r="1753" ht="15" customHeight="1"/>
    <row r="1754" ht="15" customHeight="1"/>
    <row r="1755" ht="15" customHeight="1"/>
    <row r="1756" ht="15" customHeight="1"/>
    <row r="1757" ht="15" customHeight="1"/>
    <row r="1758" ht="15" customHeight="1"/>
    <row r="1759" ht="15" customHeight="1"/>
    <row r="1760" ht="15" customHeight="1"/>
    <row r="1761" ht="15" customHeight="1"/>
    <row r="1762" ht="15" customHeight="1"/>
    <row r="1763" ht="15" customHeight="1"/>
    <row r="1764" ht="15" customHeight="1"/>
    <row r="1765" ht="15" customHeight="1"/>
    <row r="1766" ht="15" customHeight="1"/>
    <row r="1767" ht="12" customHeight="1"/>
    <row r="1768" ht="15" customHeight="1"/>
    <row r="1769" ht="15" customHeight="1"/>
    <row r="1770" ht="15" customHeight="1"/>
    <row r="1771" ht="15" customHeight="1"/>
    <row r="1772" ht="15" customHeight="1"/>
    <row r="1773" ht="15" customHeight="1"/>
    <row r="1774" ht="15" customHeight="1"/>
    <row r="1775" ht="15" customHeight="1"/>
    <row r="1776" ht="15" customHeight="1"/>
    <row r="1777" ht="15" customHeight="1"/>
    <row r="1778" ht="15" customHeight="1"/>
    <row r="1779" ht="15" customHeight="1"/>
    <row r="1780" ht="15" customHeight="1"/>
    <row r="1781" ht="15" customHeight="1"/>
    <row r="1782" ht="15" customHeight="1"/>
    <row r="1783" ht="15" customHeight="1"/>
    <row r="1784" ht="15" customHeight="1"/>
    <row r="1785" ht="15" customHeight="1"/>
    <row r="1786" ht="15" customHeight="1"/>
    <row r="1787" ht="15" customHeight="1"/>
    <row r="1788" ht="15" customHeight="1"/>
    <row r="1789" ht="15" customHeight="1"/>
    <row r="1790" ht="15" customHeight="1"/>
    <row r="1791" ht="15" customHeight="1"/>
    <row r="1792" ht="15" customHeight="1"/>
    <row r="1793" ht="15" customHeight="1"/>
    <row r="1794" ht="15" customHeight="1"/>
    <row r="1795" ht="15" customHeight="1"/>
    <row r="1796" ht="15" customHeight="1"/>
    <row r="1797" ht="15" customHeight="1"/>
    <row r="1798" ht="15" customHeight="1"/>
    <row r="1799" ht="15" customHeight="1"/>
    <row r="1800" ht="15" customHeight="1"/>
    <row r="1801" ht="15" customHeight="1"/>
    <row r="1802" ht="15" customHeight="1"/>
    <row r="1803" ht="15" customHeight="1"/>
    <row r="1804" ht="15" customHeight="1"/>
    <row r="1805" ht="15" customHeight="1"/>
    <row r="1806" ht="15" customHeight="1"/>
    <row r="1807" ht="15" customHeight="1"/>
    <row r="1808" ht="15" customHeight="1"/>
    <row r="1809" ht="15" customHeight="1"/>
    <row r="1810" ht="15" customHeight="1"/>
    <row r="1811" ht="15" customHeight="1"/>
    <row r="1812" ht="15" customHeight="1"/>
    <row r="1813" ht="12" customHeight="1"/>
    <row r="1814" ht="15" customHeight="1"/>
    <row r="1815" ht="15" customHeight="1"/>
    <row r="1816" ht="15" customHeight="1"/>
    <row r="1817" ht="15" customHeight="1"/>
    <row r="1818" ht="15" customHeight="1"/>
    <row r="1819" ht="15" customHeight="1"/>
    <row r="1820" ht="15" customHeight="1"/>
    <row r="1821" ht="15" customHeight="1"/>
    <row r="1822" ht="15" customHeight="1"/>
    <row r="1823" ht="15" customHeight="1"/>
    <row r="1824" ht="15" customHeight="1"/>
    <row r="1825" ht="15" customHeight="1"/>
    <row r="1826" ht="15" customHeight="1"/>
    <row r="1827" ht="15" customHeight="1"/>
    <row r="1828" ht="15" customHeight="1"/>
    <row r="1829" ht="15" customHeight="1"/>
    <row r="1830" ht="15" customHeight="1"/>
    <row r="1831" ht="15" customHeight="1"/>
    <row r="1832" ht="15" customHeight="1"/>
    <row r="1833" ht="15" customHeight="1"/>
    <row r="1834" ht="15" customHeight="1"/>
    <row r="1835" ht="15" customHeight="1"/>
    <row r="1836" ht="15" customHeight="1"/>
    <row r="1837" ht="15" customHeight="1"/>
    <row r="1838" ht="15" customHeight="1"/>
    <row r="1839" ht="15" customHeight="1"/>
    <row r="1840" ht="15" customHeight="1"/>
    <row r="1841" ht="15" customHeight="1"/>
    <row r="1842" ht="15" customHeight="1"/>
    <row r="1843" ht="15" customHeight="1"/>
    <row r="1844" ht="15" customHeight="1"/>
    <row r="1845" ht="15" customHeight="1"/>
    <row r="1846" ht="15" customHeight="1"/>
    <row r="1847" ht="15" customHeight="1"/>
    <row r="1848" ht="15" customHeight="1"/>
    <row r="1849" ht="12"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0" ht="15" customHeight="1"/>
    <row r="1861" ht="15" customHeight="1"/>
    <row r="1862" ht="15" customHeight="1"/>
    <row r="1863" ht="15" customHeight="1"/>
    <row r="1864" ht="15" customHeight="1"/>
    <row r="1865" ht="15" customHeight="1"/>
    <row r="1866" ht="15" customHeight="1"/>
    <row r="1867" ht="15" customHeight="1"/>
    <row r="1868" ht="15" customHeight="1"/>
    <row r="1869" ht="15" customHeight="1"/>
    <row r="1870" ht="15" customHeight="1"/>
    <row r="1871" ht="15" customHeight="1"/>
    <row r="1872" ht="15" customHeight="1"/>
    <row r="1873" ht="15" customHeight="1"/>
    <row r="1874" ht="15" customHeight="1"/>
    <row r="1875" ht="15" customHeight="1"/>
    <row r="1876" ht="15" customHeight="1"/>
    <row r="1877" ht="15" customHeight="1"/>
    <row r="1878" ht="15" customHeight="1"/>
    <row r="1879" ht="15" customHeight="1"/>
    <row r="1880" ht="15" customHeight="1"/>
    <row r="1881" ht="15" customHeight="1"/>
    <row r="1882" ht="15" customHeight="1"/>
    <row r="1883" ht="15" customHeight="1"/>
    <row r="1884" ht="15" customHeight="1"/>
    <row r="1885" ht="12" customHeight="1"/>
    <row r="1886" ht="15" customHeight="1"/>
    <row r="1887" ht="12" customHeight="1"/>
    <row r="1888" ht="15" customHeight="1"/>
    <row r="1889" ht="15" customHeight="1"/>
    <row r="1890" ht="15" customHeight="1"/>
    <row r="1891" ht="15" customHeight="1"/>
    <row r="1892" ht="15" customHeight="1"/>
    <row r="1893" ht="15" customHeight="1"/>
    <row r="1894" ht="15" customHeight="1"/>
    <row r="1895" ht="15" customHeight="1"/>
    <row r="1896" ht="15" customHeight="1"/>
    <row r="1897" ht="15" customHeight="1"/>
    <row r="1898" ht="15" customHeight="1"/>
    <row r="1899" ht="15" customHeight="1"/>
    <row r="1900" ht="15" customHeight="1"/>
    <row r="1901" ht="15" customHeight="1"/>
    <row r="1902" ht="15" customHeight="1"/>
    <row r="1903" ht="15" customHeight="1"/>
    <row r="1904" ht="15" customHeight="1"/>
    <row r="1905" ht="15" customHeight="1"/>
    <row r="1906" ht="15" customHeight="1"/>
    <row r="1907" ht="15" customHeight="1"/>
    <row r="1908" ht="15" customHeight="1"/>
    <row r="1909" ht="15" customHeight="1"/>
    <row r="1910" ht="15" customHeight="1"/>
    <row r="1911" ht="15" customHeight="1"/>
    <row r="1912" ht="15" customHeight="1"/>
    <row r="1913" ht="15" customHeight="1"/>
    <row r="1914" ht="15" customHeight="1"/>
    <row r="1915" ht="15" customHeight="1"/>
    <row r="1916" ht="15" customHeight="1"/>
    <row r="1917" ht="15" customHeight="1"/>
    <row r="1918" ht="15" customHeight="1"/>
    <row r="1919" ht="15" customHeight="1"/>
    <row r="1920" ht="15" customHeight="1"/>
    <row r="1921" ht="15" customHeight="1"/>
    <row r="1922" ht="15" customHeight="1"/>
    <row r="1923" ht="12" customHeight="1"/>
    <row r="1924" ht="15" customHeight="1"/>
    <row r="1925" ht="15" customHeight="1"/>
    <row r="1926" ht="15" customHeight="1"/>
    <row r="1927" ht="15" customHeight="1"/>
    <row r="1928" ht="15" customHeight="1"/>
    <row r="1929" ht="15" customHeight="1"/>
    <row r="1930" ht="15" customHeight="1"/>
    <row r="1931" ht="15" customHeight="1"/>
    <row r="1932" ht="15" customHeight="1"/>
    <row r="1933" ht="15" customHeight="1"/>
    <row r="1934" ht="15" customHeight="1"/>
    <row r="1935" ht="15" customHeight="1"/>
    <row r="1936" ht="15" customHeight="1"/>
    <row r="1937" ht="15" customHeight="1"/>
    <row r="1938" ht="15" customHeight="1"/>
    <row r="1939" ht="15" customHeight="1"/>
    <row r="1940" ht="15" customHeight="1"/>
    <row r="1941" ht="15" customHeight="1"/>
    <row r="1942" ht="15" customHeight="1"/>
    <row r="1943" ht="15" customHeight="1"/>
    <row r="1944" ht="15" customHeight="1"/>
    <row r="1945" ht="15" customHeight="1"/>
    <row r="1946" ht="15" customHeight="1"/>
    <row r="1947" ht="15" customHeight="1"/>
    <row r="1948" ht="15" customHeight="1"/>
    <row r="1949" ht="15" customHeight="1"/>
    <row r="1950" ht="15" customHeight="1"/>
    <row r="1951" ht="15" customHeight="1"/>
    <row r="1952" ht="15" customHeight="1"/>
    <row r="1953" ht="15" customHeight="1"/>
    <row r="1954" ht="15" customHeight="1"/>
    <row r="1955" ht="15" customHeight="1"/>
    <row r="1956" ht="15" customHeight="1"/>
    <row r="1957" ht="15" customHeight="1"/>
    <row r="1958" ht="15" customHeight="1"/>
    <row r="1959" ht="12" customHeight="1"/>
    <row r="1960" ht="12" customHeight="1"/>
    <row r="1961" ht="12" customHeight="1"/>
    <row r="1962" ht="15" customHeight="1"/>
    <row r="1963" ht="15" customHeight="1"/>
    <row r="1964" ht="15" customHeight="1"/>
    <row r="1965" ht="15" customHeight="1"/>
    <row r="1966" ht="15" customHeight="1"/>
    <row r="1967" ht="15" customHeight="1"/>
    <row r="1968" ht="15" customHeight="1"/>
    <row r="1969" ht="15" customHeight="1"/>
    <row r="1970" ht="12" customHeight="1"/>
    <row r="1971" ht="15" customHeight="1"/>
    <row r="1972" ht="15" customHeight="1"/>
    <row r="1973" ht="15" customHeight="1"/>
    <row r="1974" ht="15" customHeight="1"/>
    <row r="1975" ht="15" customHeight="1"/>
    <row r="1976" ht="15" customHeight="1"/>
    <row r="1977" ht="15" customHeight="1"/>
    <row r="1978" ht="15" customHeight="1"/>
    <row r="1979" ht="12" customHeight="1"/>
    <row r="1980" ht="15" customHeight="1"/>
    <row r="1981" ht="15" customHeight="1"/>
    <row r="1982" ht="15" customHeight="1"/>
    <row r="1983" ht="15" customHeight="1"/>
    <row r="1984" ht="15" customHeight="1"/>
    <row r="1985" ht="15" customHeight="1"/>
    <row r="1986" ht="15" customHeight="1"/>
    <row r="1987" ht="15" customHeight="1"/>
    <row r="1988" ht="15" customHeight="1"/>
    <row r="1989" ht="15" customHeight="1"/>
    <row r="1990" ht="15" customHeight="1"/>
    <row r="1991" ht="15" customHeight="1"/>
    <row r="1992" ht="15" customHeight="1"/>
    <row r="1993" ht="15" customHeight="1"/>
    <row r="1994" ht="15" customHeight="1"/>
    <row r="1995" ht="15" customHeight="1"/>
    <row r="1996" ht="15" customHeight="1"/>
    <row r="1997" ht="15" customHeight="1"/>
    <row r="1998" ht="12" customHeight="1"/>
    <row r="1999" ht="12" customHeight="1"/>
    <row r="2000"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0" ht="15" customHeight="1"/>
    <row r="2051" ht="15" customHeight="1"/>
    <row r="2052" ht="15" customHeight="1"/>
    <row r="2053" ht="15" customHeight="1"/>
    <row r="2054" ht="15" customHeight="1"/>
    <row r="2055" ht="15" customHeight="1"/>
    <row r="2056" ht="15" customHeight="1"/>
    <row r="2057" ht="15" customHeight="1"/>
    <row r="2058" ht="15" customHeight="1"/>
    <row r="2059" ht="15" customHeight="1"/>
    <row r="2060" ht="15" customHeight="1"/>
    <row r="2061" ht="15" customHeight="1"/>
    <row r="2062" ht="15" customHeight="1"/>
    <row r="2063" ht="15" customHeight="1"/>
    <row r="2064" ht="15" customHeight="1"/>
    <row r="2065" ht="15" customHeight="1"/>
    <row r="2066" ht="15" customHeight="1"/>
    <row r="2067" ht="15" customHeight="1"/>
    <row r="2068" ht="15" customHeight="1"/>
    <row r="2069" ht="15" customHeight="1"/>
    <row r="2070" ht="15" customHeight="1"/>
    <row r="2071" ht="15" customHeight="1"/>
    <row r="2072" ht="15" customHeight="1"/>
    <row r="2073" ht="15" customHeight="1"/>
    <row r="2074" ht="15" customHeight="1"/>
    <row r="2075" ht="15" customHeight="1"/>
    <row r="2076" ht="15" customHeight="1"/>
    <row r="2077" ht="15" customHeight="1"/>
    <row r="2078" ht="15" customHeight="1"/>
    <row r="2079" ht="15" customHeight="1"/>
    <row r="2080" ht="15" customHeight="1"/>
    <row r="2081" ht="15" customHeight="1"/>
    <row r="2082" ht="15" customHeight="1"/>
    <row r="2083" ht="15" customHeight="1"/>
    <row r="2084" ht="15" customHeight="1"/>
    <row r="2085" ht="15" customHeight="1"/>
    <row r="2086" ht="15" customHeight="1"/>
    <row r="2087" ht="15" customHeight="1"/>
    <row r="2088" ht="15" customHeight="1"/>
    <row r="2089" ht="15" customHeight="1"/>
    <row r="2090" ht="15" customHeight="1"/>
    <row r="2091" ht="15" customHeight="1"/>
    <row r="2092" ht="15" customHeight="1"/>
    <row r="2093" ht="15" customHeight="1"/>
    <row r="2094" ht="15" customHeight="1"/>
    <row r="2095" ht="15" customHeight="1"/>
    <row r="2096" ht="15" customHeight="1"/>
    <row r="2097" ht="15" customHeight="1"/>
    <row r="2098" ht="15" customHeight="1"/>
    <row r="2099" ht="15" customHeight="1"/>
    <row r="2100" ht="15" customHeight="1"/>
    <row r="2101" ht="15" customHeight="1"/>
    <row r="2102" ht="15" customHeight="1"/>
    <row r="2103" ht="15" customHeight="1"/>
    <row r="2104" ht="15" customHeight="1"/>
    <row r="2105" ht="15" customHeight="1"/>
    <row r="2106" ht="15" customHeight="1"/>
    <row r="2107" ht="15" customHeight="1"/>
    <row r="2108" ht="15" customHeight="1"/>
    <row r="2109"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3" ht="15" customHeight="1"/>
    <row r="2124" ht="15" customHeight="1"/>
    <row r="2125" ht="15" customHeight="1"/>
    <row r="2126" ht="15" customHeight="1"/>
    <row r="2127" ht="15" customHeight="1"/>
    <row r="2128" ht="15" customHeight="1"/>
    <row r="2129" ht="15" customHeight="1"/>
    <row r="2130" ht="15" customHeight="1"/>
    <row r="2131" ht="15" customHeight="1"/>
    <row r="2132" ht="15" customHeight="1"/>
    <row r="2133" ht="15" customHeight="1"/>
    <row r="2134" ht="15" customHeight="1"/>
    <row r="2135" ht="15" customHeight="1"/>
    <row r="2136" ht="15" customHeight="1"/>
    <row r="2137" ht="15" customHeight="1"/>
    <row r="2138" ht="15" customHeight="1"/>
    <row r="2139" ht="15" customHeight="1"/>
    <row r="2140" ht="15" customHeight="1"/>
    <row r="2141" ht="15" customHeight="1"/>
    <row r="2142" ht="15" customHeight="1"/>
    <row r="2143" ht="15" customHeight="1"/>
    <row r="2144" ht="12" customHeight="1"/>
    <row r="2145" ht="15" customHeight="1"/>
    <row r="2146" ht="15" customHeight="1"/>
    <row r="2147" ht="15" customHeight="1"/>
    <row r="2148" ht="15" customHeight="1"/>
    <row r="2149" ht="15" customHeight="1"/>
    <row r="2150" ht="15" customHeight="1"/>
    <row r="2151" ht="15" customHeight="1"/>
    <row r="2152" ht="15" customHeight="1"/>
    <row r="2153" ht="15" customHeight="1"/>
    <row r="2154" ht="15" customHeight="1"/>
    <row r="2155" ht="15" customHeight="1"/>
    <row r="2156" ht="15" customHeight="1"/>
    <row r="2157" ht="15" customHeight="1"/>
    <row r="2158" ht="15" customHeight="1"/>
    <row r="2159" ht="15" customHeight="1"/>
    <row r="2160" ht="15" customHeight="1"/>
    <row r="2161" ht="15" customHeight="1"/>
    <row r="2162" ht="15" customHeight="1"/>
    <row r="2163" ht="15" customHeight="1"/>
    <row r="2164" ht="15" customHeight="1"/>
    <row r="2165" ht="15" customHeight="1"/>
    <row r="2166" ht="15" customHeight="1"/>
    <row r="2167" ht="15" customHeight="1"/>
    <row r="2168" ht="15" customHeight="1"/>
    <row r="2169" ht="15" customHeight="1"/>
    <row r="2170" ht="15" customHeight="1"/>
    <row r="2171" ht="15" customHeight="1"/>
    <row r="2172" ht="15" customHeight="1"/>
    <row r="2173" ht="15" customHeight="1"/>
    <row r="2174" ht="15" customHeight="1"/>
    <row r="2175" ht="15" customHeight="1"/>
    <row r="2176" ht="15" customHeight="1"/>
    <row r="2177" ht="15" customHeight="1"/>
    <row r="2178" ht="15" customHeight="1"/>
    <row r="2179" ht="15" customHeight="1"/>
    <row r="2180" ht="15" customHeight="1"/>
    <row r="2181" ht="15" customHeight="1"/>
    <row r="2182" ht="15" customHeight="1"/>
    <row r="2183" ht="15" customHeight="1"/>
    <row r="2184" ht="15" customHeight="1"/>
    <row r="2185" ht="15" customHeight="1"/>
    <row r="2186" ht="15" customHeight="1"/>
    <row r="2187" ht="15" customHeight="1"/>
    <row r="2188" ht="15" customHeight="1"/>
    <row r="2189" ht="15" customHeight="1"/>
    <row r="2190" ht="15" customHeight="1"/>
    <row r="2191" ht="15" customHeight="1"/>
    <row r="2192" ht="15" customHeight="1"/>
    <row r="2193" ht="15" customHeight="1"/>
    <row r="2194" ht="15" customHeight="1"/>
    <row r="2195" ht="15" customHeight="1"/>
    <row r="2196" ht="15" customHeight="1"/>
    <row r="2197" ht="15" customHeight="1"/>
    <row r="2198" ht="15" customHeight="1"/>
    <row r="2199" ht="15" customHeight="1"/>
    <row r="2200" ht="15" customHeight="1"/>
    <row r="2201" ht="15" customHeight="1"/>
    <row r="2202" ht="15" customHeight="1"/>
    <row r="2203" ht="15" customHeight="1"/>
    <row r="2204" ht="15" customHeight="1"/>
    <row r="2205" ht="15" customHeight="1"/>
    <row r="2206" ht="15" customHeight="1"/>
    <row r="2207" ht="15" customHeight="1"/>
    <row r="2208" ht="15" customHeight="1"/>
    <row r="2209" ht="15" customHeight="1"/>
    <row r="2210" ht="15" customHeight="1"/>
    <row r="2211" ht="15" customHeight="1"/>
    <row r="2212" ht="15" customHeight="1"/>
    <row r="2213" ht="15" customHeight="1"/>
    <row r="2214" ht="15" customHeight="1"/>
    <row r="2215" ht="15" customHeight="1"/>
    <row r="2216" ht="15" customHeight="1"/>
    <row r="2217" ht="15" customHeight="1"/>
    <row r="2218" ht="15" customHeight="1"/>
    <row r="2219" ht="15" customHeight="1"/>
    <row r="2220" ht="15" customHeight="1"/>
    <row r="2221" ht="15" customHeight="1"/>
    <row r="2222" ht="15" customHeight="1"/>
    <row r="2223" ht="15" customHeight="1"/>
    <row r="2224" ht="15" customHeight="1"/>
    <row r="2225" ht="15" customHeight="1"/>
    <row r="2226" ht="15" customHeight="1"/>
    <row r="2227" ht="15" customHeight="1"/>
    <row r="2228" ht="15" customHeight="1"/>
    <row r="2229" ht="15" customHeight="1"/>
    <row r="2230" ht="15" customHeight="1"/>
    <row r="2231" ht="15" customHeight="1"/>
    <row r="2232" ht="15" customHeight="1"/>
    <row r="2233" ht="15" customHeight="1"/>
    <row r="2234" ht="12" customHeight="1"/>
    <row r="2235" ht="15" customHeight="1"/>
    <row r="2236" ht="15" customHeight="1"/>
    <row r="2237" ht="15" customHeight="1"/>
    <row r="2238" ht="15" customHeight="1"/>
    <row r="2239" ht="15" customHeight="1"/>
    <row r="2240" ht="15" customHeight="1"/>
    <row r="2241" ht="15" customHeight="1"/>
    <row r="2242" ht="15" customHeight="1"/>
    <row r="2243" ht="15" customHeight="1"/>
    <row r="2244" ht="15" customHeight="1"/>
    <row r="2245" ht="15" customHeight="1"/>
    <row r="2246" ht="15" customHeight="1"/>
    <row r="2247" ht="15" customHeight="1"/>
    <row r="2248" ht="15" customHeight="1"/>
    <row r="2249"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59" ht="15" customHeight="1"/>
    <row r="2260" ht="15" customHeight="1"/>
    <row r="2261" ht="15" customHeight="1"/>
    <row r="2262" ht="15" customHeight="1"/>
    <row r="2263" ht="15" customHeight="1"/>
    <row r="2264" ht="15" customHeight="1"/>
    <row r="2265" ht="15" customHeight="1"/>
    <row r="2266" ht="15" customHeight="1"/>
    <row r="2267" ht="15" customHeight="1"/>
    <row r="2268" ht="15" customHeight="1"/>
    <row r="2269" ht="15" customHeight="1"/>
    <row r="2270" ht="15" customHeight="1"/>
    <row r="2271" ht="15" customHeight="1"/>
    <row r="2272" ht="15" customHeight="1"/>
    <row r="2273" ht="15" customHeight="1"/>
    <row r="2274" ht="15" customHeight="1"/>
    <row r="2275" ht="15" customHeight="1"/>
    <row r="2276" ht="15" customHeight="1"/>
    <row r="2277" ht="15" customHeight="1"/>
    <row r="2278" ht="15" customHeight="1"/>
    <row r="2279" ht="15" customHeight="1"/>
    <row r="2280" ht="15" customHeight="1"/>
    <row r="2281" ht="15" customHeight="1"/>
    <row r="2282" ht="15" customHeight="1"/>
    <row r="2283" ht="15" customHeight="1"/>
    <row r="2284" ht="15" customHeight="1"/>
    <row r="2285" ht="15" customHeight="1"/>
    <row r="2286" ht="15" customHeight="1"/>
    <row r="2287"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299" ht="15" customHeight="1"/>
    <row r="2300" ht="15" customHeight="1"/>
    <row r="2301" ht="15" customHeight="1"/>
    <row r="2302" ht="15" customHeight="1"/>
    <row r="2303" ht="15" customHeight="1"/>
    <row r="2304" ht="15" customHeight="1"/>
    <row r="2305" ht="15" customHeight="1"/>
    <row r="2306" ht="15" customHeight="1"/>
    <row r="2307" ht="15" customHeight="1"/>
    <row r="2308" ht="15" customHeight="1"/>
    <row r="2309" ht="15" customHeight="1"/>
    <row r="2310" ht="15" customHeight="1"/>
    <row r="2311" ht="15" customHeight="1"/>
    <row r="2312" ht="15" customHeight="1"/>
    <row r="2313" ht="15" customHeight="1"/>
    <row r="2314" ht="15" customHeight="1"/>
    <row r="2315" ht="15" customHeight="1"/>
    <row r="2316" ht="15" customHeight="1"/>
    <row r="2317" ht="15" customHeight="1"/>
    <row r="2318" ht="15" customHeight="1"/>
    <row r="2319" ht="15" customHeight="1"/>
    <row r="2320" ht="15" customHeight="1"/>
    <row r="2321" ht="15" customHeight="1"/>
    <row r="2322" ht="15" customHeight="1"/>
    <row r="2323" ht="15" customHeight="1"/>
    <row r="2324" ht="15" customHeight="1"/>
    <row r="2325" ht="15" customHeight="1"/>
    <row r="2326" ht="15" customHeight="1"/>
    <row r="2327" ht="12" customHeight="1"/>
    <row r="2328" ht="12" customHeight="1"/>
    <row r="2329" ht="12" customHeight="1"/>
    <row r="2330" ht="12" customHeight="1"/>
    <row r="2331" ht="12" customHeight="1"/>
    <row r="2332" ht="12" customHeight="1"/>
    <row r="2333" ht="12" customHeight="1"/>
    <row r="2334" ht="12" customHeight="1"/>
    <row r="2335" ht="12" customHeight="1"/>
    <row r="2336"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6" ht="15" customHeight="1"/>
    <row r="2367" ht="15" customHeight="1"/>
    <row r="2368" ht="15" customHeight="1"/>
    <row r="2369" ht="15" customHeight="1"/>
    <row r="2370" ht="15" customHeight="1"/>
    <row r="2371" ht="15" customHeight="1"/>
    <row r="2372" ht="12" customHeight="1"/>
    <row r="2373" ht="15" customHeight="1"/>
    <row r="2374" ht="15" customHeight="1"/>
    <row r="2375" ht="15" customHeight="1"/>
    <row r="2376" ht="15" customHeight="1"/>
    <row r="2377" ht="15" customHeight="1"/>
    <row r="2378" ht="15" customHeight="1"/>
    <row r="2379"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89" ht="15" customHeight="1"/>
    <row r="2390" ht="12" customHeight="1"/>
    <row r="2391" ht="15" customHeight="1"/>
    <row r="2392" ht="15" customHeight="1"/>
    <row r="2393" ht="15" customHeight="1"/>
    <row r="2394" ht="15" customHeight="1"/>
    <row r="2395" ht="15" customHeight="1"/>
    <row r="2396" ht="15" customHeight="1"/>
    <row r="2397" ht="15" customHeight="1"/>
    <row r="2398" ht="15" customHeight="1"/>
    <row r="2399" ht="15" customHeight="1"/>
    <row r="2400" ht="15" customHeight="1"/>
    <row r="2401" ht="15" customHeight="1"/>
    <row r="2402" ht="15" customHeight="1"/>
    <row r="2403" ht="15" customHeight="1"/>
    <row r="2404" ht="15" customHeight="1"/>
    <row r="2405" ht="15" customHeight="1"/>
    <row r="2406" ht="15" customHeight="1"/>
    <row r="2407" ht="15" customHeight="1"/>
    <row r="2408" ht="12" customHeight="1"/>
    <row r="2409" ht="15" customHeight="1"/>
    <row r="2410" ht="15" customHeight="1"/>
    <row r="2411" ht="15" customHeight="1"/>
    <row r="2412" ht="15" customHeight="1"/>
    <row r="2413" ht="15" customHeight="1"/>
    <row r="2414" ht="15" customHeight="1"/>
    <row r="2415" ht="15" customHeight="1"/>
    <row r="2416" ht="15" customHeight="1"/>
    <row r="2417" ht="15" customHeight="1"/>
    <row r="2418" ht="15" customHeight="1"/>
    <row r="2419" ht="15" customHeight="1"/>
    <row r="2420" ht="15" customHeight="1"/>
    <row r="2421" ht="15" customHeight="1"/>
    <row r="2422" ht="15" customHeight="1"/>
    <row r="2423" ht="15" customHeight="1"/>
    <row r="2424" ht="15" customHeight="1"/>
    <row r="2425" ht="15" customHeight="1"/>
    <row r="2426" ht="12" customHeight="1"/>
    <row r="2427" ht="15" customHeight="1"/>
    <row r="2428" ht="15" customHeight="1"/>
    <row r="2429" ht="15" customHeight="1"/>
    <row r="2430" ht="15" customHeight="1"/>
    <row r="2431" ht="15" customHeight="1"/>
    <row r="2432" ht="15" customHeight="1"/>
    <row r="2433" ht="15" customHeight="1"/>
    <row r="2434" ht="15" customHeight="1"/>
    <row r="2435" ht="15" customHeight="1"/>
    <row r="2436" ht="15" customHeight="1"/>
    <row r="2437" ht="15" customHeight="1"/>
    <row r="2438" ht="15" customHeight="1"/>
    <row r="2439" ht="15" customHeight="1"/>
    <row r="2440" ht="15" customHeight="1"/>
    <row r="2441" ht="15" customHeight="1"/>
    <row r="2442" ht="15" customHeight="1"/>
    <row r="2443" ht="15" customHeight="1"/>
    <row r="2444" ht="12" customHeight="1"/>
    <row r="2445" ht="15" customHeight="1"/>
    <row r="2446" ht="15" customHeight="1"/>
    <row r="2447" ht="15" customHeight="1"/>
    <row r="2448" ht="15" customHeight="1"/>
    <row r="2449" ht="15" customHeight="1"/>
    <row r="2450" ht="15" customHeight="1"/>
    <row r="2451" ht="15" customHeight="1"/>
    <row r="2452" ht="15" customHeight="1"/>
    <row r="2453" ht="15" customHeight="1"/>
    <row r="2454" ht="15" customHeight="1"/>
    <row r="2455" ht="15" customHeight="1"/>
    <row r="2456" ht="15" customHeight="1"/>
    <row r="2457" ht="15" customHeight="1"/>
    <row r="2458" ht="15" customHeight="1"/>
    <row r="2459" ht="15" customHeight="1"/>
    <row r="2460" ht="15" customHeight="1"/>
    <row r="2461" ht="15" customHeight="1"/>
    <row r="2462" ht="12" customHeight="1"/>
    <row r="2463" ht="12" customHeight="1"/>
    <row r="2464" ht="15" customHeight="1"/>
    <row r="2465" ht="15" customHeight="1"/>
    <row r="2466" ht="15" customHeight="1"/>
    <row r="2467" ht="15" customHeight="1"/>
    <row r="2468" ht="15" customHeight="1"/>
    <row r="2469" ht="15" customHeight="1"/>
    <row r="2470" ht="15" customHeight="1"/>
    <row r="2471" ht="15" customHeight="1"/>
    <row r="2472" ht="15" customHeight="1"/>
    <row r="2473" ht="15" customHeight="1"/>
    <row r="2474" ht="15" customHeight="1"/>
    <row r="2475" ht="15" customHeight="1"/>
    <row r="2476" ht="15" customHeight="1"/>
    <row r="2477" ht="15" customHeight="1"/>
    <row r="2478" ht="15" customHeight="1"/>
    <row r="2479" ht="15" customHeight="1"/>
    <row r="2480" ht="15" customHeight="1"/>
    <row r="2481" ht="12" customHeight="1"/>
    <row r="2482" ht="15" customHeight="1"/>
    <row r="2483" ht="15" customHeight="1"/>
    <row r="2484" ht="15" customHeight="1"/>
    <row r="2485" ht="15" customHeight="1"/>
    <row r="2486" ht="15" customHeight="1"/>
    <row r="2487" ht="15" customHeight="1"/>
    <row r="2488" ht="15" customHeight="1"/>
    <row r="2489" ht="15" customHeight="1"/>
    <row r="2490" ht="15" customHeight="1"/>
    <row r="2491" ht="15" customHeight="1"/>
    <row r="2492" ht="15" customHeight="1"/>
    <row r="2493" ht="15" customHeight="1"/>
    <row r="2494" ht="15" customHeight="1"/>
    <row r="2495" ht="15" customHeight="1"/>
    <row r="2496" ht="15" customHeight="1"/>
    <row r="2497" ht="15" customHeight="1"/>
    <row r="2498" ht="15" customHeight="1"/>
    <row r="2499" ht="12" customHeight="1"/>
    <row r="2500" ht="15" customHeight="1"/>
    <row r="2501" ht="15" customHeight="1"/>
    <row r="2502" ht="15" customHeight="1"/>
    <row r="2503" ht="15" customHeight="1"/>
    <row r="2504" ht="15" customHeight="1"/>
    <row r="2505" ht="15" customHeight="1"/>
    <row r="2506" ht="15" customHeight="1"/>
    <row r="2507" ht="15" customHeight="1"/>
    <row r="2508" ht="15" customHeight="1"/>
    <row r="2509" ht="15" customHeight="1"/>
    <row r="2510" ht="15" customHeight="1"/>
    <row r="2511" ht="15" customHeight="1"/>
    <row r="2512" ht="15" customHeight="1"/>
    <row r="2513" ht="15" customHeight="1"/>
    <row r="2514" ht="15" customHeight="1"/>
    <row r="2515" ht="15" customHeight="1"/>
    <row r="2516" ht="15" customHeight="1"/>
    <row r="2517" ht="12" customHeight="1"/>
    <row r="2518" ht="12"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30" ht="15" customHeight="1"/>
    <row r="2531" ht="15" customHeight="1"/>
    <row r="2532" ht="15" customHeight="1"/>
    <row r="2533" ht="15" customHeight="1"/>
    <row r="2534" ht="15" customHeight="1"/>
    <row r="2535" ht="15" customHeight="1"/>
    <row r="2536" ht="12" customHeight="1"/>
    <row r="2537" ht="15" customHeight="1"/>
    <row r="2538" ht="15" customHeight="1"/>
    <row r="2539" ht="15" customHeight="1"/>
    <row r="2540" ht="15" customHeight="1"/>
    <row r="2541" ht="15" customHeight="1"/>
    <row r="2542" ht="15" customHeight="1"/>
    <row r="2543" ht="15" customHeight="1"/>
    <row r="2544" ht="15" customHeight="1"/>
    <row r="2545" ht="15" customHeight="1"/>
    <row r="2546" ht="15" customHeight="1"/>
    <row r="2547" ht="15" customHeight="1"/>
    <row r="2548" ht="15" customHeight="1"/>
    <row r="2549" ht="15" customHeight="1"/>
    <row r="2550" ht="15" customHeight="1"/>
    <row r="2551" ht="15" customHeight="1"/>
    <row r="2552" ht="15" customHeight="1"/>
    <row r="2553" ht="15" customHeight="1"/>
    <row r="2554" ht="12" customHeight="1"/>
    <row r="2555" ht="15" customHeight="1"/>
    <row r="2556" ht="15" customHeight="1"/>
    <row r="2557" ht="15" customHeight="1"/>
    <row r="2558" ht="15" customHeight="1"/>
    <row r="2559" ht="15" customHeight="1"/>
    <row r="2560" ht="15" customHeight="1"/>
    <row r="2561" ht="15" customHeight="1"/>
    <row r="2562" ht="15" customHeight="1"/>
    <row r="2563" ht="15" customHeight="1"/>
    <row r="2564" ht="15" customHeight="1"/>
    <row r="2565" ht="15" customHeight="1"/>
    <row r="2566" ht="15" customHeight="1"/>
    <row r="2567" ht="15" customHeight="1"/>
    <row r="2568" ht="15" customHeight="1"/>
    <row r="2569" ht="15" customHeight="1"/>
    <row r="2570" ht="15" customHeight="1"/>
    <row r="2571" ht="15" customHeight="1"/>
    <row r="2572" ht="12" customHeight="1"/>
    <row r="2573" ht="15" customHeight="1"/>
    <row r="2574" ht="15" customHeight="1"/>
    <row r="2575" ht="15" customHeight="1"/>
    <row r="2576" ht="15" customHeight="1"/>
    <row r="2577" ht="15" customHeight="1"/>
    <row r="2578" ht="15" customHeight="1"/>
    <row r="2579" ht="15" customHeight="1"/>
    <row r="2580" ht="15" customHeight="1"/>
    <row r="2581" ht="15" customHeight="1"/>
    <row r="2582" ht="15" customHeight="1"/>
    <row r="2583" ht="15" customHeight="1"/>
    <row r="2584" ht="15" customHeight="1"/>
    <row r="2585" ht="15" customHeight="1"/>
    <row r="2586" ht="15" customHeight="1"/>
    <row r="2587" ht="15" customHeight="1"/>
    <row r="2588" ht="15" customHeight="1"/>
    <row r="2589" ht="15" customHeight="1"/>
    <row r="2590" ht="12" customHeight="1"/>
    <row r="2591" ht="15" customHeight="1"/>
    <row r="2592" ht="15" customHeight="1"/>
    <row r="2593" ht="15" customHeight="1"/>
    <row r="2594" ht="15" customHeight="1"/>
    <row r="2595" ht="15" customHeight="1"/>
    <row r="2596" ht="15" customHeight="1"/>
    <row r="2597" ht="15" customHeight="1"/>
    <row r="2598" ht="15" customHeight="1"/>
    <row r="2599" ht="15" customHeight="1"/>
    <row r="2600" ht="15" customHeight="1"/>
    <row r="2601" ht="15" customHeight="1"/>
    <row r="2602" ht="15" customHeight="1"/>
    <row r="2603" ht="15" customHeight="1"/>
    <row r="2604" ht="15" customHeight="1"/>
    <row r="2605" ht="15" customHeight="1"/>
    <row r="2606" ht="15" customHeight="1"/>
    <row r="2607" ht="15" customHeight="1"/>
    <row r="2608" ht="12" customHeight="1"/>
    <row r="2609" ht="15" customHeight="1"/>
    <row r="2610" ht="15" customHeight="1"/>
    <row r="2611" ht="15" customHeight="1"/>
    <row r="2612" ht="15" customHeight="1"/>
    <row r="2613" ht="15" customHeight="1"/>
    <row r="2614" ht="15" customHeight="1"/>
    <row r="2615" ht="15" customHeight="1"/>
    <row r="2616" ht="15" customHeight="1"/>
    <row r="2617" ht="15" customHeight="1"/>
    <row r="2618" ht="15" customHeight="1"/>
    <row r="2619" ht="15" customHeight="1"/>
    <row r="2620" ht="15" customHeight="1"/>
    <row r="2621" ht="15" customHeight="1"/>
    <row r="2622" ht="15" customHeight="1"/>
    <row r="2623" ht="15" customHeight="1"/>
    <row r="2624" ht="15" customHeight="1"/>
    <row r="2625" ht="15" customHeight="1"/>
    <row r="2626" ht="12"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7" ht="12" customHeight="1"/>
    <row r="2648" ht="12" customHeight="1"/>
    <row r="2649" ht="12" customHeight="1"/>
    <row r="2650" ht="12" customHeight="1"/>
    <row r="2651" ht="12" customHeight="1"/>
    <row r="2652" ht="12" customHeight="1"/>
    <row r="2653" ht="12" customHeight="1"/>
    <row r="2654" ht="12" customHeight="1"/>
    <row r="2655" ht="12" customHeight="1"/>
    <row r="2656"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8" ht="15" customHeight="1"/>
    <row r="2689" ht="15" customHeight="1"/>
    <row r="2690" ht="15" customHeight="1"/>
    <row r="2691" ht="15" customHeight="1"/>
    <row r="2692" ht="15" customHeight="1"/>
    <row r="2693" ht="15" customHeight="1"/>
    <row r="2694" ht="15" customHeight="1"/>
    <row r="2695" ht="15" customHeight="1"/>
    <row r="2696" ht="15" customHeight="1"/>
    <row r="2697" ht="12" customHeight="1"/>
    <row r="2698" ht="15" customHeight="1"/>
    <row r="2699" ht="15" customHeight="1"/>
    <row r="2700" ht="15" customHeight="1"/>
    <row r="2701" ht="15" customHeight="1"/>
    <row r="2702" ht="15" customHeight="1"/>
    <row r="2703" ht="15" customHeight="1"/>
    <row r="2704" ht="15" customHeight="1"/>
    <row r="2705" ht="15" customHeight="1"/>
    <row r="2706" ht="15" customHeight="1"/>
    <row r="2707" ht="15" customHeight="1"/>
    <row r="2708" ht="15" customHeight="1"/>
    <row r="2709" ht="15" customHeight="1"/>
    <row r="2710" ht="15" customHeight="1"/>
    <row r="2711" ht="15" customHeight="1"/>
    <row r="2712" ht="15" customHeight="1"/>
    <row r="2713" ht="15" customHeight="1"/>
    <row r="2714" ht="15" customHeight="1"/>
    <row r="2715" ht="12" customHeight="1"/>
    <row r="2716" ht="15" customHeight="1"/>
    <row r="2717" ht="15" customHeight="1"/>
    <row r="2718" ht="15" customHeight="1"/>
    <row r="2719" ht="15" customHeight="1"/>
    <row r="2720"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2"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44" ht="15" customHeight="1"/>
    <row r="2745" ht="15" customHeight="1"/>
    <row r="2746" ht="15" customHeight="1"/>
    <row r="2747" ht="15" customHeight="1"/>
    <row r="2748" ht="15" customHeight="1"/>
    <row r="2749" ht="15" customHeight="1"/>
    <row r="2750" ht="15" customHeight="1"/>
    <row r="2751" ht="12" customHeight="1"/>
    <row r="2752" ht="15" customHeight="1"/>
    <row r="2753" ht="15" customHeight="1"/>
    <row r="2754" ht="15" customHeight="1"/>
    <row r="2755" ht="15" customHeight="1"/>
    <row r="2756" ht="15" customHeight="1"/>
    <row r="2757" ht="15" customHeight="1"/>
    <row r="2758" ht="15" customHeight="1"/>
    <row r="2759" ht="15" customHeight="1"/>
    <row r="2760" ht="15" customHeight="1"/>
    <row r="2761" ht="15" customHeight="1"/>
    <row r="2762" ht="15" customHeight="1"/>
    <row r="2763" ht="15" customHeight="1"/>
    <row r="2764" ht="15" customHeight="1"/>
    <row r="2765" ht="15" customHeight="1"/>
    <row r="2766" ht="15" customHeight="1"/>
    <row r="2767" ht="15" customHeight="1"/>
    <row r="2768" ht="15" customHeight="1"/>
    <row r="2769" ht="15" customHeight="1"/>
    <row r="2770" ht="15" customHeight="1"/>
    <row r="2771" ht="15" customHeight="1"/>
    <row r="2772" ht="15" customHeight="1"/>
    <row r="2773" ht="15" customHeight="1"/>
    <row r="2774"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2" customHeight="1"/>
    <row r="2787" ht="15" customHeight="1"/>
    <row r="2788" ht="15" customHeight="1"/>
    <row r="2789" ht="15" customHeight="1"/>
    <row r="2790" ht="15" customHeight="1"/>
    <row r="2791" ht="15" customHeight="1"/>
    <row r="2792"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3" ht="15" customHeight="1"/>
    <row r="2804" ht="12" customHeight="1"/>
    <row r="2805" ht="15" customHeight="1"/>
    <row r="2806" ht="15" customHeight="1"/>
    <row r="2807" ht="15" customHeight="1"/>
    <row r="2808" ht="15" customHeight="1"/>
    <row r="2809" ht="15" customHeight="1"/>
    <row r="2810" ht="15" customHeight="1"/>
    <row r="2811" ht="15" customHeight="1"/>
    <row r="2812" ht="15" customHeight="1"/>
    <row r="2813" ht="15" customHeight="1"/>
    <row r="2814" ht="15" customHeight="1"/>
    <row r="2815" ht="15" customHeight="1"/>
    <row r="2816" ht="15" customHeight="1"/>
    <row r="2817" ht="15" customHeight="1"/>
    <row r="2818" ht="15" customHeight="1"/>
    <row r="2819" ht="15" customHeight="1"/>
    <row r="2820" ht="15" customHeight="1"/>
    <row r="2821" ht="15" customHeight="1"/>
    <row r="2822" ht="15" customHeight="1"/>
    <row r="2823" ht="15" customHeight="1"/>
    <row r="2824" ht="15" customHeight="1"/>
    <row r="2825" ht="15" customHeight="1"/>
    <row r="2826" ht="15" customHeight="1"/>
    <row r="2827" ht="15" customHeight="1"/>
    <row r="2828" ht="15" customHeight="1"/>
    <row r="2829" ht="15" customHeight="1"/>
    <row r="2830" ht="15" customHeight="1"/>
    <row r="2831" ht="15" customHeight="1"/>
    <row r="2832" ht="15" customHeight="1"/>
    <row r="2833" ht="15" customHeight="1"/>
    <row r="2834" ht="15" customHeight="1"/>
    <row r="2835" ht="15" customHeight="1"/>
    <row r="2836" ht="15" customHeight="1"/>
    <row r="2837" ht="15" customHeight="1"/>
    <row r="2838" ht="15" customHeight="1"/>
    <row r="2839" ht="12" customHeight="1"/>
    <row r="2840" ht="15" customHeight="1"/>
    <row r="2841" ht="15" customHeight="1"/>
    <row r="2842" ht="15" customHeight="1"/>
    <row r="2843" ht="15" customHeight="1"/>
    <row r="2844" ht="15" customHeight="1"/>
    <row r="2845" ht="15" customHeight="1"/>
    <row r="2846" ht="15" customHeight="1"/>
    <row r="2847" ht="15" customHeight="1"/>
    <row r="2848" ht="15" customHeight="1"/>
    <row r="2849" ht="15" customHeight="1"/>
    <row r="2850" ht="15" customHeight="1"/>
    <row r="2851" ht="15" customHeight="1"/>
    <row r="2852" ht="15" customHeight="1"/>
    <row r="2853" ht="15" customHeight="1"/>
    <row r="2854" ht="15" customHeight="1"/>
    <row r="2855" ht="15" customHeight="1"/>
    <row r="2856" ht="15" customHeight="1"/>
    <row r="2857" ht="12" customHeight="1"/>
    <row r="2858" ht="15" customHeight="1"/>
    <row r="2859" ht="15" customHeight="1"/>
    <row r="2860" ht="15" customHeight="1"/>
    <row r="2861" ht="15" customHeight="1"/>
    <row r="2862" ht="15" customHeight="1"/>
    <row r="2863" ht="15" customHeight="1"/>
    <row r="2864" ht="15" customHeight="1"/>
    <row r="2865" ht="15" customHeight="1"/>
    <row r="2866" ht="15" customHeight="1"/>
    <row r="2867" ht="15" customHeight="1"/>
    <row r="2868" ht="15" customHeight="1"/>
    <row r="2869" ht="15" customHeight="1"/>
    <row r="2870" ht="15" customHeight="1"/>
    <row r="2871" ht="15" customHeight="1"/>
    <row r="2872" ht="15" customHeight="1"/>
    <row r="2873" ht="15" customHeight="1"/>
    <row r="2874" ht="15" customHeight="1"/>
    <row r="2875" ht="12" customHeight="1"/>
    <row r="2876" ht="15" customHeight="1"/>
    <row r="2877" ht="15" customHeight="1"/>
    <row r="2878" ht="15" customHeight="1"/>
    <row r="2879" ht="15" customHeight="1"/>
    <row r="2880" ht="15" customHeight="1"/>
    <row r="2881" ht="15" customHeight="1"/>
    <row r="2882" ht="15" customHeight="1"/>
    <row r="2883" ht="15" customHeight="1"/>
    <row r="2884" ht="15" customHeight="1"/>
    <row r="2885" ht="15" customHeight="1"/>
    <row r="2886" ht="15" customHeight="1"/>
    <row r="2887" ht="15" customHeight="1"/>
    <row r="2888" ht="15" customHeight="1"/>
    <row r="2889" ht="15" customHeight="1"/>
    <row r="2890" ht="15" customHeight="1"/>
    <row r="2891" ht="15" customHeight="1"/>
    <row r="2892" ht="15" customHeight="1"/>
    <row r="2893" ht="12" customHeight="1"/>
    <row r="2894" ht="15" customHeight="1"/>
    <row r="2895" ht="15" customHeight="1"/>
    <row r="2896" ht="15" customHeight="1"/>
    <row r="2897" ht="15" customHeight="1"/>
    <row r="2898" ht="15" customHeight="1"/>
    <row r="2899" ht="15" customHeight="1"/>
    <row r="2900" ht="15" customHeight="1"/>
    <row r="2901" ht="15" customHeight="1"/>
    <row r="2902" ht="15" customHeight="1"/>
    <row r="2903" ht="15" customHeight="1"/>
    <row r="2904" ht="15" customHeight="1"/>
    <row r="2905" ht="15" customHeight="1"/>
    <row r="2906" ht="15" customHeight="1"/>
    <row r="2907" ht="15" customHeight="1"/>
    <row r="2908" ht="15" customHeight="1"/>
    <row r="2909" ht="15" customHeight="1"/>
    <row r="2910" ht="15" customHeight="1"/>
    <row r="2911" ht="12" customHeight="1"/>
    <row r="2912" ht="15" customHeight="1"/>
    <row r="2913" ht="15" customHeight="1"/>
    <row r="2914" ht="15" customHeight="1"/>
    <row r="2915" ht="15" customHeight="1"/>
    <row r="2916" ht="15" customHeight="1"/>
    <row r="2917" ht="15" customHeight="1"/>
    <row r="2918" ht="15" customHeight="1"/>
    <row r="2919" ht="15" customHeight="1"/>
    <row r="2920" ht="15" customHeight="1"/>
    <row r="2921" ht="15" customHeight="1"/>
    <row r="2922" ht="15" customHeight="1"/>
    <row r="2923" ht="15" customHeight="1"/>
    <row r="2924" ht="15" customHeight="1"/>
    <row r="2925" ht="15" customHeight="1"/>
    <row r="2926" ht="15" customHeight="1"/>
    <row r="2927" ht="15" customHeight="1"/>
    <row r="2928" ht="15" customHeight="1"/>
    <row r="2929" ht="12" customHeight="1"/>
    <row r="2930" ht="15" customHeight="1"/>
    <row r="2931" ht="15" customHeight="1"/>
    <row r="2932" ht="15" customHeight="1"/>
    <row r="2933" ht="15" customHeight="1"/>
    <row r="2934" ht="15" customHeight="1"/>
    <row r="2935" ht="15" customHeight="1"/>
    <row r="2936" ht="15" customHeight="1"/>
    <row r="2937" ht="15" customHeight="1"/>
    <row r="2938" ht="15" customHeight="1"/>
    <row r="2939" ht="15" customHeight="1"/>
    <row r="2940" ht="15" customHeight="1"/>
    <row r="2941" ht="15" customHeight="1"/>
    <row r="2942" ht="15" customHeight="1"/>
    <row r="2943" ht="15" customHeight="1"/>
    <row r="2944" ht="15" customHeight="1"/>
    <row r="2945" ht="15" customHeight="1"/>
    <row r="2946" ht="15" customHeight="1"/>
    <row r="2947" ht="12" customHeight="1"/>
    <row r="2948" ht="15" customHeight="1"/>
    <row r="2949" ht="15" customHeight="1"/>
    <row r="2950" ht="15" customHeight="1"/>
    <row r="2951" ht="15" customHeight="1"/>
    <row r="2952" ht="15" customHeight="1"/>
    <row r="2953" ht="15" customHeight="1"/>
    <row r="2954" ht="15" customHeight="1"/>
    <row r="2955" ht="15" customHeight="1"/>
    <row r="2956" ht="15" customHeight="1"/>
    <row r="2957" ht="15" customHeight="1"/>
    <row r="2958" ht="15" customHeight="1"/>
    <row r="2959" ht="15" customHeight="1"/>
    <row r="2960" ht="15" customHeight="1"/>
    <row r="2961" ht="15" customHeight="1"/>
    <row r="2962" ht="15" customHeight="1"/>
    <row r="2963" ht="15" customHeight="1"/>
    <row r="2964" ht="15" customHeight="1"/>
    <row r="2965" ht="12" customHeight="1"/>
    <row r="2966" ht="15" customHeight="1"/>
    <row r="2967" ht="15" customHeight="1"/>
    <row r="2968" ht="15" customHeight="1"/>
    <row r="2969" ht="15" customHeight="1"/>
    <row r="2970" ht="15" customHeight="1"/>
    <row r="2971" ht="15" customHeight="1"/>
    <row r="2972" ht="15" customHeight="1"/>
    <row r="2973" ht="12" customHeight="1"/>
    <row r="2974" ht="12" customHeight="1"/>
    <row r="2975" ht="12" customHeight="1"/>
    <row r="2976"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0" ht="15" customHeight="1"/>
    <row r="3001" ht="15" customHeight="1"/>
    <row r="3002" ht="15" customHeight="1"/>
    <row r="3003" ht="15" customHeight="1"/>
    <row r="3004" ht="15" customHeight="1"/>
    <row r="3005" ht="15" customHeight="1"/>
    <row r="3006" ht="15" customHeight="1"/>
    <row r="3007" ht="15" customHeight="1"/>
    <row r="3008" ht="15" customHeight="1"/>
    <row r="3009" ht="15" customHeight="1"/>
    <row r="3010" ht="15" customHeight="1"/>
    <row r="3011" ht="15" customHeight="1"/>
    <row r="3012" ht="15" customHeight="1"/>
    <row r="3013" ht="15" customHeight="1"/>
    <row r="3014" ht="15" customHeight="1"/>
    <row r="3015" ht="15" customHeight="1"/>
    <row r="3016" ht="15" customHeight="1"/>
    <row r="3017" ht="15" customHeight="1"/>
    <row r="3018" ht="15" customHeight="1"/>
    <row r="3019" ht="15" customHeight="1"/>
    <row r="3020" ht="15" customHeight="1"/>
    <row r="3021" ht="15" customHeight="1"/>
    <row r="3022" ht="12" customHeight="1"/>
    <row r="3023" ht="15" customHeight="1"/>
    <row r="3024" ht="15" customHeight="1"/>
    <row r="3025" ht="15" customHeight="1"/>
    <row r="3026" ht="15" customHeight="1"/>
    <row r="3027" ht="15" customHeight="1"/>
    <row r="3028" ht="15" customHeight="1"/>
    <row r="3029" ht="15" customHeight="1"/>
    <row r="3030" ht="15" customHeight="1"/>
    <row r="3031" ht="15" customHeight="1"/>
    <row r="3032" ht="15" customHeight="1"/>
    <row r="3033" ht="15" customHeight="1"/>
    <row r="3034" ht="15" customHeight="1"/>
    <row r="3035" ht="15" customHeight="1"/>
    <row r="3036" ht="15" customHeight="1"/>
    <row r="3037" ht="15" customHeight="1"/>
    <row r="3038" ht="15" customHeight="1"/>
    <row r="3039" ht="15" customHeight="1"/>
    <row r="3040" ht="12" customHeight="1"/>
    <row r="3041" ht="15" customHeight="1"/>
    <row r="3042" ht="15" customHeight="1"/>
    <row r="3043" ht="15" customHeight="1"/>
    <row r="3044" ht="15" customHeight="1"/>
    <row r="3045" ht="15" customHeight="1"/>
    <row r="3046" ht="15" customHeight="1"/>
    <row r="3047" ht="15" customHeight="1"/>
    <row r="3048" ht="15" customHeight="1"/>
    <row r="3049" ht="15" customHeight="1"/>
    <row r="3050" ht="15" customHeight="1"/>
    <row r="3051" ht="15" customHeight="1"/>
    <row r="3052" ht="15" customHeight="1"/>
    <row r="3053" ht="15" customHeight="1"/>
    <row r="3054" ht="15" customHeight="1"/>
    <row r="3055" ht="15" customHeight="1"/>
    <row r="3056" ht="15" customHeight="1"/>
    <row r="3057" ht="15" customHeight="1"/>
    <row r="3058" ht="12" customHeight="1"/>
    <row r="3059" ht="15" customHeight="1"/>
    <row r="3060" ht="15" customHeight="1"/>
    <row r="3061" ht="15" customHeight="1"/>
    <row r="3062" ht="15" customHeight="1"/>
    <row r="3063" ht="15" customHeight="1"/>
    <row r="3064" ht="15" customHeight="1"/>
    <row r="3065" ht="15" customHeight="1"/>
    <row r="3066" ht="15" customHeight="1"/>
    <row r="3067" ht="15" customHeight="1"/>
    <row r="3068" ht="15" customHeight="1"/>
    <row r="3069" ht="15" customHeight="1"/>
    <row r="3070" ht="15" customHeight="1"/>
    <row r="3071" ht="15" customHeight="1"/>
    <row r="3072" ht="15" customHeight="1"/>
    <row r="3073" ht="15" customHeight="1"/>
    <row r="3074" ht="15" customHeight="1"/>
    <row r="3075" ht="15" customHeight="1"/>
    <row r="3076" ht="12" customHeight="1"/>
    <row r="3077" ht="15" customHeight="1"/>
    <row r="3078" ht="15" customHeight="1"/>
    <row r="3079" ht="15" customHeight="1"/>
    <row r="3080" ht="15" customHeight="1"/>
    <row r="3081" ht="15" customHeight="1"/>
    <row r="3082" ht="15" customHeight="1"/>
    <row r="3083" ht="15" customHeight="1"/>
    <row r="3084" ht="15" customHeight="1"/>
    <row r="3085" ht="15" customHeight="1"/>
    <row r="3086" ht="15" customHeight="1"/>
    <row r="3087" ht="15" customHeight="1"/>
    <row r="3088" ht="15" customHeight="1"/>
    <row r="3089" ht="15" customHeight="1"/>
    <row r="3090" ht="15" customHeight="1"/>
    <row r="3091" ht="15" customHeight="1"/>
    <row r="3092" ht="15" customHeight="1"/>
    <row r="3093" ht="15" customHeight="1"/>
    <row r="3094" ht="15" customHeight="1"/>
    <row r="3095" ht="15" customHeight="1"/>
    <row r="3096" ht="15" customHeight="1"/>
    <row r="3097" ht="15" customHeight="1"/>
    <row r="3098" ht="15" customHeight="1"/>
    <row r="3099" ht="15" customHeight="1"/>
    <row r="3100" ht="15" customHeight="1"/>
    <row r="3101" ht="15" customHeight="1"/>
    <row r="3102" ht="15" customHeight="1"/>
    <row r="3103" ht="15" customHeight="1"/>
    <row r="3104" ht="15" customHeight="1"/>
    <row r="3105" ht="15" customHeight="1"/>
    <row r="3106" ht="15" customHeight="1"/>
    <row r="3107" ht="15" customHeight="1"/>
    <row r="3108" ht="15" customHeight="1"/>
    <row r="3109" ht="15" customHeight="1"/>
    <row r="3110" ht="15" customHeight="1"/>
    <row r="3111" ht="12" customHeight="1"/>
    <row r="3112" ht="15" customHeight="1"/>
    <row r="3113" ht="15" customHeight="1"/>
    <row r="3114" ht="15" customHeight="1"/>
    <row r="3115" ht="15" customHeight="1"/>
    <row r="3116" ht="15" customHeight="1"/>
    <row r="3117" ht="15" customHeight="1"/>
    <row r="3118" ht="15" customHeight="1"/>
    <row r="3119" ht="15" customHeight="1"/>
    <row r="3120" ht="15" customHeight="1"/>
    <row r="3121" ht="15" customHeight="1"/>
    <row r="3122" ht="15" customHeight="1"/>
    <row r="3123" ht="15" customHeight="1"/>
    <row r="3124" ht="15" customHeight="1"/>
    <row r="3125" ht="15" customHeight="1"/>
    <row r="3126" ht="15" customHeight="1"/>
    <row r="3127" ht="15" customHeight="1"/>
    <row r="3128" ht="15" customHeight="1"/>
    <row r="3129" ht="12" customHeight="1"/>
    <row r="3130" ht="15" customHeight="1"/>
    <row r="3131" ht="15" customHeight="1"/>
    <row r="3132" ht="15" customHeight="1"/>
    <row r="3133" ht="15" customHeight="1"/>
    <row r="3134" ht="15" customHeight="1"/>
    <row r="3135" ht="15" customHeight="1"/>
    <row r="3136" ht="15" customHeight="1"/>
    <row r="3137" ht="15" customHeight="1"/>
    <row r="3138" ht="15" customHeight="1"/>
    <row r="3139" ht="15" customHeight="1"/>
    <row r="3140" ht="15" customHeight="1"/>
    <row r="3141" ht="15" customHeight="1"/>
    <row r="3142" ht="15" customHeight="1"/>
    <row r="3143" ht="15" customHeight="1"/>
    <row r="3144" ht="15" customHeight="1"/>
    <row r="3145" ht="15" customHeight="1"/>
    <row r="3146" ht="15" customHeight="1"/>
    <row r="3147" ht="12" customHeight="1"/>
    <row r="3148" ht="15" customHeight="1"/>
    <row r="3149" ht="15" customHeight="1"/>
    <row r="3150" ht="15" customHeight="1"/>
    <row r="3151" ht="15" customHeight="1"/>
    <row r="3152" ht="15" customHeight="1"/>
    <row r="3153" ht="15" customHeight="1"/>
    <row r="3154" ht="15" customHeight="1"/>
    <row r="3155" ht="15" customHeight="1"/>
    <row r="3156" ht="15" customHeight="1"/>
    <row r="3157" ht="15" customHeight="1"/>
    <row r="3158" ht="15" customHeight="1"/>
    <row r="3159" ht="15" customHeight="1"/>
    <row r="3160" ht="15" customHeight="1"/>
    <row r="3161" ht="15" customHeight="1"/>
    <row r="3162" ht="15" customHeight="1"/>
    <row r="3163" ht="15" customHeight="1"/>
    <row r="3164" ht="15" customHeight="1"/>
    <row r="3165" ht="12" customHeight="1"/>
    <row r="3166" ht="12" customHeight="1"/>
    <row r="3167" ht="15" customHeight="1"/>
    <row r="3168" ht="15" customHeight="1"/>
    <row r="3169" ht="15" customHeight="1"/>
    <row r="3170" ht="15" customHeight="1"/>
    <row r="3171" ht="15" customHeight="1"/>
    <row r="3172" ht="15" customHeight="1"/>
    <row r="3173" ht="15" customHeight="1"/>
    <row r="3174" ht="15" customHeight="1"/>
    <row r="3175" ht="15" customHeight="1"/>
    <row r="3176" ht="15" customHeight="1"/>
    <row r="3177" ht="15" customHeight="1"/>
    <row r="3178" ht="15" customHeight="1"/>
    <row r="3179" ht="15" customHeight="1"/>
    <row r="3180" ht="15" customHeight="1"/>
    <row r="3181" ht="15" customHeight="1"/>
    <row r="3182" ht="15" customHeight="1"/>
    <row r="3183" ht="15" customHeight="1"/>
    <row r="3184" ht="12" customHeight="1"/>
    <row r="3185" ht="15" customHeight="1"/>
    <row r="3186" ht="15" customHeight="1"/>
    <row r="3187" ht="15" customHeight="1"/>
    <row r="3188" ht="15" customHeight="1"/>
    <row r="3189" ht="15" customHeight="1"/>
    <row r="3190" ht="15" customHeight="1"/>
    <row r="3191" ht="15" customHeight="1"/>
    <row r="3192" ht="15" customHeight="1"/>
    <row r="3193" ht="15" customHeight="1"/>
    <row r="3194" ht="15" customHeight="1"/>
    <row r="3195" ht="15" customHeight="1"/>
    <row r="3196" ht="15" customHeight="1"/>
    <row r="3197" ht="15" customHeight="1"/>
    <row r="3198" ht="15" customHeight="1"/>
    <row r="3199" ht="15" customHeight="1"/>
    <row r="3200" ht="15" customHeight="1"/>
    <row r="3201" ht="15" customHeight="1"/>
    <row r="3202" ht="12" customHeight="1"/>
    <row r="3203" ht="15" customHeight="1"/>
    <row r="3204" ht="15" customHeight="1"/>
    <row r="3205" ht="15" customHeight="1"/>
    <row r="3206" ht="15" customHeight="1"/>
    <row r="3207" ht="15" customHeight="1"/>
    <row r="3208" ht="15" customHeight="1"/>
    <row r="3209" ht="15" customHeight="1"/>
    <row r="3210" ht="15" customHeight="1"/>
    <row r="3211" ht="15" customHeight="1"/>
    <row r="3212" ht="15" customHeight="1"/>
    <row r="3213" ht="15" customHeight="1"/>
    <row r="3214" ht="15" customHeight="1"/>
    <row r="3215" ht="15" customHeight="1"/>
    <row r="3216" ht="15" customHeight="1"/>
    <row r="3217" ht="15" customHeight="1"/>
    <row r="3218" ht="15" customHeight="1"/>
    <row r="3219" ht="15" customHeight="1"/>
    <row r="3220" ht="12" customHeight="1"/>
    <row r="3221" ht="15" customHeight="1"/>
    <row r="3222" ht="15" customHeight="1"/>
    <row r="3223" ht="15" customHeight="1"/>
    <row r="3224" ht="15" customHeight="1"/>
    <row r="3225" ht="15" customHeight="1"/>
    <row r="3226" ht="15" customHeight="1"/>
    <row r="3227" ht="15" customHeight="1"/>
    <row r="3228" ht="15" customHeight="1"/>
    <row r="3229" ht="15" customHeight="1"/>
    <row r="3230" ht="15" customHeight="1"/>
    <row r="3231" ht="15" customHeight="1"/>
    <row r="3232" ht="15" customHeight="1"/>
    <row r="3233" ht="15" customHeight="1"/>
    <row r="3234" ht="15" customHeight="1"/>
    <row r="3235" ht="15" customHeight="1"/>
    <row r="3236" ht="15" customHeight="1"/>
    <row r="3237" ht="15" customHeight="1"/>
    <row r="3238" ht="12" customHeight="1"/>
    <row r="3239" ht="15" customHeight="1"/>
    <row r="3240" ht="15" customHeight="1"/>
    <row r="3241" ht="15" customHeight="1"/>
    <row r="3242" ht="15" customHeight="1"/>
    <row r="3243" ht="15" customHeight="1"/>
    <row r="3244" ht="15" customHeight="1"/>
    <row r="3245" ht="15" customHeight="1"/>
    <row r="3246" ht="15" customHeight="1"/>
    <row r="3247" ht="15" customHeight="1"/>
    <row r="3248" ht="15" customHeight="1"/>
    <row r="3249" ht="15" customHeight="1"/>
    <row r="3250" ht="15" customHeight="1"/>
    <row r="3251" ht="15" customHeight="1"/>
    <row r="3252" ht="15" customHeight="1"/>
    <row r="3253" ht="15" customHeight="1"/>
    <row r="3254" ht="15" customHeight="1"/>
    <row r="3255" ht="15" customHeight="1"/>
    <row r="3256" ht="12" customHeight="1"/>
    <row r="3257" ht="15" customHeight="1"/>
    <row r="3258" ht="15" customHeight="1"/>
    <row r="3259" ht="15" customHeight="1"/>
    <row r="3260" ht="15" customHeight="1"/>
    <row r="3261" ht="15" customHeight="1"/>
    <row r="3262" ht="15" customHeight="1"/>
    <row r="3263" ht="15" customHeight="1"/>
    <row r="3264" ht="15" customHeight="1"/>
    <row r="3265" ht="15" customHeight="1"/>
    <row r="3266" ht="15" customHeight="1"/>
    <row r="3267" ht="15" customHeight="1"/>
    <row r="3268" ht="15" customHeight="1"/>
    <row r="3269" ht="15" customHeight="1"/>
    <row r="3270" ht="15" customHeight="1"/>
    <row r="3271" ht="15" customHeight="1"/>
    <row r="3272" ht="15" customHeight="1"/>
    <row r="3273" ht="15" customHeight="1"/>
    <row r="3274" ht="12" customHeight="1"/>
    <row r="3275" ht="15" customHeight="1"/>
    <row r="3276" ht="15" customHeight="1"/>
    <row r="3277" ht="15" customHeight="1"/>
    <row r="3278" ht="15" customHeight="1"/>
    <row r="3279" ht="15" customHeight="1"/>
    <row r="3280" ht="15" customHeight="1"/>
    <row r="3281" ht="15" customHeight="1"/>
    <row r="3282" ht="15" customHeight="1"/>
    <row r="3283" ht="15" customHeight="1"/>
    <row r="3284" ht="15" customHeight="1"/>
    <row r="3285" ht="15" customHeight="1"/>
    <row r="3286" ht="15" customHeight="1"/>
    <row r="3287" ht="15" customHeight="1"/>
    <row r="3288" ht="15" customHeight="1"/>
    <row r="3289" ht="15" customHeight="1"/>
    <row r="3290" ht="15" customHeight="1"/>
    <row r="3291" ht="15" customHeight="1"/>
    <row r="3292" ht="15" customHeight="1"/>
    <row r="3293" ht="15" customHeight="1"/>
    <row r="3294" ht="12" customHeight="1"/>
    <row r="3295" ht="12" customHeight="1"/>
    <row r="3296"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5" ht="15" customHeight="1"/>
    <row r="3326" ht="15" customHeight="1"/>
    <row r="3327" ht="15" customHeight="1"/>
    <row r="3328" ht="15" customHeight="1"/>
    <row r="3329" ht="15" customHeight="1"/>
    <row r="3330" ht="15" customHeight="1"/>
    <row r="3331" ht="15" customHeight="1"/>
    <row r="3332" ht="15" customHeight="1"/>
    <row r="3333" ht="15" customHeight="1"/>
    <row r="3334" ht="15" customHeight="1"/>
    <row r="3335" ht="12" customHeight="1"/>
    <row r="3336" ht="15" customHeight="1"/>
    <row r="3337" ht="15" customHeight="1"/>
    <row r="3338" ht="15" customHeight="1"/>
    <row r="3339" ht="15" customHeight="1"/>
    <row r="3340" ht="15" customHeight="1"/>
    <row r="3341" ht="15" customHeight="1"/>
    <row r="3342" ht="15" customHeight="1"/>
    <row r="3343" ht="15" customHeight="1"/>
    <row r="3344" ht="15" customHeight="1"/>
    <row r="3345" ht="15" customHeight="1"/>
    <row r="3346" ht="15" customHeight="1"/>
    <row r="3347" ht="15" customHeight="1"/>
    <row r="3348" ht="15" customHeight="1"/>
    <row r="3349" ht="15" customHeight="1"/>
    <row r="3350" ht="15" customHeight="1"/>
    <row r="3351" ht="15" customHeight="1"/>
    <row r="3352" ht="12" customHeight="1"/>
    <row r="3353" ht="15" customHeight="1"/>
    <row r="3354" ht="15" customHeight="1"/>
    <row r="3355" ht="12" customHeight="1"/>
    <row r="3356" ht="15" customHeight="1"/>
    <row r="3357" ht="15" customHeight="1"/>
    <row r="3358" ht="15" customHeight="1"/>
    <row r="3359" ht="15" customHeight="1"/>
    <row r="3360" ht="15" customHeight="1"/>
    <row r="3361" ht="12" customHeight="1"/>
    <row r="3362" ht="15" customHeight="1"/>
    <row r="3363" ht="15" customHeight="1"/>
    <row r="3364" ht="15" customHeight="1"/>
    <row r="3365" ht="15" customHeight="1"/>
    <row r="3366" ht="15" customHeight="1"/>
    <row r="3367" ht="15" customHeight="1"/>
    <row r="3368" ht="15" customHeight="1"/>
    <row r="3369" ht="15" customHeight="1"/>
    <row r="3370" ht="15" customHeight="1"/>
    <row r="3371" ht="15" customHeight="1"/>
    <row r="3372" ht="15" customHeight="1"/>
    <row r="3373" ht="15" customHeight="1"/>
    <row r="3374" ht="15" customHeight="1"/>
    <row r="3375" ht="15" customHeight="1"/>
    <row r="3376" ht="15" customHeight="1"/>
    <row r="3377" ht="15" customHeight="1"/>
    <row r="3378" ht="12" customHeight="1"/>
    <row r="3379" ht="15" customHeight="1"/>
    <row r="3380" ht="15" customHeight="1"/>
    <row r="3381" ht="12" customHeight="1"/>
    <row r="3382" ht="15" customHeight="1"/>
    <row r="3383" ht="15" customHeight="1"/>
    <row r="3384" ht="15" customHeight="1"/>
    <row r="3385" ht="12" customHeight="1"/>
    <row r="3386" ht="15" customHeight="1"/>
    <row r="3387" ht="15" customHeight="1"/>
    <row r="3388" ht="15" customHeight="1"/>
    <row r="3389" ht="15" customHeight="1"/>
    <row r="3390" ht="15" customHeight="1"/>
    <row r="3391" ht="15" customHeight="1"/>
    <row r="3392" ht="15" customHeight="1"/>
    <row r="3393" ht="15" customHeight="1"/>
    <row r="3394" ht="15" customHeight="1"/>
    <row r="3395" ht="15" customHeight="1"/>
    <row r="3396" ht="12" customHeight="1"/>
    <row r="3397" ht="15" customHeight="1"/>
    <row r="3398" ht="15" customHeight="1"/>
    <row r="3399" ht="12" customHeight="1"/>
    <row r="3400" ht="15" customHeight="1"/>
    <row r="3401" ht="15" customHeight="1"/>
    <row r="3402" ht="15" customHeight="1"/>
    <row r="3403" ht="15" customHeight="1"/>
    <row r="3404" ht="15" customHeight="1"/>
    <row r="3405" ht="15" customHeight="1"/>
    <row r="3406" ht="15" customHeight="1"/>
    <row r="3407" ht="15" customHeight="1"/>
    <row r="3408" ht="15" customHeight="1"/>
    <row r="3409" ht="15" customHeight="1"/>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0" ht="15" customHeight="1"/>
    <row r="3451" ht="15" customHeight="1"/>
    <row r="3452" ht="15" customHeight="1"/>
    <row r="3453" ht="15" customHeight="1"/>
    <row r="3454" ht="15" customHeight="1"/>
    <row r="3455" ht="15" customHeight="1"/>
    <row r="3456" ht="15" customHeight="1"/>
    <row r="3457" ht="15" customHeight="1"/>
    <row r="3458" ht="15" customHeight="1"/>
    <row r="3459" ht="15" customHeight="1"/>
    <row r="3460" ht="12" customHeight="1"/>
    <row r="3461" ht="15" customHeight="1"/>
    <row r="3462" ht="15" customHeight="1"/>
    <row r="3463" ht="15" customHeight="1"/>
    <row r="3464" ht="15" customHeight="1"/>
    <row r="3465" ht="15" customHeight="1"/>
    <row r="3466" ht="15" customHeight="1"/>
    <row r="3467" ht="15" customHeight="1"/>
    <row r="3468" ht="15" customHeight="1"/>
    <row r="3469" ht="15" customHeight="1"/>
    <row r="3470" ht="15" customHeight="1"/>
    <row r="3471" ht="15" customHeight="1"/>
    <row r="3472" ht="15" customHeight="1"/>
    <row r="3473" ht="15" customHeight="1"/>
    <row r="3474" ht="15" customHeight="1"/>
    <row r="3475" ht="15" customHeight="1"/>
    <row r="3476" ht="15" customHeight="1"/>
    <row r="3477" ht="12" customHeight="1"/>
    <row r="3478" ht="15" customHeight="1"/>
    <row r="3479" ht="15" customHeight="1"/>
    <row r="3480" ht="12" customHeight="1"/>
    <row r="3481" ht="15" customHeight="1"/>
    <row r="3482" ht="15" customHeight="1"/>
    <row r="3483" ht="15" customHeight="1"/>
    <row r="3484" ht="15" customHeight="1"/>
    <row r="3485" ht="15" customHeight="1"/>
    <row r="3486" ht="12" customHeight="1"/>
    <row r="3487" ht="15" customHeight="1"/>
    <row r="3488" ht="15" customHeight="1"/>
    <row r="3489" ht="15" customHeight="1"/>
    <row r="3490" ht="15" customHeight="1"/>
    <row r="3491" ht="15" customHeight="1"/>
    <row r="3492" ht="15" customHeight="1"/>
    <row r="3493" ht="15" customHeight="1"/>
    <row r="3494" ht="15" customHeight="1"/>
    <row r="3495" ht="15" customHeight="1"/>
    <row r="3496" ht="15" customHeight="1"/>
    <row r="3497" ht="15" customHeight="1"/>
    <row r="3498" ht="15" customHeight="1"/>
    <row r="3499" ht="15" customHeight="1"/>
    <row r="3500" ht="15" customHeight="1"/>
    <row r="3501" ht="15" customHeight="1"/>
    <row r="3502" ht="15" customHeight="1"/>
    <row r="3503" ht="12" customHeight="1"/>
    <row r="3504" ht="15" customHeight="1"/>
    <row r="3505" ht="15" customHeight="1"/>
    <row r="3506" ht="12" customHeight="1"/>
    <row r="3507" ht="15" customHeight="1"/>
    <row r="3508" ht="15" customHeight="1"/>
    <row r="3509" ht="15" customHeight="1"/>
    <row r="3510" ht="12" customHeight="1"/>
    <row r="3511" ht="15" customHeight="1"/>
    <row r="3512" ht="15" customHeight="1"/>
    <row r="3513" ht="15" customHeight="1"/>
    <row r="3514" ht="15" customHeight="1"/>
    <row r="3515" ht="15" customHeight="1"/>
    <row r="3516" ht="15" customHeight="1"/>
    <row r="3517" ht="15" customHeight="1"/>
    <row r="3518" ht="15" customHeight="1"/>
    <row r="3519" ht="15" customHeight="1"/>
    <row r="3520" ht="15" customHeight="1"/>
    <row r="3521" ht="12" customHeight="1"/>
    <row r="3522" ht="15" customHeight="1"/>
    <row r="3523" ht="15" customHeight="1"/>
    <row r="3524" ht="12" customHeight="1"/>
    <row r="3525" ht="15" customHeight="1"/>
    <row r="3526" ht="15" customHeight="1"/>
    <row r="3527" ht="15" customHeight="1"/>
    <row r="3528" ht="15" customHeight="1"/>
    <row r="3529" ht="15" customHeight="1"/>
    <row r="3530" ht="15" customHeight="1"/>
    <row r="3531" ht="15" customHeight="1"/>
    <row r="3532" ht="15" customHeight="1"/>
    <row r="3533" ht="15" customHeight="1"/>
    <row r="3534" ht="15" customHeight="1"/>
    <row r="3535" ht="12" customHeight="1"/>
    <row r="3536"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5" ht="15" customHeight="1"/>
    <row r="3576" ht="15" customHeight="1"/>
    <row r="3577" ht="15" customHeight="1"/>
    <row r="3578" ht="15" customHeight="1"/>
    <row r="3579" ht="15" customHeight="1"/>
    <row r="3580" ht="15" customHeight="1"/>
    <row r="3581" ht="15" customHeight="1"/>
    <row r="3582" ht="15" customHeight="1"/>
    <row r="3583" ht="15" customHeight="1"/>
    <row r="3584" ht="15" customHeight="1"/>
    <row r="3585" ht="12" customHeight="1"/>
    <row r="3586" ht="15" customHeight="1"/>
    <row r="3587" ht="15" customHeight="1"/>
    <row r="3588" ht="15" customHeight="1"/>
    <row r="3589" ht="15" customHeight="1"/>
    <row r="3590" ht="15" customHeight="1"/>
    <row r="3591" ht="15" customHeight="1"/>
    <row r="3592" ht="15" customHeight="1"/>
    <row r="3593" ht="15" customHeight="1"/>
    <row r="3594" ht="15" customHeight="1"/>
    <row r="3595" ht="15" customHeight="1"/>
    <row r="3596" ht="15" customHeight="1"/>
    <row r="3597" ht="15" customHeight="1"/>
    <row r="3598" ht="15" customHeight="1"/>
    <row r="3599" ht="15" customHeight="1"/>
    <row r="3600" ht="15" customHeight="1"/>
    <row r="3601" ht="15" customHeight="1"/>
    <row r="3602" ht="12" customHeight="1"/>
    <row r="3603" ht="15" customHeight="1"/>
    <row r="3604" ht="15" customHeight="1"/>
    <row r="3605" ht="12" customHeight="1"/>
    <row r="3606" ht="15" customHeight="1"/>
    <row r="3607" ht="15" customHeight="1"/>
    <row r="3608" ht="15" customHeight="1"/>
    <row r="3609" ht="15" customHeight="1"/>
    <row r="3610" ht="15" customHeight="1"/>
    <row r="3611" ht="12" customHeight="1"/>
    <row r="3612" ht="15" customHeight="1"/>
    <row r="3613" ht="15" customHeight="1"/>
    <row r="3614" ht="15" customHeight="1"/>
    <row r="3615" ht="15" customHeight="1"/>
    <row r="3616" ht="15" customHeight="1"/>
    <row r="3617" ht="15" customHeight="1"/>
    <row r="3618" ht="15" customHeight="1"/>
    <row r="3619" ht="15" customHeight="1"/>
    <row r="3620" ht="15" customHeight="1"/>
    <row r="3621" ht="15" customHeight="1"/>
    <row r="3622" ht="15" customHeight="1"/>
    <row r="3623" ht="15" customHeight="1"/>
    <row r="3624" ht="15" customHeight="1"/>
    <row r="3625" ht="15" customHeight="1"/>
    <row r="3626" ht="15" customHeight="1"/>
    <row r="3627" ht="15" customHeight="1"/>
    <row r="3628" ht="12" customHeight="1"/>
    <row r="3629" ht="15" customHeight="1"/>
    <row r="3630" ht="15" customHeight="1"/>
    <row r="3631" ht="12" customHeight="1"/>
    <row r="3632" ht="15" customHeight="1"/>
    <row r="3633" ht="15" customHeight="1"/>
    <row r="3634" ht="15" customHeight="1"/>
    <row r="3635" ht="12" customHeight="1"/>
    <row r="3636" ht="15" customHeight="1"/>
    <row r="3637" ht="15" customHeight="1"/>
    <row r="3638" ht="15" customHeight="1"/>
    <row r="3639" ht="15" customHeight="1"/>
    <row r="3640" ht="15" customHeight="1"/>
    <row r="3641" ht="15" customHeight="1"/>
    <row r="3642" ht="15" customHeight="1"/>
    <row r="3643" ht="15" customHeight="1"/>
    <row r="3644" ht="15" customHeight="1"/>
    <row r="3645" ht="15" customHeight="1"/>
    <row r="3646" ht="12" customHeight="1"/>
    <row r="3647" ht="15" customHeight="1"/>
    <row r="3648" ht="15" customHeight="1"/>
    <row r="3649" ht="12" customHeight="1"/>
    <row r="3650" ht="15" customHeight="1"/>
    <row r="3651" ht="15" customHeight="1"/>
    <row r="3652" ht="15" customHeight="1"/>
    <row r="3653" ht="15" customHeight="1"/>
    <row r="3654" ht="15" customHeight="1"/>
    <row r="3655" ht="15" customHeight="1"/>
    <row r="3656" ht="15" customHeight="1"/>
    <row r="3657" ht="15" customHeight="1"/>
    <row r="3658" ht="15" customHeight="1"/>
    <row r="3659" ht="15" customHeight="1"/>
    <row r="3660" ht="12" customHeight="1"/>
    <row r="3661" ht="12" customHeight="1"/>
    <row r="3662" ht="12" customHeight="1"/>
    <row r="3663" ht="12" customHeight="1"/>
    <row r="3664"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0" ht="15" customHeight="1"/>
    <row r="3701" ht="15" customHeight="1"/>
    <row r="3702" ht="15" customHeight="1"/>
    <row r="3703" ht="15" customHeight="1"/>
    <row r="3704" ht="15" customHeight="1"/>
    <row r="3705" ht="15" customHeight="1"/>
    <row r="3706" ht="15" customHeight="1"/>
    <row r="3707" ht="15" customHeight="1"/>
    <row r="3708" ht="15" customHeight="1"/>
    <row r="3709" ht="15" customHeight="1"/>
    <row r="3710" ht="12" customHeight="1"/>
    <row r="3711" ht="15" customHeight="1"/>
    <row r="3712" ht="15" customHeight="1"/>
    <row r="3713" ht="15" customHeight="1"/>
    <row r="3714" ht="15" customHeight="1"/>
    <row r="3715" ht="15" customHeight="1"/>
    <row r="3716" ht="15" customHeight="1"/>
    <row r="3717" ht="15" customHeight="1"/>
    <row r="3718" ht="15" customHeight="1"/>
    <row r="3719" ht="15" customHeight="1"/>
    <row r="3720" ht="15" customHeight="1"/>
    <row r="3721" ht="15" customHeight="1"/>
    <row r="3722" ht="15" customHeight="1"/>
    <row r="3723" ht="15" customHeight="1"/>
    <row r="3724" ht="15" customHeight="1"/>
    <row r="3725" ht="15" customHeight="1"/>
    <row r="3726" ht="15" customHeight="1"/>
    <row r="3727" ht="12" customHeight="1"/>
    <row r="3728" ht="15" customHeight="1"/>
    <row r="3729" ht="15" customHeight="1"/>
    <row r="3730" ht="12" customHeight="1"/>
    <row r="3731" ht="15" customHeight="1"/>
    <row r="3732" ht="15" customHeight="1"/>
    <row r="3733" ht="15" customHeight="1"/>
    <row r="3734" ht="15" customHeight="1"/>
    <row r="3735" ht="15" customHeight="1"/>
    <row r="3736" ht="12" customHeight="1"/>
    <row r="3737" ht="15" customHeight="1"/>
    <row r="3738" ht="15" customHeight="1"/>
    <row r="3739" ht="15" customHeight="1"/>
    <row r="3740" ht="15" customHeight="1"/>
    <row r="3741" ht="15" customHeight="1"/>
    <row r="3742" ht="15" customHeight="1"/>
    <row r="3743" ht="15" customHeight="1"/>
    <row r="3744" ht="15" customHeight="1"/>
    <row r="3745" ht="15" customHeight="1"/>
    <row r="3746" ht="15" customHeight="1"/>
    <row r="3747" ht="15" customHeight="1"/>
    <row r="3748" ht="15" customHeight="1"/>
    <row r="3749" ht="15" customHeight="1"/>
    <row r="3750" ht="15" customHeight="1"/>
    <row r="3751" ht="15" customHeight="1"/>
    <row r="3752" ht="15" customHeight="1"/>
    <row r="3753" ht="12" customHeight="1"/>
    <row r="3754" ht="15" customHeight="1"/>
    <row r="3755" ht="15" customHeight="1"/>
    <row r="3756" ht="12" customHeight="1"/>
    <row r="3757" ht="15" customHeight="1"/>
    <row r="3758" ht="15" customHeight="1"/>
    <row r="3759" ht="15" customHeight="1"/>
    <row r="3760" ht="12" customHeight="1"/>
    <row r="3761" ht="15" customHeight="1"/>
    <row r="3762" ht="15" customHeight="1"/>
    <row r="3763" ht="15" customHeight="1"/>
    <row r="3764" ht="15" customHeight="1"/>
    <row r="3765" ht="15" customHeight="1"/>
    <row r="3766" ht="15" customHeight="1"/>
    <row r="3767" ht="15" customHeight="1"/>
    <row r="3768" ht="15" customHeight="1"/>
    <row r="3769" ht="15" customHeight="1"/>
    <row r="3770" ht="15" customHeight="1"/>
    <row r="3771" ht="12" customHeight="1"/>
    <row r="3772" ht="15" customHeight="1"/>
    <row r="3773" ht="15" customHeight="1"/>
    <row r="3774" ht="12" customHeight="1"/>
    <row r="3775" ht="15" customHeight="1"/>
    <row r="3776" ht="15" customHeight="1"/>
    <row r="3777" ht="15" customHeight="1"/>
    <row r="3778" ht="15" customHeight="1"/>
    <row r="3779" ht="15" customHeight="1"/>
    <row r="3780" ht="15" customHeight="1"/>
    <row r="3781" ht="15" customHeight="1"/>
    <row r="3782" ht="15" customHeight="1"/>
    <row r="3783" ht="15" customHeight="1"/>
    <row r="3784" ht="15" customHeight="1"/>
    <row r="3785" ht="12" customHeight="1"/>
    <row r="3786" ht="12" customHeight="1"/>
    <row r="3787" ht="12" customHeight="1"/>
    <row r="3788" ht="12" customHeight="1"/>
    <row r="3789" ht="12" customHeight="1"/>
    <row r="3790" ht="12" customHeight="1"/>
    <row r="3791" ht="12" customHeight="1"/>
    <row r="379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5" ht="15" customHeight="1"/>
    <row r="3826" ht="15" customHeight="1"/>
    <row r="3827" ht="15" customHeight="1"/>
    <row r="3828" ht="15" customHeight="1"/>
    <row r="3829" ht="15" customHeight="1"/>
    <row r="3830" ht="15" customHeight="1"/>
    <row r="3831" ht="15" customHeight="1"/>
    <row r="3832" ht="15" customHeight="1"/>
    <row r="3833" ht="15" customHeight="1"/>
    <row r="3834" ht="15" customHeight="1"/>
    <row r="3835" ht="12" customHeight="1"/>
    <row r="3836" ht="15" customHeight="1"/>
    <row r="3837" ht="15" customHeight="1"/>
    <row r="3838" ht="15" customHeight="1"/>
    <row r="3839" ht="15" customHeight="1"/>
    <row r="3840" ht="15" customHeight="1"/>
    <row r="3841" ht="15" customHeight="1"/>
    <row r="3842" ht="15" customHeight="1"/>
    <row r="3843" ht="15" customHeight="1"/>
    <row r="3844" ht="15" customHeight="1"/>
    <row r="3845" ht="15" customHeight="1"/>
    <row r="3846" ht="15" customHeight="1"/>
    <row r="3847" ht="15" customHeight="1"/>
    <row r="3848" ht="15" customHeight="1"/>
    <row r="3849" ht="15" customHeight="1"/>
    <row r="3850" ht="15" customHeight="1"/>
    <row r="3851" ht="15" customHeight="1"/>
    <row r="3852" ht="12" customHeight="1"/>
    <row r="3853" ht="15" customHeight="1"/>
    <row r="3854" ht="15" customHeight="1"/>
    <row r="3855" ht="12" customHeight="1"/>
    <row r="3856" ht="15" customHeight="1"/>
    <row r="3857" ht="15" customHeight="1"/>
    <row r="3858" ht="15" customHeight="1"/>
    <row r="3859" ht="15" customHeight="1"/>
    <row r="3860" ht="15" customHeight="1"/>
    <row r="3861" ht="12" customHeight="1"/>
    <row r="3862" ht="15" customHeight="1"/>
    <row r="3863" ht="15" customHeight="1"/>
    <row r="3864" ht="15" customHeight="1"/>
    <row r="3865" ht="15" customHeight="1"/>
    <row r="3866" ht="15" customHeight="1"/>
    <row r="3867" ht="15" customHeight="1"/>
    <row r="3868" ht="15" customHeight="1"/>
    <row r="3869" ht="15" customHeight="1"/>
    <row r="3870" ht="15" customHeight="1"/>
    <row r="3871" ht="15" customHeight="1"/>
    <row r="3872" ht="15" customHeight="1"/>
    <row r="3873" ht="15" customHeight="1"/>
    <row r="3874" ht="15" customHeight="1"/>
    <row r="3875" ht="15" customHeight="1"/>
    <row r="3876" ht="15" customHeight="1"/>
    <row r="3877" ht="15" customHeight="1"/>
    <row r="3878" ht="12" customHeight="1"/>
    <row r="3879" ht="15" customHeight="1"/>
    <row r="3880" ht="15" customHeight="1"/>
    <row r="3881" ht="12" customHeight="1"/>
    <row r="3882" ht="15" customHeight="1"/>
    <row r="3883" ht="15" customHeight="1"/>
    <row r="3884" ht="15" customHeight="1"/>
    <row r="3885" ht="12" customHeight="1"/>
    <row r="3886" ht="15" customHeight="1"/>
    <row r="3887" ht="15" customHeight="1"/>
    <row r="3888" ht="15" customHeight="1"/>
    <row r="3889" ht="15" customHeight="1"/>
    <row r="3890" ht="15" customHeight="1"/>
    <row r="3891" ht="15" customHeight="1"/>
    <row r="3892" ht="15" customHeight="1"/>
    <row r="3893" ht="15" customHeight="1"/>
    <row r="3894" ht="15" customHeight="1"/>
    <row r="3895" ht="15" customHeight="1"/>
    <row r="3896" ht="12" customHeight="1"/>
    <row r="3897" ht="15" customHeight="1"/>
    <row r="3898" ht="15" customHeight="1"/>
    <row r="3899" ht="12" customHeight="1"/>
    <row r="3900" ht="15" customHeight="1"/>
    <row r="3901" ht="15" customHeight="1"/>
    <row r="3902" ht="15" customHeight="1"/>
    <row r="3903" ht="15" customHeight="1"/>
    <row r="3904" ht="15" customHeight="1"/>
    <row r="3905" ht="15" customHeight="1"/>
    <row r="3906" ht="15" customHeight="1"/>
    <row r="3907" ht="15" customHeight="1"/>
    <row r="3908" ht="15" customHeight="1"/>
    <row r="3909" ht="15" customHeight="1"/>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0" ht="15" customHeight="1"/>
    <row r="3951" ht="15" customHeight="1"/>
    <row r="3952" ht="15" customHeight="1"/>
    <row r="3953" ht="15" customHeight="1"/>
    <row r="3954" ht="15" customHeight="1"/>
    <row r="3955" ht="15" customHeight="1"/>
    <row r="3956" ht="15" customHeight="1"/>
    <row r="3957" ht="15" customHeight="1"/>
    <row r="3958" ht="15" customHeight="1"/>
    <row r="3959" ht="15" customHeight="1"/>
    <row r="3960" ht="12" customHeight="1"/>
    <row r="3961" ht="15" customHeight="1"/>
    <row r="3962" ht="15" customHeight="1"/>
    <row r="3963" ht="15" customHeight="1"/>
    <row r="3964" ht="15" customHeight="1"/>
    <row r="3965" ht="15" customHeight="1"/>
    <row r="3966" ht="15" customHeight="1"/>
    <row r="3967" ht="15" customHeight="1"/>
    <row r="3968" ht="15" customHeight="1"/>
    <row r="3969" ht="15" customHeight="1"/>
    <row r="3970" ht="15" customHeight="1"/>
    <row r="3971" ht="15" customHeight="1"/>
    <row r="3972" ht="15" customHeight="1"/>
    <row r="3973" ht="15" customHeight="1"/>
    <row r="3974" ht="15" customHeight="1"/>
    <row r="3975" ht="15" customHeight="1"/>
    <row r="3976" ht="15" customHeight="1"/>
    <row r="3977" ht="12" customHeight="1"/>
    <row r="3978" ht="15" customHeight="1"/>
    <row r="3979" ht="15" customHeight="1"/>
    <row r="3980" ht="12" customHeight="1"/>
    <row r="3981" ht="15" customHeight="1"/>
    <row r="3982" ht="15" customHeight="1"/>
    <row r="3983" ht="15" customHeight="1"/>
    <row r="3984" ht="15" customHeight="1"/>
    <row r="3985" ht="15" customHeight="1"/>
    <row r="3986" ht="12" customHeight="1"/>
    <row r="3987" ht="15" customHeight="1"/>
    <row r="3988" ht="15" customHeight="1"/>
    <row r="3989" ht="15" customHeight="1"/>
    <row r="3990" ht="15" customHeight="1"/>
    <row r="3991" ht="15" customHeight="1"/>
    <row r="3992" ht="15" customHeight="1"/>
    <row r="3993" ht="15" customHeight="1"/>
    <row r="3994" ht="15" customHeight="1"/>
    <row r="3995" ht="15" customHeight="1"/>
    <row r="3996" ht="15" customHeight="1"/>
    <row r="3997" ht="15" customHeight="1"/>
    <row r="3998" ht="15" customHeight="1"/>
    <row r="3999" ht="15" customHeight="1"/>
    <row r="4000" ht="15" customHeight="1"/>
    <row r="4001" ht="15" customHeight="1"/>
    <row r="4002" ht="15" customHeight="1"/>
    <row r="4003" ht="12" customHeight="1"/>
    <row r="4004" ht="15" customHeight="1"/>
    <row r="4005" ht="15" customHeight="1"/>
    <row r="4006" ht="12" customHeight="1"/>
    <row r="4007" ht="15" customHeight="1"/>
    <row r="4008" ht="15" customHeight="1"/>
    <row r="4009" ht="15" customHeight="1"/>
    <row r="4010" ht="12" customHeight="1"/>
    <row r="4011" ht="15" customHeight="1"/>
    <row r="4012" ht="15" customHeight="1"/>
    <row r="4013" ht="15" customHeight="1"/>
    <row r="4014" ht="15" customHeight="1"/>
    <row r="4015" ht="15" customHeight="1"/>
    <row r="4016" ht="15" customHeight="1"/>
    <row r="4017" ht="15" customHeight="1"/>
    <row r="4018" ht="15" customHeight="1"/>
    <row r="4019" ht="15" customHeight="1"/>
    <row r="4020" ht="15" customHeight="1"/>
    <row r="4021" ht="12" customHeight="1"/>
    <row r="4022" ht="15" customHeight="1"/>
    <row r="4023" ht="15" customHeight="1"/>
    <row r="4024" ht="12" customHeight="1"/>
    <row r="4025" ht="15" customHeight="1"/>
    <row r="4026" ht="15" customHeight="1"/>
    <row r="4027" ht="15" customHeight="1"/>
    <row r="4028" ht="15" customHeight="1"/>
    <row r="4029" ht="15" customHeight="1"/>
    <row r="4030" ht="15" customHeight="1"/>
    <row r="4031" ht="15" customHeight="1"/>
    <row r="4032" ht="15" customHeight="1"/>
    <row r="4033" ht="15" customHeight="1"/>
    <row r="4034" ht="15" customHeight="1"/>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5" ht="15" customHeight="1"/>
    <row r="4076" ht="15" customHeight="1"/>
    <row r="4077" ht="15" customHeight="1"/>
    <row r="4078" ht="15" customHeight="1"/>
    <row r="4079" ht="15" customHeight="1"/>
    <row r="4080" ht="15" customHeight="1"/>
    <row r="4081" ht="15" customHeight="1"/>
    <row r="4082" ht="15" customHeight="1"/>
    <row r="4083" ht="15" customHeight="1"/>
    <row r="4084" ht="15" customHeight="1"/>
    <row r="4085" ht="12" customHeight="1"/>
    <row r="4086" ht="15" customHeight="1"/>
    <row r="4087" ht="15" customHeight="1"/>
    <row r="4088" ht="15" customHeight="1"/>
    <row r="4089" ht="15" customHeight="1"/>
    <row r="4090" ht="15" customHeight="1"/>
    <row r="4091" ht="15" customHeight="1"/>
    <row r="4092" ht="15" customHeight="1"/>
    <row r="4093" ht="15" customHeight="1"/>
    <row r="4094" ht="15" customHeight="1"/>
    <row r="4095" ht="15" customHeight="1"/>
    <row r="4096" ht="15" customHeight="1"/>
    <row r="4097" ht="15" customHeight="1"/>
    <row r="4098" ht="15" customHeight="1"/>
    <row r="4099" ht="15" customHeight="1"/>
    <row r="4100" ht="15" customHeight="1"/>
    <row r="4101" ht="15" customHeight="1"/>
    <row r="4102" ht="12" customHeight="1"/>
    <row r="4103" ht="15" customHeight="1"/>
    <row r="4104" ht="15" customHeight="1"/>
    <row r="4105" ht="12" customHeight="1"/>
    <row r="4106" ht="15" customHeight="1"/>
    <row r="4107" ht="15" customHeight="1"/>
    <row r="4108" ht="15" customHeight="1"/>
    <row r="4109" ht="15" customHeight="1"/>
    <row r="4110" ht="15" customHeight="1"/>
    <row r="4111" ht="12" customHeight="1"/>
    <row r="4112" ht="15" customHeight="1"/>
    <row r="4113" ht="15" customHeight="1"/>
    <row r="4114" ht="15" customHeight="1"/>
    <row r="4115" ht="15" customHeight="1"/>
    <row r="4116" ht="15" customHeight="1"/>
    <row r="4117" ht="15" customHeight="1"/>
    <row r="4118" ht="15" customHeight="1"/>
    <row r="4119" ht="15" customHeight="1"/>
    <row r="4120" ht="15" customHeight="1"/>
    <row r="4121" ht="15" customHeight="1"/>
    <row r="4122" ht="15" customHeight="1"/>
    <row r="4123" ht="15" customHeight="1"/>
    <row r="4124" ht="15" customHeight="1"/>
    <row r="4125" ht="15" customHeight="1"/>
    <row r="4126" ht="15" customHeight="1"/>
    <row r="4127" ht="15" customHeight="1"/>
    <row r="4128" ht="12" customHeight="1"/>
    <row r="4129" ht="15" customHeight="1"/>
    <row r="4130" ht="15" customHeight="1"/>
    <row r="4131" ht="12" customHeight="1"/>
    <row r="4132" ht="15" customHeight="1"/>
    <row r="4133" ht="15" customHeight="1"/>
    <row r="4134" ht="15" customHeight="1"/>
    <row r="4135" ht="12" customHeight="1"/>
    <row r="4136" ht="15" customHeight="1"/>
    <row r="4137" ht="15" customHeight="1"/>
    <row r="4138" ht="15" customHeight="1"/>
    <row r="4139" ht="15" customHeight="1"/>
    <row r="4140" ht="15" customHeight="1"/>
    <row r="4141" ht="15" customHeight="1"/>
    <row r="4142" ht="15" customHeight="1"/>
    <row r="4143" ht="15" customHeight="1"/>
    <row r="4144" ht="15" customHeight="1"/>
    <row r="4145" ht="15" customHeight="1"/>
    <row r="4146" ht="12" customHeight="1"/>
    <row r="4147" ht="15" customHeight="1"/>
    <row r="4148" ht="15" customHeight="1"/>
    <row r="4149" ht="12" customHeight="1"/>
    <row r="4150" ht="15" customHeight="1"/>
    <row r="4151" ht="15" customHeight="1"/>
    <row r="4152" ht="15" customHeight="1"/>
    <row r="4153" ht="15" customHeight="1"/>
    <row r="4154" ht="15" customHeight="1"/>
    <row r="4155" ht="15" customHeight="1"/>
    <row r="4156" ht="15" customHeight="1"/>
    <row r="4157" ht="15" customHeight="1"/>
    <row r="4158" ht="15" customHeight="1"/>
    <row r="4159" ht="15" customHeight="1"/>
    <row r="4160"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0" ht="15" customHeight="1"/>
    <row r="4201" ht="15" customHeight="1"/>
    <row r="4202" ht="15" customHeight="1"/>
    <row r="4203" ht="15" customHeight="1"/>
    <row r="4204" ht="15" customHeight="1"/>
    <row r="4205" ht="15" customHeight="1"/>
    <row r="4206" ht="15" customHeight="1"/>
    <row r="4207" ht="15" customHeight="1"/>
    <row r="4208" ht="15" customHeight="1"/>
    <row r="4209" ht="15" customHeight="1"/>
    <row r="4210" ht="12" customHeight="1"/>
    <row r="4211" ht="15" customHeight="1"/>
    <row r="4212" ht="15" customHeight="1"/>
    <row r="4213" ht="15" customHeight="1"/>
    <row r="4214" ht="15" customHeight="1"/>
    <row r="4215" ht="15" customHeight="1"/>
    <row r="4216" ht="15" customHeight="1"/>
    <row r="4217" ht="15" customHeight="1"/>
    <row r="4218" ht="15" customHeight="1"/>
    <row r="4219" ht="15" customHeight="1"/>
    <row r="4220" ht="15" customHeight="1"/>
    <row r="4221" ht="15" customHeight="1"/>
    <row r="4222" ht="15" customHeight="1"/>
    <row r="4223" ht="15" customHeight="1"/>
    <row r="4224" ht="15" customHeight="1"/>
    <row r="4225" ht="15" customHeight="1"/>
    <row r="4226" ht="15" customHeight="1"/>
    <row r="4227" ht="12" customHeight="1"/>
    <row r="4228" ht="15" customHeight="1"/>
    <row r="4229" ht="15" customHeight="1"/>
    <row r="4230" ht="12" customHeight="1"/>
    <row r="4231" ht="15" customHeight="1"/>
    <row r="4232" ht="15" customHeight="1"/>
    <row r="4233" ht="15" customHeight="1"/>
    <row r="4234" ht="15" customHeight="1"/>
    <row r="4235" ht="15" customHeight="1"/>
    <row r="4236" ht="12" customHeight="1"/>
    <row r="4237" ht="15" customHeight="1"/>
    <row r="4238" ht="15" customHeight="1"/>
    <row r="4239" ht="15" customHeight="1"/>
    <row r="4240" ht="15" customHeight="1"/>
    <row r="4241" ht="15" customHeight="1"/>
    <row r="4242" ht="15" customHeight="1"/>
    <row r="4243" ht="15" customHeight="1"/>
    <row r="4244" ht="15" customHeight="1"/>
    <row r="4245" ht="15" customHeight="1"/>
    <row r="4246" ht="15" customHeight="1"/>
    <row r="4247" ht="15" customHeight="1"/>
    <row r="4248" ht="15" customHeight="1"/>
    <row r="4249" ht="15" customHeight="1"/>
    <row r="4250" ht="15" customHeight="1"/>
    <row r="4251" ht="15" customHeight="1"/>
    <row r="4252" ht="15" customHeight="1"/>
    <row r="4253" ht="12" customHeight="1"/>
    <row r="4254" ht="15" customHeight="1"/>
    <row r="4255" ht="15" customHeight="1"/>
    <row r="4256" ht="12" customHeight="1"/>
    <row r="4257" ht="15" customHeight="1"/>
    <row r="4258" ht="15" customHeight="1"/>
    <row r="4259" ht="15" customHeight="1"/>
    <row r="4260" ht="12" customHeight="1"/>
    <row r="4261" ht="15" customHeight="1"/>
    <row r="4262" ht="15" customHeight="1"/>
    <row r="4263" ht="15" customHeight="1"/>
    <row r="4264" ht="15" customHeight="1"/>
    <row r="4265" ht="15" customHeight="1"/>
    <row r="4266" ht="15" customHeight="1"/>
    <row r="4267" ht="15" customHeight="1"/>
    <row r="4268" ht="15" customHeight="1"/>
    <row r="4269" ht="15" customHeight="1"/>
    <row r="4270" ht="15" customHeight="1"/>
    <row r="4271" ht="12" customHeight="1"/>
    <row r="4272" ht="15" customHeight="1"/>
    <row r="4273" ht="15" customHeight="1"/>
    <row r="4274" ht="12" customHeight="1"/>
    <row r="4275" ht="15" customHeight="1"/>
    <row r="4276" ht="15" customHeight="1"/>
    <row r="4277" ht="15" customHeight="1"/>
    <row r="4278" ht="15" customHeight="1"/>
    <row r="4279" ht="15" customHeight="1"/>
    <row r="4280" ht="15" customHeight="1"/>
    <row r="4281" ht="15" customHeight="1"/>
    <row r="4282" ht="15" customHeight="1"/>
    <row r="4283" ht="15" customHeight="1"/>
    <row r="4284" ht="15" customHeight="1"/>
    <row r="4285" ht="12" customHeight="1"/>
    <row r="4286" ht="12" customHeight="1"/>
    <row r="4287" ht="12" customHeight="1"/>
    <row r="4288"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5" ht="15" customHeight="1"/>
    <row r="4326" ht="15" customHeight="1"/>
    <row r="4327" ht="15" customHeight="1"/>
    <row r="4328" ht="15" customHeight="1"/>
    <row r="4329" ht="15" customHeight="1"/>
    <row r="4330" ht="15" customHeight="1"/>
    <row r="4331" ht="15" customHeight="1"/>
    <row r="4332" ht="15" customHeight="1"/>
    <row r="4333" ht="15" customHeight="1"/>
    <row r="4334" ht="15" customHeight="1"/>
    <row r="4335" ht="12" customHeight="1"/>
    <row r="4336" ht="15" customHeight="1"/>
    <row r="4337" ht="15" customHeight="1"/>
    <row r="4338" ht="15" customHeight="1"/>
    <row r="4339" ht="15" customHeight="1"/>
    <row r="4340" ht="15" customHeight="1"/>
    <row r="4341" ht="15" customHeight="1"/>
    <row r="4342" ht="15" customHeight="1"/>
    <row r="4343" ht="15" customHeight="1"/>
    <row r="4344" ht="15" customHeight="1"/>
    <row r="4345" ht="15" customHeight="1"/>
    <row r="4346" ht="15" customHeight="1"/>
    <row r="4347" ht="15" customHeight="1"/>
    <row r="4348" ht="15" customHeight="1"/>
    <row r="4349" ht="15" customHeight="1"/>
    <row r="4350" ht="15" customHeight="1"/>
    <row r="4351" ht="15" customHeight="1"/>
    <row r="4352" ht="12" customHeight="1"/>
    <row r="4353" ht="15" customHeight="1"/>
    <row r="4354" ht="15" customHeight="1"/>
    <row r="4355" ht="12" customHeight="1"/>
    <row r="4356" ht="15" customHeight="1"/>
    <row r="4357" ht="15" customHeight="1"/>
    <row r="4358" ht="15" customHeight="1"/>
    <row r="4359" ht="15" customHeight="1"/>
    <row r="4360" ht="15" customHeight="1"/>
    <row r="4361" ht="12" customHeight="1"/>
    <row r="4362" ht="15" customHeight="1"/>
    <row r="4363" ht="15" customHeight="1"/>
    <row r="4364" ht="15" customHeight="1"/>
    <row r="4365" ht="15" customHeight="1"/>
    <row r="4366" ht="15" customHeight="1"/>
    <row r="4367" ht="15" customHeight="1"/>
    <row r="4368" ht="15" customHeight="1"/>
    <row r="4369" ht="15" customHeight="1"/>
    <row r="4370" ht="15" customHeight="1"/>
    <row r="4371" ht="15" customHeight="1"/>
    <row r="4372" ht="15" customHeight="1"/>
    <row r="4373" ht="15" customHeight="1"/>
    <row r="4374" ht="15" customHeight="1"/>
    <row r="4375" ht="15" customHeight="1"/>
    <row r="4376" ht="15" customHeight="1"/>
    <row r="4377" ht="15" customHeight="1"/>
    <row r="4378" ht="12" customHeight="1"/>
    <row r="4379" ht="15" customHeight="1"/>
    <row r="4380" ht="15" customHeight="1"/>
    <row r="4381" ht="12" customHeight="1"/>
    <row r="4382" ht="15" customHeight="1"/>
    <row r="4383" ht="15" customHeight="1"/>
    <row r="4384" ht="15" customHeight="1"/>
    <row r="4385" ht="12" customHeight="1"/>
    <row r="4386" ht="15" customHeight="1"/>
    <row r="4387" ht="15" customHeight="1"/>
    <row r="4388" ht="15" customHeight="1"/>
    <row r="4389" ht="15" customHeight="1"/>
    <row r="4390" ht="15" customHeight="1"/>
    <row r="4391" ht="15" customHeight="1"/>
    <row r="4392" ht="15" customHeight="1"/>
    <row r="4393" ht="15" customHeight="1"/>
    <row r="4394" ht="15" customHeight="1"/>
    <row r="4395" ht="15" customHeight="1"/>
    <row r="4396" ht="12" customHeight="1"/>
    <row r="4397" ht="15" customHeight="1"/>
    <row r="4398" ht="15" customHeight="1"/>
    <row r="4399" ht="12" customHeight="1"/>
    <row r="4400" ht="15" customHeight="1"/>
    <row r="4401" ht="15" customHeight="1"/>
    <row r="4402" ht="15" customHeight="1"/>
    <row r="4403" ht="15" customHeight="1"/>
    <row r="4404" ht="15" customHeight="1"/>
    <row r="4405" ht="15" customHeight="1"/>
    <row r="4406" ht="15" customHeight="1"/>
    <row r="4407" ht="15" customHeight="1"/>
    <row r="4408" ht="15" customHeight="1"/>
    <row r="4409" ht="15" customHeight="1"/>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91DD5-D5FA-40A6-A3DA-01D2A2E537E0}">
  <sheetPr>
    <tabColor theme="6" tint="0.79998168889431442"/>
  </sheetPr>
  <dimension ref="A1:AK2842"/>
  <sheetViews>
    <sheetView topLeftCell="B49" workbookViewId="0">
      <selection activeCell="F65" sqref="F65"/>
    </sheetView>
  </sheetViews>
  <sheetFormatPr defaultColWidth="8.7109375" defaultRowHeight="15"/>
  <cols>
    <col min="1" max="1" width="21.42578125" hidden="1" customWidth="1"/>
    <col min="2" max="2" width="31.42578125" customWidth="1"/>
    <col min="3" max="34" width="8.140625" customWidth="1"/>
    <col min="35" max="36" width="32.28515625" customWidth="1"/>
  </cols>
  <sheetData>
    <row r="1" spans="1:36" ht="15" customHeight="1" thickBot="1">
      <c r="A1" s="13"/>
      <c r="B1" s="52" t="s">
        <v>2566</v>
      </c>
      <c r="C1" s="52"/>
      <c r="D1" s="52"/>
      <c r="E1" s="52"/>
      <c r="F1" s="53">
        <v>2022</v>
      </c>
      <c r="G1" s="53">
        <v>2023</v>
      </c>
      <c r="H1" s="53">
        <v>2024</v>
      </c>
      <c r="I1" s="53">
        <v>2025</v>
      </c>
      <c r="J1" s="53">
        <v>2026</v>
      </c>
      <c r="K1" s="53">
        <v>2027</v>
      </c>
      <c r="L1" s="53">
        <v>2028</v>
      </c>
      <c r="M1" s="53">
        <v>2029</v>
      </c>
      <c r="N1" s="53">
        <v>2030</v>
      </c>
      <c r="O1" s="53">
        <v>2031</v>
      </c>
      <c r="P1" s="53">
        <v>2032</v>
      </c>
      <c r="Q1" s="53">
        <v>2033</v>
      </c>
      <c r="R1" s="53">
        <v>2034</v>
      </c>
      <c r="S1" s="53">
        <v>2035</v>
      </c>
      <c r="T1" s="53">
        <v>2036</v>
      </c>
      <c r="U1" s="53">
        <v>2037</v>
      </c>
      <c r="V1" s="53">
        <v>2038</v>
      </c>
      <c r="W1" s="53">
        <v>2039</v>
      </c>
      <c r="X1" s="53">
        <v>2040</v>
      </c>
      <c r="Y1" s="53">
        <v>2041</v>
      </c>
      <c r="Z1" s="53">
        <v>2042</v>
      </c>
      <c r="AA1" s="53">
        <v>2043</v>
      </c>
      <c r="AB1" s="53">
        <v>2044</v>
      </c>
      <c r="AC1" s="53">
        <v>2045</v>
      </c>
      <c r="AD1" s="53">
        <v>2046</v>
      </c>
      <c r="AE1" s="53">
        <v>2047</v>
      </c>
      <c r="AF1" s="53">
        <v>2048</v>
      </c>
      <c r="AG1" s="53">
        <v>2049</v>
      </c>
      <c r="AH1" s="53">
        <v>2050</v>
      </c>
      <c r="AI1" s="13"/>
      <c r="AJ1" s="13"/>
    </row>
    <row r="2" spans="1:36" ht="15" customHeight="1" thickTop="1">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row>
    <row r="3" spans="1:36" ht="15" customHeight="1">
      <c r="A3" s="13"/>
      <c r="B3" s="13"/>
      <c r="C3" s="13"/>
      <c r="D3" s="13"/>
      <c r="E3" s="13"/>
      <c r="F3" s="70" t="s">
        <v>109</v>
      </c>
      <c r="G3" s="70" t="s">
        <v>2567</v>
      </c>
      <c r="H3" s="55"/>
      <c r="I3" s="55"/>
      <c r="J3" s="55"/>
      <c r="K3" s="13"/>
      <c r="L3" s="13"/>
      <c r="M3" s="13"/>
      <c r="N3" s="13"/>
      <c r="O3" s="13"/>
      <c r="P3" s="13"/>
      <c r="Q3" s="13"/>
      <c r="R3" s="13"/>
      <c r="S3" s="13"/>
      <c r="T3" s="13"/>
      <c r="U3" s="13"/>
      <c r="V3" s="13"/>
      <c r="W3" s="13"/>
      <c r="X3" s="13"/>
      <c r="Y3" s="13"/>
      <c r="Z3" s="13"/>
      <c r="AA3" s="13"/>
      <c r="AB3" s="13"/>
      <c r="AC3" s="13"/>
      <c r="AD3" s="13"/>
      <c r="AE3" s="13"/>
      <c r="AF3" s="13"/>
      <c r="AG3" s="13"/>
      <c r="AH3" s="13"/>
      <c r="AI3" s="13"/>
      <c r="AJ3" s="13"/>
    </row>
    <row r="4" spans="1:36" ht="15" customHeight="1">
      <c r="A4" s="13"/>
      <c r="B4" s="13"/>
      <c r="C4" s="13"/>
      <c r="D4" s="13"/>
      <c r="E4" s="13"/>
      <c r="F4" s="70" t="s">
        <v>108</v>
      </c>
      <c r="G4" s="70" t="s">
        <v>2568</v>
      </c>
      <c r="H4" s="55"/>
      <c r="I4" s="55"/>
      <c r="J4" s="70" t="s">
        <v>818</v>
      </c>
      <c r="K4" s="13"/>
      <c r="L4" s="13"/>
      <c r="M4" s="13"/>
      <c r="N4" s="13"/>
      <c r="O4" s="13"/>
      <c r="P4" s="13"/>
      <c r="Q4" s="13"/>
      <c r="R4" s="13"/>
      <c r="S4" s="13"/>
      <c r="T4" s="13"/>
      <c r="U4" s="13"/>
      <c r="V4" s="13"/>
      <c r="W4" s="13"/>
      <c r="X4" s="13"/>
      <c r="Y4" s="13"/>
      <c r="Z4" s="13"/>
      <c r="AA4" s="13"/>
      <c r="AB4" s="13"/>
      <c r="AC4" s="13"/>
      <c r="AD4" s="13"/>
      <c r="AE4" s="13"/>
      <c r="AF4" s="13"/>
      <c r="AG4" s="13"/>
      <c r="AH4" s="13"/>
      <c r="AI4" s="13"/>
      <c r="AJ4" s="13"/>
    </row>
    <row r="5" spans="1:36" ht="15" customHeight="1">
      <c r="A5" s="13"/>
      <c r="B5" s="13"/>
      <c r="C5" s="13"/>
      <c r="D5" s="13"/>
      <c r="E5" s="13"/>
      <c r="F5" s="70" t="s">
        <v>106</v>
      </c>
      <c r="G5" s="70" t="s">
        <v>2569</v>
      </c>
      <c r="H5" s="55"/>
      <c r="I5" s="55"/>
      <c r="J5" s="55"/>
      <c r="K5" s="13"/>
      <c r="L5" s="13"/>
      <c r="M5" s="13"/>
      <c r="N5" s="13"/>
      <c r="O5" s="13"/>
      <c r="P5" s="13"/>
      <c r="Q5" s="13"/>
      <c r="R5" s="13"/>
      <c r="S5" s="13"/>
      <c r="T5" s="13"/>
      <c r="U5" s="13"/>
      <c r="V5" s="13"/>
      <c r="W5" s="13"/>
      <c r="X5" s="13"/>
      <c r="Y5" s="13"/>
      <c r="Z5" s="13"/>
      <c r="AA5" s="13"/>
      <c r="AB5" s="13"/>
      <c r="AC5" s="13"/>
      <c r="AD5" s="13"/>
      <c r="AE5" s="13"/>
      <c r="AF5" s="13"/>
      <c r="AG5" s="13"/>
      <c r="AH5" s="13"/>
      <c r="AI5" s="13"/>
      <c r="AJ5" s="13"/>
    </row>
    <row r="6" spans="1:36" ht="15" customHeight="1">
      <c r="A6" s="13"/>
      <c r="B6" s="13"/>
      <c r="C6" s="13"/>
      <c r="D6" s="13"/>
      <c r="E6" s="13"/>
      <c r="F6" s="70" t="s">
        <v>105</v>
      </c>
      <c r="G6" s="55"/>
      <c r="H6" s="70" t="s">
        <v>2570</v>
      </c>
      <c r="I6" s="55"/>
      <c r="J6" s="55"/>
      <c r="K6" s="13"/>
      <c r="L6" s="13"/>
      <c r="M6" s="13"/>
      <c r="N6" s="13"/>
      <c r="O6" s="13"/>
      <c r="P6" s="13"/>
      <c r="Q6" s="13"/>
      <c r="R6" s="13"/>
      <c r="S6" s="13"/>
      <c r="T6" s="13"/>
      <c r="U6" s="13"/>
      <c r="V6" s="13"/>
      <c r="W6" s="13"/>
      <c r="X6" s="13"/>
      <c r="Y6" s="13"/>
      <c r="Z6" s="13"/>
      <c r="AA6" s="13"/>
      <c r="AB6" s="13"/>
      <c r="AC6" s="13"/>
      <c r="AD6" s="13"/>
      <c r="AE6" s="13"/>
      <c r="AF6" s="13"/>
      <c r="AG6" s="13"/>
      <c r="AH6" s="13"/>
      <c r="AI6" s="13"/>
      <c r="AJ6" s="13"/>
    </row>
    <row r="7" spans="1:36">
      <c r="A7" s="13"/>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row>
    <row r="8" spans="1:36">
      <c r="A8" s="13"/>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row>
    <row r="9" spans="1:36">
      <c r="A9" s="13"/>
      <c r="B9" s="31"/>
      <c r="C9" s="31"/>
      <c r="D9" s="31"/>
      <c r="E9" s="31"/>
      <c r="F9" s="31"/>
      <c r="G9" s="31"/>
      <c r="H9" s="31"/>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row>
    <row r="10" spans="1:36" ht="15" customHeight="1">
      <c r="A10" s="54" t="s">
        <v>104</v>
      </c>
      <c r="B10" s="56" t="s">
        <v>103</v>
      </c>
      <c r="C10" s="56"/>
      <c r="D10" s="56"/>
      <c r="E10" s="56"/>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1"/>
      <c r="AH10" s="31"/>
      <c r="AI10" s="57" t="s">
        <v>821</v>
      </c>
      <c r="AJ10" s="31"/>
    </row>
    <row r="11" spans="1:36" ht="15" customHeight="1">
      <c r="A11" s="13"/>
      <c r="B11" s="58"/>
      <c r="C11" s="58"/>
      <c r="D11" s="58"/>
      <c r="E11" s="58"/>
      <c r="F11" s="31"/>
      <c r="G11" s="31"/>
      <c r="H11" s="31"/>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57" t="s">
        <v>822</v>
      </c>
      <c r="AJ11" s="31"/>
    </row>
    <row r="12" spans="1:36" ht="15" customHeight="1">
      <c r="A12" s="13"/>
      <c r="B12" s="58"/>
      <c r="C12" s="58"/>
      <c r="D12" s="58"/>
      <c r="E12" s="58"/>
      <c r="F12" s="59"/>
      <c r="G12" s="59"/>
      <c r="H12" s="59"/>
      <c r="I12" s="59"/>
      <c r="J12" s="59"/>
      <c r="K12" s="59"/>
      <c r="L12" s="59"/>
      <c r="M12" s="59"/>
      <c r="N12" s="59"/>
      <c r="O12" s="59"/>
      <c r="P12" s="59"/>
      <c r="Q12" s="59"/>
      <c r="R12" s="59"/>
      <c r="S12" s="59"/>
      <c r="T12" s="59"/>
      <c r="U12" s="59"/>
      <c r="V12" s="59"/>
      <c r="W12" s="59"/>
      <c r="X12" s="59"/>
      <c r="Y12" s="59"/>
      <c r="Z12" s="59"/>
      <c r="AA12" s="59"/>
      <c r="AB12" s="59"/>
      <c r="AC12" s="59"/>
      <c r="AD12" s="59"/>
      <c r="AE12" s="59"/>
      <c r="AF12" s="59"/>
      <c r="AG12" s="59"/>
      <c r="AH12" s="59"/>
      <c r="AI12" s="57" t="s">
        <v>823</v>
      </c>
      <c r="AJ12" s="31"/>
    </row>
    <row r="13" spans="1:36" ht="15" customHeight="1" thickBot="1">
      <c r="A13" s="13"/>
      <c r="B13" s="60" t="s">
        <v>102</v>
      </c>
      <c r="C13" s="60">
        <v>2019</v>
      </c>
      <c r="D13" s="60">
        <v>2020</v>
      </c>
      <c r="E13" s="60">
        <v>2021</v>
      </c>
      <c r="F13" s="60">
        <v>2022</v>
      </c>
      <c r="G13" s="60">
        <v>2023</v>
      </c>
      <c r="H13" s="60">
        <v>2024</v>
      </c>
      <c r="I13" s="60">
        <v>2025</v>
      </c>
      <c r="J13" s="60">
        <v>2026</v>
      </c>
      <c r="K13" s="60">
        <v>2027</v>
      </c>
      <c r="L13" s="60">
        <v>2028</v>
      </c>
      <c r="M13" s="60">
        <v>2029</v>
      </c>
      <c r="N13" s="60">
        <v>2030</v>
      </c>
      <c r="O13" s="60">
        <v>2031</v>
      </c>
      <c r="P13" s="60">
        <v>2032</v>
      </c>
      <c r="Q13" s="60">
        <v>2033</v>
      </c>
      <c r="R13" s="60">
        <v>2034</v>
      </c>
      <c r="S13" s="60">
        <v>2035</v>
      </c>
      <c r="T13" s="60">
        <v>2036</v>
      </c>
      <c r="U13" s="60">
        <v>2037</v>
      </c>
      <c r="V13" s="60">
        <v>2038</v>
      </c>
      <c r="W13" s="60">
        <v>2039</v>
      </c>
      <c r="X13" s="60">
        <v>2040</v>
      </c>
      <c r="Y13" s="60">
        <v>2041</v>
      </c>
      <c r="Z13" s="60">
        <v>2042</v>
      </c>
      <c r="AA13" s="60">
        <v>2043</v>
      </c>
      <c r="AB13" s="60">
        <v>2044</v>
      </c>
      <c r="AC13" s="60">
        <v>2045</v>
      </c>
      <c r="AD13" s="60">
        <v>2046</v>
      </c>
      <c r="AE13" s="60">
        <v>2047</v>
      </c>
      <c r="AF13" s="60">
        <v>2048</v>
      </c>
      <c r="AG13" s="60">
        <v>2049</v>
      </c>
      <c r="AH13" s="60">
        <v>2050</v>
      </c>
      <c r="AI13" s="61" t="s">
        <v>2571</v>
      </c>
      <c r="AJ13" s="31"/>
    </row>
    <row r="14" spans="1:36" ht="15" customHeight="1" thickTop="1">
      <c r="A14" s="13"/>
      <c r="B14" s="31"/>
      <c r="C14" s="31"/>
      <c r="D14" s="31"/>
      <c r="E14" s="31"/>
      <c r="F14" s="31"/>
      <c r="G14" s="31"/>
      <c r="H14" s="31"/>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row>
    <row r="15" spans="1:36" ht="15" customHeight="1">
      <c r="A15" s="13"/>
      <c r="B15" s="62" t="s">
        <v>101</v>
      </c>
      <c r="C15" s="62"/>
      <c r="D15" s="62"/>
      <c r="E15" s="62"/>
      <c r="F15" s="31"/>
      <c r="G15" s="31"/>
      <c r="H15" s="31"/>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row>
    <row r="16" spans="1:36" ht="15" customHeight="1">
      <c r="A16" s="13"/>
      <c r="B16" s="62" t="s">
        <v>100</v>
      </c>
      <c r="C16" s="62"/>
      <c r="D16" s="62"/>
      <c r="E16" s="62"/>
      <c r="F16" s="31"/>
      <c r="G16" s="31"/>
      <c r="H16" s="31"/>
      <c r="I16" s="31"/>
      <c r="J16" s="31"/>
      <c r="K16" s="31"/>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row>
    <row r="17" spans="1:36" ht="15" customHeight="1">
      <c r="A17" s="13"/>
      <c r="B17" s="62" t="s">
        <v>99</v>
      </c>
      <c r="C17" s="62"/>
      <c r="D17" s="62"/>
      <c r="E17" s="62"/>
      <c r="F17" s="31"/>
      <c r="G17" s="31"/>
      <c r="H17" s="31"/>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row>
    <row r="18" spans="1:36" ht="15" customHeight="1">
      <c r="A18" s="54" t="s">
        <v>98</v>
      </c>
      <c r="B18" s="109" t="s">
        <v>97</v>
      </c>
      <c r="C18" s="63"/>
      <c r="D18" s="63"/>
      <c r="E18" s="63"/>
      <c r="F18" s="68">
        <v>2843.298096</v>
      </c>
      <c r="G18" s="68">
        <v>2901.3588869999999</v>
      </c>
      <c r="H18" s="68">
        <v>2922.5065920000002</v>
      </c>
      <c r="I18" s="68">
        <v>2933.360107</v>
      </c>
      <c r="J18" s="68">
        <v>2954.2380370000001</v>
      </c>
      <c r="K18" s="68">
        <v>2981.9343260000001</v>
      </c>
      <c r="L18" s="68">
        <v>3007.5581050000001</v>
      </c>
      <c r="M18" s="68">
        <v>3027.5729980000001</v>
      </c>
      <c r="N18" s="68">
        <v>3042.8432619999999</v>
      </c>
      <c r="O18" s="68">
        <v>3055.7746579999998</v>
      </c>
      <c r="P18" s="68">
        <v>3066.6516109999998</v>
      </c>
      <c r="Q18" s="68">
        <v>3082.359375</v>
      </c>
      <c r="R18" s="68">
        <v>3102.4182129999999</v>
      </c>
      <c r="S18" s="68">
        <v>3120.7375489999999</v>
      </c>
      <c r="T18" s="68">
        <v>3135.6208499999998</v>
      </c>
      <c r="U18" s="68">
        <v>3152.9177249999998</v>
      </c>
      <c r="V18" s="68">
        <v>3172.435547</v>
      </c>
      <c r="W18" s="68">
        <v>3192.100586</v>
      </c>
      <c r="X18" s="68">
        <v>3214.5629880000001</v>
      </c>
      <c r="Y18" s="68">
        <v>3237.5805660000001</v>
      </c>
      <c r="Z18" s="68">
        <v>3261.5847170000002</v>
      </c>
      <c r="AA18" s="68">
        <v>3284.897461</v>
      </c>
      <c r="AB18" s="68">
        <v>3309.0390619999998</v>
      </c>
      <c r="AC18" s="68">
        <v>3334.7033689999998</v>
      </c>
      <c r="AD18" s="68">
        <v>3364.522461</v>
      </c>
      <c r="AE18" s="68">
        <v>3396.5351559999999</v>
      </c>
      <c r="AF18" s="68">
        <v>3429.5627439999998</v>
      </c>
      <c r="AG18" s="68">
        <v>3463.0249020000001</v>
      </c>
      <c r="AH18" s="68">
        <v>3499.5429690000001</v>
      </c>
      <c r="AI18" s="65">
        <v>7.4440000000000001E-3</v>
      </c>
      <c r="AJ18" s="31"/>
    </row>
    <row r="19" spans="1:36" ht="15" customHeight="1">
      <c r="A19" s="54" t="s">
        <v>96</v>
      </c>
      <c r="B19" s="63" t="s">
        <v>95</v>
      </c>
      <c r="C19" s="63"/>
      <c r="D19" s="63"/>
      <c r="E19" s="63"/>
      <c r="F19" s="68">
        <v>102.214951</v>
      </c>
      <c r="G19" s="68">
        <v>103.34345999999999</v>
      </c>
      <c r="H19" s="68">
        <v>103.55378</v>
      </c>
      <c r="I19" s="68">
        <v>104.36998699999999</v>
      </c>
      <c r="J19" s="68">
        <v>105.656265</v>
      </c>
      <c r="K19" s="68">
        <v>107.002548</v>
      </c>
      <c r="L19" s="68">
        <v>108.204063</v>
      </c>
      <c r="M19" s="68">
        <v>109.329842</v>
      </c>
      <c r="N19" s="68">
        <v>110.214569</v>
      </c>
      <c r="O19" s="68">
        <v>111.063705</v>
      </c>
      <c r="P19" s="68">
        <v>112.175911</v>
      </c>
      <c r="Q19" s="68">
        <v>113.26731100000001</v>
      </c>
      <c r="R19" s="68">
        <v>114.361328</v>
      </c>
      <c r="S19" s="68">
        <v>115.539856</v>
      </c>
      <c r="T19" s="68">
        <v>116.693398</v>
      </c>
      <c r="U19" s="68">
        <v>117.934776</v>
      </c>
      <c r="V19" s="68">
        <v>119.26325199999999</v>
      </c>
      <c r="W19" s="68">
        <v>120.517143</v>
      </c>
      <c r="X19" s="68">
        <v>121.965698</v>
      </c>
      <c r="Y19" s="68">
        <v>123.543205</v>
      </c>
      <c r="Z19" s="68">
        <v>125.055435</v>
      </c>
      <c r="AA19" s="68">
        <v>126.490196</v>
      </c>
      <c r="AB19" s="68">
        <v>127.831902</v>
      </c>
      <c r="AC19" s="68">
        <v>129.14802599999999</v>
      </c>
      <c r="AD19" s="68">
        <v>130.647919</v>
      </c>
      <c r="AE19" s="68">
        <v>132.25534099999999</v>
      </c>
      <c r="AF19" s="68">
        <v>133.71923799999999</v>
      </c>
      <c r="AG19" s="68">
        <v>135.16911300000001</v>
      </c>
      <c r="AH19" s="68">
        <v>137.065033</v>
      </c>
      <c r="AI19" s="65">
        <v>1.0533000000000001E-2</v>
      </c>
      <c r="AJ19" s="31"/>
    </row>
    <row r="20" spans="1:36" ht="15" customHeight="1">
      <c r="A20" s="54" t="s">
        <v>94</v>
      </c>
      <c r="B20" s="63" t="s">
        <v>93</v>
      </c>
      <c r="C20" s="63"/>
      <c r="D20" s="63"/>
      <c r="E20" s="63"/>
      <c r="F20" s="68">
        <v>321.95498700000002</v>
      </c>
      <c r="G20" s="68">
        <v>320.72061200000002</v>
      </c>
      <c r="H20" s="68">
        <v>321.15664700000002</v>
      </c>
      <c r="I20" s="68">
        <v>324.03918499999997</v>
      </c>
      <c r="J20" s="68">
        <v>328.45147700000001</v>
      </c>
      <c r="K20" s="68">
        <v>332.319275</v>
      </c>
      <c r="L20" s="68">
        <v>335.87875400000001</v>
      </c>
      <c r="M20" s="68">
        <v>338.62100199999998</v>
      </c>
      <c r="N20" s="68">
        <v>341.15325899999999</v>
      </c>
      <c r="O20" s="68">
        <v>344.16229199999998</v>
      </c>
      <c r="P20" s="68">
        <v>348.16583300000002</v>
      </c>
      <c r="Q20" s="68">
        <v>351.54122899999999</v>
      </c>
      <c r="R20" s="68">
        <v>354.83010899999999</v>
      </c>
      <c r="S20" s="68">
        <v>358.344696</v>
      </c>
      <c r="T20" s="68">
        <v>361.39355499999999</v>
      </c>
      <c r="U20" s="68">
        <v>364.92678799999999</v>
      </c>
      <c r="V20" s="68">
        <v>368.38064600000001</v>
      </c>
      <c r="W20" s="68">
        <v>371.81143200000002</v>
      </c>
      <c r="X20" s="68">
        <v>375.58807400000001</v>
      </c>
      <c r="Y20" s="68">
        <v>379.58752399999997</v>
      </c>
      <c r="Z20" s="68">
        <v>383.51464800000002</v>
      </c>
      <c r="AA20" s="68">
        <v>387.20883199999997</v>
      </c>
      <c r="AB20" s="68">
        <v>390.63339200000001</v>
      </c>
      <c r="AC20" s="68">
        <v>393.83795199999997</v>
      </c>
      <c r="AD20" s="68">
        <v>397.54263300000002</v>
      </c>
      <c r="AE20" s="68">
        <v>401.35467499999999</v>
      </c>
      <c r="AF20" s="68">
        <v>404.65982100000002</v>
      </c>
      <c r="AG20" s="68">
        <v>408.22445699999997</v>
      </c>
      <c r="AH20" s="68">
        <v>413.08251999999999</v>
      </c>
      <c r="AI20" s="65">
        <v>8.9409999999999993E-3</v>
      </c>
      <c r="AJ20" s="31"/>
    </row>
    <row r="21" spans="1:36" ht="15" customHeight="1">
      <c r="A21" s="13"/>
      <c r="B21" s="62" t="s">
        <v>142</v>
      </c>
      <c r="C21" s="62"/>
      <c r="D21" s="62"/>
      <c r="E21" s="62"/>
      <c r="F21" s="31"/>
      <c r="G21" s="31"/>
      <c r="H21" s="31"/>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row>
    <row r="22" spans="1:36" ht="15" customHeight="1">
      <c r="A22" s="54" t="s">
        <v>138</v>
      </c>
      <c r="B22" s="63" t="s">
        <v>139</v>
      </c>
      <c r="C22" s="76">
        <v>210</v>
      </c>
      <c r="D22" s="74">
        <f>'AEO 2021 Table 7'!C22</f>
        <v>108.32250999999999</v>
      </c>
      <c r="E22" s="74">
        <f>'AEO 2022 Table 7'!C22</f>
        <v>151.12510700000001</v>
      </c>
      <c r="F22" s="75">
        <v>175.473648</v>
      </c>
      <c r="G22" s="68">
        <v>186.883286</v>
      </c>
      <c r="H22" s="68">
        <v>193.369202</v>
      </c>
      <c r="I22" s="68">
        <v>197.39228800000001</v>
      </c>
      <c r="J22" s="68">
        <v>200.32751500000001</v>
      </c>
      <c r="K22" s="68">
        <v>202.52967799999999</v>
      </c>
      <c r="L22" s="68">
        <v>204.211411</v>
      </c>
      <c r="M22" s="68">
        <v>205.46838399999999</v>
      </c>
      <c r="N22" s="68">
        <v>206.39357000000001</v>
      </c>
      <c r="O22" s="68">
        <v>207.029404</v>
      </c>
      <c r="P22" s="68">
        <v>207.54084800000001</v>
      </c>
      <c r="Q22" s="68">
        <v>207.99565100000001</v>
      </c>
      <c r="R22" s="68">
        <v>208.43975800000001</v>
      </c>
      <c r="S22" s="68">
        <v>208.79684399999999</v>
      </c>
      <c r="T22" s="68">
        <v>209.10339400000001</v>
      </c>
      <c r="U22" s="68">
        <v>209.37013200000001</v>
      </c>
      <c r="V22" s="68">
        <v>209.49378999999999</v>
      </c>
      <c r="W22" s="68">
        <v>209.54415900000001</v>
      </c>
      <c r="X22" s="68">
        <v>209.54357899999999</v>
      </c>
      <c r="Y22" s="68">
        <v>209.49118000000001</v>
      </c>
      <c r="Z22" s="68">
        <v>209.41184999999999</v>
      </c>
      <c r="AA22" s="68">
        <v>209.25843800000001</v>
      </c>
      <c r="AB22" s="68">
        <v>209.10913099999999</v>
      </c>
      <c r="AC22" s="68">
        <v>208.931015</v>
      </c>
      <c r="AD22" s="68">
        <v>208.81189000000001</v>
      </c>
      <c r="AE22" s="68">
        <v>208.60612499999999</v>
      </c>
      <c r="AF22" s="68">
        <v>208.41769400000001</v>
      </c>
      <c r="AG22" s="68">
        <v>208.192352</v>
      </c>
      <c r="AH22" s="68">
        <v>207.995926</v>
      </c>
      <c r="AI22" s="65">
        <v>6.0910000000000001E-3</v>
      </c>
      <c r="AJ22" s="31"/>
    </row>
    <row r="23" spans="1:36" ht="15" customHeight="1">
      <c r="A23" s="54" t="s">
        <v>140</v>
      </c>
      <c r="B23" s="63" t="s">
        <v>141</v>
      </c>
      <c r="C23" s="63"/>
      <c r="D23" s="77">
        <f>D22/$C$22</f>
        <v>0.51582147619047614</v>
      </c>
      <c r="E23" s="77">
        <f>E22/$C$22</f>
        <v>0.71964336666666673</v>
      </c>
      <c r="F23" s="68">
        <v>30.144946999999998</v>
      </c>
      <c r="G23" s="68">
        <v>32.030231000000001</v>
      </c>
      <c r="H23" s="68">
        <v>33.064109999999999</v>
      </c>
      <c r="I23" s="68">
        <v>33.706195999999998</v>
      </c>
      <c r="J23" s="68">
        <v>34.620327000000003</v>
      </c>
      <c r="K23" s="68">
        <v>35.443916000000002</v>
      </c>
      <c r="L23" s="68">
        <v>36.137473999999997</v>
      </c>
      <c r="M23" s="68">
        <v>36.650322000000003</v>
      </c>
      <c r="N23" s="68">
        <v>37.00806</v>
      </c>
      <c r="O23" s="68">
        <v>37.264552999999999</v>
      </c>
      <c r="P23" s="68">
        <v>37.633518000000002</v>
      </c>
      <c r="Q23" s="68">
        <v>38.067889999999998</v>
      </c>
      <c r="R23" s="68">
        <v>38.564194000000001</v>
      </c>
      <c r="S23" s="68">
        <v>38.985652999999999</v>
      </c>
      <c r="T23" s="68">
        <v>39.398944999999998</v>
      </c>
      <c r="U23" s="68">
        <v>39.809189000000003</v>
      </c>
      <c r="V23" s="68">
        <v>40.237045000000002</v>
      </c>
      <c r="W23" s="68">
        <v>40.652228999999998</v>
      </c>
      <c r="X23" s="68">
        <v>41.127974999999999</v>
      </c>
      <c r="Y23" s="68">
        <v>41.567630999999999</v>
      </c>
      <c r="Z23" s="68">
        <v>42.019573000000001</v>
      </c>
      <c r="AA23" s="68">
        <v>42.407310000000003</v>
      </c>
      <c r="AB23" s="68">
        <v>42.842342000000002</v>
      </c>
      <c r="AC23" s="68">
        <v>43.266334999999998</v>
      </c>
      <c r="AD23" s="68">
        <v>43.867863</v>
      </c>
      <c r="AE23" s="68">
        <v>44.361511</v>
      </c>
      <c r="AF23" s="68">
        <v>44.905074999999997</v>
      </c>
      <c r="AG23" s="68">
        <v>45.395485000000001</v>
      </c>
      <c r="AH23" s="68">
        <v>46.002594000000002</v>
      </c>
      <c r="AI23" s="65">
        <v>1.521E-2</v>
      </c>
      <c r="AJ23" s="31"/>
    </row>
    <row r="24" spans="1:36" ht="15" customHeight="1">
      <c r="A24" s="13"/>
      <c r="B24" s="62" t="s">
        <v>92</v>
      </c>
      <c r="C24" s="62"/>
      <c r="D24" s="62"/>
      <c r="E24" s="62"/>
      <c r="F24" s="31"/>
      <c r="G24" s="31"/>
      <c r="H24" s="31"/>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row>
    <row r="25" spans="1:36" ht="15" customHeight="1">
      <c r="A25" s="54" t="s">
        <v>91</v>
      </c>
      <c r="B25" s="63" t="s">
        <v>90</v>
      </c>
      <c r="C25" s="76">
        <v>1223</v>
      </c>
      <c r="D25" s="74">
        <f>'AEO 2021 Table 7'!C25</f>
        <v>738.85894800000005</v>
      </c>
      <c r="E25" s="74">
        <f>'AEO 2022 Table 7'!C25</f>
        <v>884.81805399999996</v>
      </c>
      <c r="F25" s="75">
        <v>1173.034668</v>
      </c>
      <c r="G25" s="68">
        <v>1318.6945800000001</v>
      </c>
      <c r="H25" s="68">
        <v>1361.6110839999999</v>
      </c>
      <c r="I25" s="68">
        <v>1371.6551509999999</v>
      </c>
      <c r="J25" s="68">
        <v>1402.9279790000001</v>
      </c>
      <c r="K25" s="68">
        <v>1433.8398440000001</v>
      </c>
      <c r="L25" s="68">
        <v>1461.472168</v>
      </c>
      <c r="M25" s="68">
        <v>1484.8291019999999</v>
      </c>
      <c r="N25" s="68">
        <v>1504.2687989999999</v>
      </c>
      <c r="O25" s="68">
        <v>1524.7269289999999</v>
      </c>
      <c r="P25" s="68">
        <v>1552.256836</v>
      </c>
      <c r="Q25" s="68">
        <v>1583.9248050000001</v>
      </c>
      <c r="R25" s="68">
        <v>1615.380249</v>
      </c>
      <c r="S25" s="68">
        <v>1647.3461910000001</v>
      </c>
      <c r="T25" s="68">
        <v>1682.5896</v>
      </c>
      <c r="U25" s="68">
        <v>1721.046875</v>
      </c>
      <c r="V25" s="68">
        <v>1761.139038</v>
      </c>
      <c r="W25" s="68">
        <v>1801.9410399999999</v>
      </c>
      <c r="X25" s="68">
        <v>1848.0720209999999</v>
      </c>
      <c r="Y25" s="68">
        <v>1894.2041019999999</v>
      </c>
      <c r="Z25" s="68">
        <v>1941.463013</v>
      </c>
      <c r="AA25" s="68">
        <v>1990.3642580000001</v>
      </c>
      <c r="AB25" s="68">
        <v>2038.4373780000001</v>
      </c>
      <c r="AC25" s="68">
        <v>2085.6875</v>
      </c>
      <c r="AD25" s="68">
        <v>2134.0048830000001</v>
      </c>
      <c r="AE25" s="68">
        <v>2185.8969729999999</v>
      </c>
      <c r="AF25" s="68">
        <v>2238.836182</v>
      </c>
      <c r="AG25" s="68">
        <v>2292.3554690000001</v>
      </c>
      <c r="AH25" s="68">
        <v>2350.2690429999998</v>
      </c>
      <c r="AI25" s="65">
        <v>2.513E-2</v>
      </c>
      <c r="AJ25" s="31"/>
    </row>
    <row r="26" spans="1:36" ht="15" customHeight="1">
      <c r="A26" s="13"/>
      <c r="B26" s="62" t="s">
        <v>89</v>
      </c>
      <c r="C26" s="62"/>
      <c r="D26" s="78">
        <f>D25/$C$25</f>
        <v>0.60413650695012266</v>
      </c>
      <c r="E26" s="78">
        <f>E25/$C$25</f>
        <v>0.72348164677023707</v>
      </c>
      <c r="F26" s="31"/>
      <c r="G26" s="31"/>
      <c r="H26" s="31"/>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row>
    <row r="27" spans="1:36" ht="15" customHeight="1">
      <c r="A27" s="54" t="s">
        <v>88</v>
      </c>
      <c r="B27" s="63" t="s">
        <v>47</v>
      </c>
      <c r="C27" s="63"/>
      <c r="D27" s="63"/>
      <c r="E27" s="63"/>
      <c r="F27" s="68">
        <v>1620.4948730000001</v>
      </c>
      <c r="G27" s="68">
        <v>1600.1008300000001</v>
      </c>
      <c r="H27" s="68">
        <v>1666.9197999999999</v>
      </c>
      <c r="I27" s="68">
        <v>1628.408447</v>
      </c>
      <c r="J27" s="68">
        <v>1561.420654</v>
      </c>
      <c r="K27" s="68">
        <v>1509.649414</v>
      </c>
      <c r="L27" s="68">
        <v>1489.7312010000001</v>
      </c>
      <c r="M27" s="68">
        <v>1507.5151370000001</v>
      </c>
      <c r="N27" s="68">
        <v>1500.1649170000001</v>
      </c>
      <c r="O27" s="68">
        <v>1506.952393</v>
      </c>
      <c r="P27" s="68">
        <v>1522.1982419999999</v>
      </c>
      <c r="Q27" s="68">
        <v>1534.73938</v>
      </c>
      <c r="R27" s="68">
        <v>1543.237427</v>
      </c>
      <c r="S27" s="68">
        <v>1554.590698</v>
      </c>
      <c r="T27" s="68">
        <v>1557.5253909999999</v>
      </c>
      <c r="U27" s="68">
        <v>1562.481567</v>
      </c>
      <c r="V27" s="68">
        <v>1568.966064</v>
      </c>
      <c r="W27" s="68">
        <v>1568.3394780000001</v>
      </c>
      <c r="X27" s="68">
        <v>1571.777466</v>
      </c>
      <c r="Y27" s="68">
        <v>1585.611206</v>
      </c>
      <c r="Z27" s="68">
        <v>1597.3070070000001</v>
      </c>
      <c r="AA27" s="68">
        <v>1600.190918</v>
      </c>
      <c r="AB27" s="68">
        <v>1601.832764</v>
      </c>
      <c r="AC27" s="68">
        <v>1602.998779</v>
      </c>
      <c r="AD27" s="68">
        <v>1608.1293949999999</v>
      </c>
      <c r="AE27" s="68">
        <v>1618.0823969999999</v>
      </c>
      <c r="AF27" s="68">
        <v>1630.8079829999999</v>
      </c>
      <c r="AG27" s="68">
        <v>1636.8905030000001</v>
      </c>
      <c r="AH27" s="68">
        <v>1649.469482</v>
      </c>
      <c r="AI27" s="65">
        <v>6.3299999999999999E-4</v>
      </c>
      <c r="AJ27" s="31"/>
    </row>
    <row r="28" spans="1:36" ht="15" customHeight="1">
      <c r="A28" s="54" t="s">
        <v>87</v>
      </c>
      <c r="B28" s="63" t="s">
        <v>45</v>
      </c>
      <c r="C28" s="63"/>
      <c r="D28" s="63"/>
      <c r="E28" s="63"/>
      <c r="F28" s="68">
        <v>444.898865</v>
      </c>
      <c r="G28" s="68">
        <v>450.42761200000001</v>
      </c>
      <c r="H28" s="68">
        <v>448.61004600000001</v>
      </c>
      <c r="I28" s="68">
        <v>446.74627700000002</v>
      </c>
      <c r="J28" s="68">
        <v>445.22772200000003</v>
      </c>
      <c r="K28" s="68">
        <v>442.84777800000001</v>
      </c>
      <c r="L28" s="68">
        <v>440.43005399999998</v>
      </c>
      <c r="M28" s="68">
        <v>437.02459700000003</v>
      </c>
      <c r="N28" s="68">
        <v>434.036407</v>
      </c>
      <c r="O28" s="68">
        <v>431.39211999999998</v>
      </c>
      <c r="P28" s="68">
        <v>429.99737499999998</v>
      </c>
      <c r="Q28" s="68">
        <v>428.16067500000003</v>
      </c>
      <c r="R28" s="68">
        <v>426.27862499999998</v>
      </c>
      <c r="S28" s="68">
        <v>424.17816199999999</v>
      </c>
      <c r="T28" s="68">
        <v>421.71697999999998</v>
      </c>
      <c r="U28" s="68">
        <v>419.81463600000001</v>
      </c>
      <c r="V28" s="68">
        <v>417.567047</v>
      </c>
      <c r="W28" s="68">
        <v>415.80767800000001</v>
      </c>
      <c r="X28" s="68">
        <v>414.04513500000002</v>
      </c>
      <c r="Y28" s="68">
        <v>412.52209499999998</v>
      </c>
      <c r="Z28" s="68">
        <v>411.24774200000002</v>
      </c>
      <c r="AA28" s="68">
        <v>409.97735599999999</v>
      </c>
      <c r="AB28" s="68">
        <v>408.52224699999999</v>
      </c>
      <c r="AC28" s="68">
        <v>406.63034099999999</v>
      </c>
      <c r="AD28" s="68">
        <v>405.358521</v>
      </c>
      <c r="AE28" s="68">
        <v>403.865906</v>
      </c>
      <c r="AF28" s="68">
        <v>401.97906499999999</v>
      </c>
      <c r="AG28" s="68">
        <v>400.55664100000001</v>
      </c>
      <c r="AH28" s="68">
        <v>400.09832799999998</v>
      </c>
      <c r="AI28" s="65">
        <v>-3.7829999999999999E-3</v>
      </c>
      <c r="AJ28" s="31"/>
    </row>
    <row r="29" spans="1:36" ht="15" customHeight="1">
      <c r="A29" s="13"/>
      <c r="B29" s="31"/>
      <c r="C29" s="31"/>
      <c r="D29" s="31"/>
      <c r="E29" s="31"/>
      <c r="F29" s="31"/>
      <c r="G29" s="31"/>
      <c r="H29" s="31"/>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row>
    <row r="30" spans="1:36" ht="15" customHeight="1">
      <c r="A30" s="13"/>
      <c r="B30" s="62" t="s">
        <v>86</v>
      </c>
      <c r="C30" s="62"/>
      <c r="D30" s="62"/>
      <c r="E30" s="62"/>
      <c r="F30" s="31"/>
      <c r="G30" s="31"/>
      <c r="H30" s="31"/>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row>
    <row r="31" spans="1:36">
      <c r="A31" s="13"/>
      <c r="B31" s="62" t="s">
        <v>85</v>
      </c>
      <c r="C31" s="62"/>
      <c r="D31" s="62"/>
      <c r="E31" s="62"/>
      <c r="F31" s="31"/>
      <c r="G31" s="31"/>
      <c r="H31" s="31"/>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row>
    <row r="32" spans="1:36" ht="15" customHeight="1">
      <c r="A32" s="54" t="s">
        <v>84</v>
      </c>
      <c r="B32" s="63" t="s">
        <v>83</v>
      </c>
      <c r="C32" s="63"/>
      <c r="D32" s="63"/>
      <c r="E32" s="63"/>
      <c r="F32" s="69">
        <v>35.855949000000003</v>
      </c>
      <c r="G32" s="69">
        <v>36.277985000000001</v>
      </c>
      <c r="H32" s="69">
        <v>39.337012999999999</v>
      </c>
      <c r="I32" s="69">
        <v>42.578201</v>
      </c>
      <c r="J32" s="69">
        <v>47.262627000000002</v>
      </c>
      <c r="K32" s="69">
        <v>47.227249</v>
      </c>
      <c r="L32" s="69">
        <v>47.18121</v>
      </c>
      <c r="M32" s="69">
        <v>47.168773999999999</v>
      </c>
      <c r="N32" s="69">
        <v>47.163848999999999</v>
      </c>
      <c r="O32" s="69">
        <v>47.152081000000003</v>
      </c>
      <c r="P32" s="69">
        <v>47.159278999999998</v>
      </c>
      <c r="Q32" s="69">
        <v>47.152672000000003</v>
      </c>
      <c r="R32" s="69">
        <v>47.146118000000001</v>
      </c>
      <c r="S32" s="69">
        <v>47.131686999999999</v>
      </c>
      <c r="T32" s="69">
        <v>47.138325000000002</v>
      </c>
      <c r="U32" s="69">
        <v>47.119869000000001</v>
      </c>
      <c r="V32" s="69">
        <v>47.100937000000002</v>
      </c>
      <c r="W32" s="69">
        <v>47.084251000000002</v>
      </c>
      <c r="X32" s="69">
        <v>47.059879000000002</v>
      </c>
      <c r="Y32" s="69">
        <v>47.032314</v>
      </c>
      <c r="Z32" s="69">
        <v>47.004074000000003</v>
      </c>
      <c r="AA32" s="69">
        <v>46.960155</v>
      </c>
      <c r="AB32" s="69">
        <v>46.939563999999997</v>
      </c>
      <c r="AC32" s="69">
        <v>46.910690000000002</v>
      </c>
      <c r="AD32" s="69">
        <v>46.948238000000003</v>
      </c>
      <c r="AE32" s="69">
        <v>46.913113000000003</v>
      </c>
      <c r="AF32" s="69">
        <v>46.906829999999999</v>
      </c>
      <c r="AG32" s="69">
        <v>46.880138000000002</v>
      </c>
      <c r="AH32" s="69">
        <v>46.870857000000001</v>
      </c>
      <c r="AI32" s="65">
        <v>9.613E-3</v>
      </c>
      <c r="AJ32" s="31"/>
    </row>
    <row r="33" spans="1:36">
      <c r="A33" s="54" t="s">
        <v>82</v>
      </c>
      <c r="B33" s="63" t="s">
        <v>81</v>
      </c>
      <c r="C33" s="63"/>
      <c r="D33" s="63"/>
      <c r="E33" s="63"/>
      <c r="F33" s="69">
        <v>45.004654000000002</v>
      </c>
      <c r="G33" s="69">
        <v>45.471119000000002</v>
      </c>
      <c r="H33" s="69">
        <v>49.460312000000002</v>
      </c>
      <c r="I33" s="69">
        <v>53.789036000000003</v>
      </c>
      <c r="J33" s="69">
        <v>59.791530999999999</v>
      </c>
      <c r="K33" s="69">
        <v>59.803519999999999</v>
      </c>
      <c r="L33" s="69">
        <v>59.817413000000002</v>
      </c>
      <c r="M33" s="69">
        <v>59.819332000000003</v>
      </c>
      <c r="N33" s="69">
        <v>59.821598000000002</v>
      </c>
      <c r="O33" s="69">
        <v>59.822445000000002</v>
      </c>
      <c r="P33" s="69">
        <v>59.827472999999998</v>
      </c>
      <c r="Q33" s="69">
        <v>59.828792999999997</v>
      </c>
      <c r="R33" s="69">
        <v>59.830779999999997</v>
      </c>
      <c r="S33" s="69">
        <v>59.831119999999999</v>
      </c>
      <c r="T33" s="69">
        <v>59.842136000000004</v>
      </c>
      <c r="U33" s="69">
        <v>59.842136000000004</v>
      </c>
      <c r="V33" s="69">
        <v>59.842136000000004</v>
      </c>
      <c r="W33" s="69">
        <v>59.843197000000004</v>
      </c>
      <c r="X33" s="69">
        <v>59.843197000000004</v>
      </c>
      <c r="Y33" s="69">
        <v>59.843231000000003</v>
      </c>
      <c r="Z33" s="69">
        <v>59.845177</v>
      </c>
      <c r="AA33" s="69">
        <v>59.845177</v>
      </c>
      <c r="AB33" s="69">
        <v>59.848227999999999</v>
      </c>
      <c r="AC33" s="69">
        <v>59.848227999999999</v>
      </c>
      <c r="AD33" s="69">
        <v>59.867775000000002</v>
      </c>
      <c r="AE33" s="69">
        <v>59.867775000000002</v>
      </c>
      <c r="AF33" s="69">
        <v>59.867775000000002</v>
      </c>
      <c r="AG33" s="69">
        <v>59.867775000000002</v>
      </c>
      <c r="AH33" s="69">
        <v>59.867775000000002</v>
      </c>
      <c r="AI33" s="65">
        <v>1.0244E-2</v>
      </c>
      <c r="AJ33" s="31"/>
    </row>
    <row r="34" spans="1:36">
      <c r="A34" s="54" t="s">
        <v>80</v>
      </c>
      <c r="B34" s="63" t="s">
        <v>79</v>
      </c>
      <c r="C34" s="63"/>
      <c r="D34" s="63"/>
      <c r="E34" s="63"/>
      <c r="F34" s="69">
        <v>32.047302000000002</v>
      </c>
      <c r="G34" s="69">
        <v>32.608868000000001</v>
      </c>
      <c r="H34" s="69">
        <v>35.403008</v>
      </c>
      <c r="I34" s="69">
        <v>38.46349</v>
      </c>
      <c r="J34" s="69">
        <v>42.755749000000002</v>
      </c>
      <c r="K34" s="69">
        <v>42.75658</v>
      </c>
      <c r="L34" s="69">
        <v>42.76173</v>
      </c>
      <c r="M34" s="69">
        <v>42.76173</v>
      </c>
      <c r="N34" s="69">
        <v>42.761840999999997</v>
      </c>
      <c r="O34" s="69">
        <v>42.762084999999999</v>
      </c>
      <c r="P34" s="69">
        <v>42.762169</v>
      </c>
      <c r="Q34" s="69">
        <v>42.762360000000001</v>
      </c>
      <c r="R34" s="69">
        <v>42.762390000000003</v>
      </c>
      <c r="S34" s="69">
        <v>42.762520000000002</v>
      </c>
      <c r="T34" s="69">
        <v>42.762554000000002</v>
      </c>
      <c r="U34" s="69">
        <v>42.762698999999998</v>
      </c>
      <c r="V34" s="69">
        <v>42.762756000000003</v>
      </c>
      <c r="W34" s="69">
        <v>42.762824999999999</v>
      </c>
      <c r="X34" s="69">
        <v>42.762897000000002</v>
      </c>
      <c r="Y34" s="69">
        <v>42.762962000000002</v>
      </c>
      <c r="Z34" s="69">
        <v>42.763016</v>
      </c>
      <c r="AA34" s="69">
        <v>42.763103000000001</v>
      </c>
      <c r="AB34" s="69">
        <v>42.763103000000001</v>
      </c>
      <c r="AC34" s="69">
        <v>42.763184000000003</v>
      </c>
      <c r="AD34" s="69">
        <v>42.763184000000003</v>
      </c>
      <c r="AE34" s="69">
        <v>42.763294000000002</v>
      </c>
      <c r="AF34" s="69">
        <v>42.763294000000002</v>
      </c>
      <c r="AG34" s="69">
        <v>42.763393000000001</v>
      </c>
      <c r="AH34" s="69">
        <v>42.763393000000001</v>
      </c>
      <c r="AI34" s="65">
        <v>1.0356000000000001E-2</v>
      </c>
      <c r="AJ34" s="31"/>
    </row>
    <row r="35" spans="1:36" ht="15" customHeight="1">
      <c r="A35" s="54" t="s">
        <v>78</v>
      </c>
      <c r="B35" s="63" t="s">
        <v>77</v>
      </c>
      <c r="C35" s="63"/>
      <c r="D35" s="63"/>
      <c r="E35" s="63"/>
      <c r="F35" s="69">
        <v>41.802036000000001</v>
      </c>
      <c r="G35" s="69">
        <v>43.267200000000003</v>
      </c>
      <c r="H35" s="69">
        <v>44.448151000000003</v>
      </c>
      <c r="I35" s="69">
        <v>47.052714999999999</v>
      </c>
      <c r="J35" s="69">
        <v>48.571758000000003</v>
      </c>
      <c r="K35" s="69">
        <v>49.792529999999999</v>
      </c>
      <c r="L35" s="69">
        <v>52.281478999999997</v>
      </c>
      <c r="M35" s="69">
        <v>53.248958999999999</v>
      </c>
      <c r="N35" s="69">
        <v>53.962006000000002</v>
      </c>
      <c r="O35" s="69">
        <v>54.332034999999998</v>
      </c>
      <c r="P35" s="69">
        <v>54.872646000000003</v>
      </c>
      <c r="Q35" s="69">
        <v>55.329352999999998</v>
      </c>
      <c r="R35" s="69">
        <v>55.771633000000001</v>
      </c>
      <c r="S35" s="69">
        <v>56.242725</v>
      </c>
      <c r="T35" s="69">
        <v>56.632603000000003</v>
      </c>
      <c r="U35" s="69">
        <v>56.856194000000002</v>
      </c>
      <c r="V35" s="69">
        <v>57.030456999999998</v>
      </c>
      <c r="W35" s="69">
        <v>57.310715000000002</v>
      </c>
      <c r="X35" s="69">
        <v>57.240420999999998</v>
      </c>
      <c r="Y35" s="69">
        <v>57.306023000000003</v>
      </c>
      <c r="Z35" s="69">
        <v>57.371867999999999</v>
      </c>
      <c r="AA35" s="69">
        <v>57.326743999999998</v>
      </c>
      <c r="AB35" s="69">
        <v>57.237999000000002</v>
      </c>
      <c r="AC35" s="69">
        <v>57.125121999999998</v>
      </c>
      <c r="AD35" s="69">
        <v>57.475963999999998</v>
      </c>
      <c r="AE35" s="69">
        <v>57.327747000000002</v>
      </c>
      <c r="AF35" s="69">
        <v>57.273457000000001</v>
      </c>
      <c r="AG35" s="69">
        <v>57.524818000000003</v>
      </c>
      <c r="AH35" s="69">
        <v>57.479156000000003</v>
      </c>
      <c r="AI35" s="65">
        <v>1.1439E-2</v>
      </c>
      <c r="AJ35" s="31"/>
    </row>
    <row r="36" spans="1:36">
      <c r="A36" s="54" t="s">
        <v>76</v>
      </c>
      <c r="B36" s="63" t="s">
        <v>75</v>
      </c>
      <c r="C36" s="63"/>
      <c r="D36" s="63"/>
      <c r="E36" s="63"/>
      <c r="F36" s="69">
        <v>56.582644999999999</v>
      </c>
      <c r="G36" s="69">
        <v>58.322226999999998</v>
      </c>
      <c r="H36" s="69">
        <v>59.783313999999997</v>
      </c>
      <c r="I36" s="69">
        <v>64.222374000000002</v>
      </c>
      <c r="J36" s="69">
        <v>65.997482000000005</v>
      </c>
      <c r="K36" s="69">
        <v>68.148635999999996</v>
      </c>
      <c r="L36" s="69">
        <v>72.759444999999999</v>
      </c>
      <c r="M36" s="69">
        <v>74.876166999999995</v>
      </c>
      <c r="N36" s="69">
        <v>76.446303999999998</v>
      </c>
      <c r="O36" s="69">
        <v>77.157302999999999</v>
      </c>
      <c r="P36" s="69">
        <v>78.145363000000003</v>
      </c>
      <c r="Q36" s="69">
        <v>78.735664</v>
      </c>
      <c r="R36" s="69">
        <v>79.269256999999996</v>
      </c>
      <c r="S36" s="69">
        <v>79.864814999999993</v>
      </c>
      <c r="T36" s="69">
        <v>80.311751999999998</v>
      </c>
      <c r="U36" s="69">
        <v>80.510566999999995</v>
      </c>
      <c r="V36" s="69">
        <v>80.643073999999999</v>
      </c>
      <c r="W36" s="69">
        <v>81.042243999999997</v>
      </c>
      <c r="X36" s="69">
        <v>80.790893999999994</v>
      </c>
      <c r="Y36" s="69">
        <v>80.999863000000005</v>
      </c>
      <c r="Z36" s="69">
        <v>81.213393999999994</v>
      </c>
      <c r="AA36" s="69">
        <v>81.251564000000002</v>
      </c>
      <c r="AB36" s="69">
        <v>81.126784999999998</v>
      </c>
      <c r="AC36" s="69">
        <v>80.963654000000005</v>
      </c>
      <c r="AD36" s="69">
        <v>81.962256999999994</v>
      </c>
      <c r="AE36" s="69">
        <v>81.685669000000004</v>
      </c>
      <c r="AF36" s="69">
        <v>81.574020000000004</v>
      </c>
      <c r="AG36" s="69">
        <v>82.338425000000001</v>
      </c>
      <c r="AH36" s="69">
        <v>82.243483999999995</v>
      </c>
      <c r="AI36" s="65">
        <v>1.3446E-2</v>
      </c>
      <c r="AJ36" s="31"/>
    </row>
    <row r="37" spans="1:36">
      <c r="A37" s="54" t="s">
        <v>74</v>
      </c>
      <c r="B37" s="63" t="s">
        <v>73</v>
      </c>
      <c r="C37" s="63"/>
      <c r="D37" s="63"/>
      <c r="E37" s="63"/>
      <c r="F37" s="69">
        <v>36.263930999999999</v>
      </c>
      <c r="G37" s="69">
        <v>37.832123000000003</v>
      </c>
      <c r="H37" s="69">
        <v>39.014805000000003</v>
      </c>
      <c r="I37" s="69">
        <v>41.375152999999997</v>
      </c>
      <c r="J37" s="69">
        <v>42.876761999999999</v>
      </c>
      <c r="K37" s="69">
        <v>43.911583</v>
      </c>
      <c r="L37" s="69">
        <v>45.953789</v>
      </c>
      <c r="M37" s="69">
        <v>46.678477999999998</v>
      </c>
      <c r="N37" s="69">
        <v>47.207011999999999</v>
      </c>
      <c r="O37" s="69">
        <v>47.518374999999999</v>
      </c>
      <c r="P37" s="69">
        <v>47.939487</v>
      </c>
      <c r="Q37" s="69">
        <v>48.362620999999997</v>
      </c>
      <c r="R37" s="69">
        <v>48.779860999999997</v>
      </c>
      <c r="S37" s="69">
        <v>49.233046999999999</v>
      </c>
      <c r="T37" s="69">
        <v>49.585566999999998</v>
      </c>
      <c r="U37" s="69">
        <v>49.838344999999997</v>
      </c>
      <c r="V37" s="69">
        <v>50.048076999999999</v>
      </c>
      <c r="W37" s="69">
        <v>50.325744999999998</v>
      </c>
      <c r="X37" s="69">
        <v>50.338009</v>
      </c>
      <c r="Y37" s="69">
        <v>50.426777000000001</v>
      </c>
      <c r="Z37" s="69">
        <v>50.517310999999999</v>
      </c>
      <c r="AA37" s="69">
        <v>50.542614</v>
      </c>
      <c r="AB37" s="69">
        <v>50.50412</v>
      </c>
      <c r="AC37" s="69">
        <v>50.459384999999997</v>
      </c>
      <c r="AD37" s="69">
        <v>50.618049999999997</v>
      </c>
      <c r="AE37" s="69">
        <v>50.565734999999997</v>
      </c>
      <c r="AF37" s="69">
        <v>50.535651999999999</v>
      </c>
      <c r="AG37" s="69">
        <v>50.739390999999998</v>
      </c>
      <c r="AH37" s="69">
        <v>50.721836000000003</v>
      </c>
      <c r="AI37" s="65">
        <v>1.2055E-2</v>
      </c>
      <c r="AJ37" s="31"/>
    </row>
    <row r="38" spans="1:36">
      <c r="A38" s="54" t="s">
        <v>72</v>
      </c>
      <c r="B38" s="63" t="s">
        <v>71</v>
      </c>
      <c r="C38" s="63"/>
      <c r="D38" s="63"/>
      <c r="E38" s="63"/>
      <c r="F38" s="69">
        <v>37.621077999999997</v>
      </c>
      <c r="G38" s="69">
        <v>38.382415999999999</v>
      </c>
      <c r="H38" s="69">
        <v>39.075671999999997</v>
      </c>
      <c r="I38" s="69">
        <v>40.794502000000001</v>
      </c>
      <c r="J38" s="69">
        <v>41.684994000000003</v>
      </c>
      <c r="K38" s="69">
        <v>42.387779000000002</v>
      </c>
      <c r="L38" s="69">
        <v>43.992404999999998</v>
      </c>
      <c r="M38" s="69">
        <v>44.482399000000001</v>
      </c>
      <c r="N38" s="69">
        <v>44.828845999999999</v>
      </c>
      <c r="O38" s="69">
        <v>45.012852000000002</v>
      </c>
      <c r="P38" s="69">
        <v>45.295108999999997</v>
      </c>
      <c r="Q38" s="69">
        <v>45.549660000000003</v>
      </c>
      <c r="R38" s="69">
        <v>45.800465000000003</v>
      </c>
      <c r="S38" s="69">
        <v>46.072913999999997</v>
      </c>
      <c r="T38" s="69">
        <v>46.308185999999999</v>
      </c>
      <c r="U38" s="69">
        <v>46.454895</v>
      </c>
      <c r="V38" s="69">
        <v>46.573441000000003</v>
      </c>
      <c r="W38" s="69">
        <v>46.763412000000002</v>
      </c>
      <c r="X38" s="69">
        <v>46.743324000000001</v>
      </c>
      <c r="Y38" s="69">
        <v>46.781216000000001</v>
      </c>
      <c r="Z38" s="69">
        <v>46.812752000000003</v>
      </c>
      <c r="AA38" s="69">
        <v>46.781078000000001</v>
      </c>
      <c r="AB38" s="69">
        <v>46.720787000000001</v>
      </c>
      <c r="AC38" s="69">
        <v>46.649310999999997</v>
      </c>
      <c r="AD38" s="69">
        <v>46.812587999999998</v>
      </c>
      <c r="AE38" s="69">
        <v>46.721981</v>
      </c>
      <c r="AF38" s="69">
        <v>46.686661000000001</v>
      </c>
      <c r="AG38" s="69">
        <v>46.844208000000002</v>
      </c>
      <c r="AH38" s="69">
        <v>46.809134999999998</v>
      </c>
      <c r="AI38" s="65">
        <v>7.835E-3</v>
      </c>
      <c r="AJ38" s="31"/>
    </row>
    <row r="39" spans="1:36">
      <c r="A39" s="54" t="s">
        <v>70</v>
      </c>
      <c r="B39" s="63" t="s">
        <v>69</v>
      </c>
      <c r="C39" s="63"/>
      <c r="D39" s="63"/>
      <c r="E39" s="63"/>
      <c r="F39" s="69">
        <v>49.658656999999998</v>
      </c>
      <c r="G39" s="69">
        <v>50.63982</v>
      </c>
      <c r="H39" s="69">
        <v>51.418788999999997</v>
      </c>
      <c r="I39" s="69">
        <v>54.041266999999998</v>
      </c>
      <c r="J39" s="69">
        <v>54.808311000000003</v>
      </c>
      <c r="K39" s="69">
        <v>55.812793999999997</v>
      </c>
      <c r="L39" s="69">
        <v>58.414130999999998</v>
      </c>
      <c r="M39" s="69">
        <v>59.295653999999999</v>
      </c>
      <c r="N39" s="69">
        <v>59.885936999999998</v>
      </c>
      <c r="O39" s="69">
        <v>60.128425999999997</v>
      </c>
      <c r="P39" s="69">
        <v>60.482559000000002</v>
      </c>
      <c r="Q39" s="69">
        <v>60.696911</v>
      </c>
      <c r="R39" s="69">
        <v>60.896141</v>
      </c>
      <c r="S39" s="69">
        <v>61.139969000000001</v>
      </c>
      <c r="T39" s="69">
        <v>61.342109999999998</v>
      </c>
      <c r="U39" s="69">
        <v>61.456459000000002</v>
      </c>
      <c r="V39" s="69">
        <v>61.545490000000001</v>
      </c>
      <c r="W39" s="69">
        <v>61.791069</v>
      </c>
      <c r="X39" s="69">
        <v>61.720492999999998</v>
      </c>
      <c r="Y39" s="69">
        <v>61.820892000000001</v>
      </c>
      <c r="Z39" s="69">
        <v>61.909644999999998</v>
      </c>
      <c r="AA39" s="69">
        <v>61.923454</v>
      </c>
      <c r="AB39" s="69">
        <v>61.848678999999997</v>
      </c>
      <c r="AC39" s="69">
        <v>61.762374999999999</v>
      </c>
      <c r="AD39" s="69">
        <v>62.120818999999997</v>
      </c>
      <c r="AE39" s="69">
        <v>61.989952000000002</v>
      </c>
      <c r="AF39" s="69">
        <v>61.932670999999999</v>
      </c>
      <c r="AG39" s="69">
        <v>62.331699</v>
      </c>
      <c r="AH39" s="69">
        <v>62.272804000000001</v>
      </c>
      <c r="AI39" s="65">
        <v>8.1169999999999992E-3</v>
      </c>
      <c r="AJ39" s="31"/>
    </row>
    <row r="40" spans="1:36">
      <c r="A40" s="54" t="s">
        <v>68</v>
      </c>
      <c r="B40" s="63" t="s">
        <v>67</v>
      </c>
      <c r="C40" s="63"/>
      <c r="D40" s="63"/>
      <c r="E40" s="63"/>
      <c r="F40" s="69">
        <v>32.951321</v>
      </c>
      <c r="G40" s="69">
        <v>33.825710000000001</v>
      </c>
      <c r="H40" s="69">
        <v>34.570250999999999</v>
      </c>
      <c r="I40" s="69">
        <v>36.235542000000002</v>
      </c>
      <c r="J40" s="69">
        <v>37.203814999999999</v>
      </c>
      <c r="K40" s="69">
        <v>37.859802000000002</v>
      </c>
      <c r="L40" s="69">
        <v>39.251300999999998</v>
      </c>
      <c r="M40" s="69">
        <v>39.654640000000001</v>
      </c>
      <c r="N40" s="69">
        <v>39.942870999999997</v>
      </c>
      <c r="O40" s="69">
        <v>40.123778999999999</v>
      </c>
      <c r="P40" s="69">
        <v>40.372107999999997</v>
      </c>
      <c r="Q40" s="69">
        <v>40.635685000000002</v>
      </c>
      <c r="R40" s="69">
        <v>40.898228000000003</v>
      </c>
      <c r="S40" s="69">
        <v>41.187041999999998</v>
      </c>
      <c r="T40" s="69">
        <v>41.415565000000001</v>
      </c>
      <c r="U40" s="69">
        <v>41.589336000000003</v>
      </c>
      <c r="V40" s="69">
        <v>41.735809000000003</v>
      </c>
      <c r="W40" s="69">
        <v>41.930031</v>
      </c>
      <c r="X40" s="69">
        <v>41.954326999999999</v>
      </c>
      <c r="Y40" s="69">
        <v>42.014381</v>
      </c>
      <c r="Z40" s="69">
        <v>42.070942000000002</v>
      </c>
      <c r="AA40" s="69">
        <v>42.089371</v>
      </c>
      <c r="AB40" s="69">
        <v>42.062252000000001</v>
      </c>
      <c r="AC40" s="69">
        <v>42.034523</v>
      </c>
      <c r="AD40" s="69">
        <v>42.106945000000003</v>
      </c>
      <c r="AE40" s="69">
        <v>42.074627</v>
      </c>
      <c r="AF40" s="69">
        <v>42.053328999999998</v>
      </c>
      <c r="AG40" s="69">
        <v>42.192115999999999</v>
      </c>
      <c r="AH40" s="69">
        <v>42.175429999999999</v>
      </c>
      <c r="AI40" s="65">
        <v>8.8529999999999998E-3</v>
      </c>
      <c r="AJ40" s="31"/>
    </row>
    <row r="41" spans="1:36">
      <c r="A41" s="54" t="s">
        <v>66</v>
      </c>
      <c r="B41" s="63" t="s">
        <v>65</v>
      </c>
      <c r="C41" s="63"/>
      <c r="D41" s="63"/>
      <c r="E41" s="63"/>
      <c r="F41" s="69">
        <v>30.687853</v>
      </c>
      <c r="G41" s="69">
        <v>31.308468000000001</v>
      </c>
      <c r="H41" s="69">
        <v>31.873774999999998</v>
      </c>
      <c r="I41" s="69">
        <v>33.275241999999999</v>
      </c>
      <c r="J41" s="69">
        <v>34.001517999999997</v>
      </c>
      <c r="K41" s="69">
        <v>34.574638</v>
      </c>
      <c r="L41" s="69">
        <v>35.883228000000003</v>
      </c>
      <c r="M41" s="69">
        <v>36.282809999999998</v>
      </c>
      <c r="N41" s="69">
        <v>36.565350000000002</v>
      </c>
      <c r="O41" s="69">
        <v>36.715401</v>
      </c>
      <c r="P41" s="69">
        <v>36.945652000000003</v>
      </c>
      <c r="Q41" s="69">
        <v>37.153278</v>
      </c>
      <c r="R41" s="69">
        <v>37.357868000000003</v>
      </c>
      <c r="S41" s="69">
        <v>37.580081999999997</v>
      </c>
      <c r="T41" s="69">
        <v>37.772025999999997</v>
      </c>
      <c r="U41" s="69">
        <v>37.891651000000003</v>
      </c>
      <c r="V41" s="69">
        <v>37.988308000000004</v>
      </c>
      <c r="W41" s="69">
        <v>38.143211000000001</v>
      </c>
      <c r="X41" s="69">
        <v>38.126759</v>
      </c>
      <c r="Y41" s="69">
        <v>38.157573999999997</v>
      </c>
      <c r="Z41" s="69">
        <v>38.183200999999997</v>
      </c>
      <c r="AA41" s="69">
        <v>38.157218999999998</v>
      </c>
      <c r="AB41" s="69">
        <v>38.107975000000003</v>
      </c>
      <c r="AC41" s="69">
        <v>38.049587000000002</v>
      </c>
      <c r="AD41" s="69">
        <v>38.182837999999997</v>
      </c>
      <c r="AE41" s="69">
        <v>38.108822000000004</v>
      </c>
      <c r="AF41" s="69">
        <v>38.080002</v>
      </c>
      <c r="AG41" s="69">
        <v>38.208388999999997</v>
      </c>
      <c r="AH41" s="69">
        <v>38.179749000000001</v>
      </c>
      <c r="AI41" s="65">
        <v>7.8320000000000004E-3</v>
      </c>
      <c r="AJ41" s="31"/>
    </row>
    <row r="42" spans="1:36">
      <c r="A42" s="54" t="s">
        <v>64</v>
      </c>
      <c r="B42" s="63" t="s">
        <v>63</v>
      </c>
      <c r="C42" s="63"/>
      <c r="D42" s="63"/>
      <c r="E42" s="63"/>
      <c r="F42" s="69">
        <v>40.552002000000002</v>
      </c>
      <c r="G42" s="69">
        <v>41.353237</v>
      </c>
      <c r="H42" s="69">
        <v>41.989353000000001</v>
      </c>
      <c r="I42" s="69">
        <v>44.130909000000003</v>
      </c>
      <c r="J42" s="69">
        <v>44.757289999999998</v>
      </c>
      <c r="K42" s="69">
        <v>45.577564000000002</v>
      </c>
      <c r="L42" s="69">
        <v>47.701855000000002</v>
      </c>
      <c r="M42" s="69">
        <v>48.421719000000003</v>
      </c>
      <c r="N42" s="69">
        <v>48.903754999999997</v>
      </c>
      <c r="O42" s="69">
        <v>49.101771999999997</v>
      </c>
      <c r="P42" s="69">
        <v>49.390965000000001</v>
      </c>
      <c r="Q42" s="69">
        <v>49.566006000000002</v>
      </c>
      <c r="R42" s="69">
        <v>49.728703000000003</v>
      </c>
      <c r="S42" s="69">
        <v>49.927813999999998</v>
      </c>
      <c r="T42" s="69">
        <v>50.092888000000002</v>
      </c>
      <c r="U42" s="69">
        <v>50.186264000000001</v>
      </c>
      <c r="V42" s="69">
        <v>50.258968000000003</v>
      </c>
      <c r="W42" s="69">
        <v>50.459515000000003</v>
      </c>
      <c r="X42" s="69">
        <v>50.401878000000004</v>
      </c>
      <c r="Y42" s="69">
        <v>50.483868000000001</v>
      </c>
      <c r="Z42" s="69">
        <v>50.556342999999998</v>
      </c>
      <c r="AA42" s="69">
        <v>50.567619000000001</v>
      </c>
      <c r="AB42" s="69">
        <v>50.506557000000001</v>
      </c>
      <c r="AC42" s="69">
        <v>50.436081000000001</v>
      </c>
      <c r="AD42" s="69">
        <v>50.728789999999996</v>
      </c>
      <c r="AE42" s="69">
        <v>50.621924999999997</v>
      </c>
      <c r="AF42" s="69">
        <v>50.575145999999997</v>
      </c>
      <c r="AG42" s="69">
        <v>50.901001000000001</v>
      </c>
      <c r="AH42" s="69">
        <v>50.852905</v>
      </c>
      <c r="AI42" s="65">
        <v>8.1169999999999992E-3</v>
      </c>
      <c r="AJ42" s="31"/>
    </row>
    <row r="43" spans="1:36">
      <c r="A43" s="54" t="s">
        <v>62</v>
      </c>
      <c r="B43" s="63" t="s">
        <v>61</v>
      </c>
      <c r="C43" s="63"/>
      <c r="D43" s="63"/>
      <c r="E43" s="63"/>
      <c r="F43" s="69">
        <v>26.867122999999999</v>
      </c>
      <c r="G43" s="69">
        <v>27.580062999999999</v>
      </c>
      <c r="H43" s="69">
        <v>28.18713</v>
      </c>
      <c r="I43" s="69">
        <v>29.544938999999999</v>
      </c>
      <c r="J43" s="69">
        <v>30.334429</v>
      </c>
      <c r="K43" s="69">
        <v>30.869291</v>
      </c>
      <c r="L43" s="69">
        <v>32.003860000000003</v>
      </c>
      <c r="M43" s="69">
        <v>32.332729</v>
      </c>
      <c r="N43" s="69">
        <v>32.567737999999999</v>
      </c>
      <c r="O43" s="69">
        <v>32.715243999999998</v>
      </c>
      <c r="P43" s="69">
        <v>32.917721</v>
      </c>
      <c r="Q43" s="69">
        <v>33.132629000000001</v>
      </c>
      <c r="R43" s="69">
        <v>33.346694999999997</v>
      </c>
      <c r="S43" s="69">
        <v>33.582183999999998</v>
      </c>
      <c r="T43" s="69">
        <v>33.768512999999999</v>
      </c>
      <c r="U43" s="69">
        <v>33.910198000000001</v>
      </c>
      <c r="V43" s="69">
        <v>34.029625000000003</v>
      </c>
      <c r="W43" s="69">
        <v>34.187984</v>
      </c>
      <c r="X43" s="69">
        <v>34.207794</v>
      </c>
      <c r="Y43" s="69">
        <v>34.25676</v>
      </c>
      <c r="Z43" s="69">
        <v>34.302878999999997</v>
      </c>
      <c r="AA43" s="69">
        <v>34.317905000000003</v>
      </c>
      <c r="AB43" s="69">
        <v>34.295791999999999</v>
      </c>
      <c r="AC43" s="69">
        <v>34.273186000000003</v>
      </c>
      <c r="AD43" s="69">
        <v>34.332233000000002</v>
      </c>
      <c r="AE43" s="69">
        <v>34.305881999999997</v>
      </c>
      <c r="AF43" s="69">
        <v>34.288516999999999</v>
      </c>
      <c r="AG43" s="69">
        <v>34.401679999999999</v>
      </c>
      <c r="AH43" s="69">
        <v>34.388072999999999</v>
      </c>
      <c r="AI43" s="65">
        <v>8.8529999999999998E-3</v>
      </c>
      <c r="AJ43" s="31"/>
    </row>
    <row r="44" spans="1:36">
      <c r="A44" s="54" t="s">
        <v>60</v>
      </c>
      <c r="B44" s="63" t="s">
        <v>59</v>
      </c>
      <c r="C44" s="63"/>
      <c r="D44" s="63"/>
      <c r="E44" s="63"/>
      <c r="F44" s="69">
        <v>24.416388999999999</v>
      </c>
      <c r="G44" s="69">
        <v>24.836956000000001</v>
      </c>
      <c r="H44" s="69">
        <v>25.286928</v>
      </c>
      <c r="I44" s="69">
        <v>25.785551000000002</v>
      </c>
      <c r="J44" s="69">
        <v>26.309719000000001</v>
      </c>
      <c r="K44" s="69">
        <v>26.853071</v>
      </c>
      <c r="L44" s="69">
        <v>27.439551999999999</v>
      </c>
      <c r="M44" s="69">
        <v>28.039261</v>
      </c>
      <c r="N44" s="69">
        <v>28.645572999999999</v>
      </c>
      <c r="O44" s="69">
        <v>29.223606</v>
      </c>
      <c r="P44" s="69">
        <v>29.795773000000001</v>
      </c>
      <c r="Q44" s="69">
        <v>30.329742</v>
      </c>
      <c r="R44" s="69">
        <v>30.858115999999999</v>
      </c>
      <c r="S44" s="69">
        <v>31.383734</v>
      </c>
      <c r="T44" s="69">
        <v>31.896933000000001</v>
      </c>
      <c r="U44" s="69">
        <v>32.386234000000002</v>
      </c>
      <c r="V44" s="69">
        <v>32.857269000000002</v>
      </c>
      <c r="W44" s="69">
        <v>33.317824999999999</v>
      </c>
      <c r="X44" s="69">
        <v>33.744926</v>
      </c>
      <c r="Y44" s="69">
        <v>34.150565999999998</v>
      </c>
      <c r="Z44" s="69">
        <v>34.526347999999999</v>
      </c>
      <c r="AA44" s="69">
        <v>34.855293000000003</v>
      </c>
      <c r="AB44" s="69">
        <v>35.133709000000003</v>
      </c>
      <c r="AC44" s="69">
        <v>35.376598000000001</v>
      </c>
      <c r="AD44" s="69">
        <v>35.587673000000002</v>
      </c>
      <c r="AE44" s="69">
        <v>35.763168</v>
      </c>
      <c r="AF44" s="69">
        <v>35.911662999999997</v>
      </c>
      <c r="AG44" s="69">
        <v>36.041504000000003</v>
      </c>
      <c r="AH44" s="69">
        <v>36.145099999999999</v>
      </c>
      <c r="AI44" s="65">
        <v>1.4109E-2</v>
      </c>
      <c r="AJ44" s="31"/>
    </row>
    <row r="45" spans="1:36">
      <c r="A45" s="54" t="s">
        <v>58</v>
      </c>
      <c r="B45" s="63" t="s">
        <v>57</v>
      </c>
      <c r="C45" s="63"/>
      <c r="D45" s="63"/>
      <c r="E45" s="63"/>
      <c r="F45" s="69">
        <v>15.821263</v>
      </c>
      <c r="G45" s="69">
        <v>16.131247999999999</v>
      </c>
      <c r="H45" s="69">
        <v>16.678804</v>
      </c>
      <c r="I45" s="69">
        <v>17.193453000000002</v>
      </c>
      <c r="J45" s="69">
        <v>17.382670999999998</v>
      </c>
      <c r="K45" s="69">
        <v>17.655719999999999</v>
      </c>
      <c r="L45" s="69">
        <v>17.641428000000001</v>
      </c>
      <c r="M45" s="69">
        <v>17.714843999999999</v>
      </c>
      <c r="N45" s="69">
        <v>17.746100999999999</v>
      </c>
      <c r="O45" s="69">
        <v>17.752108</v>
      </c>
      <c r="P45" s="69">
        <v>17.726762999999998</v>
      </c>
      <c r="Q45" s="69">
        <v>17.703925999999999</v>
      </c>
      <c r="R45" s="69">
        <v>17.685976</v>
      </c>
      <c r="S45" s="69">
        <v>17.669809000000001</v>
      </c>
      <c r="T45" s="69">
        <v>17.656127999999999</v>
      </c>
      <c r="U45" s="69">
        <v>17.644224000000001</v>
      </c>
      <c r="V45" s="69">
        <v>17.635103000000001</v>
      </c>
      <c r="W45" s="69">
        <v>17.627134000000002</v>
      </c>
      <c r="X45" s="69">
        <v>17.621216</v>
      </c>
      <c r="Y45" s="69">
        <v>17.615825999999998</v>
      </c>
      <c r="Z45" s="69">
        <v>17.612106000000001</v>
      </c>
      <c r="AA45" s="69">
        <v>17.608646</v>
      </c>
      <c r="AB45" s="69">
        <v>17.607035</v>
      </c>
      <c r="AC45" s="69">
        <v>17.606117000000001</v>
      </c>
      <c r="AD45" s="69">
        <v>17.607099999999999</v>
      </c>
      <c r="AE45" s="69">
        <v>17.455801000000001</v>
      </c>
      <c r="AF45" s="69">
        <v>17.469227</v>
      </c>
      <c r="AG45" s="69">
        <v>17.484673999999998</v>
      </c>
      <c r="AH45" s="69">
        <v>17.514999</v>
      </c>
      <c r="AI45" s="65">
        <v>3.6389999999999999E-3</v>
      </c>
      <c r="AJ45" s="31"/>
    </row>
    <row r="46" spans="1:36">
      <c r="A46" s="54" t="s">
        <v>56</v>
      </c>
      <c r="B46" s="63" t="s">
        <v>55</v>
      </c>
      <c r="C46" s="63"/>
      <c r="D46" s="63"/>
      <c r="E46" s="63"/>
      <c r="F46" s="69">
        <v>13.428094</v>
      </c>
      <c r="G46" s="69">
        <v>13.70518</v>
      </c>
      <c r="H46" s="69">
        <v>13.988607999999999</v>
      </c>
      <c r="I46" s="69">
        <v>14.298017</v>
      </c>
      <c r="J46" s="69">
        <v>14.623931000000001</v>
      </c>
      <c r="K46" s="69">
        <v>14.947717000000001</v>
      </c>
      <c r="L46" s="69">
        <v>15.224836</v>
      </c>
      <c r="M46" s="69">
        <v>15.477124999999999</v>
      </c>
      <c r="N46" s="69">
        <v>15.708449999999999</v>
      </c>
      <c r="O46" s="69">
        <v>15.906402999999999</v>
      </c>
      <c r="P46" s="69">
        <v>16.084123999999999</v>
      </c>
      <c r="Q46" s="69">
        <v>16.239180000000001</v>
      </c>
      <c r="R46" s="69">
        <v>16.374127999999999</v>
      </c>
      <c r="S46" s="69">
        <v>16.504307000000001</v>
      </c>
      <c r="T46" s="69">
        <v>16.623000999999999</v>
      </c>
      <c r="U46" s="69">
        <v>16.732641000000001</v>
      </c>
      <c r="V46" s="69">
        <v>16.834803000000001</v>
      </c>
      <c r="W46" s="69">
        <v>16.930444999999999</v>
      </c>
      <c r="X46" s="69">
        <v>17.012526000000001</v>
      </c>
      <c r="Y46" s="69">
        <v>17.084282000000002</v>
      </c>
      <c r="Z46" s="69">
        <v>17.141766000000001</v>
      </c>
      <c r="AA46" s="69">
        <v>17.21096</v>
      </c>
      <c r="AB46" s="69">
        <v>17.279800000000002</v>
      </c>
      <c r="AC46" s="69">
        <v>17.324511999999999</v>
      </c>
      <c r="AD46" s="69">
        <v>17.374506</v>
      </c>
      <c r="AE46" s="69">
        <v>17.402925</v>
      </c>
      <c r="AF46" s="69">
        <v>17.441884999999999</v>
      </c>
      <c r="AG46" s="69">
        <v>17.468942999999999</v>
      </c>
      <c r="AH46" s="69">
        <v>17.502464</v>
      </c>
      <c r="AI46" s="65">
        <v>9.5090000000000001E-3</v>
      </c>
      <c r="AJ46" s="31"/>
    </row>
    <row r="47" spans="1:36">
      <c r="A47" s="54" t="s">
        <v>54</v>
      </c>
      <c r="B47" s="63" t="s">
        <v>53</v>
      </c>
      <c r="C47" s="63"/>
      <c r="D47" s="63"/>
      <c r="E47" s="63"/>
      <c r="F47" s="69">
        <v>7.4724060000000003</v>
      </c>
      <c r="G47" s="69">
        <v>7.5785289999999996</v>
      </c>
      <c r="H47" s="69">
        <v>7.7053229999999999</v>
      </c>
      <c r="I47" s="69">
        <v>7.8485899999999997</v>
      </c>
      <c r="J47" s="69">
        <v>8.002383</v>
      </c>
      <c r="K47" s="69">
        <v>8.1636769999999999</v>
      </c>
      <c r="L47" s="69">
        <v>8.3212849999999996</v>
      </c>
      <c r="M47" s="69">
        <v>8.4797550000000008</v>
      </c>
      <c r="N47" s="69">
        <v>8.6382940000000001</v>
      </c>
      <c r="O47" s="69">
        <v>8.7959300000000002</v>
      </c>
      <c r="P47" s="69">
        <v>8.9485489999999999</v>
      </c>
      <c r="Q47" s="69">
        <v>9.0909969999999998</v>
      </c>
      <c r="R47" s="69">
        <v>9.2225160000000006</v>
      </c>
      <c r="S47" s="69">
        <v>9.3430680000000006</v>
      </c>
      <c r="T47" s="69">
        <v>9.4533149999999999</v>
      </c>
      <c r="U47" s="69">
        <v>9.5530629999999999</v>
      </c>
      <c r="V47" s="69">
        <v>9.6434440000000006</v>
      </c>
      <c r="W47" s="69">
        <v>9.7267100000000006</v>
      </c>
      <c r="X47" s="69">
        <v>9.8045930000000006</v>
      </c>
      <c r="Y47" s="69">
        <v>9.8772749999999991</v>
      </c>
      <c r="Z47" s="69">
        <v>9.9424309999999991</v>
      </c>
      <c r="AA47" s="69">
        <v>10.001567</v>
      </c>
      <c r="AB47" s="69">
        <v>10.055840999999999</v>
      </c>
      <c r="AC47" s="69">
        <v>10.108454</v>
      </c>
      <c r="AD47" s="69">
        <v>10.161227999999999</v>
      </c>
      <c r="AE47" s="69">
        <v>10.213310999999999</v>
      </c>
      <c r="AF47" s="69">
        <v>10.263764</v>
      </c>
      <c r="AG47" s="69">
        <v>10.314513</v>
      </c>
      <c r="AH47" s="69">
        <v>10.365861000000001</v>
      </c>
      <c r="AI47" s="65">
        <v>1.1757999999999999E-2</v>
      </c>
      <c r="AJ47" s="31"/>
    </row>
    <row r="48" spans="1:36">
      <c r="A48" s="13"/>
      <c r="B48" s="62" t="s">
        <v>52</v>
      </c>
      <c r="C48" s="62"/>
      <c r="D48" s="62"/>
      <c r="E48" s="62"/>
      <c r="F48" s="31"/>
      <c r="G48" s="31"/>
      <c r="H48" s="31"/>
      <c r="I48" s="31"/>
      <c r="J48" s="31"/>
      <c r="K48" s="31"/>
      <c r="L48" s="31"/>
      <c r="M48" s="31"/>
      <c r="N48" s="31"/>
      <c r="O48" s="31"/>
      <c r="P48" s="31"/>
      <c r="Q48" s="31"/>
      <c r="R48" s="31"/>
      <c r="S48" s="31"/>
      <c r="T48" s="31"/>
      <c r="U48" s="31"/>
      <c r="V48" s="31"/>
      <c r="W48" s="31"/>
      <c r="X48" s="31"/>
      <c r="Y48" s="31"/>
      <c r="Z48" s="31"/>
      <c r="AA48" s="31"/>
      <c r="AB48" s="31"/>
      <c r="AC48" s="31"/>
      <c r="AD48" s="31"/>
      <c r="AE48" s="31"/>
      <c r="AF48" s="31"/>
      <c r="AG48" s="31"/>
      <c r="AH48" s="31"/>
      <c r="AI48" s="31"/>
      <c r="AJ48" s="31"/>
    </row>
    <row r="49" spans="1:36">
      <c r="A49" s="54" t="s">
        <v>51</v>
      </c>
      <c r="B49" s="63" t="s">
        <v>50</v>
      </c>
      <c r="C49" s="63"/>
      <c r="D49" s="63"/>
      <c r="E49" s="63"/>
      <c r="F49" s="69">
        <v>72.717087000000006</v>
      </c>
      <c r="G49" s="69">
        <v>73.091971999999998</v>
      </c>
      <c r="H49" s="69">
        <v>73.492531</v>
      </c>
      <c r="I49" s="69">
        <v>74.018456</v>
      </c>
      <c r="J49" s="69">
        <v>74.683121</v>
      </c>
      <c r="K49" s="69">
        <v>75.131766999999996</v>
      </c>
      <c r="L49" s="69">
        <v>75.592140000000001</v>
      </c>
      <c r="M49" s="69">
        <v>76.024017000000001</v>
      </c>
      <c r="N49" s="69">
        <v>76.492362999999997</v>
      </c>
      <c r="O49" s="69">
        <v>77.014213999999996</v>
      </c>
      <c r="P49" s="69">
        <v>77.600960000000001</v>
      </c>
      <c r="Q49" s="69">
        <v>78.266677999999999</v>
      </c>
      <c r="R49" s="69">
        <v>78.981505999999996</v>
      </c>
      <c r="S49" s="69">
        <v>79.730591000000004</v>
      </c>
      <c r="T49" s="69">
        <v>80.489220000000003</v>
      </c>
      <c r="U49" s="69">
        <v>81.260979000000006</v>
      </c>
      <c r="V49" s="69">
        <v>82.048454000000007</v>
      </c>
      <c r="W49" s="69">
        <v>82.814575000000005</v>
      </c>
      <c r="X49" s="69">
        <v>83.594772000000006</v>
      </c>
      <c r="Y49" s="69">
        <v>84.382309000000006</v>
      </c>
      <c r="Z49" s="69">
        <v>85.171204000000003</v>
      </c>
      <c r="AA49" s="69">
        <v>85.974022000000005</v>
      </c>
      <c r="AB49" s="69">
        <v>86.764037999999999</v>
      </c>
      <c r="AC49" s="69">
        <v>87.549926999999997</v>
      </c>
      <c r="AD49" s="69">
        <v>88.321090999999996</v>
      </c>
      <c r="AE49" s="69">
        <v>89.091155999999998</v>
      </c>
      <c r="AF49" s="69">
        <v>89.849761999999998</v>
      </c>
      <c r="AG49" s="69">
        <v>90.593376000000006</v>
      </c>
      <c r="AH49" s="69">
        <v>91.328147999999999</v>
      </c>
      <c r="AI49" s="65">
        <v>8.1720000000000004E-3</v>
      </c>
      <c r="AJ49" s="31"/>
    </row>
    <row r="50" spans="1:36" ht="15" customHeight="1">
      <c r="A50" s="13"/>
      <c r="B50" s="62" t="s">
        <v>49</v>
      </c>
      <c r="C50" s="62"/>
      <c r="D50" s="62"/>
      <c r="E50" s="62"/>
      <c r="F50" s="31"/>
      <c r="G50" s="31"/>
      <c r="H50" s="31"/>
      <c r="I50" s="31"/>
      <c r="J50" s="31"/>
      <c r="K50" s="31"/>
      <c r="L50" s="31"/>
      <c r="M50" s="31"/>
      <c r="N50" s="31"/>
      <c r="O50" s="31"/>
      <c r="P50" s="31"/>
      <c r="Q50" s="31"/>
      <c r="R50" s="31"/>
      <c r="S50" s="31"/>
      <c r="T50" s="31"/>
      <c r="U50" s="31"/>
      <c r="V50" s="31"/>
      <c r="W50" s="31"/>
      <c r="X50" s="31"/>
      <c r="Y50" s="31"/>
      <c r="Z50" s="31"/>
      <c r="AA50" s="31"/>
      <c r="AB50" s="31"/>
      <c r="AC50" s="31"/>
      <c r="AD50" s="31"/>
      <c r="AE50" s="31"/>
      <c r="AF50" s="31"/>
      <c r="AG50" s="31"/>
      <c r="AH50" s="31"/>
      <c r="AI50" s="31"/>
      <c r="AJ50" s="31"/>
    </row>
    <row r="51" spans="1:36" ht="15" customHeight="1">
      <c r="A51" s="54" t="s">
        <v>48</v>
      </c>
      <c r="B51" s="63" t="s">
        <v>47</v>
      </c>
      <c r="C51" s="63"/>
      <c r="D51" s="63"/>
      <c r="E51" s="63"/>
      <c r="F51" s="69">
        <v>3.3663400000000001</v>
      </c>
      <c r="G51" s="69">
        <v>3.3698929999999998</v>
      </c>
      <c r="H51" s="69">
        <v>3.3734500000000001</v>
      </c>
      <c r="I51" s="69">
        <v>3.3770099999999998</v>
      </c>
      <c r="J51" s="69">
        <v>3.3805740000000002</v>
      </c>
      <c r="K51" s="69">
        <v>3.3841420000000002</v>
      </c>
      <c r="L51" s="69">
        <v>3.3877130000000002</v>
      </c>
      <c r="M51" s="69">
        <v>3.391289</v>
      </c>
      <c r="N51" s="69">
        <v>3.3948680000000002</v>
      </c>
      <c r="O51" s="69">
        <v>3.3984510000000001</v>
      </c>
      <c r="P51" s="69">
        <v>3.402037</v>
      </c>
      <c r="Q51" s="69">
        <v>3.4056280000000001</v>
      </c>
      <c r="R51" s="69">
        <v>3.4092220000000002</v>
      </c>
      <c r="S51" s="69">
        <v>3.41282</v>
      </c>
      <c r="T51" s="69">
        <v>3.4164219999999998</v>
      </c>
      <c r="U51" s="69">
        <v>3.4200270000000002</v>
      </c>
      <c r="V51" s="69">
        <v>3.4236369999999998</v>
      </c>
      <c r="W51" s="69">
        <v>3.4272499999999999</v>
      </c>
      <c r="X51" s="69">
        <v>3.4308670000000001</v>
      </c>
      <c r="Y51" s="69">
        <v>3.434488</v>
      </c>
      <c r="Z51" s="69">
        <v>3.438113</v>
      </c>
      <c r="AA51" s="69">
        <v>3.4417409999999999</v>
      </c>
      <c r="AB51" s="69">
        <v>3.445373</v>
      </c>
      <c r="AC51" s="69">
        <v>3.4490099999999999</v>
      </c>
      <c r="AD51" s="69">
        <v>3.4526490000000001</v>
      </c>
      <c r="AE51" s="69">
        <v>3.4562930000000001</v>
      </c>
      <c r="AF51" s="69">
        <v>3.4599410000000002</v>
      </c>
      <c r="AG51" s="69">
        <v>3.4635929999999999</v>
      </c>
      <c r="AH51" s="69">
        <v>3.4672480000000001</v>
      </c>
      <c r="AI51" s="65">
        <v>1.0549999999999999E-3</v>
      </c>
      <c r="AJ51" s="31"/>
    </row>
    <row r="52" spans="1:36" ht="15" customHeight="1">
      <c r="A52" s="54" t="s">
        <v>46</v>
      </c>
      <c r="B52" s="63" t="s">
        <v>45</v>
      </c>
      <c r="C52" s="63"/>
      <c r="D52" s="63"/>
      <c r="E52" s="63"/>
      <c r="F52" s="69">
        <v>4.8202259999999999</v>
      </c>
      <c r="G52" s="69">
        <v>4.8389660000000001</v>
      </c>
      <c r="H52" s="69">
        <v>4.8577789999999998</v>
      </c>
      <c r="I52" s="69">
        <v>4.876665</v>
      </c>
      <c r="J52" s="69">
        <v>4.8956239999999998</v>
      </c>
      <c r="K52" s="69">
        <v>4.9146570000000001</v>
      </c>
      <c r="L52" s="69">
        <v>4.933764</v>
      </c>
      <c r="M52" s="69">
        <v>4.9529449999999997</v>
      </c>
      <c r="N52" s="69">
        <v>4.9722</v>
      </c>
      <c r="O52" s="69">
        <v>4.9915310000000002</v>
      </c>
      <c r="P52" s="69">
        <v>5.0109370000000002</v>
      </c>
      <c r="Q52" s="69">
        <v>5.0304180000000001</v>
      </c>
      <c r="R52" s="69">
        <v>5.0499749999999999</v>
      </c>
      <c r="S52" s="69">
        <v>5.0696079999999997</v>
      </c>
      <c r="T52" s="69">
        <v>5.0893170000000003</v>
      </c>
      <c r="U52" s="69">
        <v>5.1091030000000002</v>
      </c>
      <c r="V52" s="69">
        <v>5.1289660000000001</v>
      </c>
      <c r="W52" s="69">
        <v>5.1489060000000002</v>
      </c>
      <c r="X52" s="69">
        <v>5.1689230000000004</v>
      </c>
      <c r="Y52" s="69">
        <v>5.189019</v>
      </c>
      <c r="Z52" s="69">
        <v>5.2091919999999998</v>
      </c>
      <c r="AA52" s="69">
        <v>5.2294450000000001</v>
      </c>
      <c r="AB52" s="69">
        <v>5.2497749999999996</v>
      </c>
      <c r="AC52" s="69">
        <v>5.2701849999999997</v>
      </c>
      <c r="AD52" s="69">
        <v>5.2906740000000001</v>
      </c>
      <c r="AE52" s="69">
        <v>5.3112430000000002</v>
      </c>
      <c r="AF52" s="69">
        <v>5.3318919999999999</v>
      </c>
      <c r="AG52" s="69">
        <v>5.3526210000000001</v>
      </c>
      <c r="AH52" s="69">
        <v>5.3734299999999999</v>
      </c>
      <c r="AI52" s="65">
        <v>3.888E-3</v>
      </c>
      <c r="AJ52" s="31"/>
    </row>
    <row r="53" spans="1:36" ht="15" customHeight="1">
      <c r="A53" s="13"/>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31"/>
      <c r="AB53" s="31"/>
      <c r="AC53" s="31"/>
      <c r="AD53" s="31"/>
      <c r="AE53" s="31"/>
      <c r="AF53" s="31"/>
      <c r="AG53" s="31"/>
      <c r="AH53" s="31"/>
      <c r="AI53" s="31"/>
      <c r="AJ53" s="31"/>
    </row>
    <row r="54" spans="1:36" ht="15" customHeight="1">
      <c r="A54" s="13"/>
      <c r="B54" s="62" t="s">
        <v>44</v>
      </c>
      <c r="C54" s="62"/>
      <c r="D54" s="62"/>
      <c r="E54" s="62"/>
      <c r="F54" s="31"/>
      <c r="G54" s="31">
        <f>G65/$F$65</f>
        <v>1.0732693784233525</v>
      </c>
      <c r="H54" s="31">
        <f t="shared" ref="H54:AH54" si="0">H65/$F$65</f>
        <v>1.0886236231664816</v>
      </c>
      <c r="I54" s="31">
        <f t="shared" si="0"/>
        <v>1.0907315092578584</v>
      </c>
      <c r="J54" s="31">
        <f t="shared" si="0"/>
        <v>1.1045701310970997</v>
      </c>
      <c r="K54" s="31">
        <f t="shared" si="0"/>
        <v>1.1182453453822023</v>
      </c>
      <c r="L54" s="31">
        <f t="shared" si="0"/>
        <v>1.1290648521054598</v>
      </c>
      <c r="M54" s="31">
        <f t="shared" si="0"/>
        <v>1.1371124957542578</v>
      </c>
      <c r="N54" s="31">
        <f t="shared" si="0"/>
        <v>1.1427604031385667</v>
      </c>
      <c r="O54" s="31">
        <f t="shared" si="0"/>
        <v>1.1484136622986663</v>
      </c>
      <c r="P54" s="31">
        <f t="shared" si="0"/>
        <v>1.1573882335143897</v>
      </c>
      <c r="Q54" s="31">
        <f t="shared" si="0"/>
        <v>1.1668469620466331</v>
      </c>
      <c r="R54" s="31">
        <f t="shared" si="0"/>
        <v>1.1753937479841643</v>
      </c>
      <c r="S54" s="31">
        <f t="shared" si="0"/>
        <v>1.1855696144723433</v>
      </c>
      <c r="T54" s="31">
        <f t="shared" si="0"/>
        <v>1.1987353397021843</v>
      </c>
      <c r="U54" s="31">
        <f t="shared" si="0"/>
        <v>1.2144588569748622</v>
      </c>
      <c r="V54" s="31">
        <f t="shared" si="0"/>
        <v>1.2309697988588586</v>
      </c>
      <c r="W54" s="31">
        <f t="shared" si="0"/>
        <v>1.2482082254653191</v>
      </c>
      <c r="X54" s="31">
        <f t="shared" si="0"/>
        <v>1.268243846884981</v>
      </c>
      <c r="Y54" s="31">
        <f t="shared" si="0"/>
        <v>1.2874242545333108</v>
      </c>
      <c r="Z54" s="31">
        <f t="shared" si="0"/>
        <v>1.3069386129909719</v>
      </c>
      <c r="AA54" s="31">
        <f t="shared" si="0"/>
        <v>1.3267498166124827</v>
      </c>
      <c r="AB54" s="31">
        <f t="shared" si="0"/>
        <v>1.3465103567565098</v>
      </c>
      <c r="AC54" s="31">
        <f t="shared" si="0"/>
        <v>1.3657442821627452</v>
      </c>
      <c r="AD54" s="31">
        <f t="shared" si="0"/>
        <v>1.384480849205511</v>
      </c>
      <c r="AE54" s="31">
        <f t="shared" si="0"/>
        <v>1.4045692748129732</v>
      </c>
      <c r="AF54" s="31">
        <f t="shared" si="0"/>
        <v>1.4248582136200552</v>
      </c>
      <c r="AG54" s="31">
        <f t="shared" si="0"/>
        <v>1.4448549454689723</v>
      </c>
      <c r="AH54" s="31">
        <f t="shared" si="0"/>
        <v>1.4671565087583593</v>
      </c>
      <c r="AI54" s="31"/>
      <c r="AJ54" s="31"/>
    </row>
    <row r="55" spans="1:36" ht="15" customHeight="1">
      <c r="A55" s="13"/>
      <c r="B55" s="62" t="s">
        <v>43</v>
      </c>
      <c r="C55" s="62"/>
      <c r="D55" s="62"/>
      <c r="E55" s="62"/>
      <c r="F55" s="31"/>
      <c r="G55" s="31"/>
      <c r="H55" s="31"/>
      <c r="I55" s="31"/>
      <c r="J55" s="31"/>
      <c r="K55" s="31"/>
      <c r="L55" s="31"/>
      <c r="M55" s="31"/>
      <c r="N55" s="31"/>
      <c r="O55" s="31"/>
      <c r="P55" s="31"/>
      <c r="Q55" s="31"/>
      <c r="R55" s="31"/>
      <c r="S55" s="31"/>
      <c r="T55" s="31"/>
      <c r="U55" s="31"/>
      <c r="V55" s="31"/>
      <c r="W55" s="31"/>
      <c r="X55" s="31"/>
      <c r="Y55" s="31"/>
      <c r="Z55" s="31"/>
      <c r="AA55" s="31"/>
      <c r="AB55" s="31"/>
      <c r="AC55" s="31"/>
      <c r="AD55" s="31"/>
      <c r="AE55" s="31"/>
      <c r="AF55" s="31"/>
      <c r="AG55" s="31"/>
      <c r="AH55" s="31"/>
      <c r="AI55" s="31"/>
      <c r="AJ55" s="31"/>
    </row>
    <row r="56" spans="1:36" ht="15" customHeight="1">
      <c r="A56" s="54" t="s">
        <v>42</v>
      </c>
      <c r="B56" s="63" t="s">
        <v>26</v>
      </c>
      <c r="C56" s="63"/>
      <c r="D56" s="63"/>
      <c r="E56" s="63"/>
      <c r="F56" s="64">
        <v>14.541973</v>
      </c>
      <c r="G56" s="64">
        <v>14.586114</v>
      </c>
      <c r="H56" s="64">
        <v>14.429691999999999</v>
      </c>
      <c r="I56" s="64">
        <v>14.201924999999999</v>
      </c>
      <c r="J56" s="64">
        <v>14.016909</v>
      </c>
      <c r="K56" s="64">
        <v>13.860763</v>
      </c>
      <c r="L56" s="64">
        <v>13.679087000000001</v>
      </c>
      <c r="M56" s="64">
        <v>13.473832</v>
      </c>
      <c r="N56" s="64">
        <v>13.253083</v>
      </c>
      <c r="O56" s="64">
        <v>13.044086</v>
      </c>
      <c r="P56" s="64">
        <v>12.836978</v>
      </c>
      <c r="Q56" s="64">
        <v>12.674039</v>
      </c>
      <c r="R56" s="64">
        <v>12.534656</v>
      </c>
      <c r="S56" s="64">
        <v>12.394664000000001</v>
      </c>
      <c r="T56" s="64">
        <v>12.251548</v>
      </c>
      <c r="U56" s="64">
        <v>12.130822</v>
      </c>
      <c r="V56" s="64">
        <v>12.028416</v>
      </c>
      <c r="W56" s="64">
        <v>11.933923</v>
      </c>
      <c r="X56" s="64">
        <v>11.864001</v>
      </c>
      <c r="Y56" s="64">
        <v>11.805396</v>
      </c>
      <c r="Z56" s="64">
        <v>11.762741999999999</v>
      </c>
      <c r="AA56" s="64">
        <v>11.733644</v>
      </c>
      <c r="AB56" s="64">
        <v>11.725387</v>
      </c>
      <c r="AC56" s="64">
        <v>11.735775</v>
      </c>
      <c r="AD56" s="64">
        <v>11.770763000000001</v>
      </c>
      <c r="AE56" s="64">
        <v>11.824349</v>
      </c>
      <c r="AF56" s="64">
        <v>11.889715000000001</v>
      </c>
      <c r="AG56" s="64">
        <v>11.962910000000001</v>
      </c>
      <c r="AH56" s="64">
        <v>12.054455000000001</v>
      </c>
      <c r="AI56" s="65">
        <v>-6.6779999999999999E-3</v>
      </c>
      <c r="AJ56" s="31"/>
    </row>
    <row r="57" spans="1:36" ht="15" customHeight="1">
      <c r="A57" s="54" t="s">
        <v>41</v>
      </c>
      <c r="B57" s="63" t="s">
        <v>24</v>
      </c>
      <c r="C57" s="63"/>
      <c r="D57" s="63"/>
      <c r="E57" s="63"/>
      <c r="F57" s="64">
        <v>0.95150299999999999</v>
      </c>
      <c r="G57" s="64">
        <v>0.94255800000000001</v>
      </c>
      <c r="H57" s="64">
        <v>0.92534000000000005</v>
      </c>
      <c r="I57" s="64">
        <v>0.91245200000000004</v>
      </c>
      <c r="J57" s="64">
        <v>0.903111</v>
      </c>
      <c r="K57" s="64">
        <v>0.89480700000000002</v>
      </c>
      <c r="L57" s="64">
        <v>0.88838499999999998</v>
      </c>
      <c r="M57" s="64">
        <v>0.88299499999999997</v>
      </c>
      <c r="N57" s="64">
        <v>0.87703299999999995</v>
      </c>
      <c r="O57" s="64">
        <v>0.87279099999999998</v>
      </c>
      <c r="P57" s="64">
        <v>0.87179099999999998</v>
      </c>
      <c r="Q57" s="64">
        <v>0.87186799999999998</v>
      </c>
      <c r="R57" s="64">
        <v>0.87303399999999998</v>
      </c>
      <c r="S57" s="64">
        <v>0.87507400000000002</v>
      </c>
      <c r="T57" s="64">
        <v>0.87749999999999995</v>
      </c>
      <c r="U57" s="64">
        <v>0.881023</v>
      </c>
      <c r="V57" s="64">
        <v>0.88554100000000002</v>
      </c>
      <c r="W57" s="64">
        <v>0.88979600000000003</v>
      </c>
      <c r="X57" s="64">
        <v>0.896146</v>
      </c>
      <c r="Y57" s="64">
        <v>0.90392399999999995</v>
      </c>
      <c r="Z57" s="64">
        <v>0.91192099999999998</v>
      </c>
      <c r="AA57" s="64">
        <v>0.91867500000000002</v>
      </c>
      <c r="AB57" s="64">
        <v>0.92472100000000002</v>
      </c>
      <c r="AC57" s="64">
        <v>0.93183000000000005</v>
      </c>
      <c r="AD57" s="64">
        <v>0.93994</v>
      </c>
      <c r="AE57" s="64">
        <v>0.94994999999999996</v>
      </c>
      <c r="AF57" s="64">
        <v>0.95831999999999995</v>
      </c>
      <c r="AG57" s="64">
        <v>0.96721000000000001</v>
      </c>
      <c r="AH57" s="64">
        <v>0.97889800000000005</v>
      </c>
      <c r="AI57" s="65">
        <v>1.0139999999999999E-3</v>
      </c>
      <c r="AJ57" s="31"/>
    </row>
    <row r="58" spans="1:36" ht="15" customHeight="1">
      <c r="A58" s="54" t="s">
        <v>40</v>
      </c>
      <c r="B58" s="63" t="s">
        <v>22</v>
      </c>
      <c r="C58" s="63"/>
      <c r="D58" s="63"/>
      <c r="E58" s="63"/>
      <c r="F58" s="64">
        <v>0.21216299999999999</v>
      </c>
      <c r="G58" s="64">
        <v>0.22231200000000001</v>
      </c>
      <c r="H58" s="64">
        <v>0.22695699999999999</v>
      </c>
      <c r="I58" s="64">
        <v>0.22801299999999999</v>
      </c>
      <c r="J58" s="64">
        <v>0.228798</v>
      </c>
      <c r="K58" s="64">
        <v>0.229238</v>
      </c>
      <c r="L58" s="64">
        <v>0.229403</v>
      </c>
      <c r="M58" s="64">
        <v>0.229156</v>
      </c>
      <c r="N58" s="64">
        <v>0.228548</v>
      </c>
      <c r="O58" s="64">
        <v>0.22755600000000001</v>
      </c>
      <c r="P58" s="64">
        <v>0.22653000000000001</v>
      </c>
      <c r="Q58" s="64">
        <v>0.22600500000000001</v>
      </c>
      <c r="R58" s="64">
        <v>0.22533600000000001</v>
      </c>
      <c r="S58" s="64">
        <v>0.22447300000000001</v>
      </c>
      <c r="T58" s="64">
        <v>0.223496</v>
      </c>
      <c r="U58" s="64">
        <v>0.22194</v>
      </c>
      <c r="V58" s="64">
        <v>0.22057599999999999</v>
      </c>
      <c r="W58" s="64">
        <v>0.21909899999999999</v>
      </c>
      <c r="X58" s="64">
        <v>0.2175</v>
      </c>
      <c r="Y58" s="64">
        <v>0.215784</v>
      </c>
      <c r="Z58" s="64">
        <v>0.214032</v>
      </c>
      <c r="AA58" s="64">
        <v>0.21201700000000001</v>
      </c>
      <c r="AB58" s="64">
        <v>0.21015400000000001</v>
      </c>
      <c r="AC58" s="64">
        <v>0.20821500000000001</v>
      </c>
      <c r="AD58" s="64">
        <v>0.206535</v>
      </c>
      <c r="AE58" s="64">
        <v>0.20446300000000001</v>
      </c>
      <c r="AF58" s="64">
        <v>0.20246</v>
      </c>
      <c r="AG58" s="64">
        <v>0.20028199999999999</v>
      </c>
      <c r="AH58" s="64">
        <v>0.198183</v>
      </c>
      <c r="AI58" s="65">
        <v>-2.4320000000000001E-3</v>
      </c>
      <c r="AJ58" s="31"/>
    </row>
    <row r="59" spans="1:36" ht="15" customHeight="1">
      <c r="A59" s="54" t="s">
        <v>39</v>
      </c>
      <c r="B59" s="63" t="s">
        <v>20</v>
      </c>
      <c r="C59" s="63"/>
      <c r="D59" s="63"/>
      <c r="E59" s="63"/>
      <c r="F59" s="64">
        <v>5.9211260000000001</v>
      </c>
      <c r="G59" s="64">
        <v>5.8150050000000002</v>
      </c>
      <c r="H59" s="64">
        <v>5.7261790000000001</v>
      </c>
      <c r="I59" s="64">
        <v>5.6708869999999996</v>
      </c>
      <c r="J59" s="64">
        <v>5.6364150000000004</v>
      </c>
      <c r="K59" s="64">
        <v>5.5889559999999996</v>
      </c>
      <c r="L59" s="64">
        <v>5.5406930000000001</v>
      </c>
      <c r="M59" s="64">
        <v>5.4803899999999999</v>
      </c>
      <c r="N59" s="64">
        <v>5.4188489999999998</v>
      </c>
      <c r="O59" s="64">
        <v>5.3674910000000002</v>
      </c>
      <c r="P59" s="64">
        <v>5.3360620000000001</v>
      </c>
      <c r="Q59" s="64">
        <v>5.3021260000000003</v>
      </c>
      <c r="R59" s="64">
        <v>5.2741230000000003</v>
      </c>
      <c r="S59" s="64">
        <v>5.25631</v>
      </c>
      <c r="T59" s="64">
        <v>5.2378020000000003</v>
      </c>
      <c r="U59" s="64">
        <v>5.2322259999999998</v>
      </c>
      <c r="V59" s="64">
        <v>5.2306210000000002</v>
      </c>
      <c r="W59" s="64">
        <v>5.2322899999999999</v>
      </c>
      <c r="X59" s="64">
        <v>5.2416010000000002</v>
      </c>
      <c r="Y59" s="64">
        <v>5.2565660000000003</v>
      </c>
      <c r="Z59" s="64">
        <v>5.2744609999999996</v>
      </c>
      <c r="AA59" s="64">
        <v>5.2923179999999999</v>
      </c>
      <c r="AB59" s="64">
        <v>5.3090260000000002</v>
      </c>
      <c r="AC59" s="64">
        <v>5.323563</v>
      </c>
      <c r="AD59" s="64">
        <v>5.3446429999999996</v>
      </c>
      <c r="AE59" s="64">
        <v>5.367305</v>
      </c>
      <c r="AF59" s="64">
        <v>5.3838540000000004</v>
      </c>
      <c r="AG59" s="64">
        <v>5.4034690000000003</v>
      </c>
      <c r="AH59" s="64">
        <v>5.43954</v>
      </c>
      <c r="AI59" s="65">
        <v>-3.0249999999999999E-3</v>
      </c>
      <c r="AJ59" s="31"/>
    </row>
    <row r="60" spans="1:36" ht="15" customHeight="1">
      <c r="A60" s="54" t="s">
        <v>38</v>
      </c>
      <c r="B60" s="63" t="s">
        <v>18</v>
      </c>
      <c r="C60" s="63"/>
      <c r="D60" s="63"/>
      <c r="E60" s="63"/>
      <c r="F60" s="64">
        <v>4.3913000000000001E-2</v>
      </c>
      <c r="G60" s="64">
        <v>4.5564E-2</v>
      </c>
      <c r="H60" s="64">
        <v>4.6540999999999999E-2</v>
      </c>
      <c r="I60" s="64">
        <v>4.7204999999999997E-2</v>
      </c>
      <c r="J60" s="64">
        <v>4.7899999999999998E-2</v>
      </c>
      <c r="K60" s="64">
        <v>4.8571000000000003E-2</v>
      </c>
      <c r="L60" s="64">
        <v>4.9133000000000003E-2</v>
      </c>
      <c r="M60" s="64">
        <v>4.9707000000000001E-2</v>
      </c>
      <c r="N60" s="64">
        <v>5.015E-2</v>
      </c>
      <c r="O60" s="64">
        <v>5.0598999999999998E-2</v>
      </c>
      <c r="P60" s="64">
        <v>5.1139999999999998E-2</v>
      </c>
      <c r="Q60" s="64">
        <v>5.1727000000000002E-2</v>
      </c>
      <c r="R60" s="64">
        <v>5.2368999999999999E-2</v>
      </c>
      <c r="S60" s="64">
        <v>5.2923999999999999E-2</v>
      </c>
      <c r="T60" s="64">
        <v>5.3456999999999998E-2</v>
      </c>
      <c r="U60" s="64">
        <v>5.3973E-2</v>
      </c>
      <c r="V60" s="64">
        <v>5.4510000000000003E-2</v>
      </c>
      <c r="W60" s="64">
        <v>5.5034E-2</v>
      </c>
      <c r="X60" s="64">
        <v>5.5627000000000003E-2</v>
      </c>
      <c r="Y60" s="64">
        <v>5.6181000000000002E-2</v>
      </c>
      <c r="Z60" s="64">
        <v>5.6753999999999999E-2</v>
      </c>
      <c r="AA60" s="64">
        <v>5.7258000000000003E-2</v>
      </c>
      <c r="AB60" s="64">
        <v>5.7815999999999999E-2</v>
      </c>
      <c r="AC60" s="64">
        <v>5.8367000000000002E-2</v>
      </c>
      <c r="AD60" s="64">
        <v>5.9116000000000002E-2</v>
      </c>
      <c r="AE60" s="64">
        <v>5.9750999999999999E-2</v>
      </c>
      <c r="AF60" s="64">
        <v>6.0444999999999999E-2</v>
      </c>
      <c r="AG60" s="64">
        <v>6.1081000000000003E-2</v>
      </c>
      <c r="AH60" s="64">
        <v>6.1848E-2</v>
      </c>
      <c r="AI60" s="65">
        <v>1.2305999999999999E-2</v>
      </c>
      <c r="AJ60" s="31"/>
    </row>
    <row r="61" spans="1:36" ht="15" customHeight="1">
      <c r="A61" s="54" t="s">
        <v>37</v>
      </c>
      <c r="B61" s="63" t="s">
        <v>16</v>
      </c>
      <c r="C61" s="63"/>
      <c r="D61" s="63"/>
      <c r="E61" s="63"/>
      <c r="F61" s="64">
        <v>0.48138199999999998</v>
      </c>
      <c r="G61" s="64">
        <v>0.47482200000000002</v>
      </c>
      <c r="H61" s="64">
        <v>0.49412899999999998</v>
      </c>
      <c r="I61" s="64">
        <v>0.48220400000000002</v>
      </c>
      <c r="J61" s="64">
        <v>0.46188000000000001</v>
      </c>
      <c r="K61" s="64">
        <v>0.44609500000000002</v>
      </c>
      <c r="L61" s="64">
        <v>0.439745</v>
      </c>
      <c r="M61" s="64">
        <v>0.44452599999999998</v>
      </c>
      <c r="N61" s="64">
        <v>0.44189200000000001</v>
      </c>
      <c r="O61" s="64">
        <v>0.44342300000000001</v>
      </c>
      <c r="P61" s="64">
        <v>0.44743699999999997</v>
      </c>
      <c r="Q61" s="64">
        <v>0.45064799999999999</v>
      </c>
      <c r="R61" s="64">
        <v>0.45266600000000001</v>
      </c>
      <c r="S61" s="64">
        <v>0.455515</v>
      </c>
      <c r="T61" s="64">
        <v>0.45589400000000002</v>
      </c>
      <c r="U61" s="64">
        <v>0.45686199999999999</v>
      </c>
      <c r="V61" s="64">
        <v>0.45827499999999999</v>
      </c>
      <c r="W61" s="64">
        <v>0.45760899999999999</v>
      </c>
      <c r="X61" s="64">
        <v>0.45812799999999998</v>
      </c>
      <c r="Y61" s="64">
        <v>0.461673</v>
      </c>
      <c r="Z61" s="64">
        <v>0.464588</v>
      </c>
      <c r="AA61" s="64">
        <v>0.46493699999999999</v>
      </c>
      <c r="AB61" s="64">
        <v>0.46492299999999998</v>
      </c>
      <c r="AC61" s="64">
        <v>0.46477099999999999</v>
      </c>
      <c r="AD61" s="64">
        <v>0.46576699999999999</v>
      </c>
      <c r="AE61" s="64">
        <v>0.46815499999999999</v>
      </c>
      <c r="AF61" s="64">
        <v>0.47133999999999998</v>
      </c>
      <c r="AG61" s="64">
        <v>0.47259899999999999</v>
      </c>
      <c r="AH61" s="64">
        <v>0.47572900000000001</v>
      </c>
      <c r="AI61" s="65">
        <v>-4.2200000000000001E-4</v>
      </c>
      <c r="AJ61" s="31"/>
    </row>
    <row r="62" spans="1:36" ht="15" customHeight="1">
      <c r="A62" s="54" t="s">
        <v>36</v>
      </c>
      <c r="B62" s="63" t="s">
        <v>14</v>
      </c>
      <c r="C62" s="63"/>
      <c r="D62" s="63"/>
      <c r="E62" s="63"/>
      <c r="F62" s="64">
        <v>9.8239000000000007E-2</v>
      </c>
      <c r="G62" s="64">
        <v>9.8920999999999995E-2</v>
      </c>
      <c r="H62" s="64">
        <v>9.8114999999999994E-2</v>
      </c>
      <c r="I62" s="64">
        <v>9.7346000000000002E-2</v>
      </c>
      <c r="J62" s="64">
        <v>9.6685999999999994E-2</v>
      </c>
      <c r="K62" s="64">
        <v>9.5823000000000005E-2</v>
      </c>
      <c r="L62" s="64">
        <v>9.4964999999999994E-2</v>
      </c>
      <c r="M62" s="64">
        <v>9.3891000000000002E-2</v>
      </c>
      <c r="N62" s="64">
        <v>9.2919000000000002E-2</v>
      </c>
      <c r="O62" s="64">
        <v>9.2030000000000001E-2</v>
      </c>
      <c r="P62" s="64">
        <v>9.1400999999999996E-2</v>
      </c>
      <c r="Q62" s="64">
        <v>9.0674000000000005E-2</v>
      </c>
      <c r="R62" s="64">
        <v>8.9934E-2</v>
      </c>
      <c r="S62" s="64">
        <v>8.9168999999999998E-2</v>
      </c>
      <c r="T62" s="64">
        <v>8.8332999999999995E-2</v>
      </c>
      <c r="U62" s="64">
        <v>8.7614999999999998E-2</v>
      </c>
      <c r="V62" s="64">
        <v>8.6832999999999994E-2</v>
      </c>
      <c r="W62" s="64">
        <v>8.6156999999999997E-2</v>
      </c>
      <c r="X62" s="64">
        <v>8.5473999999999994E-2</v>
      </c>
      <c r="Y62" s="64">
        <v>8.4846000000000005E-2</v>
      </c>
      <c r="Z62" s="64">
        <v>8.4274000000000002E-2</v>
      </c>
      <c r="AA62" s="64">
        <v>8.3705000000000002E-2</v>
      </c>
      <c r="AB62" s="64">
        <v>8.3102999999999996E-2</v>
      </c>
      <c r="AC62" s="64">
        <v>8.2418000000000005E-2</v>
      </c>
      <c r="AD62" s="64">
        <v>8.1855999999999998E-2</v>
      </c>
      <c r="AE62" s="64">
        <v>8.1249000000000002E-2</v>
      </c>
      <c r="AF62" s="64">
        <v>8.0573000000000006E-2</v>
      </c>
      <c r="AG62" s="64">
        <v>7.9990000000000006E-2</v>
      </c>
      <c r="AH62" s="64">
        <v>7.9592999999999997E-2</v>
      </c>
      <c r="AI62" s="65">
        <v>-7.489E-3</v>
      </c>
      <c r="AJ62" s="31"/>
    </row>
    <row r="63" spans="1:36" ht="15" customHeight="1">
      <c r="A63" s="54" t="s">
        <v>35</v>
      </c>
      <c r="B63" s="63" t="s">
        <v>12</v>
      </c>
      <c r="C63" s="63"/>
      <c r="D63" s="63"/>
      <c r="E63" s="63"/>
      <c r="F63" s="64">
        <v>0.93502799999999997</v>
      </c>
      <c r="G63" s="64">
        <v>0.88183</v>
      </c>
      <c r="H63" s="64">
        <v>0.87772700000000003</v>
      </c>
      <c r="I63" s="64">
        <v>0.87860400000000005</v>
      </c>
      <c r="J63" s="64">
        <v>0.87124999999999997</v>
      </c>
      <c r="K63" s="64">
        <v>0.86844900000000003</v>
      </c>
      <c r="L63" s="64">
        <v>0.86268900000000004</v>
      </c>
      <c r="M63" s="64">
        <v>0.85914199999999996</v>
      </c>
      <c r="N63" s="64">
        <v>0.85663400000000001</v>
      </c>
      <c r="O63" s="64">
        <v>0.85713600000000001</v>
      </c>
      <c r="P63" s="64">
        <v>0.857437</v>
      </c>
      <c r="Q63" s="64">
        <v>0.85799999999999998</v>
      </c>
      <c r="R63" s="64">
        <v>0.85775999999999997</v>
      </c>
      <c r="S63" s="64">
        <v>0.85821800000000004</v>
      </c>
      <c r="T63" s="64">
        <v>0.85754699999999995</v>
      </c>
      <c r="U63" s="64">
        <v>0.85761399999999999</v>
      </c>
      <c r="V63" s="64">
        <v>0.85763500000000004</v>
      </c>
      <c r="W63" s="64">
        <v>0.85734999999999995</v>
      </c>
      <c r="X63" s="64">
        <v>0.85724500000000003</v>
      </c>
      <c r="Y63" s="64">
        <v>0.85730099999999998</v>
      </c>
      <c r="Z63" s="64">
        <v>0.85782999999999998</v>
      </c>
      <c r="AA63" s="64">
        <v>0.85782000000000003</v>
      </c>
      <c r="AB63" s="64">
        <v>0.85804800000000003</v>
      </c>
      <c r="AC63" s="64">
        <v>0.85806800000000005</v>
      </c>
      <c r="AD63" s="64">
        <v>0.86063299999999998</v>
      </c>
      <c r="AE63" s="64">
        <v>0.86092400000000002</v>
      </c>
      <c r="AF63" s="64">
        <v>0.85983399999999999</v>
      </c>
      <c r="AG63" s="64">
        <v>0.85912200000000005</v>
      </c>
      <c r="AH63" s="64">
        <v>0.85809500000000005</v>
      </c>
      <c r="AI63" s="65">
        <v>-3.0620000000000001E-3</v>
      </c>
      <c r="AJ63" s="31"/>
    </row>
    <row r="64" spans="1:36" ht="15" customHeight="1">
      <c r="A64" s="54" t="s">
        <v>34</v>
      </c>
      <c r="B64" s="63" t="s">
        <v>10</v>
      </c>
      <c r="C64" s="63"/>
      <c r="D64" s="63"/>
      <c r="E64" s="63"/>
      <c r="F64" s="64">
        <v>0.20283699999999999</v>
      </c>
      <c r="G64" s="64">
        <v>0.19916300000000001</v>
      </c>
      <c r="H64" s="64">
        <v>0.19580500000000001</v>
      </c>
      <c r="I64" s="64">
        <v>0.19373699999999999</v>
      </c>
      <c r="J64" s="64">
        <v>0.19281300000000001</v>
      </c>
      <c r="K64" s="64">
        <v>0.19189700000000001</v>
      </c>
      <c r="L64" s="64">
        <v>0.19073399999999999</v>
      </c>
      <c r="M64" s="64">
        <v>0.18920999999999999</v>
      </c>
      <c r="N64" s="64">
        <v>0.18740399999999999</v>
      </c>
      <c r="O64" s="64">
        <v>0.18567700000000001</v>
      </c>
      <c r="P64" s="64">
        <v>0.18446699999999999</v>
      </c>
      <c r="Q64" s="64">
        <v>0.18361</v>
      </c>
      <c r="R64" s="64">
        <v>0.182778</v>
      </c>
      <c r="S64" s="64">
        <v>0.18199799999999999</v>
      </c>
      <c r="T64" s="64">
        <v>0.18145</v>
      </c>
      <c r="U64" s="64">
        <v>0.18110599999999999</v>
      </c>
      <c r="V64" s="64">
        <v>0.18074599999999999</v>
      </c>
      <c r="W64" s="64">
        <v>0.18038299999999999</v>
      </c>
      <c r="X64" s="64">
        <v>0.18029500000000001</v>
      </c>
      <c r="Y64" s="64">
        <v>0.18016099999999999</v>
      </c>
      <c r="Z64" s="64">
        <v>0.17998800000000001</v>
      </c>
      <c r="AA64" s="64">
        <v>0.179814</v>
      </c>
      <c r="AB64" s="64">
        <v>0.17955699999999999</v>
      </c>
      <c r="AC64" s="64">
        <v>0.17924399999999999</v>
      </c>
      <c r="AD64" s="64">
        <v>0.17895</v>
      </c>
      <c r="AE64" s="64">
        <v>0.178728</v>
      </c>
      <c r="AF64" s="64">
        <v>0.17849100000000001</v>
      </c>
      <c r="AG64" s="64">
        <v>0.178228</v>
      </c>
      <c r="AH64" s="64">
        <v>0.17815600000000001</v>
      </c>
      <c r="AI64" s="65">
        <v>-4.6230000000000004E-3</v>
      </c>
      <c r="AJ64" s="31"/>
    </row>
    <row r="65" spans="1:36" ht="15" customHeight="1">
      <c r="A65" s="54" t="s">
        <v>33</v>
      </c>
      <c r="B65" s="63" t="s">
        <v>8</v>
      </c>
      <c r="C65" s="76">
        <v>2.64</v>
      </c>
      <c r="D65" s="79">
        <f>'AEO 2021 Table 7'!C65</f>
        <v>1.8604849999999999</v>
      </c>
      <c r="E65" s="79">
        <f>'AEO 2022 Table 7'!C65</f>
        <v>2.2901210000000001</v>
      </c>
      <c r="F65" s="64">
        <v>2.8028080000000002</v>
      </c>
      <c r="G65" s="64">
        <v>3.008168</v>
      </c>
      <c r="H65" s="64">
        <v>3.0512030000000001</v>
      </c>
      <c r="I65" s="64">
        <v>3.0571109999999999</v>
      </c>
      <c r="J65" s="64">
        <v>3.095898</v>
      </c>
      <c r="K65" s="64">
        <v>3.1342270000000001</v>
      </c>
      <c r="L65" s="64">
        <v>3.164552</v>
      </c>
      <c r="M65" s="64">
        <v>3.1871079999999998</v>
      </c>
      <c r="N65" s="64">
        <v>3.2029380000000001</v>
      </c>
      <c r="O65" s="64">
        <v>3.2187830000000002</v>
      </c>
      <c r="P65" s="64">
        <v>3.2439369999999998</v>
      </c>
      <c r="Q65" s="64">
        <v>3.270448</v>
      </c>
      <c r="R65" s="64">
        <v>3.294403</v>
      </c>
      <c r="S65" s="64">
        <v>3.322924</v>
      </c>
      <c r="T65" s="64">
        <v>3.3598249999999998</v>
      </c>
      <c r="U65" s="64">
        <v>3.4038949999999999</v>
      </c>
      <c r="V65" s="64">
        <v>3.4501719999999998</v>
      </c>
      <c r="W65" s="64">
        <v>3.498488</v>
      </c>
      <c r="X65" s="64">
        <v>3.5546440000000001</v>
      </c>
      <c r="Y65" s="64">
        <v>3.608403</v>
      </c>
      <c r="Z65" s="64">
        <v>3.6630980000000002</v>
      </c>
      <c r="AA65" s="64">
        <v>3.7186249999999998</v>
      </c>
      <c r="AB65" s="64">
        <v>3.7740100000000001</v>
      </c>
      <c r="AC65" s="64">
        <v>3.8279190000000001</v>
      </c>
      <c r="AD65" s="64">
        <v>3.8804340000000002</v>
      </c>
      <c r="AE65" s="64">
        <v>3.9367380000000001</v>
      </c>
      <c r="AF65" s="64">
        <v>3.9936039999999999</v>
      </c>
      <c r="AG65" s="64">
        <v>4.0496509999999999</v>
      </c>
      <c r="AH65" s="64">
        <v>4.112158</v>
      </c>
      <c r="AI65" s="65">
        <v>1.3783999999999999E-2</v>
      </c>
      <c r="AJ65" s="31"/>
    </row>
    <row r="66" spans="1:36" ht="15" customHeight="1">
      <c r="A66" s="54"/>
      <c r="B66" s="63"/>
      <c r="C66" s="76"/>
      <c r="D66" s="80">
        <f>D65/$C$65</f>
        <v>0.70472916666666663</v>
      </c>
      <c r="E66" s="80">
        <f>E65/$C$65</f>
        <v>0.86747007575757573</v>
      </c>
      <c r="F66" s="64">
        <f>F65/$E$65</f>
        <v>1.2238689571424393</v>
      </c>
      <c r="G66" s="64">
        <f t="shared" ref="G66:AH66" si="1">G65/$E$65</f>
        <v>1.3135410749039025</v>
      </c>
      <c r="H66" s="64">
        <f t="shared" si="1"/>
        <v>1.3323326584053856</v>
      </c>
      <c r="I66" s="64">
        <f t="shared" si="1"/>
        <v>1.3349124347578141</v>
      </c>
      <c r="J66" s="64">
        <f t="shared" si="1"/>
        <v>1.3518490944364949</v>
      </c>
      <c r="K66" s="64">
        <f t="shared" si="1"/>
        <v>1.3685857646823028</v>
      </c>
      <c r="L66" s="64">
        <f t="shared" si="1"/>
        <v>1.3818274230924916</v>
      </c>
      <c r="M66" s="64">
        <f t="shared" si="1"/>
        <v>1.3916766843323998</v>
      </c>
      <c r="N66" s="64">
        <f t="shared" si="1"/>
        <v>1.398588982852871</v>
      </c>
      <c r="O66" s="64">
        <f t="shared" si="1"/>
        <v>1.405507831245598</v>
      </c>
      <c r="P66" s="64">
        <f t="shared" si="1"/>
        <v>1.4164915303601862</v>
      </c>
      <c r="Q66" s="64">
        <f t="shared" si="1"/>
        <v>1.4280677745848362</v>
      </c>
      <c r="R66" s="64">
        <f t="shared" si="1"/>
        <v>1.4385279205771222</v>
      </c>
      <c r="S66" s="64">
        <f t="shared" si="1"/>
        <v>1.4509818476840306</v>
      </c>
      <c r="T66" s="64">
        <f t="shared" si="1"/>
        <v>1.4670949700910998</v>
      </c>
      <c r="U66" s="64">
        <f t="shared" si="1"/>
        <v>1.4863384947782234</v>
      </c>
      <c r="V66" s="64">
        <f t="shared" si="1"/>
        <v>1.5065457240032294</v>
      </c>
      <c r="W66" s="64">
        <f t="shared" si="1"/>
        <v>1.5276432991968547</v>
      </c>
      <c r="X66" s="64">
        <f t="shared" si="1"/>
        <v>1.552164274289437</v>
      </c>
      <c r="Y66" s="64">
        <f t="shared" si="1"/>
        <v>1.5756385797955654</v>
      </c>
      <c r="Z66" s="64">
        <f t="shared" si="1"/>
        <v>1.5995215973304469</v>
      </c>
      <c r="AA66" s="64">
        <f t="shared" si="1"/>
        <v>1.6237679144464419</v>
      </c>
      <c r="AB66" s="64">
        <f t="shared" si="1"/>
        <v>1.6479522261050834</v>
      </c>
      <c r="AC66" s="64">
        <f t="shared" si="1"/>
        <v>1.6714920303337684</v>
      </c>
      <c r="AD66" s="64">
        <f t="shared" si="1"/>
        <v>1.6944231331008275</v>
      </c>
      <c r="AE66" s="64">
        <f t="shared" si="1"/>
        <v>1.7190087335996658</v>
      </c>
      <c r="AF66" s="64">
        <f t="shared" si="1"/>
        <v>1.7438397359790159</v>
      </c>
      <c r="AG66" s="64">
        <f t="shared" si="1"/>
        <v>1.7683131153332072</v>
      </c>
      <c r="AH66" s="64">
        <f t="shared" si="1"/>
        <v>1.7956073063388354</v>
      </c>
      <c r="AI66" s="64"/>
      <c r="AJ66" s="31"/>
    </row>
    <row r="67" spans="1:36">
      <c r="A67" s="54" t="s">
        <v>32</v>
      </c>
      <c r="B67" s="63" t="s">
        <v>6</v>
      </c>
      <c r="F67" s="64">
        <v>0.43083199999999999</v>
      </c>
      <c r="G67" s="64">
        <v>0.43313099999999999</v>
      </c>
      <c r="H67" s="64">
        <v>0.43396800000000002</v>
      </c>
      <c r="I67" s="64">
        <v>0.43462800000000001</v>
      </c>
      <c r="J67" s="64">
        <v>0.43516199999999999</v>
      </c>
      <c r="K67" s="64">
        <v>0.43594699999999997</v>
      </c>
      <c r="L67" s="64">
        <v>0.43650600000000001</v>
      </c>
      <c r="M67" s="64">
        <v>0.43695099999999998</v>
      </c>
      <c r="N67" s="64">
        <v>0.437332</v>
      </c>
      <c r="O67" s="64">
        <v>0.43757600000000002</v>
      </c>
      <c r="P67" s="64">
        <v>0.43774400000000002</v>
      </c>
      <c r="Q67" s="64">
        <v>0.43782700000000002</v>
      </c>
      <c r="R67" s="64">
        <v>0.43785800000000002</v>
      </c>
      <c r="S67" s="64">
        <v>0.43787900000000002</v>
      </c>
      <c r="T67" s="64">
        <v>0.438004</v>
      </c>
      <c r="U67" s="64">
        <v>0.43820300000000001</v>
      </c>
      <c r="V67" s="64">
        <v>0.43841200000000002</v>
      </c>
      <c r="W67" s="64">
        <v>0.43863099999999999</v>
      </c>
      <c r="X67" s="64">
        <v>0.43885800000000003</v>
      </c>
      <c r="Y67" s="64">
        <v>0.43909300000000001</v>
      </c>
      <c r="Z67" s="64">
        <v>0.43933499999999998</v>
      </c>
      <c r="AA67" s="64">
        <v>0.43958399999999997</v>
      </c>
      <c r="AB67" s="64">
        <v>0.43983899999999998</v>
      </c>
      <c r="AC67" s="64">
        <v>0.44009900000000002</v>
      </c>
      <c r="AD67" s="64">
        <v>0.44036399999999998</v>
      </c>
      <c r="AE67" s="64">
        <v>0.440633</v>
      </c>
      <c r="AF67" s="64">
        <v>0.44090699999999999</v>
      </c>
      <c r="AG67" s="64">
        <v>0.44118400000000002</v>
      </c>
      <c r="AH67" s="64">
        <v>0.441465</v>
      </c>
      <c r="AI67" s="65">
        <v>8.7100000000000003E-4</v>
      </c>
      <c r="AJ67" s="31"/>
    </row>
    <row r="68" spans="1:36" ht="15" customHeight="1">
      <c r="A68" s="54" t="s">
        <v>31</v>
      </c>
      <c r="B68" s="63" t="s">
        <v>4</v>
      </c>
      <c r="C68" s="63"/>
      <c r="D68" s="63"/>
      <c r="E68" s="63"/>
      <c r="F68" s="64">
        <v>0.125945</v>
      </c>
      <c r="G68" s="64">
        <v>0.12592500000000001</v>
      </c>
      <c r="H68" s="64">
        <v>0.12601200000000001</v>
      </c>
      <c r="I68" s="64">
        <v>0.12605</v>
      </c>
      <c r="J68" s="64">
        <v>0.126114</v>
      </c>
      <c r="K68" s="64">
        <v>0.12598400000000001</v>
      </c>
      <c r="L68" s="64">
        <v>0.12585299999999999</v>
      </c>
      <c r="M68" s="64">
        <v>0.12575500000000001</v>
      </c>
      <c r="N68" s="64">
        <v>0.12565200000000001</v>
      </c>
      <c r="O68" s="64">
        <v>0.12554599999999999</v>
      </c>
      <c r="P68" s="64">
        <v>0.12543899999999999</v>
      </c>
      <c r="Q68" s="64">
        <v>0.12533</v>
      </c>
      <c r="R68" s="64">
        <v>0.12525</v>
      </c>
      <c r="S68" s="64">
        <v>0.125225</v>
      </c>
      <c r="T68" s="64">
        <v>0.12525500000000001</v>
      </c>
      <c r="U68" s="64">
        <v>0.12531800000000001</v>
      </c>
      <c r="V68" s="64">
        <v>0.125412</v>
      </c>
      <c r="W68" s="64">
        <v>0.125527</v>
      </c>
      <c r="X68" s="64">
        <v>0.125667</v>
      </c>
      <c r="Y68" s="64">
        <v>0.12579699999999999</v>
      </c>
      <c r="Z68" s="64">
        <v>0.12592500000000001</v>
      </c>
      <c r="AA68" s="64">
        <v>0.12604599999999999</v>
      </c>
      <c r="AB68" s="64">
        <v>0.126166</v>
      </c>
      <c r="AC68" s="64">
        <v>0.12631999999999999</v>
      </c>
      <c r="AD68" s="64">
        <v>0.12649199999999999</v>
      </c>
      <c r="AE68" s="64">
        <v>0.126661</v>
      </c>
      <c r="AF68" s="64">
        <v>0.12681100000000001</v>
      </c>
      <c r="AG68" s="64">
        <v>0.126974</v>
      </c>
      <c r="AH68" s="64">
        <v>0.12715899999999999</v>
      </c>
      <c r="AI68" s="65">
        <v>3.4200000000000002E-4</v>
      </c>
      <c r="AJ68" s="31"/>
    </row>
    <row r="69" spans="1:36" ht="15" customHeight="1">
      <c r="A69" s="54" t="s">
        <v>30</v>
      </c>
      <c r="B69" s="63" t="s">
        <v>143</v>
      </c>
      <c r="C69" s="63"/>
      <c r="D69" s="63"/>
      <c r="E69" s="63"/>
      <c r="F69" s="64">
        <v>0.90573199999999998</v>
      </c>
      <c r="G69" s="64">
        <v>0.82054300000000002</v>
      </c>
      <c r="H69" s="64">
        <v>0.76098200000000005</v>
      </c>
      <c r="I69" s="64">
        <v>0.72675199999999995</v>
      </c>
      <c r="J69" s="64">
        <v>0.69584999999999997</v>
      </c>
      <c r="K69" s="64">
        <v>0.65398500000000004</v>
      </c>
      <c r="L69" s="64">
        <v>0.61392800000000003</v>
      </c>
      <c r="M69" s="64">
        <v>0.61203300000000005</v>
      </c>
      <c r="N69" s="64">
        <v>0.61031599999999997</v>
      </c>
      <c r="O69" s="64">
        <v>0.61189700000000002</v>
      </c>
      <c r="P69" s="64">
        <v>0.61776399999999998</v>
      </c>
      <c r="Q69" s="64">
        <v>0.62628499999999998</v>
      </c>
      <c r="R69" s="64">
        <v>0.63076699999999997</v>
      </c>
      <c r="S69" s="64">
        <v>0.63347699999999996</v>
      </c>
      <c r="T69" s="64">
        <v>0.63400299999999998</v>
      </c>
      <c r="U69" s="64">
        <v>0.63296799999999998</v>
      </c>
      <c r="V69" s="64">
        <v>0.63783100000000004</v>
      </c>
      <c r="W69" s="64">
        <v>0.63666800000000001</v>
      </c>
      <c r="X69" s="64">
        <v>0.64580700000000002</v>
      </c>
      <c r="Y69" s="64">
        <v>0.65242699999999998</v>
      </c>
      <c r="Z69" s="64">
        <v>0.65816600000000003</v>
      </c>
      <c r="AA69" s="64">
        <v>0.66099399999999997</v>
      </c>
      <c r="AB69" s="64">
        <v>0.66509499999999999</v>
      </c>
      <c r="AC69" s="64">
        <v>0.66920299999999999</v>
      </c>
      <c r="AD69" s="64">
        <v>0.67453399999999997</v>
      </c>
      <c r="AE69" s="64">
        <v>0.68213500000000005</v>
      </c>
      <c r="AF69" s="64">
        <v>0.68949099999999997</v>
      </c>
      <c r="AG69" s="64">
        <v>0.691882</v>
      </c>
      <c r="AH69" s="64">
        <v>0.69677699999999998</v>
      </c>
      <c r="AI69" s="65">
        <v>-9.3229999999999997E-3</v>
      </c>
      <c r="AJ69" s="31"/>
    </row>
    <row r="70" spans="1:36" ht="15" customHeight="1">
      <c r="A70" s="54" t="s">
        <v>2572</v>
      </c>
      <c r="B70" s="63" t="s">
        <v>2573</v>
      </c>
      <c r="C70" s="63"/>
      <c r="D70" s="63"/>
      <c r="E70" s="63"/>
      <c r="F70" s="64">
        <v>0.33252300000000001</v>
      </c>
      <c r="G70" s="64">
        <v>0.377971</v>
      </c>
      <c r="H70" s="64">
        <v>0.38400499999999999</v>
      </c>
      <c r="I70" s="64">
        <v>0.40878300000000001</v>
      </c>
      <c r="J70" s="64">
        <v>0.44626100000000002</v>
      </c>
      <c r="K70" s="64">
        <v>0.47717300000000001</v>
      </c>
      <c r="L70" s="64">
        <v>0.50361</v>
      </c>
      <c r="M70" s="64">
        <v>0.52757100000000001</v>
      </c>
      <c r="N70" s="64">
        <v>0.57796899999999996</v>
      </c>
      <c r="O70" s="64">
        <v>0.62836700000000001</v>
      </c>
      <c r="P70" s="64">
        <v>0.68000400000000005</v>
      </c>
      <c r="Q70" s="64">
        <v>0.72916400000000003</v>
      </c>
      <c r="R70" s="64">
        <v>0.77116200000000001</v>
      </c>
      <c r="S70" s="64">
        <v>0.79636099999999999</v>
      </c>
      <c r="T70" s="64">
        <v>0.81439899999999998</v>
      </c>
      <c r="U70" s="64">
        <v>0.82996000000000003</v>
      </c>
      <c r="V70" s="64">
        <v>0.83835999999999999</v>
      </c>
      <c r="W70" s="64">
        <v>0.83835999999999999</v>
      </c>
      <c r="X70" s="64">
        <v>0.83959799999999996</v>
      </c>
      <c r="Y70" s="64">
        <v>0.83835999999999999</v>
      </c>
      <c r="Z70" s="64">
        <v>0.83835999999999999</v>
      </c>
      <c r="AA70" s="64">
        <v>0.83835999999999999</v>
      </c>
      <c r="AB70" s="64">
        <v>0.83959799999999996</v>
      </c>
      <c r="AC70" s="64">
        <v>0.83835999999999999</v>
      </c>
      <c r="AD70" s="64">
        <v>0.83835999999999999</v>
      </c>
      <c r="AE70" s="64">
        <v>0.83835999999999999</v>
      </c>
      <c r="AF70" s="64">
        <v>0.83959799999999996</v>
      </c>
      <c r="AG70" s="64">
        <v>0.83835999999999999</v>
      </c>
      <c r="AH70" s="64">
        <v>0.83835999999999999</v>
      </c>
      <c r="AI70" s="65">
        <v>3.3577999999999997E-2</v>
      </c>
      <c r="AJ70" s="31"/>
    </row>
    <row r="71" spans="1:36" ht="15" customHeight="1">
      <c r="A71" s="54" t="s">
        <v>29</v>
      </c>
      <c r="B71" s="62" t="s">
        <v>1</v>
      </c>
      <c r="C71" s="62"/>
      <c r="D71" s="62"/>
      <c r="E71" s="62"/>
      <c r="F71" s="66">
        <v>27.986006</v>
      </c>
      <c r="G71" s="66">
        <v>28.032028</v>
      </c>
      <c r="H71" s="66">
        <v>27.776655000000002</v>
      </c>
      <c r="I71" s="66">
        <v>27.465699999999998</v>
      </c>
      <c r="J71" s="66">
        <v>27.255044999999999</v>
      </c>
      <c r="K71" s="66">
        <v>27.051918000000001</v>
      </c>
      <c r="L71" s="66">
        <v>26.819282999999999</v>
      </c>
      <c r="M71" s="66">
        <v>26.592269999999999</v>
      </c>
      <c r="N71" s="66">
        <v>26.360721999999999</v>
      </c>
      <c r="O71" s="66">
        <v>26.162958</v>
      </c>
      <c r="P71" s="66">
        <v>26.008129</v>
      </c>
      <c r="Q71" s="66">
        <v>25.897749000000001</v>
      </c>
      <c r="R71" s="66">
        <v>25.802094</v>
      </c>
      <c r="S71" s="66">
        <v>25.704211999999998</v>
      </c>
      <c r="T71" s="66">
        <v>25.598514999999999</v>
      </c>
      <c r="U71" s="66">
        <v>25.533525000000001</v>
      </c>
      <c r="V71" s="66">
        <v>25.493338000000001</v>
      </c>
      <c r="W71" s="66">
        <v>25.449311999999999</v>
      </c>
      <c r="X71" s="66">
        <v>25.46059</v>
      </c>
      <c r="Y71" s="66">
        <v>25.485914000000001</v>
      </c>
      <c r="Z71" s="66">
        <v>25.531475</v>
      </c>
      <c r="AA71" s="66">
        <v>25.583796</v>
      </c>
      <c r="AB71" s="66">
        <v>25.657437999999999</v>
      </c>
      <c r="AC71" s="66">
        <v>25.744152</v>
      </c>
      <c r="AD71" s="66">
        <v>25.868386999999998</v>
      </c>
      <c r="AE71" s="66">
        <v>26.019403000000001</v>
      </c>
      <c r="AF71" s="66">
        <v>26.175443999999999</v>
      </c>
      <c r="AG71" s="66">
        <v>26.332941000000002</v>
      </c>
      <c r="AH71" s="66">
        <v>26.540414999999999</v>
      </c>
      <c r="AI71" s="67">
        <v>-1.892E-3</v>
      </c>
      <c r="AJ71" s="31"/>
    </row>
    <row r="72" spans="1:36" ht="15" customHeight="1">
      <c r="A72" s="13"/>
      <c r="B72" s="31"/>
      <c r="C72" s="31"/>
      <c r="D72" s="31"/>
      <c r="E72" s="31"/>
      <c r="F72" s="31"/>
      <c r="G72" s="31"/>
      <c r="H72" s="31"/>
      <c r="I72" s="31"/>
      <c r="J72" s="31"/>
      <c r="K72" s="31"/>
      <c r="L72" s="31"/>
      <c r="M72" s="31"/>
      <c r="N72" s="31"/>
      <c r="O72" s="31"/>
      <c r="P72" s="31"/>
      <c r="Q72" s="31"/>
      <c r="R72" s="31"/>
      <c r="S72" s="31"/>
      <c r="T72" s="31"/>
      <c r="U72" s="31"/>
      <c r="V72" s="31"/>
      <c r="W72" s="31"/>
      <c r="X72" s="31"/>
      <c r="Y72" s="31"/>
      <c r="Z72" s="31"/>
      <c r="AA72" s="31"/>
      <c r="AB72" s="31"/>
      <c r="AC72" s="31"/>
      <c r="AD72" s="31"/>
      <c r="AE72" s="31"/>
      <c r="AF72" s="31"/>
      <c r="AG72" s="31"/>
      <c r="AH72" s="31"/>
      <c r="AI72" s="31"/>
      <c r="AJ72" s="31"/>
    </row>
    <row r="73" spans="1:36" ht="15" customHeight="1">
      <c r="A73" s="13"/>
      <c r="B73" s="62" t="s">
        <v>28</v>
      </c>
      <c r="C73" s="62"/>
      <c r="D73" s="62"/>
      <c r="E73" s="62"/>
      <c r="F73" s="31"/>
      <c r="G73" s="31"/>
      <c r="H73" s="31"/>
      <c r="I73" s="31"/>
      <c r="J73" s="31"/>
      <c r="K73" s="31"/>
      <c r="L73" s="31"/>
      <c r="M73" s="31"/>
      <c r="N73" s="31"/>
      <c r="O73" s="31"/>
      <c r="P73" s="31"/>
      <c r="Q73" s="31"/>
      <c r="R73" s="31"/>
      <c r="S73" s="31"/>
      <c r="T73" s="31"/>
      <c r="U73" s="31"/>
      <c r="V73" s="31"/>
      <c r="W73" s="31"/>
      <c r="X73" s="31"/>
      <c r="Y73" s="31"/>
      <c r="Z73" s="31"/>
      <c r="AA73" s="31"/>
      <c r="AB73" s="31"/>
      <c r="AC73" s="31"/>
      <c r="AD73" s="31"/>
      <c r="AE73" s="31"/>
      <c r="AF73" s="31"/>
      <c r="AG73" s="31"/>
      <c r="AH73" s="31"/>
      <c r="AI73" s="31"/>
      <c r="AJ73" s="31"/>
    </row>
    <row r="74" spans="1:36">
      <c r="A74" s="54" t="s">
        <v>27</v>
      </c>
      <c r="B74" s="63" t="s">
        <v>26</v>
      </c>
      <c r="C74" s="63"/>
      <c r="D74" s="63"/>
      <c r="E74" s="63"/>
      <c r="F74" s="64">
        <v>7.8874019999999998</v>
      </c>
      <c r="G74" s="64">
        <v>7.9122269999999997</v>
      </c>
      <c r="H74" s="64">
        <v>7.8274340000000002</v>
      </c>
      <c r="I74" s="64">
        <v>7.7041750000000002</v>
      </c>
      <c r="J74" s="64">
        <v>7.6036460000000003</v>
      </c>
      <c r="K74" s="64">
        <v>7.5184980000000001</v>
      </c>
      <c r="L74" s="64">
        <v>7.419035</v>
      </c>
      <c r="M74" s="64">
        <v>7.3065249999999997</v>
      </c>
      <c r="N74" s="64">
        <v>7.1853569999999998</v>
      </c>
      <c r="O74" s="64">
        <v>7.0706910000000001</v>
      </c>
      <c r="P74" s="64">
        <v>6.9570160000000003</v>
      </c>
      <c r="Q74" s="64">
        <v>6.8672800000000001</v>
      </c>
      <c r="R74" s="64">
        <v>6.7902670000000001</v>
      </c>
      <c r="S74" s="64">
        <v>6.712955</v>
      </c>
      <c r="T74" s="64">
        <v>6.6337719999999996</v>
      </c>
      <c r="U74" s="64">
        <v>6.566808</v>
      </c>
      <c r="V74" s="64">
        <v>6.509881</v>
      </c>
      <c r="W74" s="64">
        <v>6.457382</v>
      </c>
      <c r="X74" s="64">
        <v>6.4183839999999996</v>
      </c>
      <c r="Y74" s="64">
        <v>6.3855760000000004</v>
      </c>
      <c r="Z74" s="64">
        <v>6.3615849999999998</v>
      </c>
      <c r="AA74" s="64">
        <v>6.3450730000000002</v>
      </c>
      <c r="AB74" s="64">
        <v>6.3401059999999996</v>
      </c>
      <c r="AC74" s="64">
        <v>6.3454620000000004</v>
      </c>
      <c r="AD74" s="64">
        <v>6.3641899999999998</v>
      </c>
      <c r="AE74" s="64">
        <v>6.3931519999999997</v>
      </c>
      <c r="AF74" s="64">
        <v>6.428598</v>
      </c>
      <c r="AG74" s="64">
        <v>6.4683789999999997</v>
      </c>
      <c r="AH74" s="64">
        <v>6.5181990000000001</v>
      </c>
      <c r="AI74" s="65">
        <v>-6.7860000000000004E-3</v>
      </c>
      <c r="AJ74" s="31"/>
    </row>
    <row r="75" spans="1:36" ht="15" customHeight="1">
      <c r="A75" s="54" t="s">
        <v>25</v>
      </c>
      <c r="B75" s="63" t="s">
        <v>24</v>
      </c>
      <c r="C75" s="63"/>
      <c r="D75" s="63"/>
      <c r="E75" s="63"/>
      <c r="F75" s="64">
        <v>0.496809</v>
      </c>
      <c r="G75" s="64">
        <v>0.49219299999999999</v>
      </c>
      <c r="H75" s="64">
        <v>0.48331400000000002</v>
      </c>
      <c r="I75" s="64">
        <v>0.47684199999999999</v>
      </c>
      <c r="J75" s="64">
        <v>0.472221</v>
      </c>
      <c r="K75" s="64">
        <v>0.46793200000000001</v>
      </c>
      <c r="L75" s="64">
        <v>0.46471200000000001</v>
      </c>
      <c r="M75" s="64">
        <v>0.46205299999999999</v>
      </c>
      <c r="N75" s="64">
        <v>0.45911099999999999</v>
      </c>
      <c r="O75" s="64">
        <v>0.45708399999999999</v>
      </c>
      <c r="P75" s="64">
        <v>0.45675399999999999</v>
      </c>
      <c r="Q75" s="64">
        <v>0.45698899999999998</v>
      </c>
      <c r="R75" s="64">
        <v>0.457814</v>
      </c>
      <c r="S75" s="64">
        <v>0.45909100000000003</v>
      </c>
      <c r="T75" s="64">
        <v>0.46056399999999997</v>
      </c>
      <c r="U75" s="64">
        <v>0.462619</v>
      </c>
      <c r="V75" s="64">
        <v>0.46518900000000002</v>
      </c>
      <c r="W75" s="64">
        <v>0.46762300000000001</v>
      </c>
      <c r="X75" s="64">
        <v>0.47117599999999998</v>
      </c>
      <c r="Y75" s="64">
        <v>0.47543600000000003</v>
      </c>
      <c r="Z75" s="64">
        <v>0.47985299999999997</v>
      </c>
      <c r="AA75" s="64">
        <v>0.48379299999999997</v>
      </c>
      <c r="AB75" s="64">
        <v>0.48735400000000001</v>
      </c>
      <c r="AC75" s="64">
        <v>0.49135299999999998</v>
      </c>
      <c r="AD75" s="64">
        <v>0.49600300000000003</v>
      </c>
      <c r="AE75" s="64">
        <v>0.50156500000000004</v>
      </c>
      <c r="AF75" s="64">
        <v>0.50649100000000002</v>
      </c>
      <c r="AG75" s="64">
        <v>0.51146199999999997</v>
      </c>
      <c r="AH75" s="64">
        <v>0.51798100000000002</v>
      </c>
      <c r="AI75" s="65">
        <v>1.4920000000000001E-3</v>
      </c>
      <c r="AJ75" s="31"/>
    </row>
    <row r="76" spans="1:36" ht="15" customHeight="1">
      <c r="A76" s="54" t="s">
        <v>23</v>
      </c>
      <c r="B76" s="63" t="s">
        <v>22</v>
      </c>
      <c r="C76" s="63"/>
      <c r="D76" s="63"/>
      <c r="E76" s="63"/>
      <c r="F76" s="64">
        <v>0.105213</v>
      </c>
      <c r="G76" s="64">
        <v>0.11029600000000001</v>
      </c>
      <c r="H76" s="64">
        <v>0.11259</v>
      </c>
      <c r="I76" s="64">
        <v>0.113083</v>
      </c>
      <c r="J76" s="64">
        <v>0.113492</v>
      </c>
      <c r="K76" s="64">
        <v>0.113737</v>
      </c>
      <c r="L76" s="64">
        <v>0.113843</v>
      </c>
      <c r="M76" s="64">
        <v>0.113729</v>
      </c>
      <c r="N76" s="64">
        <v>0.11343399999999999</v>
      </c>
      <c r="O76" s="64">
        <v>0.112917</v>
      </c>
      <c r="P76" s="64">
        <v>0.112403</v>
      </c>
      <c r="Q76" s="64">
        <v>0.11212900000000001</v>
      </c>
      <c r="R76" s="64">
        <v>0.111806</v>
      </c>
      <c r="S76" s="64">
        <v>0.11138099999999999</v>
      </c>
      <c r="T76" s="64">
        <v>0.110915</v>
      </c>
      <c r="U76" s="64">
        <v>0.110151</v>
      </c>
      <c r="V76" s="64">
        <v>0.109477</v>
      </c>
      <c r="W76" s="64">
        <v>0.108762</v>
      </c>
      <c r="X76" s="64">
        <v>0.107969</v>
      </c>
      <c r="Y76" s="64">
        <v>0.107129</v>
      </c>
      <c r="Z76" s="64">
        <v>0.10628799999999999</v>
      </c>
      <c r="AA76" s="64">
        <v>0.105307</v>
      </c>
      <c r="AB76" s="64">
        <v>0.104391</v>
      </c>
      <c r="AC76" s="64">
        <v>0.103434</v>
      </c>
      <c r="AD76" s="64">
        <v>0.102605</v>
      </c>
      <c r="AE76" s="64">
        <v>0.101578</v>
      </c>
      <c r="AF76" s="64">
        <v>0.10058599999999999</v>
      </c>
      <c r="AG76" s="64">
        <v>9.9506999999999998E-2</v>
      </c>
      <c r="AH76" s="64">
        <v>9.8460000000000006E-2</v>
      </c>
      <c r="AI76" s="65">
        <v>-2.366E-3</v>
      </c>
      <c r="AJ76" s="31"/>
    </row>
    <row r="77" spans="1:36" ht="15" customHeight="1">
      <c r="A77" s="54" t="s">
        <v>21</v>
      </c>
      <c r="B77" s="63" t="s">
        <v>20</v>
      </c>
      <c r="C77" s="63"/>
      <c r="D77" s="63"/>
      <c r="E77" s="63"/>
      <c r="F77" s="64">
        <v>2.850965</v>
      </c>
      <c r="G77" s="64">
        <v>2.8004340000000001</v>
      </c>
      <c r="H77" s="64">
        <v>2.7581639999999998</v>
      </c>
      <c r="I77" s="64">
        <v>2.7321939999999998</v>
      </c>
      <c r="J77" s="64">
        <v>2.7161360000000001</v>
      </c>
      <c r="K77" s="64">
        <v>2.6936719999999998</v>
      </c>
      <c r="L77" s="64">
        <v>2.6712570000000002</v>
      </c>
      <c r="M77" s="64">
        <v>2.6429619999999998</v>
      </c>
      <c r="N77" s="64">
        <v>2.6141770000000002</v>
      </c>
      <c r="O77" s="64">
        <v>2.5901740000000002</v>
      </c>
      <c r="P77" s="64">
        <v>2.5759319999999999</v>
      </c>
      <c r="Q77" s="64">
        <v>2.560368</v>
      </c>
      <c r="R77" s="64">
        <v>2.5477449999999999</v>
      </c>
      <c r="S77" s="64">
        <v>2.5398450000000001</v>
      </c>
      <c r="T77" s="64">
        <v>2.5316429999999999</v>
      </c>
      <c r="U77" s="64">
        <v>2.5296340000000002</v>
      </c>
      <c r="V77" s="64">
        <v>2.5295000000000001</v>
      </c>
      <c r="W77" s="64">
        <v>2.5309710000000001</v>
      </c>
      <c r="X77" s="64">
        <v>2.536117</v>
      </c>
      <c r="Y77" s="64">
        <v>2.5440339999999999</v>
      </c>
      <c r="Z77" s="64">
        <v>2.553331</v>
      </c>
      <c r="AA77" s="64">
        <v>2.5625979999999999</v>
      </c>
      <c r="AB77" s="64">
        <v>2.571348</v>
      </c>
      <c r="AC77" s="64">
        <v>2.5790220000000001</v>
      </c>
      <c r="AD77" s="64">
        <v>2.5899839999999998</v>
      </c>
      <c r="AE77" s="64">
        <v>2.6017070000000002</v>
      </c>
      <c r="AF77" s="64">
        <v>2.6103890000000001</v>
      </c>
      <c r="AG77" s="64">
        <v>2.6206119999999999</v>
      </c>
      <c r="AH77" s="64">
        <v>2.6388850000000001</v>
      </c>
      <c r="AI77" s="65">
        <v>-2.7569999999999999E-3</v>
      </c>
      <c r="AJ77" s="31"/>
    </row>
    <row r="78" spans="1:36" ht="15" customHeight="1">
      <c r="A78" s="54" t="s">
        <v>19</v>
      </c>
      <c r="B78" s="63" t="s">
        <v>18</v>
      </c>
      <c r="C78" s="63"/>
      <c r="D78" s="63"/>
      <c r="E78" s="63"/>
      <c r="F78" s="64">
        <v>2.0781000000000001E-2</v>
      </c>
      <c r="G78" s="64">
        <v>2.1562999999999999E-2</v>
      </c>
      <c r="H78" s="64">
        <v>2.2024999999999999E-2</v>
      </c>
      <c r="I78" s="64">
        <v>2.2339999999999999E-2</v>
      </c>
      <c r="J78" s="64">
        <v>2.2668000000000001E-2</v>
      </c>
      <c r="K78" s="64">
        <v>2.2984000000000001E-2</v>
      </c>
      <c r="L78" s="64">
        <v>2.3251000000000001E-2</v>
      </c>
      <c r="M78" s="64">
        <v>2.3522999999999999E-2</v>
      </c>
      <c r="N78" s="64">
        <v>2.3733000000000001E-2</v>
      </c>
      <c r="O78" s="64">
        <v>2.3945000000000001E-2</v>
      </c>
      <c r="P78" s="64">
        <v>2.4201E-2</v>
      </c>
      <c r="Q78" s="64">
        <v>2.4479000000000001E-2</v>
      </c>
      <c r="R78" s="64">
        <v>2.4782999999999999E-2</v>
      </c>
      <c r="S78" s="64">
        <v>2.5045000000000001E-2</v>
      </c>
      <c r="T78" s="64">
        <v>2.5298000000000001E-2</v>
      </c>
      <c r="U78" s="64">
        <v>2.5541999999999999E-2</v>
      </c>
      <c r="V78" s="64">
        <v>2.5795999999999999E-2</v>
      </c>
      <c r="W78" s="64">
        <v>2.6044000000000001E-2</v>
      </c>
      <c r="X78" s="64">
        <v>2.6325000000000001E-2</v>
      </c>
      <c r="Y78" s="64">
        <v>2.6587E-2</v>
      </c>
      <c r="Z78" s="64">
        <v>2.6858E-2</v>
      </c>
      <c r="AA78" s="64">
        <v>2.7097E-2</v>
      </c>
      <c r="AB78" s="64">
        <v>2.7361E-2</v>
      </c>
      <c r="AC78" s="64">
        <v>2.7622000000000001E-2</v>
      </c>
      <c r="AD78" s="64">
        <v>2.7976999999999998E-2</v>
      </c>
      <c r="AE78" s="64">
        <v>2.8278000000000001E-2</v>
      </c>
      <c r="AF78" s="64">
        <v>2.8604999999999998E-2</v>
      </c>
      <c r="AG78" s="64">
        <v>2.8906000000000001E-2</v>
      </c>
      <c r="AH78" s="64">
        <v>2.9270000000000001E-2</v>
      </c>
      <c r="AI78" s="65">
        <v>1.2307999999999999E-2</v>
      </c>
      <c r="AJ78" s="31"/>
    </row>
    <row r="79" spans="1:36" ht="15" customHeight="1">
      <c r="A79" s="54" t="s">
        <v>17</v>
      </c>
      <c r="B79" s="63" t="s">
        <v>16</v>
      </c>
      <c r="C79" s="63"/>
      <c r="D79" s="63"/>
      <c r="E79" s="63"/>
      <c r="F79" s="64">
        <v>0.22834699999999999</v>
      </c>
      <c r="G79" s="64">
        <v>0.22523399999999999</v>
      </c>
      <c r="H79" s="64">
        <v>0.234373</v>
      </c>
      <c r="I79" s="64">
        <v>0.228717</v>
      </c>
      <c r="J79" s="64">
        <v>0.21906</v>
      </c>
      <c r="K79" s="64">
        <v>0.21154500000000001</v>
      </c>
      <c r="L79" s="64">
        <v>0.208541</v>
      </c>
      <c r="M79" s="64">
        <v>0.21080599999999999</v>
      </c>
      <c r="N79" s="64">
        <v>0.209559</v>
      </c>
      <c r="O79" s="64">
        <v>0.21027599999999999</v>
      </c>
      <c r="P79" s="64">
        <v>0.21217800000000001</v>
      </c>
      <c r="Q79" s="64">
        <v>0.21369199999999999</v>
      </c>
      <c r="R79" s="64">
        <v>0.21465000000000001</v>
      </c>
      <c r="S79" s="64">
        <v>0.21598899999999999</v>
      </c>
      <c r="T79" s="64">
        <v>0.216165</v>
      </c>
      <c r="U79" s="64">
        <v>0.216616</v>
      </c>
      <c r="V79" s="64">
        <v>0.21728</v>
      </c>
      <c r="W79" s="64">
        <v>0.21695600000000001</v>
      </c>
      <c r="X79" s="64">
        <v>0.217194</v>
      </c>
      <c r="Y79" s="64">
        <v>0.218865</v>
      </c>
      <c r="Z79" s="64">
        <v>0.22023400000000001</v>
      </c>
      <c r="AA79" s="64">
        <v>0.220387</v>
      </c>
      <c r="AB79" s="64">
        <v>0.22037000000000001</v>
      </c>
      <c r="AC79" s="64">
        <v>0.22028300000000001</v>
      </c>
      <c r="AD79" s="64">
        <v>0.220747</v>
      </c>
      <c r="AE79" s="64">
        <v>0.22186600000000001</v>
      </c>
      <c r="AF79" s="64">
        <v>0.223355</v>
      </c>
      <c r="AG79" s="64">
        <v>0.223935</v>
      </c>
      <c r="AH79" s="64">
        <v>0.225407</v>
      </c>
      <c r="AI79" s="65">
        <v>-4.6299999999999998E-4</v>
      </c>
      <c r="AJ79" s="31"/>
    </row>
    <row r="80" spans="1:36">
      <c r="A80" s="54" t="s">
        <v>15</v>
      </c>
      <c r="B80" s="63" t="s">
        <v>14</v>
      </c>
      <c r="C80" s="63"/>
      <c r="D80" s="63"/>
      <c r="E80" s="63"/>
      <c r="F80" s="64">
        <v>4.6526999999999999E-2</v>
      </c>
      <c r="G80" s="64">
        <v>4.6852999999999999E-2</v>
      </c>
      <c r="H80" s="64">
        <v>4.6469999999999997E-2</v>
      </c>
      <c r="I80" s="64">
        <v>4.6109999999999998E-2</v>
      </c>
      <c r="J80" s="64">
        <v>4.5796000000000003E-2</v>
      </c>
      <c r="K80" s="64">
        <v>4.5385000000000002E-2</v>
      </c>
      <c r="L80" s="64">
        <v>4.4983000000000002E-2</v>
      </c>
      <c r="M80" s="64">
        <v>4.4476000000000002E-2</v>
      </c>
      <c r="N80" s="64">
        <v>4.4019999999999997E-2</v>
      </c>
      <c r="O80" s="64">
        <v>4.36E-2</v>
      </c>
      <c r="P80" s="64">
        <v>4.3305999999999997E-2</v>
      </c>
      <c r="Q80" s="64">
        <v>4.2963000000000001E-2</v>
      </c>
      <c r="R80" s="64">
        <v>4.2617000000000002E-2</v>
      </c>
      <c r="S80" s="64">
        <v>4.2256000000000002E-2</v>
      </c>
      <c r="T80" s="64">
        <v>4.1862999999999997E-2</v>
      </c>
      <c r="U80" s="64">
        <v>4.1524999999999999E-2</v>
      </c>
      <c r="V80" s="64">
        <v>4.1158E-2</v>
      </c>
      <c r="W80" s="64">
        <v>4.0840000000000001E-2</v>
      </c>
      <c r="X80" s="64">
        <v>4.0518999999999999E-2</v>
      </c>
      <c r="Y80" s="64">
        <v>4.0222000000000001E-2</v>
      </c>
      <c r="Z80" s="64">
        <v>3.9949999999999999E-2</v>
      </c>
      <c r="AA80" s="64">
        <v>3.9681000000000001E-2</v>
      </c>
      <c r="AB80" s="64">
        <v>3.9394999999999999E-2</v>
      </c>
      <c r="AC80" s="64">
        <v>3.9070000000000001E-2</v>
      </c>
      <c r="AD80" s="64">
        <v>3.8804999999999999E-2</v>
      </c>
      <c r="AE80" s="64">
        <v>3.8517000000000003E-2</v>
      </c>
      <c r="AF80" s="64">
        <v>3.8196000000000001E-2</v>
      </c>
      <c r="AG80" s="64">
        <v>3.7919000000000001E-2</v>
      </c>
      <c r="AH80" s="64">
        <v>3.7732000000000002E-2</v>
      </c>
      <c r="AI80" s="65">
        <v>-7.4549999999999998E-3</v>
      </c>
      <c r="AJ80" s="31"/>
    </row>
    <row r="81" spans="1:37" ht="15" customHeight="1">
      <c r="A81" s="54" t="s">
        <v>13</v>
      </c>
      <c r="B81" s="63" t="s">
        <v>12</v>
      </c>
      <c r="C81" s="63"/>
      <c r="D81" s="63"/>
      <c r="E81" s="63"/>
      <c r="F81" s="64">
        <v>0.41703200000000001</v>
      </c>
      <c r="G81" s="64">
        <v>0.39771000000000001</v>
      </c>
      <c r="H81" s="64">
        <v>0.396229</v>
      </c>
      <c r="I81" s="64">
        <v>0.39661299999999999</v>
      </c>
      <c r="J81" s="64">
        <v>0.39397500000000002</v>
      </c>
      <c r="K81" s="64">
        <v>0.39299699999999999</v>
      </c>
      <c r="L81" s="64">
        <v>0.39095600000000003</v>
      </c>
      <c r="M81" s="64">
        <v>0.38970900000000003</v>
      </c>
      <c r="N81" s="64">
        <v>0.388847</v>
      </c>
      <c r="O81" s="64">
        <v>0.389075</v>
      </c>
      <c r="P81" s="64">
        <v>0.38924700000000001</v>
      </c>
      <c r="Q81" s="64">
        <v>0.38950699999999999</v>
      </c>
      <c r="R81" s="64">
        <v>0.38948100000000002</v>
      </c>
      <c r="S81" s="64">
        <v>0.38969799999999999</v>
      </c>
      <c r="T81" s="64">
        <v>0.38950499999999999</v>
      </c>
      <c r="U81" s="64">
        <v>0.389575</v>
      </c>
      <c r="V81" s="64">
        <v>0.38963399999999998</v>
      </c>
      <c r="W81" s="64">
        <v>0.38958100000000001</v>
      </c>
      <c r="X81" s="64">
        <v>0.38959700000000003</v>
      </c>
      <c r="Y81" s="64">
        <v>0.38967000000000002</v>
      </c>
      <c r="Z81" s="64">
        <v>0.38991700000000001</v>
      </c>
      <c r="AA81" s="64">
        <v>0.38996900000000001</v>
      </c>
      <c r="AB81" s="64">
        <v>0.39011299999999999</v>
      </c>
      <c r="AC81" s="64">
        <v>0.39017800000000002</v>
      </c>
      <c r="AD81" s="64">
        <v>0.391183</v>
      </c>
      <c r="AE81" s="64">
        <v>0.391349</v>
      </c>
      <c r="AF81" s="64">
        <v>0.39100600000000002</v>
      </c>
      <c r="AG81" s="64">
        <v>0.39079999999999998</v>
      </c>
      <c r="AH81" s="64">
        <v>0.39048899999999998</v>
      </c>
      <c r="AI81" s="65">
        <v>-2.346E-3</v>
      </c>
      <c r="AJ81" s="31"/>
    </row>
    <row r="82" spans="1:37">
      <c r="A82" s="54" t="s">
        <v>11</v>
      </c>
      <c r="B82" s="63" t="s">
        <v>10</v>
      </c>
      <c r="C82" s="63"/>
      <c r="D82" s="63"/>
      <c r="E82" s="63"/>
      <c r="F82" s="64">
        <v>0.11000600000000001</v>
      </c>
      <c r="G82" s="64">
        <v>0.108038</v>
      </c>
      <c r="H82" s="64">
        <v>0.106242</v>
      </c>
      <c r="I82" s="64">
        <v>0.105144</v>
      </c>
      <c r="J82" s="64">
        <v>0.104667</v>
      </c>
      <c r="K82" s="64">
        <v>0.104195</v>
      </c>
      <c r="L82" s="64">
        <v>0.103587</v>
      </c>
      <c r="M82" s="64">
        <v>0.102784</v>
      </c>
      <c r="N82" s="64">
        <v>0.101827</v>
      </c>
      <c r="O82" s="64">
        <v>0.100913</v>
      </c>
      <c r="P82" s="64">
        <v>0.10027899999999999</v>
      </c>
      <c r="Q82" s="64">
        <v>9.9837999999999996E-2</v>
      </c>
      <c r="R82" s="64">
        <v>9.9408999999999997E-2</v>
      </c>
      <c r="S82" s="64">
        <v>9.9009E-2</v>
      </c>
      <c r="T82" s="64">
        <v>9.8730999999999999E-2</v>
      </c>
      <c r="U82" s="64">
        <v>9.8563999999999999E-2</v>
      </c>
      <c r="V82" s="64">
        <v>9.8387000000000002E-2</v>
      </c>
      <c r="W82" s="64">
        <v>9.8209000000000005E-2</v>
      </c>
      <c r="X82" s="64">
        <v>9.8181000000000004E-2</v>
      </c>
      <c r="Y82" s="64">
        <v>9.8125000000000004E-2</v>
      </c>
      <c r="Z82" s="64">
        <v>9.8048999999999997E-2</v>
      </c>
      <c r="AA82" s="64">
        <v>9.7971000000000003E-2</v>
      </c>
      <c r="AB82" s="64">
        <v>9.7849000000000005E-2</v>
      </c>
      <c r="AC82" s="64">
        <v>9.7695000000000004E-2</v>
      </c>
      <c r="AD82" s="64">
        <v>9.7552E-2</v>
      </c>
      <c r="AE82" s="64">
        <v>9.7448000000000007E-2</v>
      </c>
      <c r="AF82" s="64">
        <v>9.7337000000000007E-2</v>
      </c>
      <c r="AG82" s="64">
        <v>9.7211000000000006E-2</v>
      </c>
      <c r="AH82" s="64">
        <v>9.7187999999999997E-2</v>
      </c>
      <c r="AI82" s="65">
        <v>-4.4149999999999997E-3</v>
      </c>
      <c r="AJ82" s="31"/>
      <c r="AK82" s="13"/>
    </row>
    <row r="83" spans="1:37" ht="15" customHeight="1">
      <c r="A83" s="54" t="s">
        <v>9</v>
      </c>
      <c r="B83" s="63" t="s">
        <v>8</v>
      </c>
      <c r="C83" s="63"/>
      <c r="D83" s="63"/>
      <c r="E83" s="63"/>
      <c r="F83" s="64">
        <v>1.355634</v>
      </c>
      <c r="G83" s="64">
        <v>1.4548650000000001</v>
      </c>
      <c r="H83" s="64">
        <v>1.475662</v>
      </c>
      <c r="I83" s="64">
        <v>1.4785189999999999</v>
      </c>
      <c r="J83" s="64">
        <v>1.497263</v>
      </c>
      <c r="K83" s="64">
        <v>1.5157860000000001</v>
      </c>
      <c r="L83" s="64">
        <v>1.5304420000000001</v>
      </c>
      <c r="M83" s="64">
        <v>1.541344</v>
      </c>
      <c r="N83" s="64">
        <v>1.5489949999999999</v>
      </c>
      <c r="O83" s="64">
        <v>1.556654</v>
      </c>
      <c r="P83" s="64">
        <v>1.568811</v>
      </c>
      <c r="Q83" s="64">
        <v>1.5816239999999999</v>
      </c>
      <c r="R83" s="64">
        <v>1.593202</v>
      </c>
      <c r="S83" s="64">
        <v>1.606986</v>
      </c>
      <c r="T83" s="64">
        <v>1.624819</v>
      </c>
      <c r="U83" s="64">
        <v>1.6461159999999999</v>
      </c>
      <c r="V83" s="64">
        <v>1.668479</v>
      </c>
      <c r="W83" s="64">
        <v>1.6918280000000001</v>
      </c>
      <c r="X83" s="64">
        <v>1.7189650000000001</v>
      </c>
      <c r="Y83" s="64">
        <v>1.7449429999999999</v>
      </c>
      <c r="Z83" s="64">
        <v>1.7713730000000001</v>
      </c>
      <c r="AA83" s="64">
        <v>1.798206</v>
      </c>
      <c r="AB83" s="64">
        <v>1.82497</v>
      </c>
      <c r="AC83" s="64">
        <v>1.851021</v>
      </c>
      <c r="AD83" s="64">
        <v>1.876398</v>
      </c>
      <c r="AE83" s="64">
        <v>1.9036059999999999</v>
      </c>
      <c r="AF83" s="64">
        <v>1.9310860000000001</v>
      </c>
      <c r="AG83" s="64">
        <v>1.95817</v>
      </c>
      <c r="AH83" s="64">
        <v>1.988375</v>
      </c>
      <c r="AI83" s="65">
        <v>1.3774E-2</v>
      </c>
      <c r="AJ83" s="31"/>
      <c r="AK83" s="13"/>
    </row>
    <row r="84" spans="1:37" ht="15" customHeight="1">
      <c r="A84" s="54" t="s">
        <v>7</v>
      </c>
      <c r="B84" s="63" t="s">
        <v>6</v>
      </c>
      <c r="C84" s="63"/>
      <c r="D84" s="63"/>
      <c r="E84" s="63"/>
      <c r="F84" s="64">
        <v>0.20732500000000001</v>
      </c>
      <c r="G84" s="64">
        <v>0.20843100000000001</v>
      </c>
      <c r="H84" s="64">
        <v>0.20882999999999999</v>
      </c>
      <c r="I84" s="64">
        <v>0.209148</v>
      </c>
      <c r="J84" s="64">
        <v>0.209402</v>
      </c>
      <c r="K84" s="64">
        <v>0.20977399999999999</v>
      </c>
      <c r="L84" s="64">
        <v>0.21004500000000001</v>
      </c>
      <c r="M84" s="64">
        <v>0.210259</v>
      </c>
      <c r="N84" s="64">
        <v>0.21044299999999999</v>
      </c>
      <c r="O84" s="64">
        <v>0.21056</v>
      </c>
      <c r="P84" s="64">
        <v>0.21064099999999999</v>
      </c>
      <c r="Q84" s="64">
        <v>0.21068000000000001</v>
      </c>
      <c r="R84" s="64">
        <v>0.210697</v>
      </c>
      <c r="S84" s="64">
        <v>0.210706</v>
      </c>
      <c r="T84" s="64">
        <v>0.21076600000000001</v>
      </c>
      <c r="U84" s="64">
        <v>0.21086199999999999</v>
      </c>
      <c r="V84" s="64">
        <v>0.21096400000000001</v>
      </c>
      <c r="W84" s="64">
        <v>0.21106900000000001</v>
      </c>
      <c r="X84" s="64">
        <v>0.21117900000000001</v>
      </c>
      <c r="Y84" s="64">
        <v>0.21129200000000001</v>
      </c>
      <c r="Z84" s="64">
        <v>0.21140900000000001</v>
      </c>
      <c r="AA84" s="64">
        <v>0.21152899999999999</v>
      </c>
      <c r="AB84" s="64">
        <v>0.21165200000000001</v>
      </c>
      <c r="AC84" s="64">
        <v>0.21177699999999999</v>
      </c>
      <c r="AD84" s="64">
        <v>0.21190600000000001</v>
      </c>
      <c r="AE84" s="64">
        <v>0.212036</v>
      </c>
      <c r="AF84" s="64">
        <v>0.21216699999999999</v>
      </c>
      <c r="AG84" s="64">
        <v>0.21229999999999999</v>
      </c>
      <c r="AH84" s="64">
        <v>0.21243699999999999</v>
      </c>
      <c r="AI84" s="65">
        <v>8.7000000000000001E-4</v>
      </c>
      <c r="AJ84" s="31"/>
      <c r="AK84" s="13"/>
    </row>
    <row r="85" spans="1:37" ht="15" customHeight="1">
      <c r="A85" s="54" t="s">
        <v>5</v>
      </c>
      <c r="B85" s="63" t="s">
        <v>4</v>
      </c>
      <c r="C85" s="63"/>
      <c r="D85" s="63"/>
      <c r="E85" s="63"/>
      <c r="F85" s="64">
        <v>5.9492000000000003E-2</v>
      </c>
      <c r="G85" s="64">
        <v>5.9483000000000001E-2</v>
      </c>
      <c r="H85" s="64">
        <v>5.9524000000000001E-2</v>
      </c>
      <c r="I85" s="64">
        <v>5.9541999999999998E-2</v>
      </c>
      <c r="J85" s="64">
        <v>5.9572E-2</v>
      </c>
      <c r="K85" s="64">
        <v>5.9511000000000001E-2</v>
      </c>
      <c r="L85" s="64">
        <v>5.9449000000000002E-2</v>
      </c>
      <c r="M85" s="64">
        <v>5.9402999999999997E-2</v>
      </c>
      <c r="N85" s="64">
        <v>5.9353999999999997E-2</v>
      </c>
      <c r="O85" s="64">
        <v>5.9304000000000003E-2</v>
      </c>
      <c r="P85" s="64">
        <v>5.9253E-2</v>
      </c>
      <c r="Q85" s="64">
        <v>5.9201999999999998E-2</v>
      </c>
      <c r="R85" s="64">
        <v>5.9164000000000001E-2</v>
      </c>
      <c r="S85" s="64">
        <v>5.9152000000000003E-2</v>
      </c>
      <c r="T85" s="64">
        <v>5.9166000000000003E-2</v>
      </c>
      <c r="U85" s="64">
        <v>5.9195999999999999E-2</v>
      </c>
      <c r="V85" s="64">
        <v>5.9240000000000001E-2</v>
      </c>
      <c r="W85" s="64">
        <v>5.9295E-2</v>
      </c>
      <c r="X85" s="64">
        <v>5.9360999999999997E-2</v>
      </c>
      <c r="Y85" s="64">
        <v>5.9422000000000003E-2</v>
      </c>
      <c r="Z85" s="64">
        <v>5.9483000000000001E-2</v>
      </c>
      <c r="AA85" s="64">
        <v>5.9540000000000003E-2</v>
      </c>
      <c r="AB85" s="64">
        <v>5.9596999999999997E-2</v>
      </c>
      <c r="AC85" s="64">
        <v>5.9669E-2</v>
      </c>
      <c r="AD85" s="64">
        <v>5.9750999999999999E-2</v>
      </c>
      <c r="AE85" s="64">
        <v>5.9830000000000001E-2</v>
      </c>
      <c r="AF85" s="64">
        <v>5.9901000000000003E-2</v>
      </c>
      <c r="AG85" s="64">
        <v>5.9977999999999997E-2</v>
      </c>
      <c r="AH85" s="64">
        <v>6.0066000000000001E-2</v>
      </c>
      <c r="AI85" s="65">
        <v>3.4200000000000002E-4</v>
      </c>
      <c r="AJ85" s="31"/>
      <c r="AK85" s="13"/>
    </row>
    <row r="86" spans="1:37" ht="15" customHeight="1">
      <c r="A86" s="54" t="s">
        <v>3</v>
      </c>
      <c r="B86" s="63" t="s">
        <v>143</v>
      </c>
      <c r="C86" s="63"/>
      <c r="D86" s="63"/>
      <c r="E86" s="63"/>
      <c r="F86" s="64">
        <v>0.427838</v>
      </c>
      <c r="G86" s="64">
        <v>0.38759700000000002</v>
      </c>
      <c r="H86" s="64">
        <v>0.35946299999999998</v>
      </c>
      <c r="I86" s="64">
        <v>0.34329399999999999</v>
      </c>
      <c r="J86" s="64">
        <v>0.32869599999999999</v>
      </c>
      <c r="K86" s="64">
        <v>0.308921</v>
      </c>
      <c r="L86" s="64">
        <v>0.28999900000000001</v>
      </c>
      <c r="M86" s="64">
        <v>0.28910400000000003</v>
      </c>
      <c r="N86" s="64">
        <v>0.28829300000000002</v>
      </c>
      <c r="O86" s="64">
        <v>0.28903899999999999</v>
      </c>
      <c r="P86" s="64">
        <v>0.29181099999999999</v>
      </c>
      <c r="Q86" s="64">
        <v>0.29583599999999999</v>
      </c>
      <c r="R86" s="64">
        <v>0.29795300000000002</v>
      </c>
      <c r="S86" s="64">
        <v>0.29923300000000003</v>
      </c>
      <c r="T86" s="64">
        <v>0.29948200000000003</v>
      </c>
      <c r="U86" s="64">
        <v>0.29899300000000001</v>
      </c>
      <c r="V86" s="64">
        <v>0.30129</v>
      </c>
      <c r="W86" s="64">
        <v>0.30074099999999998</v>
      </c>
      <c r="X86" s="64">
        <v>0.305058</v>
      </c>
      <c r="Y86" s="64">
        <v>0.30818499999999999</v>
      </c>
      <c r="Z86" s="64">
        <v>0.31089600000000001</v>
      </c>
      <c r="AA86" s="64">
        <v>0.31223099999999998</v>
      </c>
      <c r="AB86" s="64">
        <v>0.314168</v>
      </c>
      <c r="AC86" s="64">
        <v>0.31610899999999997</v>
      </c>
      <c r="AD86" s="64">
        <v>0.31862699999999999</v>
      </c>
      <c r="AE86" s="64">
        <v>0.322218</v>
      </c>
      <c r="AF86" s="64">
        <v>0.32569199999999998</v>
      </c>
      <c r="AG86" s="64">
        <v>0.326822</v>
      </c>
      <c r="AH86" s="64">
        <v>0.32913399999999998</v>
      </c>
      <c r="AI86" s="65">
        <v>-9.3229999999999997E-3</v>
      </c>
      <c r="AJ86" s="31"/>
      <c r="AK86" s="13"/>
    </row>
    <row r="87" spans="1:37" ht="15" customHeight="1">
      <c r="A87" s="54" t="s">
        <v>2574</v>
      </c>
      <c r="B87" s="63" t="s">
        <v>2573</v>
      </c>
      <c r="C87" s="63"/>
      <c r="D87" s="63"/>
      <c r="E87" s="63"/>
      <c r="F87" s="64">
        <v>0.15707299999999999</v>
      </c>
      <c r="G87" s="64">
        <v>0.17854100000000001</v>
      </c>
      <c r="H87" s="64">
        <v>0.181391</v>
      </c>
      <c r="I87" s="64">
        <v>0.19309499999999999</v>
      </c>
      <c r="J87" s="64">
        <v>0.21079899999999999</v>
      </c>
      <c r="K87" s="64">
        <v>0.22539999999999999</v>
      </c>
      <c r="L87" s="64">
        <v>0.23788899999999999</v>
      </c>
      <c r="M87" s="64">
        <v>0.24920700000000001</v>
      </c>
      <c r="N87" s="64">
        <v>0.27301300000000001</v>
      </c>
      <c r="O87" s="64">
        <v>0.29681999999999997</v>
      </c>
      <c r="P87" s="64">
        <v>0.32121100000000002</v>
      </c>
      <c r="Q87" s="64">
        <v>0.34443299999999999</v>
      </c>
      <c r="R87" s="64">
        <v>0.36427100000000001</v>
      </c>
      <c r="S87" s="64">
        <v>0.37617400000000001</v>
      </c>
      <c r="T87" s="64">
        <v>0.38469500000000001</v>
      </c>
      <c r="U87" s="64">
        <v>0.39204499999999998</v>
      </c>
      <c r="V87" s="64">
        <v>0.396013</v>
      </c>
      <c r="W87" s="64">
        <v>0.396013</v>
      </c>
      <c r="X87" s="64">
        <v>0.39659800000000001</v>
      </c>
      <c r="Y87" s="64">
        <v>0.396013</v>
      </c>
      <c r="Z87" s="64">
        <v>0.396013</v>
      </c>
      <c r="AA87" s="64">
        <v>0.396013</v>
      </c>
      <c r="AB87" s="64">
        <v>0.39659800000000001</v>
      </c>
      <c r="AC87" s="64">
        <v>0.396013</v>
      </c>
      <c r="AD87" s="64">
        <v>0.396013</v>
      </c>
      <c r="AE87" s="64">
        <v>0.396013</v>
      </c>
      <c r="AF87" s="64">
        <v>0.39659800000000001</v>
      </c>
      <c r="AG87" s="64">
        <v>0.396013</v>
      </c>
      <c r="AH87" s="64">
        <v>0.396013</v>
      </c>
      <c r="AI87" s="65">
        <v>3.3577999999999997E-2</v>
      </c>
      <c r="AJ87" s="31"/>
      <c r="AK87" s="13"/>
    </row>
    <row r="88" spans="1:37" ht="15" customHeight="1">
      <c r="A88" s="54" t="s">
        <v>2</v>
      </c>
      <c r="B88" s="62" t="s">
        <v>1</v>
      </c>
      <c r="C88" s="62"/>
      <c r="D88" s="62"/>
      <c r="E88" s="62"/>
      <c r="F88" s="66">
        <v>14.370443</v>
      </c>
      <c r="G88" s="66">
        <v>14.403465000000001</v>
      </c>
      <c r="H88" s="66">
        <v>14.271711</v>
      </c>
      <c r="I88" s="66">
        <v>14.108815</v>
      </c>
      <c r="J88" s="66">
        <v>13.997396</v>
      </c>
      <c r="K88" s="66">
        <v>13.890337000000001</v>
      </c>
      <c r="L88" s="66">
        <v>13.767988000000001</v>
      </c>
      <c r="M88" s="66">
        <v>13.645885</v>
      </c>
      <c r="N88" s="66">
        <v>13.520163999999999</v>
      </c>
      <c r="O88" s="66">
        <v>13.411051</v>
      </c>
      <c r="P88" s="66">
        <v>13.323045</v>
      </c>
      <c r="Q88" s="66">
        <v>13.25902</v>
      </c>
      <c r="R88" s="66">
        <v>13.203858</v>
      </c>
      <c r="S88" s="66">
        <v>13.147519000000001</v>
      </c>
      <c r="T88" s="66">
        <v>13.087383000000001</v>
      </c>
      <c r="U88" s="66">
        <v>13.048246000000001</v>
      </c>
      <c r="V88" s="66">
        <v>13.022289000000001</v>
      </c>
      <c r="W88" s="66">
        <v>12.995312</v>
      </c>
      <c r="X88" s="66">
        <v>12.996620999999999</v>
      </c>
      <c r="Y88" s="66">
        <v>13.0055</v>
      </c>
      <c r="Z88" s="66">
        <v>13.025238999999999</v>
      </c>
      <c r="AA88" s="66">
        <v>13.049395000000001</v>
      </c>
      <c r="AB88" s="66">
        <v>13.085273000000001</v>
      </c>
      <c r="AC88" s="66">
        <v>13.128707</v>
      </c>
      <c r="AD88" s="66">
        <v>13.191739999999999</v>
      </c>
      <c r="AE88" s="66">
        <v>13.269163000000001</v>
      </c>
      <c r="AF88" s="66">
        <v>13.350009</v>
      </c>
      <c r="AG88" s="66">
        <v>13.432016000000001</v>
      </c>
      <c r="AH88" s="66">
        <v>13.539635000000001</v>
      </c>
      <c r="AI88" s="67">
        <v>-2.1250000000000002E-3</v>
      </c>
      <c r="AJ88" s="31"/>
      <c r="AK88" s="13"/>
    </row>
    <row r="89" spans="1:37" ht="15" customHeight="1" thickBot="1">
      <c r="A89" s="13"/>
      <c r="B89" s="31"/>
      <c r="C89" s="31"/>
      <c r="D89" s="31"/>
      <c r="E89" s="31"/>
      <c r="F89" s="31"/>
      <c r="G89" s="31"/>
      <c r="H89" s="31"/>
      <c r="I89" s="31"/>
      <c r="J89" s="31"/>
      <c r="K89" s="31"/>
      <c r="L89" s="31"/>
      <c r="M89" s="31"/>
      <c r="N89" s="31"/>
      <c r="O89" s="31"/>
      <c r="P89" s="31"/>
      <c r="Q89" s="31"/>
      <c r="R89" s="31"/>
      <c r="S89" s="31"/>
      <c r="T89" s="31"/>
      <c r="U89" s="31"/>
      <c r="V89" s="31"/>
      <c r="W89" s="31"/>
      <c r="X89" s="31"/>
      <c r="Y89" s="31"/>
      <c r="Z89" s="31"/>
      <c r="AA89" s="31"/>
      <c r="AB89" s="31"/>
      <c r="AC89" s="31"/>
      <c r="AD89" s="31"/>
      <c r="AE89" s="31"/>
      <c r="AF89" s="31"/>
      <c r="AG89" s="31"/>
      <c r="AH89" s="31"/>
      <c r="AI89" s="31"/>
      <c r="AJ89" s="31"/>
      <c r="AK89" s="13"/>
    </row>
    <row r="90" spans="1:37" ht="15" customHeight="1">
      <c r="A90" s="13"/>
      <c r="B90" s="102" t="s">
        <v>2575</v>
      </c>
      <c r="C90" s="102"/>
      <c r="D90" s="102"/>
      <c r="E90" s="102"/>
      <c r="F90" s="51"/>
      <c r="G90" s="51"/>
      <c r="H90" s="51"/>
      <c r="I90" s="51"/>
      <c r="J90" s="51"/>
      <c r="K90" s="51"/>
      <c r="L90" s="51"/>
      <c r="M90" s="51"/>
      <c r="N90" s="51"/>
      <c r="O90" s="51"/>
      <c r="P90" s="51"/>
      <c r="Q90" s="51"/>
      <c r="R90" s="51"/>
      <c r="S90" s="51"/>
      <c r="T90" s="51"/>
      <c r="U90" s="51"/>
      <c r="V90" s="51"/>
      <c r="W90" s="51"/>
      <c r="X90" s="51"/>
      <c r="Y90" s="51"/>
      <c r="Z90" s="51"/>
      <c r="AA90" s="51"/>
      <c r="AB90" s="51"/>
      <c r="AC90" s="51"/>
      <c r="AD90" s="51"/>
      <c r="AE90" s="51"/>
      <c r="AF90" s="51"/>
      <c r="AG90" s="51"/>
      <c r="AH90" s="51"/>
      <c r="AI90" s="51"/>
      <c r="AJ90" s="51"/>
      <c r="AK90" s="51"/>
    </row>
    <row r="91" spans="1:37" ht="15" customHeight="1">
      <c r="A91" s="13"/>
      <c r="B91" s="31" t="s">
        <v>169</v>
      </c>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c r="AC91" s="31"/>
      <c r="AD91" s="31"/>
      <c r="AE91" s="31"/>
      <c r="AF91" s="31"/>
      <c r="AG91" s="31"/>
      <c r="AH91" s="31"/>
      <c r="AI91" s="31"/>
      <c r="AJ91" s="31"/>
      <c r="AK91" s="13"/>
    </row>
    <row r="92" spans="1:37" ht="15" customHeight="1">
      <c r="A92" s="13"/>
      <c r="B92" s="31" t="s">
        <v>170</v>
      </c>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1"/>
      <c r="AC92" s="31"/>
      <c r="AD92" s="31"/>
      <c r="AE92" s="31"/>
      <c r="AF92" s="31"/>
      <c r="AG92" s="31"/>
      <c r="AH92" s="31"/>
      <c r="AI92" s="31"/>
      <c r="AJ92" s="31"/>
      <c r="AK92" s="13"/>
    </row>
    <row r="93" spans="1:37">
      <c r="A93" s="13"/>
      <c r="B93" s="31" t="s">
        <v>2576</v>
      </c>
      <c r="C93" s="31"/>
      <c r="D93" s="31"/>
      <c r="E93" s="31"/>
      <c r="F93" s="31"/>
      <c r="G93" s="31"/>
      <c r="H93" s="31"/>
      <c r="I93" s="31"/>
      <c r="J93" s="31"/>
      <c r="K93" s="31"/>
      <c r="L93" s="31"/>
      <c r="M93" s="31"/>
      <c r="N93" s="31"/>
      <c r="O93" s="31"/>
      <c r="P93" s="31"/>
      <c r="Q93" s="31"/>
      <c r="R93" s="31"/>
      <c r="S93" s="31"/>
      <c r="T93" s="31"/>
      <c r="U93" s="31"/>
      <c r="V93" s="31"/>
      <c r="W93" s="31"/>
      <c r="X93" s="31"/>
      <c r="Y93" s="31"/>
      <c r="Z93" s="31"/>
      <c r="AA93" s="31"/>
      <c r="AB93" s="31"/>
      <c r="AC93" s="31"/>
      <c r="AD93" s="31"/>
      <c r="AE93" s="31"/>
      <c r="AF93" s="31"/>
      <c r="AG93" s="31"/>
      <c r="AH93" s="31"/>
      <c r="AI93" s="31"/>
      <c r="AJ93" s="31"/>
      <c r="AK93" s="13"/>
    </row>
    <row r="94" spans="1:37" ht="15" customHeight="1">
      <c r="A94" s="13"/>
      <c r="B94" s="31" t="s">
        <v>172</v>
      </c>
      <c r="C94" s="31"/>
      <c r="D94" s="31"/>
      <c r="E94" s="31"/>
      <c r="F94" s="31"/>
      <c r="G94" s="31"/>
      <c r="H94" s="31"/>
      <c r="I94" s="31"/>
      <c r="J94" s="31"/>
      <c r="K94" s="31"/>
      <c r="L94" s="31"/>
      <c r="M94" s="31"/>
      <c r="N94" s="31"/>
      <c r="O94" s="31"/>
      <c r="P94" s="31"/>
      <c r="Q94" s="31"/>
      <c r="R94" s="31"/>
      <c r="S94" s="31"/>
      <c r="T94" s="31"/>
      <c r="U94" s="31"/>
      <c r="V94" s="31"/>
      <c r="W94" s="31"/>
      <c r="X94" s="31"/>
      <c r="Y94" s="31"/>
      <c r="Z94" s="31"/>
      <c r="AA94" s="31"/>
      <c r="AB94" s="31"/>
      <c r="AC94" s="31"/>
      <c r="AD94" s="31"/>
      <c r="AE94" s="31"/>
      <c r="AF94" s="31"/>
      <c r="AG94" s="31"/>
      <c r="AH94" s="31"/>
      <c r="AI94" s="31"/>
      <c r="AJ94" s="31"/>
      <c r="AK94" s="13"/>
    </row>
    <row r="95" spans="1:37" ht="15" customHeight="1">
      <c r="A95" s="13"/>
      <c r="B95" s="31" t="s">
        <v>173</v>
      </c>
      <c r="C95" s="31"/>
      <c r="D95" s="31"/>
      <c r="E95" s="31"/>
      <c r="F95" s="31"/>
      <c r="G95" s="31"/>
      <c r="H95" s="31"/>
      <c r="I95" s="31"/>
      <c r="J95" s="31"/>
      <c r="K95" s="31"/>
      <c r="L95" s="31"/>
      <c r="M95" s="31"/>
      <c r="N95" s="31"/>
      <c r="O95" s="31"/>
      <c r="P95" s="31"/>
      <c r="Q95" s="31"/>
      <c r="R95" s="31"/>
      <c r="S95" s="31"/>
      <c r="T95" s="31"/>
      <c r="U95" s="31"/>
      <c r="V95" s="31"/>
      <c r="W95" s="31"/>
      <c r="X95" s="31"/>
      <c r="Y95" s="31"/>
      <c r="Z95" s="31"/>
      <c r="AA95" s="31"/>
      <c r="AB95" s="31"/>
      <c r="AC95" s="31"/>
      <c r="AD95" s="31"/>
      <c r="AE95" s="31"/>
      <c r="AF95" s="31"/>
      <c r="AG95" s="31"/>
      <c r="AH95" s="31"/>
      <c r="AI95" s="31"/>
      <c r="AJ95" s="31"/>
      <c r="AK95" s="13"/>
    </row>
    <row r="96" spans="1:37" ht="15" customHeight="1">
      <c r="A96" s="13"/>
      <c r="B96" s="31" t="s">
        <v>2577</v>
      </c>
      <c r="C96" s="31"/>
      <c r="D96" s="31"/>
      <c r="E96" s="31"/>
      <c r="F96" s="31"/>
      <c r="G96" s="31"/>
      <c r="H96" s="31"/>
      <c r="I96" s="31"/>
      <c r="J96" s="31"/>
      <c r="K96" s="31"/>
      <c r="L96" s="31"/>
      <c r="M96" s="31"/>
      <c r="N96" s="31"/>
      <c r="O96" s="31"/>
      <c r="P96" s="31"/>
      <c r="Q96" s="31"/>
      <c r="R96" s="31"/>
      <c r="S96" s="31"/>
      <c r="T96" s="31"/>
      <c r="U96" s="31"/>
      <c r="V96" s="31"/>
      <c r="W96" s="31"/>
      <c r="X96" s="31"/>
      <c r="Y96" s="31"/>
      <c r="Z96" s="31"/>
      <c r="AA96" s="31"/>
      <c r="AB96" s="31"/>
      <c r="AC96" s="31"/>
      <c r="AD96" s="31"/>
      <c r="AE96" s="31"/>
      <c r="AF96" s="31"/>
      <c r="AG96" s="31"/>
      <c r="AH96" s="31"/>
      <c r="AI96" s="31"/>
      <c r="AJ96" s="31"/>
      <c r="AK96" s="13"/>
    </row>
    <row r="97" spans="1:37" ht="15" customHeight="1">
      <c r="A97" s="13"/>
      <c r="B97" s="31" t="s">
        <v>174</v>
      </c>
      <c r="C97" s="31"/>
      <c r="D97" s="31"/>
      <c r="E97" s="31"/>
      <c r="F97" s="31"/>
      <c r="G97" s="31"/>
      <c r="H97" s="31"/>
      <c r="I97" s="31"/>
      <c r="J97" s="31"/>
      <c r="K97" s="31"/>
      <c r="L97" s="31"/>
      <c r="M97" s="31"/>
      <c r="N97" s="31"/>
      <c r="O97" s="31"/>
      <c r="P97" s="31"/>
      <c r="Q97" s="31"/>
      <c r="R97" s="31"/>
      <c r="S97" s="31"/>
      <c r="T97" s="31"/>
      <c r="U97" s="31"/>
      <c r="V97" s="31"/>
      <c r="W97" s="31"/>
      <c r="X97" s="31"/>
      <c r="Y97" s="31"/>
      <c r="Z97" s="31"/>
      <c r="AA97" s="31"/>
      <c r="AB97" s="31"/>
      <c r="AC97" s="31"/>
      <c r="AD97" s="31"/>
      <c r="AE97" s="31"/>
      <c r="AF97" s="31"/>
      <c r="AG97" s="31"/>
      <c r="AH97" s="31"/>
      <c r="AI97" s="31"/>
      <c r="AJ97" s="31"/>
      <c r="AK97" s="13"/>
    </row>
    <row r="98" spans="1:37" ht="15" customHeight="1">
      <c r="B98" s="31" t="s">
        <v>175</v>
      </c>
      <c r="C98" s="31"/>
      <c r="D98" s="31"/>
      <c r="E98" s="31"/>
      <c r="F98" s="31"/>
      <c r="G98" s="31"/>
      <c r="H98" s="31"/>
      <c r="I98" s="31"/>
      <c r="J98" s="31"/>
      <c r="K98" s="31"/>
      <c r="L98" s="31"/>
      <c r="M98" s="31"/>
      <c r="N98" s="31"/>
      <c r="O98" s="31"/>
      <c r="P98" s="31"/>
      <c r="Q98" s="31"/>
      <c r="R98" s="31"/>
      <c r="S98" s="31"/>
      <c r="T98" s="31"/>
      <c r="U98" s="31"/>
      <c r="V98" s="31"/>
      <c r="W98" s="31"/>
      <c r="X98" s="31"/>
      <c r="Y98" s="31"/>
      <c r="Z98" s="31"/>
      <c r="AA98" s="31"/>
      <c r="AB98" s="31"/>
      <c r="AC98" s="31"/>
      <c r="AD98" s="31"/>
      <c r="AE98" s="31"/>
      <c r="AF98" s="31"/>
      <c r="AG98" s="31"/>
      <c r="AH98" s="31"/>
      <c r="AI98" s="31"/>
      <c r="AJ98" s="31"/>
    </row>
    <row r="99" spans="1:37" ht="15" customHeight="1">
      <c r="B99" s="31" t="s">
        <v>176</v>
      </c>
      <c r="C99" s="31"/>
      <c r="D99" s="31"/>
      <c r="E99" s="31"/>
      <c r="F99" s="31"/>
      <c r="G99" s="31"/>
      <c r="H99" s="31"/>
      <c r="I99" s="31"/>
      <c r="J99" s="31"/>
      <c r="K99" s="31"/>
      <c r="L99" s="31"/>
      <c r="M99" s="31"/>
      <c r="N99" s="31"/>
      <c r="O99" s="31"/>
      <c r="P99" s="31"/>
      <c r="Q99" s="31"/>
      <c r="R99" s="31"/>
      <c r="S99" s="31"/>
      <c r="T99" s="31"/>
      <c r="U99" s="31"/>
      <c r="V99" s="31"/>
      <c r="W99" s="31"/>
      <c r="X99" s="31"/>
      <c r="Y99" s="31"/>
      <c r="Z99" s="31"/>
      <c r="AA99" s="31"/>
      <c r="AB99" s="31"/>
      <c r="AC99" s="31"/>
      <c r="AD99" s="31"/>
      <c r="AE99" s="31"/>
      <c r="AF99" s="31"/>
      <c r="AG99" s="31"/>
      <c r="AH99" s="31"/>
      <c r="AI99" s="31"/>
      <c r="AJ99" s="31"/>
    </row>
    <row r="100" spans="1:37" ht="15" customHeight="1">
      <c r="B100" s="31" t="s">
        <v>2578</v>
      </c>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c r="AB100" s="31"/>
      <c r="AC100" s="31"/>
      <c r="AD100" s="31"/>
      <c r="AE100" s="31"/>
      <c r="AF100" s="31"/>
      <c r="AG100" s="31"/>
      <c r="AH100" s="31"/>
      <c r="AI100" s="31"/>
      <c r="AJ100" s="31"/>
    </row>
    <row r="101" spans="1:37" ht="15" customHeight="1">
      <c r="B101" s="31" t="s">
        <v>2579</v>
      </c>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31"/>
    </row>
    <row r="102" spans="1:37">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31"/>
    </row>
    <row r="103" spans="1:37">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row>
    <row r="104" spans="1:37" ht="15" customHeight="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c r="AB104" s="31"/>
      <c r="AC104" s="31"/>
      <c r="AD104" s="31"/>
      <c r="AE104" s="31"/>
      <c r="AF104" s="31"/>
      <c r="AG104" s="31"/>
      <c r="AH104" s="31"/>
      <c r="AI104" s="31"/>
      <c r="AJ104" s="31"/>
    </row>
    <row r="105" spans="1:37" ht="15" customHeight="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c r="AB105" s="31"/>
      <c r="AC105" s="31"/>
      <c r="AD105" s="31"/>
      <c r="AE105" s="31"/>
      <c r="AF105" s="31"/>
      <c r="AG105" s="31"/>
      <c r="AH105" s="31"/>
      <c r="AI105" s="31"/>
      <c r="AJ105" s="31"/>
    </row>
    <row r="106" spans="1:37" ht="15" customHeight="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row>
    <row r="107" spans="1:37" ht="15" customHeight="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c r="AB107" s="31"/>
      <c r="AC107" s="31"/>
      <c r="AD107" s="31"/>
      <c r="AE107" s="31"/>
      <c r="AF107" s="31"/>
      <c r="AG107" s="31"/>
      <c r="AH107" s="31"/>
      <c r="AI107" s="31"/>
      <c r="AJ107" s="31"/>
    </row>
    <row r="108" spans="1:37" ht="15" customHeight="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31"/>
    </row>
    <row r="109" spans="1:37" ht="15" customHeight="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c r="AB109" s="31"/>
      <c r="AC109" s="31"/>
      <c r="AD109" s="31"/>
      <c r="AE109" s="31"/>
      <c r="AF109" s="31"/>
      <c r="AG109" s="31"/>
      <c r="AH109" s="31"/>
      <c r="AI109" s="31"/>
      <c r="AJ109" s="31"/>
    </row>
    <row r="110" spans="1:37" ht="15" customHeight="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row>
    <row r="111" spans="1:37" ht="15" customHeight="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row>
    <row r="112" spans="1:37" ht="15" customHeight="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row>
    <row r="113" spans="2:36" ht="15" customHeight="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row>
    <row r="114" spans="2:36" ht="15" customHeight="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row>
    <row r="115" spans="2:36" ht="15" customHeight="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row>
    <row r="116" spans="2:36" ht="15" customHeight="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row>
    <row r="117" spans="2:36" ht="15" customHeight="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row>
    <row r="118" spans="2:36" ht="15" customHeight="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row>
    <row r="119" spans="2:36" ht="15" customHeight="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row>
    <row r="120" spans="2:36" ht="15" customHeight="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row>
    <row r="121" spans="2:36" ht="15" customHeight="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row>
    <row r="122" spans="2:36" ht="15" customHeight="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row>
    <row r="123" spans="2:36" ht="15" customHeight="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row>
    <row r="124" spans="2:36" ht="15" customHeight="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row>
    <row r="125" spans="2:36" ht="15" customHeight="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row>
    <row r="126" spans="2:36" ht="15" customHeight="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row>
    <row r="127" spans="2:36" ht="15" customHeight="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row>
    <row r="128" spans="2:36" ht="15" customHeight="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row>
    <row r="129" spans="2:36" ht="15" customHeight="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row>
    <row r="130" spans="2:36" ht="15" customHeight="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row>
    <row r="131" spans="2:36" ht="15" customHeight="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row>
    <row r="132" spans="2:36" ht="15" customHeight="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row>
    <row r="133" spans="2:36" ht="15" customHeight="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row>
    <row r="134" spans="2:36" ht="15" customHeight="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row>
    <row r="135" spans="2:36" ht="15" customHeight="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row>
    <row r="136" spans="2:36" ht="15" customHeight="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row>
    <row r="137" spans="2:36" ht="15" customHeight="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row>
    <row r="138" spans="2:36" ht="15" customHeight="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row>
    <row r="139" spans="2:36" ht="15" customHeight="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row>
    <row r="140" spans="2:36" ht="15" customHeight="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row>
    <row r="141" spans="2:36" ht="15" customHeight="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row>
    <row r="142" spans="2:36">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row>
    <row r="143" spans="2:36">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row>
    <row r="144" spans="2:36">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row>
    <row r="145" spans="2:36">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row>
    <row r="146" spans="2:36">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row>
    <row r="147" spans="2:36">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row>
    <row r="148" spans="2:36">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row>
    <row r="149" spans="2:36">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row>
    <row r="150" spans="2:36">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row>
    <row r="151" spans="2:36" ht="15" customHeight="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row>
    <row r="152" spans="2:36" ht="15" customHeight="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row>
    <row r="153" spans="2:36" ht="15" customHeight="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row>
    <row r="154" spans="2:36" ht="15" customHeight="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row>
    <row r="155" spans="2:36" ht="15" customHeight="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row>
    <row r="156" spans="2:36" ht="15" customHeight="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row>
    <row r="157" spans="2:36" ht="15" customHeight="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row>
    <row r="158" spans="2:36" ht="15" customHeight="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row>
    <row r="159" spans="2:36" ht="15" customHeight="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row>
    <row r="160" spans="2:36" ht="15" customHeight="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row>
    <row r="161" ht="15" customHeight="1"/>
    <row r="162" ht="15" customHeight="1"/>
    <row r="163" ht="15" customHeight="1"/>
    <row r="164" ht="15" customHeight="1"/>
    <row r="165"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5" ht="15" customHeight="1"/>
    <row r="226"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1" ht="15" customHeight="1"/>
    <row r="302" ht="15" customHeight="1"/>
    <row r="303" ht="15" customHeight="1"/>
    <row r="304" ht="15" customHeight="1"/>
    <row r="305" spans="2:35" ht="15" customHeight="1"/>
    <row r="306" spans="2:35" ht="15" customHeight="1"/>
    <row r="307" spans="2:35" ht="15" customHeight="1"/>
    <row r="308" spans="2:35" ht="15" customHeight="1">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row>
    <row r="309" spans="2:35" ht="15" customHeight="1">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row>
    <row r="310" spans="2:35" ht="15" customHeight="1"/>
    <row r="311" spans="2:35" ht="15" customHeight="1"/>
    <row r="312" spans="2:35" ht="15" customHeight="1"/>
    <row r="313" spans="2:35" ht="15" customHeight="1"/>
    <row r="314" spans="2:35" ht="15" customHeight="1"/>
    <row r="315" spans="2:35" ht="15" customHeight="1"/>
    <row r="316" spans="2:35" ht="15" customHeight="1"/>
    <row r="317" spans="2:35" ht="15" customHeight="1"/>
    <row r="318" spans="2:35" ht="15" customHeight="1"/>
    <row r="319" spans="2:35" ht="15" customHeight="1"/>
    <row r="320" spans="2:35"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7" ht="15" customHeight="1"/>
    <row r="388" ht="15" customHeight="1"/>
    <row r="389" ht="15" customHeight="1"/>
    <row r="390" ht="15" customHeight="1"/>
    <row r="391" ht="15" customHeight="1"/>
    <row r="392" ht="15" customHeight="1"/>
    <row r="394" ht="15" customHeight="1"/>
    <row r="395" ht="15" customHeight="1"/>
    <row r="396" ht="15" customHeight="1"/>
    <row r="397" ht="15" customHeight="1"/>
    <row r="398" ht="15" customHeight="1"/>
    <row r="399" ht="15" customHeight="1"/>
    <row r="400" ht="15" customHeight="1"/>
    <row r="401" ht="15" customHeight="1"/>
    <row r="402" ht="15" customHeight="1"/>
    <row r="404" ht="15" customHeight="1"/>
    <row r="405" ht="15" customHeight="1"/>
    <row r="406" ht="15" customHeight="1"/>
    <row r="407" ht="15" customHeight="1"/>
    <row r="408" ht="15" customHeight="1"/>
    <row r="409" ht="15" customHeight="1"/>
    <row r="410" ht="15" customHeight="1"/>
    <row r="411" ht="15" customHeight="1"/>
    <row r="412" ht="15" customHeight="1"/>
    <row r="414" ht="15" customHeight="1"/>
    <row r="415" ht="15" customHeight="1"/>
    <row r="416" ht="15" customHeight="1"/>
    <row r="417" ht="15" customHeight="1"/>
    <row r="418" ht="15" customHeight="1"/>
    <row r="419"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5" ht="15" customHeight="1"/>
    <row r="436" ht="15" customHeight="1"/>
    <row r="437" ht="15" customHeight="1"/>
    <row r="438" ht="15" customHeight="1"/>
    <row r="439" ht="15" customHeight="1"/>
    <row r="440" ht="15" customHeight="1"/>
    <row r="441" ht="15" customHeight="1"/>
    <row r="442" ht="15" customHeight="1"/>
    <row r="443" ht="15" customHeight="1"/>
    <row r="446" ht="15" customHeight="1"/>
    <row r="447" ht="15" customHeight="1"/>
    <row r="448" ht="15" customHeight="1"/>
    <row r="449" ht="15" customHeight="1"/>
    <row r="450" ht="15" customHeight="1"/>
    <row r="451" ht="15" customHeight="1"/>
    <row r="453" ht="15" customHeight="1"/>
    <row r="454" ht="15" customHeight="1"/>
    <row r="455" ht="15" customHeight="1"/>
    <row r="456" ht="15" customHeight="1"/>
    <row r="457" ht="15" customHeight="1"/>
    <row r="458" ht="15" customHeight="1"/>
    <row r="460" ht="15" customHeight="1"/>
    <row r="461" ht="15" customHeight="1"/>
    <row r="462" ht="15" customHeight="1"/>
    <row r="463" ht="15" customHeight="1"/>
    <row r="464" ht="15" customHeight="1"/>
    <row r="465" ht="15" customHeight="1"/>
    <row r="466" ht="15" customHeight="1"/>
    <row r="467" ht="15" customHeight="1"/>
    <row r="468" ht="15" customHeight="1"/>
    <row r="471" ht="15" customHeight="1"/>
    <row r="472" ht="15" customHeight="1"/>
    <row r="473" ht="15" customHeight="1"/>
    <row r="474" ht="15" customHeight="1"/>
    <row r="475" ht="15" customHeight="1"/>
    <row r="476" ht="15" customHeight="1"/>
    <row r="477" ht="15" customHeight="1"/>
    <row r="478" ht="15" customHeight="1"/>
    <row r="479" ht="15" customHeight="1"/>
    <row r="481" ht="15" customHeight="1"/>
    <row r="482" ht="15" customHeight="1"/>
    <row r="483" ht="15" customHeight="1"/>
    <row r="484" ht="15" customHeight="1"/>
    <row r="485" ht="15" customHeight="1"/>
    <row r="486"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spans="2:35" ht="15" customHeight="1"/>
    <row r="498" spans="2:35" ht="15" customHeight="1"/>
    <row r="499" spans="2:35" ht="15" customHeight="1"/>
    <row r="500" spans="2:35">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13"/>
    </row>
    <row r="501" spans="2:35" ht="15" customHeight="1"/>
    <row r="502" spans="2:35" ht="15" customHeight="1"/>
    <row r="503" spans="2:35" ht="15" customHeight="1"/>
    <row r="504" spans="2:35" ht="15" customHeight="1"/>
    <row r="505" spans="2:35" ht="15" customHeight="1"/>
    <row r="506" spans="2:35" ht="15" customHeight="1"/>
    <row r="507" spans="2:35" ht="15" customHeight="1"/>
    <row r="508" spans="2:35" ht="15" customHeight="1"/>
    <row r="509" spans="2:35" ht="15" customHeight="1"/>
    <row r="510" spans="2:35">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row>
    <row r="511" spans="2:35" ht="15" customHeight="1">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13"/>
    </row>
    <row r="512" spans="2:35" ht="15" customHeight="1">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13"/>
    </row>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8" ht="15" customHeight="1"/>
    <row r="590" ht="15" customHeight="1"/>
    <row r="591" ht="15" customHeight="1"/>
    <row r="592" ht="15" customHeight="1"/>
    <row r="593" ht="15" customHeight="1"/>
    <row r="594" ht="15" customHeight="1"/>
    <row r="595" ht="15" customHeight="1"/>
    <row r="596"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8" ht="15" customHeight="1"/>
    <row r="619" ht="15" customHeight="1"/>
    <row r="620" ht="15" customHeight="1"/>
    <row r="621" ht="15" customHeight="1"/>
    <row r="622" ht="15" customHeight="1"/>
    <row r="623" ht="15" customHeight="1"/>
    <row r="624" ht="15" customHeight="1"/>
    <row r="625" ht="15" customHeight="1"/>
    <row r="627" ht="15" customHeight="1"/>
    <row r="628" ht="15" customHeight="1"/>
    <row r="629" ht="15" customHeight="1"/>
    <row r="630" ht="15" customHeight="1"/>
    <row r="631" ht="15" customHeight="1"/>
    <row r="633" ht="15" customHeight="1"/>
    <row r="634" ht="15" customHeight="1"/>
    <row r="635" ht="15" customHeight="1"/>
    <row r="636" ht="15" customHeight="1"/>
    <row r="637" ht="15" customHeight="1"/>
    <row r="638" ht="15" customHeight="1"/>
    <row r="640"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1"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2" ht="15" customHeight="1"/>
    <row r="683" ht="15" customHeight="1"/>
    <row r="684" ht="15" customHeight="1"/>
    <row r="685" ht="15" customHeight="1"/>
    <row r="686" ht="15" customHeight="1"/>
    <row r="687"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1" ht="15" customHeight="1"/>
    <row r="702" ht="15" customHeight="1"/>
    <row r="703" ht="15" customHeight="1"/>
    <row r="704" ht="15" customHeight="1"/>
    <row r="705" spans="2:35" ht="15" customHeight="1"/>
    <row r="706" spans="2:35" ht="15" customHeight="1"/>
    <row r="707" spans="2:35" ht="15" customHeight="1"/>
    <row r="708" spans="2:35" ht="15" customHeight="1"/>
    <row r="709" spans="2:35" ht="15" customHeight="1"/>
    <row r="710" spans="2:35" ht="15" customHeight="1"/>
    <row r="711" spans="2:35" ht="15" customHeight="1"/>
    <row r="712" spans="2:35" ht="15" customHeight="1">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I712" s="13"/>
    </row>
    <row r="713" spans="2:35" ht="15" customHeight="1">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I713" s="13"/>
    </row>
    <row r="714" spans="2:35" ht="15" customHeight="1"/>
    <row r="715" spans="2:35" ht="15" customHeight="1"/>
    <row r="716" spans="2:35" ht="15" customHeight="1"/>
    <row r="717" spans="2:35" ht="15" customHeight="1"/>
    <row r="718" spans="2:35" ht="15" customHeight="1"/>
    <row r="719" spans="2:35" ht="15" customHeight="1"/>
    <row r="720" spans="2:35"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76" ht="15" customHeight="1"/>
    <row r="777" ht="15" customHeight="1"/>
    <row r="778" ht="15" customHeight="1"/>
    <row r="779" ht="15" customHeight="1"/>
    <row r="780" ht="15" customHeight="1"/>
    <row r="781" ht="15" customHeight="1"/>
    <row r="783" ht="15" customHeight="1"/>
    <row r="784" ht="15" customHeight="1"/>
    <row r="785" ht="15" customHeight="1"/>
    <row r="786" ht="15" customHeight="1"/>
    <row r="788" ht="15" customHeight="1"/>
    <row r="789" ht="15" customHeight="1"/>
    <row r="790" ht="15" customHeight="1"/>
    <row r="791"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9" ht="15" customHeight="1"/>
    <row r="810" ht="15" customHeight="1"/>
    <row r="811" ht="15" customHeight="1"/>
    <row r="812" ht="15" customHeight="1"/>
    <row r="813" ht="15" customHeight="1"/>
    <row r="814" ht="15" customHeight="1"/>
    <row r="815" ht="15" customHeight="1"/>
    <row r="817" ht="15" customHeight="1"/>
    <row r="818" ht="15" customHeight="1"/>
    <row r="819" ht="15" customHeight="1"/>
    <row r="820" ht="15" customHeight="1"/>
    <row r="821" ht="15" customHeight="1"/>
    <row r="823" ht="15" customHeight="1"/>
    <row r="824"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1"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8" ht="15" customHeight="1"/>
    <row r="859" ht="15" customHeight="1"/>
    <row r="860" ht="15" customHeight="1"/>
    <row r="861" ht="15" customHeight="1"/>
    <row r="862"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6" ht="15" customHeight="1"/>
    <row r="877" ht="15" customHeight="1"/>
    <row r="878" ht="15" customHeight="1"/>
    <row r="879" ht="15" customHeight="1"/>
    <row r="880" ht="15" customHeight="1"/>
    <row r="881" spans="2:35" ht="15" customHeight="1"/>
    <row r="882" spans="2:35" ht="15" customHeight="1"/>
    <row r="883" spans="2:35" ht="15" customHeight="1"/>
    <row r="884" spans="2:35" ht="15" customHeight="1"/>
    <row r="885" spans="2:35" ht="15" customHeight="1"/>
    <row r="886" spans="2:35" ht="15" customHeight="1"/>
    <row r="887" spans="2:35" ht="15" customHeight="1">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I887" s="13"/>
    </row>
    <row r="888" spans="2:35" ht="15" customHeight="1">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I888" s="13"/>
    </row>
    <row r="889" spans="2:35" ht="15" customHeight="1"/>
    <row r="890" spans="2:35" ht="15" customHeight="1"/>
    <row r="891" spans="2:35" ht="15" customHeight="1"/>
    <row r="892" spans="2:35" ht="15" customHeight="1"/>
    <row r="893" spans="2:35" ht="15" customHeight="1"/>
    <row r="894" spans="2:35" ht="15" customHeight="1"/>
    <row r="895" spans="2:35" ht="15" customHeight="1"/>
    <row r="896" spans="2:35"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6"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4"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6"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5"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spans="2:35" ht="15" customHeight="1"/>
    <row r="1090" spans="2:35" ht="15" customHeight="1"/>
    <row r="1091" spans="2:35" ht="15" customHeight="1"/>
    <row r="1092" spans="2:35" ht="15" customHeight="1"/>
    <row r="1093" spans="2:35" ht="15" customHeight="1"/>
    <row r="1094" spans="2:35" ht="15" customHeight="1"/>
    <row r="1095" spans="2:35" ht="15" customHeight="1"/>
    <row r="1097" spans="2:35" ht="15" customHeight="1">
      <c r="B1097" s="13"/>
      <c r="C1097" s="13"/>
      <c r="D1097" s="13"/>
      <c r="E1097" s="13"/>
      <c r="F1097" s="13"/>
      <c r="G1097" s="13"/>
      <c r="H1097" s="13"/>
      <c r="I1097" s="13"/>
      <c r="J1097" s="13"/>
      <c r="K1097" s="13"/>
      <c r="L1097" s="13"/>
      <c r="M1097" s="13"/>
      <c r="N1097" s="13"/>
      <c r="O1097" s="13"/>
      <c r="P1097" s="13"/>
      <c r="Q1097" s="13"/>
      <c r="R1097" s="13"/>
      <c r="S1097" s="13"/>
      <c r="T1097" s="13"/>
      <c r="U1097" s="13"/>
      <c r="V1097" s="13"/>
      <c r="W1097" s="13"/>
      <c r="X1097" s="13"/>
      <c r="Y1097" s="13"/>
      <c r="Z1097" s="13"/>
      <c r="AA1097" s="13"/>
      <c r="AB1097" s="13"/>
      <c r="AC1097" s="13"/>
      <c r="AD1097" s="13"/>
      <c r="AE1097" s="13"/>
      <c r="AF1097" s="13"/>
      <c r="AG1097" s="13"/>
      <c r="AH1097" s="13"/>
      <c r="AI1097" s="13"/>
    </row>
    <row r="1098" spans="2:35" ht="15" customHeight="1"/>
    <row r="1099" spans="2:35" ht="15" customHeight="1"/>
    <row r="1100" spans="2:35" ht="15" customHeight="1"/>
    <row r="1101" spans="2:35" ht="15" customHeight="1">
      <c r="B1101" s="13"/>
      <c r="C1101" s="13"/>
      <c r="D1101" s="13"/>
      <c r="E1101" s="13"/>
      <c r="F1101" s="13"/>
      <c r="G1101" s="13"/>
      <c r="H1101" s="13"/>
      <c r="I1101" s="13"/>
      <c r="J1101" s="13"/>
      <c r="K1101" s="13"/>
      <c r="L1101" s="13"/>
      <c r="M1101" s="13"/>
      <c r="N1101" s="13"/>
      <c r="O1101" s="13"/>
      <c r="P1101" s="13"/>
      <c r="Q1101" s="13"/>
      <c r="R1101" s="13"/>
      <c r="S1101" s="13"/>
      <c r="T1101" s="13"/>
      <c r="U1101" s="13"/>
      <c r="V1101" s="13"/>
      <c r="W1101" s="13"/>
      <c r="X1101" s="13"/>
      <c r="Y1101" s="13"/>
      <c r="Z1101" s="13"/>
      <c r="AA1101" s="13"/>
      <c r="AB1101" s="13"/>
      <c r="AC1101" s="13"/>
      <c r="AD1101" s="13"/>
      <c r="AE1101" s="13"/>
      <c r="AF1101" s="13"/>
      <c r="AG1101" s="13"/>
      <c r="AH1101" s="13"/>
      <c r="AI1101" s="13"/>
    </row>
    <row r="1102" spans="2:35" ht="15" customHeight="1">
      <c r="B1102" s="13"/>
      <c r="C1102" s="13"/>
      <c r="D1102" s="13"/>
      <c r="E1102" s="13"/>
      <c r="F1102" s="13"/>
      <c r="G1102" s="13"/>
      <c r="H1102" s="13"/>
      <c r="I1102" s="13"/>
      <c r="J1102" s="13"/>
      <c r="K1102" s="13"/>
      <c r="L1102" s="13"/>
      <c r="M1102" s="13"/>
      <c r="N1102" s="13"/>
      <c r="O1102" s="13"/>
      <c r="P1102" s="13"/>
      <c r="Q1102" s="13"/>
      <c r="R1102" s="13"/>
      <c r="S1102" s="13"/>
      <c r="T1102" s="13"/>
      <c r="U1102" s="13"/>
      <c r="V1102" s="13"/>
      <c r="W1102" s="13"/>
      <c r="X1102" s="13"/>
      <c r="Y1102" s="13"/>
      <c r="Z1102" s="13"/>
      <c r="AA1102" s="13"/>
      <c r="AB1102" s="13"/>
      <c r="AC1102" s="13"/>
      <c r="AD1102" s="13"/>
      <c r="AE1102" s="13"/>
      <c r="AF1102" s="13"/>
      <c r="AG1102" s="13"/>
      <c r="AH1102" s="13"/>
      <c r="AI1102" s="13"/>
    </row>
    <row r="1103" spans="2:35" ht="15" customHeight="1"/>
    <row r="1104" spans="2:35" ht="15" customHeight="1"/>
    <row r="1105" ht="15" customHeight="1"/>
    <row r="1106" ht="15" customHeight="1"/>
    <row r="1107" ht="15" customHeight="1"/>
    <row r="1108" ht="15" customHeight="1"/>
    <row r="1109" ht="15" customHeight="1"/>
    <row r="1110" ht="15" customHeight="1"/>
    <row r="1111" ht="15" customHeight="1"/>
    <row r="1112"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69"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3"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0" ht="15" customHeight="1"/>
    <row r="1212" ht="15" customHeight="1"/>
    <row r="1213" ht="15" customHeight="1"/>
    <row r="1214" ht="15" customHeight="1"/>
    <row r="1215" ht="15" customHeight="1"/>
    <row r="1216" ht="15" customHeight="1"/>
    <row r="1217" spans="2:35" ht="15" customHeight="1"/>
    <row r="1218" spans="2:35" ht="15" customHeight="1"/>
    <row r="1219" spans="2:35" ht="15" customHeight="1"/>
    <row r="1220" spans="2:35" ht="15" customHeight="1"/>
    <row r="1221" spans="2:35" ht="15" customHeight="1"/>
    <row r="1222" spans="2:35" ht="15" customHeight="1"/>
    <row r="1223" spans="2:35" ht="15" customHeight="1"/>
    <row r="1224" spans="2:35" ht="15" customHeight="1"/>
    <row r="1225" spans="2:35" ht="15" customHeight="1"/>
    <row r="1226" spans="2:35" ht="15" customHeight="1"/>
    <row r="1227" spans="2:35" ht="15" customHeight="1"/>
    <row r="1228" spans="2:35" ht="15" customHeight="1"/>
    <row r="1229" spans="2:35" ht="15" customHeight="1">
      <c r="B1229" s="13"/>
      <c r="C1229" s="13"/>
      <c r="D1229" s="13"/>
      <c r="E1229" s="13"/>
      <c r="F1229" s="13"/>
      <c r="G1229" s="13"/>
      <c r="H1229" s="13"/>
      <c r="I1229" s="13"/>
      <c r="J1229" s="13"/>
      <c r="K1229" s="13"/>
      <c r="L1229" s="13"/>
      <c r="M1229" s="13"/>
      <c r="N1229" s="13"/>
      <c r="O1229" s="13"/>
      <c r="P1229" s="13"/>
      <c r="Q1229" s="13"/>
      <c r="R1229" s="13"/>
      <c r="S1229" s="13"/>
      <c r="T1229" s="13"/>
      <c r="U1229" s="13"/>
      <c r="V1229" s="13"/>
      <c r="W1229" s="13"/>
      <c r="X1229" s="13"/>
      <c r="Y1229" s="13"/>
      <c r="Z1229" s="13"/>
      <c r="AA1229" s="13"/>
      <c r="AB1229" s="13"/>
      <c r="AC1229" s="13"/>
      <c r="AD1229" s="13"/>
      <c r="AE1229" s="13"/>
      <c r="AF1229" s="13"/>
      <c r="AG1229" s="13"/>
      <c r="AH1229" s="13"/>
      <c r="AI1229" s="13"/>
    </row>
    <row r="1230" spans="2:35" ht="15" customHeight="1">
      <c r="B1230" s="13"/>
      <c r="C1230" s="13"/>
      <c r="D1230" s="13"/>
      <c r="E1230" s="13"/>
      <c r="F1230" s="13"/>
      <c r="G1230" s="13"/>
      <c r="H1230" s="13"/>
      <c r="I1230" s="13"/>
      <c r="J1230" s="13"/>
      <c r="K1230" s="13"/>
      <c r="L1230" s="13"/>
      <c r="M1230" s="13"/>
      <c r="N1230" s="13"/>
      <c r="O1230" s="13"/>
      <c r="P1230" s="13"/>
      <c r="Q1230" s="13"/>
      <c r="R1230" s="13"/>
      <c r="S1230" s="13"/>
      <c r="T1230" s="13"/>
      <c r="U1230" s="13"/>
      <c r="V1230" s="13"/>
      <c r="W1230" s="13"/>
      <c r="X1230" s="13"/>
      <c r="Y1230" s="13"/>
      <c r="Z1230" s="13"/>
      <c r="AA1230" s="13"/>
      <c r="AB1230" s="13"/>
      <c r="AC1230" s="13"/>
      <c r="AD1230" s="13"/>
      <c r="AE1230" s="13"/>
      <c r="AF1230" s="13"/>
      <c r="AG1230" s="13"/>
      <c r="AH1230" s="13"/>
      <c r="AI1230" s="13"/>
    </row>
    <row r="1231" spans="2:35" ht="15" customHeight="1"/>
    <row r="1232" spans="2:35" ht="15" customHeight="1"/>
    <row r="1233" ht="15" customHeight="1"/>
    <row r="1234" ht="15" customHeight="1"/>
    <row r="1235" ht="15" customHeight="1"/>
    <row r="1236" ht="15" customHeight="1"/>
    <row r="1237" ht="15" customHeight="1"/>
    <row r="1238" ht="15" customHeight="1"/>
    <row r="1301" ht="15" customHeight="1"/>
    <row r="1302" ht="15" customHeight="1"/>
    <row r="1303" ht="15" customHeight="1"/>
    <row r="1304" ht="15" customHeight="1"/>
    <row r="1305" ht="15" customHeight="1"/>
    <row r="1306"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6" ht="15" customHeight="1"/>
    <row r="1328"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39" ht="15" customHeight="1"/>
    <row r="1341" ht="15" customHeight="1"/>
    <row r="1342" ht="15" customHeight="1"/>
    <row r="1343" ht="15" customHeight="1"/>
    <row r="1344" ht="15" customHeight="1"/>
    <row r="1345" ht="15" customHeight="1"/>
    <row r="1346" ht="15" customHeight="1"/>
    <row r="1347" ht="15" customHeight="1"/>
    <row r="1348" ht="15" customHeight="1"/>
    <row r="1349" ht="15" customHeight="1"/>
    <row r="1351" ht="15" customHeight="1"/>
    <row r="1353" ht="15" customHeight="1"/>
    <row r="1354" ht="15" customHeight="1"/>
    <row r="1355" ht="15" customHeight="1"/>
    <row r="1356" ht="15" customHeight="1"/>
    <row r="1357" ht="15" customHeight="1"/>
    <row r="1358" ht="15" customHeight="1"/>
    <row r="1359" ht="15" customHeight="1"/>
    <row r="1360"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4" ht="15" customHeight="1"/>
    <row r="1376" ht="15" customHeight="1"/>
    <row r="1377" spans="2:35" ht="15" customHeight="1"/>
    <row r="1378" spans="2:35" ht="15" customHeight="1"/>
    <row r="1379" spans="2:35" ht="15" customHeight="1"/>
    <row r="1380" spans="2:35" ht="15" customHeight="1"/>
    <row r="1381" spans="2:35" ht="15" customHeight="1"/>
    <row r="1382" spans="2:35" ht="15" customHeight="1"/>
    <row r="1383" spans="2:35" ht="15" customHeight="1"/>
    <row r="1384" spans="2:35" ht="15" customHeight="1"/>
    <row r="1385" spans="2:35">
      <c r="B1385" s="13"/>
      <c r="C1385" s="13"/>
      <c r="D1385" s="13"/>
      <c r="E1385" s="13"/>
      <c r="F1385" s="13"/>
      <c r="G1385" s="13"/>
      <c r="H1385" s="13"/>
      <c r="I1385" s="13"/>
      <c r="J1385" s="13"/>
      <c r="K1385" s="13"/>
      <c r="L1385" s="13"/>
      <c r="M1385" s="13"/>
      <c r="N1385" s="13"/>
      <c r="O1385" s="13"/>
      <c r="P1385" s="13"/>
      <c r="Q1385" s="13"/>
      <c r="R1385" s="13"/>
      <c r="S1385" s="13"/>
      <c r="T1385" s="13"/>
      <c r="U1385" s="13"/>
      <c r="V1385" s="13"/>
      <c r="W1385" s="13"/>
      <c r="X1385" s="13"/>
      <c r="Y1385" s="13"/>
      <c r="Z1385" s="13"/>
      <c r="AA1385" s="13"/>
      <c r="AB1385" s="13"/>
      <c r="AC1385" s="13"/>
      <c r="AD1385" s="13"/>
      <c r="AE1385" s="13"/>
      <c r="AF1385" s="13"/>
      <c r="AG1385" s="13"/>
      <c r="AH1385" s="13"/>
      <c r="AI1385" s="13"/>
    </row>
    <row r="1386" spans="2:35" ht="15" customHeight="1"/>
    <row r="1387" spans="2:35" ht="15" customHeight="1"/>
    <row r="1388" spans="2:35" ht="15" customHeight="1"/>
    <row r="1389" spans="2:35" ht="15" customHeight="1"/>
    <row r="1390" spans="2:35" ht="15" customHeight="1">
      <c r="B1390" s="13"/>
      <c r="C1390" s="13"/>
      <c r="D1390" s="13"/>
      <c r="E1390" s="13"/>
      <c r="F1390" s="13"/>
      <c r="G1390" s="13"/>
      <c r="H1390" s="13"/>
      <c r="I1390" s="13"/>
      <c r="J1390" s="13"/>
      <c r="K1390" s="13"/>
      <c r="L1390" s="13"/>
      <c r="M1390" s="13"/>
      <c r="N1390" s="13"/>
      <c r="O1390" s="13"/>
      <c r="P1390" s="13"/>
      <c r="Q1390" s="13"/>
      <c r="R1390" s="13"/>
      <c r="S1390" s="13"/>
      <c r="T1390" s="13"/>
      <c r="U1390" s="13"/>
      <c r="V1390" s="13"/>
      <c r="W1390" s="13"/>
      <c r="X1390" s="13"/>
      <c r="Y1390" s="13"/>
      <c r="Z1390" s="13"/>
      <c r="AA1390" s="13"/>
      <c r="AB1390" s="13"/>
      <c r="AC1390" s="13"/>
      <c r="AD1390" s="13"/>
      <c r="AE1390" s="13"/>
      <c r="AF1390" s="13"/>
      <c r="AG1390" s="13"/>
      <c r="AH1390" s="13"/>
      <c r="AI1390" s="13"/>
    </row>
    <row r="1391" spans="2:35" ht="15" customHeight="1">
      <c r="B1391" s="13"/>
      <c r="C1391" s="13"/>
      <c r="D1391" s="13"/>
      <c r="E1391" s="13"/>
      <c r="F1391" s="13"/>
      <c r="G1391" s="13"/>
      <c r="H1391" s="13"/>
      <c r="I1391" s="13"/>
      <c r="J1391" s="13"/>
      <c r="K1391" s="13"/>
      <c r="L1391" s="13"/>
      <c r="M1391" s="13"/>
      <c r="N1391" s="13"/>
      <c r="O1391" s="13"/>
      <c r="P1391" s="13"/>
      <c r="Q1391" s="13"/>
      <c r="R1391" s="13"/>
      <c r="S1391" s="13"/>
      <c r="T1391" s="13"/>
      <c r="U1391" s="13"/>
      <c r="V1391" s="13"/>
      <c r="W1391" s="13"/>
      <c r="X1391" s="13"/>
      <c r="Y1391" s="13"/>
      <c r="Z1391" s="13"/>
      <c r="AA1391" s="13"/>
      <c r="AB1391" s="13"/>
      <c r="AC1391" s="13"/>
      <c r="AD1391" s="13"/>
      <c r="AE1391" s="13"/>
      <c r="AF1391" s="13"/>
      <c r="AG1391" s="13"/>
      <c r="AH1391" s="13"/>
      <c r="AI1391" s="13"/>
    </row>
    <row r="1392" spans="2:35"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11"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0"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6"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8" ht="15" customHeight="1"/>
    <row r="1490" spans="2:35" ht="15" customHeight="1"/>
    <row r="1491" spans="2:35">
      <c r="B1491" s="13"/>
      <c r="C1491" s="13"/>
      <c r="D1491" s="13"/>
      <c r="E1491" s="13"/>
      <c r="F1491" s="13"/>
      <c r="G1491" s="13"/>
      <c r="H1491" s="13"/>
      <c r="I1491" s="13"/>
      <c r="J1491" s="13"/>
      <c r="K1491" s="13"/>
      <c r="L1491" s="13"/>
      <c r="M1491" s="13"/>
      <c r="N1491" s="13"/>
      <c r="O1491" s="13"/>
      <c r="P1491" s="13"/>
      <c r="Q1491" s="13"/>
      <c r="R1491" s="13"/>
      <c r="S1491" s="13"/>
      <c r="T1491" s="13"/>
      <c r="U1491" s="13"/>
      <c r="V1491" s="13"/>
      <c r="W1491" s="13"/>
      <c r="X1491" s="13"/>
      <c r="Y1491" s="13"/>
      <c r="Z1491" s="13"/>
      <c r="AA1491" s="13"/>
      <c r="AB1491" s="13"/>
      <c r="AC1491" s="13"/>
      <c r="AD1491" s="13"/>
      <c r="AE1491" s="13"/>
      <c r="AF1491" s="13"/>
      <c r="AG1491" s="13"/>
      <c r="AH1491" s="13"/>
      <c r="AI1491" s="13"/>
    </row>
    <row r="1492" spans="2:35" ht="15" customHeight="1"/>
    <row r="1493" spans="2:35" ht="15" customHeight="1"/>
    <row r="1494" spans="2:35" ht="15" customHeight="1"/>
    <row r="1495" spans="2:35" ht="15" customHeight="1"/>
    <row r="1496" spans="2:35" ht="15" customHeight="1"/>
    <row r="1497" spans="2:35" ht="15" customHeight="1"/>
    <row r="1498" spans="2:35" ht="15" customHeight="1"/>
    <row r="1499" spans="2:35" ht="15" customHeight="1"/>
    <row r="1500" spans="2:35">
      <c r="B1500" s="13"/>
      <c r="C1500" s="13"/>
      <c r="D1500" s="13"/>
      <c r="E1500" s="13"/>
      <c r="F1500" s="13"/>
      <c r="G1500" s="13"/>
      <c r="H1500" s="13"/>
      <c r="I1500" s="13"/>
      <c r="J1500" s="13"/>
      <c r="K1500" s="13"/>
      <c r="L1500" s="13"/>
      <c r="M1500" s="13"/>
      <c r="N1500" s="13"/>
      <c r="O1500" s="13"/>
      <c r="P1500" s="13"/>
      <c r="Q1500" s="13"/>
      <c r="R1500" s="13"/>
      <c r="S1500" s="13"/>
      <c r="T1500" s="13"/>
      <c r="U1500" s="13"/>
      <c r="V1500" s="13"/>
      <c r="W1500" s="13"/>
      <c r="X1500" s="13"/>
      <c r="Y1500" s="13"/>
      <c r="Z1500" s="13"/>
      <c r="AA1500" s="13"/>
      <c r="AB1500" s="13"/>
      <c r="AC1500" s="13"/>
      <c r="AD1500" s="13"/>
      <c r="AE1500" s="13"/>
      <c r="AF1500" s="13"/>
      <c r="AG1500" s="13"/>
      <c r="AH1500" s="13"/>
      <c r="AI1500" s="13"/>
    </row>
    <row r="1501" spans="2:35" ht="15" customHeight="1"/>
    <row r="1502" spans="2:35" ht="15" customHeight="1">
      <c r="B1502" s="13"/>
      <c r="C1502" s="13"/>
      <c r="D1502" s="13"/>
      <c r="E1502" s="13"/>
      <c r="F1502" s="13"/>
      <c r="G1502" s="13"/>
      <c r="H1502" s="13"/>
      <c r="I1502" s="13"/>
      <c r="J1502" s="13"/>
      <c r="K1502" s="13"/>
      <c r="L1502" s="13"/>
      <c r="M1502" s="13"/>
      <c r="N1502" s="13"/>
      <c r="O1502" s="13"/>
      <c r="P1502" s="13"/>
      <c r="Q1502" s="13"/>
      <c r="R1502" s="13"/>
      <c r="S1502" s="13"/>
      <c r="T1502" s="13"/>
      <c r="U1502" s="13"/>
      <c r="V1502" s="13"/>
      <c r="W1502" s="13"/>
      <c r="X1502" s="13"/>
      <c r="Y1502" s="13"/>
      <c r="Z1502" s="13"/>
      <c r="AA1502" s="13"/>
      <c r="AB1502" s="13"/>
      <c r="AC1502" s="13"/>
      <c r="AD1502" s="13"/>
      <c r="AE1502" s="13"/>
      <c r="AF1502" s="13"/>
      <c r="AG1502" s="13"/>
      <c r="AH1502" s="13"/>
      <c r="AI1502" s="13"/>
    </row>
    <row r="1503" spans="2:35" ht="15" customHeight="1">
      <c r="B1503" s="13"/>
      <c r="C1503" s="13"/>
      <c r="D1503" s="13"/>
      <c r="E1503" s="13"/>
      <c r="F1503" s="13"/>
      <c r="G1503" s="13"/>
      <c r="H1503" s="13"/>
      <c r="I1503" s="13"/>
      <c r="J1503" s="13"/>
      <c r="K1503" s="13"/>
      <c r="L1503" s="13"/>
      <c r="M1503" s="13"/>
      <c r="N1503" s="13"/>
      <c r="O1503" s="13"/>
      <c r="P1503" s="13"/>
      <c r="Q1503" s="13"/>
      <c r="R1503" s="13"/>
      <c r="S1503" s="13"/>
      <c r="T1503" s="13"/>
      <c r="U1503" s="13"/>
      <c r="V1503" s="13"/>
      <c r="W1503" s="13"/>
      <c r="X1503" s="13"/>
      <c r="Y1503" s="13"/>
      <c r="Z1503" s="13"/>
      <c r="AA1503" s="13"/>
      <c r="AB1503" s="13"/>
      <c r="AC1503" s="13"/>
      <c r="AD1503" s="13"/>
      <c r="AE1503" s="13"/>
      <c r="AF1503" s="13"/>
      <c r="AG1503" s="13"/>
      <c r="AH1503" s="13"/>
      <c r="AI1503" s="13"/>
    </row>
    <row r="1504" spans="2:35"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27" ht="15" customHeight="1"/>
    <row r="1576" ht="15" customHeight="1"/>
    <row r="1577" ht="15" customHeight="1"/>
    <row r="1578" ht="15" customHeight="1"/>
    <row r="1579" ht="15" customHeight="1"/>
    <row r="1580" ht="15" customHeight="1"/>
    <row r="1581" ht="15" customHeight="1"/>
    <row r="1583" ht="15" customHeight="1"/>
    <row r="1584" ht="15" customHeight="1"/>
    <row r="1585" ht="15" customHeight="1"/>
    <row r="1586" ht="15" customHeight="1"/>
    <row r="1588" ht="15" customHeight="1"/>
    <row r="1589" ht="15" customHeight="1"/>
    <row r="1590" ht="15" customHeight="1"/>
    <row r="1591" ht="15" customHeight="1"/>
    <row r="1593" ht="15" customHeight="1"/>
    <row r="1595" ht="15" customHeight="1"/>
    <row r="1596" ht="15" customHeight="1"/>
    <row r="1597" ht="15" customHeight="1"/>
    <row r="1598" ht="15" customHeight="1"/>
    <row r="1600" ht="15" customHeight="1"/>
    <row r="1601" spans="2:35" ht="15" customHeight="1"/>
    <row r="1602" spans="2:35" ht="15" customHeight="1"/>
    <row r="1603" spans="2:35" ht="15" customHeight="1"/>
    <row r="1604" spans="2:35" ht="15" customHeight="1">
      <c r="B1604" s="13"/>
      <c r="C1604" s="13"/>
      <c r="D1604" s="13"/>
      <c r="E1604" s="13"/>
      <c r="F1604" s="13"/>
      <c r="G1604" s="13"/>
      <c r="H1604" s="13"/>
      <c r="I1604" s="13"/>
      <c r="J1604" s="13"/>
      <c r="K1604" s="13"/>
      <c r="L1604" s="13"/>
      <c r="M1604" s="13"/>
      <c r="N1604" s="13"/>
      <c r="O1604" s="13"/>
      <c r="P1604" s="13"/>
      <c r="Q1604" s="13"/>
      <c r="R1604" s="13"/>
      <c r="S1604" s="13"/>
      <c r="T1604" s="13"/>
      <c r="U1604" s="13"/>
      <c r="V1604" s="13"/>
      <c r="W1604" s="13"/>
      <c r="X1604" s="13"/>
      <c r="Y1604" s="13"/>
      <c r="Z1604" s="13"/>
      <c r="AA1604" s="13"/>
      <c r="AB1604" s="13"/>
      <c r="AC1604" s="13"/>
      <c r="AD1604" s="13"/>
      <c r="AE1604" s="13"/>
      <c r="AF1604" s="13"/>
      <c r="AG1604" s="13"/>
      <c r="AH1604" s="13"/>
      <c r="AI1604" s="13"/>
    </row>
    <row r="1605" spans="2:35" ht="15" customHeight="1">
      <c r="B1605" s="13"/>
      <c r="C1605" s="13"/>
      <c r="D1605" s="13"/>
      <c r="E1605" s="13"/>
      <c r="F1605" s="13"/>
      <c r="G1605" s="13"/>
      <c r="H1605" s="13"/>
      <c r="I1605" s="13"/>
      <c r="J1605" s="13"/>
      <c r="K1605" s="13"/>
      <c r="L1605" s="13"/>
      <c r="M1605" s="13"/>
      <c r="N1605" s="13"/>
      <c r="O1605" s="13"/>
      <c r="P1605" s="13"/>
      <c r="Q1605" s="13"/>
      <c r="R1605" s="13"/>
      <c r="S1605" s="13"/>
      <c r="T1605" s="13"/>
      <c r="U1605" s="13"/>
      <c r="V1605" s="13"/>
      <c r="W1605" s="13"/>
      <c r="X1605" s="13"/>
      <c r="Y1605" s="13"/>
      <c r="Z1605" s="13"/>
      <c r="AA1605" s="13"/>
      <c r="AB1605" s="13"/>
      <c r="AC1605" s="13"/>
      <c r="AD1605" s="13"/>
      <c r="AE1605" s="13"/>
      <c r="AF1605" s="13"/>
      <c r="AG1605" s="13"/>
      <c r="AH1605" s="13"/>
      <c r="AI1605" s="13"/>
    </row>
    <row r="1606" spans="2:35" ht="15" customHeight="1"/>
    <row r="1607" spans="2:35" ht="15" customHeight="1"/>
    <row r="1608" spans="2:35" ht="15" customHeight="1"/>
    <row r="1609" spans="2:35" ht="15" customHeight="1"/>
    <row r="1610" spans="2:35" ht="15" customHeight="1"/>
    <row r="1611" spans="2:35" ht="15" customHeight="1"/>
    <row r="1613" spans="2:35">
      <c r="B1613" s="13"/>
      <c r="C1613" s="13"/>
      <c r="D1613" s="13"/>
      <c r="E1613" s="13"/>
      <c r="F1613" s="13"/>
      <c r="G1613" s="13"/>
      <c r="H1613" s="13"/>
      <c r="I1613" s="13"/>
      <c r="J1613" s="13"/>
      <c r="K1613" s="13"/>
      <c r="L1613" s="13"/>
      <c r="M1613" s="13"/>
      <c r="N1613" s="13"/>
      <c r="O1613" s="13"/>
      <c r="P1613" s="13"/>
      <c r="Q1613" s="13"/>
      <c r="R1613" s="13"/>
      <c r="S1613" s="13"/>
      <c r="T1613" s="13"/>
      <c r="U1613" s="13"/>
      <c r="V1613" s="13"/>
      <c r="W1613" s="13"/>
      <c r="X1613" s="13"/>
      <c r="Y1613" s="13"/>
      <c r="Z1613" s="13"/>
      <c r="AA1613" s="13"/>
      <c r="AB1613" s="13"/>
      <c r="AC1613" s="13"/>
      <c r="AD1613" s="13"/>
      <c r="AE1613" s="13"/>
      <c r="AF1613" s="13"/>
      <c r="AG1613" s="13"/>
      <c r="AH1613" s="13"/>
      <c r="AI1613" s="13"/>
    </row>
    <row r="1614" spans="2:35">
      <c r="B1614" s="13"/>
      <c r="C1614" s="13"/>
      <c r="D1614" s="13"/>
      <c r="E1614" s="13"/>
      <c r="F1614" s="13"/>
      <c r="G1614" s="13"/>
      <c r="H1614" s="13"/>
      <c r="I1614" s="13"/>
      <c r="J1614" s="13"/>
      <c r="K1614" s="13"/>
      <c r="L1614" s="13"/>
      <c r="M1614" s="13"/>
      <c r="N1614" s="13"/>
      <c r="O1614" s="13"/>
      <c r="P1614" s="13"/>
      <c r="Q1614" s="13"/>
      <c r="R1614" s="13"/>
      <c r="S1614" s="13"/>
      <c r="T1614" s="13"/>
      <c r="U1614" s="13"/>
      <c r="V1614" s="13"/>
      <c r="W1614" s="13"/>
      <c r="X1614" s="13"/>
      <c r="Y1614" s="13"/>
      <c r="Z1614" s="13"/>
      <c r="AA1614" s="13"/>
      <c r="AB1614" s="13"/>
      <c r="AC1614" s="13"/>
      <c r="AD1614" s="13"/>
      <c r="AE1614" s="13"/>
      <c r="AF1614" s="13"/>
      <c r="AG1614" s="13"/>
      <c r="AH1614" s="13"/>
      <c r="AI1614" s="13"/>
    </row>
    <row r="1615" spans="2:35">
      <c r="B1615" s="13"/>
      <c r="C1615" s="13"/>
      <c r="D1615" s="13"/>
      <c r="E1615" s="13"/>
      <c r="F1615" s="13"/>
      <c r="G1615" s="13"/>
      <c r="H1615" s="13"/>
      <c r="I1615" s="13"/>
      <c r="J1615" s="13"/>
      <c r="K1615" s="13"/>
      <c r="L1615" s="13"/>
      <c r="M1615" s="13"/>
      <c r="N1615" s="13"/>
      <c r="O1615" s="13"/>
      <c r="P1615" s="13"/>
      <c r="Q1615" s="13"/>
      <c r="R1615" s="13"/>
      <c r="S1615" s="13"/>
      <c r="T1615" s="13"/>
      <c r="U1615" s="13"/>
      <c r="V1615" s="13"/>
      <c r="W1615" s="13"/>
      <c r="X1615" s="13"/>
      <c r="Y1615" s="13"/>
      <c r="Z1615" s="13"/>
      <c r="AA1615" s="13"/>
      <c r="AB1615" s="13"/>
      <c r="AC1615" s="13"/>
      <c r="AD1615" s="13"/>
      <c r="AE1615" s="13"/>
      <c r="AF1615" s="13"/>
      <c r="AG1615" s="13"/>
      <c r="AH1615" s="13"/>
      <c r="AI1615" s="13"/>
    </row>
    <row r="1616" spans="2:35">
      <c r="B1616" s="13"/>
      <c r="C1616" s="13"/>
      <c r="D1616" s="13"/>
      <c r="E1616" s="13"/>
      <c r="F1616" s="13"/>
      <c r="G1616" s="13"/>
      <c r="H1616" s="13"/>
      <c r="I1616" s="13"/>
      <c r="J1616" s="13"/>
      <c r="K1616" s="13"/>
      <c r="L1616" s="13"/>
      <c r="M1616" s="13"/>
      <c r="N1616" s="13"/>
      <c r="O1616" s="13"/>
      <c r="P1616" s="13"/>
      <c r="Q1616" s="13"/>
      <c r="R1616" s="13"/>
      <c r="S1616" s="13"/>
      <c r="T1616" s="13"/>
      <c r="U1616" s="13"/>
      <c r="V1616" s="13"/>
      <c r="W1616" s="13"/>
      <c r="X1616" s="13"/>
      <c r="Y1616" s="13"/>
      <c r="Z1616" s="13"/>
      <c r="AA1616" s="13"/>
      <c r="AB1616" s="13"/>
      <c r="AC1616" s="13"/>
      <c r="AD1616" s="13"/>
      <c r="AE1616" s="13"/>
      <c r="AF1616" s="13"/>
      <c r="AG1616" s="13"/>
      <c r="AH1616" s="13"/>
      <c r="AI1616" s="13"/>
    </row>
    <row r="1617" spans="2:35">
      <c r="B1617" s="13"/>
      <c r="C1617" s="13"/>
      <c r="D1617" s="13"/>
      <c r="E1617" s="13"/>
      <c r="F1617" s="13"/>
      <c r="G1617" s="13"/>
      <c r="H1617" s="13"/>
      <c r="I1617" s="13"/>
      <c r="J1617" s="13"/>
      <c r="K1617" s="13"/>
      <c r="L1617" s="13"/>
      <c r="M1617" s="13"/>
      <c r="N1617" s="13"/>
      <c r="O1617" s="13"/>
      <c r="P1617" s="13"/>
      <c r="Q1617" s="13"/>
      <c r="R1617" s="13"/>
      <c r="S1617" s="13"/>
      <c r="T1617" s="13"/>
      <c r="U1617" s="13"/>
      <c r="V1617" s="13"/>
      <c r="W1617" s="13"/>
      <c r="X1617" s="13"/>
      <c r="Y1617" s="13"/>
      <c r="Z1617" s="13"/>
      <c r="AA1617" s="13"/>
      <c r="AB1617" s="13"/>
      <c r="AC1617" s="13"/>
      <c r="AD1617" s="13"/>
      <c r="AE1617" s="13"/>
      <c r="AF1617" s="13"/>
      <c r="AG1617" s="13"/>
      <c r="AH1617" s="13"/>
      <c r="AI1617" s="13"/>
    </row>
    <row r="1626" spans="2:35" ht="15" customHeight="1"/>
    <row r="1627" spans="2:35" ht="15" customHeight="1"/>
    <row r="1628" spans="2:35" ht="15" customHeight="1"/>
    <row r="1629" spans="2:35" ht="15" customHeight="1"/>
    <row r="1630" spans="2:35" ht="15" customHeight="1"/>
    <row r="1631" spans="2:35" ht="15" customHeight="1"/>
    <row r="1632" spans="2:35" ht="15" customHeight="1"/>
    <row r="1633" ht="15" customHeight="1"/>
    <row r="1634" ht="15" customHeight="1"/>
    <row r="1635" ht="15" customHeight="1"/>
    <row r="1636" ht="15" customHeight="1"/>
    <row r="1637" ht="15" customHeight="1"/>
    <row r="1638" ht="15" customHeight="1"/>
    <row r="1639"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4" ht="15" customHeight="1"/>
    <row r="1666"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5" ht="15" customHeight="1"/>
    <row r="1687" ht="15" customHeight="1"/>
    <row r="1689" ht="15" customHeight="1"/>
    <row r="1690" ht="15" customHeight="1"/>
    <row r="1691" ht="15" customHeight="1"/>
    <row r="1692" ht="15" customHeight="1"/>
    <row r="1693" ht="15" customHeight="1"/>
    <row r="1694" ht="15" customHeight="1"/>
    <row r="1695" ht="15" customHeight="1"/>
    <row r="1696" ht="15" customHeight="1"/>
    <row r="1698" spans="2:35" ht="15" customHeight="1">
      <c r="B1698" s="13"/>
      <c r="C1698" s="13"/>
      <c r="D1698" s="13"/>
      <c r="E1698" s="13"/>
      <c r="F1698" s="13"/>
      <c r="G1698" s="13"/>
      <c r="H1698" s="13"/>
      <c r="I1698" s="13"/>
      <c r="J1698" s="13"/>
      <c r="K1698" s="13"/>
      <c r="L1698" s="13"/>
      <c r="M1698" s="13"/>
      <c r="N1698" s="13"/>
      <c r="O1698" s="13"/>
      <c r="P1698" s="13"/>
      <c r="Q1698" s="13"/>
      <c r="R1698" s="13"/>
      <c r="S1698" s="13"/>
      <c r="T1698" s="13"/>
      <c r="U1698" s="13"/>
      <c r="V1698" s="13"/>
      <c r="W1698" s="13"/>
      <c r="X1698" s="13"/>
      <c r="Y1698" s="13"/>
      <c r="Z1698" s="13"/>
      <c r="AA1698" s="13"/>
      <c r="AB1698" s="13"/>
      <c r="AC1698" s="13"/>
      <c r="AD1698" s="13"/>
      <c r="AE1698" s="13"/>
      <c r="AF1698" s="13"/>
      <c r="AG1698" s="13"/>
      <c r="AH1698" s="13"/>
      <c r="AI1698" s="13"/>
    </row>
    <row r="1699" spans="2:35" ht="15" customHeight="1">
      <c r="B1699" s="13"/>
      <c r="C1699" s="13"/>
      <c r="D1699" s="13"/>
      <c r="E1699" s="13"/>
      <c r="F1699" s="13"/>
      <c r="G1699" s="13"/>
      <c r="H1699" s="13"/>
      <c r="I1699" s="13"/>
      <c r="J1699" s="13"/>
      <c r="K1699" s="13"/>
      <c r="L1699" s="13"/>
      <c r="M1699" s="13"/>
      <c r="N1699" s="13"/>
      <c r="O1699" s="13"/>
      <c r="P1699" s="13"/>
      <c r="Q1699" s="13"/>
      <c r="R1699" s="13"/>
      <c r="S1699" s="13"/>
      <c r="T1699" s="13"/>
      <c r="U1699" s="13"/>
      <c r="V1699" s="13"/>
      <c r="W1699" s="13"/>
      <c r="X1699" s="13"/>
      <c r="Y1699" s="13"/>
      <c r="Z1699" s="13"/>
      <c r="AA1699" s="13"/>
      <c r="AB1699" s="13"/>
      <c r="AC1699" s="13"/>
      <c r="AD1699" s="13"/>
      <c r="AE1699" s="13"/>
      <c r="AF1699" s="13"/>
      <c r="AG1699" s="13"/>
      <c r="AH1699" s="13"/>
      <c r="AI1699" s="13"/>
    </row>
    <row r="1700" spans="2:35" ht="15" customHeight="1">
      <c r="B1700" s="13"/>
      <c r="C1700" s="13"/>
      <c r="D1700" s="13"/>
      <c r="E1700" s="13"/>
      <c r="F1700" s="13"/>
      <c r="G1700" s="13"/>
      <c r="H1700" s="13"/>
      <c r="I1700" s="13"/>
      <c r="J1700" s="13"/>
      <c r="K1700" s="13"/>
      <c r="L1700" s="13"/>
      <c r="M1700" s="13"/>
      <c r="N1700" s="13"/>
      <c r="O1700" s="13"/>
      <c r="P1700" s="13"/>
      <c r="Q1700" s="13"/>
      <c r="R1700" s="13"/>
      <c r="S1700" s="13"/>
      <c r="T1700" s="13"/>
      <c r="U1700" s="13"/>
      <c r="V1700" s="13"/>
      <c r="W1700" s="13"/>
      <c r="X1700" s="13"/>
      <c r="Y1700" s="13"/>
      <c r="Z1700" s="13"/>
      <c r="AA1700" s="13"/>
      <c r="AB1700" s="13"/>
      <c r="AC1700" s="13"/>
      <c r="AD1700" s="13"/>
      <c r="AE1700" s="13"/>
      <c r="AF1700" s="13"/>
      <c r="AG1700" s="13"/>
      <c r="AH1700" s="13"/>
      <c r="AI1700" s="13"/>
    </row>
    <row r="1701" spans="2:35" ht="15" customHeight="1"/>
    <row r="1702" spans="2:35" ht="15" customHeight="1"/>
    <row r="1703" spans="2:35" ht="15" customHeight="1"/>
    <row r="1704" spans="2:35" ht="15" customHeight="1"/>
    <row r="1705" spans="2:35" ht="15" customHeight="1"/>
    <row r="1706" spans="2:35" ht="15" customHeight="1"/>
    <row r="1707" spans="2:35" ht="15" customHeight="1"/>
    <row r="1708" spans="2:35" ht="15" customHeight="1"/>
    <row r="1709" spans="2:35" ht="15" customHeight="1"/>
    <row r="1710" spans="2:35" ht="15" customHeight="1"/>
    <row r="1711" spans="2:35" ht="15" customHeight="1"/>
    <row r="1712" spans="2:35"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727"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0" ht="15" customHeight="1"/>
    <row r="1862" ht="15" customHeight="1"/>
    <row r="1864" ht="15" customHeight="1"/>
    <row r="1865" ht="15" customHeight="1"/>
    <row r="1866" ht="15" customHeight="1"/>
    <row r="1868" ht="15" customHeight="1"/>
    <row r="1869" ht="15" customHeight="1"/>
    <row r="1870" ht="15" customHeight="1"/>
    <row r="1871" ht="15" customHeight="1"/>
    <row r="1873" ht="15" customHeight="1"/>
    <row r="1874" ht="15" customHeight="1"/>
    <row r="1875" ht="15" customHeight="1"/>
    <row r="1876" ht="15" customHeight="1"/>
    <row r="1877" ht="15" customHeight="1"/>
    <row r="1879" ht="15" customHeight="1"/>
    <row r="1880" ht="15" customHeight="1"/>
    <row r="1881" ht="15" customHeight="1"/>
    <row r="1882" ht="15" customHeight="1"/>
    <row r="1883" ht="15" customHeight="1"/>
    <row r="1884" ht="15" customHeight="1"/>
    <row r="1885" ht="15" customHeight="1"/>
    <row r="1886" ht="15" customHeight="1"/>
    <row r="1887" ht="15" customHeight="1"/>
    <row r="1889" ht="15" customHeight="1"/>
    <row r="1890" ht="15" customHeight="1"/>
    <row r="1891" ht="15" customHeight="1"/>
    <row r="1892" ht="15" customHeight="1"/>
    <row r="1894" ht="15" customHeight="1"/>
    <row r="1895" ht="15" customHeight="1"/>
    <row r="1896" ht="15" customHeight="1"/>
    <row r="1897" ht="15" customHeight="1"/>
    <row r="1898" ht="15" customHeight="1"/>
    <row r="1899" ht="15" customHeight="1"/>
    <row r="1900" ht="15" customHeight="1"/>
    <row r="1901" ht="15" customHeight="1"/>
    <row r="1904" ht="15" customHeight="1"/>
    <row r="1905" ht="15" customHeight="1"/>
    <row r="1906" ht="15" customHeight="1"/>
    <row r="1907" ht="15" customHeight="1"/>
    <row r="1908" ht="15" customHeight="1"/>
    <row r="1910" ht="15" customHeight="1"/>
    <row r="1911" ht="15" customHeight="1"/>
    <row r="1912" ht="15" customHeight="1"/>
    <row r="1913" ht="15" customHeight="1"/>
    <row r="1914" ht="15" customHeight="1"/>
    <row r="1916" ht="15" customHeight="1"/>
    <row r="1917" ht="15" customHeight="1"/>
    <row r="1918" ht="15" customHeight="1"/>
    <row r="1920" ht="15" customHeight="1"/>
    <row r="1921" ht="15" customHeight="1"/>
    <row r="1922" ht="15" customHeight="1"/>
    <row r="1923" ht="15" customHeight="1"/>
    <row r="1925" ht="15" customHeight="1"/>
    <row r="1926" ht="15" customHeight="1"/>
    <row r="1927" ht="15" customHeight="1"/>
    <row r="1928" ht="15" customHeight="1"/>
    <row r="1929" ht="15" customHeight="1"/>
    <row r="1930" ht="15" customHeight="1"/>
    <row r="1931" ht="15" customHeight="1"/>
    <row r="1932" ht="15" customHeight="1"/>
    <row r="1934" ht="15" customHeight="1"/>
    <row r="1935" ht="15" customHeight="1"/>
    <row r="1936" ht="15" customHeight="1"/>
    <row r="1938" spans="2:35" ht="15" customHeight="1"/>
    <row r="1939" spans="2:35" ht="15" customHeight="1"/>
    <row r="1940" spans="2:35" ht="15" customHeight="1"/>
    <row r="1941" spans="2:35" ht="15" customHeight="1"/>
    <row r="1942" spans="2:35" ht="15" customHeight="1"/>
    <row r="1943" spans="2:35" ht="15" customHeight="1"/>
    <row r="1944" spans="2:35" ht="15" customHeight="1"/>
    <row r="1945" spans="2:35" ht="15" customHeight="1">
      <c r="B1945" s="13"/>
      <c r="C1945" s="13"/>
      <c r="D1945" s="13"/>
      <c r="E1945" s="13"/>
      <c r="F1945" s="13"/>
      <c r="G1945" s="13"/>
      <c r="H1945" s="13"/>
      <c r="I1945" s="13"/>
      <c r="J1945" s="13"/>
      <c r="K1945" s="13"/>
      <c r="L1945" s="13"/>
      <c r="M1945" s="13"/>
      <c r="N1945" s="13"/>
      <c r="O1945" s="13"/>
      <c r="P1945" s="13"/>
      <c r="Q1945" s="13"/>
      <c r="R1945" s="13"/>
      <c r="S1945" s="13"/>
      <c r="T1945" s="13"/>
      <c r="U1945" s="13"/>
      <c r="V1945" s="13"/>
      <c r="W1945" s="13"/>
      <c r="X1945" s="13"/>
      <c r="Y1945" s="13"/>
      <c r="Z1945" s="13"/>
      <c r="AA1945" s="13"/>
      <c r="AB1945" s="13"/>
      <c r="AC1945" s="13"/>
      <c r="AD1945" s="13"/>
      <c r="AE1945" s="13"/>
      <c r="AF1945" s="13"/>
      <c r="AG1945" s="13"/>
      <c r="AH1945" s="13"/>
      <c r="AI1945" s="13"/>
    </row>
    <row r="1946" spans="2:35" ht="15" customHeight="1">
      <c r="B1946" s="13"/>
      <c r="C1946" s="13"/>
      <c r="D1946" s="13"/>
      <c r="E1946" s="13"/>
      <c r="F1946" s="13"/>
      <c r="G1946" s="13"/>
      <c r="H1946" s="13"/>
      <c r="I1946" s="13"/>
      <c r="J1946" s="13"/>
      <c r="K1946" s="13"/>
      <c r="L1946" s="13"/>
      <c r="M1946" s="13"/>
      <c r="N1946" s="13"/>
      <c r="O1946" s="13"/>
      <c r="P1946" s="13"/>
      <c r="Q1946" s="13"/>
      <c r="R1946" s="13"/>
      <c r="S1946" s="13"/>
      <c r="T1946" s="13"/>
      <c r="U1946" s="13"/>
      <c r="V1946" s="13"/>
      <c r="W1946" s="13"/>
      <c r="X1946" s="13"/>
      <c r="Y1946" s="13"/>
      <c r="Z1946" s="13"/>
      <c r="AA1946" s="13"/>
      <c r="AB1946" s="13"/>
      <c r="AC1946" s="13"/>
      <c r="AD1946" s="13"/>
      <c r="AE1946" s="13"/>
      <c r="AF1946" s="13"/>
      <c r="AG1946" s="13"/>
      <c r="AH1946" s="13"/>
      <c r="AI1946" s="13"/>
    </row>
    <row r="1947" spans="2:35" ht="15" customHeight="1"/>
    <row r="1948" spans="2:35" ht="15" customHeight="1"/>
    <row r="1949" spans="2:35" ht="15" customHeight="1"/>
    <row r="1950" spans="2:35" ht="15" customHeight="1"/>
    <row r="1951" spans="2:35" ht="15" customHeight="1"/>
    <row r="1952" spans="2:35" ht="15" customHeight="1"/>
    <row r="1953" ht="15" customHeight="1"/>
    <row r="1954" ht="15" customHeight="1"/>
    <row r="1955" ht="15" customHeight="1"/>
    <row r="1956" ht="15" customHeight="1"/>
    <row r="1976" ht="15" customHeight="1"/>
    <row r="1977" ht="15" customHeight="1"/>
    <row r="1978" ht="15" customHeight="1"/>
    <row r="1979" ht="15" customHeight="1"/>
    <row r="1980" ht="15" customHeight="1"/>
    <row r="1981" ht="15" customHeight="1"/>
    <row r="1982" ht="15" customHeight="1"/>
    <row r="1983" ht="15" customHeight="1"/>
    <row r="1985" ht="15" customHeight="1"/>
    <row r="1986" ht="15" customHeight="1"/>
    <row r="1987" ht="15" customHeight="1"/>
    <row r="1989"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3" ht="15" customHeight="1"/>
    <row r="2005" ht="15" customHeight="1"/>
    <row r="2007" ht="15" customHeight="1"/>
    <row r="2009" ht="15" customHeight="1"/>
    <row r="2010" ht="15" customHeight="1"/>
    <row r="2012" ht="15" customHeight="1"/>
    <row r="2013" ht="15" customHeight="1"/>
    <row r="2014" ht="15" customHeight="1"/>
    <row r="2015" ht="15" customHeight="1"/>
    <row r="2016" ht="15" customHeight="1"/>
    <row r="2017" spans="2:35" ht="15" customHeight="1"/>
    <row r="2018" spans="2:35" ht="15" customHeight="1"/>
    <row r="2019" spans="2:35" ht="15" customHeight="1"/>
    <row r="2020" spans="2:35" ht="15" customHeight="1"/>
    <row r="2021" spans="2:35" ht="15" customHeight="1"/>
    <row r="2022" spans="2:35">
      <c r="B2022" s="13"/>
      <c r="C2022" s="13"/>
      <c r="D2022" s="13"/>
      <c r="E2022" s="13"/>
      <c r="F2022" s="13"/>
      <c r="G2022" s="13"/>
      <c r="H2022" s="13"/>
      <c r="I2022" s="13"/>
      <c r="J2022" s="13"/>
      <c r="K2022" s="13"/>
      <c r="L2022" s="13"/>
      <c r="M2022" s="13"/>
      <c r="N2022" s="13"/>
      <c r="O2022" s="13"/>
      <c r="P2022" s="13"/>
      <c r="Q2022" s="13"/>
      <c r="R2022" s="13"/>
      <c r="S2022" s="13"/>
      <c r="T2022" s="13"/>
      <c r="U2022" s="13"/>
      <c r="V2022" s="13"/>
      <c r="W2022" s="13"/>
      <c r="X2022" s="13"/>
      <c r="Y2022" s="13"/>
      <c r="Z2022" s="13"/>
      <c r="AA2022" s="13"/>
      <c r="AB2022" s="13"/>
      <c r="AC2022" s="13"/>
      <c r="AD2022" s="13"/>
      <c r="AE2022" s="13"/>
      <c r="AF2022" s="13"/>
      <c r="AG2022" s="13"/>
      <c r="AH2022" s="13"/>
      <c r="AI2022" s="13"/>
    </row>
    <row r="2023" spans="2:35" ht="15" customHeight="1"/>
    <row r="2024" spans="2:35" ht="15" customHeight="1"/>
    <row r="2025" spans="2:35" ht="15" customHeight="1"/>
    <row r="2026" spans="2:35" ht="15" customHeight="1"/>
    <row r="2027" spans="2:35" ht="15" customHeight="1"/>
    <row r="2028" spans="2:35" ht="15" customHeight="1"/>
    <row r="2029" spans="2:35" ht="15" customHeight="1"/>
    <row r="2030" spans="2:35" ht="15" customHeight="1"/>
    <row r="2031" spans="2:35" ht="15" customHeight="1">
      <c r="B2031" s="13"/>
      <c r="C2031" s="13"/>
      <c r="D2031" s="13"/>
      <c r="E2031" s="13"/>
      <c r="F2031" s="13"/>
      <c r="G2031" s="13"/>
      <c r="H2031" s="13"/>
      <c r="I2031" s="13"/>
      <c r="J2031" s="13"/>
      <c r="K2031" s="13"/>
      <c r="L2031" s="13"/>
      <c r="M2031" s="13"/>
      <c r="N2031" s="13"/>
      <c r="O2031" s="13"/>
      <c r="P2031" s="13"/>
      <c r="Q2031" s="13"/>
      <c r="R2031" s="13"/>
      <c r="S2031" s="13"/>
      <c r="T2031" s="13"/>
      <c r="U2031" s="13"/>
      <c r="V2031" s="13"/>
      <c r="W2031" s="13"/>
      <c r="X2031" s="13"/>
      <c r="Y2031" s="13"/>
      <c r="Z2031" s="13"/>
      <c r="AA2031" s="13"/>
      <c r="AB2031" s="13"/>
      <c r="AC2031" s="13"/>
      <c r="AD2031" s="13"/>
      <c r="AE2031" s="13"/>
      <c r="AF2031" s="13"/>
      <c r="AG2031" s="13"/>
      <c r="AH2031" s="13"/>
      <c r="AI2031" s="13"/>
    </row>
    <row r="2032" spans="2:35" ht="15" customHeight="1">
      <c r="B2032" s="13"/>
      <c r="C2032" s="13"/>
      <c r="D2032" s="13"/>
      <c r="E2032" s="13"/>
      <c r="F2032" s="13"/>
      <c r="G2032" s="13"/>
      <c r="H2032" s="13"/>
      <c r="I2032" s="13"/>
      <c r="J2032" s="13"/>
      <c r="K2032" s="13"/>
      <c r="L2032" s="13"/>
      <c r="M2032" s="13"/>
      <c r="N2032" s="13"/>
      <c r="O2032" s="13"/>
      <c r="P2032" s="13"/>
      <c r="Q2032" s="13"/>
      <c r="R2032" s="13"/>
      <c r="S2032" s="13"/>
      <c r="T2032" s="13"/>
      <c r="U2032" s="13"/>
      <c r="V2032" s="13"/>
      <c r="W2032" s="13"/>
      <c r="X2032" s="13"/>
      <c r="Y2032" s="13"/>
      <c r="Z2032" s="13"/>
      <c r="AA2032" s="13"/>
      <c r="AB2032" s="13"/>
      <c r="AC2032" s="13"/>
      <c r="AD2032" s="13"/>
      <c r="AE2032" s="13"/>
      <c r="AF2032" s="13"/>
      <c r="AG2032" s="13"/>
      <c r="AH2032" s="13"/>
      <c r="AI2032" s="13"/>
    </row>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054" ht="15" customHeight="1"/>
    <row r="2101" ht="15" customHeight="1"/>
    <row r="2102" ht="15" customHeight="1"/>
    <row r="2103" ht="15" customHeight="1"/>
    <row r="2104" ht="15" customHeight="1"/>
    <row r="2105" ht="15" customHeight="1"/>
    <row r="2106" ht="15" customHeight="1"/>
    <row r="2108" ht="15" customHeight="1"/>
    <row r="2109"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3" ht="15" customHeight="1"/>
    <row r="2125" ht="15" customHeight="1"/>
    <row r="2126" ht="15" customHeight="1"/>
    <row r="2127" ht="15" customHeight="1"/>
    <row r="2128" ht="15" customHeight="1"/>
    <row r="2129" ht="15" customHeight="1"/>
    <row r="2130" ht="15" customHeight="1"/>
    <row r="2132" ht="15" customHeight="1"/>
    <row r="2134" ht="15" customHeight="1"/>
    <row r="2135" ht="15" customHeight="1"/>
    <row r="2137" ht="15" customHeight="1"/>
    <row r="2138" ht="15" customHeight="1"/>
    <row r="2139" ht="15" customHeight="1"/>
    <row r="2140" ht="15" customHeight="1"/>
    <row r="2141" ht="15" customHeight="1"/>
    <row r="2142" ht="15" customHeight="1"/>
    <row r="2143" ht="15" customHeight="1"/>
    <row r="2144" ht="15" customHeight="1"/>
    <row r="2145" spans="2:35" ht="15" customHeight="1"/>
    <row r="2146" spans="2:35" ht="15" customHeight="1"/>
    <row r="2147" spans="2:35" ht="15" customHeight="1"/>
    <row r="2148" spans="2:35">
      <c r="B2148" s="13"/>
      <c r="C2148" s="13"/>
      <c r="D2148" s="13"/>
      <c r="E2148" s="13"/>
      <c r="F2148" s="13"/>
      <c r="G2148" s="13"/>
      <c r="H2148" s="13"/>
      <c r="I2148" s="13"/>
      <c r="J2148" s="13"/>
      <c r="K2148" s="13"/>
      <c r="L2148" s="13"/>
      <c r="M2148" s="13"/>
      <c r="N2148" s="13"/>
      <c r="O2148" s="13"/>
      <c r="P2148" s="13"/>
      <c r="Q2148" s="13"/>
      <c r="R2148" s="13"/>
      <c r="S2148" s="13"/>
      <c r="T2148" s="13"/>
      <c r="U2148" s="13"/>
      <c r="V2148" s="13"/>
      <c r="W2148" s="13"/>
      <c r="X2148" s="13"/>
      <c r="Y2148" s="13"/>
      <c r="Z2148" s="13"/>
      <c r="AA2148" s="13"/>
      <c r="AB2148" s="13"/>
      <c r="AC2148" s="13"/>
      <c r="AD2148" s="13"/>
      <c r="AE2148" s="13"/>
      <c r="AF2148" s="13"/>
      <c r="AG2148" s="13"/>
      <c r="AH2148" s="13"/>
      <c r="AI2148" s="13"/>
    </row>
    <row r="2149" spans="2:35" ht="15" customHeight="1"/>
    <row r="2150" spans="2:35">
      <c r="B2150" s="13"/>
      <c r="C2150" s="13"/>
      <c r="D2150" s="13"/>
      <c r="E2150" s="13"/>
      <c r="F2150" s="13"/>
      <c r="G2150" s="13"/>
      <c r="H2150" s="13"/>
      <c r="I2150" s="13"/>
      <c r="J2150" s="13"/>
      <c r="K2150" s="13"/>
      <c r="L2150" s="13"/>
      <c r="M2150" s="13"/>
      <c r="N2150" s="13"/>
      <c r="O2150" s="13"/>
      <c r="P2150" s="13"/>
      <c r="Q2150" s="13"/>
      <c r="R2150" s="13"/>
      <c r="S2150" s="13"/>
      <c r="T2150" s="13"/>
      <c r="U2150" s="13"/>
      <c r="V2150" s="13"/>
      <c r="W2150" s="13"/>
      <c r="X2150" s="13"/>
      <c r="Y2150" s="13"/>
      <c r="Z2150" s="13"/>
      <c r="AA2150" s="13"/>
      <c r="AB2150" s="13"/>
      <c r="AC2150" s="13"/>
      <c r="AD2150" s="13"/>
      <c r="AE2150" s="13"/>
      <c r="AF2150" s="13"/>
      <c r="AG2150" s="13"/>
      <c r="AH2150" s="13"/>
      <c r="AI2150" s="13"/>
    </row>
    <row r="2151" spans="2:35">
      <c r="B2151" s="13"/>
      <c r="C2151" s="13"/>
      <c r="D2151" s="13"/>
      <c r="E2151" s="13"/>
      <c r="F2151" s="13"/>
      <c r="G2151" s="13"/>
      <c r="H2151" s="13"/>
      <c r="I2151" s="13"/>
      <c r="J2151" s="13"/>
      <c r="K2151" s="13"/>
      <c r="L2151" s="13"/>
      <c r="M2151" s="13"/>
      <c r="N2151" s="13"/>
      <c r="O2151" s="13"/>
      <c r="P2151" s="13"/>
      <c r="Q2151" s="13"/>
      <c r="R2151" s="13"/>
      <c r="S2151" s="13"/>
      <c r="T2151" s="13"/>
      <c r="U2151" s="13"/>
      <c r="V2151" s="13"/>
      <c r="W2151" s="13"/>
      <c r="X2151" s="13"/>
      <c r="Y2151" s="13"/>
      <c r="Z2151" s="13"/>
      <c r="AA2151" s="13"/>
      <c r="AB2151" s="13"/>
      <c r="AC2151" s="13"/>
      <c r="AD2151" s="13"/>
      <c r="AE2151" s="13"/>
      <c r="AF2151" s="13"/>
      <c r="AG2151" s="13"/>
      <c r="AH2151" s="13"/>
      <c r="AI2151" s="13"/>
    </row>
    <row r="2152" spans="2:35" ht="15" customHeight="1"/>
    <row r="2153" spans="2:35" ht="15" customHeight="1">
      <c r="B2153" s="13"/>
      <c r="C2153" s="13"/>
      <c r="D2153" s="13"/>
      <c r="E2153" s="13"/>
      <c r="F2153" s="13"/>
      <c r="G2153" s="13"/>
      <c r="H2153" s="13"/>
      <c r="I2153" s="13"/>
      <c r="J2153" s="13"/>
      <c r="K2153" s="13"/>
      <c r="L2153" s="13"/>
      <c r="M2153" s="13"/>
      <c r="N2153" s="13"/>
      <c r="O2153" s="13"/>
      <c r="P2153" s="13"/>
      <c r="Q2153" s="13"/>
      <c r="R2153" s="13"/>
      <c r="S2153" s="13"/>
      <c r="T2153" s="13"/>
      <c r="U2153" s="13"/>
      <c r="V2153" s="13"/>
      <c r="W2153" s="13"/>
      <c r="X2153" s="13"/>
      <c r="Y2153" s="13"/>
      <c r="Z2153" s="13"/>
      <c r="AA2153" s="13"/>
      <c r="AB2153" s="13"/>
      <c r="AC2153" s="13"/>
      <c r="AD2153" s="13"/>
      <c r="AE2153" s="13"/>
      <c r="AF2153" s="13"/>
      <c r="AG2153" s="13"/>
      <c r="AH2153" s="13"/>
      <c r="AI2153" s="13"/>
    </row>
    <row r="2154" spans="2:35" ht="15" customHeight="1">
      <c r="B2154" s="13"/>
      <c r="C2154" s="13"/>
      <c r="D2154" s="13"/>
      <c r="E2154" s="13"/>
      <c r="F2154" s="13"/>
      <c r="G2154" s="13"/>
      <c r="H2154" s="13"/>
      <c r="I2154" s="13"/>
      <c r="J2154" s="13"/>
      <c r="K2154" s="13"/>
      <c r="L2154" s="13"/>
      <c r="M2154" s="13"/>
      <c r="N2154" s="13"/>
      <c r="O2154" s="13"/>
      <c r="P2154" s="13"/>
      <c r="Q2154" s="13"/>
      <c r="R2154" s="13"/>
      <c r="S2154" s="13"/>
      <c r="T2154" s="13"/>
      <c r="U2154" s="13"/>
      <c r="V2154" s="13"/>
      <c r="W2154" s="13"/>
      <c r="X2154" s="13"/>
      <c r="Y2154" s="13"/>
      <c r="Z2154" s="13"/>
      <c r="AA2154" s="13"/>
      <c r="AB2154" s="13"/>
      <c r="AC2154" s="13"/>
      <c r="AD2154" s="13"/>
      <c r="AE2154" s="13"/>
      <c r="AF2154" s="13"/>
      <c r="AG2154" s="13"/>
      <c r="AH2154" s="13"/>
      <c r="AI2154" s="13"/>
    </row>
    <row r="2155" spans="2:35" ht="15" customHeight="1"/>
    <row r="2156" spans="2:35" ht="15" customHeight="1"/>
    <row r="2157" spans="2:35" ht="15" customHeight="1"/>
    <row r="2158" spans="2:35" ht="15" customHeight="1"/>
    <row r="2159" spans="2:35" ht="15" customHeight="1"/>
    <row r="2160" spans="2:35" ht="15" customHeight="1"/>
    <row r="2161" ht="15" customHeight="1"/>
    <row r="2162" ht="15" customHeight="1"/>
    <row r="2163" ht="15" customHeight="1"/>
    <row r="2251" ht="15" customHeight="1"/>
    <row r="2252" ht="15" customHeight="1"/>
    <row r="2253" ht="15" customHeight="1"/>
    <row r="2254" ht="15" customHeight="1"/>
    <row r="2255" ht="15" customHeight="1"/>
    <row r="2256" ht="15" customHeight="1"/>
    <row r="2257" ht="15" customHeight="1"/>
    <row r="2258" ht="15" customHeight="1"/>
    <row r="2259" ht="15" customHeight="1"/>
    <row r="2261" ht="15" customHeight="1"/>
    <row r="2262" ht="15" customHeight="1"/>
    <row r="2263" ht="15" customHeight="1"/>
    <row r="2265" ht="15" customHeight="1"/>
    <row r="2267" ht="15" customHeight="1"/>
    <row r="2268" ht="15" customHeight="1"/>
    <row r="2269" ht="15" customHeight="1"/>
    <row r="2270" ht="15" customHeight="1"/>
    <row r="2272" ht="15" customHeight="1"/>
    <row r="2274" ht="15" customHeight="1"/>
    <row r="2275" ht="15" customHeight="1"/>
    <row r="2276" ht="15" customHeight="1"/>
    <row r="2277" ht="15" customHeight="1"/>
    <row r="2278" ht="15" customHeight="1"/>
    <row r="2279" ht="15" customHeight="1"/>
    <row r="2280" ht="15" customHeight="1"/>
    <row r="2281" ht="15" customHeight="1"/>
    <row r="2283" ht="15" customHeight="1"/>
    <row r="2285" ht="15" customHeight="1"/>
    <row r="2286" ht="15" customHeight="1"/>
    <row r="2287"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299" ht="15" customHeight="1"/>
    <row r="2302" ht="15" customHeight="1"/>
    <row r="2303" ht="15" customHeight="1"/>
    <row r="2304" ht="15" customHeight="1"/>
    <row r="2306" spans="2:35" ht="15" customHeight="1"/>
    <row r="2307" spans="2:35" ht="15" customHeight="1"/>
    <row r="2308" spans="2:35" ht="15" customHeight="1"/>
    <row r="2309" spans="2:35" ht="15" customHeight="1"/>
    <row r="2310" spans="2:35" ht="15" customHeight="1"/>
    <row r="2311" spans="2:35" ht="15" customHeight="1"/>
    <row r="2312" spans="2:35" ht="15" customHeight="1"/>
    <row r="2313" spans="2:35" ht="15" customHeight="1"/>
    <row r="2314" spans="2:35" ht="15" customHeight="1"/>
    <row r="2315" spans="2:35" ht="15" customHeight="1"/>
    <row r="2316" spans="2:35" ht="15" customHeight="1"/>
    <row r="2317" spans="2:35" ht="15" customHeight="1">
      <c r="B2317" s="13"/>
      <c r="C2317" s="13"/>
      <c r="D2317" s="13"/>
      <c r="E2317" s="13"/>
      <c r="F2317" s="13"/>
      <c r="G2317" s="13"/>
      <c r="H2317" s="13"/>
      <c r="I2317" s="13"/>
      <c r="J2317" s="13"/>
      <c r="K2317" s="13"/>
      <c r="L2317" s="13"/>
      <c r="M2317" s="13"/>
      <c r="N2317" s="13"/>
      <c r="O2317" s="13"/>
      <c r="P2317" s="13"/>
      <c r="Q2317" s="13"/>
      <c r="R2317" s="13"/>
      <c r="S2317" s="13"/>
      <c r="T2317" s="13"/>
      <c r="U2317" s="13"/>
      <c r="V2317" s="13"/>
      <c r="W2317" s="13"/>
      <c r="X2317" s="13"/>
      <c r="Y2317" s="13"/>
      <c r="Z2317" s="13"/>
      <c r="AA2317" s="13"/>
      <c r="AB2317" s="13"/>
      <c r="AC2317" s="13"/>
      <c r="AD2317" s="13"/>
      <c r="AE2317" s="13"/>
      <c r="AF2317" s="13"/>
      <c r="AG2317" s="13"/>
      <c r="AH2317" s="13"/>
      <c r="AI2317" s="13"/>
    </row>
    <row r="2318" spans="2:35" ht="15" customHeight="1">
      <c r="B2318" s="13"/>
      <c r="C2318" s="13"/>
      <c r="D2318" s="13"/>
      <c r="E2318" s="13"/>
      <c r="F2318" s="13"/>
      <c r="G2318" s="13"/>
      <c r="H2318" s="13"/>
      <c r="I2318" s="13"/>
      <c r="J2318" s="13"/>
      <c r="K2318" s="13"/>
      <c r="L2318" s="13"/>
      <c r="M2318" s="13"/>
      <c r="N2318" s="13"/>
      <c r="O2318" s="13"/>
      <c r="P2318" s="13"/>
      <c r="Q2318" s="13"/>
      <c r="R2318" s="13"/>
      <c r="S2318" s="13"/>
      <c r="T2318" s="13"/>
      <c r="U2318" s="13"/>
      <c r="V2318" s="13"/>
      <c r="W2318" s="13"/>
      <c r="X2318" s="13"/>
      <c r="Y2318" s="13"/>
      <c r="Z2318" s="13"/>
      <c r="AA2318" s="13"/>
      <c r="AB2318" s="13"/>
      <c r="AC2318" s="13"/>
      <c r="AD2318" s="13"/>
      <c r="AE2318" s="13"/>
      <c r="AF2318" s="13"/>
      <c r="AG2318" s="13"/>
      <c r="AH2318" s="13"/>
      <c r="AI2318" s="13"/>
    </row>
    <row r="2319" spans="2:35" ht="15" customHeight="1"/>
    <row r="2320" spans="2:35"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35"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6"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79" ht="15" customHeight="1"/>
    <row r="2381" ht="15" customHeight="1"/>
    <row r="2382" ht="15" customHeight="1"/>
    <row r="2383" ht="15" customHeight="1"/>
    <row r="2384" ht="15" customHeight="1"/>
    <row r="2385" ht="15" customHeight="1"/>
    <row r="2386" ht="15" customHeight="1"/>
    <row r="2387" ht="15" customHeight="1"/>
    <row r="2388" ht="15" customHeight="1"/>
    <row r="2389" ht="15" customHeight="1"/>
    <row r="2391" ht="15" customHeight="1"/>
    <row r="2392" ht="15" customHeight="1"/>
    <row r="2393" ht="15" customHeight="1"/>
    <row r="2394" ht="15" customHeight="1"/>
    <row r="2395" ht="15" customHeight="1"/>
    <row r="2396" ht="15" customHeight="1"/>
    <row r="2397" ht="15" customHeight="1"/>
    <row r="2398" ht="15" customHeight="1"/>
    <row r="2401" ht="15" customHeight="1"/>
    <row r="2402" ht="15" customHeight="1"/>
    <row r="2403" ht="15" customHeight="1"/>
    <row r="2404" ht="15" customHeight="1"/>
    <row r="2405" ht="15" customHeight="1"/>
    <row r="2406" ht="15" customHeight="1"/>
    <row r="2407" ht="15" customHeight="1"/>
    <row r="2408" ht="15" customHeight="1"/>
    <row r="2409" ht="15" customHeight="1"/>
    <row r="2411" ht="15" customHeight="1"/>
    <row r="2412" ht="15" customHeight="1"/>
    <row r="2413" ht="15" customHeight="1"/>
    <row r="2414" ht="15" customHeight="1"/>
    <row r="2415" ht="15" customHeight="1"/>
    <row r="2416" ht="15" customHeight="1"/>
    <row r="2417" spans="2:35" ht="15" customHeight="1"/>
    <row r="2418" spans="2:35" ht="15" customHeight="1"/>
    <row r="2419" spans="2:35" ht="15" customHeight="1">
      <c r="B2419" s="13"/>
      <c r="C2419" s="13"/>
      <c r="D2419" s="13"/>
      <c r="E2419" s="13"/>
      <c r="F2419" s="13"/>
      <c r="G2419" s="13"/>
      <c r="H2419" s="13"/>
      <c r="I2419" s="13"/>
      <c r="J2419" s="13"/>
      <c r="K2419" s="13"/>
      <c r="L2419" s="13"/>
      <c r="M2419" s="13"/>
      <c r="N2419" s="13"/>
      <c r="O2419" s="13"/>
      <c r="P2419" s="13"/>
      <c r="Q2419" s="13"/>
      <c r="R2419" s="13"/>
      <c r="S2419" s="13"/>
      <c r="T2419" s="13"/>
      <c r="U2419" s="13"/>
      <c r="V2419" s="13"/>
      <c r="W2419" s="13"/>
      <c r="X2419" s="13"/>
      <c r="Y2419" s="13"/>
      <c r="Z2419" s="13"/>
      <c r="AA2419" s="13"/>
      <c r="AB2419" s="13"/>
      <c r="AC2419" s="13"/>
      <c r="AD2419" s="13"/>
      <c r="AE2419" s="13"/>
      <c r="AF2419" s="13"/>
      <c r="AG2419" s="13"/>
      <c r="AH2419" s="13"/>
      <c r="AI2419" s="13"/>
    </row>
    <row r="2420" spans="2:35" ht="15" customHeight="1">
      <c r="B2420" s="13"/>
      <c r="C2420" s="13"/>
      <c r="D2420" s="13"/>
      <c r="E2420" s="13"/>
      <c r="F2420" s="13"/>
      <c r="G2420" s="13"/>
      <c r="H2420" s="13"/>
      <c r="I2420" s="13"/>
      <c r="J2420" s="13"/>
      <c r="K2420" s="13"/>
      <c r="L2420" s="13"/>
      <c r="M2420" s="13"/>
      <c r="N2420" s="13"/>
      <c r="O2420" s="13"/>
      <c r="P2420" s="13"/>
      <c r="Q2420" s="13"/>
      <c r="R2420" s="13"/>
      <c r="S2420" s="13"/>
      <c r="T2420" s="13"/>
      <c r="U2420" s="13"/>
      <c r="V2420" s="13"/>
      <c r="W2420" s="13"/>
      <c r="X2420" s="13"/>
      <c r="Y2420" s="13"/>
      <c r="Z2420" s="13"/>
      <c r="AA2420" s="13"/>
      <c r="AB2420" s="13"/>
      <c r="AC2420" s="13"/>
      <c r="AD2420" s="13"/>
      <c r="AE2420" s="13"/>
      <c r="AF2420" s="13"/>
      <c r="AG2420" s="13"/>
      <c r="AH2420" s="13"/>
      <c r="AI2420" s="13"/>
    </row>
    <row r="2421" spans="2:35" ht="15" customHeight="1"/>
    <row r="2422" spans="2:35" ht="15" customHeight="1"/>
    <row r="2423" spans="2:35" ht="15" customHeight="1"/>
    <row r="2424" spans="2:35" ht="15" customHeight="1"/>
    <row r="2425" spans="2:35" ht="15" customHeight="1"/>
    <row r="2426" spans="2:35" ht="15" customHeight="1"/>
    <row r="2427" spans="2:35" ht="15" customHeight="1"/>
    <row r="2428" spans="2:35" ht="15" customHeight="1"/>
    <row r="2429" spans="2:35" ht="15" customHeight="1"/>
    <row r="2430" spans="2:35" ht="15" customHeight="1"/>
    <row r="2431" spans="2:35" ht="15" customHeight="1"/>
    <row r="2432" spans="2:35" ht="15" customHeight="1"/>
    <row r="2433" ht="15" customHeight="1"/>
    <row r="2434" ht="15" customHeight="1"/>
    <row r="2435" ht="15" customHeight="1"/>
    <row r="2436" ht="15" customHeight="1"/>
    <row r="2437" ht="15" customHeight="1"/>
    <row r="2438" ht="15" customHeight="1"/>
    <row r="2451" ht="15" customHeight="1"/>
    <row r="2452" ht="15" customHeight="1"/>
    <row r="2453" ht="15" customHeight="1"/>
    <row r="2454" ht="15" customHeight="1"/>
    <row r="2455" ht="15" customHeight="1"/>
    <row r="2456" ht="15" customHeight="1"/>
    <row r="2458" ht="15" customHeight="1"/>
    <row r="2460" ht="15" customHeight="1"/>
    <row r="2462" ht="15" customHeight="1"/>
    <row r="2463" ht="15" customHeight="1"/>
    <row r="2464" ht="15" customHeight="1"/>
    <row r="2465" ht="15" customHeight="1"/>
    <row r="2466" ht="15" customHeight="1"/>
    <row r="2468" ht="15" customHeight="1"/>
    <row r="2469" ht="15" customHeight="1"/>
    <row r="2470" ht="15" customHeight="1"/>
    <row r="2471" ht="15" customHeight="1"/>
    <row r="2472" ht="15" customHeight="1"/>
    <row r="2473" ht="15" customHeight="1"/>
    <row r="2474"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5" ht="15" customHeight="1"/>
    <row r="2487" ht="15" customHeight="1"/>
    <row r="2489" ht="15" customHeight="1"/>
    <row r="2490" ht="15" customHeight="1"/>
    <row r="2491" ht="15" customHeight="1"/>
    <row r="2492" ht="15" customHeight="1"/>
    <row r="2493" ht="15" customHeight="1"/>
    <row r="2496" ht="15" customHeight="1"/>
    <row r="2497" spans="2:35" ht="15" customHeight="1"/>
    <row r="2498" spans="2:35">
      <c r="B2498" s="13"/>
      <c r="C2498" s="13"/>
      <c r="D2498" s="13"/>
      <c r="E2498" s="13"/>
      <c r="F2498" s="13"/>
      <c r="G2498" s="13"/>
      <c r="H2498" s="13"/>
      <c r="I2498" s="13"/>
      <c r="J2498" s="13"/>
      <c r="K2498" s="13"/>
      <c r="L2498" s="13"/>
      <c r="M2498" s="13"/>
      <c r="N2498" s="13"/>
      <c r="O2498" s="13"/>
      <c r="P2498" s="13"/>
      <c r="Q2498" s="13"/>
      <c r="R2498" s="13"/>
      <c r="S2498" s="13"/>
      <c r="T2498" s="13"/>
      <c r="U2498" s="13"/>
      <c r="V2498" s="13"/>
      <c r="W2498" s="13"/>
      <c r="X2498" s="13"/>
      <c r="Y2498" s="13"/>
      <c r="Z2498" s="13"/>
      <c r="AA2498" s="13"/>
      <c r="AB2498" s="13"/>
      <c r="AC2498" s="13"/>
      <c r="AD2498" s="13"/>
      <c r="AE2498" s="13"/>
      <c r="AF2498" s="13"/>
      <c r="AG2498" s="13"/>
      <c r="AH2498" s="13"/>
      <c r="AI2498" s="13"/>
    </row>
    <row r="2499" spans="2:35" ht="15" customHeight="1"/>
    <row r="2500" spans="2:35" ht="15" customHeight="1"/>
    <row r="2501" spans="2:35" ht="15" customHeight="1"/>
    <row r="2502" spans="2:35" ht="15" customHeight="1"/>
    <row r="2503" spans="2:35" ht="15" customHeight="1"/>
    <row r="2504" spans="2:35">
      <c r="B2504" s="13"/>
      <c r="C2504" s="13"/>
      <c r="D2504" s="13"/>
      <c r="E2504" s="13"/>
      <c r="F2504" s="13"/>
      <c r="G2504" s="13"/>
      <c r="H2504" s="13"/>
      <c r="I2504" s="13"/>
      <c r="J2504" s="13"/>
      <c r="K2504" s="13"/>
      <c r="L2504" s="13"/>
      <c r="M2504" s="13"/>
      <c r="N2504" s="13"/>
      <c r="O2504" s="13"/>
      <c r="P2504" s="13"/>
      <c r="Q2504" s="13"/>
      <c r="R2504" s="13"/>
      <c r="S2504" s="13"/>
      <c r="T2504" s="13"/>
      <c r="U2504" s="13"/>
      <c r="V2504" s="13"/>
      <c r="W2504" s="13"/>
      <c r="X2504" s="13"/>
      <c r="Y2504" s="13"/>
      <c r="Z2504" s="13"/>
      <c r="AA2504" s="13"/>
      <c r="AB2504" s="13"/>
      <c r="AC2504" s="13"/>
      <c r="AD2504" s="13"/>
      <c r="AE2504" s="13"/>
      <c r="AF2504" s="13"/>
      <c r="AG2504" s="13"/>
      <c r="AH2504" s="13"/>
      <c r="AI2504" s="13"/>
    </row>
    <row r="2505" spans="2:35" ht="15" customHeight="1"/>
    <row r="2506" spans="2:35" ht="15" customHeight="1"/>
    <row r="2507" spans="2:35" ht="15" customHeight="1"/>
    <row r="2508" spans="2:35" ht="15" customHeight="1"/>
    <row r="2509" spans="2:35" ht="15" customHeight="1">
      <c r="B2509" s="13"/>
      <c r="C2509" s="13"/>
      <c r="D2509" s="13"/>
      <c r="E2509" s="13"/>
      <c r="F2509" s="13"/>
      <c r="G2509" s="13"/>
      <c r="H2509" s="13"/>
      <c r="I2509" s="13"/>
      <c r="J2509" s="13"/>
      <c r="K2509" s="13"/>
      <c r="L2509" s="13"/>
      <c r="M2509" s="13"/>
      <c r="N2509" s="13"/>
      <c r="O2509" s="13"/>
      <c r="P2509" s="13"/>
      <c r="Q2509" s="13"/>
      <c r="R2509" s="13"/>
      <c r="S2509" s="13"/>
      <c r="T2509" s="13"/>
      <c r="U2509" s="13"/>
      <c r="V2509" s="13"/>
      <c r="W2509" s="13"/>
      <c r="X2509" s="13"/>
      <c r="Y2509" s="13"/>
      <c r="Z2509" s="13"/>
      <c r="AA2509" s="13"/>
      <c r="AB2509" s="13"/>
      <c r="AC2509" s="13"/>
      <c r="AD2509" s="13"/>
      <c r="AE2509" s="13"/>
      <c r="AF2509" s="13"/>
      <c r="AG2509" s="13"/>
      <c r="AH2509" s="13"/>
      <c r="AI2509" s="13"/>
    </row>
    <row r="2510" spans="2:35" ht="15" customHeight="1">
      <c r="B2510" s="13"/>
      <c r="C2510" s="13"/>
      <c r="D2510" s="13"/>
      <c r="E2510" s="13"/>
      <c r="F2510" s="13"/>
      <c r="G2510" s="13"/>
      <c r="H2510" s="13"/>
      <c r="I2510" s="13"/>
      <c r="J2510" s="13"/>
      <c r="K2510" s="13"/>
      <c r="L2510" s="13"/>
      <c r="M2510" s="13"/>
      <c r="N2510" s="13"/>
      <c r="O2510" s="13"/>
      <c r="P2510" s="13"/>
      <c r="Q2510" s="13"/>
      <c r="R2510" s="13"/>
      <c r="S2510" s="13"/>
      <c r="T2510" s="13"/>
      <c r="U2510" s="13"/>
      <c r="V2510" s="13"/>
      <c r="W2510" s="13"/>
      <c r="X2510" s="13"/>
      <c r="Y2510" s="13"/>
      <c r="Z2510" s="13"/>
      <c r="AA2510" s="13"/>
      <c r="AB2510" s="13"/>
      <c r="AC2510" s="13"/>
      <c r="AD2510" s="13"/>
      <c r="AE2510" s="13"/>
      <c r="AF2510" s="13"/>
      <c r="AG2510" s="13"/>
      <c r="AH2510" s="13"/>
      <c r="AI2510" s="13"/>
    </row>
    <row r="2511" spans="2:35" ht="15" customHeight="1"/>
    <row r="2512" spans="2:35"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3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0" ht="15" customHeight="1"/>
    <row r="2562" ht="15" customHeight="1"/>
    <row r="2563" ht="15" customHeight="1"/>
    <row r="2564" ht="15" customHeight="1"/>
    <row r="2565" ht="15" customHeight="1"/>
    <row r="2566" ht="15" customHeight="1"/>
    <row r="2567" ht="15" customHeight="1"/>
    <row r="2569" ht="15" customHeight="1"/>
    <row r="2570" ht="15" customHeight="1"/>
    <row r="2571" ht="15" customHeight="1"/>
    <row r="2572" ht="15" customHeight="1"/>
    <row r="2573" ht="15" customHeight="1"/>
    <row r="2574" ht="15" customHeight="1"/>
    <row r="2576" ht="15" customHeight="1"/>
    <row r="2577" ht="15" customHeight="1"/>
    <row r="2578" ht="15" customHeight="1"/>
    <row r="2579" ht="15" customHeight="1"/>
    <row r="2580" ht="15" customHeight="1"/>
    <row r="2582" ht="15" customHeight="1"/>
    <row r="2583" ht="15" customHeight="1"/>
    <row r="2584" ht="15" customHeight="1"/>
    <row r="2585" ht="15" customHeight="1"/>
    <row r="2586" ht="15" customHeight="1"/>
    <row r="2587" ht="15" customHeight="1"/>
    <row r="2589" ht="15" customHeight="1"/>
    <row r="2590" ht="15" customHeight="1"/>
    <row r="2591" ht="15" customHeight="1"/>
    <row r="2592" ht="15" customHeight="1"/>
    <row r="2593" spans="2:35" ht="15" customHeight="1"/>
    <row r="2594" spans="2:35" ht="15" customHeight="1"/>
    <row r="2595" spans="2:35">
      <c r="B2595" s="13"/>
      <c r="C2595" s="13"/>
      <c r="D2595" s="13"/>
      <c r="E2595" s="13"/>
      <c r="F2595" s="13"/>
      <c r="G2595" s="13"/>
      <c r="H2595" s="13"/>
      <c r="I2595" s="13"/>
      <c r="J2595" s="13"/>
      <c r="K2595" s="13"/>
      <c r="L2595" s="13"/>
      <c r="M2595" s="13"/>
      <c r="N2595" s="13"/>
      <c r="O2595" s="13"/>
      <c r="P2595" s="13"/>
      <c r="Q2595" s="13"/>
      <c r="R2595" s="13"/>
      <c r="S2595" s="13"/>
      <c r="T2595" s="13"/>
      <c r="U2595" s="13"/>
      <c r="V2595" s="13"/>
      <c r="W2595" s="13"/>
      <c r="X2595" s="13"/>
      <c r="Y2595" s="13"/>
      <c r="Z2595" s="13"/>
      <c r="AA2595" s="13"/>
      <c r="AB2595" s="13"/>
      <c r="AC2595" s="13"/>
      <c r="AD2595" s="13"/>
      <c r="AE2595" s="13"/>
      <c r="AF2595" s="13"/>
      <c r="AG2595" s="13"/>
      <c r="AH2595" s="13"/>
      <c r="AI2595" s="13"/>
    </row>
    <row r="2596" spans="2:35" ht="15" customHeight="1"/>
    <row r="2597" spans="2:35" ht="15" customHeight="1"/>
    <row r="2598" spans="2:35" ht="15" customHeight="1">
      <c r="B2598" s="13"/>
      <c r="C2598" s="13"/>
      <c r="D2598" s="13"/>
      <c r="E2598" s="13"/>
      <c r="F2598" s="13"/>
      <c r="G2598" s="13"/>
      <c r="H2598" s="13"/>
      <c r="I2598" s="13"/>
      <c r="J2598" s="13"/>
      <c r="K2598" s="13"/>
      <c r="L2598" s="13"/>
      <c r="M2598" s="13"/>
      <c r="N2598" s="13"/>
      <c r="O2598" s="13"/>
      <c r="P2598" s="13"/>
      <c r="Q2598" s="13"/>
      <c r="R2598" s="13"/>
      <c r="S2598" s="13"/>
      <c r="T2598" s="13"/>
      <c r="U2598" s="13"/>
      <c r="V2598" s="13"/>
      <c r="W2598" s="13"/>
      <c r="X2598" s="13"/>
      <c r="Y2598" s="13"/>
      <c r="Z2598" s="13"/>
      <c r="AA2598" s="13"/>
      <c r="AB2598" s="13"/>
      <c r="AC2598" s="13"/>
      <c r="AD2598" s="13"/>
      <c r="AE2598" s="13"/>
      <c r="AF2598" s="13"/>
      <c r="AG2598" s="13"/>
      <c r="AH2598" s="13"/>
      <c r="AI2598" s="13"/>
    </row>
    <row r="2599" spans="2:35" ht="15" customHeight="1">
      <c r="B2599" s="13"/>
      <c r="C2599" s="13"/>
      <c r="D2599" s="13"/>
      <c r="E2599" s="13"/>
      <c r="F2599" s="13"/>
      <c r="G2599" s="13"/>
      <c r="H2599" s="13"/>
      <c r="I2599" s="13"/>
      <c r="J2599" s="13"/>
      <c r="K2599" s="13"/>
      <c r="L2599" s="13"/>
      <c r="M2599" s="13"/>
      <c r="N2599" s="13"/>
      <c r="O2599" s="13"/>
      <c r="P2599" s="13"/>
      <c r="Q2599" s="13"/>
      <c r="R2599" s="13"/>
      <c r="S2599" s="13"/>
      <c r="T2599" s="13"/>
      <c r="U2599" s="13"/>
      <c r="V2599" s="13"/>
      <c r="W2599" s="13"/>
      <c r="X2599" s="13"/>
      <c r="Y2599" s="13"/>
      <c r="Z2599" s="13"/>
      <c r="AA2599" s="13"/>
      <c r="AB2599" s="13"/>
      <c r="AC2599" s="13"/>
      <c r="AD2599" s="13"/>
      <c r="AE2599" s="13"/>
      <c r="AF2599" s="13"/>
      <c r="AG2599" s="13"/>
      <c r="AH2599" s="13"/>
      <c r="AI2599" s="13"/>
    </row>
    <row r="2600" spans="2:35" ht="15" customHeight="1"/>
    <row r="2601" spans="2:35" ht="15" customHeight="1"/>
    <row r="2602" spans="2:35" ht="15" customHeight="1"/>
    <row r="2603" spans="2:35" ht="15" customHeight="1"/>
    <row r="2604" spans="2:35" ht="15" customHeight="1"/>
    <row r="2605" spans="2:35" ht="15" customHeight="1"/>
    <row r="2606" spans="2:35" ht="15" customHeight="1"/>
    <row r="2607" spans="2:35" ht="15" customHeight="1"/>
    <row r="2608" spans="2:35" ht="15" customHeight="1"/>
    <row r="2609" ht="15" customHeight="1"/>
    <row r="2610" ht="15" customHeight="1"/>
    <row r="2611" ht="15" customHeight="1"/>
    <row r="2612" ht="15" customHeight="1"/>
    <row r="2613" ht="15" customHeight="1"/>
    <row r="2614" ht="15" customHeight="1"/>
    <row r="2615" ht="15" customHeight="1"/>
    <row r="2616"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7"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0"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8"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spans="2:35" ht="15" customHeight="1"/>
    <row r="2706" spans="2:35">
      <c r="B2706" s="13"/>
      <c r="C2706" s="13"/>
      <c r="D2706" s="13"/>
      <c r="E2706" s="13"/>
      <c r="F2706" s="13"/>
      <c r="G2706" s="13"/>
      <c r="H2706" s="13"/>
      <c r="I2706" s="13"/>
      <c r="J2706" s="13"/>
      <c r="K2706" s="13"/>
      <c r="L2706" s="13"/>
      <c r="M2706" s="13"/>
      <c r="N2706" s="13"/>
      <c r="O2706" s="13"/>
      <c r="P2706" s="13"/>
      <c r="Q2706" s="13"/>
      <c r="R2706" s="13"/>
      <c r="S2706" s="13"/>
      <c r="T2706" s="13"/>
      <c r="U2706" s="13"/>
      <c r="V2706" s="13"/>
      <c r="W2706" s="13"/>
      <c r="X2706" s="13"/>
      <c r="Y2706" s="13"/>
      <c r="Z2706" s="13"/>
      <c r="AA2706" s="13"/>
      <c r="AB2706" s="13"/>
      <c r="AC2706" s="13"/>
      <c r="AD2706" s="13"/>
      <c r="AE2706" s="13"/>
      <c r="AF2706" s="13"/>
      <c r="AG2706" s="13"/>
      <c r="AH2706" s="13"/>
      <c r="AI2706" s="13"/>
    </row>
    <row r="2707" spans="2:35">
      <c r="B2707" s="13"/>
      <c r="C2707" s="13"/>
      <c r="D2707" s="13"/>
      <c r="E2707" s="13"/>
      <c r="F2707" s="13"/>
      <c r="G2707" s="13"/>
      <c r="H2707" s="13"/>
      <c r="I2707" s="13"/>
      <c r="J2707" s="13"/>
      <c r="K2707" s="13"/>
      <c r="L2707" s="13"/>
      <c r="M2707" s="13"/>
      <c r="N2707" s="13"/>
      <c r="O2707" s="13"/>
      <c r="P2707" s="13"/>
      <c r="Q2707" s="13"/>
      <c r="R2707" s="13"/>
      <c r="S2707" s="13"/>
      <c r="T2707" s="13"/>
      <c r="U2707" s="13"/>
      <c r="V2707" s="13"/>
      <c r="W2707" s="13"/>
      <c r="X2707" s="13"/>
      <c r="Y2707" s="13"/>
      <c r="Z2707" s="13"/>
      <c r="AA2707" s="13"/>
      <c r="AB2707" s="13"/>
      <c r="AC2707" s="13"/>
      <c r="AD2707" s="13"/>
      <c r="AE2707" s="13"/>
      <c r="AF2707" s="13"/>
      <c r="AG2707" s="13"/>
      <c r="AH2707" s="13"/>
      <c r="AI2707" s="13"/>
    </row>
    <row r="2708" spans="2:35" ht="15" customHeight="1"/>
    <row r="2709" spans="2:35" ht="15" customHeight="1"/>
    <row r="2710" spans="2:35" ht="15" customHeight="1"/>
    <row r="2711" spans="2:35" ht="15" customHeight="1"/>
    <row r="2712" spans="2:35" ht="15" customHeight="1"/>
    <row r="2713" spans="2:35" ht="15" customHeight="1"/>
    <row r="2714" spans="2:35" ht="15" customHeight="1"/>
    <row r="2715" spans="2:35" ht="15" customHeight="1"/>
    <row r="2716" spans="2:35" ht="15" customHeight="1"/>
    <row r="2717" spans="2:35" ht="15" customHeight="1"/>
    <row r="2718" spans="2:35" ht="15" customHeight="1"/>
    <row r="2719" spans="2:35" ht="15" customHeight="1">
      <c r="B2719" s="13"/>
      <c r="C2719" s="13"/>
      <c r="D2719" s="13"/>
      <c r="E2719" s="13"/>
      <c r="F2719" s="13"/>
      <c r="G2719" s="13"/>
      <c r="H2719" s="13"/>
      <c r="I2719" s="13"/>
      <c r="J2719" s="13"/>
      <c r="K2719" s="13"/>
      <c r="L2719" s="13"/>
      <c r="M2719" s="13"/>
      <c r="N2719" s="13"/>
      <c r="O2719" s="13"/>
      <c r="P2719" s="13"/>
      <c r="Q2719" s="13"/>
      <c r="R2719" s="13"/>
      <c r="S2719" s="13"/>
      <c r="T2719" s="13"/>
      <c r="U2719" s="13"/>
      <c r="V2719" s="13"/>
      <c r="W2719" s="13"/>
      <c r="X2719" s="13"/>
      <c r="Y2719" s="13"/>
      <c r="Z2719" s="13"/>
      <c r="AA2719" s="13"/>
      <c r="AB2719" s="13"/>
      <c r="AC2719" s="13"/>
      <c r="AD2719" s="13"/>
      <c r="AE2719" s="13"/>
      <c r="AF2719" s="13"/>
      <c r="AG2719" s="13"/>
      <c r="AH2719" s="13"/>
      <c r="AI2719" s="13"/>
    </row>
    <row r="2720" spans="2:35" ht="15" customHeight="1">
      <c r="B2720" s="13"/>
      <c r="C2720" s="13"/>
      <c r="D2720" s="13"/>
      <c r="E2720" s="13"/>
      <c r="F2720" s="13"/>
      <c r="G2720" s="13"/>
      <c r="H2720" s="13"/>
      <c r="I2720" s="13"/>
      <c r="J2720" s="13"/>
      <c r="K2720" s="13"/>
      <c r="L2720" s="13"/>
      <c r="M2720" s="13"/>
      <c r="N2720" s="13"/>
      <c r="O2720" s="13"/>
      <c r="P2720" s="13"/>
      <c r="Q2720" s="13"/>
      <c r="R2720" s="13"/>
      <c r="S2720" s="13"/>
      <c r="T2720" s="13"/>
      <c r="U2720" s="13"/>
      <c r="V2720" s="13"/>
      <c r="W2720" s="13"/>
      <c r="X2720" s="13"/>
      <c r="Y2720" s="13"/>
      <c r="Z2720" s="13"/>
      <c r="AA2720" s="13"/>
      <c r="AB2720" s="13"/>
      <c r="AC2720" s="13"/>
      <c r="AD2720" s="13"/>
      <c r="AE2720" s="13"/>
      <c r="AF2720" s="13"/>
      <c r="AG2720" s="13"/>
      <c r="AH2720" s="13"/>
      <c r="AI2720" s="13"/>
    </row>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44"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7" ht="15" customHeight="1"/>
    <row r="2789" ht="15" customHeight="1"/>
    <row r="2790" ht="15" customHeight="1"/>
    <row r="2791" ht="15" customHeight="1"/>
    <row r="2792"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3" ht="15" customHeight="1"/>
    <row r="2805" ht="15" customHeight="1"/>
    <row r="2806" ht="15" customHeight="1"/>
    <row r="2807" ht="15" customHeight="1"/>
    <row r="2808" ht="15" customHeight="1"/>
    <row r="2810" ht="15" customHeight="1"/>
    <row r="2811" ht="15" customHeight="1"/>
    <row r="2812" ht="15" customHeight="1"/>
    <row r="2813" ht="15" customHeight="1"/>
    <row r="2814" ht="15" customHeight="1"/>
    <row r="2815" ht="15" customHeight="1"/>
    <row r="2816" ht="15" customHeight="1"/>
    <row r="2817" ht="15" customHeight="1"/>
    <row r="2819" ht="15" customHeight="1"/>
    <row r="2820" ht="15" customHeight="1"/>
    <row r="2821" ht="15" customHeight="1"/>
    <row r="2822" ht="15" customHeight="1"/>
    <row r="2823" ht="15" customHeight="1"/>
    <row r="2824" ht="15" customHeight="1"/>
    <row r="2826" ht="15" customHeight="1"/>
    <row r="2827" ht="15" customHeight="1"/>
    <row r="2828" ht="15" customHeight="1"/>
    <row r="2829" ht="15" customHeight="1"/>
    <row r="2832" ht="15" customHeight="1"/>
    <row r="2833" spans="2:35" ht="15" customHeight="1"/>
    <row r="2834" spans="2:35" ht="15" customHeight="1"/>
    <row r="2835" spans="2:35" ht="15" customHeight="1"/>
    <row r="2836" spans="2:35" ht="15" customHeight="1"/>
    <row r="2837" spans="2:35" ht="15" customHeight="1">
      <c r="B2837" s="13"/>
      <c r="C2837" s="13"/>
      <c r="D2837" s="13"/>
      <c r="E2837" s="13"/>
      <c r="F2837" s="13"/>
      <c r="G2837" s="13"/>
      <c r="H2837" s="13"/>
      <c r="I2837" s="13"/>
      <c r="J2837" s="13"/>
      <c r="K2837" s="13"/>
      <c r="L2837" s="13"/>
      <c r="M2837" s="13"/>
      <c r="N2837" s="13"/>
      <c r="O2837" s="13"/>
      <c r="P2837" s="13"/>
      <c r="Q2837" s="13"/>
      <c r="R2837" s="13"/>
      <c r="S2837" s="13"/>
      <c r="T2837" s="13"/>
      <c r="U2837" s="13"/>
      <c r="V2837" s="13"/>
      <c r="W2837" s="13"/>
      <c r="X2837" s="13"/>
      <c r="Y2837" s="13"/>
      <c r="Z2837" s="13"/>
      <c r="AA2837" s="13"/>
      <c r="AB2837" s="13"/>
      <c r="AC2837" s="13"/>
      <c r="AD2837" s="13"/>
      <c r="AE2837" s="13"/>
      <c r="AF2837" s="13"/>
      <c r="AG2837" s="13"/>
      <c r="AH2837" s="13"/>
      <c r="AI2837" s="13"/>
    </row>
    <row r="2838" spans="2:35" ht="15" customHeight="1">
      <c r="B2838" s="13"/>
      <c r="C2838" s="13"/>
      <c r="D2838" s="13"/>
      <c r="E2838" s="13"/>
      <c r="F2838" s="13"/>
      <c r="G2838" s="13"/>
      <c r="H2838" s="13"/>
      <c r="I2838" s="13"/>
      <c r="J2838" s="13"/>
      <c r="K2838" s="13"/>
      <c r="L2838" s="13"/>
      <c r="M2838" s="13"/>
      <c r="N2838" s="13"/>
      <c r="O2838" s="13"/>
      <c r="P2838" s="13"/>
      <c r="Q2838" s="13"/>
      <c r="R2838" s="13"/>
      <c r="S2838" s="13"/>
      <c r="T2838" s="13"/>
      <c r="U2838" s="13"/>
      <c r="V2838" s="13"/>
      <c r="W2838" s="13"/>
      <c r="X2838" s="13"/>
      <c r="Y2838" s="13"/>
      <c r="Z2838" s="13"/>
      <c r="AA2838" s="13"/>
      <c r="AB2838" s="13"/>
      <c r="AC2838" s="13"/>
      <c r="AD2838" s="13"/>
      <c r="AE2838" s="13"/>
      <c r="AF2838" s="13"/>
      <c r="AG2838" s="13"/>
      <c r="AH2838" s="13"/>
      <c r="AI2838" s="13"/>
    </row>
    <row r="2839" spans="2:35" ht="15" customHeight="1"/>
    <row r="2840" spans="2:35" ht="15" customHeight="1"/>
    <row r="2841" spans="2:35" ht="15" customHeight="1"/>
    <row r="2842" spans="2:35" ht="15" customHeight="1"/>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7ED3B-66F0-405A-B3A0-59BB0155690B}">
  <sheetPr>
    <tabColor theme="6" tint="0.79998168889431442"/>
  </sheetPr>
  <dimension ref="A1:AI61"/>
  <sheetViews>
    <sheetView workbookViewId="0"/>
  </sheetViews>
  <sheetFormatPr defaultRowHeight="15"/>
  <sheetData>
    <row r="1" spans="1:35">
      <c r="A1" t="s">
        <v>267</v>
      </c>
    </row>
    <row r="2" spans="1:35">
      <c r="A2" t="s">
        <v>2580</v>
      </c>
    </row>
    <row r="3" spans="1:35">
      <c r="A3" t="s">
        <v>2581</v>
      </c>
    </row>
    <row r="4" spans="1:35">
      <c r="A4" t="s">
        <v>149</v>
      </c>
    </row>
    <row r="5" spans="1:35">
      <c r="B5" t="s">
        <v>268</v>
      </c>
      <c r="C5" t="s">
        <v>269</v>
      </c>
      <c r="D5" t="s">
        <v>270</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2582</v>
      </c>
    </row>
    <row r="6" spans="1:35">
      <c r="A6" t="s">
        <v>44</v>
      </c>
    </row>
    <row r="7" spans="1:35">
      <c r="A7" t="s">
        <v>179</v>
      </c>
    </row>
    <row r="8" spans="1:35">
      <c r="A8" t="s">
        <v>180</v>
      </c>
      <c r="B8" t="s">
        <v>2583</v>
      </c>
      <c r="C8" t="s">
        <v>2584</v>
      </c>
      <c r="D8" t="s">
        <v>271</v>
      </c>
      <c r="F8">
        <v>14447.607421999999</v>
      </c>
      <c r="G8">
        <v>14313.319336</v>
      </c>
      <c r="H8">
        <v>14066.552734000001</v>
      </c>
      <c r="I8">
        <v>13778.573242</v>
      </c>
      <c r="J8">
        <v>13556.407227</v>
      </c>
      <c r="K8">
        <v>13380.132812</v>
      </c>
      <c r="L8">
        <v>13196.650390999999</v>
      </c>
      <c r="M8">
        <v>12994.242188</v>
      </c>
      <c r="N8">
        <v>12784.722656</v>
      </c>
      <c r="O8">
        <v>12592.303711</v>
      </c>
      <c r="P8">
        <v>12399.879883</v>
      </c>
      <c r="Q8">
        <v>12240.421875</v>
      </c>
      <c r="R8">
        <v>12080.273438</v>
      </c>
      <c r="S8">
        <v>11903.265625</v>
      </c>
      <c r="T8">
        <v>11716.102539</v>
      </c>
      <c r="U8">
        <v>11552.862305000001</v>
      </c>
      <c r="V8">
        <v>11414.745117</v>
      </c>
      <c r="W8">
        <v>11288.351562</v>
      </c>
      <c r="X8">
        <v>11182.738281</v>
      </c>
      <c r="Y8">
        <v>11082.567383</v>
      </c>
      <c r="Z8">
        <v>10999.316406</v>
      </c>
      <c r="AA8">
        <v>10931.280273</v>
      </c>
      <c r="AB8">
        <v>10885.708008</v>
      </c>
      <c r="AC8">
        <v>10860.390625</v>
      </c>
      <c r="AD8">
        <v>10859.199219</v>
      </c>
      <c r="AE8">
        <v>10884.042969</v>
      </c>
      <c r="AF8">
        <v>10923.398438</v>
      </c>
      <c r="AG8">
        <v>10975.913086</v>
      </c>
      <c r="AH8">
        <v>11046.507812</v>
      </c>
      <c r="AI8" s="32">
        <v>-0.01</v>
      </c>
    </row>
    <row r="9" spans="1:35">
      <c r="A9" t="s">
        <v>182</v>
      </c>
      <c r="B9" t="s">
        <v>2585</v>
      </c>
      <c r="C9" t="s">
        <v>2586</v>
      </c>
      <c r="D9" t="s">
        <v>271</v>
      </c>
      <c r="F9">
        <v>5617.2177730000003</v>
      </c>
      <c r="G9">
        <v>5428.5034180000002</v>
      </c>
      <c r="H9">
        <v>5191.189453</v>
      </c>
      <c r="I9">
        <v>4935.9736329999996</v>
      </c>
      <c r="J9">
        <v>4705.1977539999998</v>
      </c>
      <c r="K9">
        <v>4491.0893550000001</v>
      </c>
      <c r="L9">
        <v>4278.0898440000001</v>
      </c>
      <c r="M9">
        <v>4059.8388669999999</v>
      </c>
      <c r="N9">
        <v>3845.0900879999999</v>
      </c>
      <c r="O9">
        <v>3641.443115</v>
      </c>
      <c r="P9">
        <v>3447.7126459999999</v>
      </c>
      <c r="Q9">
        <v>3273.7714839999999</v>
      </c>
      <c r="R9">
        <v>3114.6992190000001</v>
      </c>
      <c r="S9">
        <v>2960.594482</v>
      </c>
      <c r="T9">
        <v>2817.6606449999999</v>
      </c>
      <c r="U9">
        <v>2695.3596189999998</v>
      </c>
      <c r="V9">
        <v>2595.155518</v>
      </c>
      <c r="W9">
        <v>2508.0722660000001</v>
      </c>
      <c r="X9">
        <v>2435.8085940000001</v>
      </c>
      <c r="Y9">
        <v>2374.1186520000001</v>
      </c>
      <c r="Z9">
        <v>2325.4736330000001</v>
      </c>
      <c r="AA9">
        <v>2285.9282229999999</v>
      </c>
      <c r="AB9">
        <v>2253.4345699999999</v>
      </c>
      <c r="AC9">
        <v>2228.44751</v>
      </c>
      <c r="AD9">
        <v>2209.461182</v>
      </c>
      <c r="AE9">
        <v>2197.0107419999999</v>
      </c>
      <c r="AF9">
        <v>2187.7121579999998</v>
      </c>
      <c r="AG9">
        <v>2180.7695309999999</v>
      </c>
      <c r="AH9">
        <v>2177.6904300000001</v>
      </c>
      <c r="AI9" s="32">
        <v>-3.3000000000000002E-2</v>
      </c>
    </row>
    <row r="10" spans="1:35">
      <c r="A10" t="s">
        <v>184</v>
      </c>
      <c r="B10" t="s">
        <v>2587</v>
      </c>
      <c r="C10" t="s">
        <v>2588</v>
      </c>
      <c r="D10" t="s">
        <v>271</v>
      </c>
      <c r="F10">
        <v>8814.2333980000003</v>
      </c>
      <c r="G10">
        <v>8869.2011719999991</v>
      </c>
      <c r="H10">
        <v>8860.4306639999995</v>
      </c>
      <c r="I10">
        <v>8828.4013670000004</v>
      </c>
      <c r="J10">
        <v>8837.6757809999999</v>
      </c>
      <c r="K10">
        <v>8876.1259769999997</v>
      </c>
      <c r="L10">
        <v>8906.2558590000008</v>
      </c>
      <c r="M10">
        <v>8922.7275389999995</v>
      </c>
      <c r="N10">
        <v>8928.5761719999991</v>
      </c>
      <c r="O10">
        <v>8940.390625</v>
      </c>
      <c r="P10">
        <v>8942.2568360000005</v>
      </c>
      <c r="Q10">
        <v>8957.2431639999995</v>
      </c>
      <c r="R10">
        <v>8956.6259769999997</v>
      </c>
      <c r="S10">
        <v>8934.1679690000001</v>
      </c>
      <c r="T10">
        <v>8890.3535159999992</v>
      </c>
      <c r="U10">
        <v>8849.7675780000009</v>
      </c>
      <c r="V10">
        <v>8812.1445309999999</v>
      </c>
      <c r="W10">
        <v>8773.0849610000005</v>
      </c>
      <c r="X10">
        <v>8739.9443360000005</v>
      </c>
      <c r="Y10">
        <v>8701.6416019999997</v>
      </c>
      <c r="Z10">
        <v>8667.1738280000009</v>
      </c>
      <c r="AA10">
        <v>8638.796875</v>
      </c>
      <c r="AB10">
        <v>8625.8105469999991</v>
      </c>
      <c r="AC10">
        <v>8625.5507809999999</v>
      </c>
      <c r="AD10">
        <v>8643.3994139999995</v>
      </c>
      <c r="AE10">
        <v>8680.7285159999992</v>
      </c>
      <c r="AF10">
        <v>8729.4082030000009</v>
      </c>
      <c r="AG10">
        <v>8788.8837889999995</v>
      </c>
      <c r="AH10">
        <v>8862.5654300000006</v>
      </c>
      <c r="AI10" s="32">
        <v>0</v>
      </c>
    </row>
    <row r="11" spans="1:35">
      <c r="A11" t="s">
        <v>186</v>
      </c>
      <c r="B11" t="s">
        <v>2589</v>
      </c>
      <c r="C11" t="s">
        <v>2590</v>
      </c>
      <c r="D11" t="s">
        <v>271</v>
      </c>
      <c r="F11">
        <v>16.156637</v>
      </c>
      <c r="G11">
        <v>15.614727</v>
      </c>
      <c r="H11">
        <v>14.932316999999999</v>
      </c>
      <c r="I11">
        <v>14.198518</v>
      </c>
      <c r="J11">
        <v>13.534452999999999</v>
      </c>
      <c r="K11">
        <v>12.917832000000001</v>
      </c>
      <c r="L11">
        <v>12.305018</v>
      </c>
      <c r="M11">
        <v>11.676231</v>
      </c>
      <c r="N11">
        <v>11.057055999999999</v>
      </c>
      <c r="O11">
        <v>10.469415</v>
      </c>
      <c r="P11">
        <v>9.9105530000000002</v>
      </c>
      <c r="Q11">
        <v>9.4076260000000005</v>
      </c>
      <c r="R11">
        <v>8.9483379999999997</v>
      </c>
      <c r="S11">
        <v>8.502955</v>
      </c>
      <c r="T11">
        <v>8.0892909999999993</v>
      </c>
      <c r="U11">
        <v>7.7350440000000003</v>
      </c>
      <c r="V11">
        <v>7.4453899999999997</v>
      </c>
      <c r="W11">
        <v>7.1939979999999997</v>
      </c>
      <c r="X11">
        <v>6.9856109999999996</v>
      </c>
      <c r="Y11">
        <v>6.807957</v>
      </c>
      <c r="Z11">
        <v>6.668526</v>
      </c>
      <c r="AA11">
        <v>6.5555320000000004</v>
      </c>
      <c r="AB11">
        <v>6.4628009999999998</v>
      </c>
      <c r="AC11">
        <v>6.3921140000000003</v>
      </c>
      <c r="AD11">
        <v>6.3387270000000004</v>
      </c>
      <c r="AE11">
        <v>6.3040330000000004</v>
      </c>
      <c r="AF11">
        <v>6.2782900000000001</v>
      </c>
      <c r="AG11">
        <v>6.2593569999999996</v>
      </c>
      <c r="AH11">
        <v>6.2514649999999996</v>
      </c>
      <c r="AI11" s="32">
        <v>-3.3000000000000002E-2</v>
      </c>
    </row>
    <row r="12" spans="1:35">
      <c r="A12" t="s">
        <v>188</v>
      </c>
      <c r="B12" t="s">
        <v>2591</v>
      </c>
      <c r="C12" t="s">
        <v>2592</v>
      </c>
      <c r="D12" t="s">
        <v>271</v>
      </c>
      <c r="F12">
        <v>950.06707800000004</v>
      </c>
      <c r="G12">
        <v>927.43151899999998</v>
      </c>
      <c r="H12">
        <v>901.69171100000005</v>
      </c>
      <c r="I12">
        <v>884.45953399999996</v>
      </c>
      <c r="J12">
        <v>871.48339799999997</v>
      </c>
      <c r="K12">
        <v>859.32513400000005</v>
      </c>
      <c r="L12">
        <v>849.26849400000003</v>
      </c>
      <c r="M12">
        <v>840.25915499999996</v>
      </c>
      <c r="N12">
        <v>831.36639400000001</v>
      </c>
      <c r="O12">
        <v>824.56054700000004</v>
      </c>
      <c r="P12">
        <v>821.34234600000002</v>
      </c>
      <c r="Q12">
        <v>818.52441399999998</v>
      </c>
      <c r="R12">
        <v>814.83673099999999</v>
      </c>
      <c r="S12">
        <v>811.95385699999997</v>
      </c>
      <c r="T12">
        <v>809.40844700000002</v>
      </c>
      <c r="U12">
        <v>808.91735800000004</v>
      </c>
      <c r="V12">
        <v>809.92602499999998</v>
      </c>
      <c r="W12">
        <v>810.87994400000002</v>
      </c>
      <c r="X12">
        <v>813.33953899999995</v>
      </c>
      <c r="Y12">
        <v>816.35626200000002</v>
      </c>
      <c r="Z12">
        <v>820.26946999999996</v>
      </c>
      <c r="AA12">
        <v>823.41033900000002</v>
      </c>
      <c r="AB12">
        <v>826.18591300000003</v>
      </c>
      <c r="AC12">
        <v>830.09173599999997</v>
      </c>
      <c r="AD12">
        <v>834.68682899999999</v>
      </c>
      <c r="AE12">
        <v>839.99987799999997</v>
      </c>
      <c r="AF12">
        <v>844.45477300000005</v>
      </c>
      <c r="AG12">
        <v>850.153503</v>
      </c>
      <c r="AH12">
        <v>857.44146699999999</v>
      </c>
      <c r="AI12" s="32">
        <v>-4.0000000000000001E-3</v>
      </c>
    </row>
    <row r="13" spans="1:35">
      <c r="A13" t="s">
        <v>190</v>
      </c>
      <c r="B13" t="s">
        <v>2593</v>
      </c>
      <c r="C13" t="s">
        <v>2594</v>
      </c>
      <c r="D13" t="s">
        <v>271</v>
      </c>
      <c r="F13">
        <v>211.79267899999999</v>
      </c>
      <c r="G13">
        <v>221.35264599999999</v>
      </c>
      <c r="H13">
        <v>226.360748</v>
      </c>
      <c r="I13">
        <v>226.85597200000001</v>
      </c>
      <c r="J13">
        <v>227.17091400000001</v>
      </c>
      <c r="K13">
        <v>227.42456100000001</v>
      </c>
      <c r="L13">
        <v>227.351181</v>
      </c>
      <c r="M13">
        <v>226.97782900000001</v>
      </c>
      <c r="N13">
        <v>226.290436</v>
      </c>
      <c r="O13">
        <v>225.171143</v>
      </c>
      <c r="P13">
        <v>224.09106399999999</v>
      </c>
      <c r="Q13">
        <v>223.555252</v>
      </c>
      <c r="R13">
        <v>222.82238799999999</v>
      </c>
      <c r="S13">
        <v>221.78663599999999</v>
      </c>
      <c r="T13">
        <v>220.55602999999999</v>
      </c>
      <c r="U13">
        <v>219.32922400000001</v>
      </c>
      <c r="V13">
        <v>217.81092799999999</v>
      </c>
      <c r="W13">
        <v>215.70451399999999</v>
      </c>
      <c r="X13">
        <v>213.86698899999999</v>
      </c>
      <c r="Y13">
        <v>212.02500900000001</v>
      </c>
      <c r="Z13">
        <v>210.17111199999999</v>
      </c>
      <c r="AA13">
        <v>208.09629799999999</v>
      </c>
      <c r="AB13">
        <v>205.94572400000001</v>
      </c>
      <c r="AC13">
        <v>203.864014</v>
      </c>
      <c r="AD13">
        <v>201.65756200000001</v>
      </c>
      <c r="AE13">
        <v>199.53419500000001</v>
      </c>
      <c r="AF13">
        <v>197.40910299999999</v>
      </c>
      <c r="AG13">
        <v>194.99052399999999</v>
      </c>
      <c r="AH13">
        <v>192.72607400000001</v>
      </c>
      <c r="AI13" s="32">
        <v>-3.0000000000000001E-3</v>
      </c>
    </row>
    <row r="14" spans="1:35">
      <c r="A14" t="s">
        <v>192</v>
      </c>
      <c r="B14" t="s">
        <v>2595</v>
      </c>
      <c r="C14" t="s">
        <v>2596</v>
      </c>
      <c r="D14" t="s">
        <v>271</v>
      </c>
      <c r="F14">
        <v>91.866462999999996</v>
      </c>
      <c r="G14">
        <v>95.047843999999998</v>
      </c>
      <c r="H14">
        <v>98.100082</v>
      </c>
      <c r="I14">
        <v>98.297370999999998</v>
      </c>
      <c r="J14">
        <v>99.015793000000002</v>
      </c>
      <c r="K14">
        <v>99.818306000000007</v>
      </c>
      <c r="L14">
        <v>100.435158</v>
      </c>
      <c r="M14">
        <v>100.902916</v>
      </c>
      <c r="N14">
        <v>101.160149</v>
      </c>
      <c r="O14">
        <v>101.078728</v>
      </c>
      <c r="P14">
        <v>101.03228</v>
      </c>
      <c r="Q14">
        <v>100.937263</v>
      </c>
      <c r="R14">
        <v>100.906296</v>
      </c>
      <c r="S14">
        <v>100.527382</v>
      </c>
      <c r="T14">
        <v>99.915215000000003</v>
      </c>
      <c r="U14">
        <v>99.245552000000004</v>
      </c>
      <c r="V14">
        <v>98.604225</v>
      </c>
      <c r="W14">
        <v>97.455551</v>
      </c>
      <c r="X14">
        <v>96.610405</v>
      </c>
      <c r="Y14">
        <v>95.781234999999995</v>
      </c>
      <c r="Z14">
        <v>95.010138999999995</v>
      </c>
      <c r="AA14">
        <v>94.064087000000001</v>
      </c>
      <c r="AB14">
        <v>93.072463999999997</v>
      </c>
      <c r="AC14">
        <v>92.183280999999994</v>
      </c>
      <c r="AD14">
        <v>91.261589000000001</v>
      </c>
      <c r="AE14">
        <v>90.434334000000007</v>
      </c>
      <c r="AF14">
        <v>89.623856000000004</v>
      </c>
      <c r="AG14">
        <v>88.543518000000006</v>
      </c>
      <c r="AH14">
        <v>87.624701999999999</v>
      </c>
      <c r="AI14" s="32">
        <v>-2E-3</v>
      </c>
    </row>
    <row r="15" spans="1:35">
      <c r="A15" t="s">
        <v>194</v>
      </c>
      <c r="B15" t="s">
        <v>2597</v>
      </c>
      <c r="C15" t="s">
        <v>2598</v>
      </c>
      <c r="D15" t="s">
        <v>271</v>
      </c>
      <c r="F15">
        <v>26.104420000000001</v>
      </c>
      <c r="G15">
        <v>27.958748</v>
      </c>
      <c r="H15">
        <v>29.360862999999998</v>
      </c>
      <c r="I15">
        <v>30.404257000000001</v>
      </c>
      <c r="J15">
        <v>31.176168000000001</v>
      </c>
      <c r="K15">
        <v>31.735724999999999</v>
      </c>
      <c r="L15">
        <v>32.137633999999998</v>
      </c>
      <c r="M15">
        <v>32.421238000000002</v>
      </c>
      <c r="N15">
        <v>32.616638000000002</v>
      </c>
      <c r="O15">
        <v>32.746367999999997</v>
      </c>
      <c r="P15">
        <v>32.823729999999998</v>
      </c>
      <c r="Q15">
        <v>32.850150999999997</v>
      </c>
      <c r="R15">
        <v>32.831726000000003</v>
      </c>
      <c r="S15">
        <v>32.779494999999997</v>
      </c>
      <c r="T15">
        <v>32.700462000000002</v>
      </c>
      <c r="U15">
        <v>32.598652000000001</v>
      </c>
      <c r="V15">
        <v>32.498699000000002</v>
      </c>
      <c r="W15">
        <v>32.391376000000001</v>
      </c>
      <c r="X15">
        <v>32.277873999999997</v>
      </c>
      <c r="Y15">
        <v>32.156567000000003</v>
      </c>
      <c r="Z15">
        <v>32.032176999999997</v>
      </c>
      <c r="AA15">
        <v>31.905846</v>
      </c>
      <c r="AB15">
        <v>31.778054999999998</v>
      </c>
      <c r="AC15">
        <v>31.647835000000001</v>
      </c>
      <c r="AD15">
        <v>31.517433</v>
      </c>
      <c r="AE15">
        <v>31.386583000000002</v>
      </c>
      <c r="AF15">
        <v>31.254867999999998</v>
      </c>
      <c r="AG15">
        <v>31.125091999999999</v>
      </c>
      <c r="AH15">
        <v>30.995487000000001</v>
      </c>
      <c r="AI15" s="32">
        <v>6.0000000000000001E-3</v>
      </c>
    </row>
    <row r="16" spans="1:35">
      <c r="A16" t="s">
        <v>196</v>
      </c>
      <c r="B16" t="s">
        <v>2599</v>
      </c>
      <c r="C16" t="s">
        <v>2600</v>
      </c>
      <c r="D16" t="s">
        <v>271</v>
      </c>
      <c r="F16">
        <v>93.821793</v>
      </c>
      <c r="G16">
        <v>98.346069</v>
      </c>
      <c r="H16">
        <v>98.899811</v>
      </c>
      <c r="I16">
        <v>98.154319999999998</v>
      </c>
      <c r="J16">
        <v>96.978966</v>
      </c>
      <c r="K16">
        <v>95.870536999999999</v>
      </c>
      <c r="L16">
        <v>94.778396999999998</v>
      </c>
      <c r="M16">
        <v>93.653671000000003</v>
      </c>
      <c r="N16">
        <v>92.513656999999995</v>
      </c>
      <c r="O16">
        <v>91.346046000000001</v>
      </c>
      <c r="P16">
        <v>90.235045999999997</v>
      </c>
      <c r="Q16">
        <v>89.767821999999995</v>
      </c>
      <c r="R16">
        <v>89.084404000000006</v>
      </c>
      <c r="S16">
        <v>88.479789999999994</v>
      </c>
      <c r="T16">
        <v>87.940360999999996</v>
      </c>
      <c r="U16">
        <v>87.485000999999997</v>
      </c>
      <c r="V16">
        <v>86.707999999999998</v>
      </c>
      <c r="W16">
        <v>85.857574</v>
      </c>
      <c r="X16">
        <v>84.978706000000003</v>
      </c>
      <c r="Y16">
        <v>84.087226999999999</v>
      </c>
      <c r="Z16">
        <v>83.128783999999996</v>
      </c>
      <c r="AA16">
        <v>82.126366000000004</v>
      </c>
      <c r="AB16">
        <v>81.095184000000003</v>
      </c>
      <c r="AC16">
        <v>80.032905999999997</v>
      </c>
      <c r="AD16">
        <v>78.878570999999994</v>
      </c>
      <c r="AE16">
        <v>77.713295000000002</v>
      </c>
      <c r="AF16">
        <v>76.530395999999996</v>
      </c>
      <c r="AG16">
        <v>75.321915000000004</v>
      </c>
      <c r="AH16">
        <v>74.105903999999995</v>
      </c>
      <c r="AI16" s="32">
        <v>-8.0000000000000002E-3</v>
      </c>
    </row>
    <row r="17" spans="1:35">
      <c r="A17" t="s">
        <v>198</v>
      </c>
      <c r="B17" t="s">
        <v>2601</v>
      </c>
      <c r="C17" t="s">
        <v>2602</v>
      </c>
      <c r="D17" t="s">
        <v>271</v>
      </c>
      <c r="F17">
        <v>5921.6064450000003</v>
      </c>
      <c r="G17">
        <v>5758.8461909999996</v>
      </c>
      <c r="H17">
        <v>5615.3227539999998</v>
      </c>
      <c r="I17">
        <v>5522.4594729999999</v>
      </c>
      <c r="J17">
        <v>5456.8017579999996</v>
      </c>
      <c r="K17">
        <v>5375.783203</v>
      </c>
      <c r="L17">
        <v>5295.0048829999996</v>
      </c>
      <c r="M17">
        <v>5208.1630859999996</v>
      </c>
      <c r="N17">
        <v>5129.4189450000003</v>
      </c>
      <c r="O17">
        <v>5059.7778319999998</v>
      </c>
      <c r="P17">
        <v>5009.6132809999999</v>
      </c>
      <c r="Q17">
        <v>4957.8959960000002</v>
      </c>
      <c r="R17">
        <v>4903.5463870000003</v>
      </c>
      <c r="S17">
        <v>4860.4370120000003</v>
      </c>
      <c r="T17">
        <v>4815.5263670000004</v>
      </c>
      <c r="U17">
        <v>4791.6870120000003</v>
      </c>
      <c r="V17">
        <v>4773.9067379999997</v>
      </c>
      <c r="W17">
        <v>4755.3203119999998</v>
      </c>
      <c r="X17">
        <v>4745.1215819999998</v>
      </c>
      <c r="Y17">
        <v>4736.1166990000002</v>
      </c>
      <c r="Z17">
        <v>4733.9057620000003</v>
      </c>
      <c r="AA17">
        <v>4732.7148440000001</v>
      </c>
      <c r="AB17">
        <v>4731.6547849999997</v>
      </c>
      <c r="AC17">
        <v>4729.873047</v>
      </c>
      <c r="AD17">
        <v>4730.2021480000003</v>
      </c>
      <c r="AE17">
        <v>4729.4658200000003</v>
      </c>
      <c r="AF17">
        <v>4727.9716799999997</v>
      </c>
      <c r="AG17">
        <v>4734.9438479999999</v>
      </c>
      <c r="AH17">
        <v>4747.1035160000001</v>
      </c>
      <c r="AI17" s="32">
        <v>-8.0000000000000002E-3</v>
      </c>
    </row>
    <row r="18" spans="1:35">
      <c r="A18" t="s">
        <v>200</v>
      </c>
      <c r="B18" t="s">
        <v>2603</v>
      </c>
      <c r="C18" t="s">
        <v>2604</v>
      </c>
      <c r="D18" t="s">
        <v>271</v>
      </c>
      <c r="F18">
        <v>748.63781700000004</v>
      </c>
      <c r="G18">
        <v>732.18176300000005</v>
      </c>
      <c r="H18">
        <v>720.222351</v>
      </c>
      <c r="I18">
        <v>712.26513699999998</v>
      </c>
      <c r="J18">
        <v>704.63708499999996</v>
      </c>
      <c r="K18">
        <v>693.10375999999997</v>
      </c>
      <c r="L18">
        <v>681.51898200000005</v>
      </c>
      <c r="M18">
        <v>670.97247300000004</v>
      </c>
      <c r="N18">
        <v>664.23034700000005</v>
      </c>
      <c r="O18">
        <v>660.79870600000004</v>
      </c>
      <c r="P18">
        <v>661.24517800000001</v>
      </c>
      <c r="Q18">
        <v>662.369507</v>
      </c>
      <c r="R18">
        <v>663.70324700000003</v>
      </c>
      <c r="S18">
        <v>666.36852999999996</v>
      </c>
      <c r="T18">
        <v>668.24157700000001</v>
      </c>
      <c r="U18">
        <v>672.17394999999999</v>
      </c>
      <c r="V18">
        <v>676.03515600000003</v>
      </c>
      <c r="W18">
        <v>679.41424600000005</v>
      </c>
      <c r="X18">
        <v>684.28772000000004</v>
      </c>
      <c r="Y18">
        <v>690.63830600000006</v>
      </c>
      <c r="Z18">
        <v>698.07110599999999</v>
      </c>
      <c r="AA18">
        <v>705.62060499999995</v>
      </c>
      <c r="AB18">
        <v>713.18573000000004</v>
      </c>
      <c r="AC18">
        <v>721.23553500000003</v>
      </c>
      <c r="AD18">
        <v>730.61541699999998</v>
      </c>
      <c r="AE18">
        <v>740.51544200000001</v>
      </c>
      <c r="AF18">
        <v>750.55602999999996</v>
      </c>
      <c r="AG18">
        <v>761.51873799999998</v>
      </c>
      <c r="AH18">
        <v>773.14770499999997</v>
      </c>
      <c r="AI18" s="32">
        <v>1E-3</v>
      </c>
    </row>
    <row r="19" spans="1:35">
      <c r="A19" t="s">
        <v>202</v>
      </c>
      <c r="B19" t="s">
        <v>2605</v>
      </c>
      <c r="C19" t="s">
        <v>2606</v>
      </c>
      <c r="D19" t="s">
        <v>271</v>
      </c>
      <c r="F19">
        <v>969.94122300000004</v>
      </c>
      <c r="G19">
        <v>940.81146200000001</v>
      </c>
      <c r="H19">
        <v>917.15948500000002</v>
      </c>
      <c r="I19">
        <v>901.62676999999996</v>
      </c>
      <c r="J19">
        <v>890.98638900000003</v>
      </c>
      <c r="K19">
        <v>878.49054000000001</v>
      </c>
      <c r="L19">
        <v>867.02569600000004</v>
      </c>
      <c r="M19">
        <v>854.45898399999999</v>
      </c>
      <c r="N19">
        <v>843.13281199999994</v>
      </c>
      <c r="O19">
        <v>833.16595500000005</v>
      </c>
      <c r="P19">
        <v>827.27282700000001</v>
      </c>
      <c r="Q19">
        <v>820.74212599999998</v>
      </c>
      <c r="R19">
        <v>813.97699</v>
      </c>
      <c r="S19">
        <v>809.44824200000005</v>
      </c>
      <c r="T19">
        <v>804.86688200000003</v>
      </c>
      <c r="U19">
        <v>804.27398700000003</v>
      </c>
      <c r="V19">
        <v>803.65295400000002</v>
      </c>
      <c r="W19">
        <v>803.74804700000004</v>
      </c>
      <c r="X19">
        <v>804.90454099999999</v>
      </c>
      <c r="Y19">
        <v>806.42034899999999</v>
      </c>
      <c r="Z19">
        <v>809.15716599999996</v>
      </c>
      <c r="AA19">
        <v>813.02770999999996</v>
      </c>
      <c r="AB19">
        <v>817.48461899999995</v>
      </c>
      <c r="AC19">
        <v>821.82110599999999</v>
      </c>
      <c r="AD19">
        <v>826.55474900000002</v>
      </c>
      <c r="AE19">
        <v>831.33819600000004</v>
      </c>
      <c r="AF19">
        <v>836.18957499999999</v>
      </c>
      <c r="AG19">
        <v>842.79058799999996</v>
      </c>
      <c r="AH19">
        <v>850.25329599999998</v>
      </c>
      <c r="AI19" s="32">
        <v>-5.0000000000000001E-3</v>
      </c>
    </row>
    <row r="20" spans="1:35">
      <c r="A20" t="s">
        <v>2607</v>
      </c>
      <c r="B20" t="s">
        <v>2608</v>
      </c>
      <c r="C20" t="s">
        <v>2609</v>
      </c>
      <c r="D20" t="s">
        <v>271</v>
      </c>
      <c r="F20">
        <v>4203.0278319999998</v>
      </c>
      <c r="G20">
        <v>4085.8527829999998</v>
      </c>
      <c r="H20">
        <v>3977.9411620000001</v>
      </c>
      <c r="I20">
        <v>3908.5668949999999</v>
      </c>
      <c r="J20">
        <v>3861.1782229999999</v>
      </c>
      <c r="K20">
        <v>3804.1892090000001</v>
      </c>
      <c r="L20">
        <v>3746.4604490000002</v>
      </c>
      <c r="M20">
        <v>3682.7316890000002</v>
      </c>
      <c r="N20">
        <v>3622.055664</v>
      </c>
      <c r="O20">
        <v>3565.8127439999998</v>
      </c>
      <c r="P20">
        <v>3521.0952149999998</v>
      </c>
      <c r="Q20">
        <v>3474.7841800000001</v>
      </c>
      <c r="R20">
        <v>3425.8664549999999</v>
      </c>
      <c r="S20">
        <v>3384.6206050000001</v>
      </c>
      <c r="T20">
        <v>3342.4177249999998</v>
      </c>
      <c r="U20">
        <v>3315.2387699999999</v>
      </c>
      <c r="V20">
        <v>3294.2185060000002</v>
      </c>
      <c r="W20">
        <v>3272.158203</v>
      </c>
      <c r="X20">
        <v>3255.9291990000002</v>
      </c>
      <c r="Y20">
        <v>3239.0583499999998</v>
      </c>
      <c r="Z20">
        <v>3226.6767580000001</v>
      </c>
      <c r="AA20">
        <v>3214.0668949999999</v>
      </c>
      <c r="AB20">
        <v>3200.9846189999998</v>
      </c>
      <c r="AC20">
        <v>3186.8171390000002</v>
      </c>
      <c r="AD20">
        <v>3173.031982</v>
      </c>
      <c r="AE20">
        <v>3157.6123050000001</v>
      </c>
      <c r="AF20">
        <v>3141.226318</v>
      </c>
      <c r="AG20">
        <v>3130.6345209999999</v>
      </c>
      <c r="AH20">
        <v>3123.703125</v>
      </c>
      <c r="AI20" s="32">
        <v>-1.0999999999999999E-2</v>
      </c>
    </row>
    <row r="21" spans="1:35">
      <c r="A21" t="s">
        <v>206</v>
      </c>
    </row>
    <row r="22" spans="1:35">
      <c r="A22" t="s">
        <v>207</v>
      </c>
      <c r="B22" t="s">
        <v>2610</v>
      </c>
      <c r="C22" t="s">
        <v>2611</v>
      </c>
      <c r="D22" t="s">
        <v>271</v>
      </c>
      <c r="F22">
        <v>2795.655029</v>
      </c>
      <c r="G22">
        <v>2985.946289</v>
      </c>
      <c r="H22">
        <v>3004.0117190000001</v>
      </c>
      <c r="I22">
        <v>2994.3767090000001</v>
      </c>
      <c r="J22">
        <v>3010.1215820000002</v>
      </c>
      <c r="K22">
        <v>3024.310547</v>
      </c>
      <c r="L22">
        <v>3036.461914</v>
      </c>
      <c r="M22">
        <v>3042.4677729999999</v>
      </c>
      <c r="N22">
        <v>3043.4104000000002</v>
      </c>
      <c r="O22">
        <v>3046.782471</v>
      </c>
      <c r="P22">
        <v>3061.0747070000002</v>
      </c>
      <c r="Q22">
        <v>3070.6218260000001</v>
      </c>
      <c r="R22">
        <v>3069.8415530000002</v>
      </c>
      <c r="S22">
        <v>3072.1235350000002</v>
      </c>
      <c r="T22">
        <v>3082.9067380000001</v>
      </c>
      <c r="U22">
        <v>3102.0864259999998</v>
      </c>
      <c r="V22">
        <v>3127.588135</v>
      </c>
      <c r="W22">
        <v>3157.076904</v>
      </c>
      <c r="X22">
        <v>3191.8100589999999</v>
      </c>
      <c r="Y22">
        <v>3222.9575199999999</v>
      </c>
      <c r="Z22">
        <v>3255.5627439999998</v>
      </c>
      <c r="AA22">
        <v>3288.5258789999998</v>
      </c>
      <c r="AB22">
        <v>3323.1064449999999</v>
      </c>
      <c r="AC22">
        <v>3357.5683589999999</v>
      </c>
      <c r="AD22">
        <v>3392.8244629999999</v>
      </c>
      <c r="AE22">
        <v>3430.6352539999998</v>
      </c>
      <c r="AF22">
        <v>3471.3813479999999</v>
      </c>
      <c r="AG22">
        <v>3513.5590820000002</v>
      </c>
      <c r="AH22">
        <v>3560.3764649999998</v>
      </c>
      <c r="AI22" s="32">
        <v>8.9999999999999993E-3</v>
      </c>
    </row>
    <row r="23" spans="1:35">
      <c r="A23" t="s">
        <v>209</v>
      </c>
      <c r="B23" t="s">
        <v>2612</v>
      </c>
      <c r="C23" t="s">
        <v>2613</v>
      </c>
      <c r="D23" t="s">
        <v>271</v>
      </c>
      <c r="F23">
        <v>154.480209</v>
      </c>
      <c r="G23">
        <v>163.53123500000001</v>
      </c>
      <c r="H23">
        <v>164.38275100000001</v>
      </c>
      <c r="I23">
        <v>163.916977</v>
      </c>
      <c r="J23">
        <v>164.66076699999999</v>
      </c>
      <c r="K23">
        <v>165.33139</v>
      </c>
      <c r="L23">
        <v>165.905991</v>
      </c>
      <c r="M23">
        <v>166.18859900000001</v>
      </c>
      <c r="N23">
        <v>166.23085</v>
      </c>
      <c r="O23">
        <v>166.389084</v>
      </c>
      <c r="P23">
        <v>167.06776400000001</v>
      </c>
      <c r="Q23">
        <v>167.52093500000001</v>
      </c>
      <c r="R23">
        <v>167.48246800000001</v>
      </c>
      <c r="S23">
        <v>167.58998099999999</v>
      </c>
      <c r="T23">
        <v>168.10247799999999</v>
      </c>
      <c r="U23">
        <v>169.01503</v>
      </c>
      <c r="V23">
        <v>170.22898900000001</v>
      </c>
      <c r="W23">
        <v>171.632507</v>
      </c>
      <c r="X23">
        <v>173.28613300000001</v>
      </c>
      <c r="Y23">
        <v>174.76892100000001</v>
      </c>
      <c r="Z23">
        <v>176.32135</v>
      </c>
      <c r="AA23">
        <v>177.89068599999999</v>
      </c>
      <c r="AB23">
        <v>179.53720100000001</v>
      </c>
      <c r="AC23">
        <v>181.178146</v>
      </c>
      <c r="AD23">
        <v>182.856964</v>
      </c>
      <c r="AE23">
        <v>184.65737899999999</v>
      </c>
      <c r="AF23">
        <v>186.59747300000001</v>
      </c>
      <c r="AG23">
        <v>188.605942</v>
      </c>
      <c r="AH23">
        <v>190.835114</v>
      </c>
      <c r="AI23" s="32">
        <v>8.0000000000000002E-3</v>
      </c>
    </row>
    <row r="24" spans="1:35">
      <c r="A24" t="s">
        <v>280</v>
      </c>
      <c r="B24" t="s">
        <v>2614</v>
      </c>
      <c r="C24" t="s">
        <v>2615</v>
      </c>
      <c r="D24" t="s">
        <v>271</v>
      </c>
      <c r="F24">
        <v>1525.0932620000001</v>
      </c>
      <c r="G24">
        <v>1567.8680420000001</v>
      </c>
      <c r="H24">
        <v>1526.7360839999999</v>
      </c>
      <c r="I24">
        <v>1508.541504</v>
      </c>
      <c r="J24">
        <v>1515.349121</v>
      </c>
      <c r="K24">
        <v>1520.4882809999999</v>
      </c>
      <c r="L24">
        <v>1524.98938</v>
      </c>
      <c r="M24">
        <v>1525.926025</v>
      </c>
      <c r="N24">
        <v>1523.0429690000001</v>
      </c>
      <c r="O24">
        <v>1521.2917480000001</v>
      </c>
      <c r="P24">
        <v>1525.9873050000001</v>
      </c>
      <c r="Q24">
        <v>1531.2928469999999</v>
      </c>
      <c r="R24">
        <v>1530.815918</v>
      </c>
      <c r="S24">
        <v>1529.8126219999999</v>
      </c>
      <c r="T24">
        <v>1532.0532229999999</v>
      </c>
      <c r="U24">
        <v>1538.0153809999999</v>
      </c>
      <c r="V24">
        <v>1547.7210689999999</v>
      </c>
      <c r="W24">
        <v>1559.256592</v>
      </c>
      <c r="X24">
        <v>1573.825317</v>
      </c>
      <c r="Y24">
        <v>1586.3063959999999</v>
      </c>
      <c r="Z24">
        <v>1599.5791019999999</v>
      </c>
      <c r="AA24">
        <v>1613.908447</v>
      </c>
      <c r="AB24">
        <v>1628.809814</v>
      </c>
      <c r="AC24">
        <v>1643.376831</v>
      </c>
      <c r="AD24">
        <v>1658.938232</v>
      </c>
      <c r="AE24">
        <v>1676.1137699999999</v>
      </c>
      <c r="AF24">
        <v>1694.779663</v>
      </c>
      <c r="AG24">
        <v>1714.7982179999999</v>
      </c>
      <c r="AH24">
        <v>1736.7991939999999</v>
      </c>
      <c r="AI24" s="32">
        <v>5.0000000000000001E-3</v>
      </c>
    </row>
    <row r="25" spans="1:35">
      <c r="A25" t="s">
        <v>282</v>
      </c>
      <c r="B25" t="s">
        <v>2616</v>
      </c>
      <c r="C25" t="s">
        <v>2617</v>
      </c>
      <c r="D25" t="s">
        <v>271</v>
      </c>
      <c r="F25">
        <v>585.55181900000002</v>
      </c>
      <c r="G25">
        <v>750.91198699999995</v>
      </c>
      <c r="H25">
        <v>819.919983</v>
      </c>
      <c r="I25">
        <v>830.230591</v>
      </c>
      <c r="J25">
        <v>837.06994599999996</v>
      </c>
      <c r="K25">
        <v>843.648865</v>
      </c>
      <c r="L25">
        <v>849.23260500000004</v>
      </c>
      <c r="M25">
        <v>853.01031499999999</v>
      </c>
      <c r="N25">
        <v>855.76171899999997</v>
      </c>
      <c r="O25">
        <v>859.20422399999995</v>
      </c>
      <c r="P25">
        <v>865.41162099999997</v>
      </c>
      <c r="Q25">
        <v>868.69140600000003</v>
      </c>
      <c r="R25">
        <v>869.10211200000003</v>
      </c>
      <c r="S25">
        <v>871.32574499999998</v>
      </c>
      <c r="T25">
        <v>876.51696800000002</v>
      </c>
      <c r="U25">
        <v>884.41485599999999</v>
      </c>
      <c r="V25">
        <v>893.89855999999997</v>
      </c>
      <c r="W25">
        <v>904.61901899999998</v>
      </c>
      <c r="X25">
        <v>916.72100799999998</v>
      </c>
      <c r="Y25">
        <v>927.89562999999998</v>
      </c>
      <c r="Z25">
        <v>939.45696999999996</v>
      </c>
      <c r="AA25">
        <v>950.67779499999995</v>
      </c>
      <c r="AB25">
        <v>962.48809800000004</v>
      </c>
      <c r="AC25">
        <v>974.37261999999998</v>
      </c>
      <c r="AD25">
        <v>986.22100799999998</v>
      </c>
      <c r="AE25">
        <v>998.68841599999996</v>
      </c>
      <c r="AF25">
        <v>1012.037231</v>
      </c>
      <c r="AG25">
        <v>1025.5076899999999</v>
      </c>
      <c r="AH25">
        <v>1040.55603</v>
      </c>
      <c r="AI25" s="32">
        <v>2.1000000000000001E-2</v>
      </c>
    </row>
    <row r="26" spans="1:35">
      <c r="A26" t="s">
        <v>284</v>
      </c>
      <c r="B26" t="s">
        <v>2618</v>
      </c>
      <c r="C26" t="s">
        <v>2619</v>
      </c>
      <c r="D26" t="s">
        <v>271</v>
      </c>
      <c r="F26">
        <v>530.52978499999995</v>
      </c>
      <c r="G26">
        <v>503.63491800000003</v>
      </c>
      <c r="H26">
        <v>492.97289999999998</v>
      </c>
      <c r="I26">
        <v>491.68774400000001</v>
      </c>
      <c r="J26">
        <v>493.04165599999999</v>
      </c>
      <c r="K26">
        <v>494.84197999999998</v>
      </c>
      <c r="L26">
        <v>496.33401500000002</v>
      </c>
      <c r="M26">
        <v>497.34268200000002</v>
      </c>
      <c r="N26">
        <v>498.37484699999999</v>
      </c>
      <c r="O26">
        <v>499.89736900000003</v>
      </c>
      <c r="P26">
        <v>502.60791</v>
      </c>
      <c r="Q26">
        <v>503.11676</v>
      </c>
      <c r="R26">
        <v>502.44113199999998</v>
      </c>
      <c r="S26">
        <v>503.39532500000001</v>
      </c>
      <c r="T26">
        <v>506.23397799999998</v>
      </c>
      <c r="U26">
        <v>510.641052</v>
      </c>
      <c r="V26">
        <v>515.73944100000006</v>
      </c>
      <c r="W26">
        <v>521.56854199999998</v>
      </c>
      <c r="X26">
        <v>527.97747800000002</v>
      </c>
      <c r="Y26">
        <v>533.98669400000006</v>
      </c>
      <c r="Z26">
        <v>540.20526099999995</v>
      </c>
      <c r="AA26">
        <v>546.04901099999995</v>
      </c>
      <c r="AB26">
        <v>552.27117899999996</v>
      </c>
      <c r="AC26">
        <v>558.64074700000003</v>
      </c>
      <c r="AD26">
        <v>564.80841099999998</v>
      </c>
      <c r="AE26">
        <v>571.17590299999995</v>
      </c>
      <c r="AF26">
        <v>577.96679700000004</v>
      </c>
      <c r="AG26">
        <v>584.64727800000003</v>
      </c>
      <c r="AH26">
        <v>592.18615699999998</v>
      </c>
      <c r="AI26" s="32">
        <v>4.0000000000000001E-3</v>
      </c>
    </row>
    <row r="27" spans="1:35">
      <c r="A27" t="s">
        <v>211</v>
      </c>
      <c r="B27" t="s">
        <v>2620</v>
      </c>
      <c r="C27" t="s">
        <v>2621</v>
      </c>
      <c r="D27" t="s">
        <v>271</v>
      </c>
      <c r="F27">
        <v>1234.088135</v>
      </c>
      <c r="G27">
        <v>1173.2438959999999</v>
      </c>
      <c r="H27">
        <v>1163.399048</v>
      </c>
      <c r="I27">
        <v>1161.1793210000001</v>
      </c>
      <c r="J27">
        <v>1150.975586</v>
      </c>
      <c r="K27">
        <v>1146.247437</v>
      </c>
      <c r="L27">
        <v>1136.9453120000001</v>
      </c>
      <c r="M27">
        <v>1130.1513669999999</v>
      </c>
      <c r="N27">
        <v>1124.275024</v>
      </c>
      <c r="O27">
        <v>1121.1164550000001</v>
      </c>
      <c r="P27">
        <v>1118.7803960000001</v>
      </c>
      <c r="Q27">
        <v>1116.8857419999999</v>
      </c>
      <c r="R27">
        <v>1114.0074460000001</v>
      </c>
      <c r="S27">
        <v>1111.151611</v>
      </c>
      <c r="T27">
        <v>1107.9022219999999</v>
      </c>
      <c r="U27">
        <v>1105.9880370000001</v>
      </c>
      <c r="V27">
        <v>1104.0131839999999</v>
      </c>
      <c r="W27">
        <v>1102.27124</v>
      </c>
      <c r="X27">
        <v>1101.5563959999999</v>
      </c>
      <c r="Y27">
        <v>1099.544922</v>
      </c>
      <c r="Z27">
        <v>1097.713745</v>
      </c>
      <c r="AA27">
        <v>1096.149414</v>
      </c>
      <c r="AB27">
        <v>1094.751953</v>
      </c>
      <c r="AC27">
        <v>1093.028564</v>
      </c>
      <c r="AD27">
        <v>1091.962158</v>
      </c>
      <c r="AE27">
        <v>1090.536499</v>
      </c>
      <c r="AF27">
        <v>1087.4643550000001</v>
      </c>
      <c r="AG27">
        <v>1086.8054199999999</v>
      </c>
      <c r="AH27">
        <v>1085.915283</v>
      </c>
      <c r="AI27" s="32">
        <v>-5.0000000000000001E-3</v>
      </c>
    </row>
    <row r="28" spans="1:35">
      <c r="A28" t="s">
        <v>213</v>
      </c>
      <c r="B28" t="s">
        <v>2622</v>
      </c>
      <c r="C28" t="s">
        <v>2623</v>
      </c>
      <c r="D28" t="s">
        <v>271</v>
      </c>
      <c r="F28">
        <v>1033.165405</v>
      </c>
      <c r="G28">
        <v>979.89202899999998</v>
      </c>
      <c r="H28">
        <v>974.51336700000002</v>
      </c>
      <c r="I28">
        <v>975.08941700000003</v>
      </c>
      <c r="J28">
        <v>966.546021</v>
      </c>
      <c r="K28">
        <v>963.49517800000001</v>
      </c>
      <c r="L28">
        <v>955.84588599999995</v>
      </c>
      <c r="M28">
        <v>950.93066399999998</v>
      </c>
      <c r="N28">
        <v>947.14837599999998</v>
      </c>
      <c r="O28">
        <v>945.89868200000001</v>
      </c>
      <c r="P28">
        <v>944.85516399999995</v>
      </c>
      <c r="Q28">
        <v>944.14190699999995</v>
      </c>
      <c r="R28">
        <v>942.78301999999996</v>
      </c>
      <c r="S28">
        <v>941.41467299999999</v>
      </c>
      <c r="T28">
        <v>939.39831500000003</v>
      </c>
      <c r="U28">
        <v>938.39746100000002</v>
      </c>
      <c r="V28">
        <v>937.14086899999995</v>
      </c>
      <c r="W28">
        <v>936.03857400000004</v>
      </c>
      <c r="X28">
        <v>935.76641800000004</v>
      </c>
      <c r="Y28">
        <v>934.27673300000004</v>
      </c>
      <c r="Z28">
        <v>932.92230199999995</v>
      </c>
      <c r="AA28">
        <v>931.82714799999997</v>
      </c>
      <c r="AB28">
        <v>930.86364700000001</v>
      </c>
      <c r="AC28">
        <v>929.62719700000002</v>
      </c>
      <c r="AD28">
        <v>929.00006099999996</v>
      </c>
      <c r="AE28">
        <v>927.93945299999996</v>
      </c>
      <c r="AF28">
        <v>925.19561799999997</v>
      </c>
      <c r="AG28">
        <v>924.64996299999996</v>
      </c>
      <c r="AH28">
        <v>923.808899</v>
      </c>
      <c r="AI28" s="32">
        <v>-4.0000000000000001E-3</v>
      </c>
    </row>
    <row r="29" spans="1:35">
      <c r="A29" t="s">
        <v>154</v>
      </c>
      <c r="B29" t="s">
        <v>2624</v>
      </c>
      <c r="C29" t="s">
        <v>2625</v>
      </c>
      <c r="D29" t="s">
        <v>271</v>
      </c>
      <c r="F29">
        <v>98.239388000000005</v>
      </c>
      <c r="G29">
        <v>98.555594999999997</v>
      </c>
      <c r="H29">
        <v>96.731917999999993</v>
      </c>
      <c r="I29">
        <v>95.436927999999995</v>
      </c>
      <c r="J29">
        <v>94.347915999999998</v>
      </c>
      <c r="K29">
        <v>93.10463</v>
      </c>
      <c r="L29">
        <v>91.875465000000005</v>
      </c>
      <c r="M29">
        <v>90.529846000000006</v>
      </c>
      <c r="N29">
        <v>89.324959000000007</v>
      </c>
      <c r="O29">
        <v>88.201453999999998</v>
      </c>
      <c r="P29">
        <v>87.334311999999997</v>
      </c>
      <c r="Q29">
        <v>86.465857999999997</v>
      </c>
      <c r="R29">
        <v>85.351685000000003</v>
      </c>
      <c r="S29">
        <v>84.240737999999993</v>
      </c>
      <c r="T29">
        <v>83.043732000000006</v>
      </c>
      <c r="U29">
        <v>82.109359999999995</v>
      </c>
      <c r="V29">
        <v>81.163605000000004</v>
      </c>
      <c r="W29">
        <v>80.212753000000006</v>
      </c>
      <c r="X29">
        <v>79.316063</v>
      </c>
      <c r="Y29">
        <v>78.387878000000001</v>
      </c>
      <c r="Z29">
        <v>77.573982000000001</v>
      </c>
      <c r="AA29">
        <v>76.789490000000001</v>
      </c>
      <c r="AB29">
        <v>75.995895000000004</v>
      </c>
      <c r="AC29">
        <v>75.232376000000002</v>
      </c>
      <c r="AD29">
        <v>74.504272</v>
      </c>
      <c r="AE29">
        <v>73.715118000000004</v>
      </c>
      <c r="AF29">
        <v>72.897345999999999</v>
      </c>
      <c r="AG29">
        <v>72.268508999999995</v>
      </c>
      <c r="AH29">
        <v>71.703384</v>
      </c>
      <c r="AI29" s="32">
        <v>-1.0999999999999999E-2</v>
      </c>
    </row>
    <row r="30" spans="1:35">
      <c r="A30" t="s">
        <v>155</v>
      </c>
      <c r="B30" t="s">
        <v>2626</v>
      </c>
      <c r="C30" t="s">
        <v>2627</v>
      </c>
      <c r="D30" t="s">
        <v>271</v>
      </c>
      <c r="F30">
        <v>934.92602499999998</v>
      </c>
      <c r="G30">
        <v>881.33642599999996</v>
      </c>
      <c r="H30">
        <v>877.78143299999999</v>
      </c>
      <c r="I30">
        <v>879.652466</v>
      </c>
      <c r="J30">
        <v>872.19812000000002</v>
      </c>
      <c r="K30">
        <v>870.39056400000004</v>
      </c>
      <c r="L30">
        <v>863.97039800000005</v>
      </c>
      <c r="M30">
        <v>860.40081799999996</v>
      </c>
      <c r="N30">
        <v>857.82342500000004</v>
      </c>
      <c r="O30">
        <v>857.69720500000005</v>
      </c>
      <c r="P30">
        <v>857.52087400000005</v>
      </c>
      <c r="Q30">
        <v>857.67602499999998</v>
      </c>
      <c r="R30">
        <v>857.43133499999999</v>
      </c>
      <c r="S30">
        <v>857.17394999999999</v>
      </c>
      <c r="T30">
        <v>856.35455300000001</v>
      </c>
      <c r="U30">
        <v>856.28808600000002</v>
      </c>
      <c r="V30">
        <v>855.97729500000003</v>
      </c>
      <c r="W30">
        <v>855.82580600000006</v>
      </c>
      <c r="X30">
        <v>856.450378</v>
      </c>
      <c r="Y30">
        <v>855.88885500000004</v>
      </c>
      <c r="Z30">
        <v>855.34832800000004</v>
      </c>
      <c r="AA30">
        <v>855.03765899999996</v>
      </c>
      <c r="AB30">
        <v>854.86773700000003</v>
      </c>
      <c r="AC30">
        <v>854.39483600000005</v>
      </c>
      <c r="AD30">
        <v>854.49578899999995</v>
      </c>
      <c r="AE30">
        <v>854.22436500000003</v>
      </c>
      <c r="AF30">
        <v>852.29827899999998</v>
      </c>
      <c r="AG30">
        <v>852.38147000000004</v>
      </c>
      <c r="AH30">
        <v>852.10553000000004</v>
      </c>
      <c r="AI30" s="32">
        <v>-3.0000000000000001E-3</v>
      </c>
    </row>
    <row r="31" spans="1:35">
      <c r="A31" t="s">
        <v>217</v>
      </c>
      <c r="B31" t="s">
        <v>2628</v>
      </c>
      <c r="C31" t="s">
        <v>2629</v>
      </c>
      <c r="D31" t="s">
        <v>271</v>
      </c>
      <c r="F31">
        <v>200.92266799999999</v>
      </c>
      <c r="G31">
        <v>193.35183699999999</v>
      </c>
      <c r="H31">
        <v>188.88559000000001</v>
      </c>
      <c r="I31">
        <v>186.08981299999999</v>
      </c>
      <c r="J31">
        <v>184.42950400000001</v>
      </c>
      <c r="K31">
        <v>182.75225800000001</v>
      </c>
      <c r="L31">
        <v>181.09939600000001</v>
      </c>
      <c r="M31">
        <v>179.22065699999999</v>
      </c>
      <c r="N31">
        <v>177.12664799999999</v>
      </c>
      <c r="O31">
        <v>175.21778900000001</v>
      </c>
      <c r="P31">
        <v>173.92523199999999</v>
      </c>
      <c r="Q31">
        <v>172.74378999999999</v>
      </c>
      <c r="R31">
        <v>171.224457</v>
      </c>
      <c r="S31">
        <v>169.736954</v>
      </c>
      <c r="T31">
        <v>168.50386</v>
      </c>
      <c r="U31">
        <v>167.59060700000001</v>
      </c>
      <c r="V31">
        <v>166.872299</v>
      </c>
      <c r="W31">
        <v>166.23266599999999</v>
      </c>
      <c r="X31">
        <v>165.79002399999999</v>
      </c>
      <c r="Y31">
        <v>165.26821899999999</v>
      </c>
      <c r="Z31">
        <v>164.79155</v>
      </c>
      <c r="AA31">
        <v>164.32226600000001</v>
      </c>
      <c r="AB31">
        <v>163.888306</v>
      </c>
      <c r="AC31">
        <v>163.40126000000001</v>
      </c>
      <c r="AD31">
        <v>162.96211199999999</v>
      </c>
      <c r="AE31">
        <v>162.59707599999999</v>
      </c>
      <c r="AF31">
        <v>162.268677</v>
      </c>
      <c r="AG31">
        <v>162.15545700000001</v>
      </c>
      <c r="AH31">
        <v>162.10635400000001</v>
      </c>
      <c r="AI31" s="32">
        <v>-8.0000000000000002E-3</v>
      </c>
    </row>
    <row r="32" spans="1:35">
      <c r="A32" t="s">
        <v>219</v>
      </c>
      <c r="B32" t="s">
        <v>2630</v>
      </c>
      <c r="C32" t="s">
        <v>2631</v>
      </c>
      <c r="D32" t="s">
        <v>271</v>
      </c>
      <c r="F32">
        <v>523.72045900000001</v>
      </c>
      <c r="G32">
        <v>519.93841599999996</v>
      </c>
      <c r="H32">
        <v>533.38995399999999</v>
      </c>
      <c r="I32">
        <v>512.54736300000002</v>
      </c>
      <c r="J32">
        <v>490.27654999999999</v>
      </c>
      <c r="K32">
        <v>470.94931000000003</v>
      </c>
      <c r="L32">
        <v>478.15292399999998</v>
      </c>
      <c r="M32">
        <v>471.11038200000002</v>
      </c>
      <c r="N32">
        <v>465.75012199999998</v>
      </c>
      <c r="O32">
        <v>466.06607100000002</v>
      </c>
      <c r="P32">
        <v>469.51413000000002</v>
      </c>
      <c r="Q32">
        <v>472.41146900000001</v>
      </c>
      <c r="R32">
        <v>470.37924199999998</v>
      </c>
      <c r="S32">
        <v>470.10488900000001</v>
      </c>
      <c r="T32">
        <v>467.416809</v>
      </c>
      <c r="U32">
        <v>467.62039199999998</v>
      </c>
      <c r="V32">
        <v>469.03002900000001</v>
      </c>
      <c r="W32">
        <v>467.46713299999999</v>
      </c>
      <c r="X32">
        <v>469.23397799999998</v>
      </c>
      <c r="Y32">
        <v>470.34136999999998</v>
      </c>
      <c r="Z32">
        <v>471.45013399999999</v>
      </c>
      <c r="AA32">
        <v>471.40566999999999</v>
      </c>
      <c r="AB32">
        <v>469.35632299999997</v>
      </c>
      <c r="AC32">
        <v>469.03152499999999</v>
      </c>
      <c r="AD32">
        <v>469.47219799999999</v>
      </c>
      <c r="AE32">
        <v>470.77539100000001</v>
      </c>
      <c r="AF32">
        <v>472.10351600000001</v>
      </c>
      <c r="AG32">
        <v>473.252411</v>
      </c>
      <c r="AH32">
        <v>475.92453</v>
      </c>
      <c r="AI32" s="32">
        <v>-3.0000000000000001E-3</v>
      </c>
    </row>
    <row r="33" spans="1:35">
      <c r="A33" t="s">
        <v>213</v>
      </c>
      <c r="B33" t="s">
        <v>2632</v>
      </c>
      <c r="C33" t="s">
        <v>2633</v>
      </c>
      <c r="D33" t="s">
        <v>271</v>
      </c>
      <c r="F33">
        <v>480.014252</v>
      </c>
      <c r="G33">
        <v>475.06915300000003</v>
      </c>
      <c r="H33">
        <v>487.58801299999999</v>
      </c>
      <c r="I33">
        <v>466.25399800000002</v>
      </c>
      <c r="J33">
        <v>443.44238300000001</v>
      </c>
      <c r="K33">
        <v>423.669464</v>
      </c>
      <c r="L33">
        <v>430.49002100000001</v>
      </c>
      <c r="M33">
        <v>423.11758400000002</v>
      </c>
      <c r="N33">
        <v>417.39361600000001</v>
      </c>
      <c r="O33">
        <v>417.42453</v>
      </c>
      <c r="P33">
        <v>420.523865</v>
      </c>
      <c r="Q33">
        <v>423.08718900000002</v>
      </c>
      <c r="R33">
        <v>420.76303100000001</v>
      </c>
      <c r="S33">
        <v>420.27957199999997</v>
      </c>
      <c r="T33">
        <v>417.419556</v>
      </c>
      <c r="U33">
        <v>417.43130500000001</v>
      </c>
      <c r="V33">
        <v>418.61416600000001</v>
      </c>
      <c r="W33">
        <v>416.69549599999999</v>
      </c>
      <c r="X33">
        <v>418.10549900000001</v>
      </c>
      <c r="Y33">
        <v>418.83862299999998</v>
      </c>
      <c r="Z33">
        <v>419.51144399999998</v>
      </c>
      <c r="AA33">
        <v>419.10952800000001</v>
      </c>
      <c r="AB33">
        <v>416.69879200000003</v>
      </c>
      <c r="AC33">
        <v>415.93130500000001</v>
      </c>
      <c r="AD33">
        <v>415.897583</v>
      </c>
      <c r="AE33">
        <v>416.65377799999999</v>
      </c>
      <c r="AF33">
        <v>417.404785</v>
      </c>
      <c r="AG33">
        <v>417.98327599999999</v>
      </c>
      <c r="AH33">
        <v>420.001282</v>
      </c>
      <c r="AI33" s="32">
        <v>-5.0000000000000001E-3</v>
      </c>
    </row>
    <row r="34" spans="1:35">
      <c r="A34" t="s">
        <v>222</v>
      </c>
      <c r="B34" t="s">
        <v>2634</v>
      </c>
      <c r="C34" t="s">
        <v>2635</v>
      </c>
      <c r="D34" t="s">
        <v>271</v>
      </c>
      <c r="F34">
        <v>43.706237999999999</v>
      </c>
      <c r="G34">
        <v>44.869281999999998</v>
      </c>
      <c r="H34">
        <v>45.801918000000001</v>
      </c>
      <c r="I34">
        <v>46.293396000000001</v>
      </c>
      <c r="J34">
        <v>46.834175000000002</v>
      </c>
      <c r="K34">
        <v>47.279850000000003</v>
      </c>
      <c r="L34">
        <v>47.662909999999997</v>
      </c>
      <c r="M34">
        <v>47.992789999999999</v>
      </c>
      <c r="N34">
        <v>48.356518000000001</v>
      </c>
      <c r="O34">
        <v>48.641548</v>
      </c>
      <c r="P34">
        <v>48.990273000000002</v>
      </c>
      <c r="Q34">
        <v>49.324283999999999</v>
      </c>
      <c r="R34">
        <v>49.616211</v>
      </c>
      <c r="S34">
        <v>49.825310000000002</v>
      </c>
      <c r="T34">
        <v>49.997238000000003</v>
      </c>
      <c r="U34">
        <v>50.189087000000001</v>
      </c>
      <c r="V34">
        <v>50.415855000000001</v>
      </c>
      <c r="W34">
        <v>50.771625999999998</v>
      </c>
      <c r="X34">
        <v>51.128483000000003</v>
      </c>
      <c r="Y34">
        <v>51.502738999999998</v>
      </c>
      <c r="Z34">
        <v>51.938693999999998</v>
      </c>
      <c r="AA34">
        <v>52.296149999999997</v>
      </c>
      <c r="AB34">
        <v>52.657524000000002</v>
      </c>
      <c r="AC34">
        <v>53.100223999999997</v>
      </c>
      <c r="AD34">
        <v>53.574618999999998</v>
      </c>
      <c r="AE34">
        <v>54.121613000000004</v>
      </c>
      <c r="AF34">
        <v>54.698737999999999</v>
      </c>
      <c r="AG34">
        <v>55.269134999999999</v>
      </c>
      <c r="AH34">
        <v>55.923248000000001</v>
      </c>
      <c r="AI34" s="32">
        <v>8.9999999999999993E-3</v>
      </c>
    </row>
    <row r="35" spans="1:35">
      <c r="A35" t="s">
        <v>194</v>
      </c>
      <c r="B35" t="s">
        <v>2636</v>
      </c>
      <c r="C35" t="s">
        <v>2637</v>
      </c>
      <c r="D35" t="s">
        <v>271</v>
      </c>
      <c r="F35">
        <v>7.5938879999999997</v>
      </c>
      <c r="G35">
        <v>8.2630470000000003</v>
      </c>
      <c r="H35">
        <v>8.7919619999999998</v>
      </c>
      <c r="I35">
        <v>9.2096029999999995</v>
      </c>
      <c r="J35">
        <v>9.5422510000000003</v>
      </c>
      <c r="K35">
        <v>9.8099410000000002</v>
      </c>
      <c r="L35">
        <v>10.02899</v>
      </c>
      <c r="M35">
        <v>10.211987000000001</v>
      </c>
      <c r="N35">
        <v>10.368161000000001</v>
      </c>
      <c r="O35">
        <v>10.503344</v>
      </c>
      <c r="P35">
        <v>10.620272999999999</v>
      </c>
      <c r="Q35">
        <v>10.720643000000001</v>
      </c>
      <c r="R35">
        <v>10.807645000000001</v>
      </c>
      <c r="S35">
        <v>10.883571999999999</v>
      </c>
      <c r="T35">
        <v>10.949845</v>
      </c>
      <c r="U35">
        <v>11.007377999999999</v>
      </c>
      <c r="V35">
        <v>11.064802</v>
      </c>
      <c r="W35">
        <v>11.119361</v>
      </c>
      <c r="X35">
        <v>11.170999999999999</v>
      </c>
      <c r="Y35">
        <v>11.220095000000001</v>
      </c>
      <c r="Z35">
        <v>11.267810000000001</v>
      </c>
      <c r="AA35">
        <v>11.314655</v>
      </c>
      <c r="AB35">
        <v>11.360689000000001</v>
      </c>
      <c r="AC35">
        <v>11.405897</v>
      </c>
      <c r="AD35">
        <v>11.450664</v>
      </c>
      <c r="AE35">
        <v>11.494776</v>
      </c>
      <c r="AF35">
        <v>11.538198</v>
      </c>
      <c r="AG35">
        <v>11.581163999999999</v>
      </c>
      <c r="AH35">
        <v>11.623652</v>
      </c>
      <c r="AI35" s="32">
        <v>1.4999999999999999E-2</v>
      </c>
    </row>
    <row r="36" spans="1:35">
      <c r="A36" t="s">
        <v>192</v>
      </c>
      <c r="B36" t="s">
        <v>2638</v>
      </c>
      <c r="C36" t="s">
        <v>2639</v>
      </c>
      <c r="D36" t="s">
        <v>271</v>
      </c>
      <c r="F36">
        <v>16.936598</v>
      </c>
      <c r="G36">
        <v>17.052160000000001</v>
      </c>
      <c r="H36">
        <v>17.163343000000001</v>
      </c>
      <c r="I36">
        <v>17.108516999999999</v>
      </c>
      <c r="J36">
        <v>17.156970999999999</v>
      </c>
      <c r="K36">
        <v>17.218192999999999</v>
      </c>
      <c r="L36">
        <v>17.293527999999998</v>
      </c>
      <c r="M36">
        <v>17.372610000000002</v>
      </c>
      <c r="N36">
        <v>17.426532999999999</v>
      </c>
      <c r="O36">
        <v>17.461701999999999</v>
      </c>
      <c r="P36">
        <v>17.548985999999999</v>
      </c>
      <c r="Q36">
        <v>17.645508</v>
      </c>
      <c r="R36">
        <v>17.733782000000001</v>
      </c>
      <c r="S36">
        <v>17.787050000000001</v>
      </c>
      <c r="T36">
        <v>17.832616999999999</v>
      </c>
      <c r="U36">
        <v>17.896051</v>
      </c>
      <c r="V36">
        <v>17.980246999999999</v>
      </c>
      <c r="W36">
        <v>18.065006</v>
      </c>
      <c r="X36">
        <v>18.145489000000001</v>
      </c>
      <c r="Y36">
        <v>18.261627000000001</v>
      </c>
      <c r="Z36">
        <v>18.414162000000001</v>
      </c>
      <c r="AA36">
        <v>18.525410000000001</v>
      </c>
      <c r="AB36">
        <v>18.636206000000001</v>
      </c>
      <c r="AC36">
        <v>18.767868</v>
      </c>
      <c r="AD36">
        <v>18.906137000000001</v>
      </c>
      <c r="AE36">
        <v>19.084285999999999</v>
      </c>
      <c r="AF36">
        <v>19.280042999999999</v>
      </c>
      <c r="AG36">
        <v>19.455190999999999</v>
      </c>
      <c r="AH36">
        <v>19.687010000000001</v>
      </c>
      <c r="AI36" s="32">
        <v>5.0000000000000001E-3</v>
      </c>
    </row>
    <row r="37" spans="1:35">
      <c r="A37" t="s">
        <v>226</v>
      </c>
      <c r="B37" t="s">
        <v>2640</v>
      </c>
      <c r="C37" t="s">
        <v>2641</v>
      </c>
      <c r="D37" t="s">
        <v>271</v>
      </c>
      <c r="F37">
        <v>19.175753</v>
      </c>
      <c r="G37">
        <v>19.554075000000001</v>
      </c>
      <c r="H37">
        <v>19.846613000000001</v>
      </c>
      <c r="I37">
        <v>19.975276999999998</v>
      </c>
      <c r="J37">
        <v>20.134955999999999</v>
      </c>
      <c r="K37">
        <v>20.251716999999999</v>
      </c>
      <c r="L37">
        <v>20.340392999999999</v>
      </c>
      <c r="M37">
        <v>20.408192</v>
      </c>
      <c r="N37">
        <v>20.561827000000001</v>
      </c>
      <c r="O37">
        <v>20.676501999999999</v>
      </c>
      <c r="P37">
        <v>20.821014000000002</v>
      </c>
      <c r="Q37">
        <v>20.958134000000001</v>
      </c>
      <c r="R37">
        <v>21.074787000000001</v>
      </c>
      <c r="S37">
        <v>21.154689999999999</v>
      </c>
      <c r="T37">
        <v>21.214779</v>
      </c>
      <c r="U37">
        <v>21.28566</v>
      </c>
      <c r="V37">
        <v>21.370804</v>
      </c>
      <c r="W37">
        <v>21.587259</v>
      </c>
      <c r="X37">
        <v>21.811993000000001</v>
      </c>
      <c r="Y37">
        <v>22.021018999999999</v>
      </c>
      <c r="Z37">
        <v>22.256723000000001</v>
      </c>
      <c r="AA37">
        <v>22.456087</v>
      </c>
      <c r="AB37">
        <v>22.660629</v>
      </c>
      <c r="AC37">
        <v>22.926456000000002</v>
      </c>
      <c r="AD37">
        <v>23.217818999999999</v>
      </c>
      <c r="AE37">
        <v>23.542549000000001</v>
      </c>
      <c r="AF37">
        <v>23.880496999999998</v>
      </c>
      <c r="AG37">
        <v>24.232780000000002</v>
      </c>
      <c r="AH37">
        <v>24.612587000000001</v>
      </c>
      <c r="AI37" s="32">
        <v>8.9999999999999993E-3</v>
      </c>
    </row>
    <row r="38" spans="1:35">
      <c r="A38" t="s">
        <v>228</v>
      </c>
      <c r="B38" t="s">
        <v>2642</v>
      </c>
      <c r="C38" t="s">
        <v>2643</v>
      </c>
      <c r="D38" t="s">
        <v>271</v>
      </c>
      <c r="F38">
        <v>125.899567</v>
      </c>
      <c r="G38">
        <v>125.37957</v>
      </c>
      <c r="H38">
        <v>125.029449</v>
      </c>
      <c r="I38">
        <v>124.801453</v>
      </c>
      <c r="J38">
        <v>124.69525899999999</v>
      </c>
      <c r="K38">
        <v>124.384125</v>
      </c>
      <c r="L38">
        <v>124.116241</v>
      </c>
      <c r="M38">
        <v>123.91597</v>
      </c>
      <c r="N38">
        <v>123.706886</v>
      </c>
      <c r="O38">
        <v>123.50303599999999</v>
      </c>
      <c r="P38">
        <v>123.399162</v>
      </c>
      <c r="Q38">
        <v>123.350677</v>
      </c>
      <c r="R38">
        <v>123.229088</v>
      </c>
      <c r="S38">
        <v>123.060562</v>
      </c>
      <c r="T38">
        <v>122.913391</v>
      </c>
      <c r="U38">
        <v>122.84301000000001</v>
      </c>
      <c r="V38">
        <v>122.868729</v>
      </c>
      <c r="W38">
        <v>122.974594</v>
      </c>
      <c r="X38">
        <v>123.115875</v>
      </c>
      <c r="Y38">
        <v>123.245796</v>
      </c>
      <c r="Z38">
        <v>123.376953</v>
      </c>
      <c r="AA38">
        <v>123.487793</v>
      </c>
      <c r="AB38">
        <v>123.561241</v>
      </c>
      <c r="AC38">
        <v>123.627106</v>
      </c>
      <c r="AD38">
        <v>123.712143</v>
      </c>
      <c r="AE38">
        <v>123.813293</v>
      </c>
      <c r="AF38">
        <v>123.925461</v>
      </c>
      <c r="AG38">
        <v>124.036011</v>
      </c>
      <c r="AH38">
        <v>124.148155</v>
      </c>
      <c r="AI38" s="32">
        <v>-1E-3</v>
      </c>
    </row>
    <row r="39" spans="1:35">
      <c r="A39" t="s">
        <v>230</v>
      </c>
      <c r="B39" t="s">
        <v>2644</v>
      </c>
      <c r="C39" t="s">
        <v>2645</v>
      </c>
      <c r="D39" t="s">
        <v>271</v>
      </c>
      <c r="F39">
        <v>905.84051499999998</v>
      </c>
      <c r="G39">
        <v>818.09411599999999</v>
      </c>
      <c r="H39">
        <v>750.09661900000003</v>
      </c>
      <c r="I39">
        <v>710.96716300000003</v>
      </c>
      <c r="J39">
        <v>683.21826199999998</v>
      </c>
      <c r="K39">
        <v>644.43926999999996</v>
      </c>
      <c r="L39">
        <v>605.86267099999998</v>
      </c>
      <c r="M39">
        <v>601.30419900000004</v>
      </c>
      <c r="N39">
        <v>598.79797399999995</v>
      </c>
      <c r="O39">
        <v>601.64556900000002</v>
      </c>
      <c r="P39">
        <v>607.49902299999997</v>
      </c>
      <c r="Q39">
        <v>616.87213099999997</v>
      </c>
      <c r="R39">
        <v>619.33136000000002</v>
      </c>
      <c r="S39">
        <v>618.89520300000004</v>
      </c>
      <c r="T39">
        <v>614.86352499999998</v>
      </c>
      <c r="U39">
        <v>616.29345699999999</v>
      </c>
      <c r="V39">
        <v>618.09863299999995</v>
      </c>
      <c r="W39">
        <v>620.82605000000001</v>
      </c>
      <c r="X39">
        <v>630.065247</v>
      </c>
      <c r="Y39">
        <v>633.584656</v>
      </c>
      <c r="Z39">
        <v>638.84863299999995</v>
      </c>
      <c r="AA39">
        <v>640.74737500000003</v>
      </c>
      <c r="AB39">
        <v>649.03729199999998</v>
      </c>
      <c r="AC39">
        <v>651.38903800000003</v>
      </c>
      <c r="AD39">
        <v>659.87823500000002</v>
      </c>
      <c r="AE39">
        <v>665.15924099999995</v>
      </c>
      <c r="AF39">
        <v>671.01440400000001</v>
      </c>
      <c r="AG39">
        <v>672.52191200000004</v>
      </c>
      <c r="AH39">
        <v>679.09362799999997</v>
      </c>
      <c r="AI39" s="32">
        <v>-0.01</v>
      </c>
    </row>
    <row r="40" spans="1:35">
      <c r="A40" t="s">
        <v>2646</v>
      </c>
      <c r="B40" t="s">
        <v>2647</v>
      </c>
      <c r="C40" t="s">
        <v>2648</v>
      </c>
      <c r="D40" t="s">
        <v>271</v>
      </c>
      <c r="F40">
        <v>332.52310199999999</v>
      </c>
      <c r="G40">
        <v>377.97052000000002</v>
      </c>
      <c r="H40">
        <v>384.00460800000002</v>
      </c>
      <c r="I40">
        <v>408.78292800000003</v>
      </c>
      <c r="J40">
        <v>446.260651</v>
      </c>
      <c r="K40">
        <v>477.17263800000001</v>
      </c>
      <c r="L40">
        <v>503.61007699999999</v>
      </c>
      <c r="M40">
        <v>527.57086200000003</v>
      </c>
      <c r="N40">
        <v>577.96905500000003</v>
      </c>
      <c r="O40">
        <v>628.36724900000002</v>
      </c>
      <c r="P40">
        <v>680.00372300000004</v>
      </c>
      <c r="Q40">
        <v>729.163635</v>
      </c>
      <c r="R40">
        <v>779.56182899999999</v>
      </c>
      <c r="S40">
        <v>813.16064500000005</v>
      </c>
      <c r="T40">
        <v>831.19830300000001</v>
      </c>
      <c r="U40">
        <v>846.75939900000003</v>
      </c>
      <c r="V40">
        <v>863.55883800000004</v>
      </c>
      <c r="W40">
        <v>871.95855700000004</v>
      </c>
      <c r="X40">
        <v>873.19683799999996</v>
      </c>
      <c r="Y40">
        <v>871.95855700000004</v>
      </c>
      <c r="Z40">
        <v>871.95855700000004</v>
      </c>
      <c r="AA40">
        <v>871.95855700000004</v>
      </c>
      <c r="AB40">
        <v>873.19683799999996</v>
      </c>
      <c r="AC40">
        <v>871.95855700000004</v>
      </c>
      <c r="AD40">
        <v>871.95855700000004</v>
      </c>
      <c r="AE40">
        <v>871.95855700000004</v>
      </c>
      <c r="AF40">
        <v>873.19683799999996</v>
      </c>
      <c r="AG40">
        <v>871.95855700000004</v>
      </c>
      <c r="AH40">
        <v>871.95855700000004</v>
      </c>
      <c r="AI40" s="32">
        <v>3.5000000000000003E-2</v>
      </c>
    </row>
    <row r="41" spans="1:35">
      <c r="A41" t="s">
        <v>232</v>
      </c>
      <c r="B41" t="s">
        <v>2649</v>
      </c>
      <c r="C41" t="s">
        <v>2650</v>
      </c>
      <c r="D41" t="s">
        <v>271</v>
      </c>
      <c r="F41">
        <v>431.00711100000001</v>
      </c>
      <c r="G41">
        <v>433.70452899999998</v>
      </c>
      <c r="H41">
        <v>434.85916099999997</v>
      </c>
      <c r="I41">
        <v>435.85296599999998</v>
      </c>
      <c r="J41">
        <v>436.71343999999999</v>
      </c>
      <c r="K41">
        <v>437.80352800000003</v>
      </c>
      <c r="L41">
        <v>439.04785199999998</v>
      </c>
      <c r="M41">
        <v>440.32238799999999</v>
      </c>
      <c r="N41">
        <v>441.57388300000002</v>
      </c>
      <c r="O41">
        <v>442.73297100000002</v>
      </c>
      <c r="P41">
        <v>443.867188</v>
      </c>
      <c r="Q41">
        <v>444.95523100000003</v>
      </c>
      <c r="R41">
        <v>446.03662100000003</v>
      </c>
      <c r="S41">
        <v>447.15206899999998</v>
      </c>
      <c r="T41">
        <v>448.41485599999999</v>
      </c>
      <c r="U41">
        <v>449.81106599999998</v>
      </c>
      <c r="V41">
        <v>451.25476099999997</v>
      </c>
      <c r="W41">
        <v>452.74456800000002</v>
      </c>
      <c r="X41">
        <v>454.27905299999998</v>
      </c>
      <c r="Y41">
        <v>455.853363</v>
      </c>
      <c r="Z41">
        <v>457.46035799999999</v>
      </c>
      <c r="AA41">
        <v>459.09814499999999</v>
      </c>
      <c r="AB41">
        <v>460.76711999999998</v>
      </c>
      <c r="AC41">
        <v>462.46490499999999</v>
      </c>
      <c r="AD41">
        <v>464.17974900000002</v>
      </c>
      <c r="AE41">
        <v>465.90911899999998</v>
      </c>
      <c r="AF41">
        <v>467.65033</v>
      </c>
      <c r="AG41">
        <v>469.40213</v>
      </c>
      <c r="AH41">
        <v>471.16201799999999</v>
      </c>
      <c r="AI41" s="32">
        <v>3.0000000000000001E-3</v>
      </c>
    </row>
    <row r="42" spans="1:35">
      <c r="A42" t="s">
        <v>234</v>
      </c>
      <c r="B42" t="s">
        <v>2651</v>
      </c>
      <c r="C42" t="s">
        <v>2652</v>
      </c>
      <c r="D42" t="s">
        <v>271</v>
      </c>
      <c r="F42">
        <v>334.58492999999999</v>
      </c>
      <c r="G42">
        <v>336.67889400000001</v>
      </c>
      <c r="H42">
        <v>337.57522599999999</v>
      </c>
      <c r="I42">
        <v>338.34670999999997</v>
      </c>
      <c r="J42">
        <v>339.014679</v>
      </c>
      <c r="K42">
        <v>339.86090100000001</v>
      </c>
      <c r="L42">
        <v>340.826843</v>
      </c>
      <c r="M42">
        <v>341.81625400000001</v>
      </c>
      <c r="N42">
        <v>342.787781</v>
      </c>
      <c r="O42">
        <v>343.68756100000002</v>
      </c>
      <c r="P42">
        <v>344.56802399999998</v>
      </c>
      <c r="Q42">
        <v>345.41265900000002</v>
      </c>
      <c r="R42">
        <v>346.25213600000001</v>
      </c>
      <c r="S42">
        <v>347.118042</v>
      </c>
      <c r="T42">
        <v>348.09832799999998</v>
      </c>
      <c r="U42">
        <v>349.18218999999999</v>
      </c>
      <c r="V42">
        <v>350.30291699999998</v>
      </c>
      <c r="W42">
        <v>351.45941199999999</v>
      </c>
      <c r="X42">
        <v>352.65063500000002</v>
      </c>
      <c r="Y42">
        <v>353.87274200000002</v>
      </c>
      <c r="Z42">
        <v>355.12023900000003</v>
      </c>
      <c r="AA42">
        <v>356.39163200000002</v>
      </c>
      <c r="AB42">
        <v>357.68722500000001</v>
      </c>
      <c r="AC42">
        <v>359.00518799999998</v>
      </c>
      <c r="AD42">
        <v>360.33642600000002</v>
      </c>
      <c r="AE42">
        <v>361.67889400000001</v>
      </c>
      <c r="AF42">
        <v>363.03057899999999</v>
      </c>
      <c r="AG42">
        <v>364.39047199999999</v>
      </c>
      <c r="AH42">
        <v>365.75665300000003</v>
      </c>
      <c r="AI42" s="32">
        <v>3.0000000000000001E-3</v>
      </c>
    </row>
    <row r="43" spans="1:35">
      <c r="A43" t="s">
        <v>236</v>
      </c>
      <c r="B43" t="s">
        <v>2653</v>
      </c>
      <c r="C43" t="s">
        <v>2654</v>
      </c>
      <c r="D43" t="s">
        <v>271</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112</v>
      </c>
    </row>
    <row r="44" spans="1:35">
      <c r="A44" t="s">
        <v>238</v>
      </c>
      <c r="B44" t="s">
        <v>2655</v>
      </c>
      <c r="C44" t="s">
        <v>2656</v>
      </c>
      <c r="D44" t="s">
        <v>271</v>
      </c>
      <c r="F44">
        <v>96.422173000000001</v>
      </c>
      <c r="G44">
        <v>97.025620000000004</v>
      </c>
      <c r="H44">
        <v>97.283935999999997</v>
      </c>
      <c r="I44">
        <v>97.506255999999993</v>
      </c>
      <c r="J44">
        <v>97.698752999999996</v>
      </c>
      <c r="K44">
        <v>97.942611999999997</v>
      </c>
      <c r="L44">
        <v>98.220993000000007</v>
      </c>
      <c r="M44">
        <v>98.506125999999995</v>
      </c>
      <c r="N44">
        <v>98.786102</v>
      </c>
      <c r="O44">
        <v>99.045417999999998</v>
      </c>
      <c r="P44">
        <v>99.299164000000005</v>
      </c>
      <c r="Q44">
        <v>99.542572000000007</v>
      </c>
      <c r="R44">
        <v>99.784499999999994</v>
      </c>
      <c r="S44">
        <v>100.03402699999999</v>
      </c>
      <c r="T44">
        <v>100.31652800000001</v>
      </c>
      <c r="U44">
        <v>100.62887600000001</v>
      </c>
      <c r="V44">
        <v>100.951851</v>
      </c>
      <c r="W44">
        <v>101.285149</v>
      </c>
      <c r="X44">
        <v>101.628433</v>
      </c>
      <c r="Y44">
        <v>101.98062899999999</v>
      </c>
      <c r="Z44">
        <v>102.340126</v>
      </c>
      <c r="AA44">
        <v>102.70652800000001</v>
      </c>
      <c r="AB44">
        <v>103.07989499999999</v>
      </c>
      <c r="AC44">
        <v>103.45970199999999</v>
      </c>
      <c r="AD44">
        <v>103.843338</v>
      </c>
      <c r="AE44">
        <v>104.230225</v>
      </c>
      <c r="AF44">
        <v>104.619766</v>
      </c>
      <c r="AG44">
        <v>105.011658</v>
      </c>
      <c r="AH44">
        <v>105.405365</v>
      </c>
      <c r="AI44" s="32">
        <v>3.0000000000000001E-3</v>
      </c>
    </row>
    <row r="45" spans="1:35">
      <c r="A45" t="s">
        <v>144</v>
      </c>
      <c r="B45" t="s">
        <v>2657</v>
      </c>
      <c r="C45" t="s">
        <v>2658</v>
      </c>
      <c r="D45" t="s">
        <v>271</v>
      </c>
      <c r="F45">
        <v>27547.285156000002</v>
      </c>
      <c r="G45">
        <v>27277.255859000001</v>
      </c>
      <c r="H45">
        <v>26820.712890999999</v>
      </c>
      <c r="I45">
        <v>26352.072265999999</v>
      </c>
      <c r="J45">
        <v>26007.863281000002</v>
      </c>
      <c r="K45">
        <v>25690.798827999999</v>
      </c>
      <c r="L45">
        <v>25388.861327999999</v>
      </c>
      <c r="M45">
        <v>25078.917968999998</v>
      </c>
      <c r="N45">
        <v>24769.314452999999</v>
      </c>
      <c r="O45">
        <v>24503.662109000001</v>
      </c>
      <c r="P45">
        <v>24279.060547000001</v>
      </c>
      <c r="Q45">
        <v>24085.496093999998</v>
      </c>
      <c r="R45">
        <v>23864.304688</v>
      </c>
      <c r="S45">
        <v>23639.931640999999</v>
      </c>
      <c r="T45">
        <v>23406.007812</v>
      </c>
      <c r="U45">
        <v>23237.439452999999</v>
      </c>
      <c r="V45">
        <v>23109.242188</v>
      </c>
      <c r="W45">
        <v>22993.617188</v>
      </c>
      <c r="X45">
        <v>22925.126952999999</v>
      </c>
      <c r="Y45">
        <v>22852.591797000001</v>
      </c>
      <c r="Z45">
        <v>22808.074218999998</v>
      </c>
      <c r="AA45">
        <v>22774.916015999999</v>
      </c>
      <c r="AB45">
        <v>22770.072265999999</v>
      </c>
      <c r="AC45">
        <v>22781.328125</v>
      </c>
      <c r="AD45">
        <v>22827.777343999998</v>
      </c>
      <c r="AE45">
        <v>22899.871093999998</v>
      </c>
      <c r="AF45">
        <v>22986.773438</v>
      </c>
      <c r="AG45">
        <v>23095.576172000001</v>
      </c>
      <c r="AH45">
        <v>23240.400390999999</v>
      </c>
      <c r="AI45" s="32">
        <v>-6.0000000000000001E-3</v>
      </c>
    </row>
    <row r="46" spans="1:35">
      <c r="A46" t="s">
        <v>145</v>
      </c>
    </row>
    <row r="47" spans="1:35">
      <c r="A47" t="s">
        <v>241</v>
      </c>
      <c r="B47" t="s">
        <v>2659</v>
      </c>
      <c r="C47" t="s">
        <v>2660</v>
      </c>
      <c r="D47" t="s">
        <v>271</v>
      </c>
      <c r="F47">
        <v>15781.978515999999</v>
      </c>
      <c r="G47">
        <v>15607.137694999999</v>
      </c>
      <c r="H47">
        <v>15323.565430000001</v>
      </c>
      <c r="I47">
        <v>15006.644531</v>
      </c>
      <c r="J47">
        <v>14758.341796999999</v>
      </c>
      <c r="K47">
        <v>14548.008789</v>
      </c>
      <c r="L47">
        <v>14329.139648</v>
      </c>
      <c r="M47">
        <v>14088.546875</v>
      </c>
      <c r="N47">
        <v>13839.788086</v>
      </c>
      <c r="O47">
        <v>13612.479492</v>
      </c>
      <c r="P47">
        <v>13390.807617</v>
      </c>
      <c r="Q47">
        <v>13201.375977</v>
      </c>
      <c r="R47">
        <v>13009.751953000001</v>
      </c>
      <c r="S47">
        <v>12803.894531</v>
      </c>
      <c r="T47">
        <v>12588.889648</v>
      </c>
      <c r="U47">
        <v>12401.971680000001</v>
      </c>
      <c r="V47">
        <v>12241.091796999999</v>
      </c>
      <c r="W47">
        <v>12092.940430000001</v>
      </c>
      <c r="X47">
        <v>11968.771484000001</v>
      </c>
      <c r="Y47">
        <v>11852.905273</v>
      </c>
      <c r="Z47">
        <v>11756.801758</v>
      </c>
      <c r="AA47">
        <v>11675.911133</v>
      </c>
      <c r="AB47">
        <v>11619.558594</v>
      </c>
      <c r="AC47">
        <v>11585.367188</v>
      </c>
      <c r="AD47">
        <v>11577.258789</v>
      </c>
      <c r="AE47">
        <v>11595.715819999999</v>
      </c>
      <c r="AF47">
        <v>11628.708984000001</v>
      </c>
      <c r="AG47">
        <v>11677.589844</v>
      </c>
      <c r="AH47">
        <v>11746.348633</v>
      </c>
      <c r="AI47" s="32">
        <v>-0.01</v>
      </c>
    </row>
    <row r="48" spans="1:35">
      <c r="A48" t="s">
        <v>243</v>
      </c>
      <c r="B48" t="s">
        <v>2661</v>
      </c>
      <c r="C48" t="s">
        <v>2662</v>
      </c>
      <c r="D48" t="s">
        <v>271</v>
      </c>
      <c r="F48">
        <v>33.203460999999997</v>
      </c>
      <c r="G48">
        <v>33.230068000000003</v>
      </c>
      <c r="H48">
        <v>32.263480999999999</v>
      </c>
      <c r="I48">
        <v>32.096657</v>
      </c>
      <c r="J48">
        <v>31.314240000000002</v>
      </c>
      <c r="K48">
        <v>30.515791</v>
      </c>
      <c r="L48">
        <v>29.796001</v>
      </c>
      <c r="M48">
        <v>28.773320999999999</v>
      </c>
      <c r="N48">
        <v>27.672865000000002</v>
      </c>
      <c r="O48">
        <v>26.703862999999998</v>
      </c>
      <c r="P48">
        <v>25.745459</v>
      </c>
      <c r="Q48">
        <v>24.876587000000001</v>
      </c>
      <c r="R48">
        <v>24.054621000000001</v>
      </c>
      <c r="S48">
        <v>23.312283000000001</v>
      </c>
      <c r="T48">
        <v>22.633776000000001</v>
      </c>
      <c r="U48">
        <v>22.107336</v>
      </c>
      <c r="V48">
        <v>21.794820999999999</v>
      </c>
      <c r="W48">
        <v>21.635255999999998</v>
      </c>
      <c r="X48">
        <v>21.652248</v>
      </c>
      <c r="Y48">
        <v>21.670206</v>
      </c>
      <c r="Z48">
        <v>21.712429</v>
      </c>
      <c r="AA48">
        <v>21.862431000000001</v>
      </c>
      <c r="AB48">
        <v>22.094992000000001</v>
      </c>
      <c r="AC48">
        <v>22.321005</v>
      </c>
      <c r="AD48">
        <v>22.601568</v>
      </c>
      <c r="AE48">
        <v>22.903946000000001</v>
      </c>
      <c r="AF48">
        <v>23.215596999999999</v>
      </c>
      <c r="AG48">
        <v>23.636827</v>
      </c>
      <c r="AH48">
        <v>24.057039</v>
      </c>
      <c r="AI48" s="32">
        <v>-1.0999999999999999E-2</v>
      </c>
    </row>
    <row r="49" spans="1:35">
      <c r="A49" t="s">
        <v>245</v>
      </c>
      <c r="B49" t="s">
        <v>2663</v>
      </c>
      <c r="C49" t="s">
        <v>2664</v>
      </c>
      <c r="D49" t="s">
        <v>271</v>
      </c>
      <c r="F49">
        <v>6704.4780270000001</v>
      </c>
      <c r="G49">
        <v>6641.2285160000001</v>
      </c>
      <c r="H49">
        <v>6507.2739259999998</v>
      </c>
      <c r="I49">
        <v>6389.3334960000002</v>
      </c>
      <c r="J49">
        <v>6300.5087890000004</v>
      </c>
      <c r="K49">
        <v>6204.4648440000001</v>
      </c>
      <c r="L49">
        <v>6139.4448240000002</v>
      </c>
      <c r="M49">
        <v>6049.7617190000001</v>
      </c>
      <c r="N49">
        <v>5967.9492190000001</v>
      </c>
      <c r="O49">
        <v>5897.3232420000004</v>
      </c>
      <c r="P49">
        <v>5846.7612300000001</v>
      </c>
      <c r="Q49">
        <v>5794.6494140000004</v>
      </c>
      <c r="R49">
        <v>5733.7749020000001</v>
      </c>
      <c r="S49">
        <v>5682.794922</v>
      </c>
      <c r="T49">
        <v>5627.4497069999998</v>
      </c>
      <c r="U49">
        <v>5592.6704099999997</v>
      </c>
      <c r="V49">
        <v>5566.0898440000001</v>
      </c>
      <c r="W49">
        <v>5534.8872069999998</v>
      </c>
      <c r="X49">
        <v>5516.1049800000001</v>
      </c>
      <c r="Y49">
        <v>5495.767578</v>
      </c>
      <c r="Z49">
        <v>5480.3081050000001</v>
      </c>
      <c r="AA49">
        <v>5464.3818359999996</v>
      </c>
      <c r="AB49">
        <v>5445.0039059999999</v>
      </c>
      <c r="AC49">
        <v>5426.388672</v>
      </c>
      <c r="AD49">
        <v>5409.7729490000002</v>
      </c>
      <c r="AE49">
        <v>5391.5439450000003</v>
      </c>
      <c r="AF49">
        <v>5373.1655270000001</v>
      </c>
      <c r="AG49">
        <v>5359.6879879999997</v>
      </c>
      <c r="AH49">
        <v>5353.3916019999997</v>
      </c>
      <c r="AI49" s="32">
        <v>-8.0000000000000002E-3</v>
      </c>
    </row>
    <row r="50" spans="1:35">
      <c r="A50" t="s">
        <v>247</v>
      </c>
      <c r="B50" t="s">
        <v>2665</v>
      </c>
      <c r="C50" t="s">
        <v>2666</v>
      </c>
      <c r="D50" t="s">
        <v>271</v>
      </c>
      <c r="F50">
        <v>3107.8186040000001</v>
      </c>
      <c r="G50">
        <v>3300.2145999999998</v>
      </c>
      <c r="H50">
        <v>3319.185547</v>
      </c>
      <c r="I50">
        <v>3310.3291020000001</v>
      </c>
      <c r="J50">
        <v>3326.748047</v>
      </c>
      <c r="K50">
        <v>3341.788818</v>
      </c>
      <c r="L50">
        <v>3354.9106449999999</v>
      </c>
      <c r="M50">
        <v>3361.9091800000001</v>
      </c>
      <c r="N50">
        <v>3363.8264159999999</v>
      </c>
      <c r="O50">
        <v>3368.1003420000002</v>
      </c>
      <c r="P50">
        <v>3383.2751459999999</v>
      </c>
      <c r="Q50">
        <v>3393.6684570000002</v>
      </c>
      <c r="R50">
        <v>3393.7292480000001</v>
      </c>
      <c r="S50">
        <v>3396.8784179999998</v>
      </c>
      <c r="T50">
        <v>3408.642578</v>
      </c>
      <c r="U50">
        <v>3428.9067380000001</v>
      </c>
      <c r="V50">
        <v>3455.5297850000002</v>
      </c>
      <c r="W50">
        <v>3486.1757809999999</v>
      </c>
      <c r="X50">
        <v>3522.100586</v>
      </c>
      <c r="Y50">
        <v>3554.4704590000001</v>
      </c>
      <c r="Z50">
        <v>3588.3232419999999</v>
      </c>
      <c r="AA50">
        <v>3622.5583499999998</v>
      </c>
      <c r="AB50">
        <v>3658.4345699999999</v>
      </c>
      <c r="AC50">
        <v>3694.2145999999998</v>
      </c>
      <c r="AD50">
        <v>3730.8022460000002</v>
      </c>
      <c r="AE50">
        <v>3769.9558109999998</v>
      </c>
      <c r="AF50">
        <v>3812.0532229999999</v>
      </c>
      <c r="AG50">
        <v>3855.5913089999999</v>
      </c>
      <c r="AH50">
        <v>3903.7746579999998</v>
      </c>
      <c r="AI50" s="32">
        <v>8.0000000000000002E-3</v>
      </c>
    </row>
    <row r="51" spans="1:35">
      <c r="A51" t="s">
        <v>236</v>
      </c>
      <c r="B51" t="s">
        <v>2667</v>
      </c>
      <c r="C51" t="s">
        <v>2668</v>
      </c>
      <c r="D51" t="s">
        <v>271</v>
      </c>
      <c r="F51">
        <v>687.54095500000005</v>
      </c>
      <c r="G51">
        <v>534.06658900000002</v>
      </c>
      <c r="H51">
        <v>523.28320299999996</v>
      </c>
      <c r="I51">
        <v>527.48327600000005</v>
      </c>
      <c r="J51">
        <v>504.60025000000002</v>
      </c>
      <c r="K51">
        <v>498.15963699999998</v>
      </c>
      <c r="L51">
        <v>478.73602299999999</v>
      </c>
      <c r="M51">
        <v>467.51080300000001</v>
      </c>
      <c r="N51">
        <v>459.09939600000001</v>
      </c>
      <c r="O51">
        <v>457.60861199999999</v>
      </c>
      <c r="P51">
        <v>455.80740400000002</v>
      </c>
      <c r="Q51">
        <v>455.02813700000002</v>
      </c>
      <c r="R51">
        <v>453.21978799999999</v>
      </c>
      <c r="S51">
        <v>451.31939699999998</v>
      </c>
      <c r="T51">
        <v>447.886414</v>
      </c>
      <c r="U51">
        <v>446.59118699999999</v>
      </c>
      <c r="V51">
        <v>444.524719</v>
      </c>
      <c r="W51">
        <v>442.69528200000002</v>
      </c>
      <c r="X51">
        <v>443.20181300000002</v>
      </c>
      <c r="Y51">
        <v>440.411224</v>
      </c>
      <c r="Z51">
        <v>437.5</v>
      </c>
      <c r="AA51">
        <v>435.14239500000002</v>
      </c>
      <c r="AB51">
        <v>433.06466699999999</v>
      </c>
      <c r="AC51">
        <v>430.13955700000002</v>
      </c>
      <c r="AD51">
        <v>428.80432100000002</v>
      </c>
      <c r="AE51">
        <v>426.51617399999998</v>
      </c>
      <c r="AF51">
        <v>419.48242199999999</v>
      </c>
      <c r="AG51">
        <v>418.070831</v>
      </c>
      <c r="AH51">
        <v>415.685272</v>
      </c>
      <c r="AI51" s="32">
        <v>-1.7999999999999999E-2</v>
      </c>
    </row>
    <row r="52" spans="1:35">
      <c r="A52" t="s">
        <v>250</v>
      </c>
      <c r="B52" t="s">
        <v>2669</v>
      </c>
      <c r="C52" t="s">
        <v>2670</v>
      </c>
      <c r="D52" t="s">
        <v>271</v>
      </c>
      <c r="F52">
        <v>22.421617999999999</v>
      </c>
      <c r="G52">
        <v>22.410634999999999</v>
      </c>
      <c r="H52">
        <v>22.401547999999998</v>
      </c>
      <c r="I52">
        <v>22.394031999999999</v>
      </c>
      <c r="J52">
        <v>22.387812</v>
      </c>
      <c r="K52">
        <v>22.382666</v>
      </c>
      <c r="L52">
        <v>22.378406999999999</v>
      </c>
      <c r="M52">
        <v>22.374884000000002</v>
      </c>
      <c r="N52">
        <v>22.371969</v>
      </c>
      <c r="O52">
        <v>22.369558000000001</v>
      </c>
      <c r="P52">
        <v>22.367563000000001</v>
      </c>
      <c r="Q52">
        <v>22.365911000000001</v>
      </c>
      <c r="R52">
        <v>22.364546000000001</v>
      </c>
      <c r="S52">
        <v>22.363416999999998</v>
      </c>
      <c r="T52">
        <v>22.362480000000001</v>
      </c>
      <c r="U52">
        <v>22.361708</v>
      </c>
      <c r="V52">
        <v>22.361066999999998</v>
      </c>
      <c r="W52">
        <v>22.360537999999998</v>
      </c>
      <c r="X52">
        <v>22.360099999999999</v>
      </c>
      <c r="Y52">
        <v>22.359736999999999</v>
      </c>
      <c r="Z52">
        <v>22.359438000000001</v>
      </c>
      <c r="AA52">
        <v>22.359190000000002</v>
      </c>
      <c r="AB52">
        <v>22.358984</v>
      </c>
      <c r="AC52">
        <v>22.358813999999999</v>
      </c>
      <c r="AD52">
        <v>22.358673</v>
      </c>
      <c r="AE52">
        <v>22.358557000000001</v>
      </c>
      <c r="AF52">
        <v>22.358460999999998</v>
      </c>
      <c r="AG52">
        <v>22.358381000000001</v>
      </c>
      <c r="AH52">
        <v>22.358315000000001</v>
      </c>
      <c r="AI52" s="32">
        <v>0</v>
      </c>
    </row>
    <row r="53" spans="1:35">
      <c r="A53" t="s">
        <v>252</v>
      </c>
      <c r="B53" t="s">
        <v>2671</v>
      </c>
      <c r="C53" t="s">
        <v>2672</v>
      </c>
      <c r="D53" t="s">
        <v>271</v>
      </c>
      <c r="F53">
        <v>11.098148</v>
      </c>
      <c r="G53">
        <v>11.638881</v>
      </c>
      <c r="H53">
        <v>11.734691</v>
      </c>
      <c r="I53">
        <v>11.841097</v>
      </c>
      <c r="J53">
        <v>11.937113999999999</v>
      </c>
      <c r="K53">
        <v>12.024255999999999</v>
      </c>
      <c r="L53">
        <v>11.830360000000001</v>
      </c>
      <c r="M53">
        <v>11.89204</v>
      </c>
      <c r="N53">
        <v>11.967136</v>
      </c>
      <c r="O53">
        <v>12.037926000000001</v>
      </c>
      <c r="P53">
        <v>12.127772</v>
      </c>
      <c r="Q53">
        <v>12.238341999999999</v>
      </c>
      <c r="R53">
        <v>12.364704</v>
      </c>
      <c r="S53">
        <v>12.498858</v>
      </c>
      <c r="T53">
        <v>12.645001000000001</v>
      </c>
      <c r="U53">
        <v>12.827757</v>
      </c>
      <c r="V53">
        <v>13.023097999999999</v>
      </c>
      <c r="W53">
        <v>13.234344</v>
      </c>
      <c r="X53">
        <v>13.484800999999999</v>
      </c>
      <c r="Y53">
        <v>13.770166</v>
      </c>
      <c r="Z53">
        <v>14.090672</v>
      </c>
      <c r="AA53">
        <v>14.439</v>
      </c>
      <c r="AB53">
        <v>14.813559</v>
      </c>
      <c r="AC53">
        <v>15.22081</v>
      </c>
      <c r="AD53">
        <v>15.666567000000001</v>
      </c>
      <c r="AE53">
        <v>16.145886999999998</v>
      </c>
      <c r="AF53">
        <v>16.648540000000001</v>
      </c>
      <c r="AG53">
        <v>17.167376000000001</v>
      </c>
      <c r="AH53">
        <v>17.720831</v>
      </c>
      <c r="AI53" s="32">
        <v>1.7000000000000001E-2</v>
      </c>
    </row>
    <row r="54" spans="1:35">
      <c r="A54" t="s">
        <v>228</v>
      </c>
      <c r="B54" t="s">
        <v>2673</v>
      </c>
      <c r="C54" t="s">
        <v>2674</v>
      </c>
      <c r="D54" t="s">
        <v>271</v>
      </c>
      <c r="F54">
        <v>125.899567</v>
      </c>
      <c r="G54">
        <v>125.37957</v>
      </c>
      <c r="H54">
        <v>125.029449</v>
      </c>
      <c r="I54">
        <v>124.801453</v>
      </c>
      <c r="J54">
        <v>124.69525899999999</v>
      </c>
      <c r="K54">
        <v>124.384125</v>
      </c>
      <c r="L54">
        <v>124.116241</v>
      </c>
      <c r="M54">
        <v>123.91597</v>
      </c>
      <c r="N54">
        <v>123.706886</v>
      </c>
      <c r="O54">
        <v>123.50303599999999</v>
      </c>
      <c r="P54">
        <v>123.399162</v>
      </c>
      <c r="Q54">
        <v>123.350677</v>
      </c>
      <c r="R54">
        <v>123.229088</v>
      </c>
      <c r="S54">
        <v>123.060562</v>
      </c>
      <c r="T54">
        <v>122.913391</v>
      </c>
      <c r="U54">
        <v>122.84301000000001</v>
      </c>
      <c r="V54">
        <v>122.868729</v>
      </c>
      <c r="W54">
        <v>122.974594</v>
      </c>
      <c r="X54">
        <v>123.115875</v>
      </c>
      <c r="Y54">
        <v>123.245796</v>
      </c>
      <c r="Z54">
        <v>123.376953</v>
      </c>
      <c r="AA54">
        <v>123.487793</v>
      </c>
      <c r="AB54">
        <v>123.561241</v>
      </c>
      <c r="AC54">
        <v>123.627106</v>
      </c>
      <c r="AD54">
        <v>123.712143</v>
      </c>
      <c r="AE54">
        <v>123.813293</v>
      </c>
      <c r="AF54">
        <v>123.925461</v>
      </c>
      <c r="AG54">
        <v>124.036011</v>
      </c>
      <c r="AH54">
        <v>124.148155</v>
      </c>
      <c r="AI54" s="32">
        <v>-1E-3</v>
      </c>
    </row>
    <row r="55" spans="1:35">
      <c r="A55" t="s">
        <v>255</v>
      </c>
      <c r="B55" t="s">
        <v>2675</v>
      </c>
      <c r="C55" t="s">
        <v>2676</v>
      </c>
      <c r="D55" t="s">
        <v>271</v>
      </c>
      <c r="F55">
        <v>26474.439452999999</v>
      </c>
      <c r="G55">
        <v>26275.306640999999</v>
      </c>
      <c r="H55">
        <v>25864.738281000002</v>
      </c>
      <c r="I55">
        <v>25424.923827999999</v>
      </c>
      <c r="J55">
        <v>25080.535156000002</v>
      </c>
      <c r="K55">
        <v>24781.728515999999</v>
      </c>
      <c r="L55">
        <v>24490.353515999999</v>
      </c>
      <c r="M55">
        <v>24154.6875</v>
      </c>
      <c r="N55">
        <v>23816.382812</v>
      </c>
      <c r="O55">
        <v>23520.125</v>
      </c>
      <c r="P55">
        <v>23260.289062</v>
      </c>
      <c r="Q55">
        <v>23027.552734000001</v>
      </c>
      <c r="R55">
        <v>22772.490234000001</v>
      </c>
      <c r="S55">
        <v>22516.123047000001</v>
      </c>
      <c r="T55">
        <v>22253.423827999999</v>
      </c>
      <c r="U55">
        <v>22050.28125</v>
      </c>
      <c r="V55">
        <v>21887.285156000002</v>
      </c>
      <c r="W55">
        <v>21736.904297000001</v>
      </c>
      <c r="X55">
        <v>21630.789062</v>
      </c>
      <c r="Y55">
        <v>21524.599609000001</v>
      </c>
      <c r="Z55">
        <v>21444.472656000002</v>
      </c>
      <c r="AA55">
        <v>21380.144531000002</v>
      </c>
      <c r="AB55">
        <v>21338.890625</v>
      </c>
      <c r="AC55">
        <v>21319.636718999998</v>
      </c>
      <c r="AD55">
        <v>21330.978515999999</v>
      </c>
      <c r="AE55">
        <v>21368.953125</v>
      </c>
      <c r="AF55">
        <v>21419.558593999998</v>
      </c>
      <c r="AG55">
        <v>21498.136718999998</v>
      </c>
      <c r="AH55">
        <v>21607.484375</v>
      </c>
      <c r="AI55" s="32">
        <v>-7.0000000000000001E-3</v>
      </c>
    </row>
    <row r="56" spans="1:35">
      <c r="A56" t="s">
        <v>259</v>
      </c>
      <c r="B56" t="s">
        <v>2677</v>
      </c>
      <c r="C56" t="s">
        <v>2678</v>
      </c>
      <c r="D56" t="s">
        <v>271</v>
      </c>
      <c r="F56">
        <v>57.428192000000003</v>
      </c>
      <c r="G56">
        <v>67.812027</v>
      </c>
      <c r="H56">
        <v>80.637009000000006</v>
      </c>
      <c r="I56">
        <v>94.973990999999998</v>
      </c>
      <c r="J56">
        <v>112.106033</v>
      </c>
      <c r="K56">
        <v>132.39259300000001</v>
      </c>
      <c r="L56">
        <v>155.63859600000001</v>
      </c>
      <c r="M56">
        <v>182.34169</v>
      </c>
      <c r="N56">
        <v>212.164154</v>
      </c>
      <c r="O56">
        <v>239.845001</v>
      </c>
      <c r="P56">
        <v>268.92163099999999</v>
      </c>
      <c r="Q56">
        <v>298.28753699999999</v>
      </c>
      <c r="R56">
        <v>328.235229</v>
      </c>
      <c r="S56">
        <v>357.42300399999999</v>
      </c>
      <c r="T56">
        <v>385.22830199999999</v>
      </c>
      <c r="U56">
        <v>412.47155800000002</v>
      </c>
      <c r="V56">
        <v>439.05050699999998</v>
      </c>
      <c r="W56">
        <v>464.62539700000002</v>
      </c>
      <c r="X56">
        <v>488.581299</v>
      </c>
      <c r="Y56">
        <v>511.21435500000001</v>
      </c>
      <c r="Z56">
        <v>532.63305700000001</v>
      </c>
      <c r="AA56">
        <v>552.37249799999995</v>
      </c>
      <c r="AB56">
        <v>570.93585199999995</v>
      </c>
      <c r="AC56">
        <v>587.90716599999996</v>
      </c>
      <c r="AD56">
        <v>603.93145800000002</v>
      </c>
      <c r="AE56">
        <v>619.66760299999999</v>
      </c>
      <c r="AF56">
        <v>635.07214399999998</v>
      </c>
      <c r="AG56">
        <v>649.73669400000006</v>
      </c>
      <c r="AH56">
        <v>663.96758999999997</v>
      </c>
      <c r="AI56" s="32">
        <v>9.0999999999999998E-2</v>
      </c>
    </row>
    <row r="57" spans="1:35">
      <c r="A57" t="s">
        <v>261</v>
      </c>
      <c r="B57" t="s">
        <v>2679</v>
      </c>
      <c r="C57" t="s">
        <v>2680</v>
      </c>
      <c r="D57" t="s">
        <v>271</v>
      </c>
      <c r="F57">
        <v>107.505577</v>
      </c>
      <c r="G57">
        <v>113.84777800000001</v>
      </c>
      <c r="H57">
        <v>122.752182</v>
      </c>
      <c r="I57">
        <v>118.38056899999999</v>
      </c>
      <c r="J57">
        <v>128.863663</v>
      </c>
      <c r="K57">
        <v>128.79482999999999</v>
      </c>
      <c r="L57">
        <v>133.25419600000001</v>
      </c>
      <c r="M57">
        <v>136.540436</v>
      </c>
      <c r="N57">
        <v>137.63580300000001</v>
      </c>
      <c r="O57">
        <v>137.40774500000001</v>
      </c>
      <c r="P57">
        <v>137.39987199999999</v>
      </c>
      <c r="Q57">
        <v>137.52301</v>
      </c>
      <c r="R57">
        <v>138.70100400000001</v>
      </c>
      <c r="S57">
        <v>141.654236</v>
      </c>
      <c r="T57">
        <v>146.39292900000001</v>
      </c>
      <c r="U57">
        <v>152.01370199999999</v>
      </c>
      <c r="V57">
        <v>158.15837099999999</v>
      </c>
      <c r="W57">
        <v>164.34667999999999</v>
      </c>
      <c r="X57">
        <v>168.489655</v>
      </c>
      <c r="Y57">
        <v>175.71121199999999</v>
      </c>
      <c r="Z57">
        <v>184.33961500000001</v>
      </c>
      <c r="AA57">
        <v>193.912994</v>
      </c>
      <c r="AB57">
        <v>203.51492300000001</v>
      </c>
      <c r="AC57">
        <v>214.54742400000001</v>
      </c>
      <c r="AD57">
        <v>225.16784699999999</v>
      </c>
      <c r="AE57">
        <v>238.10320999999999</v>
      </c>
      <c r="AF57">
        <v>253.38540599999999</v>
      </c>
      <c r="AG57">
        <v>267.18725599999999</v>
      </c>
      <c r="AH57">
        <v>281.74203499999999</v>
      </c>
      <c r="AI57" s="32">
        <v>3.5000000000000003E-2</v>
      </c>
    </row>
    <row r="58" spans="1:35">
      <c r="A58" t="s">
        <v>263</v>
      </c>
      <c r="B58" t="s">
        <v>2681</v>
      </c>
      <c r="C58" t="s">
        <v>2682</v>
      </c>
      <c r="D58" t="s">
        <v>271</v>
      </c>
      <c r="F58">
        <v>0.44304500000000002</v>
      </c>
      <c r="G58">
        <v>0.52097800000000005</v>
      </c>
      <c r="H58">
        <v>0.58653200000000005</v>
      </c>
      <c r="I58">
        <v>0.64358099999999996</v>
      </c>
      <c r="J58">
        <v>0.70382699999999998</v>
      </c>
      <c r="K58">
        <v>0.76070499999999996</v>
      </c>
      <c r="L58">
        <v>0.82146399999999997</v>
      </c>
      <c r="M58">
        <v>0.878104</v>
      </c>
      <c r="N58">
        <v>0.938114</v>
      </c>
      <c r="O58">
        <v>0.99819199999999997</v>
      </c>
      <c r="P58">
        <v>1.0574220000000001</v>
      </c>
      <c r="Q58">
        <v>1.1148070000000001</v>
      </c>
      <c r="R58">
        <v>1.1702570000000001</v>
      </c>
      <c r="S58">
        <v>1.221687</v>
      </c>
      <c r="T58">
        <v>1.266926</v>
      </c>
      <c r="U58">
        <v>1.310114</v>
      </c>
      <c r="V58">
        <v>1.3480730000000001</v>
      </c>
      <c r="W58">
        <v>1.380917</v>
      </c>
      <c r="X58">
        <v>1.4054770000000001</v>
      </c>
      <c r="Y58">
        <v>1.422318</v>
      </c>
      <c r="Z58">
        <v>1.439282</v>
      </c>
      <c r="AA58">
        <v>1.4485170000000001</v>
      </c>
      <c r="AB58">
        <v>1.4535089999999999</v>
      </c>
      <c r="AC58">
        <v>1.4530829999999999</v>
      </c>
      <c r="AD58">
        <v>1.4517659999999999</v>
      </c>
      <c r="AE58">
        <v>1.44834</v>
      </c>
      <c r="AF58">
        <v>1.4429700000000001</v>
      </c>
      <c r="AG58">
        <v>1.4353549999999999</v>
      </c>
      <c r="AH58">
        <v>1.425951</v>
      </c>
      <c r="AI58" s="32">
        <v>4.2999999999999997E-2</v>
      </c>
    </row>
    <row r="59" spans="1:35">
      <c r="A59" t="s">
        <v>230</v>
      </c>
      <c r="B59" t="s">
        <v>2683</v>
      </c>
      <c r="C59" t="s">
        <v>2645</v>
      </c>
      <c r="D59" t="s">
        <v>271</v>
      </c>
      <c r="F59">
        <v>905.84051499999998</v>
      </c>
      <c r="G59">
        <v>818.09411599999999</v>
      </c>
      <c r="H59">
        <v>750.09661900000003</v>
      </c>
      <c r="I59">
        <v>710.96716300000003</v>
      </c>
      <c r="J59">
        <v>683.21826199999998</v>
      </c>
      <c r="K59">
        <v>644.43926999999996</v>
      </c>
      <c r="L59">
        <v>605.86267099999998</v>
      </c>
      <c r="M59">
        <v>601.30419900000004</v>
      </c>
      <c r="N59">
        <v>598.79797399999995</v>
      </c>
      <c r="O59">
        <v>601.64556900000002</v>
      </c>
      <c r="P59">
        <v>607.49902299999997</v>
      </c>
      <c r="Q59">
        <v>616.87213099999997</v>
      </c>
      <c r="R59">
        <v>619.33136000000002</v>
      </c>
      <c r="S59">
        <v>618.89520300000004</v>
      </c>
      <c r="T59">
        <v>614.86352499999998</v>
      </c>
      <c r="U59">
        <v>616.29345699999999</v>
      </c>
      <c r="V59">
        <v>618.09863299999995</v>
      </c>
      <c r="W59">
        <v>620.82605000000001</v>
      </c>
      <c r="X59">
        <v>630.065247</v>
      </c>
      <c r="Y59">
        <v>633.584656</v>
      </c>
      <c r="Z59">
        <v>638.84863299999995</v>
      </c>
      <c r="AA59">
        <v>640.74737500000003</v>
      </c>
      <c r="AB59">
        <v>649.03729199999998</v>
      </c>
      <c r="AC59">
        <v>651.38903800000003</v>
      </c>
      <c r="AD59">
        <v>659.87823500000002</v>
      </c>
      <c r="AE59">
        <v>665.15924099999995</v>
      </c>
      <c r="AF59">
        <v>671.01440400000001</v>
      </c>
      <c r="AG59">
        <v>672.52191200000004</v>
      </c>
      <c r="AH59">
        <v>679.09362799999997</v>
      </c>
      <c r="AI59" s="32">
        <v>-0.01</v>
      </c>
    </row>
    <row r="60" spans="1:35">
      <c r="A60" t="s">
        <v>2646</v>
      </c>
      <c r="B60" t="s">
        <v>2684</v>
      </c>
      <c r="C60" t="s">
        <v>2648</v>
      </c>
      <c r="D60" t="s">
        <v>271</v>
      </c>
      <c r="F60">
        <v>332.52310199999999</v>
      </c>
      <c r="G60">
        <v>377.97052000000002</v>
      </c>
      <c r="H60">
        <v>384.00460800000002</v>
      </c>
      <c r="I60">
        <v>408.78292800000003</v>
      </c>
      <c r="J60">
        <v>446.260651</v>
      </c>
      <c r="K60">
        <v>477.17263800000001</v>
      </c>
      <c r="L60">
        <v>503.61007699999999</v>
      </c>
      <c r="M60">
        <v>527.57086200000003</v>
      </c>
      <c r="N60">
        <v>577.96905500000003</v>
      </c>
      <c r="O60">
        <v>628.36724900000002</v>
      </c>
      <c r="P60">
        <v>680.00372300000004</v>
      </c>
      <c r="Q60">
        <v>729.163635</v>
      </c>
      <c r="R60">
        <v>779.56182899999999</v>
      </c>
      <c r="S60">
        <v>813.16064500000005</v>
      </c>
      <c r="T60">
        <v>831.19830300000001</v>
      </c>
      <c r="U60">
        <v>846.75939900000003</v>
      </c>
      <c r="V60">
        <v>863.55883800000004</v>
      </c>
      <c r="W60">
        <v>871.95855700000004</v>
      </c>
      <c r="X60">
        <v>873.19683799999996</v>
      </c>
      <c r="Y60">
        <v>871.95855700000004</v>
      </c>
      <c r="Z60">
        <v>871.95855700000004</v>
      </c>
      <c r="AA60">
        <v>871.95855700000004</v>
      </c>
      <c r="AB60">
        <v>873.19683799999996</v>
      </c>
      <c r="AC60">
        <v>871.95855700000004</v>
      </c>
      <c r="AD60">
        <v>871.95855700000004</v>
      </c>
      <c r="AE60">
        <v>871.95855700000004</v>
      </c>
      <c r="AF60">
        <v>873.19683799999996</v>
      </c>
      <c r="AG60">
        <v>871.95855700000004</v>
      </c>
      <c r="AH60">
        <v>871.95855700000004</v>
      </c>
      <c r="AI60" s="32">
        <v>3.5000000000000003E-2</v>
      </c>
    </row>
    <row r="61" spans="1:35">
      <c r="A61" t="s">
        <v>146</v>
      </c>
      <c r="B61" t="s">
        <v>2685</v>
      </c>
      <c r="C61" t="s">
        <v>2686</v>
      </c>
      <c r="D61" t="s">
        <v>271</v>
      </c>
      <c r="F61">
        <v>27878.179688</v>
      </c>
      <c r="G61">
        <v>27653.552734000001</v>
      </c>
      <c r="H61">
        <v>27202.8125</v>
      </c>
      <c r="I61">
        <v>26758.673827999999</v>
      </c>
      <c r="J61">
        <v>26451.685547000001</v>
      </c>
      <c r="K61">
        <v>26165.287109000001</v>
      </c>
      <c r="L61">
        <v>25889.541015999999</v>
      </c>
      <c r="M61">
        <v>25603.324218999998</v>
      </c>
      <c r="N61">
        <v>25343.888672000001</v>
      </c>
      <c r="O61">
        <v>25128.390625</v>
      </c>
      <c r="P61">
        <v>24955.171875</v>
      </c>
      <c r="Q61">
        <v>24810.515625</v>
      </c>
      <c r="R61">
        <v>24639.490234000001</v>
      </c>
      <c r="S61">
        <v>24448.478515999999</v>
      </c>
      <c r="T61">
        <v>24232.375</v>
      </c>
      <c r="U61">
        <v>24079.128906000002</v>
      </c>
      <c r="V61">
        <v>23967.498047000001</v>
      </c>
      <c r="W61">
        <v>23860.042968999998</v>
      </c>
      <c r="X61">
        <v>23792.529297000001</v>
      </c>
      <c r="Y61">
        <v>23718.490234000001</v>
      </c>
      <c r="Z61">
        <v>23673.691406000002</v>
      </c>
      <c r="AA61">
        <v>23640.585938</v>
      </c>
      <c r="AB61">
        <v>23637.029297000001</v>
      </c>
      <c r="AC61">
        <v>23646.890625</v>
      </c>
      <c r="AD61">
        <v>23693.367188</v>
      </c>
      <c r="AE61">
        <v>23765.292968999998</v>
      </c>
      <c r="AF61">
        <v>23853.669922000001</v>
      </c>
      <c r="AG61">
        <v>23960.976562</v>
      </c>
      <c r="AH61">
        <v>24105.671875</v>
      </c>
      <c r="AI61" s="32">
        <v>-5.0000000000000001E-3</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A35B5-55A5-489A-B65B-FBF4AFAFE325}">
  <sheetPr>
    <tabColor theme="6" tint="0.79998168889431442"/>
  </sheetPr>
  <dimension ref="A1:AF4402"/>
  <sheetViews>
    <sheetView topLeftCell="B1" workbookViewId="0"/>
  </sheetViews>
  <sheetFormatPr defaultColWidth="8.7109375" defaultRowHeight="15"/>
  <cols>
    <col min="1" max="1" width="21.42578125" hidden="1" customWidth="1"/>
    <col min="2" max="2" width="46.7109375" customWidth="1"/>
  </cols>
  <sheetData>
    <row r="1" spans="1:32" ht="15" customHeight="1">
      <c r="B1" s="17" t="s">
        <v>815</v>
      </c>
    </row>
    <row r="2" spans="1:32" ht="15" customHeight="1">
      <c r="C2" s="40"/>
      <c r="D2" s="18"/>
      <c r="E2" s="7"/>
      <c r="F2" s="7"/>
      <c r="G2" s="7"/>
    </row>
    <row r="3" spans="1:32" ht="15" customHeight="1">
      <c r="C3" s="40"/>
      <c r="D3" s="40"/>
      <c r="E3" s="7"/>
      <c r="F3" s="7"/>
      <c r="G3" s="40"/>
    </row>
    <row r="4" spans="1:32" ht="15" customHeight="1">
      <c r="C4" s="40"/>
      <c r="D4" s="40"/>
      <c r="E4" s="7"/>
      <c r="F4" s="7"/>
      <c r="G4" s="7"/>
    </row>
    <row r="5" spans="1:32" ht="15" customHeight="1">
      <c r="C5" s="40"/>
      <c r="D5" s="7"/>
      <c r="E5" s="40"/>
      <c r="F5" s="7"/>
      <c r="G5" s="7"/>
    </row>
    <row r="7" spans="1:32" ht="12" customHeight="1"/>
    <row r="8" spans="1:32" ht="12" customHeight="1"/>
    <row r="9" spans="1:32" ht="12" customHeight="1"/>
    <row r="10" spans="1:32" ht="15" customHeight="1">
      <c r="A10" s="8" t="s">
        <v>827</v>
      </c>
      <c r="B10" s="20" t="s">
        <v>828</v>
      </c>
      <c r="AF10" s="37" t="s">
        <v>821</v>
      </c>
    </row>
    <row r="11" spans="1:32" ht="15" customHeight="1">
      <c r="B11" s="17" t="s">
        <v>829</v>
      </c>
      <c r="AF11" s="37" t="s">
        <v>822</v>
      </c>
    </row>
    <row r="12" spans="1:32" ht="15" customHeight="1">
      <c r="B12" s="17"/>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7" t="s">
        <v>823</v>
      </c>
    </row>
    <row r="13" spans="1:32" ht="15" customHeight="1" thickBot="1">
      <c r="B13" s="14" t="s">
        <v>830</v>
      </c>
      <c r="C13" s="14">
        <v>2022</v>
      </c>
      <c r="D13" s="14">
        <v>2023</v>
      </c>
      <c r="E13" s="14">
        <v>2024</v>
      </c>
      <c r="F13" s="14">
        <v>2025</v>
      </c>
      <c r="G13" s="14">
        <v>2026</v>
      </c>
      <c r="H13" s="14">
        <v>2027</v>
      </c>
      <c r="I13" s="14">
        <v>2028</v>
      </c>
      <c r="J13" s="14">
        <v>2029</v>
      </c>
      <c r="K13" s="14">
        <v>2030</v>
      </c>
      <c r="L13" s="14">
        <v>2031</v>
      </c>
      <c r="M13" s="14">
        <v>2032</v>
      </c>
      <c r="N13" s="14">
        <v>2033</v>
      </c>
      <c r="O13" s="14">
        <v>2034</v>
      </c>
      <c r="P13" s="14">
        <v>2035</v>
      </c>
      <c r="Q13" s="14">
        <v>2036</v>
      </c>
      <c r="R13" s="14">
        <v>2037</v>
      </c>
      <c r="S13" s="14">
        <v>2038</v>
      </c>
      <c r="T13" s="14">
        <v>2039</v>
      </c>
      <c r="U13" s="14">
        <v>2040</v>
      </c>
      <c r="V13" s="14">
        <v>2041</v>
      </c>
      <c r="W13" s="14">
        <v>2042</v>
      </c>
      <c r="X13" s="14">
        <v>2043</v>
      </c>
      <c r="Y13" s="14">
        <v>2044</v>
      </c>
      <c r="Z13" s="14">
        <v>2045</v>
      </c>
      <c r="AA13" s="14">
        <v>2046</v>
      </c>
      <c r="AB13" s="14">
        <v>2047</v>
      </c>
      <c r="AC13" s="14">
        <v>2048</v>
      </c>
      <c r="AD13" s="14">
        <v>2049</v>
      </c>
      <c r="AE13" s="14">
        <v>2050</v>
      </c>
      <c r="AF13" s="41" t="s">
        <v>824</v>
      </c>
    </row>
    <row r="14" spans="1:32" ht="15" customHeight="1" thickTop="1">
      <c r="AF14" s="42"/>
    </row>
    <row r="15" spans="1:32" ht="15" customHeight="1">
      <c r="B15" s="23" t="s">
        <v>44</v>
      </c>
    </row>
    <row r="16" spans="1:32" ht="15" customHeight="1">
      <c r="B16" s="23" t="s">
        <v>831</v>
      </c>
    </row>
    <row r="17" spans="1:32" ht="15" customHeight="1">
      <c r="A17" s="8" t="s">
        <v>832</v>
      </c>
      <c r="B17" s="24" t="s">
        <v>833</v>
      </c>
      <c r="C17" s="25">
        <f>'AEO 2023 Table 35 Raw'!F8</f>
        <v>14447.607421999999</v>
      </c>
      <c r="D17" s="25">
        <f>'AEO 2023 Table 35 Raw'!G8</f>
        <v>14313.319336</v>
      </c>
      <c r="E17" s="25">
        <f>'AEO 2023 Table 35 Raw'!H8</f>
        <v>14066.552734000001</v>
      </c>
      <c r="F17" s="25">
        <f>'AEO 2023 Table 35 Raw'!I8</f>
        <v>13778.573242</v>
      </c>
      <c r="G17" s="25">
        <f>'AEO 2023 Table 35 Raw'!J8</f>
        <v>13556.407227</v>
      </c>
      <c r="H17" s="25">
        <f>'AEO 2023 Table 35 Raw'!K8</f>
        <v>13380.132812</v>
      </c>
      <c r="I17" s="25">
        <f>'AEO 2023 Table 35 Raw'!L8</f>
        <v>13196.650390999999</v>
      </c>
      <c r="J17" s="25">
        <f>'AEO 2023 Table 35 Raw'!M8</f>
        <v>12994.242188</v>
      </c>
      <c r="K17" s="25">
        <f>'AEO 2023 Table 35 Raw'!N8</f>
        <v>12784.722656</v>
      </c>
      <c r="L17" s="25">
        <f>'AEO 2023 Table 35 Raw'!O8</f>
        <v>12592.303711</v>
      </c>
      <c r="M17" s="25">
        <f>'AEO 2023 Table 35 Raw'!P8</f>
        <v>12399.879883</v>
      </c>
      <c r="N17" s="25">
        <f>'AEO 2023 Table 35 Raw'!Q8</f>
        <v>12240.421875</v>
      </c>
      <c r="O17" s="25">
        <f>'AEO 2023 Table 35 Raw'!R8</f>
        <v>12080.273438</v>
      </c>
      <c r="P17" s="25">
        <f>'AEO 2023 Table 35 Raw'!S8</f>
        <v>11903.265625</v>
      </c>
      <c r="Q17" s="25">
        <f>'AEO 2023 Table 35 Raw'!T8</f>
        <v>11716.102539</v>
      </c>
      <c r="R17" s="25">
        <f>'AEO 2023 Table 35 Raw'!U8</f>
        <v>11552.862305000001</v>
      </c>
      <c r="S17" s="25">
        <f>'AEO 2023 Table 35 Raw'!V8</f>
        <v>11414.745117</v>
      </c>
      <c r="T17" s="25">
        <f>'AEO 2023 Table 35 Raw'!W8</f>
        <v>11288.351562</v>
      </c>
      <c r="U17" s="25">
        <f>'AEO 2023 Table 35 Raw'!X8</f>
        <v>11182.738281</v>
      </c>
      <c r="V17" s="25">
        <f>'AEO 2023 Table 35 Raw'!Y8</f>
        <v>11082.567383</v>
      </c>
      <c r="W17" s="25">
        <f>'AEO 2023 Table 35 Raw'!Z8</f>
        <v>10999.316406</v>
      </c>
      <c r="X17" s="25">
        <f>'AEO 2023 Table 35 Raw'!AA8</f>
        <v>10931.280273</v>
      </c>
      <c r="Y17" s="25">
        <f>'AEO 2023 Table 35 Raw'!AB8</f>
        <v>10885.708008</v>
      </c>
      <c r="Z17" s="25">
        <f>'AEO 2023 Table 35 Raw'!AC8</f>
        <v>10860.390625</v>
      </c>
      <c r="AA17" s="25">
        <f>'AEO 2023 Table 35 Raw'!AD8</f>
        <v>10859.199219</v>
      </c>
      <c r="AB17" s="25">
        <f>'AEO 2023 Table 35 Raw'!AE8</f>
        <v>10884.042969</v>
      </c>
      <c r="AC17" s="25">
        <f>'AEO 2023 Table 35 Raw'!AF8</f>
        <v>10923.398438</v>
      </c>
      <c r="AD17" s="25">
        <f>'AEO 2023 Table 35 Raw'!AG8</f>
        <v>10975.913086</v>
      </c>
      <c r="AE17" s="25">
        <f>'AEO 2023 Table 35 Raw'!AH8</f>
        <v>11046.507812</v>
      </c>
      <c r="AF17" s="45">
        <f>'AEO 2023 Table 35 Raw'!AI8</f>
        <v>-0.01</v>
      </c>
    </row>
    <row r="18" spans="1:32" ht="15" customHeight="1">
      <c r="A18" s="8" t="s">
        <v>834</v>
      </c>
      <c r="B18" s="24" t="s">
        <v>835</v>
      </c>
      <c r="C18" s="25">
        <f>'AEO 2023 Table 35 Raw'!F9</f>
        <v>5617.2177730000003</v>
      </c>
      <c r="D18" s="25">
        <f>'AEO 2023 Table 35 Raw'!G9</f>
        <v>5428.5034180000002</v>
      </c>
      <c r="E18" s="25">
        <f>'AEO 2023 Table 35 Raw'!H9</f>
        <v>5191.189453</v>
      </c>
      <c r="F18" s="25">
        <f>'AEO 2023 Table 35 Raw'!I9</f>
        <v>4935.9736329999996</v>
      </c>
      <c r="G18" s="25">
        <f>'AEO 2023 Table 35 Raw'!J9</f>
        <v>4705.1977539999998</v>
      </c>
      <c r="H18" s="25">
        <f>'AEO 2023 Table 35 Raw'!K9</f>
        <v>4491.0893550000001</v>
      </c>
      <c r="I18" s="25">
        <f>'AEO 2023 Table 35 Raw'!L9</f>
        <v>4278.0898440000001</v>
      </c>
      <c r="J18" s="25">
        <f>'AEO 2023 Table 35 Raw'!M9</f>
        <v>4059.8388669999999</v>
      </c>
      <c r="K18" s="25">
        <f>'AEO 2023 Table 35 Raw'!N9</f>
        <v>3845.0900879999999</v>
      </c>
      <c r="L18" s="25">
        <f>'AEO 2023 Table 35 Raw'!O9</f>
        <v>3641.443115</v>
      </c>
      <c r="M18" s="25">
        <f>'AEO 2023 Table 35 Raw'!P9</f>
        <v>3447.7126459999999</v>
      </c>
      <c r="N18" s="25">
        <f>'AEO 2023 Table 35 Raw'!Q9</f>
        <v>3273.7714839999999</v>
      </c>
      <c r="O18" s="25">
        <f>'AEO 2023 Table 35 Raw'!R9</f>
        <v>3114.6992190000001</v>
      </c>
      <c r="P18" s="25">
        <f>'AEO 2023 Table 35 Raw'!S9</f>
        <v>2960.594482</v>
      </c>
      <c r="Q18" s="25">
        <f>'AEO 2023 Table 35 Raw'!T9</f>
        <v>2817.6606449999999</v>
      </c>
      <c r="R18" s="25">
        <f>'AEO 2023 Table 35 Raw'!U9</f>
        <v>2695.3596189999998</v>
      </c>
      <c r="S18" s="25">
        <f>'AEO 2023 Table 35 Raw'!V9</f>
        <v>2595.155518</v>
      </c>
      <c r="T18" s="25">
        <f>'AEO 2023 Table 35 Raw'!W9</f>
        <v>2508.0722660000001</v>
      </c>
      <c r="U18" s="25">
        <f>'AEO 2023 Table 35 Raw'!X9</f>
        <v>2435.8085940000001</v>
      </c>
      <c r="V18" s="25">
        <f>'AEO 2023 Table 35 Raw'!Y9</f>
        <v>2374.1186520000001</v>
      </c>
      <c r="W18" s="25">
        <f>'AEO 2023 Table 35 Raw'!Z9</f>
        <v>2325.4736330000001</v>
      </c>
      <c r="X18" s="25">
        <f>'AEO 2023 Table 35 Raw'!AA9</f>
        <v>2285.9282229999999</v>
      </c>
      <c r="Y18" s="25">
        <f>'AEO 2023 Table 35 Raw'!AB9</f>
        <v>2253.4345699999999</v>
      </c>
      <c r="Z18" s="25">
        <f>'AEO 2023 Table 35 Raw'!AC9</f>
        <v>2228.44751</v>
      </c>
      <c r="AA18" s="25">
        <f>'AEO 2023 Table 35 Raw'!AD9</f>
        <v>2209.461182</v>
      </c>
      <c r="AB18" s="25">
        <f>'AEO 2023 Table 35 Raw'!AE9</f>
        <v>2197.0107419999999</v>
      </c>
      <c r="AC18" s="25">
        <f>'AEO 2023 Table 35 Raw'!AF9</f>
        <v>2187.7121579999998</v>
      </c>
      <c r="AD18" s="25">
        <f>'AEO 2023 Table 35 Raw'!AG9</f>
        <v>2180.7695309999999</v>
      </c>
      <c r="AE18" s="25">
        <f>'AEO 2023 Table 35 Raw'!AH9</f>
        <v>2177.6904300000001</v>
      </c>
      <c r="AF18" s="45">
        <f>'AEO 2023 Table 35 Raw'!AI9</f>
        <v>-3.3000000000000002E-2</v>
      </c>
    </row>
    <row r="19" spans="1:32" ht="15" customHeight="1">
      <c r="A19" s="8" t="s">
        <v>836</v>
      </c>
      <c r="B19" s="24" t="s">
        <v>837</v>
      </c>
      <c r="C19" s="25">
        <f>'AEO 2023 Table 35 Raw'!F10</f>
        <v>8814.2333980000003</v>
      </c>
      <c r="D19" s="25">
        <f>'AEO 2023 Table 35 Raw'!G10</f>
        <v>8869.2011719999991</v>
      </c>
      <c r="E19" s="25">
        <f>'AEO 2023 Table 35 Raw'!H10</f>
        <v>8860.4306639999995</v>
      </c>
      <c r="F19" s="25">
        <f>'AEO 2023 Table 35 Raw'!I10</f>
        <v>8828.4013670000004</v>
      </c>
      <c r="G19" s="25">
        <f>'AEO 2023 Table 35 Raw'!J10</f>
        <v>8837.6757809999999</v>
      </c>
      <c r="H19" s="25">
        <f>'AEO 2023 Table 35 Raw'!K10</f>
        <v>8876.1259769999997</v>
      </c>
      <c r="I19" s="25">
        <f>'AEO 2023 Table 35 Raw'!L10</f>
        <v>8906.2558590000008</v>
      </c>
      <c r="J19" s="25">
        <f>'AEO 2023 Table 35 Raw'!M10</f>
        <v>8922.7275389999995</v>
      </c>
      <c r="K19" s="25">
        <f>'AEO 2023 Table 35 Raw'!N10</f>
        <v>8928.5761719999991</v>
      </c>
      <c r="L19" s="25">
        <f>'AEO 2023 Table 35 Raw'!O10</f>
        <v>8940.390625</v>
      </c>
      <c r="M19" s="25">
        <f>'AEO 2023 Table 35 Raw'!P10</f>
        <v>8942.2568360000005</v>
      </c>
      <c r="N19" s="25">
        <f>'AEO 2023 Table 35 Raw'!Q10</f>
        <v>8957.2431639999995</v>
      </c>
      <c r="O19" s="25">
        <f>'AEO 2023 Table 35 Raw'!R10</f>
        <v>8956.6259769999997</v>
      </c>
      <c r="P19" s="25">
        <f>'AEO 2023 Table 35 Raw'!S10</f>
        <v>8934.1679690000001</v>
      </c>
      <c r="Q19" s="25">
        <f>'AEO 2023 Table 35 Raw'!T10</f>
        <v>8890.3535159999992</v>
      </c>
      <c r="R19" s="25">
        <f>'AEO 2023 Table 35 Raw'!U10</f>
        <v>8849.7675780000009</v>
      </c>
      <c r="S19" s="25">
        <f>'AEO 2023 Table 35 Raw'!V10</f>
        <v>8812.1445309999999</v>
      </c>
      <c r="T19" s="25">
        <f>'AEO 2023 Table 35 Raw'!W10</f>
        <v>8773.0849610000005</v>
      </c>
      <c r="U19" s="25">
        <f>'AEO 2023 Table 35 Raw'!X10</f>
        <v>8739.9443360000005</v>
      </c>
      <c r="V19" s="25">
        <f>'AEO 2023 Table 35 Raw'!Y10</f>
        <v>8701.6416019999997</v>
      </c>
      <c r="W19" s="25">
        <f>'AEO 2023 Table 35 Raw'!Z10</f>
        <v>8667.1738280000009</v>
      </c>
      <c r="X19" s="25">
        <f>'AEO 2023 Table 35 Raw'!AA10</f>
        <v>8638.796875</v>
      </c>
      <c r="Y19" s="25">
        <f>'AEO 2023 Table 35 Raw'!AB10</f>
        <v>8625.8105469999991</v>
      </c>
      <c r="Z19" s="25">
        <f>'AEO 2023 Table 35 Raw'!AC10</f>
        <v>8625.5507809999999</v>
      </c>
      <c r="AA19" s="25">
        <f>'AEO 2023 Table 35 Raw'!AD10</f>
        <v>8643.3994139999995</v>
      </c>
      <c r="AB19" s="25">
        <f>'AEO 2023 Table 35 Raw'!AE10</f>
        <v>8680.7285159999992</v>
      </c>
      <c r="AC19" s="25">
        <f>'AEO 2023 Table 35 Raw'!AF10</f>
        <v>8729.4082030000009</v>
      </c>
      <c r="AD19" s="25">
        <f>'AEO 2023 Table 35 Raw'!AG10</f>
        <v>8788.8837889999995</v>
      </c>
      <c r="AE19" s="25">
        <f>'AEO 2023 Table 35 Raw'!AH10</f>
        <v>8862.5654300000006</v>
      </c>
      <c r="AF19" s="45">
        <f>'AEO 2023 Table 35 Raw'!AI10</f>
        <v>0</v>
      </c>
    </row>
    <row r="20" spans="1:32" ht="15" customHeight="1">
      <c r="A20" s="8" t="s">
        <v>838</v>
      </c>
      <c r="B20" s="24" t="s">
        <v>839</v>
      </c>
      <c r="C20" s="25">
        <f>'AEO 2023 Table 35 Raw'!F11</f>
        <v>16.156637</v>
      </c>
      <c r="D20" s="25">
        <f>'AEO 2023 Table 35 Raw'!G11</f>
        <v>15.614727</v>
      </c>
      <c r="E20" s="25">
        <f>'AEO 2023 Table 35 Raw'!H11</f>
        <v>14.932316999999999</v>
      </c>
      <c r="F20" s="25">
        <f>'AEO 2023 Table 35 Raw'!I11</f>
        <v>14.198518</v>
      </c>
      <c r="G20" s="25">
        <f>'AEO 2023 Table 35 Raw'!J11</f>
        <v>13.534452999999999</v>
      </c>
      <c r="H20" s="25">
        <f>'AEO 2023 Table 35 Raw'!K11</f>
        <v>12.917832000000001</v>
      </c>
      <c r="I20" s="25">
        <f>'AEO 2023 Table 35 Raw'!L11</f>
        <v>12.305018</v>
      </c>
      <c r="J20" s="25">
        <f>'AEO 2023 Table 35 Raw'!M11</f>
        <v>11.676231</v>
      </c>
      <c r="K20" s="25">
        <f>'AEO 2023 Table 35 Raw'!N11</f>
        <v>11.057055999999999</v>
      </c>
      <c r="L20" s="25">
        <f>'AEO 2023 Table 35 Raw'!O11</f>
        <v>10.469415</v>
      </c>
      <c r="M20" s="25">
        <f>'AEO 2023 Table 35 Raw'!P11</f>
        <v>9.9105530000000002</v>
      </c>
      <c r="N20" s="25">
        <f>'AEO 2023 Table 35 Raw'!Q11</f>
        <v>9.4076260000000005</v>
      </c>
      <c r="O20" s="25">
        <f>'AEO 2023 Table 35 Raw'!R11</f>
        <v>8.9483379999999997</v>
      </c>
      <c r="P20" s="25">
        <f>'AEO 2023 Table 35 Raw'!S11</f>
        <v>8.502955</v>
      </c>
      <c r="Q20" s="25">
        <f>'AEO 2023 Table 35 Raw'!T11</f>
        <v>8.0892909999999993</v>
      </c>
      <c r="R20" s="25">
        <f>'AEO 2023 Table 35 Raw'!U11</f>
        <v>7.7350440000000003</v>
      </c>
      <c r="S20" s="25">
        <f>'AEO 2023 Table 35 Raw'!V11</f>
        <v>7.4453899999999997</v>
      </c>
      <c r="T20" s="25">
        <f>'AEO 2023 Table 35 Raw'!W11</f>
        <v>7.1939979999999997</v>
      </c>
      <c r="U20" s="25">
        <f>'AEO 2023 Table 35 Raw'!X11</f>
        <v>6.9856109999999996</v>
      </c>
      <c r="V20" s="25">
        <f>'AEO 2023 Table 35 Raw'!Y11</f>
        <v>6.807957</v>
      </c>
      <c r="W20" s="25">
        <f>'AEO 2023 Table 35 Raw'!Z11</f>
        <v>6.668526</v>
      </c>
      <c r="X20" s="25">
        <f>'AEO 2023 Table 35 Raw'!AA11</f>
        <v>6.5555320000000004</v>
      </c>
      <c r="Y20" s="25">
        <f>'AEO 2023 Table 35 Raw'!AB11</f>
        <v>6.4628009999999998</v>
      </c>
      <c r="Z20" s="25">
        <f>'AEO 2023 Table 35 Raw'!AC11</f>
        <v>6.3921140000000003</v>
      </c>
      <c r="AA20" s="25">
        <f>'AEO 2023 Table 35 Raw'!AD11</f>
        <v>6.3387270000000004</v>
      </c>
      <c r="AB20" s="25">
        <f>'AEO 2023 Table 35 Raw'!AE11</f>
        <v>6.3040330000000004</v>
      </c>
      <c r="AC20" s="25">
        <f>'AEO 2023 Table 35 Raw'!AF11</f>
        <v>6.2782900000000001</v>
      </c>
      <c r="AD20" s="25">
        <f>'AEO 2023 Table 35 Raw'!AG11</f>
        <v>6.2593569999999996</v>
      </c>
      <c r="AE20" s="25">
        <f>'AEO 2023 Table 35 Raw'!AH11</f>
        <v>6.2514649999999996</v>
      </c>
      <c r="AF20" s="45">
        <f>'AEO 2023 Table 35 Raw'!AI11</f>
        <v>-3.3000000000000002E-2</v>
      </c>
    </row>
    <row r="21" spans="1:32" ht="15" customHeight="1">
      <c r="A21" s="8" t="s">
        <v>840</v>
      </c>
      <c r="B21" s="24" t="s">
        <v>841</v>
      </c>
      <c r="C21" s="25">
        <f>'AEO 2023 Table 35 Raw'!F12</f>
        <v>950.06707800000004</v>
      </c>
      <c r="D21" s="25">
        <f>'AEO 2023 Table 35 Raw'!G12</f>
        <v>927.43151899999998</v>
      </c>
      <c r="E21" s="25">
        <f>'AEO 2023 Table 35 Raw'!H12</f>
        <v>901.69171100000005</v>
      </c>
      <c r="F21" s="25">
        <f>'AEO 2023 Table 35 Raw'!I12</f>
        <v>884.45953399999996</v>
      </c>
      <c r="G21" s="25">
        <f>'AEO 2023 Table 35 Raw'!J12</f>
        <v>871.48339799999997</v>
      </c>
      <c r="H21" s="25">
        <f>'AEO 2023 Table 35 Raw'!K12</f>
        <v>859.32513400000005</v>
      </c>
      <c r="I21" s="25">
        <f>'AEO 2023 Table 35 Raw'!L12</f>
        <v>849.26849400000003</v>
      </c>
      <c r="J21" s="25">
        <f>'AEO 2023 Table 35 Raw'!M12</f>
        <v>840.25915499999996</v>
      </c>
      <c r="K21" s="25">
        <f>'AEO 2023 Table 35 Raw'!N12</f>
        <v>831.36639400000001</v>
      </c>
      <c r="L21" s="25">
        <f>'AEO 2023 Table 35 Raw'!O12</f>
        <v>824.56054700000004</v>
      </c>
      <c r="M21" s="25">
        <f>'AEO 2023 Table 35 Raw'!P12</f>
        <v>821.34234600000002</v>
      </c>
      <c r="N21" s="25">
        <f>'AEO 2023 Table 35 Raw'!Q12</f>
        <v>818.52441399999998</v>
      </c>
      <c r="O21" s="25">
        <f>'AEO 2023 Table 35 Raw'!R12</f>
        <v>814.83673099999999</v>
      </c>
      <c r="P21" s="25">
        <f>'AEO 2023 Table 35 Raw'!S12</f>
        <v>811.95385699999997</v>
      </c>
      <c r="Q21" s="25">
        <f>'AEO 2023 Table 35 Raw'!T12</f>
        <v>809.40844700000002</v>
      </c>
      <c r="R21" s="25">
        <f>'AEO 2023 Table 35 Raw'!U12</f>
        <v>808.91735800000004</v>
      </c>
      <c r="S21" s="25">
        <f>'AEO 2023 Table 35 Raw'!V12</f>
        <v>809.92602499999998</v>
      </c>
      <c r="T21" s="25">
        <f>'AEO 2023 Table 35 Raw'!W12</f>
        <v>810.87994400000002</v>
      </c>
      <c r="U21" s="25">
        <f>'AEO 2023 Table 35 Raw'!X12</f>
        <v>813.33953899999995</v>
      </c>
      <c r="V21" s="25">
        <f>'AEO 2023 Table 35 Raw'!Y12</f>
        <v>816.35626200000002</v>
      </c>
      <c r="W21" s="25">
        <f>'AEO 2023 Table 35 Raw'!Z12</f>
        <v>820.26946999999996</v>
      </c>
      <c r="X21" s="25">
        <f>'AEO 2023 Table 35 Raw'!AA12</f>
        <v>823.41033900000002</v>
      </c>
      <c r="Y21" s="25">
        <f>'AEO 2023 Table 35 Raw'!AB12</f>
        <v>826.18591300000003</v>
      </c>
      <c r="Z21" s="25">
        <f>'AEO 2023 Table 35 Raw'!AC12</f>
        <v>830.09173599999997</v>
      </c>
      <c r="AA21" s="25">
        <f>'AEO 2023 Table 35 Raw'!AD12</f>
        <v>834.68682899999999</v>
      </c>
      <c r="AB21" s="25">
        <f>'AEO 2023 Table 35 Raw'!AE12</f>
        <v>839.99987799999997</v>
      </c>
      <c r="AC21" s="25">
        <f>'AEO 2023 Table 35 Raw'!AF12</f>
        <v>844.45477300000005</v>
      </c>
      <c r="AD21" s="25">
        <f>'AEO 2023 Table 35 Raw'!AG12</f>
        <v>850.153503</v>
      </c>
      <c r="AE21" s="25">
        <f>'AEO 2023 Table 35 Raw'!AH12</f>
        <v>857.44146699999999</v>
      </c>
      <c r="AF21" s="45">
        <f>'AEO 2023 Table 35 Raw'!AI12</f>
        <v>-4.0000000000000001E-3</v>
      </c>
    </row>
    <row r="22" spans="1:32" ht="15" customHeight="1">
      <c r="A22" s="8" t="s">
        <v>842</v>
      </c>
      <c r="B22" s="24" t="s">
        <v>843</v>
      </c>
      <c r="C22" s="25">
        <f>'AEO 2023 Table 35 Raw'!F13</f>
        <v>211.79267899999999</v>
      </c>
      <c r="D22" s="25">
        <f>'AEO 2023 Table 35 Raw'!G13</f>
        <v>221.35264599999999</v>
      </c>
      <c r="E22" s="25">
        <f>'AEO 2023 Table 35 Raw'!H13</f>
        <v>226.360748</v>
      </c>
      <c r="F22" s="25">
        <f>'AEO 2023 Table 35 Raw'!I13</f>
        <v>226.85597200000001</v>
      </c>
      <c r="G22" s="25">
        <f>'AEO 2023 Table 35 Raw'!J13</f>
        <v>227.17091400000001</v>
      </c>
      <c r="H22" s="25">
        <f>'AEO 2023 Table 35 Raw'!K13</f>
        <v>227.42456100000001</v>
      </c>
      <c r="I22" s="25">
        <f>'AEO 2023 Table 35 Raw'!L13</f>
        <v>227.351181</v>
      </c>
      <c r="J22" s="25">
        <f>'AEO 2023 Table 35 Raw'!M13</f>
        <v>226.97782900000001</v>
      </c>
      <c r="K22" s="25">
        <f>'AEO 2023 Table 35 Raw'!N13</f>
        <v>226.290436</v>
      </c>
      <c r="L22" s="25">
        <f>'AEO 2023 Table 35 Raw'!O13</f>
        <v>225.171143</v>
      </c>
      <c r="M22" s="25">
        <f>'AEO 2023 Table 35 Raw'!P13</f>
        <v>224.09106399999999</v>
      </c>
      <c r="N22" s="25">
        <f>'AEO 2023 Table 35 Raw'!Q13</f>
        <v>223.555252</v>
      </c>
      <c r="O22" s="25">
        <f>'AEO 2023 Table 35 Raw'!R13</f>
        <v>222.82238799999999</v>
      </c>
      <c r="P22" s="25">
        <f>'AEO 2023 Table 35 Raw'!S13</f>
        <v>221.78663599999999</v>
      </c>
      <c r="Q22" s="25">
        <f>'AEO 2023 Table 35 Raw'!T13</f>
        <v>220.55602999999999</v>
      </c>
      <c r="R22" s="25">
        <f>'AEO 2023 Table 35 Raw'!U13</f>
        <v>219.32922400000001</v>
      </c>
      <c r="S22" s="25">
        <f>'AEO 2023 Table 35 Raw'!V13</f>
        <v>217.81092799999999</v>
      </c>
      <c r="T22" s="25">
        <f>'AEO 2023 Table 35 Raw'!W13</f>
        <v>215.70451399999999</v>
      </c>
      <c r="U22" s="25">
        <f>'AEO 2023 Table 35 Raw'!X13</f>
        <v>213.86698899999999</v>
      </c>
      <c r="V22" s="25">
        <f>'AEO 2023 Table 35 Raw'!Y13</f>
        <v>212.02500900000001</v>
      </c>
      <c r="W22" s="25">
        <f>'AEO 2023 Table 35 Raw'!Z13</f>
        <v>210.17111199999999</v>
      </c>
      <c r="X22" s="25">
        <f>'AEO 2023 Table 35 Raw'!AA13</f>
        <v>208.09629799999999</v>
      </c>
      <c r="Y22" s="25">
        <f>'AEO 2023 Table 35 Raw'!AB13</f>
        <v>205.94572400000001</v>
      </c>
      <c r="Z22" s="25">
        <f>'AEO 2023 Table 35 Raw'!AC13</f>
        <v>203.864014</v>
      </c>
      <c r="AA22" s="25">
        <f>'AEO 2023 Table 35 Raw'!AD13</f>
        <v>201.65756200000001</v>
      </c>
      <c r="AB22" s="25">
        <f>'AEO 2023 Table 35 Raw'!AE13</f>
        <v>199.53419500000001</v>
      </c>
      <c r="AC22" s="25">
        <f>'AEO 2023 Table 35 Raw'!AF13</f>
        <v>197.40910299999999</v>
      </c>
      <c r="AD22" s="25">
        <f>'AEO 2023 Table 35 Raw'!AG13</f>
        <v>194.99052399999999</v>
      </c>
      <c r="AE22" s="25">
        <f>'AEO 2023 Table 35 Raw'!AH13</f>
        <v>192.72607400000001</v>
      </c>
      <c r="AF22" s="45">
        <f>'AEO 2023 Table 35 Raw'!AI13</f>
        <v>-3.0000000000000001E-3</v>
      </c>
    </row>
    <row r="23" spans="1:32" ht="15" customHeight="1">
      <c r="A23" s="8" t="s">
        <v>844</v>
      </c>
      <c r="B23" s="24" t="s">
        <v>845</v>
      </c>
      <c r="C23" s="25">
        <f>'AEO 2023 Table 35 Raw'!F14</f>
        <v>91.866462999999996</v>
      </c>
      <c r="D23" s="25">
        <f>'AEO 2023 Table 35 Raw'!G14</f>
        <v>95.047843999999998</v>
      </c>
      <c r="E23" s="25">
        <f>'AEO 2023 Table 35 Raw'!H14</f>
        <v>98.100082</v>
      </c>
      <c r="F23" s="25">
        <f>'AEO 2023 Table 35 Raw'!I14</f>
        <v>98.297370999999998</v>
      </c>
      <c r="G23" s="25">
        <f>'AEO 2023 Table 35 Raw'!J14</f>
        <v>99.015793000000002</v>
      </c>
      <c r="H23" s="25">
        <f>'AEO 2023 Table 35 Raw'!K14</f>
        <v>99.818306000000007</v>
      </c>
      <c r="I23" s="25">
        <f>'AEO 2023 Table 35 Raw'!L14</f>
        <v>100.435158</v>
      </c>
      <c r="J23" s="25">
        <f>'AEO 2023 Table 35 Raw'!M14</f>
        <v>100.902916</v>
      </c>
      <c r="K23" s="25">
        <f>'AEO 2023 Table 35 Raw'!N14</f>
        <v>101.160149</v>
      </c>
      <c r="L23" s="25">
        <f>'AEO 2023 Table 35 Raw'!O14</f>
        <v>101.078728</v>
      </c>
      <c r="M23" s="25">
        <f>'AEO 2023 Table 35 Raw'!P14</f>
        <v>101.03228</v>
      </c>
      <c r="N23" s="25">
        <f>'AEO 2023 Table 35 Raw'!Q14</f>
        <v>100.937263</v>
      </c>
      <c r="O23" s="25">
        <f>'AEO 2023 Table 35 Raw'!R14</f>
        <v>100.906296</v>
      </c>
      <c r="P23" s="25">
        <f>'AEO 2023 Table 35 Raw'!S14</f>
        <v>100.527382</v>
      </c>
      <c r="Q23" s="25">
        <f>'AEO 2023 Table 35 Raw'!T14</f>
        <v>99.915215000000003</v>
      </c>
      <c r="R23" s="25">
        <f>'AEO 2023 Table 35 Raw'!U14</f>
        <v>99.245552000000004</v>
      </c>
      <c r="S23" s="25">
        <f>'AEO 2023 Table 35 Raw'!V14</f>
        <v>98.604225</v>
      </c>
      <c r="T23" s="25">
        <f>'AEO 2023 Table 35 Raw'!W14</f>
        <v>97.455551</v>
      </c>
      <c r="U23" s="25">
        <f>'AEO 2023 Table 35 Raw'!X14</f>
        <v>96.610405</v>
      </c>
      <c r="V23" s="25">
        <f>'AEO 2023 Table 35 Raw'!Y14</f>
        <v>95.781234999999995</v>
      </c>
      <c r="W23" s="25">
        <f>'AEO 2023 Table 35 Raw'!Z14</f>
        <v>95.010138999999995</v>
      </c>
      <c r="X23" s="25">
        <f>'AEO 2023 Table 35 Raw'!AA14</f>
        <v>94.064087000000001</v>
      </c>
      <c r="Y23" s="25">
        <f>'AEO 2023 Table 35 Raw'!AB14</f>
        <v>93.072463999999997</v>
      </c>
      <c r="Z23" s="25">
        <f>'AEO 2023 Table 35 Raw'!AC14</f>
        <v>92.183280999999994</v>
      </c>
      <c r="AA23" s="25">
        <f>'AEO 2023 Table 35 Raw'!AD14</f>
        <v>91.261589000000001</v>
      </c>
      <c r="AB23" s="25">
        <f>'AEO 2023 Table 35 Raw'!AE14</f>
        <v>90.434334000000007</v>
      </c>
      <c r="AC23" s="25">
        <f>'AEO 2023 Table 35 Raw'!AF14</f>
        <v>89.623856000000004</v>
      </c>
      <c r="AD23" s="25">
        <f>'AEO 2023 Table 35 Raw'!AG14</f>
        <v>88.543518000000006</v>
      </c>
      <c r="AE23" s="25">
        <f>'AEO 2023 Table 35 Raw'!AH14</f>
        <v>87.624701999999999</v>
      </c>
      <c r="AF23" s="45">
        <f>'AEO 2023 Table 35 Raw'!AI14</f>
        <v>-2E-3</v>
      </c>
    </row>
    <row r="24" spans="1:32" ht="15" customHeight="1">
      <c r="A24" s="8" t="s">
        <v>846</v>
      </c>
      <c r="B24" s="24" t="s">
        <v>847</v>
      </c>
      <c r="C24" s="25">
        <f>'AEO 2023 Table 35 Raw'!F15</f>
        <v>26.104420000000001</v>
      </c>
      <c r="D24" s="25">
        <f>'AEO 2023 Table 35 Raw'!G15</f>
        <v>27.958748</v>
      </c>
      <c r="E24" s="25">
        <f>'AEO 2023 Table 35 Raw'!H15</f>
        <v>29.360862999999998</v>
      </c>
      <c r="F24" s="25">
        <f>'AEO 2023 Table 35 Raw'!I15</f>
        <v>30.404257000000001</v>
      </c>
      <c r="G24" s="25">
        <f>'AEO 2023 Table 35 Raw'!J15</f>
        <v>31.176168000000001</v>
      </c>
      <c r="H24" s="25">
        <f>'AEO 2023 Table 35 Raw'!K15</f>
        <v>31.735724999999999</v>
      </c>
      <c r="I24" s="25">
        <f>'AEO 2023 Table 35 Raw'!L15</f>
        <v>32.137633999999998</v>
      </c>
      <c r="J24" s="25">
        <f>'AEO 2023 Table 35 Raw'!M15</f>
        <v>32.421238000000002</v>
      </c>
      <c r="K24" s="25">
        <f>'AEO 2023 Table 35 Raw'!N15</f>
        <v>32.616638000000002</v>
      </c>
      <c r="L24" s="25">
        <f>'AEO 2023 Table 35 Raw'!O15</f>
        <v>32.746367999999997</v>
      </c>
      <c r="M24" s="25">
        <f>'AEO 2023 Table 35 Raw'!P15</f>
        <v>32.823729999999998</v>
      </c>
      <c r="N24" s="25">
        <f>'AEO 2023 Table 35 Raw'!Q15</f>
        <v>32.850150999999997</v>
      </c>
      <c r="O24" s="25">
        <f>'AEO 2023 Table 35 Raw'!R15</f>
        <v>32.831726000000003</v>
      </c>
      <c r="P24" s="25">
        <f>'AEO 2023 Table 35 Raw'!S15</f>
        <v>32.779494999999997</v>
      </c>
      <c r="Q24" s="25">
        <f>'AEO 2023 Table 35 Raw'!T15</f>
        <v>32.700462000000002</v>
      </c>
      <c r="R24" s="25">
        <f>'AEO 2023 Table 35 Raw'!U15</f>
        <v>32.598652000000001</v>
      </c>
      <c r="S24" s="25">
        <f>'AEO 2023 Table 35 Raw'!V15</f>
        <v>32.498699000000002</v>
      </c>
      <c r="T24" s="25">
        <f>'AEO 2023 Table 35 Raw'!W15</f>
        <v>32.391376000000001</v>
      </c>
      <c r="U24" s="25">
        <f>'AEO 2023 Table 35 Raw'!X15</f>
        <v>32.277873999999997</v>
      </c>
      <c r="V24" s="25">
        <f>'AEO 2023 Table 35 Raw'!Y15</f>
        <v>32.156567000000003</v>
      </c>
      <c r="W24" s="25">
        <f>'AEO 2023 Table 35 Raw'!Z15</f>
        <v>32.032176999999997</v>
      </c>
      <c r="X24" s="25">
        <f>'AEO 2023 Table 35 Raw'!AA15</f>
        <v>31.905846</v>
      </c>
      <c r="Y24" s="25">
        <f>'AEO 2023 Table 35 Raw'!AB15</f>
        <v>31.778054999999998</v>
      </c>
      <c r="Z24" s="25">
        <f>'AEO 2023 Table 35 Raw'!AC15</f>
        <v>31.647835000000001</v>
      </c>
      <c r="AA24" s="25">
        <f>'AEO 2023 Table 35 Raw'!AD15</f>
        <v>31.517433</v>
      </c>
      <c r="AB24" s="25">
        <f>'AEO 2023 Table 35 Raw'!AE15</f>
        <v>31.386583000000002</v>
      </c>
      <c r="AC24" s="25">
        <f>'AEO 2023 Table 35 Raw'!AF15</f>
        <v>31.254867999999998</v>
      </c>
      <c r="AD24" s="25">
        <f>'AEO 2023 Table 35 Raw'!AG15</f>
        <v>31.125091999999999</v>
      </c>
      <c r="AE24" s="25">
        <f>'AEO 2023 Table 35 Raw'!AH15</f>
        <v>30.995487000000001</v>
      </c>
      <c r="AF24" s="45">
        <f>'AEO 2023 Table 35 Raw'!AI15</f>
        <v>6.0000000000000001E-3</v>
      </c>
    </row>
    <row r="25" spans="1:32" ht="15" customHeight="1">
      <c r="A25" s="8" t="s">
        <v>848</v>
      </c>
      <c r="B25" s="24" t="s">
        <v>849</v>
      </c>
      <c r="C25" s="25">
        <f>'AEO 2023 Table 35 Raw'!F16</f>
        <v>93.821793</v>
      </c>
      <c r="D25" s="25">
        <f>'AEO 2023 Table 35 Raw'!G16</f>
        <v>98.346069</v>
      </c>
      <c r="E25" s="25">
        <f>'AEO 2023 Table 35 Raw'!H16</f>
        <v>98.899811</v>
      </c>
      <c r="F25" s="25">
        <f>'AEO 2023 Table 35 Raw'!I16</f>
        <v>98.154319999999998</v>
      </c>
      <c r="G25" s="25">
        <f>'AEO 2023 Table 35 Raw'!J16</f>
        <v>96.978966</v>
      </c>
      <c r="H25" s="25">
        <f>'AEO 2023 Table 35 Raw'!K16</f>
        <v>95.870536999999999</v>
      </c>
      <c r="I25" s="25">
        <f>'AEO 2023 Table 35 Raw'!L16</f>
        <v>94.778396999999998</v>
      </c>
      <c r="J25" s="25">
        <f>'AEO 2023 Table 35 Raw'!M16</f>
        <v>93.653671000000003</v>
      </c>
      <c r="K25" s="25">
        <f>'AEO 2023 Table 35 Raw'!N16</f>
        <v>92.513656999999995</v>
      </c>
      <c r="L25" s="25">
        <f>'AEO 2023 Table 35 Raw'!O16</f>
        <v>91.346046000000001</v>
      </c>
      <c r="M25" s="25">
        <f>'AEO 2023 Table 35 Raw'!P16</f>
        <v>90.235045999999997</v>
      </c>
      <c r="N25" s="25">
        <f>'AEO 2023 Table 35 Raw'!Q16</f>
        <v>89.767821999999995</v>
      </c>
      <c r="O25" s="25">
        <f>'AEO 2023 Table 35 Raw'!R16</f>
        <v>89.084404000000006</v>
      </c>
      <c r="P25" s="25">
        <f>'AEO 2023 Table 35 Raw'!S16</f>
        <v>88.479789999999994</v>
      </c>
      <c r="Q25" s="25">
        <f>'AEO 2023 Table 35 Raw'!T16</f>
        <v>87.940360999999996</v>
      </c>
      <c r="R25" s="25">
        <f>'AEO 2023 Table 35 Raw'!U16</f>
        <v>87.485000999999997</v>
      </c>
      <c r="S25" s="25">
        <f>'AEO 2023 Table 35 Raw'!V16</f>
        <v>86.707999999999998</v>
      </c>
      <c r="T25" s="25">
        <f>'AEO 2023 Table 35 Raw'!W16</f>
        <v>85.857574</v>
      </c>
      <c r="U25" s="25">
        <f>'AEO 2023 Table 35 Raw'!X16</f>
        <v>84.978706000000003</v>
      </c>
      <c r="V25" s="25">
        <f>'AEO 2023 Table 35 Raw'!Y16</f>
        <v>84.087226999999999</v>
      </c>
      <c r="W25" s="25">
        <f>'AEO 2023 Table 35 Raw'!Z16</f>
        <v>83.128783999999996</v>
      </c>
      <c r="X25" s="25">
        <f>'AEO 2023 Table 35 Raw'!AA16</f>
        <v>82.126366000000004</v>
      </c>
      <c r="Y25" s="25">
        <f>'AEO 2023 Table 35 Raw'!AB16</f>
        <v>81.095184000000003</v>
      </c>
      <c r="Z25" s="25">
        <f>'AEO 2023 Table 35 Raw'!AC16</f>
        <v>80.032905999999997</v>
      </c>
      <c r="AA25" s="25">
        <f>'AEO 2023 Table 35 Raw'!AD16</f>
        <v>78.878570999999994</v>
      </c>
      <c r="AB25" s="25">
        <f>'AEO 2023 Table 35 Raw'!AE16</f>
        <v>77.713295000000002</v>
      </c>
      <c r="AC25" s="25">
        <f>'AEO 2023 Table 35 Raw'!AF16</f>
        <v>76.530395999999996</v>
      </c>
      <c r="AD25" s="25">
        <f>'AEO 2023 Table 35 Raw'!AG16</f>
        <v>75.321915000000004</v>
      </c>
      <c r="AE25" s="25">
        <f>'AEO 2023 Table 35 Raw'!AH16</f>
        <v>74.105903999999995</v>
      </c>
      <c r="AF25" s="45">
        <f>'AEO 2023 Table 35 Raw'!AI16</f>
        <v>-8.0000000000000002E-3</v>
      </c>
    </row>
    <row r="26" spans="1:32" ht="15" customHeight="1">
      <c r="A26" s="8" t="s">
        <v>850</v>
      </c>
      <c r="B26" s="24" t="s">
        <v>851</v>
      </c>
      <c r="C26" s="25">
        <f>'AEO 2023 Table 35 Raw'!F17</f>
        <v>5921.6064450000003</v>
      </c>
      <c r="D26" s="25">
        <f>'AEO 2023 Table 35 Raw'!G17</f>
        <v>5758.8461909999996</v>
      </c>
      <c r="E26" s="25">
        <f>'AEO 2023 Table 35 Raw'!H17</f>
        <v>5615.3227539999998</v>
      </c>
      <c r="F26" s="25">
        <f>'AEO 2023 Table 35 Raw'!I17</f>
        <v>5522.4594729999999</v>
      </c>
      <c r="G26" s="25">
        <f>'AEO 2023 Table 35 Raw'!J17</f>
        <v>5456.8017579999996</v>
      </c>
      <c r="H26" s="25">
        <f>'AEO 2023 Table 35 Raw'!K17</f>
        <v>5375.783203</v>
      </c>
      <c r="I26" s="25">
        <f>'AEO 2023 Table 35 Raw'!L17</f>
        <v>5295.0048829999996</v>
      </c>
      <c r="J26" s="25">
        <f>'AEO 2023 Table 35 Raw'!M17</f>
        <v>5208.1630859999996</v>
      </c>
      <c r="K26" s="25">
        <f>'AEO 2023 Table 35 Raw'!N17</f>
        <v>5129.4189450000003</v>
      </c>
      <c r="L26" s="25">
        <f>'AEO 2023 Table 35 Raw'!O17</f>
        <v>5059.7778319999998</v>
      </c>
      <c r="M26" s="25">
        <f>'AEO 2023 Table 35 Raw'!P17</f>
        <v>5009.6132809999999</v>
      </c>
      <c r="N26" s="25">
        <f>'AEO 2023 Table 35 Raw'!Q17</f>
        <v>4957.8959960000002</v>
      </c>
      <c r="O26" s="25">
        <f>'AEO 2023 Table 35 Raw'!R17</f>
        <v>4903.5463870000003</v>
      </c>
      <c r="P26" s="25">
        <f>'AEO 2023 Table 35 Raw'!S17</f>
        <v>4860.4370120000003</v>
      </c>
      <c r="Q26" s="25">
        <f>'AEO 2023 Table 35 Raw'!T17</f>
        <v>4815.5263670000004</v>
      </c>
      <c r="R26" s="25">
        <f>'AEO 2023 Table 35 Raw'!U17</f>
        <v>4791.6870120000003</v>
      </c>
      <c r="S26" s="25">
        <f>'AEO 2023 Table 35 Raw'!V17</f>
        <v>4773.9067379999997</v>
      </c>
      <c r="T26" s="25">
        <f>'AEO 2023 Table 35 Raw'!W17</f>
        <v>4755.3203119999998</v>
      </c>
      <c r="U26" s="25">
        <f>'AEO 2023 Table 35 Raw'!X17</f>
        <v>4745.1215819999998</v>
      </c>
      <c r="V26" s="25">
        <f>'AEO 2023 Table 35 Raw'!Y17</f>
        <v>4736.1166990000002</v>
      </c>
      <c r="W26" s="25">
        <f>'AEO 2023 Table 35 Raw'!Z17</f>
        <v>4733.9057620000003</v>
      </c>
      <c r="X26" s="25">
        <f>'AEO 2023 Table 35 Raw'!AA17</f>
        <v>4732.7148440000001</v>
      </c>
      <c r="Y26" s="25">
        <f>'AEO 2023 Table 35 Raw'!AB17</f>
        <v>4731.6547849999997</v>
      </c>
      <c r="Z26" s="25">
        <f>'AEO 2023 Table 35 Raw'!AC17</f>
        <v>4729.873047</v>
      </c>
      <c r="AA26" s="25">
        <f>'AEO 2023 Table 35 Raw'!AD17</f>
        <v>4730.2021480000003</v>
      </c>
      <c r="AB26" s="25">
        <f>'AEO 2023 Table 35 Raw'!AE17</f>
        <v>4729.4658200000003</v>
      </c>
      <c r="AC26" s="25">
        <f>'AEO 2023 Table 35 Raw'!AF17</f>
        <v>4727.9716799999997</v>
      </c>
      <c r="AD26" s="25">
        <f>'AEO 2023 Table 35 Raw'!AG17</f>
        <v>4734.9438479999999</v>
      </c>
      <c r="AE26" s="25">
        <f>'AEO 2023 Table 35 Raw'!AH17</f>
        <v>4747.1035160000001</v>
      </c>
      <c r="AF26" s="45">
        <f>'AEO 2023 Table 35 Raw'!AI17</f>
        <v>-8.0000000000000002E-3</v>
      </c>
    </row>
    <row r="27" spans="1:32" ht="15" customHeight="1">
      <c r="A27" s="8" t="s">
        <v>852</v>
      </c>
      <c r="B27" s="24" t="s">
        <v>853</v>
      </c>
      <c r="C27" s="25">
        <f>'AEO 2023 Table 35 Raw'!F18</f>
        <v>748.63781700000004</v>
      </c>
      <c r="D27" s="25">
        <f>'AEO 2023 Table 35 Raw'!G18</f>
        <v>732.18176300000005</v>
      </c>
      <c r="E27" s="25">
        <f>'AEO 2023 Table 35 Raw'!H18</f>
        <v>720.222351</v>
      </c>
      <c r="F27" s="25">
        <f>'AEO 2023 Table 35 Raw'!I18</f>
        <v>712.26513699999998</v>
      </c>
      <c r="G27" s="25">
        <f>'AEO 2023 Table 35 Raw'!J18</f>
        <v>704.63708499999996</v>
      </c>
      <c r="H27" s="25">
        <f>'AEO 2023 Table 35 Raw'!K18</f>
        <v>693.10375999999997</v>
      </c>
      <c r="I27" s="25">
        <f>'AEO 2023 Table 35 Raw'!L18</f>
        <v>681.51898200000005</v>
      </c>
      <c r="J27" s="25">
        <f>'AEO 2023 Table 35 Raw'!M18</f>
        <v>670.97247300000004</v>
      </c>
      <c r="K27" s="25">
        <f>'AEO 2023 Table 35 Raw'!N18</f>
        <v>664.23034700000005</v>
      </c>
      <c r="L27" s="25">
        <f>'AEO 2023 Table 35 Raw'!O18</f>
        <v>660.79870600000004</v>
      </c>
      <c r="M27" s="25">
        <f>'AEO 2023 Table 35 Raw'!P18</f>
        <v>661.24517800000001</v>
      </c>
      <c r="N27" s="25">
        <f>'AEO 2023 Table 35 Raw'!Q18</f>
        <v>662.369507</v>
      </c>
      <c r="O27" s="25">
        <f>'AEO 2023 Table 35 Raw'!R18</f>
        <v>663.70324700000003</v>
      </c>
      <c r="P27" s="25">
        <f>'AEO 2023 Table 35 Raw'!S18</f>
        <v>666.36852999999996</v>
      </c>
      <c r="Q27" s="25">
        <f>'AEO 2023 Table 35 Raw'!T18</f>
        <v>668.24157700000001</v>
      </c>
      <c r="R27" s="25">
        <f>'AEO 2023 Table 35 Raw'!U18</f>
        <v>672.17394999999999</v>
      </c>
      <c r="S27" s="25">
        <f>'AEO 2023 Table 35 Raw'!V18</f>
        <v>676.03515600000003</v>
      </c>
      <c r="T27" s="25">
        <f>'AEO 2023 Table 35 Raw'!W18</f>
        <v>679.41424600000005</v>
      </c>
      <c r="U27" s="25">
        <f>'AEO 2023 Table 35 Raw'!X18</f>
        <v>684.28772000000004</v>
      </c>
      <c r="V27" s="25">
        <f>'AEO 2023 Table 35 Raw'!Y18</f>
        <v>690.63830600000006</v>
      </c>
      <c r="W27" s="25">
        <f>'AEO 2023 Table 35 Raw'!Z18</f>
        <v>698.07110599999999</v>
      </c>
      <c r="X27" s="25">
        <f>'AEO 2023 Table 35 Raw'!AA18</f>
        <v>705.62060499999995</v>
      </c>
      <c r="Y27" s="25">
        <f>'AEO 2023 Table 35 Raw'!AB18</f>
        <v>713.18573000000004</v>
      </c>
      <c r="Z27" s="25">
        <f>'AEO 2023 Table 35 Raw'!AC18</f>
        <v>721.23553500000003</v>
      </c>
      <c r="AA27" s="25">
        <f>'AEO 2023 Table 35 Raw'!AD18</f>
        <v>730.61541699999998</v>
      </c>
      <c r="AB27" s="25">
        <f>'AEO 2023 Table 35 Raw'!AE18</f>
        <v>740.51544200000001</v>
      </c>
      <c r="AC27" s="25">
        <f>'AEO 2023 Table 35 Raw'!AF18</f>
        <v>750.55602999999996</v>
      </c>
      <c r="AD27" s="25">
        <f>'AEO 2023 Table 35 Raw'!AG18</f>
        <v>761.51873799999998</v>
      </c>
      <c r="AE27" s="25">
        <f>'AEO 2023 Table 35 Raw'!AH18</f>
        <v>773.14770499999997</v>
      </c>
      <c r="AF27" s="45">
        <f>'AEO 2023 Table 35 Raw'!AI18</f>
        <v>1E-3</v>
      </c>
    </row>
    <row r="28" spans="1:32" ht="15" customHeight="1">
      <c r="A28" s="8" t="s">
        <v>854</v>
      </c>
      <c r="B28" s="24" t="s">
        <v>855</v>
      </c>
      <c r="C28" s="25">
        <f>'AEO 2023 Table 35 Raw'!F19</f>
        <v>969.94122300000004</v>
      </c>
      <c r="D28" s="25">
        <f>'AEO 2023 Table 35 Raw'!G19</f>
        <v>940.81146200000001</v>
      </c>
      <c r="E28" s="25">
        <f>'AEO 2023 Table 35 Raw'!H19</f>
        <v>917.15948500000002</v>
      </c>
      <c r="F28" s="25">
        <f>'AEO 2023 Table 35 Raw'!I19</f>
        <v>901.62676999999996</v>
      </c>
      <c r="G28" s="25">
        <f>'AEO 2023 Table 35 Raw'!J19</f>
        <v>890.98638900000003</v>
      </c>
      <c r="H28" s="25">
        <f>'AEO 2023 Table 35 Raw'!K19</f>
        <v>878.49054000000001</v>
      </c>
      <c r="I28" s="25">
        <f>'AEO 2023 Table 35 Raw'!L19</f>
        <v>867.02569600000004</v>
      </c>
      <c r="J28" s="25">
        <f>'AEO 2023 Table 35 Raw'!M19</f>
        <v>854.45898399999999</v>
      </c>
      <c r="K28" s="25">
        <f>'AEO 2023 Table 35 Raw'!N19</f>
        <v>843.13281199999994</v>
      </c>
      <c r="L28" s="25">
        <f>'AEO 2023 Table 35 Raw'!O19</f>
        <v>833.16595500000005</v>
      </c>
      <c r="M28" s="25">
        <f>'AEO 2023 Table 35 Raw'!P19</f>
        <v>827.27282700000001</v>
      </c>
      <c r="N28" s="25">
        <f>'AEO 2023 Table 35 Raw'!Q19</f>
        <v>820.74212599999998</v>
      </c>
      <c r="O28" s="25">
        <f>'AEO 2023 Table 35 Raw'!R19</f>
        <v>813.97699</v>
      </c>
      <c r="P28" s="25">
        <f>'AEO 2023 Table 35 Raw'!S19</f>
        <v>809.44824200000005</v>
      </c>
      <c r="Q28" s="25">
        <f>'AEO 2023 Table 35 Raw'!T19</f>
        <v>804.86688200000003</v>
      </c>
      <c r="R28" s="25">
        <f>'AEO 2023 Table 35 Raw'!U19</f>
        <v>804.27398700000003</v>
      </c>
      <c r="S28" s="25">
        <f>'AEO 2023 Table 35 Raw'!V19</f>
        <v>803.65295400000002</v>
      </c>
      <c r="T28" s="25">
        <f>'AEO 2023 Table 35 Raw'!W19</f>
        <v>803.74804700000004</v>
      </c>
      <c r="U28" s="25">
        <f>'AEO 2023 Table 35 Raw'!X19</f>
        <v>804.90454099999999</v>
      </c>
      <c r="V28" s="25">
        <f>'AEO 2023 Table 35 Raw'!Y19</f>
        <v>806.42034899999999</v>
      </c>
      <c r="W28" s="25">
        <f>'AEO 2023 Table 35 Raw'!Z19</f>
        <v>809.15716599999996</v>
      </c>
      <c r="X28" s="25">
        <f>'AEO 2023 Table 35 Raw'!AA19</f>
        <v>813.02770999999996</v>
      </c>
      <c r="Y28" s="25">
        <f>'AEO 2023 Table 35 Raw'!AB19</f>
        <v>817.48461899999995</v>
      </c>
      <c r="Z28" s="25">
        <f>'AEO 2023 Table 35 Raw'!AC19</f>
        <v>821.82110599999999</v>
      </c>
      <c r="AA28" s="25">
        <f>'AEO 2023 Table 35 Raw'!AD19</f>
        <v>826.55474900000002</v>
      </c>
      <c r="AB28" s="25">
        <f>'AEO 2023 Table 35 Raw'!AE19</f>
        <v>831.33819600000004</v>
      </c>
      <c r="AC28" s="25">
        <f>'AEO 2023 Table 35 Raw'!AF19</f>
        <v>836.18957499999999</v>
      </c>
      <c r="AD28" s="25">
        <f>'AEO 2023 Table 35 Raw'!AG19</f>
        <v>842.79058799999996</v>
      </c>
      <c r="AE28" s="25">
        <f>'AEO 2023 Table 35 Raw'!AH19</f>
        <v>850.25329599999998</v>
      </c>
      <c r="AF28" s="45">
        <f>'AEO 2023 Table 35 Raw'!AI19</f>
        <v>-5.0000000000000001E-3</v>
      </c>
    </row>
    <row r="29" spans="1:32" ht="15" customHeight="1">
      <c r="A29" s="8" t="s">
        <v>856</v>
      </c>
      <c r="B29" s="24" t="s">
        <v>857</v>
      </c>
      <c r="C29" s="25">
        <f>'AEO 2023 Table 35 Raw'!F20</f>
        <v>4203.0278319999998</v>
      </c>
      <c r="D29" s="25">
        <f>'AEO 2023 Table 35 Raw'!G20</f>
        <v>4085.8527829999998</v>
      </c>
      <c r="E29" s="25">
        <f>'AEO 2023 Table 35 Raw'!H20</f>
        <v>3977.9411620000001</v>
      </c>
      <c r="F29" s="25">
        <f>'AEO 2023 Table 35 Raw'!I20</f>
        <v>3908.5668949999999</v>
      </c>
      <c r="G29" s="25">
        <f>'AEO 2023 Table 35 Raw'!J20</f>
        <v>3861.1782229999999</v>
      </c>
      <c r="H29" s="25">
        <f>'AEO 2023 Table 35 Raw'!K20</f>
        <v>3804.1892090000001</v>
      </c>
      <c r="I29" s="25">
        <f>'AEO 2023 Table 35 Raw'!L20</f>
        <v>3746.4604490000002</v>
      </c>
      <c r="J29" s="25">
        <f>'AEO 2023 Table 35 Raw'!M20</f>
        <v>3682.7316890000002</v>
      </c>
      <c r="K29" s="25">
        <f>'AEO 2023 Table 35 Raw'!N20</f>
        <v>3622.055664</v>
      </c>
      <c r="L29" s="25">
        <f>'AEO 2023 Table 35 Raw'!O20</f>
        <v>3565.8127439999998</v>
      </c>
      <c r="M29" s="25">
        <f>'AEO 2023 Table 35 Raw'!P20</f>
        <v>3521.0952149999998</v>
      </c>
      <c r="N29" s="25">
        <f>'AEO 2023 Table 35 Raw'!Q20</f>
        <v>3474.7841800000001</v>
      </c>
      <c r="O29" s="25">
        <f>'AEO 2023 Table 35 Raw'!R20</f>
        <v>3425.8664549999999</v>
      </c>
      <c r="P29" s="25">
        <f>'AEO 2023 Table 35 Raw'!S20</f>
        <v>3384.6206050000001</v>
      </c>
      <c r="Q29" s="25">
        <f>'AEO 2023 Table 35 Raw'!T20</f>
        <v>3342.4177249999998</v>
      </c>
      <c r="R29" s="25">
        <f>'AEO 2023 Table 35 Raw'!U20</f>
        <v>3315.2387699999999</v>
      </c>
      <c r="S29" s="25">
        <f>'AEO 2023 Table 35 Raw'!V20</f>
        <v>3294.2185060000002</v>
      </c>
      <c r="T29" s="25">
        <f>'AEO 2023 Table 35 Raw'!W20</f>
        <v>3272.158203</v>
      </c>
      <c r="U29" s="25">
        <f>'AEO 2023 Table 35 Raw'!X20</f>
        <v>3255.9291990000002</v>
      </c>
      <c r="V29" s="25">
        <f>'AEO 2023 Table 35 Raw'!Y20</f>
        <v>3239.0583499999998</v>
      </c>
      <c r="W29" s="25">
        <f>'AEO 2023 Table 35 Raw'!Z20</f>
        <v>3226.6767580000001</v>
      </c>
      <c r="X29" s="25">
        <f>'AEO 2023 Table 35 Raw'!AA20</f>
        <v>3214.0668949999999</v>
      </c>
      <c r="Y29" s="25">
        <f>'AEO 2023 Table 35 Raw'!AB20</f>
        <v>3200.9846189999998</v>
      </c>
      <c r="Z29" s="25">
        <f>'AEO 2023 Table 35 Raw'!AC20</f>
        <v>3186.8171390000002</v>
      </c>
      <c r="AA29" s="25">
        <f>'AEO 2023 Table 35 Raw'!AD20</f>
        <v>3173.031982</v>
      </c>
      <c r="AB29" s="25">
        <f>'AEO 2023 Table 35 Raw'!AE20</f>
        <v>3157.6123050000001</v>
      </c>
      <c r="AC29" s="25">
        <f>'AEO 2023 Table 35 Raw'!AF20</f>
        <v>3141.226318</v>
      </c>
      <c r="AD29" s="25">
        <f>'AEO 2023 Table 35 Raw'!AG20</f>
        <v>3130.6345209999999</v>
      </c>
      <c r="AE29" s="25">
        <f>'AEO 2023 Table 35 Raw'!AH20</f>
        <v>3123.703125</v>
      </c>
      <c r="AF29" s="45">
        <f>'AEO 2023 Table 35 Raw'!AI20</f>
        <v>-1.0999999999999999E-2</v>
      </c>
    </row>
    <row r="30" spans="1:32" ht="12" customHeight="1">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45"/>
    </row>
    <row r="31" spans="1:32" ht="15" customHeight="1">
      <c r="B31" s="23" t="s">
        <v>858</v>
      </c>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45"/>
    </row>
    <row r="32" spans="1:32" ht="15" customHeight="1">
      <c r="A32" s="8" t="s">
        <v>859</v>
      </c>
      <c r="B32" s="24" t="s">
        <v>860</v>
      </c>
      <c r="C32" s="25">
        <f>'AEO 2023 Table 35 Raw'!F22</f>
        <v>2795.655029</v>
      </c>
      <c r="D32" s="25">
        <f>'AEO 2023 Table 35 Raw'!G22</f>
        <v>2985.946289</v>
      </c>
      <c r="E32" s="25">
        <f>'AEO 2023 Table 35 Raw'!H22</f>
        <v>3004.0117190000001</v>
      </c>
      <c r="F32" s="25">
        <f>'AEO 2023 Table 35 Raw'!I22</f>
        <v>2994.3767090000001</v>
      </c>
      <c r="G32" s="25">
        <f>'AEO 2023 Table 35 Raw'!J22</f>
        <v>3010.1215820000002</v>
      </c>
      <c r="H32" s="25">
        <f>'AEO 2023 Table 35 Raw'!K22</f>
        <v>3024.310547</v>
      </c>
      <c r="I32" s="25">
        <f>'AEO 2023 Table 35 Raw'!L22</f>
        <v>3036.461914</v>
      </c>
      <c r="J32" s="25">
        <f>'AEO 2023 Table 35 Raw'!M22</f>
        <v>3042.4677729999999</v>
      </c>
      <c r="K32" s="25">
        <f>'AEO 2023 Table 35 Raw'!N22</f>
        <v>3043.4104000000002</v>
      </c>
      <c r="L32" s="25">
        <f>'AEO 2023 Table 35 Raw'!O22</f>
        <v>3046.782471</v>
      </c>
      <c r="M32" s="25">
        <f>'AEO 2023 Table 35 Raw'!P22</f>
        <v>3061.0747070000002</v>
      </c>
      <c r="N32" s="25">
        <f>'AEO 2023 Table 35 Raw'!Q22</f>
        <v>3070.6218260000001</v>
      </c>
      <c r="O32" s="25">
        <f>'AEO 2023 Table 35 Raw'!R22</f>
        <v>3069.8415530000002</v>
      </c>
      <c r="P32" s="25">
        <f>'AEO 2023 Table 35 Raw'!S22</f>
        <v>3072.1235350000002</v>
      </c>
      <c r="Q32" s="25">
        <f>'AEO 2023 Table 35 Raw'!T22</f>
        <v>3082.9067380000001</v>
      </c>
      <c r="R32" s="25">
        <f>'AEO 2023 Table 35 Raw'!U22</f>
        <v>3102.0864259999998</v>
      </c>
      <c r="S32" s="25">
        <f>'AEO 2023 Table 35 Raw'!V22</f>
        <v>3127.588135</v>
      </c>
      <c r="T32" s="25">
        <f>'AEO 2023 Table 35 Raw'!W22</f>
        <v>3157.076904</v>
      </c>
      <c r="U32" s="25">
        <f>'AEO 2023 Table 35 Raw'!X22</f>
        <v>3191.8100589999999</v>
      </c>
      <c r="V32" s="25">
        <f>'AEO 2023 Table 35 Raw'!Y22</f>
        <v>3222.9575199999999</v>
      </c>
      <c r="W32" s="25">
        <f>'AEO 2023 Table 35 Raw'!Z22</f>
        <v>3255.5627439999998</v>
      </c>
      <c r="X32" s="25">
        <f>'AEO 2023 Table 35 Raw'!AA22</f>
        <v>3288.5258789999998</v>
      </c>
      <c r="Y32" s="25">
        <f>'AEO 2023 Table 35 Raw'!AB22</f>
        <v>3323.1064449999999</v>
      </c>
      <c r="Z32" s="25">
        <f>'AEO 2023 Table 35 Raw'!AC22</f>
        <v>3357.5683589999999</v>
      </c>
      <c r="AA32" s="25">
        <f>'AEO 2023 Table 35 Raw'!AD22</f>
        <v>3392.8244629999999</v>
      </c>
      <c r="AB32" s="25">
        <f>'AEO 2023 Table 35 Raw'!AE22</f>
        <v>3430.6352539999998</v>
      </c>
      <c r="AC32" s="25">
        <f>'AEO 2023 Table 35 Raw'!AF22</f>
        <v>3471.3813479999999</v>
      </c>
      <c r="AD32" s="25">
        <f>'AEO 2023 Table 35 Raw'!AG22</f>
        <v>3513.5590820000002</v>
      </c>
      <c r="AE32" s="25">
        <f>'AEO 2023 Table 35 Raw'!AH22</f>
        <v>3560.3764649999998</v>
      </c>
      <c r="AF32" s="45">
        <f>'AEO 2023 Table 35 Raw'!AI22</f>
        <v>8.9999999999999993E-3</v>
      </c>
    </row>
    <row r="33" spans="1:32" ht="15" customHeight="1">
      <c r="A33" s="8" t="s">
        <v>861</v>
      </c>
      <c r="B33" s="24" t="s">
        <v>862</v>
      </c>
      <c r="C33" s="25">
        <f>'AEO 2023 Table 35 Raw'!F23</f>
        <v>154.480209</v>
      </c>
      <c r="D33" s="25">
        <f>'AEO 2023 Table 35 Raw'!G23</f>
        <v>163.53123500000001</v>
      </c>
      <c r="E33" s="25">
        <f>'AEO 2023 Table 35 Raw'!H23</f>
        <v>164.38275100000001</v>
      </c>
      <c r="F33" s="25">
        <f>'AEO 2023 Table 35 Raw'!I23</f>
        <v>163.916977</v>
      </c>
      <c r="G33" s="25">
        <f>'AEO 2023 Table 35 Raw'!J23</f>
        <v>164.66076699999999</v>
      </c>
      <c r="H33" s="25">
        <f>'AEO 2023 Table 35 Raw'!K23</f>
        <v>165.33139</v>
      </c>
      <c r="I33" s="25">
        <f>'AEO 2023 Table 35 Raw'!L23</f>
        <v>165.905991</v>
      </c>
      <c r="J33" s="25">
        <f>'AEO 2023 Table 35 Raw'!M23</f>
        <v>166.18859900000001</v>
      </c>
      <c r="K33" s="25">
        <f>'AEO 2023 Table 35 Raw'!N23</f>
        <v>166.23085</v>
      </c>
      <c r="L33" s="25">
        <f>'AEO 2023 Table 35 Raw'!O23</f>
        <v>166.389084</v>
      </c>
      <c r="M33" s="25">
        <f>'AEO 2023 Table 35 Raw'!P23</f>
        <v>167.06776400000001</v>
      </c>
      <c r="N33" s="25">
        <f>'AEO 2023 Table 35 Raw'!Q23</f>
        <v>167.52093500000001</v>
      </c>
      <c r="O33" s="25">
        <f>'AEO 2023 Table 35 Raw'!R23</f>
        <v>167.48246800000001</v>
      </c>
      <c r="P33" s="25">
        <f>'AEO 2023 Table 35 Raw'!S23</f>
        <v>167.58998099999999</v>
      </c>
      <c r="Q33" s="25">
        <f>'AEO 2023 Table 35 Raw'!T23</f>
        <v>168.10247799999999</v>
      </c>
      <c r="R33" s="25">
        <f>'AEO 2023 Table 35 Raw'!U23</f>
        <v>169.01503</v>
      </c>
      <c r="S33" s="25">
        <f>'AEO 2023 Table 35 Raw'!V23</f>
        <v>170.22898900000001</v>
      </c>
      <c r="T33" s="25">
        <f>'AEO 2023 Table 35 Raw'!W23</f>
        <v>171.632507</v>
      </c>
      <c r="U33" s="25">
        <f>'AEO 2023 Table 35 Raw'!X23</f>
        <v>173.28613300000001</v>
      </c>
      <c r="V33" s="25">
        <f>'AEO 2023 Table 35 Raw'!Y23</f>
        <v>174.76892100000001</v>
      </c>
      <c r="W33" s="25">
        <f>'AEO 2023 Table 35 Raw'!Z23</f>
        <v>176.32135</v>
      </c>
      <c r="X33" s="25">
        <f>'AEO 2023 Table 35 Raw'!AA23</f>
        <v>177.89068599999999</v>
      </c>
      <c r="Y33" s="25">
        <f>'AEO 2023 Table 35 Raw'!AB23</f>
        <v>179.53720100000001</v>
      </c>
      <c r="Z33" s="25">
        <f>'AEO 2023 Table 35 Raw'!AC23</f>
        <v>181.178146</v>
      </c>
      <c r="AA33" s="25">
        <f>'AEO 2023 Table 35 Raw'!AD23</f>
        <v>182.856964</v>
      </c>
      <c r="AB33" s="25">
        <f>'AEO 2023 Table 35 Raw'!AE23</f>
        <v>184.65737899999999</v>
      </c>
      <c r="AC33" s="25">
        <f>'AEO 2023 Table 35 Raw'!AF23</f>
        <v>186.59747300000001</v>
      </c>
      <c r="AD33" s="25">
        <f>'AEO 2023 Table 35 Raw'!AG23</f>
        <v>188.605942</v>
      </c>
      <c r="AE33" s="25">
        <f>'AEO 2023 Table 35 Raw'!AH23</f>
        <v>190.835114</v>
      </c>
      <c r="AF33" s="45">
        <f>'AEO 2023 Table 35 Raw'!AI23</f>
        <v>8.0000000000000002E-3</v>
      </c>
    </row>
    <row r="34" spans="1:32" ht="15" customHeight="1">
      <c r="A34" s="8" t="s">
        <v>863</v>
      </c>
      <c r="B34" s="24" t="s">
        <v>864</v>
      </c>
      <c r="C34" s="25">
        <f>'AEO 2023 Table 35 Raw'!F24</f>
        <v>1525.0932620000001</v>
      </c>
      <c r="D34" s="25">
        <f>'AEO 2023 Table 35 Raw'!G24</f>
        <v>1567.8680420000001</v>
      </c>
      <c r="E34" s="25">
        <f>'AEO 2023 Table 35 Raw'!H24</f>
        <v>1526.7360839999999</v>
      </c>
      <c r="F34" s="25">
        <f>'AEO 2023 Table 35 Raw'!I24</f>
        <v>1508.541504</v>
      </c>
      <c r="G34" s="25">
        <f>'AEO 2023 Table 35 Raw'!J24</f>
        <v>1515.349121</v>
      </c>
      <c r="H34" s="25">
        <f>'AEO 2023 Table 35 Raw'!K24</f>
        <v>1520.4882809999999</v>
      </c>
      <c r="I34" s="25">
        <f>'AEO 2023 Table 35 Raw'!L24</f>
        <v>1524.98938</v>
      </c>
      <c r="J34" s="25">
        <f>'AEO 2023 Table 35 Raw'!M24</f>
        <v>1525.926025</v>
      </c>
      <c r="K34" s="25">
        <f>'AEO 2023 Table 35 Raw'!N24</f>
        <v>1523.0429690000001</v>
      </c>
      <c r="L34" s="25">
        <f>'AEO 2023 Table 35 Raw'!O24</f>
        <v>1521.2917480000001</v>
      </c>
      <c r="M34" s="25">
        <f>'AEO 2023 Table 35 Raw'!P24</f>
        <v>1525.9873050000001</v>
      </c>
      <c r="N34" s="25">
        <f>'AEO 2023 Table 35 Raw'!Q24</f>
        <v>1531.2928469999999</v>
      </c>
      <c r="O34" s="25">
        <f>'AEO 2023 Table 35 Raw'!R24</f>
        <v>1530.815918</v>
      </c>
      <c r="P34" s="25">
        <f>'AEO 2023 Table 35 Raw'!S24</f>
        <v>1529.8126219999999</v>
      </c>
      <c r="Q34" s="25">
        <f>'AEO 2023 Table 35 Raw'!T24</f>
        <v>1532.0532229999999</v>
      </c>
      <c r="R34" s="25">
        <f>'AEO 2023 Table 35 Raw'!U24</f>
        <v>1538.0153809999999</v>
      </c>
      <c r="S34" s="25">
        <f>'AEO 2023 Table 35 Raw'!V24</f>
        <v>1547.7210689999999</v>
      </c>
      <c r="T34" s="25">
        <f>'AEO 2023 Table 35 Raw'!W24</f>
        <v>1559.256592</v>
      </c>
      <c r="U34" s="25">
        <f>'AEO 2023 Table 35 Raw'!X24</f>
        <v>1573.825317</v>
      </c>
      <c r="V34" s="25">
        <f>'AEO 2023 Table 35 Raw'!Y24</f>
        <v>1586.3063959999999</v>
      </c>
      <c r="W34" s="25">
        <f>'AEO 2023 Table 35 Raw'!Z24</f>
        <v>1599.5791019999999</v>
      </c>
      <c r="X34" s="25">
        <f>'AEO 2023 Table 35 Raw'!AA24</f>
        <v>1613.908447</v>
      </c>
      <c r="Y34" s="25">
        <f>'AEO 2023 Table 35 Raw'!AB24</f>
        <v>1628.809814</v>
      </c>
      <c r="Z34" s="25">
        <f>'AEO 2023 Table 35 Raw'!AC24</f>
        <v>1643.376831</v>
      </c>
      <c r="AA34" s="25">
        <f>'AEO 2023 Table 35 Raw'!AD24</f>
        <v>1658.938232</v>
      </c>
      <c r="AB34" s="25">
        <f>'AEO 2023 Table 35 Raw'!AE24</f>
        <v>1676.1137699999999</v>
      </c>
      <c r="AC34" s="25">
        <f>'AEO 2023 Table 35 Raw'!AF24</f>
        <v>1694.779663</v>
      </c>
      <c r="AD34" s="25">
        <f>'AEO 2023 Table 35 Raw'!AG24</f>
        <v>1714.7982179999999</v>
      </c>
      <c r="AE34" s="25">
        <f>'AEO 2023 Table 35 Raw'!AH24</f>
        <v>1736.7991939999999</v>
      </c>
      <c r="AF34" s="45">
        <f>'AEO 2023 Table 35 Raw'!AI24</f>
        <v>5.0000000000000001E-3</v>
      </c>
    </row>
    <row r="35" spans="1:32" ht="15" customHeight="1">
      <c r="A35" s="8" t="s">
        <v>865</v>
      </c>
      <c r="B35" s="24" t="s">
        <v>866</v>
      </c>
      <c r="C35" s="25">
        <f>'AEO 2023 Table 35 Raw'!F25</f>
        <v>585.55181900000002</v>
      </c>
      <c r="D35" s="25">
        <f>'AEO 2023 Table 35 Raw'!G25</f>
        <v>750.91198699999995</v>
      </c>
      <c r="E35" s="25">
        <f>'AEO 2023 Table 35 Raw'!H25</f>
        <v>819.919983</v>
      </c>
      <c r="F35" s="25">
        <f>'AEO 2023 Table 35 Raw'!I25</f>
        <v>830.230591</v>
      </c>
      <c r="G35" s="25">
        <f>'AEO 2023 Table 35 Raw'!J25</f>
        <v>837.06994599999996</v>
      </c>
      <c r="H35" s="25">
        <f>'AEO 2023 Table 35 Raw'!K25</f>
        <v>843.648865</v>
      </c>
      <c r="I35" s="25">
        <f>'AEO 2023 Table 35 Raw'!L25</f>
        <v>849.23260500000004</v>
      </c>
      <c r="J35" s="25">
        <f>'AEO 2023 Table 35 Raw'!M25</f>
        <v>853.01031499999999</v>
      </c>
      <c r="K35" s="25">
        <f>'AEO 2023 Table 35 Raw'!N25</f>
        <v>855.76171899999997</v>
      </c>
      <c r="L35" s="25">
        <f>'AEO 2023 Table 35 Raw'!O25</f>
        <v>859.20422399999995</v>
      </c>
      <c r="M35" s="25">
        <f>'AEO 2023 Table 35 Raw'!P25</f>
        <v>865.41162099999997</v>
      </c>
      <c r="N35" s="25">
        <f>'AEO 2023 Table 35 Raw'!Q25</f>
        <v>868.69140600000003</v>
      </c>
      <c r="O35" s="25">
        <f>'AEO 2023 Table 35 Raw'!R25</f>
        <v>869.10211200000003</v>
      </c>
      <c r="P35" s="25">
        <f>'AEO 2023 Table 35 Raw'!S25</f>
        <v>871.32574499999998</v>
      </c>
      <c r="Q35" s="25">
        <f>'AEO 2023 Table 35 Raw'!T25</f>
        <v>876.51696800000002</v>
      </c>
      <c r="R35" s="25">
        <f>'AEO 2023 Table 35 Raw'!U25</f>
        <v>884.41485599999999</v>
      </c>
      <c r="S35" s="25">
        <f>'AEO 2023 Table 35 Raw'!V25</f>
        <v>893.89855999999997</v>
      </c>
      <c r="T35" s="25">
        <f>'AEO 2023 Table 35 Raw'!W25</f>
        <v>904.61901899999998</v>
      </c>
      <c r="U35" s="25">
        <f>'AEO 2023 Table 35 Raw'!X25</f>
        <v>916.72100799999998</v>
      </c>
      <c r="V35" s="25">
        <f>'AEO 2023 Table 35 Raw'!Y25</f>
        <v>927.89562999999998</v>
      </c>
      <c r="W35" s="25">
        <f>'AEO 2023 Table 35 Raw'!Z25</f>
        <v>939.45696999999996</v>
      </c>
      <c r="X35" s="25">
        <f>'AEO 2023 Table 35 Raw'!AA25</f>
        <v>950.67779499999995</v>
      </c>
      <c r="Y35" s="25">
        <f>'AEO 2023 Table 35 Raw'!AB25</f>
        <v>962.48809800000004</v>
      </c>
      <c r="Z35" s="25">
        <f>'AEO 2023 Table 35 Raw'!AC25</f>
        <v>974.37261999999998</v>
      </c>
      <c r="AA35" s="25">
        <f>'AEO 2023 Table 35 Raw'!AD25</f>
        <v>986.22100799999998</v>
      </c>
      <c r="AB35" s="25">
        <f>'AEO 2023 Table 35 Raw'!AE25</f>
        <v>998.68841599999996</v>
      </c>
      <c r="AC35" s="25">
        <f>'AEO 2023 Table 35 Raw'!AF25</f>
        <v>1012.037231</v>
      </c>
      <c r="AD35" s="25">
        <f>'AEO 2023 Table 35 Raw'!AG25</f>
        <v>1025.5076899999999</v>
      </c>
      <c r="AE35" s="25">
        <f>'AEO 2023 Table 35 Raw'!AH25</f>
        <v>1040.55603</v>
      </c>
      <c r="AF35" s="45">
        <f>'AEO 2023 Table 35 Raw'!AI25</f>
        <v>2.1000000000000001E-2</v>
      </c>
    </row>
    <row r="36" spans="1:32" ht="15" customHeight="1">
      <c r="A36" s="8" t="s">
        <v>867</v>
      </c>
      <c r="B36" s="24" t="s">
        <v>868</v>
      </c>
      <c r="C36" s="25">
        <f>'AEO 2023 Table 35 Raw'!F26</f>
        <v>530.52978499999995</v>
      </c>
      <c r="D36" s="25">
        <f>'AEO 2023 Table 35 Raw'!G26</f>
        <v>503.63491800000003</v>
      </c>
      <c r="E36" s="25">
        <f>'AEO 2023 Table 35 Raw'!H26</f>
        <v>492.97289999999998</v>
      </c>
      <c r="F36" s="25">
        <f>'AEO 2023 Table 35 Raw'!I26</f>
        <v>491.68774400000001</v>
      </c>
      <c r="G36" s="25">
        <f>'AEO 2023 Table 35 Raw'!J26</f>
        <v>493.04165599999999</v>
      </c>
      <c r="H36" s="25">
        <f>'AEO 2023 Table 35 Raw'!K26</f>
        <v>494.84197999999998</v>
      </c>
      <c r="I36" s="25">
        <f>'AEO 2023 Table 35 Raw'!L26</f>
        <v>496.33401500000002</v>
      </c>
      <c r="J36" s="25">
        <f>'AEO 2023 Table 35 Raw'!M26</f>
        <v>497.34268200000002</v>
      </c>
      <c r="K36" s="25">
        <f>'AEO 2023 Table 35 Raw'!N26</f>
        <v>498.37484699999999</v>
      </c>
      <c r="L36" s="25">
        <f>'AEO 2023 Table 35 Raw'!O26</f>
        <v>499.89736900000003</v>
      </c>
      <c r="M36" s="25">
        <f>'AEO 2023 Table 35 Raw'!P26</f>
        <v>502.60791</v>
      </c>
      <c r="N36" s="25">
        <f>'AEO 2023 Table 35 Raw'!Q26</f>
        <v>503.11676</v>
      </c>
      <c r="O36" s="25">
        <f>'AEO 2023 Table 35 Raw'!R26</f>
        <v>502.44113199999998</v>
      </c>
      <c r="P36" s="25">
        <f>'AEO 2023 Table 35 Raw'!S26</f>
        <v>503.39532500000001</v>
      </c>
      <c r="Q36" s="25">
        <f>'AEO 2023 Table 35 Raw'!T26</f>
        <v>506.23397799999998</v>
      </c>
      <c r="R36" s="25">
        <f>'AEO 2023 Table 35 Raw'!U26</f>
        <v>510.641052</v>
      </c>
      <c r="S36" s="25">
        <f>'AEO 2023 Table 35 Raw'!V26</f>
        <v>515.73944100000006</v>
      </c>
      <c r="T36" s="25">
        <f>'AEO 2023 Table 35 Raw'!W26</f>
        <v>521.56854199999998</v>
      </c>
      <c r="U36" s="25">
        <f>'AEO 2023 Table 35 Raw'!X26</f>
        <v>527.97747800000002</v>
      </c>
      <c r="V36" s="25">
        <f>'AEO 2023 Table 35 Raw'!Y26</f>
        <v>533.98669400000006</v>
      </c>
      <c r="W36" s="25">
        <f>'AEO 2023 Table 35 Raw'!Z26</f>
        <v>540.20526099999995</v>
      </c>
      <c r="X36" s="25">
        <f>'AEO 2023 Table 35 Raw'!AA26</f>
        <v>546.04901099999995</v>
      </c>
      <c r="Y36" s="25">
        <f>'AEO 2023 Table 35 Raw'!AB26</f>
        <v>552.27117899999996</v>
      </c>
      <c r="Z36" s="25">
        <f>'AEO 2023 Table 35 Raw'!AC26</f>
        <v>558.64074700000003</v>
      </c>
      <c r="AA36" s="25">
        <f>'AEO 2023 Table 35 Raw'!AD26</f>
        <v>564.80841099999998</v>
      </c>
      <c r="AB36" s="25">
        <f>'AEO 2023 Table 35 Raw'!AE26</f>
        <v>571.17590299999995</v>
      </c>
      <c r="AC36" s="25">
        <f>'AEO 2023 Table 35 Raw'!AF26</f>
        <v>577.96679700000004</v>
      </c>
      <c r="AD36" s="25">
        <f>'AEO 2023 Table 35 Raw'!AG26</f>
        <v>584.64727800000003</v>
      </c>
      <c r="AE36" s="25">
        <f>'AEO 2023 Table 35 Raw'!AH26</f>
        <v>592.18615699999998</v>
      </c>
      <c r="AF36" s="45">
        <f>'AEO 2023 Table 35 Raw'!AI26</f>
        <v>4.0000000000000001E-3</v>
      </c>
    </row>
    <row r="37" spans="1:32" ht="15" customHeight="1">
      <c r="A37" s="8" t="s">
        <v>869</v>
      </c>
      <c r="B37" s="24" t="s">
        <v>870</v>
      </c>
      <c r="C37" s="25">
        <f>'AEO 2023 Table 35 Raw'!F27</f>
        <v>1234.088135</v>
      </c>
      <c r="D37" s="25">
        <f>'AEO 2023 Table 35 Raw'!G27</f>
        <v>1173.2438959999999</v>
      </c>
      <c r="E37" s="25">
        <f>'AEO 2023 Table 35 Raw'!H27</f>
        <v>1163.399048</v>
      </c>
      <c r="F37" s="25">
        <f>'AEO 2023 Table 35 Raw'!I27</f>
        <v>1161.1793210000001</v>
      </c>
      <c r="G37" s="25">
        <f>'AEO 2023 Table 35 Raw'!J27</f>
        <v>1150.975586</v>
      </c>
      <c r="H37" s="25">
        <f>'AEO 2023 Table 35 Raw'!K27</f>
        <v>1146.247437</v>
      </c>
      <c r="I37" s="25">
        <f>'AEO 2023 Table 35 Raw'!L27</f>
        <v>1136.9453120000001</v>
      </c>
      <c r="J37" s="25">
        <f>'AEO 2023 Table 35 Raw'!M27</f>
        <v>1130.1513669999999</v>
      </c>
      <c r="K37" s="25">
        <f>'AEO 2023 Table 35 Raw'!N27</f>
        <v>1124.275024</v>
      </c>
      <c r="L37" s="25">
        <f>'AEO 2023 Table 35 Raw'!O27</f>
        <v>1121.1164550000001</v>
      </c>
      <c r="M37" s="25">
        <f>'AEO 2023 Table 35 Raw'!P27</f>
        <v>1118.7803960000001</v>
      </c>
      <c r="N37" s="25">
        <f>'AEO 2023 Table 35 Raw'!Q27</f>
        <v>1116.8857419999999</v>
      </c>
      <c r="O37" s="25">
        <f>'AEO 2023 Table 35 Raw'!R27</f>
        <v>1114.0074460000001</v>
      </c>
      <c r="P37" s="25">
        <f>'AEO 2023 Table 35 Raw'!S27</f>
        <v>1111.151611</v>
      </c>
      <c r="Q37" s="25">
        <f>'AEO 2023 Table 35 Raw'!T27</f>
        <v>1107.9022219999999</v>
      </c>
      <c r="R37" s="25">
        <f>'AEO 2023 Table 35 Raw'!U27</f>
        <v>1105.9880370000001</v>
      </c>
      <c r="S37" s="25">
        <f>'AEO 2023 Table 35 Raw'!V27</f>
        <v>1104.0131839999999</v>
      </c>
      <c r="T37" s="25">
        <f>'AEO 2023 Table 35 Raw'!W27</f>
        <v>1102.27124</v>
      </c>
      <c r="U37" s="25">
        <f>'AEO 2023 Table 35 Raw'!X27</f>
        <v>1101.5563959999999</v>
      </c>
      <c r="V37" s="25">
        <f>'AEO 2023 Table 35 Raw'!Y27</f>
        <v>1099.544922</v>
      </c>
      <c r="W37" s="25">
        <f>'AEO 2023 Table 35 Raw'!Z27</f>
        <v>1097.713745</v>
      </c>
      <c r="X37" s="25">
        <f>'AEO 2023 Table 35 Raw'!AA27</f>
        <v>1096.149414</v>
      </c>
      <c r="Y37" s="25">
        <f>'AEO 2023 Table 35 Raw'!AB27</f>
        <v>1094.751953</v>
      </c>
      <c r="Z37" s="25">
        <f>'AEO 2023 Table 35 Raw'!AC27</f>
        <v>1093.028564</v>
      </c>
      <c r="AA37" s="25">
        <f>'AEO 2023 Table 35 Raw'!AD27</f>
        <v>1091.962158</v>
      </c>
      <c r="AB37" s="25">
        <f>'AEO 2023 Table 35 Raw'!AE27</f>
        <v>1090.536499</v>
      </c>
      <c r="AC37" s="25">
        <f>'AEO 2023 Table 35 Raw'!AF27</f>
        <v>1087.4643550000001</v>
      </c>
      <c r="AD37" s="25">
        <f>'AEO 2023 Table 35 Raw'!AG27</f>
        <v>1086.8054199999999</v>
      </c>
      <c r="AE37" s="25">
        <f>'AEO 2023 Table 35 Raw'!AH27</f>
        <v>1085.915283</v>
      </c>
      <c r="AF37" s="45">
        <f>'AEO 2023 Table 35 Raw'!AI27</f>
        <v>-5.0000000000000001E-3</v>
      </c>
    </row>
    <row r="38" spans="1:32" ht="15" customHeight="1">
      <c r="A38" s="8" t="s">
        <v>871</v>
      </c>
      <c r="B38" s="24" t="s">
        <v>872</v>
      </c>
      <c r="C38" s="25">
        <f>'AEO 2023 Table 35 Raw'!F28</f>
        <v>1033.165405</v>
      </c>
      <c r="D38" s="25">
        <f>'AEO 2023 Table 35 Raw'!G28</f>
        <v>979.89202899999998</v>
      </c>
      <c r="E38" s="25">
        <f>'AEO 2023 Table 35 Raw'!H28</f>
        <v>974.51336700000002</v>
      </c>
      <c r="F38" s="25">
        <f>'AEO 2023 Table 35 Raw'!I28</f>
        <v>975.08941700000003</v>
      </c>
      <c r="G38" s="25">
        <f>'AEO 2023 Table 35 Raw'!J28</f>
        <v>966.546021</v>
      </c>
      <c r="H38" s="25">
        <f>'AEO 2023 Table 35 Raw'!K28</f>
        <v>963.49517800000001</v>
      </c>
      <c r="I38" s="25">
        <f>'AEO 2023 Table 35 Raw'!L28</f>
        <v>955.84588599999995</v>
      </c>
      <c r="J38" s="25">
        <f>'AEO 2023 Table 35 Raw'!M28</f>
        <v>950.93066399999998</v>
      </c>
      <c r="K38" s="25">
        <f>'AEO 2023 Table 35 Raw'!N28</f>
        <v>947.14837599999998</v>
      </c>
      <c r="L38" s="25">
        <f>'AEO 2023 Table 35 Raw'!O28</f>
        <v>945.89868200000001</v>
      </c>
      <c r="M38" s="25">
        <f>'AEO 2023 Table 35 Raw'!P28</f>
        <v>944.85516399999995</v>
      </c>
      <c r="N38" s="25">
        <f>'AEO 2023 Table 35 Raw'!Q28</f>
        <v>944.14190699999995</v>
      </c>
      <c r="O38" s="25">
        <f>'AEO 2023 Table 35 Raw'!R28</f>
        <v>942.78301999999996</v>
      </c>
      <c r="P38" s="25">
        <f>'AEO 2023 Table 35 Raw'!S28</f>
        <v>941.41467299999999</v>
      </c>
      <c r="Q38" s="25">
        <f>'AEO 2023 Table 35 Raw'!T28</f>
        <v>939.39831500000003</v>
      </c>
      <c r="R38" s="25">
        <f>'AEO 2023 Table 35 Raw'!U28</f>
        <v>938.39746100000002</v>
      </c>
      <c r="S38" s="25">
        <f>'AEO 2023 Table 35 Raw'!V28</f>
        <v>937.14086899999995</v>
      </c>
      <c r="T38" s="25">
        <f>'AEO 2023 Table 35 Raw'!W28</f>
        <v>936.03857400000004</v>
      </c>
      <c r="U38" s="25">
        <f>'AEO 2023 Table 35 Raw'!X28</f>
        <v>935.76641800000004</v>
      </c>
      <c r="V38" s="25">
        <f>'AEO 2023 Table 35 Raw'!Y28</f>
        <v>934.27673300000004</v>
      </c>
      <c r="W38" s="25">
        <f>'AEO 2023 Table 35 Raw'!Z28</f>
        <v>932.92230199999995</v>
      </c>
      <c r="X38" s="25">
        <f>'AEO 2023 Table 35 Raw'!AA28</f>
        <v>931.82714799999997</v>
      </c>
      <c r="Y38" s="25">
        <f>'AEO 2023 Table 35 Raw'!AB28</f>
        <v>930.86364700000001</v>
      </c>
      <c r="Z38" s="25">
        <f>'AEO 2023 Table 35 Raw'!AC28</f>
        <v>929.62719700000002</v>
      </c>
      <c r="AA38" s="25">
        <f>'AEO 2023 Table 35 Raw'!AD28</f>
        <v>929.00006099999996</v>
      </c>
      <c r="AB38" s="25">
        <f>'AEO 2023 Table 35 Raw'!AE28</f>
        <v>927.93945299999996</v>
      </c>
      <c r="AC38" s="25">
        <f>'AEO 2023 Table 35 Raw'!AF28</f>
        <v>925.19561799999997</v>
      </c>
      <c r="AD38" s="25">
        <f>'AEO 2023 Table 35 Raw'!AG28</f>
        <v>924.64996299999996</v>
      </c>
      <c r="AE38" s="25">
        <f>'AEO 2023 Table 35 Raw'!AH28</f>
        <v>923.808899</v>
      </c>
      <c r="AF38" s="45">
        <f>'AEO 2023 Table 35 Raw'!AI28</f>
        <v>-4.0000000000000001E-3</v>
      </c>
    </row>
    <row r="39" spans="1:32" ht="15" customHeight="1">
      <c r="A39" s="8" t="s">
        <v>873</v>
      </c>
      <c r="B39" s="24" t="s">
        <v>874</v>
      </c>
      <c r="C39" s="25">
        <f>'AEO 2023 Table 35 Raw'!F29</f>
        <v>98.239388000000005</v>
      </c>
      <c r="D39" s="25">
        <f>'AEO 2023 Table 35 Raw'!G29</f>
        <v>98.555594999999997</v>
      </c>
      <c r="E39" s="25">
        <f>'AEO 2023 Table 35 Raw'!H29</f>
        <v>96.731917999999993</v>
      </c>
      <c r="F39" s="25">
        <f>'AEO 2023 Table 35 Raw'!I29</f>
        <v>95.436927999999995</v>
      </c>
      <c r="G39" s="25">
        <f>'AEO 2023 Table 35 Raw'!J29</f>
        <v>94.347915999999998</v>
      </c>
      <c r="H39" s="25">
        <f>'AEO 2023 Table 35 Raw'!K29</f>
        <v>93.10463</v>
      </c>
      <c r="I39" s="25">
        <f>'AEO 2023 Table 35 Raw'!L29</f>
        <v>91.875465000000005</v>
      </c>
      <c r="J39" s="25">
        <f>'AEO 2023 Table 35 Raw'!M29</f>
        <v>90.529846000000006</v>
      </c>
      <c r="K39" s="25">
        <f>'AEO 2023 Table 35 Raw'!N29</f>
        <v>89.324959000000007</v>
      </c>
      <c r="L39" s="25">
        <f>'AEO 2023 Table 35 Raw'!O29</f>
        <v>88.201453999999998</v>
      </c>
      <c r="M39" s="25">
        <f>'AEO 2023 Table 35 Raw'!P29</f>
        <v>87.334311999999997</v>
      </c>
      <c r="N39" s="25">
        <f>'AEO 2023 Table 35 Raw'!Q29</f>
        <v>86.465857999999997</v>
      </c>
      <c r="O39" s="25">
        <f>'AEO 2023 Table 35 Raw'!R29</f>
        <v>85.351685000000003</v>
      </c>
      <c r="P39" s="25">
        <f>'AEO 2023 Table 35 Raw'!S29</f>
        <v>84.240737999999993</v>
      </c>
      <c r="Q39" s="25">
        <f>'AEO 2023 Table 35 Raw'!T29</f>
        <v>83.043732000000006</v>
      </c>
      <c r="R39" s="25">
        <f>'AEO 2023 Table 35 Raw'!U29</f>
        <v>82.109359999999995</v>
      </c>
      <c r="S39" s="25">
        <f>'AEO 2023 Table 35 Raw'!V29</f>
        <v>81.163605000000004</v>
      </c>
      <c r="T39" s="25">
        <f>'AEO 2023 Table 35 Raw'!W29</f>
        <v>80.212753000000006</v>
      </c>
      <c r="U39" s="25">
        <f>'AEO 2023 Table 35 Raw'!X29</f>
        <v>79.316063</v>
      </c>
      <c r="V39" s="25">
        <f>'AEO 2023 Table 35 Raw'!Y29</f>
        <v>78.387878000000001</v>
      </c>
      <c r="W39" s="25">
        <f>'AEO 2023 Table 35 Raw'!Z29</f>
        <v>77.573982000000001</v>
      </c>
      <c r="X39" s="25">
        <f>'AEO 2023 Table 35 Raw'!AA29</f>
        <v>76.789490000000001</v>
      </c>
      <c r="Y39" s="25">
        <f>'AEO 2023 Table 35 Raw'!AB29</f>
        <v>75.995895000000004</v>
      </c>
      <c r="Z39" s="25">
        <f>'AEO 2023 Table 35 Raw'!AC29</f>
        <v>75.232376000000002</v>
      </c>
      <c r="AA39" s="25">
        <f>'AEO 2023 Table 35 Raw'!AD29</f>
        <v>74.504272</v>
      </c>
      <c r="AB39" s="25">
        <f>'AEO 2023 Table 35 Raw'!AE29</f>
        <v>73.715118000000004</v>
      </c>
      <c r="AC39" s="25">
        <f>'AEO 2023 Table 35 Raw'!AF29</f>
        <v>72.897345999999999</v>
      </c>
      <c r="AD39" s="25">
        <f>'AEO 2023 Table 35 Raw'!AG29</f>
        <v>72.268508999999995</v>
      </c>
      <c r="AE39" s="25">
        <f>'AEO 2023 Table 35 Raw'!AH29</f>
        <v>71.703384</v>
      </c>
      <c r="AF39" s="45">
        <f>'AEO 2023 Table 35 Raw'!AI29</f>
        <v>-1.0999999999999999E-2</v>
      </c>
    </row>
    <row r="40" spans="1:32" ht="15" customHeight="1">
      <c r="A40" s="8" t="s">
        <v>875</v>
      </c>
      <c r="B40" s="24" t="s">
        <v>876</v>
      </c>
      <c r="C40" s="25">
        <f>'AEO 2023 Table 35 Raw'!F30</f>
        <v>934.92602499999998</v>
      </c>
      <c r="D40" s="25">
        <f>'AEO 2023 Table 35 Raw'!G30</f>
        <v>881.33642599999996</v>
      </c>
      <c r="E40" s="25">
        <f>'AEO 2023 Table 35 Raw'!H30</f>
        <v>877.78143299999999</v>
      </c>
      <c r="F40" s="25">
        <f>'AEO 2023 Table 35 Raw'!I30</f>
        <v>879.652466</v>
      </c>
      <c r="G40" s="25">
        <f>'AEO 2023 Table 35 Raw'!J30</f>
        <v>872.19812000000002</v>
      </c>
      <c r="H40" s="25">
        <f>'AEO 2023 Table 35 Raw'!K30</f>
        <v>870.39056400000004</v>
      </c>
      <c r="I40" s="25">
        <f>'AEO 2023 Table 35 Raw'!L30</f>
        <v>863.97039800000005</v>
      </c>
      <c r="J40" s="25">
        <f>'AEO 2023 Table 35 Raw'!M30</f>
        <v>860.40081799999996</v>
      </c>
      <c r="K40" s="25">
        <f>'AEO 2023 Table 35 Raw'!N30</f>
        <v>857.82342500000004</v>
      </c>
      <c r="L40" s="25">
        <f>'AEO 2023 Table 35 Raw'!O30</f>
        <v>857.69720500000005</v>
      </c>
      <c r="M40" s="25">
        <f>'AEO 2023 Table 35 Raw'!P30</f>
        <v>857.52087400000005</v>
      </c>
      <c r="N40" s="25">
        <f>'AEO 2023 Table 35 Raw'!Q30</f>
        <v>857.67602499999998</v>
      </c>
      <c r="O40" s="25">
        <f>'AEO 2023 Table 35 Raw'!R30</f>
        <v>857.43133499999999</v>
      </c>
      <c r="P40" s="25">
        <f>'AEO 2023 Table 35 Raw'!S30</f>
        <v>857.17394999999999</v>
      </c>
      <c r="Q40" s="25">
        <f>'AEO 2023 Table 35 Raw'!T30</f>
        <v>856.35455300000001</v>
      </c>
      <c r="R40" s="25">
        <f>'AEO 2023 Table 35 Raw'!U30</f>
        <v>856.28808600000002</v>
      </c>
      <c r="S40" s="25">
        <f>'AEO 2023 Table 35 Raw'!V30</f>
        <v>855.97729500000003</v>
      </c>
      <c r="T40" s="25">
        <f>'AEO 2023 Table 35 Raw'!W30</f>
        <v>855.82580600000006</v>
      </c>
      <c r="U40" s="25">
        <f>'AEO 2023 Table 35 Raw'!X30</f>
        <v>856.450378</v>
      </c>
      <c r="V40" s="25">
        <f>'AEO 2023 Table 35 Raw'!Y30</f>
        <v>855.88885500000004</v>
      </c>
      <c r="W40" s="25">
        <f>'AEO 2023 Table 35 Raw'!Z30</f>
        <v>855.34832800000004</v>
      </c>
      <c r="X40" s="25">
        <f>'AEO 2023 Table 35 Raw'!AA30</f>
        <v>855.03765899999996</v>
      </c>
      <c r="Y40" s="25">
        <f>'AEO 2023 Table 35 Raw'!AB30</f>
        <v>854.86773700000003</v>
      </c>
      <c r="Z40" s="25">
        <f>'AEO 2023 Table 35 Raw'!AC30</f>
        <v>854.39483600000005</v>
      </c>
      <c r="AA40" s="25">
        <f>'AEO 2023 Table 35 Raw'!AD30</f>
        <v>854.49578899999995</v>
      </c>
      <c r="AB40" s="25">
        <f>'AEO 2023 Table 35 Raw'!AE30</f>
        <v>854.22436500000003</v>
      </c>
      <c r="AC40" s="25">
        <f>'AEO 2023 Table 35 Raw'!AF30</f>
        <v>852.29827899999998</v>
      </c>
      <c r="AD40" s="25">
        <f>'AEO 2023 Table 35 Raw'!AG30</f>
        <v>852.38147000000004</v>
      </c>
      <c r="AE40" s="25">
        <f>'AEO 2023 Table 35 Raw'!AH30</f>
        <v>852.10553000000004</v>
      </c>
      <c r="AF40" s="45">
        <f>'AEO 2023 Table 35 Raw'!AI30</f>
        <v>-3.0000000000000001E-3</v>
      </c>
    </row>
    <row r="41" spans="1:32" ht="15" customHeight="1">
      <c r="A41" s="8" t="s">
        <v>877</v>
      </c>
      <c r="B41" s="24" t="s">
        <v>878</v>
      </c>
      <c r="C41" s="25">
        <f>'AEO 2023 Table 35 Raw'!F31</f>
        <v>200.92266799999999</v>
      </c>
      <c r="D41" s="25">
        <f>'AEO 2023 Table 35 Raw'!G31</f>
        <v>193.35183699999999</v>
      </c>
      <c r="E41" s="25">
        <f>'AEO 2023 Table 35 Raw'!H31</f>
        <v>188.88559000000001</v>
      </c>
      <c r="F41" s="25">
        <f>'AEO 2023 Table 35 Raw'!I31</f>
        <v>186.08981299999999</v>
      </c>
      <c r="G41" s="25">
        <f>'AEO 2023 Table 35 Raw'!J31</f>
        <v>184.42950400000001</v>
      </c>
      <c r="H41" s="25">
        <f>'AEO 2023 Table 35 Raw'!K31</f>
        <v>182.75225800000001</v>
      </c>
      <c r="I41" s="25">
        <f>'AEO 2023 Table 35 Raw'!L31</f>
        <v>181.09939600000001</v>
      </c>
      <c r="J41" s="25">
        <f>'AEO 2023 Table 35 Raw'!M31</f>
        <v>179.22065699999999</v>
      </c>
      <c r="K41" s="25">
        <f>'AEO 2023 Table 35 Raw'!N31</f>
        <v>177.12664799999999</v>
      </c>
      <c r="L41" s="25">
        <f>'AEO 2023 Table 35 Raw'!O31</f>
        <v>175.21778900000001</v>
      </c>
      <c r="M41" s="25">
        <f>'AEO 2023 Table 35 Raw'!P31</f>
        <v>173.92523199999999</v>
      </c>
      <c r="N41" s="25">
        <f>'AEO 2023 Table 35 Raw'!Q31</f>
        <v>172.74378999999999</v>
      </c>
      <c r="O41" s="25">
        <f>'AEO 2023 Table 35 Raw'!R31</f>
        <v>171.224457</v>
      </c>
      <c r="P41" s="25">
        <f>'AEO 2023 Table 35 Raw'!S31</f>
        <v>169.736954</v>
      </c>
      <c r="Q41" s="25">
        <f>'AEO 2023 Table 35 Raw'!T31</f>
        <v>168.50386</v>
      </c>
      <c r="R41" s="25">
        <f>'AEO 2023 Table 35 Raw'!U31</f>
        <v>167.59060700000001</v>
      </c>
      <c r="S41" s="25">
        <f>'AEO 2023 Table 35 Raw'!V31</f>
        <v>166.872299</v>
      </c>
      <c r="T41" s="25">
        <f>'AEO 2023 Table 35 Raw'!W31</f>
        <v>166.23266599999999</v>
      </c>
      <c r="U41" s="25">
        <f>'AEO 2023 Table 35 Raw'!X31</f>
        <v>165.79002399999999</v>
      </c>
      <c r="V41" s="25">
        <f>'AEO 2023 Table 35 Raw'!Y31</f>
        <v>165.26821899999999</v>
      </c>
      <c r="W41" s="25">
        <f>'AEO 2023 Table 35 Raw'!Z31</f>
        <v>164.79155</v>
      </c>
      <c r="X41" s="25">
        <f>'AEO 2023 Table 35 Raw'!AA31</f>
        <v>164.32226600000001</v>
      </c>
      <c r="Y41" s="25">
        <f>'AEO 2023 Table 35 Raw'!AB31</f>
        <v>163.888306</v>
      </c>
      <c r="Z41" s="25">
        <f>'AEO 2023 Table 35 Raw'!AC31</f>
        <v>163.40126000000001</v>
      </c>
      <c r="AA41" s="25">
        <f>'AEO 2023 Table 35 Raw'!AD31</f>
        <v>162.96211199999999</v>
      </c>
      <c r="AB41" s="25">
        <f>'AEO 2023 Table 35 Raw'!AE31</f>
        <v>162.59707599999999</v>
      </c>
      <c r="AC41" s="25">
        <f>'AEO 2023 Table 35 Raw'!AF31</f>
        <v>162.268677</v>
      </c>
      <c r="AD41" s="25">
        <f>'AEO 2023 Table 35 Raw'!AG31</f>
        <v>162.15545700000001</v>
      </c>
      <c r="AE41" s="25">
        <f>'AEO 2023 Table 35 Raw'!AH31</f>
        <v>162.10635400000001</v>
      </c>
      <c r="AF41" s="45">
        <f>'AEO 2023 Table 35 Raw'!AI31</f>
        <v>-8.0000000000000002E-3</v>
      </c>
    </row>
    <row r="42" spans="1:32" ht="15" customHeight="1">
      <c r="A42" s="8" t="s">
        <v>879</v>
      </c>
      <c r="B42" s="24" t="s">
        <v>880</v>
      </c>
      <c r="C42" s="25">
        <f>'AEO 2023 Table 35 Raw'!F32</f>
        <v>523.72045900000001</v>
      </c>
      <c r="D42" s="25">
        <f>'AEO 2023 Table 35 Raw'!G32</f>
        <v>519.93841599999996</v>
      </c>
      <c r="E42" s="25">
        <f>'AEO 2023 Table 35 Raw'!H32</f>
        <v>533.38995399999999</v>
      </c>
      <c r="F42" s="25">
        <f>'AEO 2023 Table 35 Raw'!I32</f>
        <v>512.54736300000002</v>
      </c>
      <c r="G42" s="25">
        <f>'AEO 2023 Table 35 Raw'!J32</f>
        <v>490.27654999999999</v>
      </c>
      <c r="H42" s="25">
        <f>'AEO 2023 Table 35 Raw'!K32</f>
        <v>470.94931000000003</v>
      </c>
      <c r="I42" s="25">
        <f>'AEO 2023 Table 35 Raw'!L32</f>
        <v>478.15292399999998</v>
      </c>
      <c r="J42" s="25">
        <f>'AEO 2023 Table 35 Raw'!M32</f>
        <v>471.11038200000002</v>
      </c>
      <c r="K42" s="25">
        <f>'AEO 2023 Table 35 Raw'!N32</f>
        <v>465.75012199999998</v>
      </c>
      <c r="L42" s="25">
        <f>'AEO 2023 Table 35 Raw'!O32</f>
        <v>466.06607100000002</v>
      </c>
      <c r="M42" s="25">
        <f>'AEO 2023 Table 35 Raw'!P32</f>
        <v>469.51413000000002</v>
      </c>
      <c r="N42" s="25">
        <f>'AEO 2023 Table 35 Raw'!Q32</f>
        <v>472.41146900000001</v>
      </c>
      <c r="O42" s="25">
        <f>'AEO 2023 Table 35 Raw'!R32</f>
        <v>470.37924199999998</v>
      </c>
      <c r="P42" s="25">
        <f>'AEO 2023 Table 35 Raw'!S32</f>
        <v>470.10488900000001</v>
      </c>
      <c r="Q42" s="25">
        <f>'AEO 2023 Table 35 Raw'!T32</f>
        <v>467.416809</v>
      </c>
      <c r="R42" s="25">
        <f>'AEO 2023 Table 35 Raw'!U32</f>
        <v>467.62039199999998</v>
      </c>
      <c r="S42" s="25">
        <f>'AEO 2023 Table 35 Raw'!V32</f>
        <v>469.03002900000001</v>
      </c>
      <c r="T42" s="25">
        <f>'AEO 2023 Table 35 Raw'!W32</f>
        <v>467.46713299999999</v>
      </c>
      <c r="U42" s="25">
        <f>'AEO 2023 Table 35 Raw'!X32</f>
        <v>469.23397799999998</v>
      </c>
      <c r="V42" s="25">
        <f>'AEO 2023 Table 35 Raw'!Y32</f>
        <v>470.34136999999998</v>
      </c>
      <c r="W42" s="25">
        <f>'AEO 2023 Table 35 Raw'!Z32</f>
        <v>471.45013399999999</v>
      </c>
      <c r="X42" s="25">
        <f>'AEO 2023 Table 35 Raw'!AA32</f>
        <v>471.40566999999999</v>
      </c>
      <c r="Y42" s="25">
        <f>'AEO 2023 Table 35 Raw'!AB32</f>
        <v>469.35632299999997</v>
      </c>
      <c r="Z42" s="25">
        <f>'AEO 2023 Table 35 Raw'!AC32</f>
        <v>469.03152499999999</v>
      </c>
      <c r="AA42" s="25">
        <f>'AEO 2023 Table 35 Raw'!AD32</f>
        <v>469.47219799999999</v>
      </c>
      <c r="AB42" s="25">
        <f>'AEO 2023 Table 35 Raw'!AE32</f>
        <v>470.77539100000001</v>
      </c>
      <c r="AC42" s="25">
        <f>'AEO 2023 Table 35 Raw'!AF32</f>
        <v>472.10351600000001</v>
      </c>
      <c r="AD42" s="25">
        <f>'AEO 2023 Table 35 Raw'!AG32</f>
        <v>473.252411</v>
      </c>
      <c r="AE42" s="25">
        <f>'AEO 2023 Table 35 Raw'!AH32</f>
        <v>475.92453</v>
      </c>
      <c r="AF42" s="45">
        <f>'AEO 2023 Table 35 Raw'!AI32</f>
        <v>-3.0000000000000001E-3</v>
      </c>
    </row>
    <row r="43" spans="1:32" ht="15" customHeight="1">
      <c r="A43" s="8" t="s">
        <v>881</v>
      </c>
      <c r="B43" s="24" t="s">
        <v>872</v>
      </c>
      <c r="C43" s="25">
        <f>'AEO 2023 Table 35 Raw'!F33</f>
        <v>480.014252</v>
      </c>
      <c r="D43" s="25">
        <f>'AEO 2023 Table 35 Raw'!G33</f>
        <v>475.06915300000003</v>
      </c>
      <c r="E43" s="25">
        <f>'AEO 2023 Table 35 Raw'!H33</f>
        <v>487.58801299999999</v>
      </c>
      <c r="F43" s="25">
        <f>'AEO 2023 Table 35 Raw'!I33</f>
        <v>466.25399800000002</v>
      </c>
      <c r="G43" s="25">
        <f>'AEO 2023 Table 35 Raw'!J33</f>
        <v>443.44238300000001</v>
      </c>
      <c r="H43" s="25">
        <f>'AEO 2023 Table 35 Raw'!K33</f>
        <v>423.669464</v>
      </c>
      <c r="I43" s="25">
        <f>'AEO 2023 Table 35 Raw'!L33</f>
        <v>430.49002100000001</v>
      </c>
      <c r="J43" s="25">
        <f>'AEO 2023 Table 35 Raw'!M33</f>
        <v>423.11758400000002</v>
      </c>
      <c r="K43" s="25">
        <f>'AEO 2023 Table 35 Raw'!N33</f>
        <v>417.39361600000001</v>
      </c>
      <c r="L43" s="25">
        <f>'AEO 2023 Table 35 Raw'!O33</f>
        <v>417.42453</v>
      </c>
      <c r="M43" s="25">
        <f>'AEO 2023 Table 35 Raw'!P33</f>
        <v>420.523865</v>
      </c>
      <c r="N43" s="25">
        <f>'AEO 2023 Table 35 Raw'!Q33</f>
        <v>423.08718900000002</v>
      </c>
      <c r="O43" s="25">
        <f>'AEO 2023 Table 35 Raw'!R33</f>
        <v>420.76303100000001</v>
      </c>
      <c r="P43" s="25">
        <f>'AEO 2023 Table 35 Raw'!S33</f>
        <v>420.27957199999997</v>
      </c>
      <c r="Q43" s="25">
        <f>'AEO 2023 Table 35 Raw'!T33</f>
        <v>417.419556</v>
      </c>
      <c r="R43" s="25">
        <f>'AEO 2023 Table 35 Raw'!U33</f>
        <v>417.43130500000001</v>
      </c>
      <c r="S43" s="25">
        <f>'AEO 2023 Table 35 Raw'!V33</f>
        <v>418.61416600000001</v>
      </c>
      <c r="T43" s="25">
        <f>'AEO 2023 Table 35 Raw'!W33</f>
        <v>416.69549599999999</v>
      </c>
      <c r="U43" s="25">
        <f>'AEO 2023 Table 35 Raw'!X33</f>
        <v>418.10549900000001</v>
      </c>
      <c r="V43" s="25">
        <f>'AEO 2023 Table 35 Raw'!Y33</f>
        <v>418.83862299999998</v>
      </c>
      <c r="W43" s="25">
        <f>'AEO 2023 Table 35 Raw'!Z33</f>
        <v>419.51144399999998</v>
      </c>
      <c r="X43" s="25">
        <f>'AEO 2023 Table 35 Raw'!AA33</f>
        <v>419.10952800000001</v>
      </c>
      <c r="Y43" s="25">
        <f>'AEO 2023 Table 35 Raw'!AB33</f>
        <v>416.69879200000003</v>
      </c>
      <c r="Z43" s="25">
        <f>'AEO 2023 Table 35 Raw'!AC33</f>
        <v>415.93130500000001</v>
      </c>
      <c r="AA43" s="25">
        <f>'AEO 2023 Table 35 Raw'!AD33</f>
        <v>415.897583</v>
      </c>
      <c r="AB43" s="25">
        <f>'AEO 2023 Table 35 Raw'!AE33</f>
        <v>416.65377799999999</v>
      </c>
      <c r="AC43" s="25">
        <f>'AEO 2023 Table 35 Raw'!AF33</f>
        <v>417.404785</v>
      </c>
      <c r="AD43" s="25">
        <f>'AEO 2023 Table 35 Raw'!AG33</f>
        <v>417.98327599999999</v>
      </c>
      <c r="AE43" s="25">
        <f>'AEO 2023 Table 35 Raw'!AH33</f>
        <v>420.001282</v>
      </c>
      <c r="AF43" s="45">
        <f>'AEO 2023 Table 35 Raw'!AI33</f>
        <v>-5.0000000000000001E-3</v>
      </c>
    </row>
    <row r="44" spans="1:32" ht="15" customHeight="1">
      <c r="A44" s="8" t="s">
        <v>882</v>
      </c>
      <c r="B44" s="24" t="s">
        <v>883</v>
      </c>
      <c r="C44" s="25">
        <f>'AEO 2023 Table 35 Raw'!F34</f>
        <v>43.706237999999999</v>
      </c>
      <c r="D44" s="25">
        <f>'AEO 2023 Table 35 Raw'!G34</f>
        <v>44.869281999999998</v>
      </c>
      <c r="E44" s="25">
        <f>'AEO 2023 Table 35 Raw'!H34</f>
        <v>45.801918000000001</v>
      </c>
      <c r="F44" s="25">
        <f>'AEO 2023 Table 35 Raw'!I34</f>
        <v>46.293396000000001</v>
      </c>
      <c r="G44" s="25">
        <f>'AEO 2023 Table 35 Raw'!J34</f>
        <v>46.834175000000002</v>
      </c>
      <c r="H44" s="25">
        <f>'AEO 2023 Table 35 Raw'!K34</f>
        <v>47.279850000000003</v>
      </c>
      <c r="I44" s="25">
        <f>'AEO 2023 Table 35 Raw'!L34</f>
        <v>47.662909999999997</v>
      </c>
      <c r="J44" s="25">
        <f>'AEO 2023 Table 35 Raw'!M34</f>
        <v>47.992789999999999</v>
      </c>
      <c r="K44" s="25">
        <f>'AEO 2023 Table 35 Raw'!N34</f>
        <v>48.356518000000001</v>
      </c>
      <c r="L44" s="25">
        <f>'AEO 2023 Table 35 Raw'!O34</f>
        <v>48.641548</v>
      </c>
      <c r="M44" s="25">
        <f>'AEO 2023 Table 35 Raw'!P34</f>
        <v>48.990273000000002</v>
      </c>
      <c r="N44" s="25">
        <f>'AEO 2023 Table 35 Raw'!Q34</f>
        <v>49.324283999999999</v>
      </c>
      <c r="O44" s="25">
        <f>'AEO 2023 Table 35 Raw'!R34</f>
        <v>49.616211</v>
      </c>
      <c r="P44" s="25">
        <f>'AEO 2023 Table 35 Raw'!S34</f>
        <v>49.825310000000002</v>
      </c>
      <c r="Q44" s="25">
        <f>'AEO 2023 Table 35 Raw'!T34</f>
        <v>49.997238000000003</v>
      </c>
      <c r="R44" s="25">
        <f>'AEO 2023 Table 35 Raw'!U34</f>
        <v>50.189087000000001</v>
      </c>
      <c r="S44" s="25">
        <f>'AEO 2023 Table 35 Raw'!V34</f>
        <v>50.415855000000001</v>
      </c>
      <c r="T44" s="25">
        <f>'AEO 2023 Table 35 Raw'!W34</f>
        <v>50.771625999999998</v>
      </c>
      <c r="U44" s="25">
        <f>'AEO 2023 Table 35 Raw'!X34</f>
        <v>51.128483000000003</v>
      </c>
      <c r="V44" s="25">
        <f>'AEO 2023 Table 35 Raw'!Y34</f>
        <v>51.502738999999998</v>
      </c>
      <c r="W44" s="25">
        <f>'AEO 2023 Table 35 Raw'!Z34</f>
        <v>51.938693999999998</v>
      </c>
      <c r="X44" s="25">
        <f>'AEO 2023 Table 35 Raw'!AA34</f>
        <v>52.296149999999997</v>
      </c>
      <c r="Y44" s="25">
        <f>'AEO 2023 Table 35 Raw'!AB34</f>
        <v>52.657524000000002</v>
      </c>
      <c r="Z44" s="25">
        <f>'AEO 2023 Table 35 Raw'!AC34</f>
        <v>53.100223999999997</v>
      </c>
      <c r="AA44" s="25">
        <f>'AEO 2023 Table 35 Raw'!AD34</f>
        <v>53.574618999999998</v>
      </c>
      <c r="AB44" s="25">
        <f>'AEO 2023 Table 35 Raw'!AE34</f>
        <v>54.121613000000004</v>
      </c>
      <c r="AC44" s="25">
        <f>'AEO 2023 Table 35 Raw'!AF34</f>
        <v>54.698737999999999</v>
      </c>
      <c r="AD44" s="25">
        <f>'AEO 2023 Table 35 Raw'!AG34</f>
        <v>55.269134999999999</v>
      </c>
      <c r="AE44" s="25">
        <f>'AEO 2023 Table 35 Raw'!AH34</f>
        <v>55.923248000000001</v>
      </c>
      <c r="AF44" s="45">
        <f>'AEO 2023 Table 35 Raw'!AI34</f>
        <v>8.9999999999999993E-3</v>
      </c>
    </row>
    <row r="45" spans="1:32" ht="15" customHeight="1">
      <c r="A45" s="8" t="s">
        <v>884</v>
      </c>
      <c r="B45" s="24" t="s">
        <v>885</v>
      </c>
      <c r="C45" s="25">
        <f>'AEO 2023 Table 35 Raw'!F35</f>
        <v>7.5938879999999997</v>
      </c>
      <c r="D45" s="25">
        <f>'AEO 2023 Table 35 Raw'!G35</f>
        <v>8.2630470000000003</v>
      </c>
      <c r="E45" s="25">
        <f>'AEO 2023 Table 35 Raw'!H35</f>
        <v>8.7919619999999998</v>
      </c>
      <c r="F45" s="25">
        <f>'AEO 2023 Table 35 Raw'!I35</f>
        <v>9.2096029999999995</v>
      </c>
      <c r="G45" s="25">
        <f>'AEO 2023 Table 35 Raw'!J35</f>
        <v>9.5422510000000003</v>
      </c>
      <c r="H45" s="25">
        <f>'AEO 2023 Table 35 Raw'!K35</f>
        <v>9.8099410000000002</v>
      </c>
      <c r="I45" s="25">
        <f>'AEO 2023 Table 35 Raw'!L35</f>
        <v>10.02899</v>
      </c>
      <c r="J45" s="25">
        <f>'AEO 2023 Table 35 Raw'!M35</f>
        <v>10.211987000000001</v>
      </c>
      <c r="K45" s="25">
        <f>'AEO 2023 Table 35 Raw'!N35</f>
        <v>10.368161000000001</v>
      </c>
      <c r="L45" s="25">
        <f>'AEO 2023 Table 35 Raw'!O35</f>
        <v>10.503344</v>
      </c>
      <c r="M45" s="25">
        <f>'AEO 2023 Table 35 Raw'!P35</f>
        <v>10.620272999999999</v>
      </c>
      <c r="N45" s="25">
        <f>'AEO 2023 Table 35 Raw'!Q35</f>
        <v>10.720643000000001</v>
      </c>
      <c r="O45" s="25">
        <f>'AEO 2023 Table 35 Raw'!R35</f>
        <v>10.807645000000001</v>
      </c>
      <c r="P45" s="25">
        <f>'AEO 2023 Table 35 Raw'!S35</f>
        <v>10.883571999999999</v>
      </c>
      <c r="Q45" s="25">
        <f>'AEO 2023 Table 35 Raw'!T35</f>
        <v>10.949845</v>
      </c>
      <c r="R45" s="25">
        <f>'AEO 2023 Table 35 Raw'!U35</f>
        <v>11.007377999999999</v>
      </c>
      <c r="S45" s="25">
        <f>'AEO 2023 Table 35 Raw'!V35</f>
        <v>11.064802</v>
      </c>
      <c r="T45" s="25">
        <f>'AEO 2023 Table 35 Raw'!W35</f>
        <v>11.119361</v>
      </c>
      <c r="U45" s="25">
        <f>'AEO 2023 Table 35 Raw'!X35</f>
        <v>11.170999999999999</v>
      </c>
      <c r="V45" s="25">
        <f>'AEO 2023 Table 35 Raw'!Y35</f>
        <v>11.220095000000001</v>
      </c>
      <c r="W45" s="25">
        <f>'AEO 2023 Table 35 Raw'!Z35</f>
        <v>11.267810000000001</v>
      </c>
      <c r="X45" s="25">
        <f>'AEO 2023 Table 35 Raw'!AA35</f>
        <v>11.314655</v>
      </c>
      <c r="Y45" s="25">
        <f>'AEO 2023 Table 35 Raw'!AB35</f>
        <v>11.360689000000001</v>
      </c>
      <c r="Z45" s="25">
        <f>'AEO 2023 Table 35 Raw'!AC35</f>
        <v>11.405897</v>
      </c>
      <c r="AA45" s="25">
        <f>'AEO 2023 Table 35 Raw'!AD35</f>
        <v>11.450664</v>
      </c>
      <c r="AB45" s="25">
        <f>'AEO 2023 Table 35 Raw'!AE35</f>
        <v>11.494776</v>
      </c>
      <c r="AC45" s="25">
        <f>'AEO 2023 Table 35 Raw'!AF35</f>
        <v>11.538198</v>
      </c>
      <c r="AD45" s="25">
        <f>'AEO 2023 Table 35 Raw'!AG35</f>
        <v>11.581163999999999</v>
      </c>
      <c r="AE45" s="25">
        <f>'AEO 2023 Table 35 Raw'!AH35</f>
        <v>11.623652</v>
      </c>
      <c r="AF45" s="45">
        <f>'AEO 2023 Table 35 Raw'!AI35</f>
        <v>1.4999999999999999E-2</v>
      </c>
    </row>
    <row r="46" spans="1:32" ht="15" customHeight="1">
      <c r="A46" s="8" t="s">
        <v>886</v>
      </c>
      <c r="B46" s="24" t="s">
        <v>887</v>
      </c>
      <c r="C46" s="25">
        <f>'AEO 2023 Table 35 Raw'!F36</f>
        <v>16.936598</v>
      </c>
      <c r="D46" s="25">
        <f>'AEO 2023 Table 35 Raw'!G36</f>
        <v>17.052160000000001</v>
      </c>
      <c r="E46" s="25">
        <f>'AEO 2023 Table 35 Raw'!H36</f>
        <v>17.163343000000001</v>
      </c>
      <c r="F46" s="25">
        <f>'AEO 2023 Table 35 Raw'!I36</f>
        <v>17.108516999999999</v>
      </c>
      <c r="G46" s="25">
        <f>'AEO 2023 Table 35 Raw'!J36</f>
        <v>17.156970999999999</v>
      </c>
      <c r="H46" s="25">
        <f>'AEO 2023 Table 35 Raw'!K36</f>
        <v>17.218192999999999</v>
      </c>
      <c r="I46" s="25">
        <f>'AEO 2023 Table 35 Raw'!L36</f>
        <v>17.293527999999998</v>
      </c>
      <c r="J46" s="25">
        <f>'AEO 2023 Table 35 Raw'!M36</f>
        <v>17.372610000000002</v>
      </c>
      <c r="K46" s="25">
        <f>'AEO 2023 Table 35 Raw'!N36</f>
        <v>17.426532999999999</v>
      </c>
      <c r="L46" s="25">
        <f>'AEO 2023 Table 35 Raw'!O36</f>
        <v>17.461701999999999</v>
      </c>
      <c r="M46" s="25">
        <f>'AEO 2023 Table 35 Raw'!P36</f>
        <v>17.548985999999999</v>
      </c>
      <c r="N46" s="25">
        <f>'AEO 2023 Table 35 Raw'!Q36</f>
        <v>17.645508</v>
      </c>
      <c r="O46" s="25">
        <f>'AEO 2023 Table 35 Raw'!R36</f>
        <v>17.733782000000001</v>
      </c>
      <c r="P46" s="25">
        <f>'AEO 2023 Table 35 Raw'!S36</f>
        <v>17.787050000000001</v>
      </c>
      <c r="Q46" s="25">
        <f>'AEO 2023 Table 35 Raw'!T36</f>
        <v>17.832616999999999</v>
      </c>
      <c r="R46" s="25">
        <f>'AEO 2023 Table 35 Raw'!U36</f>
        <v>17.896051</v>
      </c>
      <c r="S46" s="25">
        <f>'AEO 2023 Table 35 Raw'!V36</f>
        <v>17.980246999999999</v>
      </c>
      <c r="T46" s="25">
        <f>'AEO 2023 Table 35 Raw'!W36</f>
        <v>18.065006</v>
      </c>
      <c r="U46" s="25">
        <f>'AEO 2023 Table 35 Raw'!X36</f>
        <v>18.145489000000001</v>
      </c>
      <c r="V46" s="25">
        <f>'AEO 2023 Table 35 Raw'!Y36</f>
        <v>18.261627000000001</v>
      </c>
      <c r="W46" s="25">
        <f>'AEO 2023 Table 35 Raw'!Z36</f>
        <v>18.414162000000001</v>
      </c>
      <c r="X46" s="25">
        <f>'AEO 2023 Table 35 Raw'!AA36</f>
        <v>18.525410000000001</v>
      </c>
      <c r="Y46" s="25">
        <f>'AEO 2023 Table 35 Raw'!AB36</f>
        <v>18.636206000000001</v>
      </c>
      <c r="Z46" s="25">
        <f>'AEO 2023 Table 35 Raw'!AC36</f>
        <v>18.767868</v>
      </c>
      <c r="AA46" s="25">
        <f>'AEO 2023 Table 35 Raw'!AD36</f>
        <v>18.906137000000001</v>
      </c>
      <c r="AB46" s="25">
        <f>'AEO 2023 Table 35 Raw'!AE36</f>
        <v>19.084285999999999</v>
      </c>
      <c r="AC46" s="25">
        <f>'AEO 2023 Table 35 Raw'!AF36</f>
        <v>19.280042999999999</v>
      </c>
      <c r="AD46" s="25">
        <f>'AEO 2023 Table 35 Raw'!AG36</f>
        <v>19.455190999999999</v>
      </c>
      <c r="AE46" s="25">
        <f>'AEO 2023 Table 35 Raw'!AH36</f>
        <v>19.687010000000001</v>
      </c>
      <c r="AF46" s="45">
        <f>'AEO 2023 Table 35 Raw'!AI36</f>
        <v>5.0000000000000001E-3</v>
      </c>
    </row>
    <row r="47" spans="1:32" ht="15" customHeight="1">
      <c r="A47" s="8" t="s">
        <v>888</v>
      </c>
      <c r="B47" s="24" t="s">
        <v>889</v>
      </c>
      <c r="C47" s="25">
        <f>'AEO 2023 Table 35 Raw'!F37</f>
        <v>19.175753</v>
      </c>
      <c r="D47" s="25">
        <f>'AEO 2023 Table 35 Raw'!G37</f>
        <v>19.554075000000001</v>
      </c>
      <c r="E47" s="25">
        <f>'AEO 2023 Table 35 Raw'!H37</f>
        <v>19.846613000000001</v>
      </c>
      <c r="F47" s="25">
        <f>'AEO 2023 Table 35 Raw'!I37</f>
        <v>19.975276999999998</v>
      </c>
      <c r="G47" s="25">
        <f>'AEO 2023 Table 35 Raw'!J37</f>
        <v>20.134955999999999</v>
      </c>
      <c r="H47" s="25">
        <f>'AEO 2023 Table 35 Raw'!K37</f>
        <v>20.251716999999999</v>
      </c>
      <c r="I47" s="25">
        <f>'AEO 2023 Table 35 Raw'!L37</f>
        <v>20.340392999999999</v>
      </c>
      <c r="J47" s="25">
        <f>'AEO 2023 Table 35 Raw'!M37</f>
        <v>20.408192</v>
      </c>
      <c r="K47" s="25">
        <f>'AEO 2023 Table 35 Raw'!N37</f>
        <v>20.561827000000001</v>
      </c>
      <c r="L47" s="25">
        <f>'AEO 2023 Table 35 Raw'!O37</f>
        <v>20.676501999999999</v>
      </c>
      <c r="M47" s="25">
        <f>'AEO 2023 Table 35 Raw'!P37</f>
        <v>20.821014000000002</v>
      </c>
      <c r="N47" s="25">
        <f>'AEO 2023 Table 35 Raw'!Q37</f>
        <v>20.958134000000001</v>
      </c>
      <c r="O47" s="25">
        <f>'AEO 2023 Table 35 Raw'!R37</f>
        <v>21.074787000000001</v>
      </c>
      <c r="P47" s="25">
        <f>'AEO 2023 Table 35 Raw'!S37</f>
        <v>21.154689999999999</v>
      </c>
      <c r="Q47" s="25">
        <f>'AEO 2023 Table 35 Raw'!T37</f>
        <v>21.214779</v>
      </c>
      <c r="R47" s="25">
        <f>'AEO 2023 Table 35 Raw'!U37</f>
        <v>21.28566</v>
      </c>
      <c r="S47" s="25">
        <f>'AEO 2023 Table 35 Raw'!V37</f>
        <v>21.370804</v>
      </c>
      <c r="T47" s="25">
        <f>'AEO 2023 Table 35 Raw'!W37</f>
        <v>21.587259</v>
      </c>
      <c r="U47" s="25">
        <f>'AEO 2023 Table 35 Raw'!X37</f>
        <v>21.811993000000001</v>
      </c>
      <c r="V47" s="25">
        <f>'AEO 2023 Table 35 Raw'!Y37</f>
        <v>22.021018999999999</v>
      </c>
      <c r="W47" s="25">
        <f>'AEO 2023 Table 35 Raw'!Z37</f>
        <v>22.256723000000001</v>
      </c>
      <c r="X47" s="25">
        <f>'AEO 2023 Table 35 Raw'!AA37</f>
        <v>22.456087</v>
      </c>
      <c r="Y47" s="25">
        <f>'AEO 2023 Table 35 Raw'!AB37</f>
        <v>22.660629</v>
      </c>
      <c r="Z47" s="25">
        <f>'AEO 2023 Table 35 Raw'!AC37</f>
        <v>22.926456000000002</v>
      </c>
      <c r="AA47" s="25">
        <f>'AEO 2023 Table 35 Raw'!AD37</f>
        <v>23.217818999999999</v>
      </c>
      <c r="AB47" s="25">
        <f>'AEO 2023 Table 35 Raw'!AE37</f>
        <v>23.542549000000001</v>
      </c>
      <c r="AC47" s="25">
        <f>'AEO 2023 Table 35 Raw'!AF37</f>
        <v>23.880496999999998</v>
      </c>
      <c r="AD47" s="25">
        <f>'AEO 2023 Table 35 Raw'!AG37</f>
        <v>24.232780000000002</v>
      </c>
      <c r="AE47" s="25">
        <f>'AEO 2023 Table 35 Raw'!AH37</f>
        <v>24.612587000000001</v>
      </c>
      <c r="AF47" s="45">
        <f>'AEO 2023 Table 35 Raw'!AI37</f>
        <v>8.9999999999999993E-3</v>
      </c>
    </row>
    <row r="48" spans="1:32" ht="15" customHeight="1">
      <c r="A48" s="8" t="s">
        <v>890</v>
      </c>
      <c r="B48" s="24" t="s">
        <v>891</v>
      </c>
      <c r="C48" s="25">
        <f>'AEO 2023 Table 35 Raw'!F38</f>
        <v>125.899567</v>
      </c>
      <c r="D48" s="25">
        <f>'AEO 2023 Table 35 Raw'!G38</f>
        <v>125.37957</v>
      </c>
      <c r="E48" s="25">
        <f>'AEO 2023 Table 35 Raw'!H38</f>
        <v>125.029449</v>
      </c>
      <c r="F48" s="25">
        <f>'AEO 2023 Table 35 Raw'!I38</f>
        <v>124.801453</v>
      </c>
      <c r="G48" s="25">
        <f>'AEO 2023 Table 35 Raw'!J38</f>
        <v>124.69525899999999</v>
      </c>
      <c r="H48" s="25">
        <f>'AEO 2023 Table 35 Raw'!K38</f>
        <v>124.384125</v>
      </c>
      <c r="I48" s="25">
        <f>'AEO 2023 Table 35 Raw'!L38</f>
        <v>124.116241</v>
      </c>
      <c r="J48" s="25">
        <f>'AEO 2023 Table 35 Raw'!M38</f>
        <v>123.91597</v>
      </c>
      <c r="K48" s="25">
        <f>'AEO 2023 Table 35 Raw'!N38</f>
        <v>123.706886</v>
      </c>
      <c r="L48" s="25">
        <f>'AEO 2023 Table 35 Raw'!O38</f>
        <v>123.50303599999999</v>
      </c>
      <c r="M48" s="25">
        <f>'AEO 2023 Table 35 Raw'!P38</f>
        <v>123.399162</v>
      </c>
      <c r="N48" s="25">
        <f>'AEO 2023 Table 35 Raw'!Q38</f>
        <v>123.350677</v>
      </c>
      <c r="O48" s="25">
        <f>'AEO 2023 Table 35 Raw'!R38</f>
        <v>123.229088</v>
      </c>
      <c r="P48" s="25">
        <f>'AEO 2023 Table 35 Raw'!S38</f>
        <v>123.060562</v>
      </c>
      <c r="Q48" s="25">
        <f>'AEO 2023 Table 35 Raw'!T38</f>
        <v>122.913391</v>
      </c>
      <c r="R48" s="25">
        <f>'AEO 2023 Table 35 Raw'!U38</f>
        <v>122.84301000000001</v>
      </c>
      <c r="S48" s="25">
        <f>'AEO 2023 Table 35 Raw'!V38</f>
        <v>122.868729</v>
      </c>
      <c r="T48" s="25">
        <f>'AEO 2023 Table 35 Raw'!W38</f>
        <v>122.974594</v>
      </c>
      <c r="U48" s="25">
        <f>'AEO 2023 Table 35 Raw'!X38</f>
        <v>123.115875</v>
      </c>
      <c r="V48" s="25">
        <f>'AEO 2023 Table 35 Raw'!Y38</f>
        <v>123.245796</v>
      </c>
      <c r="W48" s="25">
        <f>'AEO 2023 Table 35 Raw'!Z38</f>
        <v>123.376953</v>
      </c>
      <c r="X48" s="25">
        <f>'AEO 2023 Table 35 Raw'!AA38</f>
        <v>123.487793</v>
      </c>
      <c r="Y48" s="25">
        <f>'AEO 2023 Table 35 Raw'!AB38</f>
        <v>123.561241</v>
      </c>
      <c r="Z48" s="25">
        <f>'AEO 2023 Table 35 Raw'!AC38</f>
        <v>123.627106</v>
      </c>
      <c r="AA48" s="25">
        <f>'AEO 2023 Table 35 Raw'!AD38</f>
        <v>123.712143</v>
      </c>
      <c r="AB48" s="25">
        <f>'AEO 2023 Table 35 Raw'!AE38</f>
        <v>123.813293</v>
      </c>
      <c r="AC48" s="25">
        <f>'AEO 2023 Table 35 Raw'!AF38</f>
        <v>123.925461</v>
      </c>
      <c r="AD48" s="25">
        <f>'AEO 2023 Table 35 Raw'!AG38</f>
        <v>124.036011</v>
      </c>
      <c r="AE48" s="25">
        <f>'AEO 2023 Table 35 Raw'!AH38</f>
        <v>124.148155</v>
      </c>
      <c r="AF48" s="45">
        <f>'AEO 2023 Table 35 Raw'!AI38</f>
        <v>-1E-3</v>
      </c>
    </row>
    <row r="49" spans="1:32" ht="15" customHeight="1">
      <c r="A49" s="8" t="s">
        <v>892</v>
      </c>
      <c r="B49" s="24" t="s">
        <v>893</v>
      </c>
      <c r="C49" s="25">
        <f>'AEO 2023 Table 35 Raw'!F39</f>
        <v>905.84051499999998</v>
      </c>
      <c r="D49" s="25">
        <f>'AEO 2023 Table 35 Raw'!G39</f>
        <v>818.09411599999999</v>
      </c>
      <c r="E49" s="25">
        <f>'AEO 2023 Table 35 Raw'!H39</f>
        <v>750.09661900000003</v>
      </c>
      <c r="F49" s="25">
        <f>'AEO 2023 Table 35 Raw'!I39</f>
        <v>710.96716300000003</v>
      </c>
      <c r="G49" s="25">
        <f>'AEO 2023 Table 35 Raw'!J39</f>
        <v>683.21826199999998</v>
      </c>
      <c r="H49" s="25">
        <f>'AEO 2023 Table 35 Raw'!K39</f>
        <v>644.43926999999996</v>
      </c>
      <c r="I49" s="25">
        <f>'AEO 2023 Table 35 Raw'!L39</f>
        <v>605.86267099999998</v>
      </c>
      <c r="J49" s="25">
        <f>'AEO 2023 Table 35 Raw'!M39</f>
        <v>601.30419900000004</v>
      </c>
      <c r="K49" s="25">
        <f>'AEO 2023 Table 35 Raw'!N39</f>
        <v>598.79797399999995</v>
      </c>
      <c r="L49" s="25">
        <f>'AEO 2023 Table 35 Raw'!O39</f>
        <v>601.64556900000002</v>
      </c>
      <c r="M49" s="25">
        <f>'AEO 2023 Table 35 Raw'!P39</f>
        <v>607.49902299999997</v>
      </c>
      <c r="N49" s="25">
        <f>'AEO 2023 Table 35 Raw'!Q39</f>
        <v>616.87213099999997</v>
      </c>
      <c r="O49" s="25">
        <f>'AEO 2023 Table 35 Raw'!R39</f>
        <v>619.33136000000002</v>
      </c>
      <c r="P49" s="25">
        <f>'AEO 2023 Table 35 Raw'!S39</f>
        <v>618.89520300000004</v>
      </c>
      <c r="Q49" s="25">
        <f>'AEO 2023 Table 35 Raw'!T39</f>
        <v>614.86352499999998</v>
      </c>
      <c r="R49" s="25">
        <f>'AEO 2023 Table 35 Raw'!U39</f>
        <v>616.29345699999999</v>
      </c>
      <c r="S49" s="25">
        <f>'AEO 2023 Table 35 Raw'!V39</f>
        <v>618.09863299999995</v>
      </c>
      <c r="T49" s="25">
        <f>'AEO 2023 Table 35 Raw'!W39</f>
        <v>620.82605000000001</v>
      </c>
      <c r="U49" s="25">
        <f>'AEO 2023 Table 35 Raw'!X39</f>
        <v>630.065247</v>
      </c>
      <c r="V49" s="25">
        <f>'AEO 2023 Table 35 Raw'!Y39</f>
        <v>633.584656</v>
      </c>
      <c r="W49" s="25">
        <f>'AEO 2023 Table 35 Raw'!Z39</f>
        <v>638.84863299999995</v>
      </c>
      <c r="X49" s="25">
        <f>'AEO 2023 Table 35 Raw'!AA39</f>
        <v>640.74737500000003</v>
      </c>
      <c r="Y49" s="25">
        <f>'AEO 2023 Table 35 Raw'!AB39</f>
        <v>649.03729199999998</v>
      </c>
      <c r="Z49" s="25">
        <f>'AEO 2023 Table 35 Raw'!AC39</f>
        <v>651.38903800000003</v>
      </c>
      <c r="AA49" s="25">
        <f>'AEO 2023 Table 35 Raw'!AD39</f>
        <v>659.87823500000002</v>
      </c>
      <c r="AB49" s="25">
        <f>'AEO 2023 Table 35 Raw'!AE39</f>
        <v>665.15924099999995</v>
      </c>
      <c r="AC49" s="25">
        <f>'AEO 2023 Table 35 Raw'!AF39</f>
        <v>671.01440400000001</v>
      </c>
      <c r="AD49" s="25">
        <f>'AEO 2023 Table 35 Raw'!AG39</f>
        <v>672.52191200000004</v>
      </c>
      <c r="AE49" s="25">
        <f>'AEO 2023 Table 35 Raw'!AH39</f>
        <v>679.09362799999997</v>
      </c>
      <c r="AF49" s="45">
        <f>'AEO 2023 Table 35 Raw'!AI39</f>
        <v>-0.01</v>
      </c>
    </row>
    <row r="50" spans="1:32" ht="12" customHeight="1">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45"/>
    </row>
    <row r="51" spans="1:32" ht="15" customHeight="1">
      <c r="A51" s="8" t="s">
        <v>894</v>
      </c>
      <c r="B51" s="23" t="s">
        <v>895</v>
      </c>
      <c r="C51" s="25">
        <f>'AEO 2023 Table 35 Raw'!F40</f>
        <v>332.52310199999999</v>
      </c>
      <c r="D51" s="25">
        <f>'AEO 2023 Table 35 Raw'!G40</f>
        <v>377.97052000000002</v>
      </c>
      <c r="E51" s="25">
        <f>'AEO 2023 Table 35 Raw'!H40</f>
        <v>384.00460800000002</v>
      </c>
      <c r="F51" s="25">
        <f>'AEO 2023 Table 35 Raw'!I40</f>
        <v>408.78292800000003</v>
      </c>
      <c r="G51" s="25">
        <f>'AEO 2023 Table 35 Raw'!J40</f>
        <v>446.260651</v>
      </c>
      <c r="H51" s="25">
        <f>'AEO 2023 Table 35 Raw'!K40</f>
        <v>477.17263800000001</v>
      </c>
      <c r="I51" s="25">
        <f>'AEO 2023 Table 35 Raw'!L40</f>
        <v>503.61007699999999</v>
      </c>
      <c r="J51" s="25">
        <f>'AEO 2023 Table 35 Raw'!M40</f>
        <v>527.57086200000003</v>
      </c>
      <c r="K51" s="25">
        <f>'AEO 2023 Table 35 Raw'!N40</f>
        <v>577.96905500000003</v>
      </c>
      <c r="L51" s="25">
        <f>'AEO 2023 Table 35 Raw'!O40</f>
        <v>628.36724900000002</v>
      </c>
      <c r="M51" s="25">
        <f>'AEO 2023 Table 35 Raw'!P40</f>
        <v>680.00372300000004</v>
      </c>
      <c r="N51" s="25">
        <f>'AEO 2023 Table 35 Raw'!Q40</f>
        <v>729.163635</v>
      </c>
      <c r="O51" s="25">
        <f>'AEO 2023 Table 35 Raw'!R40</f>
        <v>779.56182899999999</v>
      </c>
      <c r="P51" s="25">
        <f>'AEO 2023 Table 35 Raw'!S40</f>
        <v>813.16064500000005</v>
      </c>
      <c r="Q51" s="25">
        <f>'AEO 2023 Table 35 Raw'!T40</f>
        <v>831.19830300000001</v>
      </c>
      <c r="R51" s="25">
        <f>'AEO 2023 Table 35 Raw'!U40</f>
        <v>846.75939900000003</v>
      </c>
      <c r="S51" s="25">
        <f>'AEO 2023 Table 35 Raw'!V40</f>
        <v>863.55883800000004</v>
      </c>
      <c r="T51" s="25">
        <f>'AEO 2023 Table 35 Raw'!W40</f>
        <v>871.95855700000004</v>
      </c>
      <c r="U51" s="25">
        <f>'AEO 2023 Table 35 Raw'!X40</f>
        <v>873.19683799999996</v>
      </c>
      <c r="V51" s="25">
        <f>'AEO 2023 Table 35 Raw'!Y40</f>
        <v>871.95855700000004</v>
      </c>
      <c r="W51" s="25">
        <f>'AEO 2023 Table 35 Raw'!Z40</f>
        <v>871.95855700000004</v>
      </c>
      <c r="X51" s="25">
        <f>'AEO 2023 Table 35 Raw'!AA40</f>
        <v>871.95855700000004</v>
      </c>
      <c r="Y51" s="25">
        <f>'AEO 2023 Table 35 Raw'!AB40</f>
        <v>873.19683799999996</v>
      </c>
      <c r="Z51" s="25">
        <f>'AEO 2023 Table 35 Raw'!AC40</f>
        <v>871.95855700000004</v>
      </c>
      <c r="AA51" s="25">
        <f>'AEO 2023 Table 35 Raw'!AD40</f>
        <v>871.95855700000004</v>
      </c>
      <c r="AB51" s="25">
        <f>'AEO 2023 Table 35 Raw'!AE40</f>
        <v>871.95855700000004</v>
      </c>
      <c r="AC51" s="25">
        <f>'AEO 2023 Table 35 Raw'!AF40</f>
        <v>873.19683799999996</v>
      </c>
      <c r="AD51" s="25">
        <f>'AEO 2023 Table 35 Raw'!AG40</f>
        <v>871.95855700000004</v>
      </c>
      <c r="AE51" s="25">
        <f>'AEO 2023 Table 35 Raw'!AH40</f>
        <v>871.95855700000004</v>
      </c>
      <c r="AF51" s="45">
        <f>'AEO 2023 Table 35 Raw'!AI40</f>
        <v>3.5000000000000003E-2</v>
      </c>
    </row>
    <row r="52" spans="1:32" ht="15" customHeight="1">
      <c r="A52" s="8" t="s">
        <v>896</v>
      </c>
      <c r="B52" s="24" t="s">
        <v>897</v>
      </c>
      <c r="C52" s="25">
        <f>'AEO 2023 Table 35 Raw'!F41</f>
        <v>431.00711100000001</v>
      </c>
      <c r="D52" s="25">
        <f>'AEO 2023 Table 35 Raw'!G41</f>
        <v>433.70452899999998</v>
      </c>
      <c r="E52" s="25">
        <f>'AEO 2023 Table 35 Raw'!H41</f>
        <v>434.85916099999997</v>
      </c>
      <c r="F52" s="25">
        <f>'AEO 2023 Table 35 Raw'!I41</f>
        <v>435.85296599999998</v>
      </c>
      <c r="G52" s="25">
        <f>'AEO 2023 Table 35 Raw'!J41</f>
        <v>436.71343999999999</v>
      </c>
      <c r="H52" s="25">
        <f>'AEO 2023 Table 35 Raw'!K41</f>
        <v>437.80352800000003</v>
      </c>
      <c r="I52" s="25">
        <f>'AEO 2023 Table 35 Raw'!L41</f>
        <v>439.04785199999998</v>
      </c>
      <c r="J52" s="25">
        <f>'AEO 2023 Table 35 Raw'!M41</f>
        <v>440.32238799999999</v>
      </c>
      <c r="K52" s="25">
        <f>'AEO 2023 Table 35 Raw'!N41</f>
        <v>441.57388300000002</v>
      </c>
      <c r="L52" s="25">
        <f>'AEO 2023 Table 35 Raw'!O41</f>
        <v>442.73297100000002</v>
      </c>
      <c r="M52" s="25">
        <f>'AEO 2023 Table 35 Raw'!P41</f>
        <v>443.867188</v>
      </c>
      <c r="N52" s="25">
        <f>'AEO 2023 Table 35 Raw'!Q41</f>
        <v>444.95523100000003</v>
      </c>
      <c r="O52" s="25">
        <f>'AEO 2023 Table 35 Raw'!R41</f>
        <v>446.03662100000003</v>
      </c>
      <c r="P52" s="25">
        <f>'AEO 2023 Table 35 Raw'!S41</f>
        <v>447.15206899999998</v>
      </c>
      <c r="Q52" s="25">
        <f>'AEO 2023 Table 35 Raw'!T41</f>
        <v>448.41485599999999</v>
      </c>
      <c r="R52" s="25">
        <f>'AEO 2023 Table 35 Raw'!U41</f>
        <v>449.81106599999998</v>
      </c>
      <c r="S52" s="25">
        <f>'AEO 2023 Table 35 Raw'!V41</f>
        <v>451.25476099999997</v>
      </c>
      <c r="T52" s="25">
        <f>'AEO 2023 Table 35 Raw'!W41</f>
        <v>452.74456800000002</v>
      </c>
      <c r="U52" s="25">
        <f>'AEO 2023 Table 35 Raw'!X41</f>
        <v>454.27905299999998</v>
      </c>
      <c r="V52" s="25">
        <f>'AEO 2023 Table 35 Raw'!Y41</f>
        <v>455.853363</v>
      </c>
      <c r="W52" s="25">
        <f>'AEO 2023 Table 35 Raw'!Z41</f>
        <v>457.46035799999999</v>
      </c>
      <c r="X52" s="25">
        <f>'AEO 2023 Table 35 Raw'!AA41</f>
        <v>459.09814499999999</v>
      </c>
      <c r="Y52" s="25">
        <f>'AEO 2023 Table 35 Raw'!AB41</f>
        <v>460.76711999999998</v>
      </c>
      <c r="Z52" s="25">
        <f>'AEO 2023 Table 35 Raw'!AC41</f>
        <v>462.46490499999999</v>
      </c>
      <c r="AA52" s="25">
        <f>'AEO 2023 Table 35 Raw'!AD41</f>
        <v>464.17974900000002</v>
      </c>
      <c r="AB52" s="25">
        <f>'AEO 2023 Table 35 Raw'!AE41</f>
        <v>465.90911899999998</v>
      </c>
      <c r="AC52" s="25">
        <f>'AEO 2023 Table 35 Raw'!AF41</f>
        <v>467.65033</v>
      </c>
      <c r="AD52" s="25">
        <f>'AEO 2023 Table 35 Raw'!AG41</f>
        <v>469.40213</v>
      </c>
      <c r="AE52" s="25">
        <f>'AEO 2023 Table 35 Raw'!AH41</f>
        <v>471.16201799999999</v>
      </c>
      <c r="AF52" s="45">
        <f>'AEO 2023 Table 35 Raw'!AI41</f>
        <v>3.0000000000000001E-3</v>
      </c>
    </row>
    <row r="53" spans="1:32" ht="15" customHeight="1">
      <c r="A53" s="8" t="s">
        <v>898</v>
      </c>
      <c r="B53" s="24" t="s">
        <v>899</v>
      </c>
      <c r="C53" s="25">
        <f>'AEO 2023 Table 35 Raw'!F42</f>
        <v>334.58492999999999</v>
      </c>
      <c r="D53" s="25">
        <f>'AEO 2023 Table 35 Raw'!G42</f>
        <v>336.67889400000001</v>
      </c>
      <c r="E53" s="25">
        <f>'AEO 2023 Table 35 Raw'!H42</f>
        <v>337.57522599999999</v>
      </c>
      <c r="F53" s="25">
        <f>'AEO 2023 Table 35 Raw'!I42</f>
        <v>338.34670999999997</v>
      </c>
      <c r="G53" s="25">
        <f>'AEO 2023 Table 35 Raw'!J42</f>
        <v>339.014679</v>
      </c>
      <c r="H53" s="25">
        <f>'AEO 2023 Table 35 Raw'!K42</f>
        <v>339.86090100000001</v>
      </c>
      <c r="I53" s="25">
        <f>'AEO 2023 Table 35 Raw'!L42</f>
        <v>340.826843</v>
      </c>
      <c r="J53" s="25">
        <f>'AEO 2023 Table 35 Raw'!M42</f>
        <v>341.81625400000001</v>
      </c>
      <c r="K53" s="25">
        <f>'AEO 2023 Table 35 Raw'!N42</f>
        <v>342.787781</v>
      </c>
      <c r="L53" s="25">
        <f>'AEO 2023 Table 35 Raw'!O42</f>
        <v>343.68756100000002</v>
      </c>
      <c r="M53" s="25">
        <f>'AEO 2023 Table 35 Raw'!P42</f>
        <v>344.56802399999998</v>
      </c>
      <c r="N53" s="25">
        <f>'AEO 2023 Table 35 Raw'!Q42</f>
        <v>345.41265900000002</v>
      </c>
      <c r="O53" s="25">
        <f>'AEO 2023 Table 35 Raw'!R42</f>
        <v>346.25213600000001</v>
      </c>
      <c r="P53" s="25">
        <f>'AEO 2023 Table 35 Raw'!S42</f>
        <v>347.118042</v>
      </c>
      <c r="Q53" s="25">
        <f>'AEO 2023 Table 35 Raw'!T42</f>
        <v>348.09832799999998</v>
      </c>
      <c r="R53" s="25">
        <f>'AEO 2023 Table 35 Raw'!U42</f>
        <v>349.18218999999999</v>
      </c>
      <c r="S53" s="25">
        <f>'AEO 2023 Table 35 Raw'!V42</f>
        <v>350.30291699999998</v>
      </c>
      <c r="T53" s="25">
        <f>'AEO 2023 Table 35 Raw'!W42</f>
        <v>351.45941199999999</v>
      </c>
      <c r="U53" s="25">
        <f>'AEO 2023 Table 35 Raw'!X42</f>
        <v>352.65063500000002</v>
      </c>
      <c r="V53" s="25">
        <f>'AEO 2023 Table 35 Raw'!Y42</f>
        <v>353.87274200000002</v>
      </c>
      <c r="W53" s="25">
        <f>'AEO 2023 Table 35 Raw'!Z42</f>
        <v>355.12023900000003</v>
      </c>
      <c r="X53" s="25">
        <f>'AEO 2023 Table 35 Raw'!AA42</f>
        <v>356.39163200000002</v>
      </c>
      <c r="Y53" s="25">
        <f>'AEO 2023 Table 35 Raw'!AB42</f>
        <v>357.68722500000001</v>
      </c>
      <c r="Z53" s="25">
        <f>'AEO 2023 Table 35 Raw'!AC42</f>
        <v>359.00518799999998</v>
      </c>
      <c r="AA53" s="25">
        <f>'AEO 2023 Table 35 Raw'!AD42</f>
        <v>360.33642600000002</v>
      </c>
      <c r="AB53" s="25">
        <f>'AEO 2023 Table 35 Raw'!AE42</f>
        <v>361.67889400000001</v>
      </c>
      <c r="AC53" s="25">
        <f>'AEO 2023 Table 35 Raw'!AF42</f>
        <v>363.03057899999999</v>
      </c>
      <c r="AD53" s="25">
        <f>'AEO 2023 Table 35 Raw'!AG42</f>
        <v>364.39047199999999</v>
      </c>
      <c r="AE53" s="25">
        <f>'AEO 2023 Table 35 Raw'!AH42</f>
        <v>365.75665300000003</v>
      </c>
      <c r="AF53" s="45">
        <f>'AEO 2023 Table 35 Raw'!AI42</f>
        <v>3.0000000000000001E-3</v>
      </c>
    </row>
    <row r="54" spans="1:32" ht="15" customHeight="1">
      <c r="A54" s="8" t="s">
        <v>900</v>
      </c>
      <c r="B54" s="24" t="s">
        <v>901</v>
      </c>
      <c r="C54" s="25">
        <f>'AEO 2023 Table 35 Raw'!F43</f>
        <v>0</v>
      </c>
      <c r="D54" s="25">
        <f>'AEO 2023 Table 35 Raw'!G43</f>
        <v>0</v>
      </c>
      <c r="E54" s="25">
        <f>'AEO 2023 Table 35 Raw'!H43</f>
        <v>0</v>
      </c>
      <c r="F54" s="25">
        <f>'AEO 2023 Table 35 Raw'!I43</f>
        <v>0</v>
      </c>
      <c r="G54" s="25">
        <f>'AEO 2023 Table 35 Raw'!J43</f>
        <v>0</v>
      </c>
      <c r="H54" s="25">
        <f>'AEO 2023 Table 35 Raw'!K43</f>
        <v>0</v>
      </c>
      <c r="I54" s="25">
        <f>'AEO 2023 Table 35 Raw'!L43</f>
        <v>0</v>
      </c>
      <c r="J54" s="25">
        <f>'AEO 2023 Table 35 Raw'!M43</f>
        <v>0</v>
      </c>
      <c r="K54" s="25">
        <f>'AEO 2023 Table 35 Raw'!N43</f>
        <v>0</v>
      </c>
      <c r="L54" s="25">
        <f>'AEO 2023 Table 35 Raw'!O43</f>
        <v>0</v>
      </c>
      <c r="M54" s="25">
        <f>'AEO 2023 Table 35 Raw'!P43</f>
        <v>0</v>
      </c>
      <c r="N54" s="25">
        <f>'AEO 2023 Table 35 Raw'!Q43</f>
        <v>0</v>
      </c>
      <c r="O54" s="25">
        <f>'AEO 2023 Table 35 Raw'!R43</f>
        <v>0</v>
      </c>
      <c r="P54" s="25">
        <f>'AEO 2023 Table 35 Raw'!S43</f>
        <v>0</v>
      </c>
      <c r="Q54" s="25">
        <f>'AEO 2023 Table 35 Raw'!T43</f>
        <v>0</v>
      </c>
      <c r="R54" s="25">
        <f>'AEO 2023 Table 35 Raw'!U43</f>
        <v>0</v>
      </c>
      <c r="S54" s="25">
        <f>'AEO 2023 Table 35 Raw'!V43</f>
        <v>0</v>
      </c>
      <c r="T54" s="25">
        <f>'AEO 2023 Table 35 Raw'!W43</f>
        <v>0</v>
      </c>
      <c r="U54" s="25">
        <f>'AEO 2023 Table 35 Raw'!X43</f>
        <v>0</v>
      </c>
      <c r="V54" s="25">
        <f>'AEO 2023 Table 35 Raw'!Y43</f>
        <v>0</v>
      </c>
      <c r="W54" s="25">
        <f>'AEO 2023 Table 35 Raw'!Z43</f>
        <v>0</v>
      </c>
      <c r="X54" s="25">
        <f>'AEO 2023 Table 35 Raw'!AA43</f>
        <v>0</v>
      </c>
      <c r="Y54" s="25">
        <f>'AEO 2023 Table 35 Raw'!AB43</f>
        <v>0</v>
      </c>
      <c r="Z54" s="25">
        <f>'AEO 2023 Table 35 Raw'!AC43</f>
        <v>0</v>
      </c>
      <c r="AA54" s="25">
        <f>'AEO 2023 Table 35 Raw'!AD43</f>
        <v>0</v>
      </c>
      <c r="AB54" s="25">
        <f>'AEO 2023 Table 35 Raw'!AE43</f>
        <v>0</v>
      </c>
      <c r="AC54" s="25">
        <f>'AEO 2023 Table 35 Raw'!AF43</f>
        <v>0</v>
      </c>
      <c r="AD54" s="25">
        <f>'AEO 2023 Table 35 Raw'!AG43</f>
        <v>0</v>
      </c>
      <c r="AE54" s="25">
        <f>'AEO 2023 Table 35 Raw'!AH43</f>
        <v>0</v>
      </c>
      <c r="AF54" s="45" t="str">
        <f>'AEO 2023 Table 35 Raw'!AI43</f>
        <v>- -</v>
      </c>
    </row>
    <row r="55" spans="1:32" ht="12" customHeight="1">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45"/>
    </row>
    <row r="56" spans="1:32" ht="15" customHeight="1">
      <c r="A56" s="8" t="s">
        <v>902</v>
      </c>
      <c r="B56" s="23" t="s">
        <v>144</v>
      </c>
      <c r="C56" s="25">
        <f>'AEO 2023 Table 35 Raw'!F44</f>
        <v>96.422173000000001</v>
      </c>
      <c r="D56" s="25">
        <f>'AEO 2023 Table 35 Raw'!G44</f>
        <v>97.025620000000004</v>
      </c>
      <c r="E56" s="25">
        <f>'AEO 2023 Table 35 Raw'!H44</f>
        <v>97.283935999999997</v>
      </c>
      <c r="F56" s="25">
        <f>'AEO 2023 Table 35 Raw'!I44</f>
        <v>97.506255999999993</v>
      </c>
      <c r="G56" s="25">
        <f>'AEO 2023 Table 35 Raw'!J44</f>
        <v>97.698752999999996</v>
      </c>
      <c r="H56" s="25">
        <f>'AEO 2023 Table 35 Raw'!K44</f>
        <v>97.942611999999997</v>
      </c>
      <c r="I56" s="25">
        <f>'AEO 2023 Table 35 Raw'!L44</f>
        <v>98.220993000000007</v>
      </c>
      <c r="J56" s="25">
        <f>'AEO 2023 Table 35 Raw'!M44</f>
        <v>98.506125999999995</v>
      </c>
      <c r="K56" s="25">
        <f>'AEO 2023 Table 35 Raw'!N44</f>
        <v>98.786102</v>
      </c>
      <c r="L56" s="25">
        <f>'AEO 2023 Table 35 Raw'!O44</f>
        <v>99.045417999999998</v>
      </c>
      <c r="M56" s="25">
        <f>'AEO 2023 Table 35 Raw'!P44</f>
        <v>99.299164000000005</v>
      </c>
      <c r="N56" s="25">
        <f>'AEO 2023 Table 35 Raw'!Q44</f>
        <v>99.542572000000007</v>
      </c>
      <c r="O56" s="25">
        <f>'AEO 2023 Table 35 Raw'!R44</f>
        <v>99.784499999999994</v>
      </c>
      <c r="P56" s="25">
        <f>'AEO 2023 Table 35 Raw'!S44</f>
        <v>100.03402699999999</v>
      </c>
      <c r="Q56" s="25">
        <f>'AEO 2023 Table 35 Raw'!T44</f>
        <v>100.31652800000001</v>
      </c>
      <c r="R56" s="25">
        <f>'AEO 2023 Table 35 Raw'!U44</f>
        <v>100.62887600000001</v>
      </c>
      <c r="S56" s="25">
        <f>'AEO 2023 Table 35 Raw'!V44</f>
        <v>100.951851</v>
      </c>
      <c r="T56" s="25">
        <f>'AEO 2023 Table 35 Raw'!W44</f>
        <v>101.285149</v>
      </c>
      <c r="U56" s="25">
        <f>'AEO 2023 Table 35 Raw'!X44</f>
        <v>101.628433</v>
      </c>
      <c r="V56" s="25">
        <f>'AEO 2023 Table 35 Raw'!Y44</f>
        <v>101.98062899999999</v>
      </c>
      <c r="W56" s="25">
        <f>'AEO 2023 Table 35 Raw'!Z44</f>
        <v>102.340126</v>
      </c>
      <c r="X56" s="25">
        <f>'AEO 2023 Table 35 Raw'!AA44</f>
        <v>102.70652800000001</v>
      </c>
      <c r="Y56" s="25">
        <f>'AEO 2023 Table 35 Raw'!AB44</f>
        <v>103.07989499999999</v>
      </c>
      <c r="Z56" s="25">
        <f>'AEO 2023 Table 35 Raw'!AC44</f>
        <v>103.45970199999999</v>
      </c>
      <c r="AA56" s="25">
        <f>'AEO 2023 Table 35 Raw'!AD44</f>
        <v>103.843338</v>
      </c>
      <c r="AB56" s="25">
        <f>'AEO 2023 Table 35 Raw'!AE44</f>
        <v>104.230225</v>
      </c>
      <c r="AC56" s="25">
        <f>'AEO 2023 Table 35 Raw'!AF44</f>
        <v>104.619766</v>
      </c>
      <c r="AD56" s="25">
        <f>'AEO 2023 Table 35 Raw'!AG44</f>
        <v>105.011658</v>
      </c>
      <c r="AE56" s="25">
        <f>'AEO 2023 Table 35 Raw'!AH44</f>
        <v>105.405365</v>
      </c>
      <c r="AF56" s="45">
        <f>'AEO 2023 Table 35 Raw'!AI44</f>
        <v>3.0000000000000001E-3</v>
      </c>
    </row>
    <row r="57" spans="1:32" ht="12" customHeight="1">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45"/>
    </row>
    <row r="58" spans="1:32" ht="15" customHeight="1">
      <c r="B58" s="23" t="s">
        <v>145</v>
      </c>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45"/>
    </row>
    <row r="59" spans="1:32" ht="15" customHeight="1">
      <c r="A59" s="8" t="s">
        <v>903</v>
      </c>
      <c r="B59" s="24" t="s">
        <v>904</v>
      </c>
      <c r="C59" s="25">
        <f>'AEO 2023 Table 35 Raw'!F46</f>
        <v>0</v>
      </c>
      <c r="D59" s="25">
        <f>'AEO 2023 Table 35 Raw'!G46</f>
        <v>0</v>
      </c>
      <c r="E59" s="25">
        <f>'AEO 2023 Table 35 Raw'!H46</f>
        <v>0</v>
      </c>
      <c r="F59" s="25">
        <f>'AEO 2023 Table 35 Raw'!I46</f>
        <v>0</v>
      </c>
      <c r="G59" s="25">
        <f>'AEO 2023 Table 35 Raw'!J46</f>
        <v>0</v>
      </c>
      <c r="H59" s="25">
        <f>'AEO 2023 Table 35 Raw'!K46</f>
        <v>0</v>
      </c>
      <c r="I59" s="25">
        <f>'AEO 2023 Table 35 Raw'!L46</f>
        <v>0</v>
      </c>
      <c r="J59" s="25">
        <f>'AEO 2023 Table 35 Raw'!M46</f>
        <v>0</v>
      </c>
      <c r="K59" s="25">
        <f>'AEO 2023 Table 35 Raw'!N46</f>
        <v>0</v>
      </c>
      <c r="L59" s="25">
        <f>'AEO 2023 Table 35 Raw'!O46</f>
        <v>0</v>
      </c>
      <c r="M59" s="25">
        <f>'AEO 2023 Table 35 Raw'!P46</f>
        <v>0</v>
      </c>
      <c r="N59" s="25">
        <f>'AEO 2023 Table 35 Raw'!Q46</f>
        <v>0</v>
      </c>
      <c r="O59" s="25">
        <f>'AEO 2023 Table 35 Raw'!R46</f>
        <v>0</v>
      </c>
      <c r="P59" s="25">
        <f>'AEO 2023 Table 35 Raw'!S46</f>
        <v>0</v>
      </c>
      <c r="Q59" s="25">
        <f>'AEO 2023 Table 35 Raw'!T46</f>
        <v>0</v>
      </c>
      <c r="R59" s="25">
        <f>'AEO 2023 Table 35 Raw'!U46</f>
        <v>0</v>
      </c>
      <c r="S59" s="25">
        <f>'AEO 2023 Table 35 Raw'!V46</f>
        <v>0</v>
      </c>
      <c r="T59" s="25">
        <f>'AEO 2023 Table 35 Raw'!W46</f>
        <v>0</v>
      </c>
      <c r="U59" s="25">
        <f>'AEO 2023 Table 35 Raw'!X46</f>
        <v>0</v>
      </c>
      <c r="V59" s="25">
        <f>'AEO 2023 Table 35 Raw'!Y46</f>
        <v>0</v>
      </c>
      <c r="W59" s="25">
        <f>'AEO 2023 Table 35 Raw'!Z46</f>
        <v>0</v>
      </c>
      <c r="X59" s="25">
        <f>'AEO 2023 Table 35 Raw'!AA46</f>
        <v>0</v>
      </c>
      <c r="Y59" s="25">
        <f>'AEO 2023 Table 35 Raw'!AB46</f>
        <v>0</v>
      </c>
      <c r="Z59" s="25">
        <f>'AEO 2023 Table 35 Raw'!AC46</f>
        <v>0</v>
      </c>
      <c r="AA59" s="25">
        <f>'AEO 2023 Table 35 Raw'!AD46</f>
        <v>0</v>
      </c>
      <c r="AB59" s="25">
        <f>'AEO 2023 Table 35 Raw'!AE46</f>
        <v>0</v>
      </c>
      <c r="AC59" s="25">
        <f>'AEO 2023 Table 35 Raw'!AF46</f>
        <v>0</v>
      </c>
      <c r="AD59" s="25">
        <f>'AEO 2023 Table 35 Raw'!AG46</f>
        <v>0</v>
      </c>
      <c r="AE59" s="25">
        <f>'AEO 2023 Table 35 Raw'!AH46</f>
        <v>0</v>
      </c>
      <c r="AF59" s="45">
        <f>'AEO 2023 Table 35 Raw'!AI46</f>
        <v>0</v>
      </c>
    </row>
    <row r="60" spans="1:32" ht="15" customHeight="1">
      <c r="A60" s="8" t="s">
        <v>905</v>
      </c>
      <c r="B60" s="24" t="s">
        <v>906</v>
      </c>
      <c r="C60" s="25">
        <f>'AEO 2023 Table 35 Raw'!F47</f>
        <v>15781.978515999999</v>
      </c>
      <c r="D60" s="25">
        <f>'AEO 2023 Table 35 Raw'!G47</f>
        <v>15607.137694999999</v>
      </c>
      <c r="E60" s="25">
        <f>'AEO 2023 Table 35 Raw'!H47</f>
        <v>15323.565430000001</v>
      </c>
      <c r="F60" s="25">
        <f>'AEO 2023 Table 35 Raw'!I47</f>
        <v>15006.644531</v>
      </c>
      <c r="G60" s="25">
        <f>'AEO 2023 Table 35 Raw'!J47</f>
        <v>14758.341796999999</v>
      </c>
      <c r="H60" s="25">
        <f>'AEO 2023 Table 35 Raw'!K47</f>
        <v>14548.008789</v>
      </c>
      <c r="I60" s="25">
        <f>'AEO 2023 Table 35 Raw'!L47</f>
        <v>14329.139648</v>
      </c>
      <c r="J60" s="25">
        <f>'AEO 2023 Table 35 Raw'!M47</f>
        <v>14088.546875</v>
      </c>
      <c r="K60" s="25">
        <f>'AEO 2023 Table 35 Raw'!N47</f>
        <v>13839.788086</v>
      </c>
      <c r="L60" s="25">
        <f>'AEO 2023 Table 35 Raw'!O47</f>
        <v>13612.479492</v>
      </c>
      <c r="M60" s="25">
        <f>'AEO 2023 Table 35 Raw'!P47</f>
        <v>13390.807617</v>
      </c>
      <c r="N60" s="25">
        <f>'AEO 2023 Table 35 Raw'!Q47</f>
        <v>13201.375977</v>
      </c>
      <c r="O60" s="25">
        <f>'AEO 2023 Table 35 Raw'!R47</f>
        <v>13009.751953000001</v>
      </c>
      <c r="P60" s="25">
        <f>'AEO 2023 Table 35 Raw'!S47</f>
        <v>12803.894531</v>
      </c>
      <c r="Q60" s="25">
        <f>'AEO 2023 Table 35 Raw'!T47</f>
        <v>12588.889648</v>
      </c>
      <c r="R60" s="25">
        <f>'AEO 2023 Table 35 Raw'!U47</f>
        <v>12401.971680000001</v>
      </c>
      <c r="S60" s="25">
        <f>'AEO 2023 Table 35 Raw'!V47</f>
        <v>12241.091796999999</v>
      </c>
      <c r="T60" s="25">
        <f>'AEO 2023 Table 35 Raw'!W47</f>
        <v>12092.940430000001</v>
      </c>
      <c r="U60" s="25">
        <f>'AEO 2023 Table 35 Raw'!X47</f>
        <v>11968.771484000001</v>
      </c>
      <c r="V60" s="25">
        <f>'AEO 2023 Table 35 Raw'!Y47</f>
        <v>11852.905273</v>
      </c>
      <c r="W60" s="25">
        <f>'AEO 2023 Table 35 Raw'!Z47</f>
        <v>11756.801758</v>
      </c>
      <c r="X60" s="25">
        <f>'AEO 2023 Table 35 Raw'!AA47</f>
        <v>11675.911133</v>
      </c>
      <c r="Y60" s="25">
        <f>'AEO 2023 Table 35 Raw'!AB47</f>
        <v>11619.558594</v>
      </c>
      <c r="Z60" s="25">
        <f>'AEO 2023 Table 35 Raw'!AC47</f>
        <v>11585.367188</v>
      </c>
      <c r="AA60" s="25">
        <f>'AEO 2023 Table 35 Raw'!AD47</f>
        <v>11577.258789</v>
      </c>
      <c r="AB60" s="25">
        <f>'AEO 2023 Table 35 Raw'!AE47</f>
        <v>11595.715819999999</v>
      </c>
      <c r="AC60" s="25">
        <f>'AEO 2023 Table 35 Raw'!AF47</f>
        <v>11628.708984000001</v>
      </c>
      <c r="AD60" s="25">
        <f>'AEO 2023 Table 35 Raw'!AG47</f>
        <v>11677.589844</v>
      </c>
      <c r="AE60" s="25">
        <f>'AEO 2023 Table 35 Raw'!AH47</f>
        <v>11746.348633</v>
      </c>
      <c r="AF60" s="45">
        <f>'AEO 2023 Table 35 Raw'!AI47</f>
        <v>-0.01</v>
      </c>
    </row>
    <row r="61" spans="1:32" ht="15" customHeight="1">
      <c r="A61" s="8" t="s">
        <v>907</v>
      </c>
      <c r="B61" s="24" t="s">
        <v>908</v>
      </c>
      <c r="C61" s="25">
        <f>'AEO 2023 Table 35 Raw'!F48</f>
        <v>33.203460999999997</v>
      </c>
      <c r="D61" s="25">
        <f>'AEO 2023 Table 35 Raw'!G48</f>
        <v>33.230068000000003</v>
      </c>
      <c r="E61" s="25">
        <f>'AEO 2023 Table 35 Raw'!H48</f>
        <v>32.263480999999999</v>
      </c>
      <c r="F61" s="25">
        <f>'AEO 2023 Table 35 Raw'!I48</f>
        <v>32.096657</v>
      </c>
      <c r="G61" s="25">
        <f>'AEO 2023 Table 35 Raw'!J48</f>
        <v>31.314240000000002</v>
      </c>
      <c r="H61" s="25">
        <f>'AEO 2023 Table 35 Raw'!K48</f>
        <v>30.515791</v>
      </c>
      <c r="I61" s="25">
        <f>'AEO 2023 Table 35 Raw'!L48</f>
        <v>29.796001</v>
      </c>
      <c r="J61" s="25">
        <f>'AEO 2023 Table 35 Raw'!M48</f>
        <v>28.773320999999999</v>
      </c>
      <c r="K61" s="25">
        <f>'AEO 2023 Table 35 Raw'!N48</f>
        <v>27.672865000000002</v>
      </c>
      <c r="L61" s="25">
        <f>'AEO 2023 Table 35 Raw'!O48</f>
        <v>26.703862999999998</v>
      </c>
      <c r="M61" s="25">
        <f>'AEO 2023 Table 35 Raw'!P48</f>
        <v>25.745459</v>
      </c>
      <c r="N61" s="25">
        <f>'AEO 2023 Table 35 Raw'!Q48</f>
        <v>24.876587000000001</v>
      </c>
      <c r="O61" s="25">
        <f>'AEO 2023 Table 35 Raw'!R48</f>
        <v>24.054621000000001</v>
      </c>
      <c r="P61" s="25">
        <f>'AEO 2023 Table 35 Raw'!S48</f>
        <v>23.312283000000001</v>
      </c>
      <c r="Q61" s="25">
        <f>'AEO 2023 Table 35 Raw'!T48</f>
        <v>22.633776000000001</v>
      </c>
      <c r="R61" s="25">
        <f>'AEO 2023 Table 35 Raw'!U48</f>
        <v>22.107336</v>
      </c>
      <c r="S61" s="25">
        <f>'AEO 2023 Table 35 Raw'!V48</f>
        <v>21.794820999999999</v>
      </c>
      <c r="T61" s="25">
        <f>'AEO 2023 Table 35 Raw'!W48</f>
        <v>21.635255999999998</v>
      </c>
      <c r="U61" s="25">
        <f>'AEO 2023 Table 35 Raw'!X48</f>
        <v>21.652248</v>
      </c>
      <c r="V61" s="25">
        <f>'AEO 2023 Table 35 Raw'!Y48</f>
        <v>21.670206</v>
      </c>
      <c r="W61" s="25">
        <f>'AEO 2023 Table 35 Raw'!Z48</f>
        <v>21.712429</v>
      </c>
      <c r="X61" s="25">
        <f>'AEO 2023 Table 35 Raw'!AA48</f>
        <v>21.862431000000001</v>
      </c>
      <c r="Y61" s="25">
        <f>'AEO 2023 Table 35 Raw'!AB48</f>
        <v>22.094992000000001</v>
      </c>
      <c r="Z61" s="25">
        <f>'AEO 2023 Table 35 Raw'!AC48</f>
        <v>22.321005</v>
      </c>
      <c r="AA61" s="25">
        <f>'AEO 2023 Table 35 Raw'!AD48</f>
        <v>22.601568</v>
      </c>
      <c r="AB61" s="25">
        <f>'AEO 2023 Table 35 Raw'!AE48</f>
        <v>22.903946000000001</v>
      </c>
      <c r="AC61" s="25">
        <f>'AEO 2023 Table 35 Raw'!AF48</f>
        <v>23.215596999999999</v>
      </c>
      <c r="AD61" s="25">
        <f>'AEO 2023 Table 35 Raw'!AG48</f>
        <v>23.636827</v>
      </c>
      <c r="AE61" s="25">
        <f>'AEO 2023 Table 35 Raw'!AH48</f>
        <v>24.057039</v>
      </c>
      <c r="AF61" s="45">
        <f>'AEO 2023 Table 35 Raw'!AI48</f>
        <v>-1.0999999999999999E-2</v>
      </c>
    </row>
    <row r="62" spans="1:32" ht="15" customHeight="1">
      <c r="A62" s="8" t="s">
        <v>909</v>
      </c>
      <c r="B62" s="24" t="s">
        <v>910</v>
      </c>
      <c r="C62" s="25">
        <f>'AEO 2023 Table 35 Raw'!F49</f>
        <v>6704.4780270000001</v>
      </c>
      <c r="D62" s="25">
        <f>'AEO 2023 Table 35 Raw'!G49</f>
        <v>6641.2285160000001</v>
      </c>
      <c r="E62" s="25">
        <f>'AEO 2023 Table 35 Raw'!H49</f>
        <v>6507.2739259999998</v>
      </c>
      <c r="F62" s="25">
        <f>'AEO 2023 Table 35 Raw'!I49</f>
        <v>6389.3334960000002</v>
      </c>
      <c r="G62" s="25">
        <f>'AEO 2023 Table 35 Raw'!J49</f>
        <v>6300.5087890000004</v>
      </c>
      <c r="H62" s="25">
        <f>'AEO 2023 Table 35 Raw'!K49</f>
        <v>6204.4648440000001</v>
      </c>
      <c r="I62" s="25">
        <f>'AEO 2023 Table 35 Raw'!L49</f>
        <v>6139.4448240000002</v>
      </c>
      <c r="J62" s="25">
        <f>'AEO 2023 Table 35 Raw'!M49</f>
        <v>6049.7617190000001</v>
      </c>
      <c r="K62" s="25">
        <f>'AEO 2023 Table 35 Raw'!N49</f>
        <v>5967.9492190000001</v>
      </c>
      <c r="L62" s="25">
        <f>'AEO 2023 Table 35 Raw'!O49</f>
        <v>5897.3232420000004</v>
      </c>
      <c r="M62" s="25">
        <f>'AEO 2023 Table 35 Raw'!P49</f>
        <v>5846.7612300000001</v>
      </c>
      <c r="N62" s="25">
        <f>'AEO 2023 Table 35 Raw'!Q49</f>
        <v>5794.6494140000004</v>
      </c>
      <c r="O62" s="25">
        <f>'AEO 2023 Table 35 Raw'!R49</f>
        <v>5733.7749020000001</v>
      </c>
      <c r="P62" s="25">
        <f>'AEO 2023 Table 35 Raw'!S49</f>
        <v>5682.794922</v>
      </c>
      <c r="Q62" s="25">
        <f>'AEO 2023 Table 35 Raw'!T49</f>
        <v>5627.4497069999998</v>
      </c>
      <c r="R62" s="25">
        <f>'AEO 2023 Table 35 Raw'!U49</f>
        <v>5592.6704099999997</v>
      </c>
      <c r="S62" s="25">
        <f>'AEO 2023 Table 35 Raw'!V49</f>
        <v>5566.0898440000001</v>
      </c>
      <c r="T62" s="25">
        <f>'AEO 2023 Table 35 Raw'!W49</f>
        <v>5534.8872069999998</v>
      </c>
      <c r="U62" s="25">
        <f>'AEO 2023 Table 35 Raw'!X49</f>
        <v>5516.1049800000001</v>
      </c>
      <c r="V62" s="25">
        <f>'AEO 2023 Table 35 Raw'!Y49</f>
        <v>5495.767578</v>
      </c>
      <c r="W62" s="25">
        <f>'AEO 2023 Table 35 Raw'!Z49</f>
        <v>5480.3081050000001</v>
      </c>
      <c r="X62" s="25">
        <f>'AEO 2023 Table 35 Raw'!AA49</f>
        <v>5464.3818359999996</v>
      </c>
      <c r="Y62" s="25">
        <f>'AEO 2023 Table 35 Raw'!AB49</f>
        <v>5445.0039059999999</v>
      </c>
      <c r="Z62" s="25">
        <f>'AEO 2023 Table 35 Raw'!AC49</f>
        <v>5426.388672</v>
      </c>
      <c r="AA62" s="25">
        <f>'AEO 2023 Table 35 Raw'!AD49</f>
        <v>5409.7729490000002</v>
      </c>
      <c r="AB62" s="25">
        <f>'AEO 2023 Table 35 Raw'!AE49</f>
        <v>5391.5439450000003</v>
      </c>
      <c r="AC62" s="25">
        <f>'AEO 2023 Table 35 Raw'!AF49</f>
        <v>5373.1655270000001</v>
      </c>
      <c r="AD62" s="25">
        <f>'AEO 2023 Table 35 Raw'!AG49</f>
        <v>5359.6879879999997</v>
      </c>
      <c r="AE62" s="25">
        <f>'AEO 2023 Table 35 Raw'!AH49</f>
        <v>5353.3916019999997</v>
      </c>
      <c r="AF62" s="45">
        <f>'AEO 2023 Table 35 Raw'!AI49</f>
        <v>-8.0000000000000002E-3</v>
      </c>
    </row>
    <row r="63" spans="1:32" ht="15" customHeight="1">
      <c r="A63" s="8" t="s">
        <v>911</v>
      </c>
      <c r="B63" s="24" t="s">
        <v>899</v>
      </c>
      <c r="C63" s="25">
        <f>'AEO 2023 Table 35 Raw'!F50</f>
        <v>3107.8186040000001</v>
      </c>
      <c r="D63" s="25">
        <f>'AEO 2023 Table 35 Raw'!G50</f>
        <v>3300.2145999999998</v>
      </c>
      <c r="E63" s="25">
        <f>'AEO 2023 Table 35 Raw'!H50</f>
        <v>3319.185547</v>
      </c>
      <c r="F63" s="25">
        <f>'AEO 2023 Table 35 Raw'!I50</f>
        <v>3310.3291020000001</v>
      </c>
      <c r="G63" s="25">
        <f>'AEO 2023 Table 35 Raw'!J50</f>
        <v>3326.748047</v>
      </c>
      <c r="H63" s="25">
        <f>'AEO 2023 Table 35 Raw'!K50</f>
        <v>3341.788818</v>
      </c>
      <c r="I63" s="25">
        <f>'AEO 2023 Table 35 Raw'!L50</f>
        <v>3354.9106449999999</v>
      </c>
      <c r="J63" s="25">
        <f>'AEO 2023 Table 35 Raw'!M50</f>
        <v>3361.9091800000001</v>
      </c>
      <c r="K63" s="25">
        <f>'AEO 2023 Table 35 Raw'!N50</f>
        <v>3363.8264159999999</v>
      </c>
      <c r="L63" s="25">
        <f>'AEO 2023 Table 35 Raw'!O50</f>
        <v>3368.1003420000002</v>
      </c>
      <c r="M63" s="25">
        <f>'AEO 2023 Table 35 Raw'!P50</f>
        <v>3383.2751459999999</v>
      </c>
      <c r="N63" s="25">
        <f>'AEO 2023 Table 35 Raw'!Q50</f>
        <v>3393.6684570000002</v>
      </c>
      <c r="O63" s="25">
        <f>'AEO 2023 Table 35 Raw'!R50</f>
        <v>3393.7292480000001</v>
      </c>
      <c r="P63" s="25">
        <f>'AEO 2023 Table 35 Raw'!S50</f>
        <v>3396.8784179999998</v>
      </c>
      <c r="Q63" s="25">
        <f>'AEO 2023 Table 35 Raw'!T50</f>
        <v>3408.642578</v>
      </c>
      <c r="R63" s="25">
        <f>'AEO 2023 Table 35 Raw'!U50</f>
        <v>3428.9067380000001</v>
      </c>
      <c r="S63" s="25">
        <f>'AEO 2023 Table 35 Raw'!V50</f>
        <v>3455.5297850000002</v>
      </c>
      <c r="T63" s="25">
        <f>'AEO 2023 Table 35 Raw'!W50</f>
        <v>3486.1757809999999</v>
      </c>
      <c r="U63" s="25">
        <f>'AEO 2023 Table 35 Raw'!X50</f>
        <v>3522.100586</v>
      </c>
      <c r="V63" s="25">
        <f>'AEO 2023 Table 35 Raw'!Y50</f>
        <v>3554.4704590000001</v>
      </c>
      <c r="W63" s="25">
        <f>'AEO 2023 Table 35 Raw'!Z50</f>
        <v>3588.3232419999999</v>
      </c>
      <c r="X63" s="25">
        <f>'AEO 2023 Table 35 Raw'!AA50</f>
        <v>3622.5583499999998</v>
      </c>
      <c r="Y63" s="25">
        <f>'AEO 2023 Table 35 Raw'!AB50</f>
        <v>3658.4345699999999</v>
      </c>
      <c r="Z63" s="25">
        <f>'AEO 2023 Table 35 Raw'!AC50</f>
        <v>3694.2145999999998</v>
      </c>
      <c r="AA63" s="25">
        <f>'AEO 2023 Table 35 Raw'!AD50</f>
        <v>3730.8022460000002</v>
      </c>
      <c r="AB63" s="25">
        <f>'AEO 2023 Table 35 Raw'!AE50</f>
        <v>3769.9558109999998</v>
      </c>
      <c r="AC63" s="25">
        <f>'AEO 2023 Table 35 Raw'!AF50</f>
        <v>3812.0532229999999</v>
      </c>
      <c r="AD63" s="25">
        <f>'AEO 2023 Table 35 Raw'!AG50</f>
        <v>3855.5913089999999</v>
      </c>
      <c r="AE63" s="25">
        <f>'AEO 2023 Table 35 Raw'!AH50</f>
        <v>3903.7746579999998</v>
      </c>
      <c r="AF63" s="45">
        <f>'AEO 2023 Table 35 Raw'!AI50</f>
        <v>8.0000000000000002E-3</v>
      </c>
    </row>
    <row r="64" spans="1:32" ht="15" customHeight="1">
      <c r="A64" s="8" t="s">
        <v>912</v>
      </c>
      <c r="B64" s="24" t="s">
        <v>913</v>
      </c>
      <c r="C64" s="25">
        <f>'AEO 2023 Table 35 Raw'!F51</f>
        <v>687.54095500000005</v>
      </c>
      <c r="D64" s="25">
        <f>'AEO 2023 Table 35 Raw'!G51</f>
        <v>534.06658900000002</v>
      </c>
      <c r="E64" s="25">
        <f>'AEO 2023 Table 35 Raw'!H51</f>
        <v>523.28320299999996</v>
      </c>
      <c r="F64" s="25">
        <f>'AEO 2023 Table 35 Raw'!I51</f>
        <v>527.48327600000005</v>
      </c>
      <c r="G64" s="25">
        <f>'AEO 2023 Table 35 Raw'!J51</f>
        <v>504.60025000000002</v>
      </c>
      <c r="H64" s="25">
        <f>'AEO 2023 Table 35 Raw'!K51</f>
        <v>498.15963699999998</v>
      </c>
      <c r="I64" s="25">
        <f>'AEO 2023 Table 35 Raw'!L51</f>
        <v>478.73602299999999</v>
      </c>
      <c r="J64" s="25">
        <f>'AEO 2023 Table 35 Raw'!M51</f>
        <v>467.51080300000001</v>
      </c>
      <c r="K64" s="25">
        <f>'AEO 2023 Table 35 Raw'!N51</f>
        <v>459.09939600000001</v>
      </c>
      <c r="L64" s="25">
        <f>'AEO 2023 Table 35 Raw'!O51</f>
        <v>457.60861199999999</v>
      </c>
      <c r="M64" s="25">
        <f>'AEO 2023 Table 35 Raw'!P51</f>
        <v>455.80740400000002</v>
      </c>
      <c r="N64" s="25">
        <f>'AEO 2023 Table 35 Raw'!Q51</f>
        <v>455.02813700000002</v>
      </c>
      <c r="O64" s="25">
        <f>'AEO 2023 Table 35 Raw'!R51</f>
        <v>453.21978799999999</v>
      </c>
      <c r="P64" s="25">
        <f>'AEO 2023 Table 35 Raw'!S51</f>
        <v>451.31939699999998</v>
      </c>
      <c r="Q64" s="25">
        <f>'AEO 2023 Table 35 Raw'!T51</f>
        <v>447.886414</v>
      </c>
      <c r="R64" s="25">
        <f>'AEO 2023 Table 35 Raw'!U51</f>
        <v>446.59118699999999</v>
      </c>
      <c r="S64" s="25">
        <f>'AEO 2023 Table 35 Raw'!V51</f>
        <v>444.524719</v>
      </c>
      <c r="T64" s="25">
        <f>'AEO 2023 Table 35 Raw'!W51</f>
        <v>442.69528200000002</v>
      </c>
      <c r="U64" s="25">
        <f>'AEO 2023 Table 35 Raw'!X51</f>
        <v>443.20181300000002</v>
      </c>
      <c r="V64" s="25">
        <f>'AEO 2023 Table 35 Raw'!Y51</f>
        <v>440.411224</v>
      </c>
      <c r="W64" s="25">
        <f>'AEO 2023 Table 35 Raw'!Z51</f>
        <v>437.5</v>
      </c>
      <c r="X64" s="25">
        <f>'AEO 2023 Table 35 Raw'!AA51</f>
        <v>435.14239500000002</v>
      </c>
      <c r="Y64" s="25">
        <f>'AEO 2023 Table 35 Raw'!AB51</f>
        <v>433.06466699999999</v>
      </c>
      <c r="Z64" s="25">
        <f>'AEO 2023 Table 35 Raw'!AC51</f>
        <v>430.13955700000002</v>
      </c>
      <c r="AA64" s="25">
        <f>'AEO 2023 Table 35 Raw'!AD51</f>
        <v>428.80432100000002</v>
      </c>
      <c r="AB64" s="25">
        <f>'AEO 2023 Table 35 Raw'!AE51</f>
        <v>426.51617399999998</v>
      </c>
      <c r="AC64" s="25">
        <f>'AEO 2023 Table 35 Raw'!AF51</f>
        <v>419.48242199999999</v>
      </c>
      <c r="AD64" s="25">
        <f>'AEO 2023 Table 35 Raw'!AG51</f>
        <v>418.070831</v>
      </c>
      <c r="AE64" s="25">
        <f>'AEO 2023 Table 35 Raw'!AH51</f>
        <v>415.685272</v>
      </c>
      <c r="AF64" s="45">
        <f>'AEO 2023 Table 35 Raw'!AI51</f>
        <v>-1.7999999999999999E-2</v>
      </c>
    </row>
    <row r="65" spans="1:32" ht="15" customHeight="1">
      <c r="A65" s="8" t="s">
        <v>914</v>
      </c>
      <c r="B65" s="24" t="s">
        <v>915</v>
      </c>
      <c r="C65" s="25">
        <f>'AEO 2023 Table 35 Raw'!F52</f>
        <v>22.421617999999999</v>
      </c>
      <c r="D65" s="25">
        <f>'AEO 2023 Table 35 Raw'!G52</f>
        <v>22.410634999999999</v>
      </c>
      <c r="E65" s="25">
        <f>'AEO 2023 Table 35 Raw'!H52</f>
        <v>22.401547999999998</v>
      </c>
      <c r="F65" s="25">
        <f>'AEO 2023 Table 35 Raw'!I52</f>
        <v>22.394031999999999</v>
      </c>
      <c r="G65" s="25">
        <f>'AEO 2023 Table 35 Raw'!J52</f>
        <v>22.387812</v>
      </c>
      <c r="H65" s="25">
        <f>'AEO 2023 Table 35 Raw'!K52</f>
        <v>22.382666</v>
      </c>
      <c r="I65" s="25">
        <f>'AEO 2023 Table 35 Raw'!L52</f>
        <v>22.378406999999999</v>
      </c>
      <c r="J65" s="25">
        <f>'AEO 2023 Table 35 Raw'!M52</f>
        <v>22.374884000000002</v>
      </c>
      <c r="K65" s="25">
        <f>'AEO 2023 Table 35 Raw'!N52</f>
        <v>22.371969</v>
      </c>
      <c r="L65" s="25">
        <f>'AEO 2023 Table 35 Raw'!O52</f>
        <v>22.369558000000001</v>
      </c>
      <c r="M65" s="25">
        <f>'AEO 2023 Table 35 Raw'!P52</f>
        <v>22.367563000000001</v>
      </c>
      <c r="N65" s="25">
        <f>'AEO 2023 Table 35 Raw'!Q52</f>
        <v>22.365911000000001</v>
      </c>
      <c r="O65" s="25">
        <f>'AEO 2023 Table 35 Raw'!R52</f>
        <v>22.364546000000001</v>
      </c>
      <c r="P65" s="25">
        <f>'AEO 2023 Table 35 Raw'!S52</f>
        <v>22.363416999999998</v>
      </c>
      <c r="Q65" s="25">
        <f>'AEO 2023 Table 35 Raw'!T52</f>
        <v>22.362480000000001</v>
      </c>
      <c r="R65" s="25">
        <f>'AEO 2023 Table 35 Raw'!U52</f>
        <v>22.361708</v>
      </c>
      <c r="S65" s="25">
        <f>'AEO 2023 Table 35 Raw'!V52</f>
        <v>22.361066999999998</v>
      </c>
      <c r="T65" s="25">
        <f>'AEO 2023 Table 35 Raw'!W52</f>
        <v>22.360537999999998</v>
      </c>
      <c r="U65" s="25">
        <f>'AEO 2023 Table 35 Raw'!X52</f>
        <v>22.360099999999999</v>
      </c>
      <c r="V65" s="25">
        <f>'AEO 2023 Table 35 Raw'!Y52</f>
        <v>22.359736999999999</v>
      </c>
      <c r="W65" s="25">
        <f>'AEO 2023 Table 35 Raw'!Z52</f>
        <v>22.359438000000001</v>
      </c>
      <c r="X65" s="25">
        <f>'AEO 2023 Table 35 Raw'!AA52</f>
        <v>22.359190000000002</v>
      </c>
      <c r="Y65" s="25">
        <f>'AEO 2023 Table 35 Raw'!AB52</f>
        <v>22.358984</v>
      </c>
      <c r="Z65" s="25">
        <f>'AEO 2023 Table 35 Raw'!AC52</f>
        <v>22.358813999999999</v>
      </c>
      <c r="AA65" s="25">
        <f>'AEO 2023 Table 35 Raw'!AD52</f>
        <v>22.358673</v>
      </c>
      <c r="AB65" s="25">
        <f>'AEO 2023 Table 35 Raw'!AE52</f>
        <v>22.358557000000001</v>
      </c>
      <c r="AC65" s="25">
        <f>'AEO 2023 Table 35 Raw'!AF52</f>
        <v>22.358460999999998</v>
      </c>
      <c r="AD65" s="25">
        <f>'AEO 2023 Table 35 Raw'!AG52</f>
        <v>22.358381000000001</v>
      </c>
      <c r="AE65" s="25">
        <f>'AEO 2023 Table 35 Raw'!AH52</f>
        <v>22.358315000000001</v>
      </c>
      <c r="AF65" s="45">
        <f>'AEO 2023 Table 35 Raw'!AI52</f>
        <v>0</v>
      </c>
    </row>
    <row r="66" spans="1:32" ht="15" customHeight="1">
      <c r="A66" s="8" t="s">
        <v>916</v>
      </c>
      <c r="B66" s="24" t="s">
        <v>891</v>
      </c>
      <c r="C66" s="25">
        <f>'AEO 2023 Table 35 Raw'!F53</f>
        <v>11.098148</v>
      </c>
      <c r="D66" s="25">
        <f>'AEO 2023 Table 35 Raw'!G53</f>
        <v>11.638881</v>
      </c>
      <c r="E66" s="25">
        <f>'AEO 2023 Table 35 Raw'!H53</f>
        <v>11.734691</v>
      </c>
      <c r="F66" s="25">
        <f>'AEO 2023 Table 35 Raw'!I53</f>
        <v>11.841097</v>
      </c>
      <c r="G66" s="25">
        <f>'AEO 2023 Table 35 Raw'!J53</f>
        <v>11.937113999999999</v>
      </c>
      <c r="H66" s="25">
        <f>'AEO 2023 Table 35 Raw'!K53</f>
        <v>12.024255999999999</v>
      </c>
      <c r="I66" s="25">
        <f>'AEO 2023 Table 35 Raw'!L53</f>
        <v>11.830360000000001</v>
      </c>
      <c r="J66" s="25">
        <f>'AEO 2023 Table 35 Raw'!M53</f>
        <v>11.89204</v>
      </c>
      <c r="K66" s="25">
        <f>'AEO 2023 Table 35 Raw'!N53</f>
        <v>11.967136</v>
      </c>
      <c r="L66" s="25">
        <f>'AEO 2023 Table 35 Raw'!O53</f>
        <v>12.037926000000001</v>
      </c>
      <c r="M66" s="25">
        <f>'AEO 2023 Table 35 Raw'!P53</f>
        <v>12.127772</v>
      </c>
      <c r="N66" s="25">
        <f>'AEO 2023 Table 35 Raw'!Q53</f>
        <v>12.238341999999999</v>
      </c>
      <c r="O66" s="25">
        <f>'AEO 2023 Table 35 Raw'!R53</f>
        <v>12.364704</v>
      </c>
      <c r="P66" s="25">
        <f>'AEO 2023 Table 35 Raw'!S53</f>
        <v>12.498858</v>
      </c>
      <c r="Q66" s="25">
        <f>'AEO 2023 Table 35 Raw'!T53</f>
        <v>12.645001000000001</v>
      </c>
      <c r="R66" s="25">
        <f>'AEO 2023 Table 35 Raw'!U53</f>
        <v>12.827757</v>
      </c>
      <c r="S66" s="25">
        <f>'AEO 2023 Table 35 Raw'!V53</f>
        <v>13.023097999999999</v>
      </c>
      <c r="T66" s="25">
        <f>'AEO 2023 Table 35 Raw'!W53</f>
        <v>13.234344</v>
      </c>
      <c r="U66" s="25">
        <f>'AEO 2023 Table 35 Raw'!X53</f>
        <v>13.484800999999999</v>
      </c>
      <c r="V66" s="25">
        <f>'AEO 2023 Table 35 Raw'!Y53</f>
        <v>13.770166</v>
      </c>
      <c r="W66" s="25">
        <f>'AEO 2023 Table 35 Raw'!Z53</f>
        <v>14.090672</v>
      </c>
      <c r="X66" s="25">
        <f>'AEO 2023 Table 35 Raw'!AA53</f>
        <v>14.439</v>
      </c>
      <c r="Y66" s="25">
        <f>'AEO 2023 Table 35 Raw'!AB53</f>
        <v>14.813559</v>
      </c>
      <c r="Z66" s="25">
        <f>'AEO 2023 Table 35 Raw'!AC53</f>
        <v>15.22081</v>
      </c>
      <c r="AA66" s="25">
        <f>'AEO 2023 Table 35 Raw'!AD53</f>
        <v>15.666567000000001</v>
      </c>
      <c r="AB66" s="25">
        <f>'AEO 2023 Table 35 Raw'!AE53</f>
        <v>16.145886999999998</v>
      </c>
      <c r="AC66" s="25">
        <f>'AEO 2023 Table 35 Raw'!AF53</f>
        <v>16.648540000000001</v>
      </c>
      <c r="AD66" s="25">
        <f>'AEO 2023 Table 35 Raw'!AG53</f>
        <v>17.167376000000001</v>
      </c>
      <c r="AE66" s="25">
        <f>'AEO 2023 Table 35 Raw'!AH53</f>
        <v>17.720831</v>
      </c>
      <c r="AF66" s="45">
        <f>'AEO 2023 Table 35 Raw'!AI53</f>
        <v>1.7000000000000001E-2</v>
      </c>
    </row>
    <row r="67" spans="1:32" ht="15" customHeight="1">
      <c r="A67" s="8" t="s">
        <v>917</v>
      </c>
      <c r="B67" s="24" t="s">
        <v>918</v>
      </c>
      <c r="C67" s="25">
        <f>'AEO 2023 Table 35 Raw'!F54</f>
        <v>125.899567</v>
      </c>
      <c r="D67" s="25">
        <f>'AEO 2023 Table 35 Raw'!G54</f>
        <v>125.37957</v>
      </c>
      <c r="E67" s="25">
        <f>'AEO 2023 Table 35 Raw'!H54</f>
        <v>125.029449</v>
      </c>
      <c r="F67" s="25">
        <f>'AEO 2023 Table 35 Raw'!I54</f>
        <v>124.801453</v>
      </c>
      <c r="G67" s="25">
        <f>'AEO 2023 Table 35 Raw'!J54</f>
        <v>124.69525899999999</v>
      </c>
      <c r="H67" s="25">
        <f>'AEO 2023 Table 35 Raw'!K54</f>
        <v>124.384125</v>
      </c>
      <c r="I67" s="25">
        <f>'AEO 2023 Table 35 Raw'!L54</f>
        <v>124.116241</v>
      </c>
      <c r="J67" s="25">
        <f>'AEO 2023 Table 35 Raw'!M54</f>
        <v>123.91597</v>
      </c>
      <c r="K67" s="25">
        <f>'AEO 2023 Table 35 Raw'!N54</f>
        <v>123.706886</v>
      </c>
      <c r="L67" s="25">
        <f>'AEO 2023 Table 35 Raw'!O54</f>
        <v>123.50303599999999</v>
      </c>
      <c r="M67" s="25">
        <f>'AEO 2023 Table 35 Raw'!P54</f>
        <v>123.399162</v>
      </c>
      <c r="N67" s="25">
        <f>'AEO 2023 Table 35 Raw'!Q54</f>
        <v>123.350677</v>
      </c>
      <c r="O67" s="25">
        <f>'AEO 2023 Table 35 Raw'!R54</f>
        <v>123.229088</v>
      </c>
      <c r="P67" s="25">
        <f>'AEO 2023 Table 35 Raw'!S54</f>
        <v>123.060562</v>
      </c>
      <c r="Q67" s="25">
        <f>'AEO 2023 Table 35 Raw'!T54</f>
        <v>122.913391</v>
      </c>
      <c r="R67" s="25">
        <f>'AEO 2023 Table 35 Raw'!U54</f>
        <v>122.84301000000001</v>
      </c>
      <c r="S67" s="25">
        <f>'AEO 2023 Table 35 Raw'!V54</f>
        <v>122.868729</v>
      </c>
      <c r="T67" s="25">
        <f>'AEO 2023 Table 35 Raw'!W54</f>
        <v>122.974594</v>
      </c>
      <c r="U67" s="25">
        <f>'AEO 2023 Table 35 Raw'!X54</f>
        <v>123.115875</v>
      </c>
      <c r="V67" s="25">
        <f>'AEO 2023 Table 35 Raw'!Y54</f>
        <v>123.245796</v>
      </c>
      <c r="W67" s="25">
        <f>'AEO 2023 Table 35 Raw'!Z54</f>
        <v>123.376953</v>
      </c>
      <c r="X67" s="25">
        <f>'AEO 2023 Table 35 Raw'!AA54</f>
        <v>123.487793</v>
      </c>
      <c r="Y67" s="25">
        <f>'AEO 2023 Table 35 Raw'!AB54</f>
        <v>123.561241</v>
      </c>
      <c r="Z67" s="25">
        <f>'AEO 2023 Table 35 Raw'!AC54</f>
        <v>123.627106</v>
      </c>
      <c r="AA67" s="25">
        <f>'AEO 2023 Table 35 Raw'!AD54</f>
        <v>123.712143</v>
      </c>
      <c r="AB67" s="25">
        <f>'AEO 2023 Table 35 Raw'!AE54</f>
        <v>123.813293</v>
      </c>
      <c r="AC67" s="25">
        <f>'AEO 2023 Table 35 Raw'!AF54</f>
        <v>123.925461</v>
      </c>
      <c r="AD67" s="25">
        <f>'AEO 2023 Table 35 Raw'!AG54</f>
        <v>124.036011</v>
      </c>
      <c r="AE67" s="25">
        <f>'AEO 2023 Table 35 Raw'!AH54</f>
        <v>124.148155</v>
      </c>
      <c r="AF67" s="45">
        <f>'AEO 2023 Table 35 Raw'!AI54</f>
        <v>-1E-3</v>
      </c>
    </row>
    <row r="68" spans="1:32" ht="15" customHeight="1">
      <c r="A68" s="8" t="s">
        <v>919</v>
      </c>
      <c r="B68" s="24" t="s">
        <v>920</v>
      </c>
      <c r="C68" s="25">
        <f>'AEO 2023 Table 35 Raw'!F55</f>
        <v>26474.439452999999</v>
      </c>
      <c r="D68" s="25">
        <f>'AEO 2023 Table 35 Raw'!G55</f>
        <v>26275.306640999999</v>
      </c>
      <c r="E68" s="25">
        <f>'AEO 2023 Table 35 Raw'!H55</f>
        <v>25864.738281000002</v>
      </c>
      <c r="F68" s="25">
        <f>'AEO 2023 Table 35 Raw'!I55</f>
        <v>25424.923827999999</v>
      </c>
      <c r="G68" s="25">
        <f>'AEO 2023 Table 35 Raw'!J55</f>
        <v>25080.535156000002</v>
      </c>
      <c r="H68" s="25">
        <f>'AEO 2023 Table 35 Raw'!K55</f>
        <v>24781.728515999999</v>
      </c>
      <c r="I68" s="25">
        <f>'AEO 2023 Table 35 Raw'!L55</f>
        <v>24490.353515999999</v>
      </c>
      <c r="J68" s="25">
        <f>'AEO 2023 Table 35 Raw'!M55</f>
        <v>24154.6875</v>
      </c>
      <c r="K68" s="25">
        <f>'AEO 2023 Table 35 Raw'!N55</f>
        <v>23816.382812</v>
      </c>
      <c r="L68" s="25">
        <f>'AEO 2023 Table 35 Raw'!O55</f>
        <v>23520.125</v>
      </c>
      <c r="M68" s="25">
        <f>'AEO 2023 Table 35 Raw'!P55</f>
        <v>23260.289062</v>
      </c>
      <c r="N68" s="25">
        <f>'AEO 2023 Table 35 Raw'!Q55</f>
        <v>23027.552734000001</v>
      </c>
      <c r="O68" s="25">
        <f>'AEO 2023 Table 35 Raw'!R55</f>
        <v>22772.490234000001</v>
      </c>
      <c r="P68" s="25">
        <f>'AEO 2023 Table 35 Raw'!S55</f>
        <v>22516.123047000001</v>
      </c>
      <c r="Q68" s="25">
        <f>'AEO 2023 Table 35 Raw'!T55</f>
        <v>22253.423827999999</v>
      </c>
      <c r="R68" s="25">
        <f>'AEO 2023 Table 35 Raw'!U55</f>
        <v>22050.28125</v>
      </c>
      <c r="S68" s="25">
        <f>'AEO 2023 Table 35 Raw'!V55</f>
        <v>21887.285156000002</v>
      </c>
      <c r="T68" s="25">
        <f>'AEO 2023 Table 35 Raw'!W55</f>
        <v>21736.904297000001</v>
      </c>
      <c r="U68" s="25">
        <f>'AEO 2023 Table 35 Raw'!X55</f>
        <v>21630.789062</v>
      </c>
      <c r="V68" s="25">
        <f>'AEO 2023 Table 35 Raw'!Y55</f>
        <v>21524.599609000001</v>
      </c>
      <c r="W68" s="25">
        <f>'AEO 2023 Table 35 Raw'!Z55</f>
        <v>21444.472656000002</v>
      </c>
      <c r="X68" s="25">
        <f>'AEO 2023 Table 35 Raw'!AA55</f>
        <v>21380.144531000002</v>
      </c>
      <c r="Y68" s="25">
        <f>'AEO 2023 Table 35 Raw'!AB55</f>
        <v>21338.890625</v>
      </c>
      <c r="Z68" s="25">
        <f>'AEO 2023 Table 35 Raw'!AC55</f>
        <v>21319.636718999998</v>
      </c>
      <c r="AA68" s="25">
        <f>'AEO 2023 Table 35 Raw'!AD55</f>
        <v>21330.978515999999</v>
      </c>
      <c r="AB68" s="25">
        <f>'AEO 2023 Table 35 Raw'!AE55</f>
        <v>21368.953125</v>
      </c>
      <c r="AC68" s="25">
        <f>'AEO 2023 Table 35 Raw'!AF55</f>
        <v>21419.558593999998</v>
      </c>
      <c r="AD68" s="25">
        <f>'AEO 2023 Table 35 Raw'!AG55</f>
        <v>21498.136718999998</v>
      </c>
      <c r="AE68" s="25">
        <f>'AEO 2023 Table 35 Raw'!AH55</f>
        <v>21607.484375</v>
      </c>
      <c r="AF68" s="45">
        <f>'AEO 2023 Table 35 Raw'!AI55</f>
        <v>-7.0000000000000001E-3</v>
      </c>
    </row>
    <row r="69" spans="1:32" ht="15" customHeight="1">
      <c r="A69" s="8" t="s">
        <v>921</v>
      </c>
      <c r="B69" s="24" t="s">
        <v>922</v>
      </c>
      <c r="C69" s="25">
        <f>'AEO 2023 Table 35 Raw'!F56</f>
        <v>57.428192000000003</v>
      </c>
      <c r="D69" s="25">
        <f>'AEO 2023 Table 35 Raw'!G56</f>
        <v>67.812027</v>
      </c>
      <c r="E69" s="25">
        <f>'AEO 2023 Table 35 Raw'!H56</f>
        <v>80.637009000000006</v>
      </c>
      <c r="F69" s="25">
        <f>'AEO 2023 Table 35 Raw'!I56</f>
        <v>94.973990999999998</v>
      </c>
      <c r="G69" s="25">
        <f>'AEO 2023 Table 35 Raw'!J56</f>
        <v>112.106033</v>
      </c>
      <c r="H69" s="25">
        <f>'AEO 2023 Table 35 Raw'!K56</f>
        <v>132.39259300000001</v>
      </c>
      <c r="I69" s="25">
        <f>'AEO 2023 Table 35 Raw'!L56</f>
        <v>155.63859600000001</v>
      </c>
      <c r="J69" s="25">
        <f>'AEO 2023 Table 35 Raw'!M56</f>
        <v>182.34169</v>
      </c>
      <c r="K69" s="25">
        <f>'AEO 2023 Table 35 Raw'!N56</f>
        <v>212.164154</v>
      </c>
      <c r="L69" s="25">
        <f>'AEO 2023 Table 35 Raw'!O56</f>
        <v>239.845001</v>
      </c>
      <c r="M69" s="25">
        <f>'AEO 2023 Table 35 Raw'!P56</f>
        <v>268.92163099999999</v>
      </c>
      <c r="N69" s="25">
        <f>'AEO 2023 Table 35 Raw'!Q56</f>
        <v>298.28753699999999</v>
      </c>
      <c r="O69" s="25">
        <f>'AEO 2023 Table 35 Raw'!R56</f>
        <v>328.235229</v>
      </c>
      <c r="P69" s="25">
        <f>'AEO 2023 Table 35 Raw'!S56</f>
        <v>357.42300399999999</v>
      </c>
      <c r="Q69" s="25">
        <f>'AEO 2023 Table 35 Raw'!T56</f>
        <v>385.22830199999999</v>
      </c>
      <c r="R69" s="25">
        <f>'AEO 2023 Table 35 Raw'!U56</f>
        <v>412.47155800000002</v>
      </c>
      <c r="S69" s="25">
        <f>'AEO 2023 Table 35 Raw'!V56</f>
        <v>439.05050699999998</v>
      </c>
      <c r="T69" s="25">
        <f>'AEO 2023 Table 35 Raw'!W56</f>
        <v>464.62539700000002</v>
      </c>
      <c r="U69" s="25">
        <f>'AEO 2023 Table 35 Raw'!X56</f>
        <v>488.581299</v>
      </c>
      <c r="V69" s="25">
        <f>'AEO 2023 Table 35 Raw'!Y56</f>
        <v>511.21435500000001</v>
      </c>
      <c r="W69" s="25">
        <f>'AEO 2023 Table 35 Raw'!Z56</f>
        <v>532.63305700000001</v>
      </c>
      <c r="X69" s="25">
        <f>'AEO 2023 Table 35 Raw'!AA56</f>
        <v>552.37249799999995</v>
      </c>
      <c r="Y69" s="25">
        <f>'AEO 2023 Table 35 Raw'!AB56</f>
        <v>570.93585199999995</v>
      </c>
      <c r="Z69" s="25">
        <f>'AEO 2023 Table 35 Raw'!AC56</f>
        <v>587.90716599999996</v>
      </c>
      <c r="AA69" s="25">
        <f>'AEO 2023 Table 35 Raw'!AD56</f>
        <v>603.93145800000002</v>
      </c>
      <c r="AB69" s="25">
        <f>'AEO 2023 Table 35 Raw'!AE56</f>
        <v>619.66760299999999</v>
      </c>
      <c r="AC69" s="25">
        <f>'AEO 2023 Table 35 Raw'!AF56</f>
        <v>635.07214399999998</v>
      </c>
      <c r="AD69" s="25">
        <f>'AEO 2023 Table 35 Raw'!AG56</f>
        <v>649.73669400000006</v>
      </c>
      <c r="AE69" s="25">
        <f>'AEO 2023 Table 35 Raw'!AH56</f>
        <v>663.96758999999997</v>
      </c>
      <c r="AF69" s="45">
        <f>'AEO 2023 Table 35 Raw'!AI56</f>
        <v>9.0999999999999998E-2</v>
      </c>
    </row>
    <row r="70" spans="1:32" ht="15" customHeight="1">
      <c r="A70" s="8" t="s">
        <v>923</v>
      </c>
      <c r="B70" s="24" t="s">
        <v>924</v>
      </c>
      <c r="C70" s="25">
        <f>'AEO 2023 Table 35 Raw'!F57</f>
        <v>107.505577</v>
      </c>
      <c r="D70" s="25">
        <f>'AEO 2023 Table 35 Raw'!G57</f>
        <v>113.84777800000001</v>
      </c>
      <c r="E70" s="25">
        <f>'AEO 2023 Table 35 Raw'!H57</f>
        <v>122.752182</v>
      </c>
      <c r="F70" s="25">
        <f>'AEO 2023 Table 35 Raw'!I57</f>
        <v>118.38056899999999</v>
      </c>
      <c r="G70" s="25">
        <f>'AEO 2023 Table 35 Raw'!J57</f>
        <v>128.863663</v>
      </c>
      <c r="H70" s="25">
        <f>'AEO 2023 Table 35 Raw'!K57</f>
        <v>128.79482999999999</v>
      </c>
      <c r="I70" s="25">
        <f>'AEO 2023 Table 35 Raw'!L57</f>
        <v>133.25419600000001</v>
      </c>
      <c r="J70" s="25">
        <f>'AEO 2023 Table 35 Raw'!M57</f>
        <v>136.540436</v>
      </c>
      <c r="K70" s="25">
        <f>'AEO 2023 Table 35 Raw'!N57</f>
        <v>137.63580300000001</v>
      </c>
      <c r="L70" s="25">
        <f>'AEO 2023 Table 35 Raw'!O57</f>
        <v>137.40774500000001</v>
      </c>
      <c r="M70" s="25">
        <f>'AEO 2023 Table 35 Raw'!P57</f>
        <v>137.39987199999999</v>
      </c>
      <c r="N70" s="25">
        <f>'AEO 2023 Table 35 Raw'!Q57</f>
        <v>137.52301</v>
      </c>
      <c r="O70" s="25">
        <f>'AEO 2023 Table 35 Raw'!R57</f>
        <v>138.70100400000001</v>
      </c>
      <c r="P70" s="25">
        <f>'AEO 2023 Table 35 Raw'!S57</f>
        <v>141.654236</v>
      </c>
      <c r="Q70" s="25">
        <f>'AEO 2023 Table 35 Raw'!T57</f>
        <v>146.39292900000001</v>
      </c>
      <c r="R70" s="25">
        <f>'AEO 2023 Table 35 Raw'!U57</f>
        <v>152.01370199999999</v>
      </c>
      <c r="S70" s="25">
        <f>'AEO 2023 Table 35 Raw'!V57</f>
        <v>158.15837099999999</v>
      </c>
      <c r="T70" s="25">
        <f>'AEO 2023 Table 35 Raw'!W57</f>
        <v>164.34667999999999</v>
      </c>
      <c r="U70" s="25">
        <f>'AEO 2023 Table 35 Raw'!X57</f>
        <v>168.489655</v>
      </c>
      <c r="V70" s="25">
        <f>'AEO 2023 Table 35 Raw'!Y57</f>
        <v>175.71121199999999</v>
      </c>
      <c r="W70" s="25">
        <f>'AEO 2023 Table 35 Raw'!Z57</f>
        <v>184.33961500000001</v>
      </c>
      <c r="X70" s="25">
        <f>'AEO 2023 Table 35 Raw'!AA57</f>
        <v>193.912994</v>
      </c>
      <c r="Y70" s="25">
        <f>'AEO 2023 Table 35 Raw'!AB57</f>
        <v>203.51492300000001</v>
      </c>
      <c r="Z70" s="25">
        <f>'AEO 2023 Table 35 Raw'!AC57</f>
        <v>214.54742400000001</v>
      </c>
      <c r="AA70" s="25">
        <f>'AEO 2023 Table 35 Raw'!AD57</f>
        <v>225.16784699999999</v>
      </c>
      <c r="AB70" s="25">
        <f>'AEO 2023 Table 35 Raw'!AE57</f>
        <v>238.10320999999999</v>
      </c>
      <c r="AC70" s="25">
        <f>'AEO 2023 Table 35 Raw'!AF57</f>
        <v>253.38540599999999</v>
      </c>
      <c r="AD70" s="25">
        <f>'AEO 2023 Table 35 Raw'!AG57</f>
        <v>267.18725599999999</v>
      </c>
      <c r="AE70" s="25">
        <f>'AEO 2023 Table 35 Raw'!AH57</f>
        <v>281.74203499999999</v>
      </c>
      <c r="AF70" s="45">
        <f>'AEO 2023 Table 35 Raw'!AI57</f>
        <v>3.5000000000000003E-2</v>
      </c>
    </row>
    <row r="71" spans="1:32" ht="15" customHeight="1">
      <c r="A71" s="8" t="s">
        <v>925</v>
      </c>
      <c r="B71" s="24" t="s">
        <v>926</v>
      </c>
      <c r="C71" s="25">
        <f>'AEO 2023 Table 35 Raw'!F58</f>
        <v>0.44304500000000002</v>
      </c>
      <c r="D71" s="25">
        <f>'AEO 2023 Table 35 Raw'!G58</f>
        <v>0.52097800000000005</v>
      </c>
      <c r="E71" s="25">
        <f>'AEO 2023 Table 35 Raw'!H58</f>
        <v>0.58653200000000005</v>
      </c>
      <c r="F71" s="25">
        <f>'AEO 2023 Table 35 Raw'!I58</f>
        <v>0.64358099999999996</v>
      </c>
      <c r="G71" s="25">
        <f>'AEO 2023 Table 35 Raw'!J58</f>
        <v>0.70382699999999998</v>
      </c>
      <c r="H71" s="25">
        <f>'AEO 2023 Table 35 Raw'!K58</f>
        <v>0.76070499999999996</v>
      </c>
      <c r="I71" s="25">
        <f>'AEO 2023 Table 35 Raw'!L58</f>
        <v>0.82146399999999997</v>
      </c>
      <c r="J71" s="25">
        <f>'AEO 2023 Table 35 Raw'!M58</f>
        <v>0.878104</v>
      </c>
      <c r="K71" s="25">
        <f>'AEO 2023 Table 35 Raw'!N58</f>
        <v>0.938114</v>
      </c>
      <c r="L71" s="25">
        <f>'AEO 2023 Table 35 Raw'!O58</f>
        <v>0.99819199999999997</v>
      </c>
      <c r="M71" s="25">
        <f>'AEO 2023 Table 35 Raw'!P58</f>
        <v>1.0574220000000001</v>
      </c>
      <c r="N71" s="25">
        <f>'AEO 2023 Table 35 Raw'!Q58</f>
        <v>1.1148070000000001</v>
      </c>
      <c r="O71" s="25">
        <f>'AEO 2023 Table 35 Raw'!R58</f>
        <v>1.1702570000000001</v>
      </c>
      <c r="P71" s="25">
        <f>'AEO 2023 Table 35 Raw'!S58</f>
        <v>1.221687</v>
      </c>
      <c r="Q71" s="25">
        <f>'AEO 2023 Table 35 Raw'!T58</f>
        <v>1.266926</v>
      </c>
      <c r="R71" s="25">
        <f>'AEO 2023 Table 35 Raw'!U58</f>
        <v>1.310114</v>
      </c>
      <c r="S71" s="25">
        <f>'AEO 2023 Table 35 Raw'!V58</f>
        <v>1.3480730000000001</v>
      </c>
      <c r="T71" s="25">
        <f>'AEO 2023 Table 35 Raw'!W58</f>
        <v>1.380917</v>
      </c>
      <c r="U71" s="25">
        <f>'AEO 2023 Table 35 Raw'!X58</f>
        <v>1.4054770000000001</v>
      </c>
      <c r="V71" s="25">
        <f>'AEO 2023 Table 35 Raw'!Y58</f>
        <v>1.422318</v>
      </c>
      <c r="W71" s="25">
        <f>'AEO 2023 Table 35 Raw'!Z58</f>
        <v>1.439282</v>
      </c>
      <c r="X71" s="25">
        <f>'AEO 2023 Table 35 Raw'!AA58</f>
        <v>1.4485170000000001</v>
      </c>
      <c r="Y71" s="25">
        <f>'AEO 2023 Table 35 Raw'!AB58</f>
        <v>1.4535089999999999</v>
      </c>
      <c r="Z71" s="25">
        <f>'AEO 2023 Table 35 Raw'!AC58</f>
        <v>1.4530829999999999</v>
      </c>
      <c r="AA71" s="25">
        <f>'AEO 2023 Table 35 Raw'!AD58</f>
        <v>1.4517659999999999</v>
      </c>
      <c r="AB71" s="25">
        <f>'AEO 2023 Table 35 Raw'!AE58</f>
        <v>1.44834</v>
      </c>
      <c r="AC71" s="25">
        <f>'AEO 2023 Table 35 Raw'!AF58</f>
        <v>1.4429700000000001</v>
      </c>
      <c r="AD71" s="25">
        <f>'AEO 2023 Table 35 Raw'!AG58</f>
        <v>1.4353549999999999</v>
      </c>
      <c r="AE71" s="25">
        <f>'AEO 2023 Table 35 Raw'!AH58</f>
        <v>1.425951</v>
      </c>
      <c r="AF71" s="45">
        <f>'AEO 2023 Table 35 Raw'!AI58</f>
        <v>4.2999999999999997E-2</v>
      </c>
    </row>
    <row r="72" spans="1:32" ht="15" customHeight="1">
      <c r="A72" s="8" t="s">
        <v>927</v>
      </c>
      <c r="B72" s="24" t="s">
        <v>928</v>
      </c>
      <c r="C72" s="25">
        <f>'AEO 2023 Table 35 Raw'!F59</f>
        <v>905.84051499999998</v>
      </c>
      <c r="D72" s="25">
        <f>'AEO 2023 Table 35 Raw'!G59</f>
        <v>818.09411599999999</v>
      </c>
      <c r="E72" s="25">
        <f>'AEO 2023 Table 35 Raw'!H59</f>
        <v>750.09661900000003</v>
      </c>
      <c r="F72" s="25">
        <f>'AEO 2023 Table 35 Raw'!I59</f>
        <v>710.96716300000003</v>
      </c>
      <c r="G72" s="25">
        <f>'AEO 2023 Table 35 Raw'!J59</f>
        <v>683.21826199999998</v>
      </c>
      <c r="H72" s="25">
        <f>'AEO 2023 Table 35 Raw'!K59</f>
        <v>644.43926999999996</v>
      </c>
      <c r="I72" s="25">
        <f>'AEO 2023 Table 35 Raw'!L59</f>
        <v>605.86267099999998</v>
      </c>
      <c r="J72" s="25">
        <f>'AEO 2023 Table 35 Raw'!M59</f>
        <v>601.30419900000004</v>
      </c>
      <c r="K72" s="25">
        <f>'AEO 2023 Table 35 Raw'!N59</f>
        <v>598.79797399999995</v>
      </c>
      <c r="L72" s="25">
        <f>'AEO 2023 Table 35 Raw'!O59</f>
        <v>601.64556900000002</v>
      </c>
      <c r="M72" s="25">
        <f>'AEO 2023 Table 35 Raw'!P59</f>
        <v>607.49902299999997</v>
      </c>
      <c r="N72" s="25">
        <f>'AEO 2023 Table 35 Raw'!Q59</f>
        <v>616.87213099999997</v>
      </c>
      <c r="O72" s="25">
        <f>'AEO 2023 Table 35 Raw'!R59</f>
        <v>619.33136000000002</v>
      </c>
      <c r="P72" s="25">
        <f>'AEO 2023 Table 35 Raw'!S59</f>
        <v>618.89520300000004</v>
      </c>
      <c r="Q72" s="25">
        <f>'AEO 2023 Table 35 Raw'!T59</f>
        <v>614.86352499999998</v>
      </c>
      <c r="R72" s="25">
        <f>'AEO 2023 Table 35 Raw'!U59</f>
        <v>616.29345699999999</v>
      </c>
      <c r="S72" s="25">
        <f>'AEO 2023 Table 35 Raw'!V59</f>
        <v>618.09863299999995</v>
      </c>
      <c r="T72" s="25">
        <f>'AEO 2023 Table 35 Raw'!W59</f>
        <v>620.82605000000001</v>
      </c>
      <c r="U72" s="25">
        <f>'AEO 2023 Table 35 Raw'!X59</f>
        <v>630.065247</v>
      </c>
      <c r="V72" s="25">
        <f>'AEO 2023 Table 35 Raw'!Y59</f>
        <v>633.584656</v>
      </c>
      <c r="W72" s="25">
        <f>'AEO 2023 Table 35 Raw'!Z59</f>
        <v>638.84863299999995</v>
      </c>
      <c r="X72" s="25">
        <f>'AEO 2023 Table 35 Raw'!AA59</f>
        <v>640.74737500000003</v>
      </c>
      <c r="Y72" s="25">
        <f>'AEO 2023 Table 35 Raw'!AB59</f>
        <v>649.03729199999998</v>
      </c>
      <c r="Z72" s="25">
        <f>'AEO 2023 Table 35 Raw'!AC59</f>
        <v>651.38903800000003</v>
      </c>
      <c r="AA72" s="25">
        <f>'AEO 2023 Table 35 Raw'!AD59</f>
        <v>659.87823500000002</v>
      </c>
      <c r="AB72" s="25">
        <f>'AEO 2023 Table 35 Raw'!AE59</f>
        <v>665.15924099999995</v>
      </c>
      <c r="AC72" s="25">
        <f>'AEO 2023 Table 35 Raw'!AF59</f>
        <v>671.01440400000001</v>
      </c>
      <c r="AD72" s="25">
        <f>'AEO 2023 Table 35 Raw'!AG59</f>
        <v>672.52191200000004</v>
      </c>
      <c r="AE72" s="25">
        <f>'AEO 2023 Table 35 Raw'!AH59</f>
        <v>679.09362799999997</v>
      </c>
      <c r="AF72" s="45">
        <f>'AEO 2023 Table 35 Raw'!AI59</f>
        <v>-0.01</v>
      </c>
    </row>
    <row r="73" spans="1:32" ht="12" customHeight="1">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45"/>
    </row>
    <row r="74" spans="1:32" ht="15" customHeight="1">
      <c r="A74" s="8" t="s">
        <v>929</v>
      </c>
      <c r="B74" s="23" t="s">
        <v>146</v>
      </c>
      <c r="C74" s="25">
        <f>'AEO 2023 Table 35 Raw'!F60</f>
        <v>332.52310199999999</v>
      </c>
      <c r="D74" s="25">
        <f>'AEO 2023 Table 35 Raw'!G60</f>
        <v>377.97052000000002</v>
      </c>
      <c r="E74" s="25">
        <f>'AEO 2023 Table 35 Raw'!H60</f>
        <v>384.00460800000002</v>
      </c>
      <c r="F74" s="25">
        <f>'AEO 2023 Table 35 Raw'!I60</f>
        <v>408.78292800000003</v>
      </c>
      <c r="G74" s="25">
        <f>'AEO 2023 Table 35 Raw'!J60</f>
        <v>446.260651</v>
      </c>
      <c r="H74" s="25">
        <f>'AEO 2023 Table 35 Raw'!K60</f>
        <v>477.17263800000001</v>
      </c>
      <c r="I74" s="25">
        <f>'AEO 2023 Table 35 Raw'!L60</f>
        <v>503.61007699999999</v>
      </c>
      <c r="J74" s="25">
        <f>'AEO 2023 Table 35 Raw'!M60</f>
        <v>527.57086200000003</v>
      </c>
      <c r="K74" s="25">
        <f>'AEO 2023 Table 35 Raw'!N60</f>
        <v>577.96905500000003</v>
      </c>
      <c r="L74" s="25">
        <f>'AEO 2023 Table 35 Raw'!O60</f>
        <v>628.36724900000002</v>
      </c>
      <c r="M74" s="25">
        <f>'AEO 2023 Table 35 Raw'!P60</f>
        <v>680.00372300000004</v>
      </c>
      <c r="N74" s="25">
        <f>'AEO 2023 Table 35 Raw'!Q60</f>
        <v>729.163635</v>
      </c>
      <c r="O74" s="25">
        <f>'AEO 2023 Table 35 Raw'!R60</f>
        <v>779.56182899999999</v>
      </c>
      <c r="P74" s="25">
        <f>'AEO 2023 Table 35 Raw'!S60</f>
        <v>813.16064500000005</v>
      </c>
      <c r="Q74" s="25">
        <f>'AEO 2023 Table 35 Raw'!T60</f>
        <v>831.19830300000001</v>
      </c>
      <c r="R74" s="25">
        <f>'AEO 2023 Table 35 Raw'!U60</f>
        <v>846.75939900000003</v>
      </c>
      <c r="S74" s="25">
        <f>'AEO 2023 Table 35 Raw'!V60</f>
        <v>863.55883800000004</v>
      </c>
      <c r="T74" s="25">
        <f>'AEO 2023 Table 35 Raw'!W60</f>
        <v>871.95855700000004</v>
      </c>
      <c r="U74" s="25">
        <f>'AEO 2023 Table 35 Raw'!X60</f>
        <v>873.19683799999996</v>
      </c>
      <c r="V74" s="25">
        <f>'AEO 2023 Table 35 Raw'!Y60</f>
        <v>871.95855700000004</v>
      </c>
      <c r="W74" s="25">
        <f>'AEO 2023 Table 35 Raw'!Z60</f>
        <v>871.95855700000004</v>
      </c>
      <c r="X74" s="25">
        <f>'AEO 2023 Table 35 Raw'!AA60</f>
        <v>871.95855700000004</v>
      </c>
      <c r="Y74" s="25">
        <f>'AEO 2023 Table 35 Raw'!AB60</f>
        <v>873.19683799999996</v>
      </c>
      <c r="Z74" s="25">
        <f>'AEO 2023 Table 35 Raw'!AC60</f>
        <v>871.95855700000004</v>
      </c>
      <c r="AA74" s="25">
        <f>'AEO 2023 Table 35 Raw'!AD60</f>
        <v>871.95855700000004</v>
      </c>
      <c r="AB74" s="25">
        <f>'AEO 2023 Table 35 Raw'!AE60</f>
        <v>871.95855700000004</v>
      </c>
      <c r="AC74" s="25">
        <f>'AEO 2023 Table 35 Raw'!AF60</f>
        <v>873.19683799999996</v>
      </c>
      <c r="AD74" s="25">
        <f>'AEO 2023 Table 35 Raw'!AG60</f>
        <v>871.95855700000004</v>
      </c>
      <c r="AE74" s="25">
        <f>'AEO 2023 Table 35 Raw'!AH60</f>
        <v>871.95855700000004</v>
      </c>
      <c r="AF74" s="45">
        <f>'AEO 2023 Table 35 Raw'!AI60</f>
        <v>3.5000000000000003E-2</v>
      </c>
    </row>
    <row r="75" spans="1:32" ht="15" customHeight="1" thickBot="1"/>
    <row r="76" spans="1:32" ht="15" customHeight="1">
      <c r="B76" s="114" t="s">
        <v>930</v>
      </c>
      <c r="C76" s="111"/>
      <c r="D76" s="111"/>
      <c r="E76" s="111"/>
      <c r="F76" s="111"/>
      <c r="G76" s="111"/>
      <c r="H76" s="111"/>
      <c r="I76" s="111"/>
      <c r="J76" s="111"/>
      <c r="K76" s="111"/>
      <c r="L76" s="111"/>
      <c r="M76" s="111"/>
      <c r="N76" s="111"/>
      <c r="O76" s="111"/>
      <c r="P76" s="111"/>
      <c r="Q76" s="111"/>
      <c r="R76" s="111"/>
      <c r="S76" s="111"/>
      <c r="T76" s="111"/>
      <c r="U76" s="111"/>
      <c r="V76" s="111"/>
      <c r="W76" s="111"/>
      <c r="X76" s="111"/>
      <c r="Y76" s="111"/>
      <c r="Z76" s="111"/>
      <c r="AA76" s="111"/>
      <c r="AB76" s="111"/>
      <c r="AC76" s="111"/>
      <c r="AD76" s="111"/>
      <c r="AE76" s="111"/>
      <c r="AF76" s="111"/>
    </row>
    <row r="77" spans="1:32" ht="15" customHeight="1">
      <c r="B77" s="4" t="s">
        <v>931</v>
      </c>
    </row>
    <row r="78" spans="1:32" ht="15" customHeight="1">
      <c r="B78" s="4" t="s">
        <v>932</v>
      </c>
    </row>
    <row r="79" spans="1:32" ht="15" customHeight="1">
      <c r="B79" s="4" t="s">
        <v>933</v>
      </c>
    </row>
    <row r="80" spans="1:32" ht="15" customHeight="1">
      <c r="B80" s="4" t="s">
        <v>934</v>
      </c>
    </row>
    <row r="81" spans="2:2" ht="15" customHeight="1">
      <c r="B81" s="4" t="s">
        <v>935</v>
      </c>
    </row>
    <row r="82" spans="2:2" ht="15" customHeight="1">
      <c r="B82" s="4" t="s">
        <v>147</v>
      </c>
    </row>
    <row r="83" spans="2:2" ht="15" customHeight="1">
      <c r="B83" s="4" t="s">
        <v>936</v>
      </c>
    </row>
    <row r="84" spans="2:2" ht="15" customHeight="1">
      <c r="B84" s="4" t="s">
        <v>175</v>
      </c>
    </row>
    <row r="85" spans="2:2" ht="15" customHeight="1">
      <c r="B85" s="4" t="s">
        <v>937</v>
      </c>
    </row>
    <row r="86" spans="2:2" ht="15" customHeight="1">
      <c r="B86" s="4" t="s">
        <v>938</v>
      </c>
    </row>
    <row r="87" spans="2:2" ht="15" customHeight="1">
      <c r="B87" s="4" t="s">
        <v>939</v>
      </c>
    </row>
    <row r="90" spans="2:2" ht="12" customHeight="1"/>
    <row r="95" spans="2:2" ht="12" customHeight="1"/>
    <row r="97" ht="12" customHeight="1"/>
    <row r="113" spans="2:32" ht="12" customHeight="1"/>
    <row r="115" spans="2:32" ht="15" customHeight="1"/>
    <row r="116" spans="2:32" ht="15" customHeight="1">
      <c r="B116" s="112"/>
      <c r="C116" s="112"/>
      <c r="D116" s="112"/>
      <c r="E116" s="112"/>
      <c r="F116" s="112"/>
      <c r="G116" s="112"/>
      <c r="H116" s="112"/>
      <c r="I116" s="112"/>
      <c r="J116" s="112"/>
      <c r="K116" s="112"/>
      <c r="L116" s="112"/>
      <c r="M116" s="112"/>
      <c r="N116" s="112"/>
      <c r="O116" s="112"/>
      <c r="P116" s="112"/>
      <c r="Q116" s="112"/>
      <c r="R116" s="112"/>
      <c r="S116" s="112"/>
      <c r="T116" s="112"/>
      <c r="U116" s="112"/>
      <c r="V116" s="112"/>
      <c r="W116" s="112"/>
      <c r="X116" s="112"/>
      <c r="Y116" s="112"/>
      <c r="Z116" s="112"/>
      <c r="AA116" s="112"/>
      <c r="AB116" s="112"/>
      <c r="AC116" s="112"/>
      <c r="AD116" s="112"/>
      <c r="AE116" s="112"/>
      <c r="AF116" s="112"/>
    </row>
    <row r="128" spans="2:32"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3" ht="15" customHeight="1"/>
    <row r="154" ht="15" customHeight="1"/>
    <row r="163" ht="12" customHeight="1"/>
    <row r="172" ht="12" customHeight="1"/>
    <row r="181" ht="12" customHeight="1"/>
    <row r="182" ht="12" customHeight="1"/>
    <row r="188" ht="12" customHeight="1"/>
    <row r="194" ht="12" customHeight="1"/>
    <row r="200" ht="12" customHeight="1"/>
    <row r="204" ht="12" customHeight="1"/>
    <row r="209" ht="12" customHeight="1"/>
    <row r="248" ht="12" customHeight="1"/>
    <row r="252" ht="12" customHeight="1"/>
    <row r="255" ht="12" customHeight="1"/>
    <row r="257" spans="2:32" ht="15" customHeight="1"/>
    <row r="258" spans="2:32" ht="15" customHeight="1">
      <c r="B258" s="112"/>
      <c r="C258" s="112"/>
      <c r="D258" s="112"/>
      <c r="E258" s="112"/>
      <c r="F258" s="112"/>
      <c r="G258" s="112"/>
      <c r="H258" s="112"/>
      <c r="I258" s="112"/>
      <c r="J258" s="112"/>
      <c r="K258" s="112"/>
      <c r="L258" s="112"/>
      <c r="M258" s="112"/>
      <c r="N258" s="112"/>
      <c r="O258" s="112"/>
      <c r="P258" s="112"/>
      <c r="Q258" s="112"/>
      <c r="R258" s="112"/>
      <c r="S258" s="112"/>
      <c r="T258" s="112"/>
      <c r="U258" s="112"/>
      <c r="V258" s="112"/>
      <c r="W258" s="112"/>
      <c r="X258" s="112"/>
      <c r="Y258" s="112"/>
      <c r="Z258" s="112"/>
      <c r="AA258" s="112"/>
      <c r="AB258" s="112"/>
      <c r="AC258" s="112"/>
      <c r="AD258" s="112"/>
      <c r="AE258" s="112"/>
      <c r="AF258" s="112"/>
    </row>
    <row r="267" spans="2:32" ht="12" customHeight="1"/>
    <row r="268" spans="2:32" ht="12" customHeight="1"/>
    <row r="269" spans="2:32" ht="12" customHeight="1"/>
    <row r="270" spans="2:32" ht="12" customHeight="1"/>
    <row r="271" spans="2:32" ht="12" customHeight="1"/>
    <row r="272" spans="2:3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3" ht="15" customHeight="1"/>
    <row r="304" ht="15" customHeight="1"/>
    <row r="310" ht="12" customHeight="1"/>
    <row r="327" ht="12" customHeight="1"/>
    <row r="329" ht="12" customHeight="1"/>
    <row r="339" spans="2:32" ht="15" customHeight="1"/>
    <row r="340" spans="2:32" ht="15" customHeight="1">
      <c r="B340" s="112"/>
      <c r="C340" s="112"/>
      <c r="D340" s="112"/>
      <c r="E340" s="112"/>
      <c r="F340" s="112"/>
      <c r="G340" s="112"/>
      <c r="H340" s="112"/>
      <c r="I340" s="112"/>
      <c r="J340" s="112"/>
      <c r="K340" s="112"/>
      <c r="L340" s="112"/>
      <c r="M340" s="112"/>
      <c r="N340" s="112"/>
      <c r="O340" s="112"/>
      <c r="P340" s="112"/>
      <c r="Q340" s="112"/>
      <c r="R340" s="112"/>
      <c r="S340" s="112"/>
      <c r="T340" s="112"/>
      <c r="U340" s="112"/>
      <c r="V340" s="112"/>
      <c r="W340" s="112"/>
      <c r="X340" s="112"/>
      <c r="Y340" s="112"/>
      <c r="Z340" s="112"/>
      <c r="AA340" s="112"/>
      <c r="AB340" s="112"/>
      <c r="AC340" s="112"/>
      <c r="AD340" s="112"/>
      <c r="AE340" s="112"/>
      <c r="AF340" s="112"/>
    </row>
    <row r="346" spans="2:32" ht="12" customHeight="1"/>
    <row r="347" spans="2:32" ht="12" customHeight="1"/>
    <row r="348" spans="2:32" ht="12" customHeight="1"/>
    <row r="349" spans="2:32" ht="12" customHeight="1"/>
    <row r="350" spans="2:32" ht="12" customHeight="1"/>
    <row r="351" spans="2:32" ht="12" customHeight="1"/>
    <row r="352" spans="2:3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8" ht="15" customHeight="1"/>
    <row r="379" ht="15" customHeight="1"/>
    <row r="385" ht="12" customHeight="1"/>
    <row r="402" ht="12" customHeight="1"/>
    <row r="405" ht="12" customHeight="1"/>
    <row r="411" ht="12" customHeight="1"/>
    <row r="428" ht="12" customHeight="1"/>
    <row r="431" ht="12" customHeight="1"/>
    <row r="435" ht="12" customHeight="1"/>
    <row r="446" ht="12" customHeight="1"/>
    <row r="449" spans="2:32" ht="12" customHeight="1"/>
    <row r="451" spans="2:32" ht="15" customHeight="1"/>
    <row r="452" spans="2:32" ht="15" customHeight="1">
      <c r="B452" s="112"/>
      <c r="C452" s="112"/>
      <c r="D452" s="112"/>
      <c r="E452" s="112"/>
      <c r="F452" s="112"/>
      <c r="G452" s="112"/>
      <c r="H452" s="112"/>
      <c r="I452" s="112"/>
      <c r="J452" s="112"/>
      <c r="K452" s="112"/>
      <c r="L452" s="112"/>
      <c r="M452" s="112"/>
      <c r="N452" s="112"/>
      <c r="O452" s="112"/>
      <c r="P452" s="112"/>
      <c r="Q452" s="112"/>
      <c r="R452" s="112"/>
      <c r="S452" s="112"/>
      <c r="T452" s="112"/>
      <c r="U452" s="112"/>
      <c r="V452" s="112"/>
      <c r="W452" s="112"/>
      <c r="X452" s="112"/>
      <c r="Y452" s="112"/>
      <c r="Z452" s="112"/>
      <c r="AA452" s="112"/>
      <c r="AB452" s="112"/>
      <c r="AC452" s="112"/>
      <c r="AD452" s="112"/>
      <c r="AE452" s="112"/>
      <c r="AF452" s="112"/>
    </row>
    <row r="460" spans="2:32" ht="12" customHeight="1"/>
    <row r="461" spans="2:32" ht="12" customHeight="1"/>
    <row r="462" spans="2:32" ht="12" customHeight="1"/>
    <row r="463" spans="2:32" ht="12" customHeight="1"/>
    <row r="464" spans="2:32"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spans="2:32" ht="12" customHeight="1"/>
    <row r="498" spans="2:32" ht="12" customHeight="1"/>
    <row r="499" spans="2:32" ht="12" customHeight="1"/>
    <row r="500" spans="2:32" ht="15" customHeight="1">
      <c r="B500" s="113"/>
      <c r="C500" s="112"/>
      <c r="D500" s="112"/>
      <c r="E500" s="112"/>
      <c r="F500" s="112"/>
      <c r="G500" s="112"/>
      <c r="H500" s="112"/>
      <c r="I500" s="112"/>
      <c r="J500" s="112"/>
      <c r="K500" s="112"/>
      <c r="L500" s="112"/>
      <c r="M500" s="112"/>
      <c r="N500" s="112"/>
      <c r="O500" s="112"/>
      <c r="P500" s="112"/>
      <c r="Q500" s="112"/>
      <c r="R500" s="112"/>
      <c r="S500" s="112"/>
      <c r="T500" s="112"/>
      <c r="U500" s="112"/>
      <c r="V500" s="112"/>
      <c r="W500" s="112"/>
      <c r="X500" s="112"/>
      <c r="Y500" s="112"/>
      <c r="Z500" s="112"/>
      <c r="AA500" s="112"/>
      <c r="AB500" s="112"/>
      <c r="AC500" s="112"/>
      <c r="AD500" s="112"/>
      <c r="AE500" s="112"/>
      <c r="AF500" s="112"/>
    </row>
    <row r="503" spans="2:32" ht="15" customHeight="1"/>
    <row r="504" spans="2:32" ht="15" customHeight="1"/>
    <row r="510" spans="2:32" ht="12" customHeight="1"/>
    <row r="527" ht="12" customHeight="1"/>
    <row r="529" ht="12" customHeight="1"/>
    <row r="535" ht="12" customHeight="1"/>
    <row r="552" spans="2:32" ht="12" customHeight="1"/>
    <row r="554" spans="2:32" ht="12" customHeight="1"/>
    <row r="556" spans="2:32" ht="15" customHeight="1"/>
    <row r="557" spans="2:32" ht="15" customHeight="1">
      <c r="B557" s="112"/>
      <c r="C557" s="112"/>
      <c r="D557" s="112"/>
      <c r="E557" s="112"/>
      <c r="F557" s="112"/>
      <c r="G557" s="112"/>
      <c r="H557" s="112"/>
      <c r="I557" s="112"/>
      <c r="J557" s="112"/>
      <c r="K557" s="112"/>
      <c r="L557" s="112"/>
      <c r="M557" s="112"/>
      <c r="N557" s="112"/>
      <c r="O557" s="112"/>
      <c r="P557" s="112"/>
      <c r="Q557" s="112"/>
      <c r="R557" s="112"/>
      <c r="S557" s="112"/>
      <c r="T557" s="112"/>
      <c r="U557" s="112"/>
      <c r="V557" s="112"/>
      <c r="W557" s="112"/>
      <c r="X557" s="112"/>
      <c r="Y557" s="112"/>
      <c r="Z557" s="112"/>
      <c r="AA557" s="112"/>
      <c r="AB557" s="112"/>
      <c r="AC557" s="112"/>
      <c r="AD557" s="112"/>
      <c r="AE557" s="112"/>
      <c r="AF557" s="112"/>
    </row>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8" ht="15" customHeight="1"/>
    <row r="579" ht="15" customHeight="1"/>
    <row r="584" ht="12" customHeight="1"/>
    <row r="600" ht="12" customHeight="1"/>
    <row r="602" ht="12" customHeight="1"/>
    <row r="607" ht="12" customHeight="1"/>
    <row r="623" ht="12" customHeight="1"/>
    <row r="625" spans="2:32" ht="12" customHeight="1"/>
    <row r="627" spans="2:32" ht="12" customHeight="1"/>
    <row r="630" spans="2:32" ht="12" customHeight="1"/>
    <row r="632" spans="2:32" ht="12" customHeight="1"/>
    <row r="633" spans="2:32" ht="12" customHeight="1"/>
    <row r="635" spans="2:32" ht="12" customHeight="1"/>
    <row r="637" spans="2:32" ht="15" customHeight="1"/>
    <row r="638" spans="2:32" ht="15" customHeight="1">
      <c r="B638" s="112"/>
      <c r="C638" s="112"/>
      <c r="D638" s="112"/>
      <c r="E638" s="112"/>
      <c r="F638" s="112"/>
      <c r="G638" s="112"/>
      <c r="H638" s="112"/>
      <c r="I638" s="112"/>
      <c r="J638" s="112"/>
      <c r="K638" s="112"/>
      <c r="L638" s="112"/>
      <c r="M638" s="112"/>
      <c r="N638" s="112"/>
      <c r="O638" s="112"/>
      <c r="P638" s="112"/>
      <c r="Q638" s="112"/>
      <c r="R638" s="112"/>
      <c r="S638" s="112"/>
      <c r="T638" s="112"/>
      <c r="U638" s="112"/>
      <c r="V638" s="112"/>
      <c r="W638" s="112"/>
      <c r="X638" s="112"/>
      <c r="Y638" s="112"/>
      <c r="Z638" s="112"/>
      <c r="AA638" s="112"/>
      <c r="AB638" s="112"/>
      <c r="AC638" s="112"/>
      <c r="AD638" s="112"/>
      <c r="AE638" s="112"/>
      <c r="AF638" s="112"/>
    </row>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8" ht="15" customHeight="1"/>
    <row r="679" ht="15" customHeight="1"/>
    <row r="682" ht="12" customHeight="1"/>
    <row r="698" ht="12" customHeight="1"/>
    <row r="703" ht="12" customHeight="1"/>
    <row r="709" spans="2:32" ht="15" customHeight="1"/>
    <row r="710" spans="2:32" ht="15" customHeight="1">
      <c r="B710" s="112"/>
      <c r="C710" s="112"/>
      <c r="D710" s="112"/>
      <c r="E710" s="112"/>
      <c r="F710" s="112"/>
      <c r="G710" s="112"/>
      <c r="H710" s="112"/>
      <c r="I710" s="112"/>
      <c r="J710" s="112"/>
      <c r="K710" s="112"/>
      <c r="L710" s="112"/>
      <c r="M710" s="112"/>
      <c r="N710" s="112"/>
      <c r="O710" s="112"/>
      <c r="P710" s="112"/>
      <c r="Q710" s="112"/>
      <c r="R710" s="112"/>
      <c r="S710" s="112"/>
      <c r="T710" s="112"/>
      <c r="U710" s="112"/>
      <c r="V710" s="112"/>
      <c r="W710" s="112"/>
      <c r="X710" s="112"/>
      <c r="Y710" s="112"/>
      <c r="Z710" s="112"/>
      <c r="AA710" s="112"/>
      <c r="AB710" s="112"/>
      <c r="AC710" s="112"/>
      <c r="AD710" s="112"/>
      <c r="AE710" s="112"/>
      <c r="AF710" s="112"/>
    </row>
    <row r="716" spans="2:32" ht="12" customHeight="1"/>
    <row r="717" spans="2:32" ht="12" customHeight="1"/>
    <row r="718" spans="2:32" ht="12" customHeight="1"/>
    <row r="719" spans="2:32" ht="12" customHeight="1"/>
    <row r="720" spans="2:32"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3" ht="15" customHeight="1"/>
    <row r="754" ht="15" customHeight="1"/>
    <row r="768" ht="12" customHeight="1"/>
    <row r="780" ht="12" customHeight="1"/>
    <row r="784" ht="12" customHeight="1"/>
    <row r="796" ht="12" customHeight="1"/>
    <row r="810" ht="12" customHeight="1"/>
    <row r="814" ht="12" customHeight="1"/>
    <row r="825" ht="12" customHeight="1"/>
    <row r="835" ht="12" customHeight="1"/>
    <row r="847" ht="12" customHeight="1"/>
    <row r="858" ht="12" customHeight="1"/>
    <row r="870" ht="12" customHeight="1"/>
    <row r="881" spans="2:32" ht="12" customHeight="1"/>
    <row r="885" spans="2:32" ht="15" customHeight="1"/>
    <row r="886" spans="2:32" ht="15" customHeight="1">
      <c r="B886" s="112"/>
      <c r="C886" s="112"/>
      <c r="D886" s="112"/>
      <c r="E886" s="112"/>
      <c r="F886" s="112"/>
      <c r="G886" s="112"/>
      <c r="H886" s="112"/>
      <c r="I886" s="112"/>
      <c r="J886" s="112"/>
      <c r="K886" s="112"/>
      <c r="L886" s="112"/>
      <c r="M886" s="112"/>
      <c r="N886" s="112"/>
      <c r="O886" s="112"/>
      <c r="P886" s="112"/>
      <c r="Q886" s="112"/>
      <c r="R886" s="112"/>
      <c r="S886" s="112"/>
      <c r="T886" s="112"/>
      <c r="U886" s="112"/>
      <c r="V886" s="112"/>
      <c r="W886" s="112"/>
      <c r="X886" s="112"/>
      <c r="Y886" s="112"/>
      <c r="Z886" s="112"/>
      <c r="AA886" s="112"/>
      <c r="AB886" s="112"/>
      <c r="AC886" s="112"/>
      <c r="AD886" s="112"/>
      <c r="AE886" s="112"/>
      <c r="AF886" s="112"/>
    </row>
    <row r="889" spans="2:32" ht="12" customHeight="1"/>
    <row r="890" spans="2:32" ht="12" customHeight="1"/>
    <row r="891" spans="2:32" ht="12" customHeight="1"/>
    <row r="892" spans="2:32" ht="12" customHeight="1"/>
    <row r="893" spans="2:32" ht="12" customHeight="1"/>
    <row r="894" spans="2:32" ht="12" customHeight="1"/>
    <row r="895" spans="2:32" ht="12" customHeight="1"/>
    <row r="896" spans="2:32" ht="12" customHeight="1"/>
    <row r="897" ht="12" customHeight="1"/>
    <row r="898" ht="12" customHeight="1"/>
    <row r="899" ht="12" customHeight="1"/>
    <row r="903" ht="15" customHeight="1"/>
    <row r="904" ht="15" customHeight="1"/>
    <row r="910" ht="12" customHeight="1"/>
    <row r="927" ht="12" customHeight="1"/>
    <row r="929" ht="12" customHeight="1"/>
    <row r="935" ht="12" customHeight="1"/>
    <row r="952" ht="12" customHeight="1"/>
    <row r="954" ht="12" customHeight="1"/>
    <row r="956" ht="12" customHeight="1"/>
    <row r="968" spans="2:32" ht="15" customHeight="1"/>
    <row r="969" spans="2:32" ht="15" customHeight="1">
      <c r="B969" s="112"/>
      <c r="C969" s="112"/>
      <c r="D969" s="112"/>
      <c r="E969" s="112"/>
      <c r="F969" s="112"/>
      <c r="G969" s="112"/>
      <c r="H969" s="112"/>
      <c r="I969" s="112"/>
      <c r="J969" s="112"/>
      <c r="K969" s="112"/>
      <c r="L969" s="112"/>
      <c r="M969" s="112"/>
      <c r="N969" s="112"/>
      <c r="O969" s="112"/>
      <c r="P969" s="112"/>
      <c r="Q969" s="112"/>
      <c r="R969" s="112"/>
      <c r="S969" s="112"/>
      <c r="T969" s="112"/>
      <c r="U969" s="112"/>
      <c r="V969" s="112"/>
      <c r="W969" s="112"/>
      <c r="X969" s="112"/>
      <c r="Y969" s="112"/>
      <c r="Z969" s="112"/>
      <c r="AA969" s="112"/>
      <c r="AB969" s="112"/>
      <c r="AC969" s="112"/>
      <c r="AD969" s="112"/>
      <c r="AE969" s="112"/>
      <c r="AF969" s="112"/>
    </row>
    <row r="975" spans="2:32" ht="12" customHeight="1"/>
    <row r="976" spans="2:32"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3" ht="15" customHeight="1"/>
    <row r="1004" ht="15" customHeight="1"/>
    <row r="1010" ht="12" customHeight="1"/>
    <row r="1027" ht="12" customHeight="1"/>
    <row r="1030" ht="12" customHeight="1"/>
    <row r="1036" ht="12" customHeight="1"/>
    <row r="1053" ht="12" customHeight="1"/>
    <row r="1056" ht="12" customHeight="1"/>
    <row r="1058" spans="2:32" ht="12" customHeight="1"/>
    <row r="1070" spans="2:32" ht="15" customHeight="1"/>
    <row r="1071" spans="2:32" ht="15" customHeight="1">
      <c r="B1071" s="112"/>
      <c r="C1071" s="112"/>
      <c r="D1071" s="112"/>
      <c r="E1071" s="112"/>
      <c r="F1071" s="112"/>
      <c r="G1071" s="112"/>
      <c r="H1071" s="112"/>
      <c r="I1071" s="112"/>
      <c r="J1071" s="112"/>
      <c r="K1071" s="112"/>
      <c r="L1071" s="112"/>
      <c r="M1071" s="112"/>
      <c r="N1071" s="112"/>
      <c r="O1071" s="112"/>
      <c r="P1071" s="112"/>
      <c r="Q1071" s="112"/>
      <c r="R1071" s="112"/>
      <c r="S1071" s="112"/>
      <c r="T1071" s="112"/>
      <c r="U1071" s="112"/>
      <c r="V1071" s="112"/>
      <c r="W1071" s="112"/>
      <c r="X1071" s="112"/>
      <c r="Y1071" s="112"/>
      <c r="Z1071" s="112"/>
      <c r="AA1071" s="112"/>
      <c r="AB1071" s="112"/>
      <c r="AC1071" s="112"/>
      <c r="AD1071" s="112"/>
      <c r="AE1071" s="112"/>
      <c r="AF1071" s="112"/>
    </row>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3" ht="15" customHeight="1"/>
    <row r="1104" ht="15" customHeight="1"/>
    <row r="1110" ht="12" customHeight="1"/>
    <row r="1127" ht="12" customHeight="1"/>
    <row r="1129" ht="12" customHeight="1"/>
    <row r="1135" ht="12" customHeight="1"/>
    <row r="1152" ht="12" customHeight="1"/>
    <row r="1154" ht="12" customHeight="1"/>
    <row r="1156" ht="12" customHeight="1"/>
    <row r="1168" ht="15" customHeight="1"/>
    <row r="1169" spans="2:32" ht="15" customHeight="1">
      <c r="B1169" s="112"/>
      <c r="C1169" s="112"/>
      <c r="D1169" s="112"/>
      <c r="E1169" s="112"/>
      <c r="F1169" s="112"/>
      <c r="G1169" s="112"/>
      <c r="H1169" s="112"/>
      <c r="I1169" s="112"/>
      <c r="J1169" s="112"/>
      <c r="K1169" s="112"/>
      <c r="L1169" s="112"/>
      <c r="M1169" s="112"/>
      <c r="N1169" s="112"/>
      <c r="O1169" s="112"/>
      <c r="P1169" s="112"/>
      <c r="Q1169" s="112"/>
      <c r="R1169" s="112"/>
      <c r="S1169" s="112"/>
      <c r="T1169" s="112"/>
      <c r="U1169" s="112"/>
      <c r="V1169" s="112"/>
      <c r="W1169" s="112"/>
      <c r="X1169" s="112"/>
      <c r="Y1169" s="112"/>
      <c r="Z1169" s="112"/>
      <c r="AA1169" s="112"/>
      <c r="AB1169" s="112"/>
      <c r="AC1169" s="112"/>
      <c r="AD1169" s="112"/>
      <c r="AE1169" s="112"/>
      <c r="AF1169" s="112"/>
    </row>
    <row r="1175" spans="2:32" ht="12" customHeight="1"/>
    <row r="1176" spans="2:32" ht="12" customHeight="1"/>
    <row r="1177" spans="2:32" ht="12" customHeight="1"/>
    <row r="1178" spans="2:32" ht="12" customHeight="1"/>
    <row r="1179" spans="2:32" ht="12" customHeight="1"/>
    <row r="1180" spans="2:32" ht="12" customHeight="1"/>
    <row r="1181" spans="2:32" ht="12" customHeight="1"/>
    <row r="1182" spans="2:32" ht="12" customHeight="1"/>
    <row r="1183" spans="2:32" ht="12" customHeight="1"/>
    <row r="1184" spans="2:32"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3" ht="15" customHeight="1"/>
    <row r="1204" ht="15" customHeight="1"/>
    <row r="1210" ht="12" customHeight="1"/>
    <row r="1227" ht="12" customHeight="1"/>
    <row r="1229" ht="12" customHeight="1"/>
    <row r="1235" ht="12" customHeight="1"/>
    <row r="1252" ht="12" customHeight="1"/>
    <row r="1254" ht="12" customHeight="1"/>
    <row r="1256" ht="12" customHeight="1"/>
    <row r="1268" spans="2:32" ht="15" customHeight="1"/>
    <row r="1269" spans="2:32" ht="15" customHeight="1">
      <c r="B1269" s="112"/>
      <c r="C1269" s="112"/>
      <c r="D1269" s="112"/>
      <c r="E1269" s="112"/>
      <c r="F1269" s="112"/>
      <c r="G1269" s="112"/>
      <c r="H1269" s="112"/>
      <c r="I1269" s="112"/>
      <c r="J1269" s="112"/>
      <c r="K1269" s="112"/>
      <c r="L1269" s="112"/>
      <c r="M1269" s="112"/>
      <c r="N1269" s="112"/>
      <c r="O1269" s="112"/>
      <c r="P1269" s="112"/>
      <c r="Q1269" s="112"/>
      <c r="R1269" s="112"/>
      <c r="S1269" s="112"/>
      <c r="T1269" s="112"/>
      <c r="U1269" s="112"/>
      <c r="V1269" s="112"/>
      <c r="W1269" s="112"/>
      <c r="X1269" s="112"/>
      <c r="Y1269" s="112"/>
      <c r="Z1269" s="112"/>
      <c r="AA1269" s="112"/>
      <c r="AB1269" s="112"/>
      <c r="AC1269" s="112"/>
      <c r="AD1269" s="112"/>
      <c r="AE1269" s="112"/>
      <c r="AF1269" s="112"/>
    </row>
    <row r="1275" spans="2:32" ht="12" customHeight="1"/>
    <row r="1276" spans="2:32" ht="12" customHeight="1"/>
    <row r="1277" spans="2:32" ht="12" customHeight="1"/>
    <row r="1278" spans="2:32" ht="12" customHeight="1"/>
    <row r="1279" spans="2:32" ht="12" customHeight="1"/>
    <row r="1280" spans="2:32"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3" ht="15" customHeight="1"/>
    <row r="1304" ht="15" customHeight="1"/>
    <row r="1306" ht="12" customHeight="1"/>
    <row r="1311" ht="12" customHeight="1"/>
    <row r="1315" ht="12" customHeight="1"/>
    <row r="1331" ht="12" customHeight="1"/>
    <row r="1362" ht="12" customHeight="1"/>
    <row r="1378" ht="12" customHeight="1"/>
    <row r="1397" ht="12" customHeight="1"/>
    <row r="1452" ht="12" customHeight="1"/>
    <row r="1464" ht="12" customHeight="1"/>
    <row r="1483" spans="2:32" ht="15" customHeight="1"/>
    <row r="1484" spans="2:32" ht="15" customHeight="1">
      <c r="B1484" s="112"/>
      <c r="C1484" s="112"/>
      <c r="D1484" s="112"/>
      <c r="E1484" s="112"/>
      <c r="F1484" s="112"/>
      <c r="G1484" s="112"/>
      <c r="H1484" s="112"/>
      <c r="I1484" s="112"/>
      <c r="J1484" s="112"/>
      <c r="K1484" s="112"/>
      <c r="L1484" s="112"/>
      <c r="M1484" s="112"/>
      <c r="N1484" s="112"/>
      <c r="O1484" s="112"/>
      <c r="P1484" s="112"/>
      <c r="Q1484" s="112"/>
      <c r="R1484" s="112"/>
      <c r="S1484" s="112"/>
      <c r="T1484" s="112"/>
      <c r="U1484" s="112"/>
      <c r="V1484" s="112"/>
      <c r="W1484" s="112"/>
      <c r="X1484" s="112"/>
      <c r="Y1484" s="112"/>
      <c r="Z1484" s="112"/>
      <c r="AA1484" s="112"/>
      <c r="AB1484" s="112"/>
      <c r="AC1484" s="112"/>
      <c r="AD1484" s="112"/>
      <c r="AE1484" s="112"/>
      <c r="AF1484" s="112"/>
    </row>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8" ht="15" customHeight="1"/>
    <row r="1529" ht="15" customHeight="1"/>
    <row r="1584" ht="12" customHeight="1"/>
    <row r="1585" ht="12" customHeight="1"/>
    <row r="1640" ht="12" customHeight="1"/>
    <row r="1641" ht="12" customHeight="1"/>
    <row r="1696" ht="12" customHeight="1"/>
    <row r="1697" ht="12" customHeight="1"/>
    <row r="1712" ht="15" customHeight="1"/>
    <row r="1713" spans="2:32" ht="15" customHeight="1">
      <c r="B1713" s="112"/>
      <c r="C1713" s="112"/>
      <c r="D1713" s="112"/>
      <c r="E1713" s="112"/>
      <c r="F1713" s="112"/>
      <c r="G1713" s="112"/>
      <c r="H1713" s="112"/>
      <c r="I1713" s="112"/>
      <c r="J1713" s="112"/>
      <c r="K1713" s="112"/>
      <c r="L1713" s="112"/>
      <c r="M1713" s="112"/>
      <c r="N1713" s="112"/>
      <c r="O1713" s="112"/>
      <c r="P1713" s="112"/>
      <c r="Q1713" s="112"/>
      <c r="R1713" s="112"/>
      <c r="S1713" s="112"/>
      <c r="T1713" s="112"/>
      <c r="U1713" s="112"/>
      <c r="V1713" s="112"/>
      <c r="W1713" s="112"/>
      <c r="X1713" s="112"/>
      <c r="Y1713" s="112"/>
      <c r="Z1713" s="112"/>
      <c r="AA1713" s="112"/>
      <c r="AB1713" s="112"/>
      <c r="AC1713" s="112"/>
      <c r="AD1713" s="112"/>
      <c r="AE1713" s="112"/>
      <c r="AF1713" s="112"/>
    </row>
    <row r="1714" spans="2:32" ht="12" customHeight="1"/>
    <row r="1715" spans="2:32" ht="12" customHeight="1"/>
    <row r="1716" spans="2:32" ht="12" customHeight="1"/>
    <row r="1717" spans="2:32" ht="12" customHeight="1"/>
    <row r="1718" spans="2:32" ht="12" customHeight="1"/>
    <row r="1719" spans="2:32" ht="12" customHeight="1"/>
    <row r="1720" spans="2:32" ht="12" customHeight="1"/>
    <row r="1721" spans="2:32" ht="12" customHeight="1"/>
    <row r="1722" spans="2:32" ht="12" customHeight="1"/>
    <row r="1723" spans="2:32" ht="12" customHeight="1"/>
    <row r="1724" spans="2:32" ht="12" customHeight="1"/>
    <row r="1728" spans="2:32" ht="15" customHeight="1"/>
    <row r="1729" ht="15" customHeight="1"/>
    <row r="1731" ht="12" customHeight="1"/>
    <row r="1767" ht="12" customHeight="1"/>
    <row r="1813" ht="12" customHeight="1"/>
    <row r="1849" ht="12" customHeight="1"/>
    <row r="1885" ht="12" customHeight="1"/>
    <row r="1887" ht="12" customHeight="1"/>
    <row r="1923" ht="12" customHeight="1"/>
    <row r="1959" ht="12" customHeight="1"/>
    <row r="1960" ht="12" customHeight="1"/>
    <row r="1961" ht="12" customHeight="1"/>
    <row r="1970" ht="12" customHeight="1"/>
    <row r="1979" ht="12" customHeight="1"/>
    <row r="1989" spans="2:32" ht="15" customHeight="1"/>
    <row r="1990" spans="2:32" ht="15" customHeight="1">
      <c r="B1990" s="112"/>
      <c r="C1990" s="112"/>
      <c r="D1990" s="112"/>
      <c r="E1990" s="112"/>
      <c r="F1990" s="112"/>
      <c r="G1990" s="112"/>
      <c r="H1990" s="112"/>
      <c r="I1990" s="112"/>
      <c r="J1990" s="112"/>
      <c r="K1990" s="112"/>
      <c r="L1990" s="112"/>
      <c r="M1990" s="112"/>
      <c r="N1990" s="112"/>
      <c r="O1990" s="112"/>
      <c r="P1990" s="112"/>
      <c r="Q1990" s="112"/>
      <c r="R1990" s="112"/>
      <c r="S1990" s="112"/>
      <c r="T1990" s="112"/>
      <c r="U1990" s="112"/>
      <c r="V1990" s="112"/>
      <c r="W1990" s="112"/>
      <c r="X1990" s="112"/>
      <c r="Y1990" s="112"/>
      <c r="Z1990" s="112"/>
      <c r="AA1990" s="112"/>
      <c r="AB1990" s="112"/>
      <c r="AC1990" s="112"/>
      <c r="AD1990" s="112"/>
      <c r="AE1990" s="112"/>
      <c r="AF1990" s="112"/>
    </row>
    <row r="1998" spans="2:32" ht="12" customHeight="1"/>
    <row r="1999" spans="2:32" ht="12" customHeight="1"/>
    <row r="2000" spans="2:32"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3" ht="15" customHeight="1"/>
    <row r="2054" ht="15" customHeight="1"/>
    <row r="2144" ht="12" customHeight="1"/>
    <row r="2234" ht="12" customHeight="1"/>
    <row r="2324" spans="2:32" ht="15" customHeight="1"/>
    <row r="2325" spans="2:32" ht="15" customHeight="1">
      <c r="B2325" s="112"/>
      <c r="C2325" s="112"/>
      <c r="D2325" s="112"/>
      <c r="E2325" s="112"/>
      <c r="F2325" s="112"/>
      <c r="G2325" s="112"/>
      <c r="H2325" s="112"/>
      <c r="I2325" s="112"/>
      <c r="J2325" s="112"/>
      <c r="K2325" s="112"/>
      <c r="L2325" s="112"/>
      <c r="M2325" s="112"/>
      <c r="N2325" s="112"/>
      <c r="O2325" s="112"/>
      <c r="P2325" s="112"/>
      <c r="Q2325" s="112"/>
      <c r="R2325" s="112"/>
      <c r="S2325" s="112"/>
      <c r="T2325" s="112"/>
      <c r="U2325" s="112"/>
      <c r="V2325" s="112"/>
      <c r="W2325" s="112"/>
      <c r="X2325" s="112"/>
      <c r="Y2325" s="112"/>
      <c r="Z2325" s="112"/>
      <c r="AA2325" s="112"/>
      <c r="AB2325" s="112"/>
      <c r="AC2325" s="112"/>
      <c r="AD2325" s="112"/>
      <c r="AE2325" s="112"/>
      <c r="AF2325" s="112"/>
    </row>
    <row r="2327" spans="2:32" ht="12" customHeight="1"/>
    <row r="2328" spans="2:32" ht="12" customHeight="1"/>
    <row r="2329" spans="2:32" ht="12" customHeight="1"/>
    <row r="2330" spans="2:32" ht="12" customHeight="1"/>
    <row r="2331" spans="2:32" ht="12" customHeight="1"/>
    <row r="2332" spans="2:32" ht="12" customHeight="1"/>
    <row r="2333" spans="2:32" ht="12" customHeight="1"/>
    <row r="2334" spans="2:32" ht="12" customHeight="1"/>
    <row r="2335" spans="2:32" ht="12" customHeight="1"/>
    <row r="2336" spans="2:32"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3" ht="15" customHeight="1"/>
    <row r="2354" ht="15" customHeight="1"/>
    <row r="2372" ht="12" customHeight="1"/>
    <row r="2390" ht="12" customHeight="1"/>
    <row r="2408" ht="12" customHeight="1"/>
    <row r="2426" ht="12" customHeight="1"/>
    <row r="2444" ht="12" customHeight="1"/>
    <row r="2462" ht="12" customHeight="1"/>
    <row r="2463" ht="12" customHeight="1"/>
    <row r="2481" ht="12" customHeight="1"/>
    <row r="2499" ht="12" customHeight="1"/>
    <row r="2517" ht="12" customHeight="1"/>
    <row r="2518" ht="12" customHeight="1"/>
    <row r="2536" ht="12" customHeight="1"/>
    <row r="2554" ht="12" customHeight="1"/>
    <row r="2572" ht="12" customHeight="1"/>
    <row r="2590" ht="12" customHeight="1"/>
    <row r="2608" ht="12" customHeight="1"/>
    <row r="2626" ht="12" customHeight="1"/>
    <row r="2644" spans="2:32" ht="15" customHeight="1"/>
    <row r="2645" spans="2:32" ht="15" customHeight="1">
      <c r="B2645" s="112"/>
      <c r="C2645" s="112"/>
      <c r="D2645" s="112"/>
      <c r="E2645" s="112"/>
      <c r="F2645" s="112"/>
      <c r="G2645" s="112"/>
      <c r="H2645" s="112"/>
      <c r="I2645" s="112"/>
      <c r="J2645" s="112"/>
      <c r="K2645" s="112"/>
      <c r="L2645" s="112"/>
      <c r="M2645" s="112"/>
      <c r="N2645" s="112"/>
      <c r="O2645" s="112"/>
      <c r="P2645" s="112"/>
      <c r="Q2645" s="112"/>
      <c r="R2645" s="112"/>
      <c r="S2645" s="112"/>
      <c r="T2645" s="112"/>
      <c r="U2645" s="112"/>
      <c r="V2645" s="112"/>
      <c r="W2645" s="112"/>
      <c r="X2645" s="112"/>
      <c r="Y2645" s="112"/>
      <c r="Z2645" s="112"/>
      <c r="AA2645" s="112"/>
      <c r="AB2645" s="112"/>
      <c r="AC2645" s="112"/>
      <c r="AD2645" s="112"/>
      <c r="AE2645" s="112"/>
      <c r="AF2645" s="112"/>
    </row>
    <row r="2647" spans="2:32" ht="12" customHeight="1"/>
    <row r="2648" spans="2:32" ht="12" customHeight="1"/>
    <row r="2649" spans="2:32" ht="12" customHeight="1"/>
    <row r="2650" spans="2:32" ht="12" customHeight="1"/>
    <row r="2651" spans="2:32" ht="12" customHeight="1"/>
    <row r="2652" spans="2:32" ht="12" customHeight="1"/>
    <row r="2653" spans="2:32" ht="12" customHeight="1"/>
    <row r="2654" spans="2:32" ht="12" customHeight="1"/>
    <row r="2655" spans="2:32" ht="12" customHeight="1"/>
    <row r="2656" spans="2:32"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8" ht="15" customHeight="1"/>
    <row r="2679" ht="15" customHeight="1"/>
    <row r="2697" ht="12" customHeight="1"/>
    <row r="2715" ht="12" customHeight="1"/>
    <row r="2733" ht="12" customHeight="1"/>
    <row r="2751" ht="12" customHeight="1"/>
    <row r="2786" ht="12" customHeight="1"/>
    <row r="2804" ht="12" customHeight="1"/>
    <row r="2839" ht="12" customHeight="1"/>
    <row r="2857" ht="12" customHeight="1"/>
    <row r="2875" ht="12" customHeight="1"/>
    <row r="2893" ht="12" customHeight="1"/>
    <row r="2911" ht="12" customHeight="1"/>
    <row r="2929" ht="12" customHeight="1"/>
    <row r="2947" ht="12" customHeight="1"/>
    <row r="2965" spans="2:32" ht="12" customHeight="1"/>
    <row r="2970" spans="2:32" ht="15" customHeight="1"/>
    <row r="2971" spans="2:32" ht="15" customHeight="1">
      <c r="B2971" s="112"/>
      <c r="C2971" s="112"/>
      <c r="D2971" s="112"/>
      <c r="E2971" s="112"/>
      <c r="F2971" s="112"/>
      <c r="G2971" s="112"/>
      <c r="H2971" s="112"/>
      <c r="I2971" s="112"/>
      <c r="J2971" s="112"/>
      <c r="K2971" s="112"/>
      <c r="L2971" s="112"/>
      <c r="M2971" s="112"/>
      <c r="N2971" s="112"/>
      <c r="O2971" s="112"/>
      <c r="P2971" s="112"/>
      <c r="Q2971" s="112"/>
      <c r="R2971" s="112"/>
      <c r="S2971" s="112"/>
      <c r="T2971" s="112"/>
      <c r="U2971" s="112"/>
      <c r="V2971" s="112"/>
      <c r="W2971" s="112"/>
      <c r="X2971" s="112"/>
      <c r="Y2971" s="112"/>
      <c r="Z2971" s="112"/>
      <c r="AA2971" s="112"/>
      <c r="AB2971" s="112"/>
      <c r="AC2971" s="112"/>
      <c r="AD2971" s="112"/>
      <c r="AE2971" s="112"/>
      <c r="AF2971" s="112"/>
    </row>
    <row r="2973" spans="2:32" ht="12" customHeight="1"/>
    <row r="2974" spans="2:32" ht="12" customHeight="1"/>
    <row r="2975" spans="2:32" ht="12" customHeight="1"/>
    <row r="2976" spans="2:32"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3" ht="15" customHeight="1"/>
    <row r="3004" ht="15" customHeight="1"/>
    <row r="3022" ht="12" customHeight="1"/>
    <row r="3040" ht="12" customHeight="1"/>
    <row r="3058" ht="12" customHeight="1"/>
    <row r="3076" ht="12" customHeight="1"/>
    <row r="3111" ht="12" customHeight="1"/>
    <row r="3129" ht="12" customHeight="1"/>
    <row r="3147" ht="12" customHeight="1"/>
    <row r="3165" ht="12" customHeight="1"/>
    <row r="3166" ht="12" customHeight="1"/>
    <row r="3184" ht="12" customHeight="1"/>
    <row r="3202" ht="12" customHeight="1"/>
    <row r="3220" ht="12" customHeight="1"/>
    <row r="3238" ht="12" customHeight="1"/>
    <row r="3256" ht="12" customHeight="1"/>
    <row r="3274" ht="12" customHeight="1"/>
    <row r="3292" spans="2:32" ht="15" customHeight="1"/>
    <row r="3293" spans="2:32" ht="15" customHeight="1">
      <c r="B3293" s="112"/>
      <c r="C3293" s="112"/>
      <c r="D3293" s="112"/>
      <c r="E3293" s="112"/>
      <c r="F3293" s="112"/>
      <c r="G3293" s="112"/>
      <c r="H3293" s="112"/>
      <c r="I3293" s="112"/>
      <c r="J3293" s="112"/>
      <c r="K3293" s="112"/>
      <c r="L3293" s="112"/>
      <c r="M3293" s="112"/>
      <c r="N3293" s="112"/>
      <c r="O3293" s="112"/>
      <c r="P3293" s="112"/>
      <c r="Q3293" s="112"/>
      <c r="R3293" s="112"/>
      <c r="S3293" s="112"/>
      <c r="T3293" s="112"/>
      <c r="U3293" s="112"/>
      <c r="V3293" s="112"/>
      <c r="W3293" s="112"/>
      <c r="X3293" s="112"/>
      <c r="Y3293" s="112"/>
      <c r="Z3293" s="112"/>
      <c r="AA3293" s="112"/>
      <c r="AB3293" s="112"/>
      <c r="AC3293" s="112"/>
      <c r="AD3293" s="112"/>
      <c r="AE3293" s="112"/>
      <c r="AF3293" s="112"/>
    </row>
    <row r="3294" spans="2:32" ht="12" customHeight="1"/>
    <row r="3295" spans="2:32" ht="12" customHeight="1"/>
    <row r="3296" spans="2:32"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8" ht="15" customHeight="1"/>
    <row r="3329" ht="15" customHeight="1"/>
    <row r="3335" ht="12" customHeight="1"/>
    <row r="3352" ht="12" customHeight="1"/>
    <row r="3355" ht="12" customHeight="1"/>
    <row r="3361" ht="12" customHeight="1"/>
    <row r="3378" ht="12" customHeight="1"/>
    <row r="3381" ht="12" customHeight="1"/>
    <row r="3385" ht="12" customHeight="1"/>
    <row r="3396" spans="2:32" ht="12" customHeight="1"/>
    <row r="3399" spans="2:32" ht="12" customHeight="1"/>
    <row r="3401" spans="2:32" ht="15" customHeight="1"/>
    <row r="3402" spans="2:32" ht="15" customHeight="1">
      <c r="B3402" s="112"/>
      <c r="C3402" s="112"/>
      <c r="D3402" s="112"/>
      <c r="E3402" s="112"/>
      <c r="F3402" s="112"/>
      <c r="G3402" s="112"/>
      <c r="H3402" s="112"/>
      <c r="I3402" s="112"/>
      <c r="J3402" s="112"/>
      <c r="K3402" s="112"/>
      <c r="L3402" s="112"/>
      <c r="M3402" s="112"/>
      <c r="N3402" s="112"/>
      <c r="O3402" s="112"/>
      <c r="P3402" s="112"/>
      <c r="Q3402" s="112"/>
      <c r="R3402" s="112"/>
      <c r="S3402" s="112"/>
      <c r="T3402" s="112"/>
      <c r="U3402" s="112"/>
      <c r="V3402" s="112"/>
      <c r="W3402" s="112"/>
      <c r="X3402" s="112"/>
      <c r="Y3402" s="112"/>
      <c r="Z3402" s="112"/>
      <c r="AA3402" s="112"/>
      <c r="AB3402" s="112"/>
      <c r="AC3402" s="112"/>
      <c r="AD3402" s="112"/>
      <c r="AE3402" s="112"/>
      <c r="AF3402" s="112"/>
    </row>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3" ht="15" customHeight="1"/>
    <row r="3454" ht="15" customHeight="1"/>
    <row r="3460" ht="12" customHeight="1"/>
    <row r="3477" ht="12" customHeight="1"/>
    <row r="3480" ht="12" customHeight="1"/>
    <row r="3486" ht="12" customHeight="1"/>
    <row r="3503" ht="12" customHeight="1"/>
    <row r="3506" ht="12" customHeight="1"/>
    <row r="3510" ht="12" customHeight="1"/>
    <row r="3521" spans="2:32" ht="12" customHeight="1"/>
    <row r="3524" spans="2:32" ht="12" customHeight="1"/>
    <row r="3526" spans="2:32" ht="15" customHeight="1"/>
    <row r="3527" spans="2:32" ht="15" customHeight="1">
      <c r="B3527" s="112"/>
      <c r="C3527" s="112"/>
      <c r="D3527" s="112"/>
      <c r="E3527" s="112"/>
      <c r="F3527" s="112"/>
      <c r="G3527" s="112"/>
      <c r="H3527" s="112"/>
      <c r="I3527" s="112"/>
      <c r="J3527" s="112"/>
      <c r="K3527" s="112"/>
      <c r="L3527" s="112"/>
      <c r="M3527" s="112"/>
      <c r="N3527" s="112"/>
      <c r="O3527" s="112"/>
      <c r="P3527" s="112"/>
      <c r="Q3527" s="112"/>
      <c r="R3527" s="112"/>
      <c r="S3527" s="112"/>
      <c r="T3527" s="112"/>
      <c r="U3527" s="112"/>
      <c r="V3527" s="112"/>
      <c r="W3527" s="112"/>
      <c r="X3527" s="112"/>
      <c r="Y3527" s="112"/>
      <c r="Z3527" s="112"/>
      <c r="AA3527" s="112"/>
      <c r="AB3527" s="112"/>
      <c r="AC3527" s="112"/>
      <c r="AD3527" s="112"/>
      <c r="AE3527" s="112"/>
      <c r="AF3527" s="112"/>
    </row>
    <row r="3535" spans="2:32" ht="12" customHeight="1"/>
    <row r="3536" spans="2:32"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8" ht="15" customHeight="1"/>
    <row r="3579" ht="15" customHeight="1"/>
    <row r="3585" ht="12" customHeight="1"/>
    <row r="3602" ht="12" customHeight="1"/>
    <row r="3605" ht="12" customHeight="1"/>
    <row r="3611" ht="12" customHeight="1"/>
    <row r="3628" ht="12" customHeight="1"/>
    <row r="3631" ht="12" customHeight="1"/>
    <row r="3635" ht="12" customHeight="1"/>
    <row r="3646" ht="12" customHeight="1"/>
    <row r="3649" spans="2:32" ht="12" customHeight="1"/>
    <row r="3651" spans="2:32" ht="15" customHeight="1"/>
    <row r="3652" spans="2:32" ht="15" customHeight="1">
      <c r="B3652" s="112"/>
      <c r="C3652" s="112"/>
      <c r="D3652" s="112"/>
      <c r="E3652" s="112"/>
      <c r="F3652" s="112"/>
      <c r="G3652" s="112"/>
      <c r="H3652" s="112"/>
      <c r="I3652" s="112"/>
      <c r="J3652" s="112"/>
      <c r="K3652" s="112"/>
      <c r="L3652" s="112"/>
      <c r="M3652" s="112"/>
      <c r="N3652" s="112"/>
      <c r="O3652" s="112"/>
      <c r="P3652" s="112"/>
      <c r="Q3652" s="112"/>
      <c r="R3652" s="112"/>
      <c r="S3652" s="112"/>
      <c r="T3652" s="112"/>
      <c r="U3652" s="112"/>
      <c r="V3652" s="112"/>
      <c r="W3652" s="112"/>
      <c r="X3652" s="112"/>
      <c r="Y3652" s="112"/>
      <c r="Z3652" s="112"/>
      <c r="AA3652" s="112"/>
      <c r="AB3652" s="112"/>
      <c r="AC3652" s="112"/>
      <c r="AD3652" s="112"/>
      <c r="AE3652" s="112"/>
      <c r="AF3652" s="112"/>
    </row>
    <row r="3660" spans="2:32" ht="12" customHeight="1"/>
    <row r="3661" spans="2:32" ht="12" customHeight="1"/>
    <row r="3662" spans="2:32" ht="12" customHeight="1"/>
    <row r="3663" spans="2:32" ht="12" customHeight="1"/>
    <row r="3664" spans="2:32"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3" ht="15" customHeight="1"/>
    <row r="3704" ht="15" customHeight="1"/>
    <row r="3710" ht="12" customHeight="1"/>
    <row r="3727" ht="12" customHeight="1"/>
    <row r="3730" ht="12" customHeight="1"/>
    <row r="3736" ht="12" customHeight="1"/>
    <row r="3753" ht="12" customHeight="1"/>
    <row r="3756" ht="12" customHeight="1"/>
    <row r="3760" ht="12" customHeight="1"/>
    <row r="3771" ht="12" customHeight="1"/>
    <row r="3774" ht="12" customHeight="1"/>
    <row r="3776" ht="15" customHeight="1"/>
    <row r="3777" spans="2:32" ht="15" customHeight="1">
      <c r="B3777" s="112"/>
      <c r="C3777" s="112"/>
      <c r="D3777" s="112"/>
      <c r="E3777" s="112"/>
      <c r="F3777" s="112"/>
      <c r="G3777" s="112"/>
      <c r="H3777" s="112"/>
      <c r="I3777" s="112"/>
      <c r="J3777" s="112"/>
      <c r="K3777" s="112"/>
      <c r="L3777" s="112"/>
      <c r="M3777" s="112"/>
      <c r="N3777" s="112"/>
      <c r="O3777" s="112"/>
      <c r="P3777" s="112"/>
      <c r="Q3777" s="112"/>
      <c r="R3777" s="112"/>
      <c r="S3777" s="112"/>
      <c r="T3777" s="112"/>
      <c r="U3777" s="112"/>
      <c r="V3777" s="112"/>
      <c r="W3777" s="112"/>
      <c r="X3777" s="112"/>
      <c r="Y3777" s="112"/>
      <c r="Z3777" s="112"/>
      <c r="AA3777" s="112"/>
      <c r="AB3777" s="112"/>
      <c r="AC3777" s="112"/>
      <c r="AD3777" s="112"/>
      <c r="AE3777" s="112"/>
      <c r="AF3777" s="112"/>
    </row>
    <row r="3785" spans="2:32" ht="12" customHeight="1"/>
    <row r="3786" spans="2:32" ht="12" customHeight="1"/>
    <row r="3787" spans="2:32" ht="12" customHeight="1"/>
    <row r="3788" spans="2:32" ht="12" customHeight="1"/>
    <row r="3789" spans="2:32" ht="12" customHeight="1"/>
    <row r="3790" spans="2:32" ht="12" customHeight="1"/>
    <row r="3791" spans="2:32" ht="12" customHeight="1"/>
    <row r="3792" spans="2:3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8" ht="15" customHeight="1"/>
    <row r="3829" ht="15" customHeight="1"/>
    <row r="3835" ht="12" customHeight="1"/>
    <row r="3852" ht="12" customHeight="1"/>
    <row r="3855" ht="12" customHeight="1"/>
    <row r="3861" ht="12" customHeight="1"/>
    <row r="3878" ht="12" customHeight="1"/>
    <row r="3881" ht="12" customHeight="1"/>
    <row r="3885" ht="12" customHeight="1"/>
    <row r="3896" spans="2:32" ht="12" customHeight="1"/>
    <row r="3899" spans="2:32" ht="12" customHeight="1"/>
    <row r="3901" spans="2:32" ht="15" customHeight="1"/>
    <row r="3902" spans="2:32" ht="15" customHeight="1">
      <c r="B3902" s="112"/>
      <c r="C3902" s="112"/>
      <c r="D3902" s="112"/>
      <c r="E3902" s="112"/>
      <c r="F3902" s="112"/>
      <c r="G3902" s="112"/>
      <c r="H3902" s="112"/>
      <c r="I3902" s="112"/>
      <c r="J3902" s="112"/>
      <c r="K3902" s="112"/>
      <c r="L3902" s="112"/>
      <c r="M3902" s="112"/>
      <c r="N3902" s="112"/>
      <c r="O3902" s="112"/>
      <c r="P3902" s="112"/>
      <c r="Q3902" s="112"/>
      <c r="R3902" s="112"/>
      <c r="S3902" s="112"/>
      <c r="T3902" s="112"/>
      <c r="U3902" s="112"/>
      <c r="V3902" s="112"/>
      <c r="W3902" s="112"/>
      <c r="X3902" s="112"/>
      <c r="Y3902" s="112"/>
      <c r="Z3902" s="112"/>
      <c r="AA3902" s="112"/>
      <c r="AB3902" s="112"/>
      <c r="AC3902" s="112"/>
      <c r="AD3902" s="112"/>
      <c r="AE3902" s="112"/>
      <c r="AF3902" s="112"/>
    </row>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3" ht="15" customHeight="1"/>
    <row r="3954" ht="15" customHeight="1"/>
    <row r="3960" ht="12" customHeight="1"/>
    <row r="3977" ht="12" customHeight="1"/>
    <row r="3980" ht="12" customHeight="1"/>
    <row r="3986" ht="12" customHeight="1"/>
    <row r="4003" ht="12" customHeight="1"/>
    <row r="4006" ht="12" customHeight="1"/>
    <row r="4010" ht="12" customHeight="1"/>
    <row r="4021" spans="2:32" ht="12" customHeight="1"/>
    <row r="4024" spans="2:32" ht="12" customHeight="1"/>
    <row r="4026" spans="2:32" ht="15" customHeight="1"/>
    <row r="4027" spans="2:32" ht="15" customHeight="1">
      <c r="B4027" s="112"/>
      <c r="C4027" s="112"/>
      <c r="D4027" s="112"/>
      <c r="E4027" s="112"/>
      <c r="F4027" s="112"/>
      <c r="G4027" s="112"/>
      <c r="H4027" s="112"/>
      <c r="I4027" s="112"/>
      <c r="J4027" s="112"/>
      <c r="K4027" s="112"/>
      <c r="L4027" s="112"/>
      <c r="M4027" s="112"/>
      <c r="N4027" s="112"/>
      <c r="O4027" s="112"/>
      <c r="P4027" s="112"/>
      <c r="Q4027" s="112"/>
      <c r="R4027" s="112"/>
      <c r="S4027" s="112"/>
      <c r="T4027" s="112"/>
      <c r="U4027" s="112"/>
      <c r="V4027" s="112"/>
      <c r="W4027" s="112"/>
      <c r="X4027" s="112"/>
      <c r="Y4027" s="112"/>
      <c r="Z4027" s="112"/>
      <c r="AA4027" s="112"/>
      <c r="AB4027" s="112"/>
      <c r="AC4027" s="112"/>
      <c r="AD4027" s="112"/>
      <c r="AE4027" s="112"/>
      <c r="AF4027" s="112"/>
    </row>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8" ht="15" customHeight="1"/>
    <row r="4079" ht="15" customHeight="1"/>
    <row r="4085" ht="12" customHeight="1"/>
    <row r="4102" ht="12" customHeight="1"/>
    <row r="4105" ht="12" customHeight="1"/>
    <row r="4111" ht="12" customHeight="1"/>
    <row r="4128" ht="12" customHeight="1"/>
    <row r="4131" ht="12" customHeight="1"/>
    <row r="4135" ht="12" customHeight="1"/>
    <row r="4146" spans="2:32" ht="12" customHeight="1"/>
    <row r="4149" spans="2:32" ht="12" customHeight="1"/>
    <row r="4151" spans="2:32" ht="15" customHeight="1"/>
    <row r="4152" spans="2:32" ht="15" customHeight="1">
      <c r="B4152" s="112"/>
      <c r="C4152" s="112"/>
      <c r="D4152" s="112"/>
      <c r="E4152" s="112"/>
      <c r="F4152" s="112"/>
      <c r="G4152" s="112"/>
      <c r="H4152" s="112"/>
      <c r="I4152" s="112"/>
      <c r="J4152" s="112"/>
      <c r="K4152" s="112"/>
      <c r="L4152" s="112"/>
      <c r="M4152" s="112"/>
      <c r="N4152" s="112"/>
      <c r="O4152" s="112"/>
      <c r="P4152" s="112"/>
      <c r="Q4152" s="112"/>
      <c r="R4152" s="112"/>
      <c r="S4152" s="112"/>
      <c r="T4152" s="112"/>
      <c r="U4152" s="112"/>
      <c r="V4152" s="112"/>
      <c r="W4152" s="112"/>
      <c r="X4152" s="112"/>
      <c r="Y4152" s="112"/>
      <c r="Z4152" s="112"/>
      <c r="AA4152" s="112"/>
      <c r="AB4152" s="112"/>
      <c r="AC4152" s="112"/>
      <c r="AD4152" s="112"/>
      <c r="AE4152" s="112"/>
      <c r="AF4152" s="112"/>
    </row>
    <row r="4160" spans="2:32"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3" ht="15" customHeight="1"/>
    <row r="4204" ht="15" customHeight="1"/>
    <row r="4210" ht="12" customHeight="1"/>
    <row r="4227" ht="12" customHeight="1"/>
    <row r="4230" ht="12" customHeight="1"/>
    <row r="4236" ht="12" customHeight="1"/>
    <row r="4253" ht="12" customHeight="1"/>
    <row r="4256" ht="12" customHeight="1"/>
    <row r="4260" ht="12" customHeight="1"/>
    <row r="4271" ht="12" customHeight="1"/>
    <row r="4274" spans="2:32" ht="12" customHeight="1"/>
    <row r="4276" spans="2:32" ht="15" customHeight="1"/>
    <row r="4277" spans="2:32" ht="15" customHeight="1">
      <c r="B4277" s="112"/>
      <c r="C4277" s="112"/>
      <c r="D4277" s="112"/>
      <c r="E4277" s="112"/>
      <c r="F4277" s="112"/>
      <c r="G4277" s="112"/>
      <c r="H4277" s="112"/>
      <c r="I4277" s="112"/>
      <c r="J4277" s="112"/>
      <c r="K4277" s="112"/>
      <c r="L4277" s="112"/>
      <c r="M4277" s="112"/>
      <c r="N4277" s="112"/>
      <c r="O4277" s="112"/>
      <c r="P4277" s="112"/>
      <c r="Q4277" s="112"/>
      <c r="R4277" s="112"/>
      <c r="S4277" s="112"/>
      <c r="T4277" s="112"/>
      <c r="U4277" s="112"/>
      <c r="V4277" s="112"/>
      <c r="W4277" s="112"/>
      <c r="X4277" s="112"/>
      <c r="Y4277" s="112"/>
      <c r="Z4277" s="112"/>
      <c r="AA4277" s="112"/>
      <c r="AB4277" s="112"/>
      <c r="AC4277" s="112"/>
      <c r="AD4277" s="112"/>
      <c r="AE4277" s="112"/>
      <c r="AF4277" s="112"/>
    </row>
    <row r="4285" spans="2:32" ht="12" customHeight="1"/>
    <row r="4286" spans="2:32" ht="12" customHeight="1"/>
    <row r="4287" spans="2:32" ht="12" customHeight="1"/>
    <row r="4288" spans="2:32"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8" ht="15" customHeight="1"/>
    <row r="4329" ht="15" customHeight="1"/>
    <row r="4335" ht="12" customHeight="1"/>
    <row r="4352" ht="12" customHeight="1"/>
    <row r="4355" ht="12" customHeight="1"/>
    <row r="4361" ht="12" customHeight="1"/>
    <row r="4378" ht="12" customHeight="1"/>
    <row r="4381" ht="12" customHeight="1"/>
    <row r="4385" ht="12" customHeight="1"/>
    <row r="4396" ht="12" customHeight="1"/>
    <row r="4399" ht="12" customHeight="1"/>
    <row r="4401" spans="2:32" ht="15" customHeight="1"/>
    <row r="4402" spans="2:32" ht="15" customHeight="1">
      <c r="B4402" s="112"/>
      <c r="C4402" s="112"/>
      <c r="D4402" s="112"/>
      <c r="E4402" s="112"/>
      <c r="F4402" s="112"/>
      <c r="G4402" s="112"/>
      <c r="H4402" s="112"/>
      <c r="I4402" s="112"/>
      <c r="J4402" s="112"/>
      <c r="K4402" s="112"/>
      <c r="L4402" s="112"/>
      <c r="M4402" s="112"/>
      <c r="N4402" s="112"/>
      <c r="O4402" s="112"/>
      <c r="P4402" s="112"/>
      <c r="Q4402" s="112"/>
      <c r="R4402" s="112"/>
      <c r="S4402" s="112"/>
      <c r="T4402" s="112"/>
      <c r="U4402" s="112"/>
      <c r="V4402" s="112"/>
      <c r="W4402" s="112"/>
      <c r="X4402" s="112"/>
      <c r="Y4402" s="112"/>
      <c r="Z4402" s="112"/>
      <c r="AA4402" s="112"/>
      <c r="AB4402" s="112"/>
      <c r="AC4402" s="112"/>
      <c r="AD4402" s="112"/>
      <c r="AE4402" s="112"/>
      <c r="AF4402" s="112"/>
    </row>
  </sheetData>
  <mergeCells count="30">
    <mergeCell ref="B4402:AF4402"/>
    <mergeCell ref="B2645:AF2645"/>
    <mergeCell ref="B2971:AF2971"/>
    <mergeCell ref="B3293:AF3293"/>
    <mergeCell ref="B3402:AF3402"/>
    <mergeCell ref="B3527:AF3527"/>
    <mergeCell ref="B3652:AF3652"/>
    <mergeCell ref="B3777:AF3777"/>
    <mergeCell ref="B3902:AF3902"/>
    <mergeCell ref="B4027:AF4027"/>
    <mergeCell ref="B4152:AF4152"/>
    <mergeCell ref="B4277:AF4277"/>
    <mergeCell ref="B2325:AF2325"/>
    <mergeCell ref="B557:AF557"/>
    <mergeCell ref="B638:AF638"/>
    <mergeCell ref="B710:AF710"/>
    <mergeCell ref="B886:AF886"/>
    <mergeCell ref="B969:AF969"/>
    <mergeCell ref="B1071:AF1071"/>
    <mergeCell ref="B1169:AF1169"/>
    <mergeCell ref="B1269:AF1269"/>
    <mergeCell ref="B1484:AF1484"/>
    <mergeCell ref="B1713:AF1713"/>
    <mergeCell ref="B1990:AF1990"/>
    <mergeCell ref="B500:AF500"/>
    <mergeCell ref="B76:AF76"/>
    <mergeCell ref="B116:AF116"/>
    <mergeCell ref="B258:AF258"/>
    <mergeCell ref="B340:AF340"/>
    <mergeCell ref="B452:AF452"/>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90C64-09E7-41DC-893C-B939F2BAA178}">
  <sheetPr>
    <tabColor theme="6" tint="0.79998168889431442"/>
  </sheetPr>
  <dimension ref="A1:AI61"/>
  <sheetViews>
    <sheetView workbookViewId="0"/>
  </sheetViews>
  <sheetFormatPr defaultRowHeight="15"/>
  <sheetData>
    <row r="1" spans="1:35">
      <c r="A1" t="s">
        <v>1635</v>
      </c>
    </row>
    <row r="2" spans="1:35">
      <c r="A2" t="s">
        <v>2687</v>
      </c>
    </row>
    <row r="3" spans="1:35">
      <c r="A3" t="s">
        <v>2688</v>
      </c>
    </row>
    <row r="4" spans="1:35">
      <c r="A4" t="s">
        <v>149</v>
      </c>
    </row>
    <row r="5" spans="1:35">
      <c r="B5" t="s">
        <v>268</v>
      </c>
      <c r="C5" t="s">
        <v>269</v>
      </c>
      <c r="D5" t="s">
        <v>270</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2582</v>
      </c>
    </row>
    <row r="6" spans="1:35">
      <c r="A6" t="s">
        <v>1638</v>
      </c>
    </row>
    <row r="7" spans="1:35">
      <c r="A7" t="s">
        <v>1640</v>
      </c>
    </row>
    <row r="8" spans="1:35">
      <c r="A8" t="s">
        <v>1642</v>
      </c>
      <c r="B8" t="s">
        <v>2689</v>
      </c>
      <c r="C8" t="s">
        <v>2690</v>
      </c>
      <c r="D8" t="s">
        <v>273</v>
      </c>
      <c r="F8">
        <v>49.466006999999998</v>
      </c>
      <c r="G8">
        <v>46.619698</v>
      </c>
      <c r="H8">
        <v>44.295555</v>
      </c>
      <c r="I8">
        <v>42.214077000000003</v>
      </c>
      <c r="J8">
        <v>40.394996999999996</v>
      </c>
      <c r="K8">
        <v>38.478470000000002</v>
      </c>
      <c r="L8">
        <v>36.816710999999998</v>
      </c>
      <c r="M8">
        <v>35.414054999999998</v>
      </c>
      <c r="N8">
        <v>34.183059999999998</v>
      </c>
      <c r="O8">
        <v>33.072498000000003</v>
      </c>
      <c r="P8">
        <v>32.211067</v>
      </c>
      <c r="Q8">
        <v>31.494395999999998</v>
      </c>
      <c r="R8">
        <v>30.740480000000002</v>
      </c>
      <c r="S8">
        <v>29.975055999999999</v>
      </c>
      <c r="T8">
        <v>29.307186000000002</v>
      </c>
      <c r="U8">
        <v>28.795176999999999</v>
      </c>
      <c r="V8">
        <v>28.429549999999999</v>
      </c>
      <c r="W8">
        <v>28.163509000000001</v>
      </c>
      <c r="X8">
        <v>27.894558</v>
      </c>
      <c r="Y8">
        <v>27.594154</v>
      </c>
      <c r="Z8">
        <v>27.308109000000002</v>
      </c>
      <c r="AA8">
        <v>26.995598000000001</v>
      </c>
      <c r="AB8">
        <v>26.631284999999998</v>
      </c>
      <c r="AC8">
        <v>26.261372000000001</v>
      </c>
      <c r="AD8">
        <v>25.912925999999999</v>
      </c>
      <c r="AE8">
        <v>25.597389</v>
      </c>
      <c r="AF8">
        <v>25.312645</v>
      </c>
      <c r="AG8">
        <v>25.004356000000001</v>
      </c>
      <c r="AH8">
        <v>24.704986999999999</v>
      </c>
      <c r="AI8" s="32">
        <v>-2.4E-2</v>
      </c>
    </row>
    <row r="9" spans="1:35">
      <c r="A9" t="s">
        <v>1645</v>
      </c>
      <c r="B9" t="s">
        <v>2691</v>
      </c>
      <c r="C9" t="s">
        <v>2692</v>
      </c>
      <c r="D9" t="s">
        <v>273</v>
      </c>
      <c r="F9">
        <v>0.111688</v>
      </c>
      <c r="G9">
        <v>9.6532999999999994E-2</v>
      </c>
      <c r="H9">
        <v>8.3162E-2</v>
      </c>
      <c r="I9">
        <v>7.1313000000000001E-2</v>
      </c>
      <c r="J9">
        <v>6.0877000000000001E-2</v>
      </c>
      <c r="K9">
        <v>5.1618999999999998E-2</v>
      </c>
      <c r="L9">
        <v>4.3394000000000002E-2</v>
      </c>
      <c r="M9">
        <v>3.6202999999999999E-2</v>
      </c>
      <c r="N9">
        <v>3.0032E-2</v>
      </c>
      <c r="O9">
        <v>2.4808E-2</v>
      </c>
      <c r="P9">
        <v>2.0456999999999999E-2</v>
      </c>
      <c r="Q9">
        <v>1.6912E-2</v>
      </c>
      <c r="R9">
        <v>1.4080000000000001E-2</v>
      </c>
      <c r="S9">
        <v>1.1854999999999999E-2</v>
      </c>
      <c r="T9">
        <v>1.0115000000000001E-2</v>
      </c>
      <c r="U9">
        <v>8.7530000000000004E-3</v>
      </c>
      <c r="V9">
        <v>7.6899999999999998E-3</v>
      </c>
      <c r="W9">
        <v>6.8459999999999997E-3</v>
      </c>
      <c r="X9">
        <v>6.1370000000000001E-3</v>
      </c>
      <c r="Y9">
        <v>5.5189999999999996E-3</v>
      </c>
      <c r="Z9">
        <v>4.9779999999999998E-3</v>
      </c>
      <c r="AA9">
        <v>4.4980000000000003E-3</v>
      </c>
      <c r="AB9">
        <v>4.0699999999999998E-3</v>
      </c>
      <c r="AC9">
        <v>3.6849999999999999E-3</v>
      </c>
      <c r="AD9">
        <v>3.339E-3</v>
      </c>
      <c r="AE9">
        <v>3.0279999999999999E-3</v>
      </c>
      <c r="AF9">
        <v>2.748E-3</v>
      </c>
      <c r="AG9">
        <v>2.4970000000000001E-3</v>
      </c>
      <c r="AH9">
        <v>2.2699999999999999E-3</v>
      </c>
      <c r="AI9" s="32">
        <v>-0.13</v>
      </c>
    </row>
    <row r="10" spans="1:35">
      <c r="A10" t="s">
        <v>1648</v>
      </c>
      <c r="B10" t="s">
        <v>2693</v>
      </c>
      <c r="C10" t="s">
        <v>2694</v>
      </c>
      <c r="D10" t="s">
        <v>273</v>
      </c>
      <c r="F10">
        <v>49.577694000000001</v>
      </c>
      <c r="G10">
        <v>46.716228000000001</v>
      </c>
      <c r="H10">
        <v>44.378715999999997</v>
      </c>
      <c r="I10">
        <v>42.285389000000002</v>
      </c>
      <c r="J10">
        <v>40.455874999999999</v>
      </c>
      <c r="K10">
        <v>38.530090000000001</v>
      </c>
      <c r="L10">
        <v>36.860106999999999</v>
      </c>
      <c r="M10">
        <v>35.450256000000003</v>
      </c>
      <c r="N10">
        <v>34.213093000000001</v>
      </c>
      <c r="O10">
        <v>33.097304999999999</v>
      </c>
      <c r="P10">
        <v>32.231524999999998</v>
      </c>
      <c r="Q10">
        <v>31.511309000000001</v>
      </c>
      <c r="R10">
        <v>30.754560000000001</v>
      </c>
      <c r="S10">
        <v>29.986910000000002</v>
      </c>
      <c r="T10">
        <v>29.317301</v>
      </c>
      <c r="U10">
        <v>28.803930000000001</v>
      </c>
      <c r="V10">
        <v>28.437241</v>
      </c>
      <c r="W10">
        <v>28.170355000000001</v>
      </c>
      <c r="X10">
        <v>27.900696</v>
      </c>
      <c r="Y10">
        <v>27.599674</v>
      </c>
      <c r="Z10">
        <v>27.313086999999999</v>
      </c>
      <c r="AA10">
        <v>27.000095000000002</v>
      </c>
      <c r="AB10">
        <v>26.635355000000001</v>
      </c>
      <c r="AC10">
        <v>26.265056999999999</v>
      </c>
      <c r="AD10">
        <v>25.916264999999999</v>
      </c>
      <c r="AE10">
        <v>25.600418000000001</v>
      </c>
      <c r="AF10">
        <v>25.315393</v>
      </c>
      <c r="AG10">
        <v>25.006853</v>
      </c>
      <c r="AH10">
        <v>24.707256000000001</v>
      </c>
      <c r="AI10" s="32">
        <v>-2.5000000000000001E-2</v>
      </c>
    </row>
    <row r="11" spans="1:35">
      <c r="A11" t="s">
        <v>1651</v>
      </c>
    </row>
    <row r="12" spans="1:35">
      <c r="A12" t="s">
        <v>1653</v>
      </c>
      <c r="B12" t="s">
        <v>2695</v>
      </c>
      <c r="C12" t="s">
        <v>2696</v>
      </c>
      <c r="D12" t="s">
        <v>273</v>
      </c>
      <c r="F12">
        <v>2.461112</v>
      </c>
      <c r="G12">
        <v>2.2103090000000001</v>
      </c>
      <c r="H12">
        <v>1.985196</v>
      </c>
      <c r="I12">
        <v>1.7855970000000001</v>
      </c>
      <c r="J12">
        <v>1.618082</v>
      </c>
      <c r="K12">
        <v>1.4676549999999999</v>
      </c>
      <c r="L12">
        <v>1.3403229999999999</v>
      </c>
      <c r="M12">
        <v>1.236246</v>
      </c>
      <c r="N12">
        <v>1.150493</v>
      </c>
      <c r="O12">
        <v>1.079925</v>
      </c>
      <c r="P12">
        <v>1.029307</v>
      </c>
      <c r="Q12">
        <v>0.99377700000000002</v>
      </c>
      <c r="R12">
        <v>0.96236699999999997</v>
      </c>
      <c r="S12">
        <v>0.93445199999999995</v>
      </c>
      <c r="T12">
        <v>0.91421399999999997</v>
      </c>
      <c r="U12">
        <v>0.90237100000000003</v>
      </c>
      <c r="V12">
        <v>0.89766299999999999</v>
      </c>
      <c r="W12">
        <v>0.89760300000000004</v>
      </c>
      <c r="X12">
        <v>0.89686999999999995</v>
      </c>
      <c r="Y12">
        <v>0.89403699999999997</v>
      </c>
      <c r="Z12">
        <v>0.89149800000000001</v>
      </c>
      <c r="AA12">
        <v>0.88747399999999999</v>
      </c>
      <c r="AB12">
        <v>0.88075599999999998</v>
      </c>
      <c r="AC12">
        <v>0.87377800000000005</v>
      </c>
      <c r="AD12">
        <v>0.86814100000000005</v>
      </c>
      <c r="AE12">
        <v>0.86434100000000003</v>
      </c>
      <c r="AF12">
        <v>0.86214599999999997</v>
      </c>
      <c r="AG12">
        <v>0.85861799999999999</v>
      </c>
      <c r="AH12">
        <v>0.85379300000000002</v>
      </c>
      <c r="AI12" s="32">
        <v>-3.6999999999999998E-2</v>
      </c>
    </row>
    <row r="13" spans="1:35">
      <c r="A13" t="s">
        <v>2697</v>
      </c>
      <c r="B13" t="s">
        <v>2698</v>
      </c>
      <c r="C13" t="s">
        <v>2609</v>
      </c>
      <c r="D13" t="s">
        <v>273</v>
      </c>
      <c r="F13">
        <v>8.2278000000000004E-2</v>
      </c>
      <c r="G13">
        <v>8.5696999999999995E-2</v>
      </c>
      <c r="H13">
        <v>9.0184E-2</v>
      </c>
      <c r="I13">
        <v>9.4142000000000003E-2</v>
      </c>
      <c r="J13">
        <v>9.7428000000000001E-2</v>
      </c>
      <c r="K13">
        <v>0.10066899999999999</v>
      </c>
      <c r="L13">
        <v>0.10408000000000001</v>
      </c>
      <c r="M13">
        <v>0.107796</v>
      </c>
      <c r="N13">
        <v>0.111692</v>
      </c>
      <c r="O13">
        <v>0.11568100000000001</v>
      </c>
      <c r="P13">
        <v>0.12048300000000001</v>
      </c>
      <c r="Q13">
        <v>0.12576999999999999</v>
      </c>
      <c r="R13">
        <v>0.13058400000000001</v>
      </c>
      <c r="S13">
        <v>0.135072</v>
      </c>
      <c r="T13">
        <v>0.13986199999999999</v>
      </c>
      <c r="U13">
        <v>0.14538599999999999</v>
      </c>
      <c r="V13">
        <v>0.15171599999999999</v>
      </c>
      <c r="W13">
        <v>0.15862299999999999</v>
      </c>
      <c r="X13">
        <v>0.16536300000000001</v>
      </c>
      <c r="Y13">
        <v>0.171676</v>
      </c>
      <c r="Z13">
        <v>0.17796600000000001</v>
      </c>
      <c r="AA13">
        <v>0.18382599999999999</v>
      </c>
      <c r="AB13">
        <v>0.18898699999999999</v>
      </c>
      <c r="AC13">
        <v>0.19394500000000001</v>
      </c>
      <c r="AD13">
        <v>0.19902</v>
      </c>
      <c r="AE13">
        <v>0.20438600000000001</v>
      </c>
      <c r="AF13">
        <v>0.21005799999999999</v>
      </c>
      <c r="AG13">
        <v>0.21534700000000001</v>
      </c>
      <c r="AH13">
        <v>0.22064600000000001</v>
      </c>
      <c r="AI13" s="32">
        <v>3.5999999999999997E-2</v>
      </c>
    </row>
    <row r="14" spans="1:35">
      <c r="A14" t="s">
        <v>2699</v>
      </c>
      <c r="B14" t="s">
        <v>2700</v>
      </c>
      <c r="C14" t="s">
        <v>2609</v>
      </c>
      <c r="D14" t="s">
        <v>273</v>
      </c>
      <c r="F14">
        <v>0.137378</v>
      </c>
      <c r="G14">
        <v>0.154861</v>
      </c>
      <c r="H14">
        <v>0.18635699999999999</v>
      </c>
      <c r="I14">
        <v>0.227322</v>
      </c>
      <c r="J14">
        <v>0.26983499999999999</v>
      </c>
      <c r="K14">
        <v>0.312718</v>
      </c>
      <c r="L14">
        <v>0.35735699999999998</v>
      </c>
      <c r="M14">
        <v>0.40442699999999998</v>
      </c>
      <c r="N14">
        <v>0.45291999999999999</v>
      </c>
      <c r="O14">
        <v>0.50208200000000003</v>
      </c>
      <c r="P14">
        <v>0.55627700000000002</v>
      </c>
      <c r="Q14">
        <v>0.61317100000000002</v>
      </c>
      <c r="R14">
        <v>0.666736</v>
      </c>
      <c r="S14">
        <v>0.717669</v>
      </c>
      <c r="T14">
        <v>0.77018799999999998</v>
      </c>
      <c r="U14">
        <v>0.82734300000000005</v>
      </c>
      <c r="V14">
        <v>0.88985300000000001</v>
      </c>
      <c r="W14">
        <v>0.95657800000000004</v>
      </c>
      <c r="X14">
        <v>1.0225409999999999</v>
      </c>
      <c r="Y14">
        <v>1.0861050000000001</v>
      </c>
      <c r="Z14">
        <v>1.149972</v>
      </c>
      <c r="AA14">
        <v>1.2112909999999999</v>
      </c>
      <c r="AB14">
        <v>1.2680290000000001</v>
      </c>
      <c r="AC14">
        <v>1.3233820000000001</v>
      </c>
      <c r="AD14">
        <v>1.379407</v>
      </c>
      <c r="AE14">
        <v>1.4372229999999999</v>
      </c>
      <c r="AF14">
        <v>1.4970140000000001</v>
      </c>
      <c r="AG14">
        <v>1.553947</v>
      </c>
      <c r="AH14">
        <v>1.6108560000000001</v>
      </c>
      <c r="AI14" s="32">
        <v>9.1999999999999998E-2</v>
      </c>
    </row>
    <row r="15" spans="1:35">
      <c r="A15" t="s">
        <v>2701</v>
      </c>
      <c r="B15" t="s">
        <v>2702</v>
      </c>
      <c r="C15" t="s">
        <v>2609</v>
      </c>
      <c r="D15" t="s">
        <v>273</v>
      </c>
      <c r="F15">
        <v>0.40151300000000001</v>
      </c>
      <c r="G15">
        <v>0.46051399999999998</v>
      </c>
      <c r="H15">
        <v>0.53044899999999995</v>
      </c>
      <c r="I15">
        <v>0.60993799999999998</v>
      </c>
      <c r="J15">
        <v>0.68546399999999996</v>
      </c>
      <c r="K15">
        <v>0.75662200000000002</v>
      </c>
      <c r="L15">
        <v>0.82606999999999997</v>
      </c>
      <c r="M15">
        <v>0.89533799999999997</v>
      </c>
      <c r="N15">
        <v>0.96288600000000002</v>
      </c>
      <c r="O15">
        <v>1.0279039999999999</v>
      </c>
      <c r="P15">
        <v>1.097982</v>
      </c>
      <c r="Q15">
        <v>1.16961</v>
      </c>
      <c r="R15">
        <v>1.233436</v>
      </c>
      <c r="S15">
        <v>1.291064</v>
      </c>
      <c r="T15">
        <v>1.3493809999999999</v>
      </c>
      <c r="U15">
        <v>1.413192</v>
      </c>
      <c r="V15">
        <v>1.4839640000000001</v>
      </c>
      <c r="W15">
        <v>1.5600350000000001</v>
      </c>
      <c r="X15">
        <v>1.6341699999999999</v>
      </c>
      <c r="Y15">
        <v>1.7040979999999999</v>
      </c>
      <c r="Z15">
        <v>1.774011</v>
      </c>
      <c r="AA15">
        <v>1.8398829999999999</v>
      </c>
      <c r="AB15">
        <v>1.8989780000000001</v>
      </c>
      <c r="AC15">
        <v>1.9562390000000001</v>
      </c>
      <c r="AD15">
        <v>2.0146959999999998</v>
      </c>
      <c r="AE15">
        <v>2.0759669999999999</v>
      </c>
      <c r="AF15">
        <v>2.1402369999999999</v>
      </c>
      <c r="AG15">
        <v>2.200555</v>
      </c>
      <c r="AH15">
        <v>2.2609300000000001</v>
      </c>
      <c r="AI15" s="32">
        <v>6.4000000000000001E-2</v>
      </c>
    </row>
    <row r="16" spans="1:35">
      <c r="A16" t="s">
        <v>1665</v>
      </c>
      <c r="B16" t="s">
        <v>2703</v>
      </c>
      <c r="C16" t="s">
        <v>2704</v>
      </c>
      <c r="D16" t="s">
        <v>273</v>
      </c>
      <c r="F16">
        <v>0.133383</v>
      </c>
      <c r="G16">
        <v>0.134821</v>
      </c>
      <c r="H16">
        <v>0.13941000000000001</v>
      </c>
      <c r="I16">
        <v>0.14457</v>
      </c>
      <c r="J16">
        <v>0.14922199999999999</v>
      </c>
      <c r="K16">
        <v>0.15324299999999999</v>
      </c>
      <c r="L16">
        <v>0.157113</v>
      </c>
      <c r="M16">
        <v>0.16105900000000001</v>
      </c>
      <c r="N16">
        <v>0.16500999999999999</v>
      </c>
      <c r="O16">
        <v>0.16892399999999999</v>
      </c>
      <c r="P16">
        <v>0.17376800000000001</v>
      </c>
      <c r="Q16">
        <v>0.17915800000000001</v>
      </c>
      <c r="R16">
        <v>0.18398400000000001</v>
      </c>
      <c r="S16">
        <v>0.18851499999999999</v>
      </c>
      <c r="T16">
        <v>0.19351699999999999</v>
      </c>
      <c r="U16">
        <v>0.19953799999999999</v>
      </c>
      <c r="V16">
        <v>0.20671400000000001</v>
      </c>
      <c r="W16">
        <v>0.21479599999999999</v>
      </c>
      <c r="X16">
        <v>0.22287599999999999</v>
      </c>
      <c r="Y16">
        <v>0.23064000000000001</v>
      </c>
      <c r="Z16">
        <v>0.23851600000000001</v>
      </c>
      <c r="AA16">
        <v>0.24595900000000001</v>
      </c>
      <c r="AB16">
        <v>0.25263400000000003</v>
      </c>
      <c r="AC16">
        <v>0.25909100000000002</v>
      </c>
      <c r="AD16">
        <v>0.26564399999999999</v>
      </c>
      <c r="AE16">
        <v>0.27249800000000002</v>
      </c>
      <c r="AF16">
        <v>0.27968799999999999</v>
      </c>
      <c r="AG16">
        <v>0.28641800000000001</v>
      </c>
      <c r="AH16">
        <v>0.293157</v>
      </c>
      <c r="AI16" s="32">
        <v>2.9000000000000001E-2</v>
      </c>
    </row>
    <row r="17" spans="1:35">
      <c r="A17" t="s">
        <v>1668</v>
      </c>
      <c r="B17" t="s">
        <v>2705</v>
      </c>
      <c r="C17" t="s">
        <v>2706</v>
      </c>
      <c r="D17" t="s">
        <v>273</v>
      </c>
      <c r="F17">
        <v>6.8515999999999994E-2</v>
      </c>
      <c r="G17">
        <v>6.9584999999999994E-2</v>
      </c>
      <c r="H17">
        <v>7.2609999999999994E-2</v>
      </c>
      <c r="I17">
        <v>7.6588000000000003E-2</v>
      </c>
      <c r="J17">
        <v>8.0639000000000002E-2</v>
      </c>
      <c r="K17">
        <v>8.4719000000000003E-2</v>
      </c>
      <c r="L17">
        <v>8.9145000000000002E-2</v>
      </c>
      <c r="M17">
        <v>9.4184000000000004E-2</v>
      </c>
      <c r="N17">
        <v>9.9724999999999994E-2</v>
      </c>
      <c r="O17">
        <v>0.105665</v>
      </c>
      <c r="P17">
        <v>0.112773</v>
      </c>
      <c r="Q17">
        <v>0.12064</v>
      </c>
      <c r="R17">
        <v>0.12822500000000001</v>
      </c>
      <c r="S17">
        <v>0.13562099999999999</v>
      </c>
      <c r="T17">
        <v>0.143484</v>
      </c>
      <c r="U17">
        <v>0.15227199999999999</v>
      </c>
      <c r="V17">
        <v>0.16208600000000001</v>
      </c>
      <c r="W17">
        <v>0.17270199999999999</v>
      </c>
      <c r="X17">
        <v>0.18326000000000001</v>
      </c>
      <c r="Y17">
        <v>0.19347600000000001</v>
      </c>
      <c r="Z17">
        <v>0.20378499999999999</v>
      </c>
      <c r="AA17">
        <v>0.21368699999999999</v>
      </c>
      <c r="AB17">
        <v>0.22284300000000001</v>
      </c>
      <c r="AC17">
        <v>0.231791</v>
      </c>
      <c r="AD17">
        <v>0.24085200000000001</v>
      </c>
      <c r="AE17">
        <v>0.25020799999999999</v>
      </c>
      <c r="AF17">
        <v>0.25989499999999999</v>
      </c>
      <c r="AG17">
        <v>0.26912000000000003</v>
      </c>
      <c r="AH17">
        <v>0.27834999999999999</v>
      </c>
      <c r="AI17" s="32">
        <v>5.0999999999999997E-2</v>
      </c>
    </row>
    <row r="18" spans="1:35">
      <c r="A18" t="s">
        <v>1671</v>
      </c>
      <c r="B18" t="s">
        <v>2707</v>
      </c>
      <c r="C18" t="s">
        <v>2708</v>
      </c>
      <c r="D18" t="s">
        <v>273</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112</v>
      </c>
    </row>
    <row r="19" spans="1:35">
      <c r="A19" t="s">
        <v>1674</v>
      </c>
      <c r="B19" t="s">
        <v>2709</v>
      </c>
      <c r="C19" t="s">
        <v>2710</v>
      </c>
      <c r="D19" t="s">
        <v>273</v>
      </c>
      <c r="F19">
        <v>2.0884179999999999</v>
      </c>
      <c r="G19">
        <v>2.0554230000000002</v>
      </c>
      <c r="H19">
        <v>2.0266060000000001</v>
      </c>
      <c r="I19">
        <v>1.99352</v>
      </c>
      <c r="J19">
        <v>1.9694149999999999</v>
      </c>
      <c r="K19">
        <v>1.9384250000000001</v>
      </c>
      <c r="L19">
        <v>1.9172</v>
      </c>
      <c r="M19">
        <v>1.90723</v>
      </c>
      <c r="N19">
        <v>1.9056679999999999</v>
      </c>
      <c r="O19">
        <v>1.910166</v>
      </c>
      <c r="P19">
        <v>1.929648</v>
      </c>
      <c r="Q19">
        <v>1.958029</v>
      </c>
      <c r="R19">
        <v>1.982791</v>
      </c>
      <c r="S19">
        <v>2.0052650000000001</v>
      </c>
      <c r="T19">
        <v>2.032648</v>
      </c>
      <c r="U19">
        <v>2.06969</v>
      </c>
      <c r="V19">
        <v>2.1170339999999999</v>
      </c>
      <c r="W19">
        <v>2.1721699999999999</v>
      </c>
      <c r="X19">
        <v>2.226817</v>
      </c>
      <c r="Y19">
        <v>2.2782650000000002</v>
      </c>
      <c r="Z19">
        <v>2.330559</v>
      </c>
      <c r="AA19">
        <v>2.3792659999999999</v>
      </c>
      <c r="AB19">
        <v>2.4213439999999999</v>
      </c>
      <c r="AC19">
        <v>2.4613290000000001</v>
      </c>
      <c r="AD19">
        <v>2.5019070000000001</v>
      </c>
      <c r="AE19">
        <v>2.5446409999999999</v>
      </c>
      <c r="AF19">
        <v>2.5898810000000001</v>
      </c>
      <c r="AG19">
        <v>2.6312850000000001</v>
      </c>
      <c r="AH19">
        <v>2.6727620000000001</v>
      </c>
      <c r="AI19" s="32">
        <v>8.9999999999999993E-3</v>
      </c>
    </row>
    <row r="20" spans="1:35">
      <c r="A20" t="s">
        <v>1677</v>
      </c>
      <c r="B20" t="s">
        <v>2711</v>
      </c>
      <c r="C20" t="s">
        <v>2712</v>
      </c>
      <c r="D20" t="s">
        <v>273</v>
      </c>
      <c r="F20">
        <v>8.4440000000000001E-2</v>
      </c>
      <c r="G20">
        <v>7.8244999999999995E-2</v>
      </c>
      <c r="H20">
        <v>7.1707999999999994E-2</v>
      </c>
      <c r="I20">
        <v>6.5062999999999996E-2</v>
      </c>
      <c r="J20">
        <v>5.8495999999999999E-2</v>
      </c>
      <c r="K20">
        <v>5.1991000000000002E-2</v>
      </c>
      <c r="L20">
        <v>4.5643999999999997E-2</v>
      </c>
      <c r="M20">
        <v>3.9710000000000002E-2</v>
      </c>
      <c r="N20">
        <v>3.4805999999999997E-2</v>
      </c>
      <c r="O20">
        <v>3.0196000000000001E-2</v>
      </c>
      <c r="P20">
        <v>2.6155999999999999E-2</v>
      </c>
      <c r="Q20">
        <v>2.2713000000000001E-2</v>
      </c>
      <c r="R20">
        <v>1.9885E-2</v>
      </c>
      <c r="S20">
        <v>1.7531000000000001E-2</v>
      </c>
      <c r="T20">
        <v>1.5620999999999999E-2</v>
      </c>
      <c r="U20">
        <v>1.4361000000000001E-2</v>
      </c>
      <c r="V20">
        <v>1.3289E-2</v>
      </c>
      <c r="W20">
        <v>1.2399E-2</v>
      </c>
      <c r="X20">
        <v>1.1609E-2</v>
      </c>
      <c r="Y20">
        <v>1.0869999999999999E-2</v>
      </c>
      <c r="Z20">
        <v>1.0177E-2</v>
      </c>
      <c r="AA20">
        <v>9.5289999999999993E-3</v>
      </c>
      <c r="AB20">
        <v>8.9219999999999994E-3</v>
      </c>
      <c r="AC20">
        <v>8.3540000000000003E-3</v>
      </c>
      <c r="AD20">
        <v>7.8209999999999998E-3</v>
      </c>
      <c r="AE20">
        <v>7.3229999999999996E-3</v>
      </c>
      <c r="AF20">
        <v>6.8570000000000002E-3</v>
      </c>
      <c r="AG20">
        <v>6.4200000000000004E-3</v>
      </c>
      <c r="AH20">
        <v>6.0109999999999999E-3</v>
      </c>
      <c r="AI20" s="32">
        <v>-0.09</v>
      </c>
    </row>
    <row r="21" spans="1:35">
      <c r="A21" t="s">
        <v>1680</v>
      </c>
      <c r="B21" t="s">
        <v>2713</v>
      </c>
      <c r="C21" t="s">
        <v>2714</v>
      </c>
      <c r="D21" t="s">
        <v>273</v>
      </c>
      <c r="F21">
        <v>2.2590000000000002E-3</v>
      </c>
      <c r="G21">
        <v>1.944E-3</v>
      </c>
      <c r="H21">
        <v>1.7600000000000001E-3</v>
      </c>
      <c r="I21">
        <v>1.6479999999999999E-3</v>
      </c>
      <c r="J21">
        <v>1.5430000000000001E-3</v>
      </c>
      <c r="K21">
        <v>1.4450000000000001E-3</v>
      </c>
      <c r="L21">
        <v>1.353E-3</v>
      </c>
      <c r="M21">
        <v>1.266E-3</v>
      </c>
      <c r="N21">
        <v>1.186E-3</v>
      </c>
      <c r="O21">
        <v>1.1100000000000001E-3</v>
      </c>
      <c r="P21">
        <v>1.0399999999999999E-3</v>
      </c>
      <c r="Q21">
        <v>9.7300000000000002E-4</v>
      </c>
      <c r="R21">
        <v>9.1100000000000003E-4</v>
      </c>
      <c r="S21">
        <v>8.5300000000000003E-4</v>
      </c>
      <c r="T21">
        <v>7.9900000000000001E-4</v>
      </c>
      <c r="U21">
        <v>7.4799999999999997E-4</v>
      </c>
      <c r="V21">
        <v>6.9999999999999999E-4</v>
      </c>
      <c r="W21">
        <v>6.5600000000000001E-4</v>
      </c>
      <c r="X21">
        <v>6.1399999999999996E-4</v>
      </c>
      <c r="Y21">
        <v>5.7499999999999999E-4</v>
      </c>
      <c r="Z21">
        <v>5.3799999999999996E-4</v>
      </c>
      <c r="AA21">
        <v>5.04E-4</v>
      </c>
      <c r="AB21">
        <v>4.7199999999999998E-4</v>
      </c>
      <c r="AC21">
        <v>4.4200000000000001E-4</v>
      </c>
      <c r="AD21">
        <v>4.1399999999999998E-4</v>
      </c>
      <c r="AE21">
        <v>3.8699999999999997E-4</v>
      </c>
      <c r="AF21">
        <v>3.6299999999999999E-4</v>
      </c>
      <c r="AG21">
        <v>3.4000000000000002E-4</v>
      </c>
      <c r="AH21">
        <v>3.1799999999999998E-4</v>
      </c>
      <c r="AI21" s="32">
        <v>-6.8000000000000005E-2</v>
      </c>
    </row>
    <row r="22" spans="1:35">
      <c r="A22" t="s">
        <v>1683</v>
      </c>
      <c r="B22" t="s">
        <v>2715</v>
      </c>
      <c r="C22" t="s">
        <v>2716</v>
      </c>
      <c r="D22" t="s">
        <v>273</v>
      </c>
      <c r="F22">
        <v>1.5181E-2</v>
      </c>
      <c r="G22">
        <v>1.2968E-2</v>
      </c>
      <c r="H22">
        <v>1.1150999999999999E-2</v>
      </c>
      <c r="I22">
        <v>9.6790000000000001E-3</v>
      </c>
      <c r="J22">
        <v>8.7530000000000004E-3</v>
      </c>
      <c r="K22">
        <v>8.1770000000000002E-3</v>
      </c>
      <c r="L22">
        <v>7.6559999999999996E-3</v>
      </c>
      <c r="M22">
        <v>7.1679999999999999E-3</v>
      </c>
      <c r="N22">
        <v>6.7120000000000001E-3</v>
      </c>
      <c r="O22">
        <v>6.2839999999999997E-3</v>
      </c>
      <c r="P22">
        <v>5.8840000000000003E-3</v>
      </c>
      <c r="Q22">
        <v>5.509E-3</v>
      </c>
      <c r="R22">
        <v>5.1580000000000003E-3</v>
      </c>
      <c r="S22">
        <v>4.829E-3</v>
      </c>
      <c r="T22">
        <v>4.522E-3</v>
      </c>
      <c r="U22">
        <v>4.2339999999999999E-3</v>
      </c>
      <c r="V22">
        <v>3.9639999999999996E-3</v>
      </c>
      <c r="W22">
        <v>3.7109999999999999E-3</v>
      </c>
      <c r="X22">
        <v>3.4749999999999998E-3</v>
      </c>
      <c r="Y22">
        <v>3.2539999999999999E-3</v>
      </c>
      <c r="Z22">
        <v>3.0460000000000001E-3</v>
      </c>
      <c r="AA22">
        <v>2.8519999999999999E-3</v>
      </c>
      <c r="AB22">
        <v>2.6710000000000002E-3</v>
      </c>
      <c r="AC22">
        <v>2.5010000000000002E-3</v>
      </c>
      <c r="AD22">
        <v>2.3410000000000002E-3</v>
      </c>
      <c r="AE22">
        <v>2.1919999999999999E-3</v>
      </c>
      <c r="AF22">
        <v>2.052E-3</v>
      </c>
      <c r="AG22">
        <v>1.9220000000000001E-3</v>
      </c>
      <c r="AH22">
        <v>1.799E-3</v>
      </c>
      <c r="AI22" s="32">
        <v>-7.2999999999999995E-2</v>
      </c>
    </row>
    <row r="23" spans="1:35">
      <c r="A23" t="s">
        <v>1686</v>
      </c>
      <c r="B23" t="s">
        <v>2717</v>
      </c>
      <c r="C23" t="s">
        <v>2718</v>
      </c>
      <c r="D23" t="s">
        <v>273</v>
      </c>
      <c r="F23">
        <v>2.9725000000000001E-2</v>
      </c>
      <c r="G23">
        <v>2.5337999999999999E-2</v>
      </c>
      <c r="H23">
        <v>2.1677999999999999E-2</v>
      </c>
      <c r="I23">
        <v>1.8672999999999999E-2</v>
      </c>
      <c r="J23">
        <v>1.6624E-2</v>
      </c>
      <c r="K23">
        <v>1.5348000000000001E-2</v>
      </c>
      <c r="L23">
        <v>1.4264000000000001E-2</v>
      </c>
      <c r="M23">
        <v>1.3356E-2</v>
      </c>
      <c r="N23">
        <v>1.2505E-2</v>
      </c>
      <c r="O23">
        <v>1.1708E-2</v>
      </c>
      <c r="P23">
        <v>1.0962E-2</v>
      </c>
      <c r="Q23">
        <v>1.0264000000000001E-2</v>
      </c>
      <c r="R23">
        <v>9.6100000000000005E-3</v>
      </c>
      <c r="S23">
        <v>8.9980000000000008E-3</v>
      </c>
      <c r="T23">
        <v>8.4250000000000002E-3</v>
      </c>
      <c r="U23">
        <v>7.8879999999999992E-3</v>
      </c>
      <c r="V23">
        <v>7.3860000000000002E-3</v>
      </c>
      <c r="W23">
        <v>6.9150000000000001E-3</v>
      </c>
      <c r="X23">
        <v>6.4749999999999999E-3</v>
      </c>
      <c r="Y23">
        <v>6.0619999999999997E-3</v>
      </c>
      <c r="Z23">
        <v>5.6759999999999996E-3</v>
      </c>
      <c r="AA23">
        <v>5.3140000000000001E-3</v>
      </c>
      <c r="AB23">
        <v>4.9760000000000004E-3</v>
      </c>
      <c r="AC23">
        <v>4.6589999999999999E-3</v>
      </c>
      <c r="AD23">
        <v>4.3620000000000004E-3</v>
      </c>
      <c r="AE23">
        <v>4.084E-3</v>
      </c>
      <c r="AF23">
        <v>3.8240000000000001E-3</v>
      </c>
      <c r="AG23">
        <v>3.5799999999999998E-3</v>
      </c>
      <c r="AH23">
        <v>3.3519999999999999E-3</v>
      </c>
      <c r="AI23" s="32">
        <v>-7.4999999999999997E-2</v>
      </c>
    </row>
    <row r="24" spans="1:35">
      <c r="A24" t="s">
        <v>1689</v>
      </c>
      <c r="B24" t="s">
        <v>2719</v>
      </c>
      <c r="C24" t="s">
        <v>2720</v>
      </c>
      <c r="D24" t="s">
        <v>273</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112</v>
      </c>
    </row>
    <row r="25" spans="1:35">
      <c r="A25" t="s">
        <v>1692</v>
      </c>
      <c r="B25" t="s">
        <v>2721</v>
      </c>
      <c r="C25" t="s">
        <v>2722</v>
      </c>
      <c r="D25" t="s">
        <v>273</v>
      </c>
      <c r="F25">
        <v>4.8399999999999997E-3</v>
      </c>
      <c r="G25">
        <v>4.7530000000000003E-3</v>
      </c>
      <c r="H25">
        <v>4.9220000000000002E-3</v>
      </c>
      <c r="I25">
        <v>5.2830000000000004E-3</v>
      </c>
      <c r="J25">
        <v>5.7860000000000003E-3</v>
      </c>
      <c r="K25">
        <v>6.378E-3</v>
      </c>
      <c r="L25">
        <v>7.0569999999999999E-3</v>
      </c>
      <c r="M25">
        <v>7.8270000000000006E-3</v>
      </c>
      <c r="N25">
        <v>8.6669999999999994E-3</v>
      </c>
      <c r="O25">
        <v>9.5650000000000006E-3</v>
      </c>
      <c r="P25">
        <v>1.0574999999999999E-2</v>
      </c>
      <c r="Q25">
        <v>1.1660999999999999E-2</v>
      </c>
      <c r="R25">
        <v>1.2754E-2</v>
      </c>
      <c r="S25">
        <v>1.3861999999999999E-2</v>
      </c>
      <c r="T25">
        <v>1.5016E-2</v>
      </c>
      <c r="U25">
        <v>1.6240999999999998E-2</v>
      </c>
      <c r="V25">
        <v>1.7554E-2</v>
      </c>
      <c r="W25">
        <v>1.8945E-2</v>
      </c>
      <c r="X25">
        <v>2.0358000000000001E-2</v>
      </c>
      <c r="Y25">
        <v>2.1772E-2</v>
      </c>
      <c r="Z25">
        <v>2.3202E-2</v>
      </c>
      <c r="AA25">
        <v>2.4597999999999998E-2</v>
      </c>
      <c r="AB25">
        <v>2.5939E-2</v>
      </c>
      <c r="AC25">
        <v>2.7257E-2</v>
      </c>
      <c r="AD25">
        <v>2.8565E-2</v>
      </c>
      <c r="AE25">
        <v>2.9877999999999998E-2</v>
      </c>
      <c r="AF25">
        <v>3.1206999999999999E-2</v>
      </c>
      <c r="AG25">
        <v>3.2496999999999998E-2</v>
      </c>
      <c r="AH25">
        <v>3.3785999999999997E-2</v>
      </c>
      <c r="AI25" s="32">
        <v>7.1999999999999995E-2</v>
      </c>
    </row>
    <row r="26" spans="1:35">
      <c r="A26" t="s">
        <v>1695</v>
      </c>
      <c r="B26" t="s">
        <v>2723</v>
      </c>
      <c r="C26" t="s">
        <v>2724</v>
      </c>
      <c r="D26" t="s">
        <v>273</v>
      </c>
      <c r="F26">
        <v>5.5090430000000001</v>
      </c>
      <c r="G26">
        <v>5.2944570000000004</v>
      </c>
      <c r="H26">
        <v>5.1420300000000001</v>
      </c>
      <c r="I26">
        <v>5.0320220000000004</v>
      </c>
      <c r="J26">
        <v>4.9612869999999996</v>
      </c>
      <c r="K26">
        <v>4.8973899999999997</v>
      </c>
      <c r="L26">
        <v>4.8672620000000002</v>
      </c>
      <c r="M26">
        <v>4.8756060000000003</v>
      </c>
      <c r="N26">
        <v>4.9122690000000002</v>
      </c>
      <c r="O26">
        <v>4.9692109999999996</v>
      </c>
      <c r="P26">
        <v>5.0748540000000002</v>
      </c>
      <c r="Q26">
        <v>5.2112740000000004</v>
      </c>
      <c r="R26">
        <v>5.3364409999999998</v>
      </c>
      <c r="S26">
        <v>5.4537319999999996</v>
      </c>
      <c r="T26">
        <v>5.5876749999999999</v>
      </c>
      <c r="U26">
        <v>5.7532639999999997</v>
      </c>
      <c r="V26">
        <v>5.9519209999999996</v>
      </c>
      <c r="W26">
        <v>6.1751339999999999</v>
      </c>
      <c r="X26">
        <v>6.3944270000000003</v>
      </c>
      <c r="Y26">
        <v>6.6008310000000003</v>
      </c>
      <c r="Z26">
        <v>6.8089449999999996</v>
      </c>
      <c r="AA26">
        <v>7.0041849999999997</v>
      </c>
      <c r="AB26">
        <v>7.1765489999999996</v>
      </c>
      <c r="AC26">
        <v>7.3427660000000001</v>
      </c>
      <c r="AD26">
        <v>7.5131709999999998</v>
      </c>
      <c r="AE26">
        <v>7.6931289999999999</v>
      </c>
      <c r="AF26">
        <v>7.8832199999999997</v>
      </c>
      <c r="AG26">
        <v>8.0600480000000001</v>
      </c>
      <c r="AH26">
        <v>8.2357610000000001</v>
      </c>
      <c r="AI26" s="32">
        <v>1.4E-2</v>
      </c>
    </row>
    <row r="27" spans="1:35">
      <c r="A27" t="s">
        <v>1698</v>
      </c>
      <c r="B27" t="s">
        <v>2725</v>
      </c>
      <c r="C27" t="s">
        <v>2726</v>
      </c>
      <c r="D27" t="s">
        <v>273</v>
      </c>
      <c r="F27">
        <v>55.086739000000001</v>
      </c>
      <c r="G27">
        <v>52.010685000000002</v>
      </c>
      <c r="H27">
        <v>49.520744000000001</v>
      </c>
      <c r="I27">
        <v>47.317413000000002</v>
      </c>
      <c r="J27">
        <v>45.417164</v>
      </c>
      <c r="K27">
        <v>43.427483000000002</v>
      </c>
      <c r="L27">
        <v>41.727370999999998</v>
      </c>
      <c r="M27">
        <v>40.325862999999998</v>
      </c>
      <c r="N27">
        <v>39.125362000000003</v>
      </c>
      <c r="O27">
        <v>38.066516999999997</v>
      </c>
      <c r="P27">
        <v>37.306381000000002</v>
      </c>
      <c r="Q27">
        <v>36.722583999999998</v>
      </c>
      <c r="R27">
        <v>36.091003000000001</v>
      </c>
      <c r="S27">
        <v>35.440643000000001</v>
      </c>
      <c r="T27">
        <v>34.904975999999998</v>
      </c>
      <c r="U27">
        <v>34.557194000000003</v>
      </c>
      <c r="V27">
        <v>34.389159999999997</v>
      </c>
      <c r="W27">
        <v>34.345489999999998</v>
      </c>
      <c r="X27">
        <v>34.295124000000001</v>
      </c>
      <c r="Y27">
        <v>34.200504000000002</v>
      </c>
      <c r="Z27">
        <v>34.122031999999997</v>
      </c>
      <c r="AA27">
        <v>34.004280000000001</v>
      </c>
      <c r="AB27">
        <v>33.811905000000003</v>
      </c>
      <c r="AC27">
        <v>33.607821999999999</v>
      </c>
      <c r="AD27">
        <v>33.429436000000003</v>
      </c>
      <c r="AE27">
        <v>33.293548999999999</v>
      </c>
      <c r="AF27">
        <v>33.198611999999997</v>
      </c>
      <c r="AG27">
        <v>33.066901999999999</v>
      </c>
      <c r="AH27">
        <v>32.943016</v>
      </c>
      <c r="AI27" s="32">
        <v>-1.7999999999999999E-2</v>
      </c>
    </row>
    <row r="28" spans="1:35">
      <c r="A28" t="s">
        <v>184</v>
      </c>
    </row>
    <row r="29" spans="1:35">
      <c r="A29" t="s">
        <v>1702</v>
      </c>
    </row>
    <row r="30" spans="1:35">
      <c r="A30" t="s">
        <v>1642</v>
      </c>
      <c r="B30" t="s">
        <v>2727</v>
      </c>
      <c r="C30" t="s">
        <v>2728</v>
      </c>
      <c r="D30" t="s">
        <v>273</v>
      </c>
      <c r="F30">
        <v>83.907561999999999</v>
      </c>
      <c r="G30">
        <v>85.246178</v>
      </c>
      <c r="H30">
        <v>86.675407000000007</v>
      </c>
      <c r="I30">
        <v>88.293334999999999</v>
      </c>
      <c r="J30">
        <v>90.024269000000004</v>
      </c>
      <c r="K30">
        <v>90.869743</v>
      </c>
      <c r="L30">
        <v>91.562454000000002</v>
      </c>
      <c r="M30">
        <v>92.186004999999994</v>
      </c>
      <c r="N30">
        <v>92.519035000000002</v>
      </c>
      <c r="O30">
        <v>92.672759999999997</v>
      </c>
      <c r="P30">
        <v>92.890891999999994</v>
      </c>
      <c r="Q30">
        <v>93.107742000000002</v>
      </c>
      <c r="R30">
        <v>93.025847999999996</v>
      </c>
      <c r="S30">
        <v>92.733376000000007</v>
      </c>
      <c r="T30">
        <v>92.385056000000006</v>
      </c>
      <c r="U30">
        <v>92.133949000000001</v>
      </c>
      <c r="V30">
        <v>92.064437999999996</v>
      </c>
      <c r="W30">
        <v>92.172379000000006</v>
      </c>
      <c r="X30">
        <v>92.406952000000004</v>
      </c>
      <c r="Y30">
        <v>92.627357000000003</v>
      </c>
      <c r="Z30">
        <v>92.833183000000005</v>
      </c>
      <c r="AA30">
        <v>92.988342000000003</v>
      </c>
      <c r="AB30">
        <v>93.056731999999997</v>
      </c>
      <c r="AC30">
        <v>93.097237000000007</v>
      </c>
      <c r="AD30">
        <v>93.178421</v>
      </c>
      <c r="AE30">
        <v>93.277641000000003</v>
      </c>
      <c r="AF30">
        <v>93.379456000000005</v>
      </c>
      <c r="AG30">
        <v>93.499008000000003</v>
      </c>
      <c r="AH30">
        <v>93.613983000000005</v>
      </c>
      <c r="AI30" s="32">
        <v>4.0000000000000001E-3</v>
      </c>
    </row>
    <row r="31" spans="1:35">
      <c r="A31" t="s">
        <v>1645</v>
      </c>
      <c r="B31" t="s">
        <v>2729</v>
      </c>
      <c r="C31" t="s">
        <v>2730</v>
      </c>
      <c r="D31" t="s">
        <v>273</v>
      </c>
      <c r="F31">
        <v>0.52666000000000002</v>
      </c>
      <c r="G31">
        <v>0.47596500000000003</v>
      </c>
      <c r="H31">
        <v>0.42480299999999999</v>
      </c>
      <c r="I31">
        <v>0.38073899999999999</v>
      </c>
      <c r="J31">
        <v>0.34478700000000001</v>
      </c>
      <c r="K31">
        <v>0.31091099999999999</v>
      </c>
      <c r="L31">
        <v>0.278391</v>
      </c>
      <c r="M31">
        <v>0.24728900000000001</v>
      </c>
      <c r="N31">
        <v>0.21771699999999999</v>
      </c>
      <c r="O31">
        <v>0.189885</v>
      </c>
      <c r="P31">
        <v>0.16389200000000001</v>
      </c>
      <c r="Q31">
        <v>0.14005300000000001</v>
      </c>
      <c r="R31">
        <v>0.118398</v>
      </c>
      <c r="S31">
        <v>9.9235000000000004E-2</v>
      </c>
      <c r="T31">
        <v>8.2496E-2</v>
      </c>
      <c r="U31">
        <v>6.8190000000000001E-2</v>
      </c>
      <c r="V31">
        <v>5.6337999999999999E-2</v>
      </c>
      <c r="W31">
        <v>4.6649999999999997E-2</v>
      </c>
      <c r="X31">
        <v>3.9010999999999997E-2</v>
      </c>
      <c r="Y31">
        <v>3.3098000000000002E-2</v>
      </c>
      <c r="Z31">
        <v>2.8437E-2</v>
      </c>
      <c r="AA31">
        <v>2.4750000000000001E-2</v>
      </c>
      <c r="AB31">
        <v>2.1794000000000001E-2</v>
      </c>
      <c r="AC31">
        <v>1.9529000000000001E-2</v>
      </c>
      <c r="AD31">
        <v>1.7741E-2</v>
      </c>
      <c r="AE31">
        <v>1.6143000000000001E-2</v>
      </c>
      <c r="AF31">
        <v>1.4714E-2</v>
      </c>
      <c r="AG31">
        <v>1.3434E-2</v>
      </c>
      <c r="AH31">
        <v>1.2286999999999999E-2</v>
      </c>
      <c r="AI31" s="32">
        <v>-0.126</v>
      </c>
    </row>
    <row r="32" spans="1:35">
      <c r="A32" t="s">
        <v>1708</v>
      </c>
      <c r="B32" t="s">
        <v>2731</v>
      </c>
      <c r="C32" t="s">
        <v>2732</v>
      </c>
      <c r="D32" t="s">
        <v>273</v>
      </c>
      <c r="F32">
        <v>84.434218999999999</v>
      </c>
      <c r="G32">
        <v>85.722144999999998</v>
      </c>
      <c r="H32">
        <v>87.100211999999999</v>
      </c>
      <c r="I32">
        <v>88.674071999999995</v>
      </c>
      <c r="J32">
        <v>90.369056999999998</v>
      </c>
      <c r="K32">
        <v>91.180655999999999</v>
      </c>
      <c r="L32">
        <v>91.840843000000007</v>
      </c>
      <c r="M32">
        <v>92.433295999999999</v>
      </c>
      <c r="N32">
        <v>92.736755000000002</v>
      </c>
      <c r="O32">
        <v>92.862647999999993</v>
      </c>
      <c r="P32">
        <v>93.054787000000005</v>
      </c>
      <c r="Q32">
        <v>93.247794999999996</v>
      </c>
      <c r="R32">
        <v>93.144249000000002</v>
      </c>
      <c r="S32">
        <v>92.832611</v>
      </c>
      <c r="T32">
        <v>92.467551999999998</v>
      </c>
      <c r="U32">
        <v>92.202140999999997</v>
      </c>
      <c r="V32">
        <v>92.120773</v>
      </c>
      <c r="W32">
        <v>92.219031999999999</v>
      </c>
      <c r="X32">
        <v>92.445960999999997</v>
      </c>
      <c r="Y32">
        <v>92.660454000000001</v>
      </c>
      <c r="Z32">
        <v>92.861618000000007</v>
      </c>
      <c r="AA32">
        <v>93.013092</v>
      </c>
      <c r="AB32">
        <v>93.078529000000003</v>
      </c>
      <c r="AC32">
        <v>93.116767999999993</v>
      </c>
      <c r="AD32">
        <v>93.196158999999994</v>
      </c>
      <c r="AE32">
        <v>93.293785</v>
      </c>
      <c r="AF32">
        <v>93.394172999999995</v>
      </c>
      <c r="AG32">
        <v>93.512444000000002</v>
      </c>
      <c r="AH32">
        <v>93.626273999999995</v>
      </c>
      <c r="AI32" s="32">
        <v>4.0000000000000001E-3</v>
      </c>
    </row>
    <row r="33" spans="1:35">
      <c r="A33" t="s">
        <v>1711</v>
      </c>
    </row>
    <row r="34" spans="1:35">
      <c r="A34" t="s">
        <v>1653</v>
      </c>
      <c r="B34" t="s">
        <v>2733</v>
      </c>
      <c r="C34" t="s">
        <v>2734</v>
      </c>
      <c r="D34" t="s">
        <v>273</v>
      </c>
      <c r="F34">
        <v>13.155381999999999</v>
      </c>
      <c r="G34">
        <v>12.04735</v>
      </c>
      <c r="H34">
        <v>11.079556999999999</v>
      </c>
      <c r="I34">
        <v>10.146872</v>
      </c>
      <c r="J34">
        <v>9.3481640000000006</v>
      </c>
      <c r="K34">
        <v>8.5740239999999996</v>
      </c>
      <c r="L34">
        <v>7.8789559999999996</v>
      </c>
      <c r="M34">
        <v>7.2777609999999999</v>
      </c>
      <c r="N34">
        <v>6.743716</v>
      </c>
      <c r="O34">
        <v>6.2824840000000002</v>
      </c>
      <c r="P34">
        <v>5.9127580000000002</v>
      </c>
      <c r="Q34">
        <v>5.6186930000000004</v>
      </c>
      <c r="R34">
        <v>5.3554360000000001</v>
      </c>
      <c r="S34">
        <v>5.1242859999999997</v>
      </c>
      <c r="T34">
        <v>4.93954</v>
      </c>
      <c r="U34">
        <v>4.8122550000000004</v>
      </c>
      <c r="V34">
        <v>4.7404200000000003</v>
      </c>
      <c r="W34">
        <v>4.7091339999999997</v>
      </c>
      <c r="X34">
        <v>4.7003620000000002</v>
      </c>
      <c r="Y34">
        <v>4.694051</v>
      </c>
      <c r="Z34">
        <v>4.6888899999999998</v>
      </c>
      <c r="AA34">
        <v>4.6818530000000003</v>
      </c>
      <c r="AB34">
        <v>4.6713120000000004</v>
      </c>
      <c r="AC34">
        <v>4.6641450000000004</v>
      </c>
      <c r="AD34">
        <v>4.6687070000000004</v>
      </c>
      <c r="AE34">
        <v>4.6807059999999998</v>
      </c>
      <c r="AF34">
        <v>4.6957659999999999</v>
      </c>
      <c r="AG34">
        <v>4.7141529999999996</v>
      </c>
      <c r="AH34">
        <v>4.7330120000000004</v>
      </c>
      <c r="AI34" s="32">
        <v>-3.5999999999999997E-2</v>
      </c>
    </row>
    <row r="35" spans="1:35">
      <c r="A35" t="s">
        <v>2697</v>
      </c>
      <c r="B35" t="s">
        <v>2735</v>
      </c>
      <c r="C35" t="s">
        <v>2609</v>
      </c>
      <c r="D35" t="s">
        <v>273</v>
      </c>
      <c r="F35">
        <v>3.7000000000000002E-3</v>
      </c>
      <c r="G35">
        <v>3.7959999999999999E-3</v>
      </c>
      <c r="H35">
        <v>3.9370000000000004E-3</v>
      </c>
      <c r="I35">
        <v>4.0819999999999997E-3</v>
      </c>
      <c r="J35">
        <v>4.2009999999999999E-3</v>
      </c>
      <c r="K35">
        <v>4.2950000000000002E-3</v>
      </c>
      <c r="L35">
        <v>4.3670000000000002E-3</v>
      </c>
      <c r="M35">
        <v>4.4180000000000001E-3</v>
      </c>
      <c r="N35">
        <v>4.4409999999999996E-3</v>
      </c>
      <c r="O35">
        <v>4.444E-3</v>
      </c>
      <c r="P35">
        <v>4.4339999999999996E-3</v>
      </c>
      <c r="Q35">
        <v>4.4070000000000003E-3</v>
      </c>
      <c r="R35">
        <v>4.352E-3</v>
      </c>
      <c r="S35">
        <v>4.2750000000000002E-3</v>
      </c>
      <c r="T35">
        <v>4.1780000000000003E-3</v>
      </c>
      <c r="U35">
        <v>4.0639999999999999E-3</v>
      </c>
      <c r="V35">
        <v>3.9319999999999997E-3</v>
      </c>
      <c r="W35">
        <v>3.7859999999999999E-3</v>
      </c>
      <c r="X35">
        <v>3.6259999999999999E-3</v>
      </c>
      <c r="Y35">
        <v>3.4529999999999999E-3</v>
      </c>
      <c r="Z35">
        <v>3.2680000000000001E-3</v>
      </c>
      <c r="AA35">
        <v>3.0730000000000002E-3</v>
      </c>
      <c r="AB35">
        <v>2.8700000000000002E-3</v>
      </c>
      <c r="AC35">
        <v>2.6619999999999999E-3</v>
      </c>
      <c r="AD35">
        <v>2.4499999999999999E-3</v>
      </c>
      <c r="AE35">
        <v>2.2360000000000001E-3</v>
      </c>
      <c r="AF35">
        <v>2.0200000000000001E-3</v>
      </c>
      <c r="AG35">
        <v>1.802E-3</v>
      </c>
      <c r="AH35">
        <v>1.5820000000000001E-3</v>
      </c>
      <c r="AI35" s="32">
        <v>-0.03</v>
      </c>
    </row>
    <row r="36" spans="1:35">
      <c r="A36" t="s">
        <v>2699</v>
      </c>
      <c r="B36" t="s">
        <v>2736</v>
      </c>
      <c r="C36" t="s">
        <v>2609</v>
      </c>
      <c r="D36" t="s">
        <v>273</v>
      </c>
      <c r="F36">
        <v>7.2387999999999994E-2</v>
      </c>
      <c r="G36">
        <v>0.13614100000000001</v>
      </c>
      <c r="H36">
        <v>0.227352</v>
      </c>
      <c r="I36">
        <v>0.34497699999999998</v>
      </c>
      <c r="J36">
        <v>0.48496899999999998</v>
      </c>
      <c r="K36">
        <v>0.63757699999999995</v>
      </c>
      <c r="L36">
        <v>0.80531600000000003</v>
      </c>
      <c r="M36">
        <v>0.987873</v>
      </c>
      <c r="N36">
        <v>1.1777820000000001</v>
      </c>
      <c r="O36">
        <v>1.375702</v>
      </c>
      <c r="P36">
        <v>1.5874010000000001</v>
      </c>
      <c r="Q36">
        <v>1.810111</v>
      </c>
      <c r="R36">
        <v>2.031657</v>
      </c>
      <c r="S36">
        <v>2.2528920000000001</v>
      </c>
      <c r="T36">
        <v>2.4782030000000002</v>
      </c>
      <c r="U36">
        <v>2.713346</v>
      </c>
      <c r="V36">
        <v>2.9625020000000002</v>
      </c>
      <c r="W36">
        <v>3.225902</v>
      </c>
      <c r="X36">
        <v>3.50136</v>
      </c>
      <c r="Y36">
        <v>3.7808540000000002</v>
      </c>
      <c r="Z36">
        <v>4.0638959999999997</v>
      </c>
      <c r="AA36">
        <v>4.3476540000000004</v>
      </c>
      <c r="AB36">
        <v>4.6291830000000003</v>
      </c>
      <c r="AC36">
        <v>4.9124090000000002</v>
      </c>
      <c r="AD36">
        <v>5.2025920000000001</v>
      </c>
      <c r="AE36">
        <v>5.4980599999999997</v>
      </c>
      <c r="AF36">
        <v>5.7977160000000003</v>
      </c>
      <c r="AG36">
        <v>6.1028640000000003</v>
      </c>
      <c r="AH36">
        <v>6.4114500000000003</v>
      </c>
      <c r="AI36" s="32">
        <v>0.17399999999999999</v>
      </c>
    </row>
    <row r="37" spans="1:35">
      <c r="A37" t="s">
        <v>2701</v>
      </c>
      <c r="B37" t="s">
        <v>2737</v>
      </c>
      <c r="C37" t="s">
        <v>2609</v>
      </c>
      <c r="D37" t="s">
        <v>273</v>
      </c>
      <c r="F37">
        <v>4.1378999999999999E-2</v>
      </c>
      <c r="G37">
        <v>5.5634999999999997E-2</v>
      </c>
      <c r="H37">
        <v>7.3841000000000004E-2</v>
      </c>
      <c r="I37">
        <v>9.5920000000000005E-2</v>
      </c>
      <c r="J37">
        <v>0.120613</v>
      </c>
      <c r="K37">
        <v>0.14671799999999999</v>
      </c>
      <c r="L37">
        <v>0.174765</v>
      </c>
      <c r="M37">
        <v>0.204703</v>
      </c>
      <c r="N37">
        <v>0.23532600000000001</v>
      </c>
      <c r="O37">
        <v>0.26680399999999999</v>
      </c>
      <c r="P37">
        <v>0.30012</v>
      </c>
      <c r="Q37">
        <v>0.33483400000000002</v>
      </c>
      <c r="R37">
        <v>0.36905100000000002</v>
      </c>
      <c r="S37">
        <v>0.402945</v>
      </c>
      <c r="T37">
        <v>0.43723099999999998</v>
      </c>
      <c r="U37">
        <v>0.472856</v>
      </c>
      <c r="V37">
        <v>0.51049500000000003</v>
      </c>
      <c r="W37">
        <v>0.55022300000000002</v>
      </c>
      <c r="X37">
        <v>0.59172199999999997</v>
      </c>
      <c r="Y37">
        <v>0.63378599999999996</v>
      </c>
      <c r="Z37">
        <v>0.67637100000000006</v>
      </c>
      <c r="AA37">
        <v>0.71902999999999995</v>
      </c>
      <c r="AB37">
        <v>0.76130399999999998</v>
      </c>
      <c r="AC37">
        <v>0.80379500000000004</v>
      </c>
      <c r="AD37">
        <v>0.84731000000000001</v>
      </c>
      <c r="AE37">
        <v>0.89161699999999999</v>
      </c>
      <c r="AF37">
        <v>0.93655200000000005</v>
      </c>
      <c r="AG37">
        <v>0.98231800000000002</v>
      </c>
      <c r="AH37">
        <v>1.028607</v>
      </c>
      <c r="AI37" s="32">
        <v>0.122</v>
      </c>
    </row>
    <row r="38" spans="1:35">
      <c r="A38" t="s">
        <v>1665</v>
      </c>
      <c r="B38" t="s">
        <v>2738</v>
      </c>
      <c r="C38" t="s">
        <v>2739</v>
      </c>
      <c r="D38" t="s">
        <v>273</v>
      </c>
      <c r="F38">
        <v>0.18983700000000001</v>
      </c>
      <c r="G38">
        <v>0.191692</v>
      </c>
      <c r="H38">
        <v>0.19464200000000001</v>
      </c>
      <c r="I38">
        <v>0.22015499999999999</v>
      </c>
      <c r="J38">
        <v>0.24595900000000001</v>
      </c>
      <c r="K38">
        <v>0.27066499999999999</v>
      </c>
      <c r="L38">
        <v>0.29464200000000002</v>
      </c>
      <c r="M38">
        <v>0.317944</v>
      </c>
      <c r="N38">
        <v>0.339725</v>
      </c>
      <c r="O38">
        <v>0.36045199999999999</v>
      </c>
      <c r="P38">
        <v>0.38098700000000002</v>
      </c>
      <c r="Q38">
        <v>0.40107100000000001</v>
      </c>
      <c r="R38">
        <v>0.41955100000000001</v>
      </c>
      <c r="S38">
        <v>0.436693</v>
      </c>
      <c r="T38">
        <v>0.45296900000000001</v>
      </c>
      <c r="U38">
        <v>0.469028</v>
      </c>
      <c r="V38">
        <v>0.48551899999999998</v>
      </c>
      <c r="W38">
        <v>0.50263599999999997</v>
      </c>
      <c r="X38">
        <v>0.52035500000000001</v>
      </c>
      <c r="Y38">
        <v>0.53812099999999996</v>
      </c>
      <c r="Z38">
        <v>0.55594699999999997</v>
      </c>
      <c r="AA38">
        <v>0.57360100000000003</v>
      </c>
      <c r="AB38">
        <v>0.590862</v>
      </c>
      <c r="AC38">
        <v>0.60809100000000005</v>
      </c>
      <c r="AD38">
        <v>0.62568199999999996</v>
      </c>
      <c r="AE38">
        <v>0.64353899999999997</v>
      </c>
      <c r="AF38">
        <v>0.66165200000000002</v>
      </c>
      <c r="AG38">
        <v>0.68012799999999995</v>
      </c>
      <c r="AH38">
        <v>0.69880299999999995</v>
      </c>
      <c r="AI38" s="32">
        <v>4.8000000000000001E-2</v>
      </c>
    </row>
    <row r="39" spans="1:35">
      <c r="A39" t="s">
        <v>1668</v>
      </c>
      <c r="B39" t="s">
        <v>2740</v>
      </c>
      <c r="C39" t="s">
        <v>2741</v>
      </c>
      <c r="D39" t="s">
        <v>273</v>
      </c>
      <c r="F39">
        <v>1.0998000000000001E-2</v>
      </c>
      <c r="G39">
        <v>1.5812E-2</v>
      </c>
      <c r="H39">
        <v>2.2769999999999999E-2</v>
      </c>
      <c r="I39">
        <v>3.2281999999999998E-2</v>
      </c>
      <c r="J39">
        <v>4.4431999999999999E-2</v>
      </c>
      <c r="K39">
        <v>5.8401000000000002E-2</v>
      </c>
      <c r="L39">
        <v>7.424E-2</v>
      </c>
      <c r="M39">
        <v>9.1879000000000002E-2</v>
      </c>
      <c r="N39">
        <v>0.110764</v>
      </c>
      <c r="O39">
        <v>0.130941</v>
      </c>
      <c r="P39">
        <v>0.15276699999999999</v>
      </c>
      <c r="Q39">
        <v>0.176007</v>
      </c>
      <c r="R39">
        <v>0.199768</v>
      </c>
      <c r="S39">
        <v>0.22403600000000001</v>
      </c>
      <c r="T39">
        <v>0.24896199999999999</v>
      </c>
      <c r="U39">
        <v>0.27486300000000002</v>
      </c>
      <c r="V39">
        <v>0.30209599999999998</v>
      </c>
      <c r="W39">
        <v>0.33073599999999997</v>
      </c>
      <c r="X39">
        <v>0.36068099999999997</v>
      </c>
      <c r="Y39">
        <v>0.39136100000000001</v>
      </c>
      <c r="Z39">
        <v>0.422678</v>
      </c>
      <c r="AA39">
        <v>0.45433400000000002</v>
      </c>
      <c r="AB39">
        <v>0.48603099999999999</v>
      </c>
      <c r="AC39">
        <v>0.51801699999999995</v>
      </c>
      <c r="AD39">
        <v>0.55064599999999997</v>
      </c>
      <c r="AE39">
        <v>0.58380799999999999</v>
      </c>
      <c r="AF39">
        <v>0.61748999999999998</v>
      </c>
      <c r="AG39">
        <v>0.65180099999999996</v>
      </c>
      <c r="AH39">
        <v>0.68656700000000004</v>
      </c>
      <c r="AI39" s="32">
        <v>0.159</v>
      </c>
    </row>
    <row r="40" spans="1:35">
      <c r="A40" t="s">
        <v>1671</v>
      </c>
      <c r="B40" t="s">
        <v>2742</v>
      </c>
      <c r="C40" t="s">
        <v>2743</v>
      </c>
      <c r="D40" t="s">
        <v>273</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t="s">
        <v>112</v>
      </c>
    </row>
    <row r="41" spans="1:35">
      <c r="A41" t="s">
        <v>1674</v>
      </c>
      <c r="B41" t="s">
        <v>2744</v>
      </c>
      <c r="C41" t="s">
        <v>2745</v>
      </c>
      <c r="D41" t="s">
        <v>273</v>
      </c>
      <c r="F41">
        <v>1.4860070000000001</v>
      </c>
      <c r="G41">
        <v>1.7714510000000001</v>
      </c>
      <c r="H41">
        <v>2.0501170000000002</v>
      </c>
      <c r="I41">
        <v>2.3524569999999998</v>
      </c>
      <c r="J41">
        <v>2.6537160000000002</v>
      </c>
      <c r="K41">
        <v>2.9155169999999999</v>
      </c>
      <c r="L41">
        <v>3.1558120000000001</v>
      </c>
      <c r="M41">
        <v>3.3776169999999999</v>
      </c>
      <c r="N41">
        <v>3.5757539999999999</v>
      </c>
      <c r="O41">
        <v>3.7567569999999999</v>
      </c>
      <c r="P41">
        <v>3.9304410000000001</v>
      </c>
      <c r="Q41">
        <v>4.0947690000000003</v>
      </c>
      <c r="R41">
        <v>4.2382939999999998</v>
      </c>
      <c r="S41">
        <v>4.3639780000000004</v>
      </c>
      <c r="T41">
        <v>4.4781870000000001</v>
      </c>
      <c r="U41">
        <v>4.5877489999999996</v>
      </c>
      <c r="V41">
        <v>4.69895</v>
      </c>
      <c r="W41">
        <v>4.8137369999999997</v>
      </c>
      <c r="X41">
        <v>4.9321109999999999</v>
      </c>
      <c r="Y41">
        <v>5.0488580000000001</v>
      </c>
      <c r="Z41">
        <v>5.1645690000000002</v>
      </c>
      <c r="AA41">
        <v>5.2774080000000003</v>
      </c>
      <c r="AB41">
        <v>5.385243</v>
      </c>
      <c r="AC41">
        <v>5.491466</v>
      </c>
      <c r="AD41">
        <v>5.5998190000000001</v>
      </c>
      <c r="AE41">
        <v>5.7090930000000002</v>
      </c>
      <c r="AF41">
        <v>5.8187990000000003</v>
      </c>
      <c r="AG41">
        <v>5.9302020000000004</v>
      </c>
      <c r="AH41">
        <v>6.0421950000000004</v>
      </c>
      <c r="AI41" s="32">
        <v>5.0999999999999997E-2</v>
      </c>
    </row>
    <row r="42" spans="1:35">
      <c r="A42" t="s">
        <v>1677</v>
      </c>
      <c r="B42" t="s">
        <v>2746</v>
      </c>
      <c r="C42" t="s">
        <v>2747</v>
      </c>
      <c r="D42" t="s">
        <v>273</v>
      </c>
      <c r="F42">
        <v>2.7307000000000001E-2</v>
      </c>
      <c r="G42">
        <v>2.538E-2</v>
      </c>
      <c r="H42">
        <v>2.3747000000000001E-2</v>
      </c>
      <c r="I42">
        <v>2.2165000000000001E-2</v>
      </c>
      <c r="J42">
        <v>2.0631E-2</v>
      </c>
      <c r="K42">
        <v>1.9140999999999998E-2</v>
      </c>
      <c r="L42">
        <v>1.7766000000000001E-2</v>
      </c>
      <c r="M42">
        <v>1.6636999999999999E-2</v>
      </c>
      <c r="N42">
        <v>1.5591000000000001E-2</v>
      </c>
      <c r="O42">
        <v>1.4572999999999999E-2</v>
      </c>
      <c r="P42">
        <v>1.3602E-2</v>
      </c>
      <c r="Q42">
        <v>1.268E-2</v>
      </c>
      <c r="R42">
        <v>1.1816E-2</v>
      </c>
      <c r="S42">
        <v>1.1003000000000001E-2</v>
      </c>
      <c r="T42">
        <v>1.0246999999999999E-2</v>
      </c>
      <c r="U42">
        <v>9.6509999999999999E-3</v>
      </c>
      <c r="V42">
        <v>9.0790000000000003E-3</v>
      </c>
      <c r="W42">
        <v>8.5800000000000008E-3</v>
      </c>
      <c r="X42">
        <v>8.1089999999999999E-3</v>
      </c>
      <c r="Y42">
        <v>7.6639999999999998E-3</v>
      </c>
      <c r="Z42">
        <v>7.2430000000000003E-3</v>
      </c>
      <c r="AA42">
        <v>6.8459999999999997E-3</v>
      </c>
      <c r="AB42">
        <v>6.4700000000000001E-3</v>
      </c>
      <c r="AC42">
        <v>6.1149999999999998E-3</v>
      </c>
      <c r="AD42">
        <v>5.7800000000000004E-3</v>
      </c>
      <c r="AE42">
        <v>5.463E-3</v>
      </c>
      <c r="AF42">
        <v>5.1640000000000002E-3</v>
      </c>
      <c r="AG42">
        <v>4.8809999999999999E-3</v>
      </c>
      <c r="AH42">
        <v>4.6129999999999999E-3</v>
      </c>
      <c r="AI42" s="32">
        <v>-6.2E-2</v>
      </c>
    </row>
    <row r="43" spans="1:35">
      <c r="A43" t="s">
        <v>1680</v>
      </c>
      <c r="B43" t="s">
        <v>2748</v>
      </c>
      <c r="C43" t="s">
        <v>2749</v>
      </c>
      <c r="D43" t="s">
        <v>273</v>
      </c>
      <c r="F43">
        <v>2.1069000000000001E-2</v>
      </c>
      <c r="G43">
        <v>1.942E-2</v>
      </c>
      <c r="H43">
        <v>1.8349000000000001E-2</v>
      </c>
      <c r="I43">
        <v>1.7337999999999999E-2</v>
      </c>
      <c r="J43">
        <v>1.6382000000000001E-2</v>
      </c>
      <c r="K43">
        <v>1.5479E-2</v>
      </c>
      <c r="L43">
        <v>1.4626E-2</v>
      </c>
      <c r="M43">
        <v>1.3821E-2</v>
      </c>
      <c r="N43">
        <v>1.3058999999999999E-2</v>
      </c>
      <c r="O43">
        <v>1.234E-2</v>
      </c>
      <c r="P43">
        <v>1.1660999999999999E-2</v>
      </c>
      <c r="Q43">
        <v>1.1018999999999999E-2</v>
      </c>
      <c r="R43">
        <v>1.0413E-2</v>
      </c>
      <c r="S43">
        <v>9.8399999999999998E-3</v>
      </c>
      <c r="T43">
        <v>9.299E-3</v>
      </c>
      <c r="U43">
        <v>8.7869999999999997E-3</v>
      </c>
      <c r="V43">
        <v>8.3040000000000006E-3</v>
      </c>
      <c r="W43">
        <v>7.8480000000000008E-3</v>
      </c>
      <c r="X43">
        <v>7.417E-3</v>
      </c>
      <c r="Y43">
        <v>7.0089999999999996E-3</v>
      </c>
      <c r="Z43">
        <v>6.6239999999999997E-3</v>
      </c>
      <c r="AA43">
        <v>6.2599999999999999E-3</v>
      </c>
      <c r="AB43">
        <v>5.9160000000000003E-3</v>
      </c>
      <c r="AC43">
        <v>5.5919999999999997E-3</v>
      </c>
      <c r="AD43">
        <v>5.2849999999999998E-3</v>
      </c>
      <c r="AE43">
        <v>4.9950000000000003E-3</v>
      </c>
      <c r="AF43">
        <v>4.7210000000000004E-3</v>
      </c>
      <c r="AG43">
        <v>4.4619999999999998E-3</v>
      </c>
      <c r="AH43">
        <v>4.2170000000000003E-3</v>
      </c>
      <c r="AI43" s="32">
        <v>-5.6000000000000001E-2</v>
      </c>
    </row>
    <row r="44" spans="1:35">
      <c r="A44" t="s">
        <v>1683</v>
      </c>
      <c r="B44" t="s">
        <v>2750</v>
      </c>
      <c r="C44" t="s">
        <v>2751</v>
      </c>
      <c r="D44" t="s">
        <v>273</v>
      </c>
      <c r="F44">
        <v>5.5518999999999999E-2</v>
      </c>
      <c r="G44">
        <v>4.9865E-2</v>
      </c>
      <c r="H44">
        <v>4.4665000000000003E-2</v>
      </c>
      <c r="I44">
        <v>4.0508000000000002E-2</v>
      </c>
      <c r="J44">
        <v>3.746E-2</v>
      </c>
      <c r="K44">
        <v>3.5242999999999997E-2</v>
      </c>
      <c r="L44">
        <v>3.3300999999999997E-2</v>
      </c>
      <c r="M44">
        <v>3.1466000000000001E-2</v>
      </c>
      <c r="N44">
        <v>2.9732999999999999E-2</v>
      </c>
      <c r="O44">
        <v>2.8094999999999998E-2</v>
      </c>
      <c r="P44">
        <v>2.6547999999999999E-2</v>
      </c>
      <c r="Q44">
        <v>2.5087000000000002E-2</v>
      </c>
      <c r="R44">
        <v>2.3706000000000001E-2</v>
      </c>
      <c r="S44">
        <v>2.2401999999999998E-2</v>
      </c>
      <c r="T44">
        <v>2.1169E-2</v>
      </c>
      <c r="U44">
        <v>2.0004999999999998E-2</v>
      </c>
      <c r="V44">
        <v>1.8905000000000002E-2</v>
      </c>
      <c r="W44">
        <v>1.7864999999999999E-2</v>
      </c>
      <c r="X44">
        <v>1.6882999999999999E-2</v>
      </c>
      <c r="Y44">
        <v>1.5955E-2</v>
      </c>
      <c r="Z44">
        <v>1.5077999999999999E-2</v>
      </c>
      <c r="AA44">
        <v>1.4250000000000001E-2</v>
      </c>
      <c r="AB44">
        <v>1.3467E-2</v>
      </c>
      <c r="AC44">
        <v>1.2728E-2</v>
      </c>
      <c r="AD44">
        <v>1.2029E-2</v>
      </c>
      <c r="AE44">
        <v>1.1369000000000001E-2</v>
      </c>
      <c r="AF44">
        <v>1.0744999999999999E-2</v>
      </c>
      <c r="AG44">
        <v>1.0155000000000001E-2</v>
      </c>
      <c r="AH44">
        <v>9.5980000000000006E-3</v>
      </c>
      <c r="AI44" s="32">
        <v>-6.0999999999999999E-2</v>
      </c>
    </row>
    <row r="45" spans="1:35">
      <c r="A45" t="s">
        <v>1686</v>
      </c>
      <c r="B45" t="s">
        <v>2752</v>
      </c>
      <c r="C45" t="s">
        <v>2753</v>
      </c>
      <c r="D45" t="s">
        <v>273</v>
      </c>
      <c r="F45">
        <v>4.9424999999999997E-2</v>
      </c>
      <c r="G45">
        <v>4.5553999999999997E-2</v>
      </c>
      <c r="H45">
        <v>4.3041999999999997E-2</v>
      </c>
      <c r="I45">
        <v>4.0668999999999997E-2</v>
      </c>
      <c r="J45">
        <v>3.8427000000000003E-2</v>
      </c>
      <c r="K45">
        <v>3.6310000000000002E-2</v>
      </c>
      <c r="L45">
        <v>3.4308999999999999E-2</v>
      </c>
      <c r="M45">
        <v>3.2419000000000003E-2</v>
      </c>
      <c r="N45">
        <v>3.0634000000000002E-2</v>
      </c>
      <c r="O45">
        <v>2.8947000000000001E-2</v>
      </c>
      <c r="P45">
        <v>2.7354E-2</v>
      </c>
      <c r="Q45">
        <v>2.5847999999999999E-2</v>
      </c>
      <c r="R45">
        <v>2.4426E-2</v>
      </c>
      <c r="S45">
        <v>2.3081999999999998E-2</v>
      </c>
      <c r="T45">
        <v>2.1812000000000002E-2</v>
      </c>
      <c r="U45">
        <v>2.0612999999999999E-2</v>
      </c>
      <c r="V45">
        <v>1.9479E-2</v>
      </c>
      <c r="W45">
        <v>1.8408999999999998E-2</v>
      </c>
      <c r="X45">
        <v>1.7396999999999999E-2</v>
      </c>
      <c r="Y45">
        <v>1.6441000000000001E-2</v>
      </c>
      <c r="Z45">
        <v>1.5538E-2</v>
      </c>
      <c r="AA45">
        <v>1.4683999999999999E-2</v>
      </c>
      <c r="AB45">
        <v>1.3878E-2</v>
      </c>
      <c r="AC45">
        <v>1.3115999999999999E-2</v>
      </c>
      <c r="AD45">
        <v>1.2396000000000001E-2</v>
      </c>
      <c r="AE45">
        <v>1.1716000000000001E-2</v>
      </c>
      <c r="AF45">
        <v>1.1073E-2</v>
      </c>
      <c r="AG45">
        <v>1.0466E-2</v>
      </c>
      <c r="AH45">
        <v>9.8919999999999998E-3</v>
      </c>
      <c r="AI45" s="32">
        <v>-5.6000000000000001E-2</v>
      </c>
    </row>
    <row r="46" spans="1:35">
      <c r="A46" t="s">
        <v>1689</v>
      </c>
      <c r="B46" t="s">
        <v>2754</v>
      </c>
      <c r="C46" t="s">
        <v>2755</v>
      </c>
      <c r="D46" t="s">
        <v>273</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t="s">
        <v>112</v>
      </c>
    </row>
    <row r="47" spans="1:35">
      <c r="A47" t="s">
        <v>1692</v>
      </c>
      <c r="B47" t="s">
        <v>2756</v>
      </c>
      <c r="C47" t="s">
        <v>2757</v>
      </c>
      <c r="D47" t="s">
        <v>273</v>
      </c>
      <c r="F47">
        <v>2.3E-5</v>
      </c>
      <c r="G47">
        <v>6.4999999999999994E-5</v>
      </c>
      <c r="H47">
        <v>1.2999999999999999E-4</v>
      </c>
      <c r="I47">
        <v>2.2100000000000001E-4</v>
      </c>
      <c r="J47">
        <v>3.3599999999999998E-4</v>
      </c>
      <c r="K47">
        <v>4.7199999999999998E-4</v>
      </c>
      <c r="L47">
        <v>6.3000000000000003E-4</v>
      </c>
      <c r="M47">
        <v>8.0900000000000004E-4</v>
      </c>
      <c r="N47">
        <v>1.0039999999999999E-3</v>
      </c>
      <c r="O47">
        <v>1.2149999999999999E-3</v>
      </c>
      <c r="P47">
        <v>1.444E-3</v>
      </c>
      <c r="Q47">
        <v>1.689E-3</v>
      </c>
      <c r="R47">
        <v>1.9430000000000001E-3</v>
      </c>
      <c r="S47">
        <v>2.2030000000000001E-3</v>
      </c>
      <c r="T47">
        <v>2.4719999999999998E-3</v>
      </c>
      <c r="U47">
        <v>2.751E-3</v>
      </c>
      <c r="V47">
        <v>3.042E-3</v>
      </c>
      <c r="W47">
        <v>3.3470000000000001E-3</v>
      </c>
      <c r="X47">
        <v>3.666E-3</v>
      </c>
      <c r="Y47">
        <v>3.993E-3</v>
      </c>
      <c r="Z47">
        <v>4.3290000000000004E-3</v>
      </c>
      <c r="AA47">
        <v>4.6709999999999998E-3</v>
      </c>
      <c r="AB47">
        <v>5.0150000000000004E-3</v>
      </c>
      <c r="AC47">
        <v>5.365E-3</v>
      </c>
      <c r="AD47">
        <v>5.7210000000000004E-3</v>
      </c>
      <c r="AE47">
        <v>6.084E-3</v>
      </c>
      <c r="AF47">
        <v>6.4520000000000003E-3</v>
      </c>
      <c r="AG47">
        <v>6.8279999999999999E-3</v>
      </c>
      <c r="AH47">
        <v>7.2100000000000003E-3</v>
      </c>
      <c r="AI47" s="32">
        <v>0.22900000000000001</v>
      </c>
    </row>
    <row r="48" spans="1:35">
      <c r="A48" t="s">
        <v>1741</v>
      </c>
      <c r="B48" t="s">
        <v>2758</v>
      </c>
      <c r="C48" t="s">
        <v>2759</v>
      </c>
      <c r="D48" t="s">
        <v>273</v>
      </c>
      <c r="F48">
        <v>15.113032</v>
      </c>
      <c r="G48">
        <v>14.362161</v>
      </c>
      <c r="H48">
        <v>13.78215</v>
      </c>
      <c r="I48">
        <v>13.317646</v>
      </c>
      <c r="J48">
        <v>13.015288999999999</v>
      </c>
      <c r="K48">
        <v>12.713843000000001</v>
      </c>
      <c r="L48">
        <v>12.48873</v>
      </c>
      <c r="M48">
        <v>12.357347000000001</v>
      </c>
      <c r="N48">
        <v>12.277528999999999</v>
      </c>
      <c r="O48">
        <v>12.262755</v>
      </c>
      <c r="P48">
        <v>12.349518</v>
      </c>
      <c r="Q48">
        <v>12.516215000000001</v>
      </c>
      <c r="R48">
        <v>12.690412999999999</v>
      </c>
      <c r="S48">
        <v>12.877636000000001</v>
      </c>
      <c r="T48">
        <v>13.10427</v>
      </c>
      <c r="U48">
        <v>13.395966</v>
      </c>
      <c r="V48">
        <v>13.762724</v>
      </c>
      <c r="W48">
        <v>14.192204</v>
      </c>
      <c r="X48">
        <v>14.663688</v>
      </c>
      <c r="Y48">
        <v>15.141544</v>
      </c>
      <c r="Z48">
        <v>15.624432000000001</v>
      </c>
      <c r="AA48">
        <v>16.103663999999998</v>
      </c>
      <c r="AB48">
        <v>16.571552000000001</v>
      </c>
      <c r="AC48">
        <v>17.043500999999999</v>
      </c>
      <c r="AD48">
        <v>17.538418</v>
      </c>
      <c r="AE48">
        <v>18.048683</v>
      </c>
      <c r="AF48">
        <v>18.568145999999999</v>
      </c>
      <c r="AG48">
        <v>19.100059999999999</v>
      </c>
      <c r="AH48">
        <v>19.637744999999999</v>
      </c>
      <c r="AI48" s="32">
        <v>8.9999999999999993E-3</v>
      </c>
    </row>
    <row r="49" spans="1:35">
      <c r="A49" t="s">
        <v>1744</v>
      </c>
      <c r="B49" t="s">
        <v>2760</v>
      </c>
      <c r="C49" t="s">
        <v>2761</v>
      </c>
      <c r="D49" t="s">
        <v>273</v>
      </c>
      <c r="F49">
        <v>99.547248999999994</v>
      </c>
      <c r="G49">
        <v>100.084305</v>
      </c>
      <c r="H49">
        <v>100.882362</v>
      </c>
      <c r="I49">
        <v>101.991714</v>
      </c>
      <c r="J49">
        <v>103.38434599999999</v>
      </c>
      <c r="K49">
        <v>103.89450100000001</v>
      </c>
      <c r="L49">
        <v>104.32957500000001</v>
      </c>
      <c r="M49">
        <v>104.79064200000001</v>
      </c>
      <c r="N49">
        <v>105.01428199999999</v>
      </c>
      <c r="O49">
        <v>105.125404</v>
      </c>
      <c r="P49">
        <v>105.40430499999999</v>
      </c>
      <c r="Q49">
        <v>105.764008</v>
      </c>
      <c r="R49">
        <v>105.83466300000001</v>
      </c>
      <c r="S49">
        <v>105.710251</v>
      </c>
      <c r="T49">
        <v>105.57182299999999</v>
      </c>
      <c r="U49">
        <v>105.598106</v>
      </c>
      <c r="V49">
        <v>105.883499</v>
      </c>
      <c r="W49">
        <v>106.41124000000001</v>
      </c>
      <c r="X49">
        <v>107.10965</v>
      </c>
      <c r="Y49">
        <v>107.802002</v>
      </c>
      <c r="Z49">
        <v>108.486053</v>
      </c>
      <c r="AA49">
        <v>109.11676</v>
      </c>
      <c r="AB49">
        <v>109.650085</v>
      </c>
      <c r="AC49">
        <v>110.16027099999999</v>
      </c>
      <c r="AD49">
        <v>110.734573</v>
      </c>
      <c r="AE49">
        <v>111.342468</v>
      </c>
      <c r="AF49">
        <v>111.962318</v>
      </c>
      <c r="AG49">
        <v>112.612503</v>
      </c>
      <c r="AH49">
        <v>113.26402299999999</v>
      </c>
      <c r="AI49" s="32">
        <v>5.0000000000000001E-3</v>
      </c>
    </row>
    <row r="50" spans="1:35">
      <c r="A50" t="s">
        <v>1011</v>
      </c>
      <c r="B50" t="s">
        <v>2762</v>
      </c>
      <c r="C50" t="s">
        <v>2763</v>
      </c>
      <c r="D50" t="s">
        <v>273</v>
      </c>
      <c r="F50">
        <v>154.63398699999999</v>
      </c>
      <c r="G50">
        <v>152.09498600000001</v>
      </c>
      <c r="H50">
        <v>150.40310700000001</v>
      </c>
      <c r="I50">
        <v>149.30912799999999</v>
      </c>
      <c r="J50">
        <v>148.801514</v>
      </c>
      <c r="K50">
        <v>147.321991</v>
      </c>
      <c r="L50">
        <v>146.05694600000001</v>
      </c>
      <c r="M50">
        <v>145.116501</v>
      </c>
      <c r="N50">
        <v>144.13964799999999</v>
      </c>
      <c r="O50">
        <v>143.191925</v>
      </c>
      <c r="P50">
        <v>142.71069299999999</v>
      </c>
      <c r="Q50">
        <v>142.48658800000001</v>
      </c>
      <c r="R50">
        <v>141.925659</v>
      </c>
      <c r="S50">
        <v>141.15089399999999</v>
      </c>
      <c r="T50">
        <v>140.47680700000001</v>
      </c>
      <c r="U50">
        <v>140.155304</v>
      </c>
      <c r="V50">
        <v>140.272659</v>
      </c>
      <c r="W50">
        <v>140.75672900000001</v>
      </c>
      <c r="X50">
        <v>141.40477000000001</v>
      </c>
      <c r="Y50">
        <v>142.00250199999999</v>
      </c>
      <c r="Z50">
        <v>142.608093</v>
      </c>
      <c r="AA50">
        <v>143.12103300000001</v>
      </c>
      <c r="AB50">
        <v>143.46198999999999</v>
      </c>
      <c r="AC50">
        <v>143.76809700000001</v>
      </c>
      <c r="AD50">
        <v>144.16400100000001</v>
      </c>
      <c r="AE50">
        <v>144.63601700000001</v>
      </c>
      <c r="AF50">
        <v>145.160934</v>
      </c>
      <c r="AG50">
        <v>145.67941300000001</v>
      </c>
      <c r="AH50">
        <v>146.207031</v>
      </c>
      <c r="AI50" s="32">
        <v>-2E-3</v>
      </c>
    </row>
    <row r="51" spans="1:35">
      <c r="A51" t="s">
        <v>188</v>
      </c>
    </row>
    <row r="52" spans="1:35">
      <c r="A52" t="s">
        <v>737</v>
      </c>
      <c r="B52" t="s">
        <v>2764</v>
      </c>
      <c r="C52" t="s">
        <v>2765</v>
      </c>
      <c r="D52" t="s">
        <v>273</v>
      </c>
      <c r="F52">
        <v>51.717686</v>
      </c>
      <c r="G52">
        <v>52.413936999999997</v>
      </c>
      <c r="H52">
        <v>53.034408999999997</v>
      </c>
      <c r="I52">
        <v>54.100948000000002</v>
      </c>
      <c r="J52">
        <v>55.411284999999999</v>
      </c>
      <c r="K52">
        <v>56.196621</v>
      </c>
      <c r="L52">
        <v>56.944622000000003</v>
      </c>
      <c r="M52">
        <v>57.482886999999998</v>
      </c>
      <c r="N52">
        <v>57.94923</v>
      </c>
      <c r="O52">
        <v>58.397101999999997</v>
      </c>
      <c r="P52">
        <v>58.978805999999999</v>
      </c>
      <c r="Q52">
        <v>59.442059</v>
      </c>
      <c r="R52">
        <v>59.697144000000002</v>
      </c>
      <c r="S52">
        <v>59.918407000000002</v>
      </c>
      <c r="T52">
        <v>60.065964000000001</v>
      </c>
      <c r="U52">
        <v>60.277831999999997</v>
      </c>
      <c r="V52">
        <v>60.541545999999997</v>
      </c>
      <c r="W52">
        <v>60.742508000000001</v>
      </c>
      <c r="X52">
        <v>61.006068999999997</v>
      </c>
      <c r="Y52">
        <v>61.262115000000001</v>
      </c>
      <c r="Z52">
        <v>61.535606000000001</v>
      </c>
      <c r="AA52">
        <v>61.792842999999998</v>
      </c>
      <c r="AB52">
        <v>62.031379999999999</v>
      </c>
      <c r="AC52">
        <v>62.273009999999999</v>
      </c>
      <c r="AD52">
        <v>62.596626000000001</v>
      </c>
      <c r="AE52">
        <v>62.961078999999998</v>
      </c>
      <c r="AF52">
        <v>63.311115000000001</v>
      </c>
      <c r="AG52">
        <v>63.728230000000003</v>
      </c>
      <c r="AH52">
        <v>64.290756000000002</v>
      </c>
      <c r="AI52" s="32">
        <v>8.0000000000000002E-3</v>
      </c>
    </row>
    <row r="53" spans="1:35">
      <c r="A53" t="s">
        <v>245</v>
      </c>
      <c r="B53" t="s">
        <v>2766</v>
      </c>
      <c r="C53" t="s">
        <v>2767</v>
      </c>
      <c r="D53" t="s">
        <v>273</v>
      </c>
      <c r="F53">
        <v>34.813164</v>
      </c>
      <c r="G53">
        <v>34.524287999999999</v>
      </c>
      <c r="H53">
        <v>34.014198</v>
      </c>
      <c r="I53">
        <v>33.750988</v>
      </c>
      <c r="J53">
        <v>33.787548000000001</v>
      </c>
      <c r="K53">
        <v>34.085323000000002</v>
      </c>
      <c r="L53">
        <v>34.241962000000001</v>
      </c>
      <c r="M53">
        <v>34.320473</v>
      </c>
      <c r="N53">
        <v>34.328772999999998</v>
      </c>
      <c r="O53">
        <v>34.328837999999998</v>
      </c>
      <c r="P53">
        <v>34.445278000000002</v>
      </c>
      <c r="Q53">
        <v>34.507216999999997</v>
      </c>
      <c r="R53">
        <v>34.489876000000002</v>
      </c>
      <c r="S53">
        <v>34.494262999999997</v>
      </c>
      <c r="T53">
        <v>34.487063999999997</v>
      </c>
      <c r="U53">
        <v>34.558998000000003</v>
      </c>
      <c r="V53">
        <v>34.688918999999999</v>
      </c>
      <c r="W53">
        <v>34.817211</v>
      </c>
      <c r="X53">
        <v>34.970844</v>
      </c>
      <c r="Y53">
        <v>35.141055999999999</v>
      </c>
      <c r="Z53">
        <v>35.334144999999999</v>
      </c>
      <c r="AA53">
        <v>35.553607999999997</v>
      </c>
      <c r="AB53">
        <v>35.778236</v>
      </c>
      <c r="AC53">
        <v>36.002406999999998</v>
      </c>
      <c r="AD53">
        <v>36.272179000000001</v>
      </c>
      <c r="AE53">
        <v>36.565658999999997</v>
      </c>
      <c r="AF53">
        <v>36.847777999999998</v>
      </c>
      <c r="AG53">
        <v>37.146068999999997</v>
      </c>
      <c r="AH53">
        <v>37.522060000000003</v>
      </c>
      <c r="AI53" s="32">
        <v>3.0000000000000001E-3</v>
      </c>
    </row>
    <row r="54" spans="1:35">
      <c r="A54" t="s">
        <v>252</v>
      </c>
      <c r="B54" t="s">
        <v>2768</v>
      </c>
      <c r="C54" t="s">
        <v>2769</v>
      </c>
      <c r="D54" t="s">
        <v>273</v>
      </c>
      <c r="F54">
        <v>8.2999999999999998E-5</v>
      </c>
      <c r="G54">
        <v>6.0029999999999997E-3</v>
      </c>
      <c r="H54">
        <v>1.1818E-2</v>
      </c>
      <c r="I54">
        <v>1.7534000000000001E-2</v>
      </c>
      <c r="J54">
        <v>2.3442999999999999E-2</v>
      </c>
      <c r="K54">
        <v>2.9012E-2</v>
      </c>
      <c r="L54">
        <v>3.4540000000000001E-2</v>
      </c>
      <c r="M54">
        <v>4.0638000000000001E-2</v>
      </c>
      <c r="N54">
        <v>4.5418E-2</v>
      </c>
      <c r="O54">
        <v>5.0842999999999999E-2</v>
      </c>
      <c r="P54">
        <v>5.7272000000000003E-2</v>
      </c>
      <c r="Q54">
        <v>6.4630000000000007E-2</v>
      </c>
      <c r="R54">
        <v>7.2790999999999995E-2</v>
      </c>
      <c r="S54">
        <v>8.2072000000000006E-2</v>
      </c>
      <c r="T54">
        <v>9.2707999999999999E-2</v>
      </c>
      <c r="U54">
        <v>0.10530200000000001</v>
      </c>
      <c r="V54">
        <v>0.12026199999999999</v>
      </c>
      <c r="W54">
        <v>0.137651</v>
      </c>
      <c r="X54">
        <v>0.157888</v>
      </c>
      <c r="Y54">
        <v>0.180872</v>
      </c>
      <c r="Z54">
        <v>0.20671400000000001</v>
      </c>
      <c r="AA54">
        <v>0.23544699999999999</v>
      </c>
      <c r="AB54">
        <v>0.26687300000000003</v>
      </c>
      <c r="AC54">
        <v>0.30111100000000002</v>
      </c>
      <c r="AD54">
        <v>0.33838499999999999</v>
      </c>
      <c r="AE54">
        <v>0.378195</v>
      </c>
      <c r="AF54">
        <v>0.419763</v>
      </c>
      <c r="AG54">
        <v>0.46323199999999998</v>
      </c>
      <c r="AH54">
        <v>0.50883800000000001</v>
      </c>
      <c r="AI54" s="32">
        <v>0.36499999999999999</v>
      </c>
    </row>
    <row r="55" spans="1:35">
      <c r="A55" t="s">
        <v>261</v>
      </c>
      <c r="B55" t="s">
        <v>2770</v>
      </c>
      <c r="C55" t="s">
        <v>2771</v>
      </c>
      <c r="D55" t="s">
        <v>273</v>
      </c>
      <c r="F55">
        <v>8.2286999999999999E-2</v>
      </c>
      <c r="G55">
        <v>7.6387999999999998E-2</v>
      </c>
      <c r="H55">
        <v>7.0837999999999998E-2</v>
      </c>
      <c r="I55">
        <v>6.3034999999999994E-2</v>
      </c>
      <c r="J55">
        <v>5.5190999999999997E-2</v>
      </c>
      <c r="K55">
        <v>4.8587999999999999E-2</v>
      </c>
      <c r="L55">
        <v>4.3872000000000001E-2</v>
      </c>
      <c r="M55">
        <v>3.9718999999999997E-2</v>
      </c>
      <c r="N55">
        <v>3.5532000000000001E-2</v>
      </c>
      <c r="O55">
        <v>3.1558000000000003E-2</v>
      </c>
      <c r="P55">
        <v>2.8025999999999999E-2</v>
      </c>
      <c r="Q55">
        <v>2.4915E-2</v>
      </c>
      <c r="R55">
        <v>2.2168E-2</v>
      </c>
      <c r="S55">
        <v>1.9909E-2</v>
      </c>
      <c r="T55">
        <v>1.7824E-2</v>
      </c>
      <c r="U55">
        <v>1.5911999999999999E-2</v>
      </c>
      <c r="V55">
        <v>1.4262E-2</v>
      </c>
      <c r="W55">
        <v>1.29E-2</v>
      </c>
      <c r="X55">
        <v>1.1752E-2</v>
      </c>
      <c r="Y55">
        <v>1.0692999999999999E-2</v>
      </c>
      <c r="Z55">
        <v>9.7190000000000002E-3</v>
      </c>
      <c r="AA55">
        <v>8.8269999999999998E-3</v>
      </c>
      <c r="AB55">
        <v>8.0160000000000006E-3</v>
      </c>
      <c r="AC55">
        <v>7.2579999999999997E-3</v>
      </c>
      <c r="AD55">
        <v>6.3769999999999999E-3</v>
      </c>
      <c r="AE55">
        <v>5.3099999999999996E-3</v>
      </c>
      <c r="AF55">
        <v>4.3660000000000001E-3</v>
      </c>
      <c r="AG55">
        <v>3.4659999999999999E-3</v>
      </c>
      <c r="AH55">
        <v>2.7780000000000001E-3</v>
      </c>
      <c r="AI55" s="32">
        <v>-0.114</v>
      </c>
    </row>
    <row r="56" spans="1:35">
      <c r="A56" t="s">
        <v>738</v>
      </c>
      <c r="B56" t="s">
        <v>2772</v>
      </c>
      <c r="C56" t="s">
        <v>2773</v>
      </c>
      <c r="D56" t="s">
        <v>273</v>
      </c>
      <c r="F56">
        <v>15.398766999999999</v>
      </c>
      <c r="G56">
        <v>14.384566</v>
      </c>
      <c r="H56">
        <v>13.220724000000001</v>
      </c>
      <c r="I56">
        <v>12.420685000000001</v>
      </c>
      <c r="J56">
        <v>11.700251</v>
      </c>
      <c r="K56">
        <v>11.309018999999999</v>
      </c>
      <c r="L56">
        <v>11.007885</v>
      </c>
      <c r="M56">
        <v>10.934968</v>
      </c>
      <c r="N56">
        <v>10.875622999999999</v>
      </c>
      <c r="O56">
        <v>10.875476000000001</v>
      </c>
      <c r="P56">
        <v>10.957039999999999</v>
      </c>
      <c r="Q56">
        <v>11.091353</v>
      </c>
      <c r="R56">
        <v>11.243194000000001</v>
      </c>
      <c r="S56">
        <v>11.462101000000001</v>
      </c>
      <c r="T56">
        <v>11.712192</v>
      </c>
      <c r="U56">
        <v>12.030602</v>
      </c>
      <c r="V56">
        <v>12.393787</v>
      </c>
      <c r="W56">
        <v>12.776002999999999</v>
      </c>
      <c r="X56">
        <v>13.181653000000001</v>
      </c>
      <c r="Y56">
        <v>13.588577000000001</v>
      </c>
      <c r="Z56">
        <v>13.982295000000001</v>
      </c>
      <c r="AA56">
        <v>14.350991</v>
      </c>
      <c r="AB56">
        <v>14.680471000000001</v>
      </c>
      <c r="AC56">
        <v>14.988163</v>
      </c>
      <c r="AD56">
        <v>15.298442</v>
      </c>
      <c r="AE56">
        <v>15.590885</v>
      </c>
      <c r="AF56">
        <v>15.857104</v>
      </c>
      <c r="AG56">
        <v>16.112196000000001</v>
      </c>
      <c r="AH56">
        <v>16.389751</v>
      </c>
      <c r="AI56" s="32">
        <v>2E-3</v>
      </c>
    </row>
    <row r="57" spans="1:35">
      <c r="A57" t="s">
        <v>739</v>
      </c>
      <c r="B57" t="s">
        <v>2774</v>
      </c>
      <c r="C57" t="s">
        <v>2775</v>
      </c>
      <c r="D57" t="s">
        <v>273</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t="s">
        <v>112</v>
      </c>
    </row>
    <row r="58" spans="1:35">
      <c r="A58" t="s">
        <v>741</v>
      </c>
      <c r="B58" t="s">
        <v>2776</v>
      </c>
      <c r="C58" t="s">
        <v>2777</v>
      </c>
      <c r="D58" t="s">
        <v>273</v>
      </c>
      <c r="F58">
        <v>0</v>
      </c>
      <c r="G58">
        <v>1.2361E-2</v>
      </c>
      <c r="H58">
        <v>2.4101999999999998E-2</v>
      </c>
      <c r="I58">
        <v>3.5229000000000003E-2</v>
      </c>
      <c r="J58">
        <v>4.6115999999999997E-2</v>
      </c>
      <c r="K58">
        <v>5.5775999999999999E-2</v>
      </c>
      <c r="L58">
        <v>6.4683000000000004E-2</v>
      </c>
      <c r="M58">
        <v>7.3900999999999994E-2</v>
      </c>
      <c r="N58">
        <v>7.9486000000000001E-2</v>
      </c>
      <c r="O58">
        <v>8.5474999999999995E-2</v>
      </c>
      <c r="P58">
        <v>9.2364000000000002E-2</v>
      </c>
      <c r="Q58">
        <v>0.100011</v>
      </c>
      <c r="R58">
        <v>0.10816000000000001</v>
      </c>
      <c r="S58">
        <v>0.117216</v>
      </c>
      <c r="T58">
        <v>0.12726999999999999</v>
      </c>
      <c r="U58">
        <v>0.13889599999999999</v>
      </c>
      <c r="V58">
        <v>0.15229699999999999</v>
      </c>
      <c r="W58">
        <v>0.16730500000000001</v>
      </c>
      <c r="X58">
        <v>0.18437000000000001</v>
      </c>
      <c r="Y58">
        <v>0.20325699999999999</v>
      </c>
      <c r="Z58">
        <v>0.223803</v>
      </c>
      <c r="AA58">
        <v>0.24573800000000001</v>
      </c>
      <c r="AB58">
        <v>0.26862999999999998</v>
      </c>
      <c r="AC58">
        <v>0.29245500000000002</v>
      </c>
      <c r="AD58">
        <v>0.31730700000000001</v>
      </c>
      <c r="AE58">
        <v>0.342584</v>
      </c>
      <c r="AF58">
        <v>0.36765700000000001</v>
      </c>
      <c r="AG58">
        <v>0.39278200000000002</v>
      </c>
      <c r="AH58">
        <v>0.41828799999999999</v>
      </c>
      <c r="AI58" t="s">
        <v>112</v>
      </c>
    </row>
    <row r="59" spans="1:35">
      <c r="A59" t="s">
        <v>740</v>
      </c>
      <c r="B59" t="s">
        <v>2778</v>
      </c>
      <c r="C59" t="s">
        <v>2779</v>
      </c>
      <c r="D59" t="s">
        <v>273</v>
      </c>
      <c r="F59">
        <v>0</v>
      </c>
      <c r="G59">
        <v>1.0956E-2</v>
      </c>
      <c r="H59">
        <v>2.1444000000000001E-2</v>
      </c>
      <c r="I59">
        <v>3.1660000000000001E-2</v>
      </c>
      <c r="J59">
        <v>4.1856999999999998E-2</v>
      </c>
      <c r="K59">
        <v>5.1083999999999997E-2</v>
      </c>
      <c r="L59">
        <v>5.9813999999999999E-2</v>
      </c>
      <c r="M59">
        <v>6.9025000000000003E-2</v>
      </c>
      <c r="N59">
        <v>7.5124999999999997E-2</v>
      </c>
      <c r="O59">
        <v>8.1587999999999994E-2</v>
      </c>
      <c r="P59">
        <v>8.8802000000000006E-2</v>
      </c>
      <c r="Q59">
        <v>9.6568000000000001E-2</v>
      </c>
      <c r="R59">
        <v>0.10462</v>
      </c>
      <c r="S59">
        <v>0.11324099999999999</v>
      </c>
      <c r="T59">
        <v>0.122502</v>
      </c>
      <c r="U59">
        <v>0.13290399999999999</v>
      </c>
      <c r="V59">
        <v>0.14464299999999999</v>
      </c>
      <c r="W59">
        <v>0.15751299999999999</v>
      </c>
      <c r="X59">
        <v>0.17191000000000001</v>
      </c>
      <c r="Y59">
        <v>0.18760499999999999</v>
      </c>
      <c r="Z59">
        <v>0.204536</v>
      </c>
      <c r="AA59">
        <v>0.2225</v>
      </c>
      <c r="AB59">
        <v>0.24115700000000001</v>
      </c>
      <c r="AC59">
        <v>0.260467</v>
      </c>
      <c r="AD59">
        <v>0.28057500000000002</v>
      </c>
      <c r="AE59">
        <v>0.30101899999999998</v>
      </c>
      <c r="AF59">
        <v>0.32130799999999998</v>
      </c>
      <c r="AG59">
        <v>0.34167999999999998</v>
      </c>
      <c r="AH59">
        <v>0.36244999999999999</v>
      </c>
      <c r="AI59" t="s">
        <v>112</v>
      </c>
    </row>
    <row r="60" spans="1:35">
      <c r="A60" t="s">
        <v>742</v>
      </c>
      <c r="B60" t="s">
        <v>2780</v>
      </c>
      <c r="C60" t="s">
        <v>2781</v>
      </c>
      <c r="D60" t="s">
        <v>273</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t="s">
        <v>112</v>
      </c>
    </row>
    <row r="61" spans="1:35">
      <c r="A61" t="s">
        <v>1768</v>
      </c>
      <c r="B61" t="s">
        <v>2782</v>
      </c>
      <c r="C61" t="s">
        <v>2783</v>
      </c>
      <c r="D61" t="s">
        <v>273</v>
      </c>
      <c r="F61">
        <v>102.01198599999999</v>
      </c>
      <c r="G61">
        <v>101.42849699999999</v>
      </c>
      <c r="H61">
        <v>100.397537</v>
      </c>
      <c r="I61">
        <v>100.42008199999999</v>
      </c>
      <c r="J61">
        <v>101.065697</v>
      </c>
      <c r="K61">
        <v>101.775436</v>
      </c>
      <c r="L61">
        <v>102.397369</v>
      </c>
      <c r="M61">
        <v>102.961609</v>
      </c>
      <c r="N61">
        <v>103.389183</v>
      </c>
      <c r="O61">
        <v>103.85086800000001</v>
      </c>
      <c r="P61">
        <v>104.647583</v>
      </c>
      <c r="Q61">
        <v>105.326759</v>
      </c>
      <c r="R61">
        <v>105.737961</v>
      </c>
      <c r="S61">
        <v>106.207207</v>
      </c>
      <c r="T61">
        <v>106.625519</v>
      </c>
      <c r="U61">
        <v>107.260445</v>
      </c>
      <c r="V61">
        <v>108.055717</v>
      </c>
      <c r="W61">
        <v>108.811089</v>
      </c>
      <c r="X61">
        <v>109.684494</v>
      </c>
      <c r="Y61">
        <v>110.574173</v>
      </c>
      <c r="Z61">
        <v>111.49681099999999</v>
      </c>
      <c r="AA61">
        <v>112.40994999999999</v>
      </c>
      <c r="AB61">
        <v>113.274773</v>
      </c>
      <c r="AC61">
        <v>114.12487</v>
      </c>
      <c r="AD61">
        <v>115.109894</v>
      </c>
      <c r="AE61">
        <v>116.14473</v>
      </c>
      <c r="AF61">
        <v>117.12908899999999</v>
      </c>
      <c r="AG61">
        <v>118.18765999999999</v>
      </c>
      <c r="AH61">
        <v>119.49492600000001</v>
      </c>
      <c r="AI61" s="32">
        <v>6.0000000000000001E-3</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E4A99-E30D-459A-96F9-8B3CBE726AA0}">
  <sheetPr>
    <tabColor theme="6" tint="0.79998168889431442"/>
  </sheetPr>
  <dimension ref="A1:AG4409"/>
  <sheetViews>
    <sheetView topLeftCell="B1" workbookViewId="0"/>
  </sheetViews>
  <sheetFormatPr defaultColWidth="8.7109375" defaultRowHeight="15"/>
  <cols>
    <col min="1" max="1" width="21.42578125" hidden="1" customWidth="1"/>
    <col min="2" max="2" width="46.7109375" customWidth="1"/>
  </cols>
  <sheetData>
    <row r="1" spans="1:32" ht="15" customHeight="1" thickBot="1">
      <c r="B1" s="17" t="s">
        <v>815</v>
      </c>
      <c r="C1" s="14">
        <v>2022</v>
      </c>
      <c r="D1" s="14">
        <v>2023</v>
      </c>
      <c r="E1" s="14">
        <v>2024</v>
      </c>
      <c r="F1" s="14">
        <v>2025</v>
      </c>
      <c r="G1" s="14">
        <v>2026</v>
      </c>
      <c r="H1" s="14">
        <v>2027</v>
      </c>
      <c r="I1" s="14">
        <v>2028</v>
      </c>
      <c r="J1" s="14">
        <v>2029</v>
      </c>
      <c r="K1" s="14">
        <v>2030</v>
      </c>
      <c r="L1" s="14">
        <v>2031</v>
      </c>
      <c r="M1" s="14">
        <v>2032</v>
      </c>
      <c r="N1" s="14">
        <v>2033</v>
      </c>
      <c r="O1" s="14">
        <v>2034</v>
      </c>
      <c r="P1" s="14">
        <v>2035</v>
      </c>
      <c r="Q1" s="14">
        <v>2036</v>
      </c>
      <c r="R1" s="14">
        <v>2037</v>
      </c>
      <c r="S1" s="14">
        <v>2038</v>
      </c>
      <c r="T1" s="14">
        <v>2039</v>
      </c>
      <c r="U1" s="14">
        <v>2040</v>
      </c>
      <c r="V1" s="14">
        <v>2041</v>
      </c>
      <c r="W1" s="14">
        <v>2042</v>
      </c>
      <c r="X1" s="14">
        <v>2043</v>
      </c>
      <c r="Y1" s="14">
        <v>2044</v>
      </c>
      <c r="Z1" s="14">
        <v>2045</v>
      </c>
      <c r="AA1" s="14">
        <v>2046</v>
      </c>
      <c r="AB1" s="14">
        <v>2047</v>
      </c>
      <c r="AC1" s="14">
        <v>2048</v>
      </c>
      <c r="AD1" s="14">
        <v>2049</v>
      </c>
      <c r="AE1" s="14">
        <v>2050</v>
      </c>
    </row>
    <row r="2" spans="1:32" ht="15" customHeight="1" thickTop="1"/>
    <row r="3" spans="1:32" ht="15" customHeight="1">
      <c r="C3" s="40"/>
      <c r="D3" s="7"/>
      <c r="E3" s="7"/>
      <c r="F3" s="7"/>
    </row>
    <row r="4" spans="1:32" ht="15" customHeight="1">
      <c r="C4" s="40"/>
      <c r="D4" s="7"/>
      <c r="E4" s="7"/>
      <c r="F4" s="40"/>
    </row>
    <row r="5" spans="1:32" ht="15" customHeight="1">
      <c r="C5" s="40"/>
      <c r="D5" s="7"/>
      <c r="E5" s="7"/>
      <c r="F5" s="7"/>
    </row>
    <row r="6" spans="1:32" ht="15" customHeight="1">
      <c r="C6" s="7"/>
      <c r="D6" s="40"/>
      <c r="E6" s="7"/>
      <c r="F6" s="7"/>
    </row>
    <row r="7" spans="1:32" ht="12" customHeight="1"/>
    <row r="8" spans="1:32" ht="12" customHeight="1"/>
    <row r="9" spans="1:32" ht="12" customHeight="1"/>
    <row r="10" spans="1:32" ht="15" customHeight="1">
      <c r="A10" s="8" t="s">
        <v>940</v>
      </c>
      <c r="B10" s="20" t="s">
        <v>941</v>
      </c>
      <c r="AF10" s="37" t="s">
        <v>821</v>
      </c>
    </row>
    <row r="11" spans="1:32" ht="15" customHeight="1">
      <c r="B11" s="17" t="s">
        <v>942</v>
      </c>
      <c r="AF11" s="37" t="s">
        <v>822</v>
      </c>
    </row>
    <row r="12" spans="1:32" ht="15" customHeight="1">
      <c r="B12" s="17"/>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7" t="s">
        <v>823</v>
      </c>
    </row>
    <row r="13" spans="1:32" ht="15" customHeight="1" thickBot="1">
      <c r="B13" s="14" t="s">
        <v>943</v>
      </c>
      <c r="C13" s="14">
        <v>2022</v>
      </c>
      <c r="D13" s="14">
        <v>2023</v>
      </c>
      <c r="E13" s="14">
        <v>2024</v>
      </c>
      <c r="F13" s="14">
        <v>2025</v>
      </c>
      <c r="G13" s="14">
        <v>2026</v>
      </c>
      <c r="H13" s="14">
        <v>2027</v>
      </c>
      <c r="I13" s="14">
        <v>2028</v>
      </c>
      <c r="J13" s="14">
        <v>2029</v>
      </c>
      <c r="K13" s="14">
        <v>2030</v>
      </c>
      <c r="L13" s="14">
        <v>2031</v>
      </c>
      <c r="M13" s="14">
        <v>2032</v>
      </c>
      <c r="N13" s="14">
        <v>2033</v>
      </c>
      <c r="O13" s="14">
        <v>2034</v>
      </c>
      <c r="P13" s="14">
        <v>2035</v>
      </c>
      <c r="Q13" s="14">
        <v>2036</v>
      </c>
      <c r="R13" s="14">
        <v>2037</v>
      </c>
      <c r="S13" s="14">
        <v>2038</v>
      </c>
      <c r="T13" s="14">
        <v>2039</v>
      </c>
      <c r="U13" s="14">
        <v>2040</v>
      </c>
      <c r="V13" s="14">
        <v>2041</v>
      </c>
      <c r="W13" s="14">
        <v>2042</v>
      </c>
      <c r="X13" s="14">
        <v>2043</v>
      </c>
      <c r="Y13" s="14">
        <v>2044</v>
      </c>
      <c r="Z13" s="14">
        <v>2045</v>
      </c>
      <c r="AA13" s="14">
        <v>2046</v>
      </c>
      <c r="AB13" s="14">
        <v>2047</v>
      </c>
      <c r="AC13" s="14">
        <v>2048</v>
      </c>
      <c r="AD13" s="14">
        <v>2049</v>
      </c>
      <c r="AE13" s="14">
        <v>2050</v>
      </c>
      <c r="AF13" s="41" t="s">
        <v>824</v>
      </c>
    </row>
    <row r="14" spans="1:32" ht="15" customHeight="1" thickTop="1">
      <c r="AF14" s="42"/>
    </row>
    <row r="15" spans="1:32" ht="15" customHeight="1">
      <c r="B15" s="23" t="s">
        <v>944</v>
      </c>
    </row>
    <row r="16" spans="1:32" ht="15" customHeight="1">
      <c r="B16" s="23" t="s">
        <v>945</v>
      </c>
    </row>
    <row r="17" spans="1:32" ht="15" customHeight="1">
      <c r="A17" s="8" t="s">
        <v>946</v>
      </c>
      <c r="B17" s="24" t="s">
        <v>947</v>
      </c>
      <c r="C17" s="28">
        <f>'AEO 2023 Table 46 Raw'!F8</f>
        <v>49.466006999999998</v>
      </c>
      <c r="D17" s="28">
        <f>'AEO 2023 Table 46 Raw'!G8</f>
        <v>46.619698</v>
      </c>
      <c r="E17" s="28">
        <f>'AEO 2023 Table 46 Raw'!H8</f>
        <v>44.295555</v>
      </c>
      <c r="F17" s="28">
        <f>'AEO 2023 Table 46 Raw'!I8</f>
        <v>42.214077000000003</v>
      </c>
      <c r="G17" s="28">
        <f>'AEO 2023 Table 46 Raw'!J8</f>
        <v>40.394996999999996</v>
      </c>
      <c r="H17" s="28">
        <f>'AEO 2023 Table 46 Raw'!K8</f>
        <v>38.478470000000002</v>
      </c>
      <c r="I17" s="28">
        <f>'AEO 2023 Table 46 Raw'!L8</f>
        <v>36.816710999999998</v>
      </c>
      <c r="J17" s="28">
        <f>'AEO 2023 Table 46 Raw'!M8</f>
        <v>35.414054999999998</v>
      </c>
      <c r="K17" s="28">
        <f>'AEO 2023 Table 46 Raw'!N8</f>
        <v>34.183059999999998</v>
      </c>
      <c r="L17" s="28">
        <f>'AEO 2023 Table 46 Raw'!O8</f>
        <v>33.072498000000003</v>
      </c>
      <c r="M17" s="28">
        <f>'AEO 2023 Table 46 Raw'!P8</f>
        <v>32.211067</v>
      </c>
      <c r="N17" s="28">
        <f>'AEO 2023 Table 46 Raw'!Q8</f>
        <v>31.494395999999998</v>
      </c>
      <c r="O17" s="28">
        <f>'AEO 2023 Table 46 Raw'!R8</f>
        <v>30.740480000000002</v>
      </c>
      <c r="P17" s="28">
        <f>'AEO 2023 Table 46 Raw'!S8</f>
        <v>29.975055999999999</v>
      </c>
      <c r="Q17" s="28">
        <f>'AEO 2023 Table 46 Raw'!T8</f>
        <v>29.307186000000002</v>
      </c>
      <c r="R17" s="28">
        <f>'AEO 2023 Table 46 Raw'!U8</f>
        <v>28.795176999999999</v>
      </c>
      <c r="S17" s="28">
        <f>'AEO 2023 Table 46 Raw'!V8</f>
        <v>28.429549999999999</v>
      </c>
      <c r="T17" s="28">
        <f>'AEO 2023 Table 46 Raw'!W8</f>
        <v>28.163509000000001</v>
      </c>
      <c r="U17" s="28">
        <f>'AEO 2023 Table 46 Raw'!X8</f>
        <v>27.894558</v>
      </c>
      <c r="V17" s="28">
        <f>'AEO 2023 Table 46 Raw'!Y8</f>
        <v>27.594154</v>
      </c>
      <c r="W17" s="28">
        <f>'AEO 2023 Table 46 Raw'!Z8</f>
        <v>27.308109000000002</v>
      </c>
      <c r="X17" s="28">
        <f>'AEO 2023 Table 46 Raw'!AA8</f>
        <v>26.995598000000001</v>
      </c>
      <c r="Y17" s="28">
        <f>'AEO 2023 Table 46 Raw'!AB8</f>
        <v>26.631284999999998</v>
      </c>
      <c r="Z17" s="28">
        <f>'AEO 2023 Table 46 Raw'!AC8</f>
        <v>26.261372000000001</v>
      </c>
      <c r="AA17" s="28">
        <f>'AEO 2023 Table 46 Raw'!AD8</f>
        <v>25.912925999999999</v>
      </c>
      <c r="AB17" s="28">
        <f>'AEO 2023 Table 46 Raw'!AE8</f>
        <v>25.597389</v>
      </c>
      <c r="AC17" s="28">
        <f>'AEO 2023 Table 46 Raw'!AF8</f>
        <v>25.312645</v>
      </c>
      <c r="AD17" s="28">
        <f>'AEO 2023 Table 46 Raw'!AG8</f>
        <v>25.004356000000001</v>
      </c>
      <c r="AE17" s="28">
        <f>'AEO 2023 Table 46 Raw'!AH8</f>
        <v>24.704986999999999</v>
      </c>
      <c r="AF17" s="45">
        <f>'AEO 2023 Table 46 Raw'!AI8</f>
        <v>-2.4E-2</v>
      </c>
    </row>
    <row r="18" spans="1:32" ht="15" customHeight="1">
      <c r="A18" s="8" t="s">
        <v>948</v>
      </c>
      <c r="B18" s="24" t="s">
        <v>949</v>
      </c>
      <c r="C18" s="28">
        <f>'AEO 2023 Table 46 Raw'!F9</f>
        <v>0.111688</v>
      </c>
      <c r="D18" s="28">
        <f>'AEO 2023 Table 46 Raw'!G9</f>
        <v>9.6532999999999994E-2</v>
      </c>
      <c r="E18" s="28">
        <f>'AEO 2023 Table 46 Raw'!H9</f>
        <v>8.3162E-2</v>
      </c>
      <c r="F18" s="28">
        <f>'AEO 2023 Table 46 Raw'!I9</f>
        <v>7.1313000000000001E-2</v>
      </c>
      <c r="G18" s="28">
        <f>'AEO 2023 Table 46 Raw'!J9</f>
        <v>6.0877000000000001E-2</v>
      </c>
      <c r="H18" s="28">
        <f>'AEO 2023 Table 46 Raw'!K9</f>
        <v>5.1618999999999998E-2</v>
      </c>
      <c r="I18" s="28">
        <f>'AEO 2023 Table 46 Raw'!L9</f>
        <v>4.3394000000000002E-2</v>
      </c>
      <c r="J18" s="28">
        <f>'AEO 2023 Table 46 Raw'!M9</f>
        <v>3.6202999999999999E-2</v>
      </c>
      <c r="K18" s="28">
        <f>'AEO 2023 Table 46 Raw'!N9</f>
        <v>3.0032E-2</v>
      </c>
      <c r="L18" s="28">
        <f>'AEO 2023 Table 46 Raw'!O9</f>
        <v>2.4808E-2</v>
      </c>
      <c r="M18" s="28">
        <f>'AEO 2023 Table 46 Raw'!P9</f>
        <v>2.0456999999999999E-2</v>
      </c>
      <c r="N18" s="28">
        <f>'AEO 2023 Table 46 Raw'!Q9</f>
        <v>1.6912E-2</v>
      </c>
      <c r="O18" s="28">
        <f>'AEO 2023 Table 46 Raw'!R9</f>
        <v>1.4080000000000001E-2</v>
      </c>
      <c r="P18" s="28">
        <f>'AEO 2023 Table 46 Raw'!S9</f>
        <v>1.1854999999999999E-2</v>
      </c>
      <c r="Q18" s="28">
        <f>'AEO 2023 Table 46 Raw'!T9</f>
        <v>1.0115000000000001E-2</v>
      </c>
      <c r="R18" s="28">
        <f>'AEO 2023 Table 46 Raw'!U9</f>
        <v>8.7530000000000004E-3</v>
      </c>
      <c r="S18" s="28">
        <f>'AEO 2023 Table 46 Raw'!V9</f>
        <v>7.6899999999999998E-3</v>
      </c>
      <c r="T18" s="28">
        <f>'AEO 2023 Table 46 Raw'!W9</f>
        <v>6.8459999999999997E-3</v>
      </c>
      <c r="U18" s="28">
        <f>'AEO 2023 Table 46 Raw'!X9</f>
        <v>6.1370000000000001E-3</v>
      </c>
      <c r="V18" s="28">
        <f>'AEO 2023 Table 46 Raw'!Y9</f>
        <v>5.5189999999999996E-3</v>
      </c>
      <c r="W18" s="28">
        <f>'AEO 2023 Table 46 Raw'!Z9</f>
        <v>4.9779999999999998E-3</v>
      </c>
      <c r="X18" s="28">
        <f>'AEO 2023 Table 46 Raw'!AA9</f>
        <v>4.4980000000000003E-3</v>
      </c>
      <c r="Y18" s="28">
        <f>'AEO 2023 Table 46 Raw'!AB9</f>
        <v>4.0699999999999998E-3</v>
      </c>
      <c r="Z18" s="28">
        <f>'AEO 2023 Table 46 Raw'!AC9</f>
        <v>3.6849999999999999E-3</v>
      </c>
      <c r="AA18" s="28">
        <f>'AEO 2023 Table 46 Raw'!AD9</f>
        <v>3.339E-3</v>
      </c>
      <c r="AB18" s="28">
        <f>'AEO 2023 Table 46 Raw'!AE9</f>
        <v>3.0279999999999999E-3</v>
      </c>
      <c r="AC18" s="28">
        <f>'AEO 2023 Table 46 Raw'!AF9</f>
        <v>2.748E-3</v>
      </c>
      <c r="AD18" s="28">
        <f>'AEO 2023 Table 46 Raw'!AG9</f>
        <v>2.4970000000000001E-3</v>
      </c>
      <c r="AE18" s="28">
        <f>'AEO 2023 Table 46 Raw'!AH9</f>
        <v>2.2699999999999999E-3</v>
      </c>
      <c r="AF18" s="45">
        <f>'AEO 2023 Table 46 Raw'!AI9</f>
        <v>-0.13</v>
      </c>
    </row>
    <row r="19" spans="1:32" ht="15" customHeight="1">
      <c r="A19" s="8" t="s">
        <v>950</v>
      </c>
      <c r="B19" s="24" t="s">
        <v>951</v>
      </c>
      <c r="C19" s="28">
        <f>'AEO 2023 Table 46 Raw'!F10</f>
        <v>49.577694000000001</v>
      </c>
      <c r="D19" s="28">
        <f>'AEO 2023 Table 46 Raw'!G10</f>
        <v>46.716228000000001</v>
      </c>
      <c r="E19" s="28">
        <f>'AEO 2023 Table 46 Raw'!H10</f>
        <v>44.378715999999997</v>
      </c>
      <c r="F19" s="28">
        <f>'AEO 2023 Table 46 Raw'!I10</f>
        <v>42.285389000000002</v>
      </c>
      <c r="G19" s="28">
        <f>'AEO 2023 Table 46 Raw'!J10</f>
        <v>40.455874999999999</v>
      </c>
      <c r="H19" s="28">
        <f>'AEO 2023 Table 46 Raw'!K10</f>
        <v>38.530090000000001</v>
      </c>
      <c r="I19" s="28">
        <f>'AEO 2023 Table 46 Raw'!L10</f>
        <v>36.860106999999999</v>
      </c>
      <c r="J19" s="28">
        <f>'AEO 2023 Table 46 Raw'!M10</f>
        <v>35.450256000000003</v>
      </c>
      <c r="K19" s="28">
        <f>'AEO 2023 Table 46 Raw'!N10</f>
        <v>34.213093000000001</v>
      </c>
      <c r="L19" s="28">
        <f>'AEO 2023 Table 46 Raw'!O10</f>
        <v>33.097304999999999</v>
      </c>
      <c r="M19" s="28">
        <f>'AEO 2023 Table 46 Raw'!P10</f>
        <v>32.231524999999998</v>
      </c>
      <c r="N19" s="28">
        <f>'AEO 2023 Table 46 Raw'!Q10</f>
        <v>31.511309000000001</v>
      </c>
      <c r="O19" s="28">
        <f>'AEO 2023 Table 46 Raw'!R10</f>
        <v>30.754560000000001</v>
      </c>
      <c r="P19" s="28">
        <f>'AEO 2023 Table 46 Raw'!S10</f>
        <v>29.986910000000002</v>
      </c>
      <c r="Q19" s="28">
        <f>'AEO 2023 Table 46 Raw'!T10</f>
        <v>29.317301</v>
      </c>
      <c r="R19" s="28">
        <f>'AEO 2023 Table 46 Raw'!U10</f>
        <v>28.803930000000001</v>
      </c>
      <c r="S19" s="28">
        <f>'AEO 2023 Table 46 Raw'!V10</f>
        <v>28.437241</v>
      </c>
      <c r="T19" s="28">
        <f>'AEO 2023 Table 46 Raw'!W10</f>
        <v>28.170355000000001</v>
      </c>
      <c r="U19" s="28">
        <f>'AEO 2023 Table 46 Raw'!X10</f>
        <v>27.900696</v>
      </c>
      <c r="V19" s="28">
        <f>'AEO 2023 Table 46 Raw'!Y10</f>
        <v>27.599674</v>
      </c>
      <c r="W19" s="28">
        <f>'AEO 2023 Table 46 Raw'!Z10</f>
        <v>27.313086999999999</v>
      </c>
      <c r="X19" s="28">
        <f>'AEO 2023 Table 46 Raw'!AA10</f>
        <v>27.000095000000002</v>
      </c>
      <c r="Y19" s="28">
        <f>'AEO 2023 Table 46 Raw'!AB10</f>
        <v>26.635355000000001</v>
      </c>
      <c r="Z19" s="28">
        <f>'AEO 2023 Table 46 Raw'!AC10</f>
        <v>26.265056999999999</v>
      </c>
      <c r="AA19" s="28">
        <f>'AEO 2023 Table 46 Raw'!AD10</f>
        <v>25.916264999999999</v>
      </c>
      <c r="AB19" s="28">
        <f>'AEO 2023 Table 46 Raw'!AE10</f>
        <v>25.600418000000001</v>
      </c>
      <c r="AC19" s="28">
        <f>'AEO 2023 Table 46 Raw'!AF10</f>
        <v>25.315393</v>
      </c>
      <c r="AD19" s="28">
        <f>'AEO 2023 Table 46 Raw'!AG10</f>
        <v>25.006853</v>
      </c>
      <c r="AE19" s="28">
        <f>'AEO 2023 Table 46 Raw'!AH10</f>
        <v>24.707256000000001</v>
      </c>
      <c r="AF19" s="45">
        <f>'AEO 2023 Table 46 Raw'!AI10</f>
        <v>-2.5000000000000001E-2</v>
      </c>
    </row>
    <row r="20" spans="1:32" ht="15" customHeight="1">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45"/>
    </row>
    <row r="21" spans="1:32" ht="15" customHeight="1">
      <c r="B21" s="23" t="s">
        <v>952</v>
      </c>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45"/>
    </row>
    <row r="22" spans="1:32" ht="15" customHeight="1">
      <c r="A22" s="8" t="s">
        <v>953</v>
      </c>
      <c r="B22" s="24" t="s">
        <v>954</v>
      </c>
      <c r="C22" s="28">
        <f>'AEO 2023 Table 46 Raw'!F12</f>
        <v>2.461112</v>
      </c>
      <c r="D22" s="28">
        <f>'AEO 2023 Table 46 Raw'!G12</f>
        <v>2.2103090000000001</v>
      </c>
      <c r="E22" s="28">
        <f>'AEO 2023 Table 46 Raw'!H12</f>
        <v>1.985196</v>
      </c>
      <c r="F22" s="28">
        <f>'AEO 2023 Table 46 Raw'!I12</f>
        <v>1.7855970000000001</v>
      </c>
      <c r="G22" s="28">
        <f>'AEO 2023 Table 46 Raw'!J12</f>
        <v>1.618082</v>
      </c>
      <c r="H22" s="28">
        <f>'AEO 2023 Table 46 Raw'!K12</f>
        <v>1.4676549999999999</v>
      </c>
      <c r="I22" s="28">
        <f>'AEO 2023 Table 46 Raw'!L12</f>
        <v>1.3403229999999999</v>
      </c>
      <c r="J22" s="28">
        <f>'AEO 2023 Table 46 Raw'!M12</f>
        <v>1.236246</v>
      </c>
      <c r="K22" s="28">
        <f>'AEO 2023 Table 46 Raw'!N12</f>
        <v>1.150493</v>
      </c>
      <c r="L22" s="28">
        <f>'AEO 2023 Table 46 Raw'!O12</f>
        <v>1.079925</v>
      </c>
      <c r="M22" s="28">
        <f>'AEO 2023 Table 46 Raw'!P12</f>
        <v>1.029307</v>
      </c>
      <c r="N22" s="28">
        <f>'AEO 2023 Table 46 Raw'!Q12</f>
        <v>0.99377700000000002</v>
      </c>
      <c r="O22" s="28">
        <f>'AEO 2023 Table 46 Raw'!R12</f>
        <v>0.96236699999999997</v>
      </c>
      <c r="P22" s="28">
        <f>'AEO 2023 Table 46 Raw'!S12</f>
        <v>0.93445199999999995</v>
      </c>
      <c r="Q22" s="28">
        <f>'AEO 2023 Table 46 Raw'!T12</f>
        <v>0.91421399999999997</v>
      </c>
      <c r="R22" s="28">
        <f>'AEO 2023 Table 46 Raw'!U12</f>
        <v>0.90237100000000003</v>
      </c>
      <c r="S22" s="28">
        <f>'AEO 2023 Table 46 Raw'!V12</f>
        <v>0.89766299999999999</v>
      </c>
      <c r="T22" s="28">
        <f>'AEO 2023 Table 46 Raw'!W12</f>
        <v>0.89760300000000004</v>
      </c>
      <c r="U22" s="28">
        <f>'AEO 2023 Table 46 Raw'!X12</f>
        <v>0.89686999999999995</v>
      </c>
      <c r="V22" s="28">
        <f>'AEO 2023 Table 46 Raw'!Y12</f>
        <v>0.89403699999999997</v>
      </c>
      <c r="W22" s="28">
        <f>'AEO 2023 Table 46 Raw'!Z12</f>
        <v>0.89149800000000001</v>
      </c>
      <c r="X22" s="28">
        <f>'AEO 2023 Table 46 Raw'!AA12</f>
        <v>0.88747399999999999</v>
      </c>
      <c r="Y22" s="28">
        <f>'AEO 2023 Table 46 Raw'!AB12</f>
        <v>0.88075599999999998</v>
      </c>
      <c r="Z22" s="28">
        <f>'AEO 2023 Table 46 Raw'!AC12</f>
        <v>0.87377800000000005</v>
      </c>
      <c r="AA22" s="28">
        <f>'AEO 2023 Table 46 Raw'!AD12</f>
        <v>0.86814100000000005</v>
      </c>
      <c r="AB22" s="28">
        <f>'AEO 2023 Table 46 Raw'!AE12</f>
        <v>0.86434100000000003</v>
      </c>
      <c r="AC22" s="28">
        <f>'AEO 2023 Table 46 Raw'!AF12</f>
        <v>0.86214599999999997</v>
      </c>
      <c r="AD22" s="28">
        <f>'AEO 2023 Table 46 Raw'!AG12</f>
        <v>0.85861799999999999</v>
      </c>
      <c r="AE22" s="28">
        <f>'AEO 2023 Table 46 Raw'!AH12</f>
        <v>0.85379300000000002</v>
      </c>
      <c r="AF22" s="45">
        <f>'AEO 2023 Table 46 Raw'!AI12</f>
        <v>-3.6999999999999998E-2</v>
      </c>
    </row>
    <row r="23" spans="1:32" ht="15" customHeight="1">
      <c r="A23" s="8" t="s">
        <v>955</v>
      </c>
      <c r="B23" s="24" t="s">
        <v>956</v>
      </c>
      <c r="C23" s="28">
        <f>'AEO 2023 Table 46 Raw'!F13</f>
        <v>8.2278000000000004E-2</v>
      </c>
      <c r="D23" s="28">
        <f>'AEO 2023 Table 46 Raw'!G13</f>
        <v>8.5696999999999995E-2</v>
      </c>
      <c r="E23" s="28">
        <f>'AEO 2023 Table 46 Raw'!H13</f>
        <v>9.0184E-2</v>
      </c>
      <c r="F23" s="28">
        <f>'AEO 2023 Table 46 Raw'!I13</f>
        <v>9.4142000000000003E-2</v>
      </c>
      <c r="G23" s="28">
        <f>'AEO 2023 Table 46 Raw'!J13</f>
        <v>9.7428000000000001E-2</v>
      </c>
      <c r="H23" s="28">
        <f>'AEO 2023 Table 46 Raw'!K13</f>
        <v>0.10066899999999999</v>
      </c>
      <c r="I23" s="28">
        <f>'AEO 2023 Table 46 Raw'!L13</f>
        <v>0.10408000000000001</v>
      </c>
      <c r="J23" s="28">
        <f>'AEO 2023 Table 46 Raw'!M13</f>
        <v>0.107796</v>
      </c>
      <c r="K23" s="28">
        <f>'AEO 2023 Table 46 Raw'!N13</f>
        <v>0.111692</v>
      </c>
      <c r="L23" s="28">
        <f>'AEO 2023 Table 46 Raw'!O13</f>
        <v>0.11568100000000001</v>
      </c>
      <c r="M23" s="28">
        <f>'AEO 2023 Table 46 Raw'!P13</f>
        <v>0.12048300000000001</v>
      </c>
      <c r="N23" s="28">
        <f>'AEO 2023 Table 46 Raw'!Q13</f>
        <v>0.12576999999999999</v>
      </c>
      <c r="O23" s="28">
        <f>'AEO 2023 Table 46 Raw'!R13</f>
        <v>0.13058400000000001</v>
      </c>
      <c r="P23" s="28">
        <f>'AEO 2023 Table 46 Raw'!S13</f>
        <v>0.135072</v>
      </c>
      <c r="Q23" s="28">
        <f>'AEO 2023 Table 46 Raw'!T13</f>
        <v>0.13986199999999999</v>
      </c>
      <c r="R23" s="28">
        <f>'AEO 2023 Table 46 Raw'!U13</f>
        <v>0.14538599999999999</v>
      </c>
      <c r="S23" s="28">
        <f>'AEO 2023 Table 46 Raw'!V13</f>
        <v>0.15171599999999999</v>
      </c>
      <c r="T23" s="28">
        <f>'AEO 2023 Table 46 Raw'!W13</f>
        <v>0.15862299999999999</v>
      </c>
      <c r="U23" s="28">
        <f>'AEO 2023 Table 46 Raw'!X13</f>
        <v>0.16536300000000001</v>
      </c>
      <c r="V23" s="28">
        <f>'AEO 2023 Table 46 Raw'!Y13</f>
        <v>0.171676</v>
      </c>
      <c r="W23" s="28">
        <f>'AEO 2023 Table 46 Raw'!Z13</f>
        <v>0.17796600000000001</v>
      </c>
      <c r="X23" s="28">
        <f>'AEO 2023 Table 46 Raw'!AA13</f>
        <v>0.18382599999999999</v>
      </c>
      <c r="Y23" s="28">
        <f>'AEO 2023 Table 46 Raw'!AB13</f>
        <v>0.18898699999999999</v>
      </c>
      <c r="Z23" s="28">
        <f>'AEO 2023 Table 46 Raw'!AC13</f>
        <v>0.19394500000000001</v>
      </c>
      <c r="AA23" s="28">
        <f>'AEO 2023 Table 46 Raw'!AD13</f>
        <v>0.19902</v>
      </c>
      <c r="AB23" s="28">
        <f>'AEO 2023 Table 46 Raw'!AE13</f>
        <v>0.20438600000000001</v>
      </c>
      <c r="AC23" s="28">
        <f>'AEO 2023 Table 46 Raw'!AF13</f>
        <v>0.21005799999999999</v>
      </c>
      <c r="AD23" s="28">
        <f>'AEO 2023 Table 46 Raw'!AG13</f>
        <v>0.21534700000000001</v>
      </c>
      <c r="AE23" s="28">
        <f>'AEO 2023 Table 46 Raw'!AH13</f>
        <v>0.22064600000000001</v>
      </c>
      <c r="AF23" s="45">
        <f>'AEO 2023 Table 46 Raw'!AI13</f>
        <v>3.5999999999999997E-2</v>
      </c>
    </row>
    <row r="24" spans="1:32" ht="15" customHeight="1">
      <c r="A24" s="8" t="s">
        <v>957</v>
      </c>
      <c r="B24" s="24" t="s">
        <v>958</v>
      </c>
      <c r="C24" s="28">
        <f>'AEO 2023 Table 46 Raw'!F14</f>
        <v>0.137378</v>
      </c>
      <c r="D24" s="28">
        <f>'AEO 2023 Table 46 Raw'!G14</f>
        <v>0.154861</v>
      </c>
      <c r="E24" s="28">
        <f>'AEO 2023 Table 46 Raw'!H14</f>
        <v>0.18635699999999999</v>
      </c>
      <c r="F24" s="28">
        <f>'AEO 2023 Table 46 Raw'!I14</f>
        <v>0.227322</v>
      </c>
      <c r="G24" s="28">
        <f>'AEO 2023 Table 46 Raw'!J14</f>
        <v>0.26983499999999999</v>
      </c>
      <c r="H24" s="28">
        <f>'AEO 2023 Table 46 Raw'!K14</f>
        <v>0.312718</v>
      </c>
      <c r="I24" s="28">
        <f>'AEO 2023 Table 46 Raw'!L14</f>
        <v>0.35735699999999998</v>
      </c>
      <c r="J24" s="28">
        <f>'AEO 2023 Table 46 Raw'!M14</f>
        <v>0.40442699999999998</v>
      </c>
      <c r="K24" s="28">
        <f>'AEO 2023 Table 46 Raw'!N14</f>
        <v>0.45291999999999999</v>
      </c>
      <c r="L24" s="28">
        <f>'AEO 2023 Table 46 Raw'!O14</f>
        <v>0.50208200000000003</v>
      </c>
      <c r="M24" s="28">
        <f>'AEO 2023 Table 46 Raw'!P14</f>
        <v>0.55627700000000002</v>
      </c>
      <c r="N24" s="28">
        <f>'AEO 2023 Table 46 Raw'!Q14</f>
        <v>0.61317100000000002</v>
      </c>
      <c r="O24" s="28">
        <f>'AEO 2023 Table 46 Raw'!R14</f>
        <v>0.666736</v>
      </c>
      <c r="P24" s="28">
        <f>'AEO 2023 Table 46 Raw'!S14</f>
        <v>0.717669</v>
      </c>
      <c r="Q24" s="28">
        <f>'AEO 2023 Table 46 Raw'!T14</f>
        <v>0.77018799999999998</v>
      </c>
      <c r="R24" s="28">
        <f>'AEO 2023 Table 46 Raw'!U14</f>
        <v>0.82734300000000005</v>
      </c>
      <c r="S24" s="28">
        <f>'AEO 2023 Table 46 Raw'!V14</f>
        <v>0.88985300000000001</v>
      </c>
      <c r="T24" s="28">
        <f>'AEO 2023 Table 46 Raw'!W14</f>
        <v>0.95657800000000004</v>
      </c>
      <c r="U24" s="28">
        <f>'AEO 2023 Table 46 Raw'!X14</f>
        <v>1.0225409999999999</v>
      </c>
      <c r="V24" s="28">
        <f>'AEO 2023 Table 46 Raw'!Y14</f>
        <v>1.0861050000000001</v>
      </c>
      <c r="W24" s="28">
        <f>'AEO 2023 Table 46 Raw'!Z14</f>
        <v>1.149972</v>
      </c>
      <c r="X24" s="28">
        <f>'AEO 2023 Table 46 Raw'!AA14</f>
        <v>1.2112909999999999</v>
      </c>
      <c r="Y24" s="28">
        <f>'AEO 2023 Table 46 Raw'!AB14</f>
        <v>1.2680290000000001</v>
      </c>
      <c r="Z24" s="28">
        <f>'AEO 2023 Table 46 Raw'!AC14</f>
        <v>1.3233820000000001</v>
      </c>
      <c r="AA24" s="28">
        <f>'AEO 2023 Table 46 Raw'!AD14</f>
        <v>1.379407</v>
      </c>
      <c r="AB24" s="28">
        <f>'AEO 2023 Table 46 Raw'!AE14</f>
        <v>1.4372229999999999</v>
      </c>
      <c r="AC24" s="28">
        <f>'AEO 2023 Table 46 Raw'!AF14</f>
        <v>1.4970140000000001</v>
      </c>
      <c r="AD24" s="28">
        <f>'AEO 2023 Table 46 Raw'!AG14</f>
        <v>1.553947</v>
      </c>
      <c r="AE24" s="28">
        <f>'AEO 2023 Table 46 Raw'!AH14</f>
        <v>1.6108560000000001</v>
      </c>
      <c r="AF24" s="45">
        <f>'AEO 2023 Table 46 Raw'!AI14</f>
        <v>9.1999999999999998E-2</v>
      </c>
    </row>
    <row r="25" spans="1:32" ht="15" customHeight="1">
      <c r="A25" s="8" t="s">
        <v>959</v>
      </c>
      <c r="B25" s="24" t="s">
        <v>960</v>
      </c>
      <c r="C25" s="28">
        <f>'AEO 2023 Table 46 Raw'!F15</f>
        <v>0.40151300000000001</v>
      </c>
      <c r="D25" s="28">
        <f>'AEO 2023 Table 46 Raw'!G15</f>
        <v>0.46051399999999998</v>
      </c>
      <c r="E25" s="28">
        <f>'AEO 2023 Table 46 Raw'!H15</f>
        <v>0.53044899999999995</v>
      </c>
      <c r="F25" s="28">
        <f>'AEO 2023 Table 46 Raw'!I15</f>
        <v>0.60993799999999998</v>
      </c>
      <c r="G25" s="28">
        <f>'AEO 2023 Table 46 Raw'!J15</f>
        <v>0.68546399999999996</v>
      </c>
      <c r="H25" s="28">
        <f>'AEO 2023 Table 46 Raw'!K15</f>
        <v>0.75662200000000002</v>
      </c>
      <c r="I25" s="28">
        <f>'AEO 2023 Table 46 Raw'!L15</f>
        <v>0.82606999999999997</v>
      </c>
      <c r="J25" s="28">
        <f>'AEO 2023 Table 46 Raw'!M15</f>
        <v>0.89533799999999997</v>
      </c>
      <c r="K25" s="28">
        <f>'AEO 2023 Table 46 Raw'!N15</f>
        <v>0.96288600000000002</v>
      </c>
      <c r="L25" s="28">
        <f>'AEO 2023 Table 46 Raw'!O15</f>
        <v>1.0279039999999999</v>
      </c>
      <c r="M25" s="28">
        <f>'AEO 2023 Table 46 Raw'!P15</f>
        <v>1.097982</v>
      </c>
      <c r="N25" s="28">
        <f>'AEO 2023 Table 46 Raw'!Q15</f>
        <v>1.16961</v>
      </c>
      <c r="O25" s="28">
        <f>'AEO 2023 Table 46 Raw'!R15</f>
        <v>1.233436</v>
      </c>
      <c r="P25" s="28">
        <f>'AEO 2023 Table 46 Raw'!S15</f>
        <v>1.291064</v>
      </c>
      <c r="Q25" s="28">
        <f>'AEO 2023 Table 46 Raw'!T15</f>
        <v>1.3493809999999999</v>
      </c>
      <c r="R25" s="28">
        <f>'AEO 2023 Table 46 Raw'!U15</f>
        <v>1.413192</v>
      </c>
      <c r="S25" s="28">
        <f>'AEO 2023 Table 46 Raw'!V15</f>
        <v>1.4839640000000001</v>
      </c>
      <c r="T25" s="28">
        <f>'AEO 2023 Table 46 Raw'!W15</f>
        <v>1.5600350000000001</v>
      </c>
      <c r="U25" s="28">
        <f>'AEO 2023 Table 46 Raw'!X15</f>
        <v>1.6341699999999999</v>
      </c>
      <c r="V25" s="28">
        <f>'AEO 2023 Table 46 Raw'!Y15</f>
        <v>1.7040979999999999</v>
      </c>
      <c r="W25" s="28">
        <f>'AEO 2023 Table 46 Raw'!Z15</f>
        <v>1.774011</v>
      </c>
      <c r="X25" s="28">
        <f>'AEO 2023 Table 46 Raw'!AA15</f>
        <v>1.8398829999999999</v>
      </c>
      <c r="Y25" s="28">
        <f>'AEO 2023 Table 46 Raw'!AB15</f>
        <v>1.8989780000000001</v>
      </c>
      <c r="Z25" s="28">
        <f>'AEO 2023 Table 46 Raw'!AC15</f>
        <v>1.9562390000000001</v>
      </c>
      <c r="AA25" s="28">
        <f>'AEO 2023 Table 46 Raw'!AD15</f>
        <v>2.0146959999999998</v>
      </c>
      <c r="AB25" s="28">
        <f>'AEO 2023 Table 46 Raw'!AE15</f>
        <v>2.0759669999999999</v>
      </c>
      <c r="AC25" s="28">
        <f>'AEO 2023 Table 46 Raw'!AF15</f>
        <v>2.1402369999999999</v>
      </c>
      <c r="AD25" s="28">
        <f>'AEO 2023 Table 46 Raw'!AG15</f>
        <v>2.200555</v>
      </c>
      <c r="AE25" s="28">
        <f>'AEO 2023 Table 46 Raw'!AH15</f>
        <v>2.2609300000000001</v>
      </c>
      <c r="AF25" s="45">
        <f>'AEO 2023 Table 46 Raw'!AI15</f>
        <v>6.4000000000000001E-2</v>
      </c>
    </row>
    <row r="26" spans="1:32" ht="15" customHeight="1">
      <c r="A26" s="8" t="s">
        <v>961</v>
      </c>
      <c r="B26" s="24" t="s">
        <v>962</v>
      </c>
      <c r="C26" s="28">
        <f>'AEO 2023 Table 46 Raw'!F16</f>
        <v>0.133383</v>
      </c>
      <c r="D26" s="28">
        <f>'AEO 2023 Table 46 Raw'!G16</f>
        <v>0.134821</v>
      </c>
      <c r="E26" s="28">
        <f>'AEO 2023 Table 46 Raw'!H16</f>
        <v>0.13941000000000001</v>
      </c>
      <c r="F26" s="28">
        <f>'AEO 2023 Table 46 Raw'!I16</f>
        <v>0.14457</v>
      </c>
      <c r="G26" s="28">
        <f>'AEO 2023 Table 46 Raw'!J16</f>
        <v>0.14922199999999999</v>
      </c>
      <c r="H26" s="28">
        <f>'AEO 2023 Table 46 Raw'!K16</f>
        <v>0.15324299999999999</v>
      </c>
      <c r="I26" s="28">
        <f>'AEO 2023 Table 46 Raw'!L16</f>
        <v>0.157113</v>
      </c>
      <c r="J26" s="28">
        <f>'AEO 2023 Table 46 Raw'!M16</f>
        <v>0.16105900000000001</v>
      </c>
      <c r="K26" s="28">
        <f>'AEO 2023 Table 46 Raw'!N16</f>
        <v>0.16500999999999999</v>
      </c>
      <c r="L26" s="28">
        <f>'AEO 2023 Table 46 Raw'!O16</f>
        <v>0.16892399999999999</v>
      </c>
      <c r="M26" s="28">
        <f>'AEO 2023 Table 46 Raw'!P16</f>
        <v>0.17376800000000001</v>
      </c>
      <c r="N26" s="28">
        <f>'AEO 2023 Table 46 Raw'!Q16</f>
        <v>0.17915800000000001</v>
      </c>
      <c r="O26" s="28">
        <f>'AEO 2023 Table 46 Raw'!R16</f>
        <v>0.18398400000000001</v>
      </c>
      <c r="P26" s="28">
        <f>'AEO 2023 Table 46 Raw'!S16</f>
        <v>0.18851499999999999</v>
      </c>
      <c r="Q26" s="28">
        <f>'AEO 2023 Table 46 Raw'!T16</f>
        <v>0.19351699999999999</v>
      </c>
      <c r="R26" s="28">
        <f>'AEO 2023 Table 46 Raw'!U16</f>
        <v>0.19953799999999999</v>
      </c>
      <c r="S26" s="28">
        <f>'AEO 2023 Table 46 Raw'!V16</f>
        <v>0.20671400000000001</v>
      </c>
      <c r="T26" s="28">
        <f>'AEO 2023 Table 46 Raw'!W16</f>
        <v>0.21479599999999999</v>
      </c>
      <c r="U26" s="28">
        <f>'AEO 2023 Table 46 Raw'!X16</f>
        <v>0.22287599999999999</v>
      </c>
      <c r="V26" s="28">
        <f>'AEO 2023 Table 46 Raw'!Y16</f>
        <v>0.23064000000000001</v>
      </c>
      <c r="W26" s="28">
        <f>'AEO 2023 Table 46 Raw'!Z16</f>
        <v>0.23851600000000001</v>
      </c>
      <c r="X26" s="28">
        <f>'AEO 2023 Table 46 Raw'!AA16</f>
        <v>0.24595900000000001</v>
      </c>
      <c r="Y26" s="28">
        <f>'AEO 2023 Table 46 Raw'!AB16</f>
        <v>0.25263400000000003</v>
      </c>
      <c r="Z26" s="28">
        <f>'AEO 2023 Table 46 Raw'!AC16</f>
        <v>0.25909100000000002</v>
      </c>
      <c r="AA26" s="28">
        <f>'AEO 2023 Table 46 Raw'!AD16</f>
        <v>0.26564399999999999</v>
      </c>
      <c r="AB26" s="28">
        <f>'AEO 2023 Table 46 Raw'!AE16</f>
        <v>0.27249800000000002</v>
      </c>
      <c r="AC26" s="28">
        <f>'AEO 2023 Table 46 Raw'!AF16</f>
        <v>0.27968799999999999</v>
      </c>
      <c r="AD26" s="28">
        <f>'AEO 2023 Table 46 Raw'!AG16</f>
        <v>0.28641800000000001</v>
      </c>
      <c r="AE26" s="28">
        <f>'AEO 2023 Table 46 Raw'!AH16</f>
        <v>0.293157</v>
      </c>
      <c r="AF26" s="45">
        <f>'AEO 2023 Table 46 Raw'!AI16</f>
        <v>2.9000000000000001E-2</v>
      </c>
    </row>
    <row r="27" spans="1:32" ht="15" customHeight="1">
      <c r="A27" s="8" t="s">
        <v>963</v>
      </c>
      <c r="B27" s="24" t="s">
        <v>964</v>
      </c>
      <c r="C27" s="28">
        <f>'AEO 2023 Table 46 Raw'!F17</f>
        <v>6.8515999999999994E-2</v>
      </c>
      <c r="D27" s="28">
        <f>'AEO 2023 Table 46 Raw'!G17</f>
        <v>6.9584999999999994E-2</v>
      </c>
      <c r="E27" s="28">
        <f>'AEO 2023 Table 46 Raw'!H17</f>
        <v>7.2609999999999994E-2</v>
      </c>
      <c r="F27" s="28">
        <f>'AEO 2023 Table 46 Raw'!I17</f>
        <v>7.6588000000000003E-2</v>
      </c>
      <c r="G27" s="28">
        <f>'AEO 2023 Table 46 Raw'!J17</f>
        <v>8.0639000000000002E-2</v>
      </c>
      <c r="H27" s="28">
        <f>'AEO 2023 Table 46 Raw'!K17</f>
        <v>8.4719000000000003E-2</v>
      </c>
      <c r="I27" s="28">
        <f>'AEO 2023 Table 46 Raw'!L17</f>
        <v>8.9145000000000002E-2</v>
      </c>
      <c r="J27" s="28">
        <f>'AEO 2023 Table 46 Raw'!M17</f>
        <v>9.4184000000000004E-2</v>
      </c>
      <c r="K27" s="28">
        <f>'AEO 2023 Table 46 Raw'!N17</f>
        <v>9.9724999999999994E-2</v>
      </c>
      <c r="L27" s="28">
        <f>'AEO 2023 Table 46 Raw'!O17</f>
        <v>0.105665</v>
      </c>
      <c r="M27" s="28">
        <f>'AEO 2023 Table 46 Raw'!P17</f>
        <v>0.112773</v>
      </c>
      <c r="N27" s="28">
        <f>'AEO 2023 Table 46 Raw'!Q17</f>
        <v>0.12064</v>
      </c>
      <c r="O27" s="28">
        <f>'AEO 2023 Table 46 Raw'!R17</f>
        <v>0.12822500000000001</v>
      </c>
      <c r="P27" s="28">
        <f>'AEO 2023 Table 46 Raw'!S17</f>
        <v>0.13562099999999999</v>
      </c>
      <c r="Q27" s="28">
        <f>'AEO 2023 Table 46 Raw'!T17</f>
        <v>0.143484</v>
      </c>
      <c r="R27" s="28">
        <f>'AEO 2023 Table 46 Raw'!U17</f>
        <v>0.15227199999999999</v>
      </c>
      <c r="S27" s="28">
        <f>'AEO 2023 Table 46 Raw'!V17</f>
        <v>0.16208600000000001</v>
      </c>
      <c r="T27" s="28">
        <f>'AEO 2023 Table 46 Raw'!W17</f>
        <v>0.17270199999999999</v>
      </c>
      <c r="U27" s="28">
        <f>'AEO 2023 Table 46 Raw'!X17</f>
        <v>0.18326000000000001</v>
      </c>
      <c r="V27" s="28">
        <f>'AEO 2023 Table 46 Raw'!Y17</f>
        <v>0.19347600000000001</v>
      </c>
      <c r="W27" s="28">
        <f>'AEO 2023 Table 46 Raw'!Z17</f>
        <v>0.20378499999999999</v>
      </c>
      <c r="X27" s="28">
        <f>'AEO 2023 Table 46 Raw'!AA17</f>
        <v>0.21368699999999999</v>
      </c>
      <c r="Y27" s="28">
        <f>'AEO 2023 Table 46 Raw'!AB17</f>
        <v>0.22284300000000001</v>
      </c>
      <c r="Z27" s="28">
        <f>'AEO 2023 Table 46 Raw'!AC17</f>
        <v>0.231791</v>
      </c>
      <c r="AA27" s="28">
        <f>'AEO 2023 Table 46 Raw'!AD17</f>
        <v>0.24085200000000001</v>
      </c>
      <c r="AB27" s="28">
        <f>'AEO 2023 Table 46 Raw'!AE17</f>
        <v>0.25020799999999999</v>
      </c>
      <c r="AC27" s="28">
        <f>'AEO 2023 Table 46 Raw'!AF17</f>
        <v>0.25989499999999999</v>
      </c>
      <c r="AD27" s="28">
        <f>'AEO 2023 Table 46 Raw'!AG17</f>
        <v>0.26912000000000003</v>
      </c>
      <c r="AE27" s="28">
        <f>'AEO 2023 Table 46 Raw'!AH17</f>
        <v>0.27834999999999999</v>
      </c>
      <c r="AF27" s="45">
        <f>'AEO 2023 Table 46 Raw'!AI17</f>
        <v>5.0999999999999997E-2</v>
      </c>
    </row>
    <row r="28" spans="1:32" ht="15" customHeight="1">
      <c r="A28" s="8" t="s">
        <v>965</v>
      </c>
      <c r="B28" s="24" t="s">
        <v>966</v>
      </c>
      <c r="C28" s="28">
        <f>'AEO 2023 Table 46 Raw'!F18</f>
        <v>0</v>
      </c>
      <c r="D28" s="28">
        <f>'AEO 2023 Table 46 Raw'!G18</f>
        <v>0</v>
      </c>
      <c r="E28" s="28">
        <f>'AEO 2023 Table 46 Raw'!H18</f>
        <v>0</v>
      </c>
      <c r="F28" s="28">
        <f>'AEO 2023 Table 46 Raw'!I18</f>
        <v>0</v>
      </c>
      <c r="G28" s="28">
        <f>'AEO 2023 Table 46 Raw'!J18</f>
        <v>0</v>
      </c>
      <c r="H28" s="28">
        <f>'AEO 2023 Table 46 Raw'!K18</f>
        <v>0</v>
      </c>
      <c r="I28" s="28">
        <f>'AEO 2023 Table 46 Raw'!L18</f>
        <v>0</v>
      </c>
      <c r="J28" s="28">
        <f>'AEO 2023 Table 46 Raw'!M18</f>
        <v>0</v>
      </c>
      <c r="K28" s="28">
        <f>'AEO 2023 Table 46 Raw'!N18</f>
        <v>0</v>
      </c>
      <c r="L28" s="28">
        <f>'AEO 2023 Table 46 Raw'!O18</f>
        <v>0</v>
      </c>
      <c r="M28" s="28">
        <f>'AEO 2023 Table 46 Raw'!P18</f>
        <v>0</v>
      </c>
      <c r="N28" s="28">
        <f>'AEO 2023 Table 46 Raw'!Q18</f>
        <v>0</v>
      </c>
      <c r="O28" s="28">
        <f>'AEO 2023 Table 46 Raw'!R18</f>
        <v>0</v>
      </c>
      <c r="P28" s="28">
        <f>'AEO 2023 Table 46 Raw'!S18</f>
        <v>0</v>
      </c>
      <c r="Q28" s="28">
        <f>'AEO 2023 Table 46 Raw'!T18</f>
        <v>0</v>
      </c>
      <c r="R28" s="28">
        <f>'AEO 2023 Table 46 Raw'!U18</f>
        <v>0</v>
      </c>
      <c r="S28" s="28">
        <f>'AEO 2023 Table 46 Raw'!V18</f>
        <v>0</v>
      </c>
      <c r="T28" s="28">
        <f>'AEO 2023 Table 46 Raw'!W18</f>
        <v>0</v>
      </c>
      <c r="U28" s="28">
        <f>'AEO 2023 Table 46 Raw'!X18</f>
        <v>0</v>
      </c>
      <c r="V28" s="28">
        <f>'AEO 2023 Table 46 Raw'!Y18</f>
        <v>0</v>
      </c>
      <c r="W28" s="28">
        <f>'AEO 2023 Table 46 Raw'!Z18</f>
        <v>0</v>
      </c>
      <c r="X28" s="28">
        <f>'AEO 2023 Table 46 Raw'!AA18</f>
        <v>0</v>
      </c>
      <c r="Y28" s="28">
        <f>'AEO 2023 Table 46 Raw'!AB18</f>
        <v>0</v>
      </c>
      <c r="Z28" s="28">
        <f>'AEO 2023 Table 46 Raw'!AC18</f>
        <v>0</v>
      </c>
      <c r="AA28" s="28">
        <f>'AEO 2023 Table 46 Raw'!AD18</f>
        <v>0</v>
      </c>
      <c r="AB28" s="28">
        <f>'AEO 2023 Table 46 Raw'!AE18</f>
        <v>0</v>
      </c>
      <c r="AC28" s="28">
        <f>'AEO 2023 Table 46 Raw'!AF18</f>
        <v>0</v>
      </c>
      <c r="AD28" s="28">
        <f>'AEO 2023 Table 46 Raw'!AG18</f>
        <v>0</v>
      </c>
      <c r="AE28" s="28">
        <f>'AEO 2023 Table 46 Raw'!AH18</f>
        <v>0</v>
      </c>
      <c r="AF28" s="45" t="str">
        <f>'AEO 2023 Table 46 Raw'!AI18</f>
        <v>- -</v>
      </c>
    </row>
    <row r="29" spans="1:32" ht="15" customHeight="1">
      <c r="A29" s="8" t="s">
        <v>967</v>
      </c>
      <c r="B29" s="24" t="s">
        <v>968</v>
      </c>
      <c r="C29" s="28">
        <f>'AEO 2023 Table 46 Raw'!F19</f>
        <v>2.0884179999999999</v>
      </c>
      <c r="D29" s="28">
        <f>'AEO 2023 Table 46 Raw'!G19</f>
        <v>2.0554230000000002</v>
      </c>
      <c r="E29" s="28">
        <f>'AEO 2023 Table 46 Raw'!H19</f>
        <v>2.0266060000000001</v>
      </c>
      <c r="F29" s="28">
        <f>'AEO 2023 Table 46 Raw'!I19</f>
        <v>1.99352</v>
      </c>
      <c r="G29" s="28">
        <f>'AEO 2023 Table 46 Raw'!J19</f>
        <v>1.9694149999999999</v>
      </c>
      <c r="H29" s="28">
        <f>'AEO 2023 Table 46 Raw'!K19</f>
        <v>1.9384250000000001</v>
      </c>
      <c r="I29" s="28">
        <f>'AEO 2023 Table 46 Raw'!L19</f>
        <v>1.9172</v>
      </c>
      <c r="J29" s="28">
        <f>'AEO 2023 Table 46 Raw'!M19</f>
        <v>1.90723</v>
      </c>
      <c r="K29" s="28">
        <f>'AEO 2023 Table 46 Raw'!N19</f>
        <v>1.9056679999999999</v>
      </c>
      <c r="L29" s="28">
        <f>'AEO 2023 Table 46 Raw'!O19</f>
        <v>1.910166</v>
      </c>
      <c r="M29" s="28">
        <f>'AEO 2023 Table 46 Raw'!P19</f>
        <v>1.929648</v>
      </c>
      <c r="N29" s="28">
        <f>'AEO 2023 Table 46 Raw'!Q19</f>
        <v>1.958029</v>
      </c>
      <c r="O29" s="28">
        <f>'AEO 2023 Table 46 Raw'!R19</f>
        <v>1.982791</v>
      </c>
      <c r="P29" s="28">
        <f>'AEO 2023 Table 46 Raw'!S19</f>
        <v>2.0052650000000001</v>
      </c>
      <c r="Q29" s="28">
        <f>'AEO 2023 Table 46 Raw'!T19</f>
        <v>2.032648</v>
      </c>
      <c r="R29" s="28">
        <f>'AEO 2023 Table 46 Raw'!U19</f>
        <v>2.06969</v>
      </c>
      <c r="S29" s="28">
        <f>'AEO 2023 Table 46 Raw'!V19</f>
        <v>2.1170339999999999</v>
      </c>
      <c r="T29" s="28">
        <f>'AEO 2023 Table 46 Raw'!W19</f>
        <v>2.1721699999999999</v>
      </c>
      <c r="U29" s="28">
        <f>'AEO 2023 Table 46 Raw'!X19</f>
        <v>2.226817</v>
      </c>
      <c r="V29" s="28">
        <f>'AEO 2023 Table 46 Raw'!Y19</f>
        <v>2.2782650000000002</v>
      </c>
      <c r="W29" s="28">
        <f>'AEO 2023 Table 46 Raw'!Z19</f>
        <v>2.330559</v>
      </c>
      <c r="X29" s="28">
        <f>'AEO 2023 Table 46 Raw'!AA19</f>
        <v>2.3792659999999999</v>
      </c>
      <c r="Y29" s="28">
        <f>'AEO 2023 Table 46 Raw'!AB19</f>
        <v>2.4213439999999999</v>
      </c>
      <c r="Z29" s="28">
        <f>'AEO 2023 Table 46 Raw'!AC19</f>
        <v>2.4613290000000001</v>
      </c>
      <c r="AA29" s="28">
        <f>'AEO 2023 Table 46 Raw'!AD19</f>
        <v>2.5019070000000001</v>
      </c>
      <c r="AB29" s="28">
        <f>'AEO 2023 Table 46 Raw'!AE19</f>
        <v>2.5446409999999999</v>
      </c>
      <c r="AC29" s="28">
        <f>'AEO 2023 Table 46 Raw'!AF19</f>
        <v>2.5898810000000001</v>
      </c>
      <c r="AD29" s="28">
        <f>'AEO 2023 Table 46 Raw'!AG19</f>
        <v>2.6312850000000001</v>
      </c>
      <c r="AE29" s="28">
        <f>'AEO 2023 Table 46 Raw'!AH19</f>
        <v>2.6727620000000001</v>
      </c>
      <c r="AF29" s="45">
        <f>'AEO 2023 Table 46 Raw'!AI19</f>
        <v>8.9999999999999993E-3</v>
      </c>
    </row>
    <row r="30" spans="1:32" ht="15" customHeight="1">
      <c r="A30" s="8" t="s">
        <v>969</v>
      </c>
      <c r="B30" s="24" t="s">
        <v>970</v>
      </c>
      <c r="C30" s="28">
        <f>'AEO 2023 Table 46 Raw'!F20</f>
        <v>8.4440000000000001E-2</v>
      </c>
      <c r="D30" s="28">
        <f>'AEO 2023 Table 46 Raw'!G20</f>
        <v>7.8244999999999995E-2</v>
      </c>
      <c r="E30" s="28">
        <f>'AEO 2023 Table 46 Raw'!H20</f>
        <v>7.1707999999999994E-2</v>
      </c>
      <c r="F30" s="28">
        <f>'AEO 2023 Table 46 Raw'!I20</f>
        <v>6.5062999999999996E-2</v>
      </c>
      <c r="G30" s="28">
        <f>'AEO 2023 Table 46 Raw'!J20</f>
        <v>5.8495999999999999E-2</v>
      </c>
      <c r="H30" s="28">
        <f>'AEO 2023 Table 46 Raw'!K20</f>
        <v>5.1991000000000002E-2</v>
      </c>
      <c r="I30" s="28">
        <f>'AEO 2023 Table 46 Raw'!L20</f>
        <v>4.5643999999999997E-2</v>
      </c>
      <c r="J30" s="28">
        <f>'AEO 2023 Table 46 Raw'!M20</f>
        <v>3.9710000000000002E-2</v>
      </c>
      <c r="K30" s="28">
        <f>'AEO 2023 Table 46 Raw'!N20</f>
        <v>3.4805999999999997E-2</v>
      </c>
      <c r="L30" s="28">
        <f>'AEO 2023 Table 46 Raw'!O20</f>
        <v>3.0196000000000001E-2</v>
      </c>
      <c r="M30" s="28">
        <f>'AEO 2023 Table 46 Raw'!P20</f>
        <v>2.6155999999999999E-2</v>
      </c>
      <c r="N30" s="28">
        <f>'AEO 2023 Table 46 Raw'!Q20</f>
        <v>2.2713000000000001E-2</v>
      </c>
      <c r="O30" s="28">
        <f>'AEO 2023 Table 46 Raw'!R20</f>
        <v>1.9885E-2</v>
      </c>
      <c r="P30" s="28">
        <f>'AEO 2023 Table 46 Raw'!S20</f>
        <v>1.7531000000000001E-2</v>
      </c>
      <c r="Q30" s="28">
        <f>'AEO 2023 Table 46 Raw'!T20</f>
        <v>1.5620999999999999E-2</v>
      </c>
      <c r="R30" s="28">
        <f>'AEO 2023 Table 46 Raw'!U20</f>
        <v>1.4361000000000001E-2</v>
      </c>
      <c r="S30" s="28">
        <f>'AEO 2023 Table 46 Raw'!V20</f>
        <v>1.3289E-2</v>
      </c>
      <c r="T30" s="28">
        <f>'AEO 2023 Table 46 Raw'!W20</f>
        <v>1.2399E-2</v>
      </c>
      <c r="U30" s="28">
        <f>'AEO 2023 Table 46 Raw'!X20</f>
        <v>1.1609E-2</v>
      </c>
      <c r="V30" s="28">
        <f>'AEO 2023 Table 46 Raw'!Y20</f>
        <v>1.0869999999999999E-2</v>
      </c>
      <c r="W30" s="28">
        <f>'AEO 2023 Table 46 Raw'!Z20</f>
        <v>1.0177E-2</v>
      </c>
      <c r="X30" s="28">
        <f>'AEO 2023 Table 46 Raw'!AA20</f>
        <v>9.5289999999999993E-3</v>
      </c>
      <c r="Y30" s="28">
        <f>'AEO 2023 Table 46 Raw'!AB20</f>
        <v>8.9219999999999994E-3</v>
      </c>
      <c r="Z30" s="28">
        <f>'AEO 2023 Table 46 Raw'!AC20</f>
        <v>8.3540000000000003E-3</v>
      </c>
      <c r="AA30" s="28">
        <f>'AEO 2023 Table 46 Raw'!AD20</f>
        <v>7.8209999999999998E-3</v>
      </c>
      <c r="AB30" s="28">
        <f>'AEO 2023 Table 46 Raw'!AE20</f>
        <v>7.3229999999999996E-3</v>
      </c>
      <c r="AC30" s="28">
        <f>'AEO 2023 Table 46 Raw'!AF20</f>
        <v>6.8570000000000002E-3</v>
      </c>
      <c r="AD30" s="28">
        <f>'AEO 2023 Table 46 Raw'!AG20</f>
        <v>6.4200000000000004E-3</v>
      </c>
      <c r="AE30" s="28">
        <f>'AEO 2023 Table 46 Raw'!AH20</f>
        <v>6.0109999999999999E-3</v>
      </c>
      <c r="AF30" s="45">
        <f>'AEO 2023 Table 46 Raw'!AI20</f>
        <v>-0.09</v>
      </c>
    </row>
    <row r="31" spans="1:32" ht="15" customHeight="1">
      <c r="A31" s="8" t="s">
        <v>971</v>
      </c>
      <c r="B31" s="24" t="s">
        <v>972</v>
      </c>
      <c r="C31" s="28">
        <f>'AEO 2023 Table 46 Raw'!F21</f>
        <v>2.2590000000000002E-3</v>
      </c>
      <c r="D31" s="28">
        <f>'AEO 2023 Table 46 Raw'!G21</f>
        <v>1.944E-3</v>
      </c>
      <c r="E31" s="28">
        <f>'AEO 2023 Table 46 Raw'!H21</f>
        <v>1.7600000000000001E-3</v>
      </c>
      <c r="F31" s="28">
        <f>'AEO 2023 Table 46 Raw'!I21</f>
        <v>1.6479999999999999E-3</v>
      </c>
      <c r="G31" s="28">
        <f>'AEO 2023 Table 46 Raw'!J21</f>
        <v>1.5430000000000001E-3</v>
      </c>
      <c r="H31" s="28">
        <f>'AEO 2023 Table 46 Raw'!K21</f>
        <v>1.4450000000000001E-3</v>
      </c>
      <c r="I31" s="28">
        <f>'AEO 2023 Table 46 Raw'!L21</f>
        <v>1.353E-3</v>
      </c>
      <c r="J31" s="28">
        <f>'AEO 2023 Table 46 Raw'!M21</f>
        <v>1.266E-3</v>
      </c>
      <c r="K31" s="28">
        <f>'AEO 2023 Table 46 Raw'!N21</f>
        <v>1.186E-3</v>
      </c>
      <c r="L31" s="28">
        <f>'AEO 2023 Table 46 Raw'!O21</f>
        <v>1.1100000000000001E-3</v>
      </c>
      <c r="M31" s="28">
        <f>'AEO 2023 Table 46 Raw'!P21</f>
        <v>1.0399999999999999E-3</v>
      </c>
      <c r="N31" s="28">
        <f>'AEO 2023 Table 46 Raw'!Q21</f>
        <v>9.7300000000000002E-4</v>
      </c>
      <c r="O31" s="28">
        <f>'AEO 2023 Table 46 Raw'!R21</f>
        <v>9.1100000000000003E-4</v>
      </c>
      <c r="P31" s="28">
        <f>'AEO 2023 Table 46 Raw'!S21</f>
        <v>8.5300000000000003E-4</v>
      </c>
      <c r="Q31" s="28">
        <f>'AEO 2023 Table 46 Raw'!T21</f>
        <v>7.9900000000000001E-4</v>
      </c>
      <c r="R31" s="28">
        <f>'AEO 2023 Table 46 Raw'!U21</f>
        <v>7.4799999999999997E-4</v>
      </c>
      <c r="S31" s="28">
        <f>'AEO 2023 Table 46 Raw'!V21</f>
        <v>6.9999999999999999E-4</v>
      </c>
      <c r="T31" s="28">
        <f>'AEO 2023 Table 46 Raw'!W21</f>
        <v>6.5600000000000001E-4</v>
      </c>
      <c r="U31" s="28">
        <f>'AEO 2023 Table 46 Raw'!X21</f>
        <v>6.1399999999999996E-4</v>
      </c>
      <c r="V31" s="28">
        <f>'AEO 2023 Table 46 Raw'!Y21</f>
        <v>5.7499999999999999E-4</v>
      </c>
      <c r="W31" s="28">
        <f>'AEO 2023 Table 46 Raw'!Z21</f>
        <v>5.3799999999999996E-4</v>
      </c>
      <c r="X31" s="28">
        <f>'AEO 2023 Table 46 Raw'!AA21</f>
        <v>5.04E-4</v>
      </c>
      <c r="Y31" s="28">
        <f>'AEO 2023 Table 46 Raw'!AB21</f>
        <v>4.7199999999999998E-4</v>
      </c>
      <c r="Z31" s="28">
        <f>'AEO 2023 Table 46 Raw'!AC21</f>
        <v>4.4200000000000001E-4</v>
      </c>
      <c r="AA31" s="28">
        <f>'AEO 2023 Table 46 Raw'!AD21</f>
        <v>4.1399999999999998E-4</v>
      </c>
      <c r="AB31" s="28">
        <f>'AEO 2023 Table 46 Raw'!AE21</f>
        <v>3.8699999999999997E-4</v>
      </c>
      <c r="AC31" s="28">
        <f>'AEO 2023 Table 46 Raw'!AF21</f>
        <v>3.6299999999999999E-4</v>
      </c>
      <c r="AD31" s="28">
        <f>'AEO 2023 Table 46 Raw'!AG21</f>
        <v>3.4000000000000002E-4</v>
      </c>
      <c r="AE31" s="28">
        <f>'AEO 2023 Table 46 Raw'!AH21</f>
        <v>3.1799999999999998E-4</v>
      </c>
      <c r="AF31" s="45">
        <f>'AEO 2023 Table 46 Raw'!AI21</f>
        <v>-6.8000000000000005E-2</v>
      </c>
    </row>
    <row r="32" spans="1:32" ht="15" customHeight="1">
      <c r="A32" s="8" t="s">
        <v>973</v>
      </c>
      <c r="B32" s="24" t="s">
        <v>974</v>
      </c>
      <c r="C32" s="28">
        <f>'AEO 2023 Table 46 Raw'!F22</f>
        <v>1.5181E-2</v>
      </c>
      <c r="D32" s="28">
        <f>'AEO 2023 Table 46 Raw'!G22</f>
        <v>1.2968E-2</v>
      </c>
      <c r="E32" s="28">
        <f>'AEO 2023 Table 46 Raw'!H22</f>
        <v>1.1150999999999999E-2</v>
      </c>
      <c r="F32" s="28">
        <f>'AEO 2023 Table 46 Raw'!I22</f>
        <v>9.6790000000000001E-3</v>
      </c>
      <c r="G32" s="28">
        <f>'AEO 2023 Table 46 Raw'!J22</f>
        <v>8.7530000000000004E-3</v>
      </c>
      <c r="H32" s="28">
        <f>'AEO 2023 Table 46 Raw'!K22</f>
        <v>8.1770000000000002E-3</v>
      </c>
      <c r="I32" s="28">
        <f>'AEO 2023 Table 46 Raw'!L22</f>
        <v>7.6559999999999996E-3</v>
      </c>
      <c r="J32" s="28">
        <f>'AEO 2023 Table 46 Raw'!M22</f>
        <v>7.1679999999999999E-3</v>
      </c>
      <c r="K32" s="28">
        <f>'AEO 2023 Table 46 Raw'!N22</f>
        <v>6.7120000000000001E-3</v>
      </c>
      <c r="L32" s="28">
        <f>'AEO 2023 Table 46 Raw'!O22</f>
        <v>6.2839999999999997E-3</v>
      </c>
      <c r="M32" s="28">
        <f>'AEO 2023 Table 46 Raw'!P22</f>
        <v>5.8840000000000003E-3</v>
      </c>
      <c r="N32" s="28">
        <f>'AEO 2023 Table 46 Raw'!Q22</f>
        <v>5.509E-3</v>
      </c>
      <c r="O32" s="28">
        <f>'AEO 2023 Table 46 Raw'!R22</f>
        <v>5.1580000000000003E-3</v>
      </c>
      <c r="P32" s="28">
        <f>'AEO 2023 Table 46 Raw'!S22</f>
        <v>4.829E-3</v>
      </c>
      <c r="Q32" s="28">
        <f>'AEO 2023 Table 46 Raw'!T22</f>
        <v>4.522E-3</v>
      </c>
      <c r="R32" s="28">
        <f>'AEO 2023 Table 46 Raw'!U22</f>
        <v>4.2339999999999999E-3</v>
      </c>
      <c r="S32" s="28">
        <f>'AEO 2023 Table 46 Raw'!V22</f>
        <v>3.9639999999999996E-3</v>
      </c>
      <c r="T32" s="28">
        <f>'AEO 2023 Table 46 Raw'!W22</f>
        <v>3.7109999999999999E-3</v>
      </c>
      <c r="U32" s="28">
        <f>'AEO 2023 Table 46 Raw'!X22</f>
        <v>3.4749999999999998E-3</v>
      </c>
      <c r="V32" s="28">
        <f>'AEO 2023 Table 46 Raw'!Y22</f>
        <v>3.2539999999999999E-3</v>
      </c>
      <c r="W32" s="28">
        <f>'AEO 2023 Table 46 Raw'!Z22</f>
        <v>3.0460000000000001E-3</v>
      </c>
      <c r="X32" s="28">
        <f>'AEO 2023 Table 46 Raw'!AA22</f>
        <v>2.8519999999999999E-3</v>
      </c>
      <c r="Y32" s="28">
        <f>'AEO 2023 Table 46 Raw'!AB22</f>
        <v>2.6710000000000002E-3</v>
      </c>
      <c r="Z32" s="28">
        <f>'AEO 2023 Table 46 Raw'!AC22</f>
        <v>2.5010000000000002E-3</v>
      </c>
      <c r="AA32" s="28">
        <f>'AEO 2023 Table 46 Raw'!AD22</f>
        <v>2.3410000000000002E-3</v>
      </c>
      <c r="AB32" s="28">
        <f>'AEO 2023 Table 46 Raw'!AE22</f>
        <v>2.1919999999999999E-3</v>
      </c>
      <c r="AC32" s="28">
        <f>'AEO 2023 Table 46 Raw'!AF22</f>
        <v>2.052E-3</v>
      </c>
      <c r="AD32" s="28">
        <f>'AEO 2023 Table 46 Raw'!AG22</f>
        <v>1.9220000000000001E-3</v>
      </c>
      <c r="AE32" s="28">
        <f>'AEO 2023 Table 46 Raw'!AH22</f>
        <v>1.799E-3</v>
      </c>
      <c r="AF32" s="45">
        <f>'AEO 2023 Table 46 Raw'!AI22</f>
        <v>-7.2999999999999995E-2</v>
      </c>
    </row>
    <row r="33" spans="1:32" ht="15" customHeight="1">
      <c r="A33" s="8" t="s">
        <v>975</v>
      </c>
      <c r="B33" s="24" t="s">
        <v>976</v>
      </c>
      <c r="C33" s="28">
        <f>'AEO 2023 Table 46 Raw'!F23</f>
        <v>2.9725000000000001E-2</v>
      </c>
      <c r="D33" s="28">
        <f>'AEO 2023 Table 46 Raw'!G23</f>
        <v>2.5337999999999999E-2</v>
      </c>
      <c r="E33" s="28">
        <f>'AEO 2023 Table 46 Raw'!H23</f>
        <v>2.1677999999999999E-2</v>
      </c>
      <c r="F33" s="28">
        <f>'AEO 2023 Table 46 Raw'!I23</f>
        <v>1.8672999999999999E-2</v>
      </c>
      <c r="G33" s="28">
        <f>'AEO 2023 Table 46 Raw'!J23</f>
        <v>1.6624E-2</v>
      </c>
      <c r="H33" s="28">
        <f>'AEO 2023 Table 46 Raw'!K23</f>
        <v>1.5348000000000001E-2</v>
      </c>
      <c r="I33" s="28">
        <f>'AEO 2023 Table 46 Raw'!L23</f>
        <v>1.4264000000000001E-2</v>
      </c>
      <c r="J33" s="28">
        <f>'AEO 2023 Table 46 Raw'!M23</f>
        <v>1.3356E-2</v>
      </c>
      <c r="K33" s="28">
        <f>'AEO 2023 Table 46 Raw'!N23</f>
        <v>1.2505E-2</v>
      </c>
      <c r="L33" s="28">
        <f>'AEO 2023 Table 46 Raw'!O23</f>
        <v>1.1708E-2</v>
      </c>
      <c r="M33" s="28">
        <f>'AEO 2023 Table 46 Raw'!P23</f>
        <v>1.0962E-2</v>
      </c>
      <c r="N33" s="28">
        <f>'AEO 2023 Table 46 Raw'!Q23</f>
        <v>1.0264000000000001E-2</v>
      </c>
      <c r="O33" s="28">
        <f>'AEO 2023 Table 46 Raw'!R23</f>
        <v>9.6100000000000005E-3</v>
      </c>
      <c r="P33" s="28">
        <f>'AEO 2023 Table 46 Raw'!S23</f>
        <v>8.9980000000000008E-3</v>
      </c>
      <c r="Q33" s="28">
        <f>'AEO 2023 Table 46 Raw'!T23</f>
        <v>8.4250000000000002E-3</v>
      </c>
      <c r="R33" s="28">
        <f>'AEO 2023 Table 46 Raw'!U23</f>
        <v>7.8879999999999992E-3</v>
      </c>
      <c r="S33" s="28">
        <f>'AEO 2023 Table 46 Raw'!V23</f>
        <v>7.3860000000000002E-3</v>
      </c>
      <c r="T33" s="28">
        <f>'AEO 2023 Table 46 Raw'!W23</f>
        <v>6.9150000000000001E-3</v>
      </c>
      <c r="U33" s="28">
        <f>'AEO 2023 Table 46 Raw'!X23</f>
        <v>6.4749999999999999E-3</v>
      </c>
      <c r="V33" s="28">
        <f>'AEO 2023 Table 46 Raw'!Y23</f>
        <v>6.0619999999999997E-3</v>
      </c>
      <c r="W33" s="28">
        <f>'AEO 2023 Table 46 Raw'!Z23</f>
        <v>5.6759999999999996E-3</v>
      </c>
      <c r="X33" s="28">
        <f>'AEO 2023 Table 46 Raw'!AA23</f>
        <v>5.3140000000000001E-3</v>
      </c>
      <c r="Y33" s="28">
        <f>'AEO 2023 Table 46 Raw'!AB23</f>
        <v>4.9760000000000004E-3</v>
      </c>
      <c r="Z33" s="28">
        <f>'AEO 2023 Table 46 Raw'!AC23</f>
        <v>4.6589999999999999E-3</v>
      </c>
      <c r="AA33" s="28">
        <f>'AEO 2023 Table 46 Raw'!AD23</f>
        <v>4.3620000000000004E-3</v>
      </c>
      <c r="AB33" s="28">
        <f>'AEO 2023 Table 46 Raw'!AE23</f>
        <v>4.084E-3</v>
      </c>
      <c r="AC33" s="28">
        <f>'AEO 2023 Table 46 Raw'!AF23</f>
        <v>3.8240000000000001E-3</v>
      </c>
      <c r="AD33" s="28">
        <f>'AEO 2023 Table 46 Raw'!AG23</f>
        <v>3.5799999999999998E-3</v>
      </c>
      <c r="AE33" s="28">
        <f>'AEO 2023 Table 46 Raw'!AH23</f>
        <v>3.3519999999999999E-3</v>
      </c>
      <c r="AF33" s="45">
        <f>'AEO 2023 Table 46 Raw'!AI23</f>
        <v>-7.4999999999999997E-2</v>
      </c>
    </row>
    <row r="34" spans="1:32" ht="15" customHeight="1">
      <c r="A34" s="8" t="s">
        <v>977</v>
      </c>
      <c r="B34" s="24" t="s">
        <v>978</v>
      </c>
      <c r="C34" s="28">
        <f>'AEO 2023 Table 46 Raw'!F24</f>
        <v>0</v>
      </c>
      <c r="D34" s="28">
        <f>'AEO 2023 Table 46 Raw'!G24</f>
        <v>0</v>
      </c>
      <c r="E34" s="28">
        <f>'AEO 2023 Table 46 Raw'!H24</f>
        <v>0</v>
      </c>
      <c r="F34" s="28">
        <f>'AEO 2023 Table 46 Raw'!I24</f>
        <v>0</v>
      </c>
      <c r="G34" s="28">
        <f>'AEO 2023 Table 46 Raw'!J24</f>
        <v>0</v>
      </c>
      <c r="H34" s="28">
        <f>'AEO 2023 Table 46 Raw'!K24</f>
        <v>0</v>
      </c>
      <c r="I34" s="28">
        <f>'AEO 2023 Table 46 Raw'!L24</f>
        <v>0</v>
      </c>
      <c r="J34" s="28">
        <f>'AEO 2023 Table 46 Raw'!M24</f>
        <v>0</v>
      </c>
      <c r="K34" s="28">
        <f>'AEO 2023 Table 46 Raw'!N24</f>
        <v>0</v>
      </c>
      <c r="L34" s="28">
        <f>'AEO 2023 Table 46 Raw'!O24</f>
        <v>0</v>
      </c>
      <c r="M34" s="28">
        <f>'AEO 2023 Table 46 Raw'!P24</f>
        <v>0</v>
      </c>
      <c r="N34" s="28">
        <f>'AEO 2023 Table 46 Raw'!Q24</f>
        <v>0</v>
      </c>
      <c r="O34" s="28">
        <f>'AEO 2023 Table 46 Raw'!R24</f>
        <v>0</v>
      </c>
      <c r="P34" s="28">
        <f>'AEO 2023 Table 46 Raw'!S24</f>
        <v>0</v>
      </c>
      <c r="Q34" s="28">
        <f>'AEO 2023 Table 46 Raw'!T24</f>
        <v>0</v>
      </c>
      <c r="R34" s="28">
        <f>'AEO 2023 Table 46 Raw'!U24</f>
        <v>0</v>
      </c>
      <c r="S34" s="28">
        <f>'AEO 2023 Table 46 Raw'!V24</f>
        <v>0</v>
      </c>
      <c r="T34" s="28">
        <f>'AEO 2023 Table 46 Raw'!W24</f>
        <v>0</v>
      </c>
      <c r="U34" s="28">
        <f>'AEO 2023 Table 46 Raw'!X24</f>
        <v>0</v>
      </c>
      <c r="V34" s="28">
        <f>'AEO 2023 Table 46 Raw'!Y24</f>
        <v>0</v>
      </c>
      <c r="W34" s="28">
        <f>'AEO 2023 Table 46 Raw'!Z24</f>
        <v>0</v>
      </c>
      <c r="X34" s="28">
        <f>'AEO 2023 Table 46 Raw'!AA24</f>
        <v>0</v>
      </c>
      <c r="Y34" s="28">
        <f>'AEO 2023 Table 46 Raw'!AB24</f>
        <v>0</v>
      </c>
      <c r="Z34" s="28">
        <f>'AEO 2023 Table 46 Raw'!AC24</f>
        <v>0</v>
      </c>
      <c r="AA34" s="28">
        <f>'AEO 2023 Table 46 Raw'!AD24</f>
        <v>0</v>
      </c>
      <c r="AB34" s="28">
        <f>'AEO 2023 Table 46 Raw'!AE24</f>
        <v>0</v>
      </c>
      <c r="AC34" s="28">
        <f>'AEO 2023 Table 46 Raw'!AF24</f>
        <v>0</v>
      </c>
      <c r="AD34" s="28">
        <f>'AEO 2023 Table 46 Raw'!AG24</f>
        <v>0</v>
      </c>
      <c r="AE34" s="28">
        <f>'AEO 2023 Table 46 Raw'!AH24</f>
        <v>0</v>
      </c>
      <c r="AF34" s="45" t="str">
        <f>'AEO 2023 Table 46 Raw'!AI24</f>
        <v>- -</v>
      </c>
    </row>
    <row r="35" spans="1:32" ht="15" customHeight="1">
      <c r="A35" s="8" t="s">
        <v>979</v>
      </c>
      <c r="B35" s="24" t="s">
        <v>980</v>
      </c>
      <c r="C35" s="28">
        <f>'AEO 2023 Table 46 Raw'!F25</f>
        <v>4.8399999999999997E-3</v>
      </c>
      <c r="D35" s="28">
        <f>'AEO 2023 Table 46 Raw'!G25</f>
        <v>4.7530000000000003E-3</v>
      </c>
      <c r="E35" s="28">
        <f>'AEO 2023 Table 46 Raw'!H25</f>
        <v>4.9220000000000002E-3</v>
      </c>
      <c r="F35" s="28">
        <f>'AEO 2023 Table 46 Raw'!I25</f>
        <v>5.2830000000000004E-3</v>
      </c>
      <c r="G35" s="28">
        <f>'AEO 2023 Table 46 Raw'!J25</f>
        <v>5.7860000000000003E-3</v>
      </c>
      <c r="H35" s="28">
        <f>'AEO 2023 Table 46 Raw'!K25</f>
        <v>6.378E-3</v>
      </c>
      <c r="I35" s="28">
        <f>'AEO 2023 Table 46 Raw'!L25</f>
        <v>7.0569999999999999E-3</v>
      </c>
      <c r="J35" s="28">
        <f>'AEO 2023 Table 46 Raw'!M25</f>
        <v>7.8270000000000006E-3</v>
      </c>
      <c r="K35" s="28">
        <f>'AEO 2023 Table 46 Raw'!N25</f>
        <v>8.6669999999999994E-3</v>
      </c>
      <c r="L35" s="28">
        <f>'AEO 2023 Table 46 Raw'!O25</f>
        <v>9.5650000000000006E-3</v>
      </c>
      <c r="M35" s="28">
        <f>'AEO 2023 Table 46 Raw'!P25</f>
        <v>1.0574999999999999E-2</v>
      </c>
      <c r="N35" s="28">
        <f>'AEO 2023 Table 46 Raw'!Q25</f>
        <v>1.1660999999999999E-2</v>
      </c>
      <c r="O35" s="28">
        <f>'AEO 2023 Table 46 Raw'!R25</f>
        <v>1.2754E-2</v>
      </c>
      <c r="P35" s="28">
        <f>'AEO 2023 Table 46 Raw'!S25</f>
        <v>1.3861999999999999E-2</v>
      </c>
      <c r="Q35" s="28">
        <f>'AEO 2023 Table 46 Raw'!T25</f>
        <v>1.5016E-2</v>
      </c>
      <c r="R35" s="28">
        <f>'AEO 2023 Table 46 Raw'!U25</f>
        <v>1.6240999999999998E-2</v>
      </c>
      <c r="S35" s="28">
        <f>'AEO 2023 Table 46 Raw'!V25</f>
        <v>1.7554E-2</v>
      </c>
      <c r="T35" s="28">
        <f>'AEO 2023 Table 46 Raw'!W25</f>
        <v>1.8945E-2</v>
      </c>
      <c r="U35" s="28">
        <f>'AEO 2023 Table 46 Raw'!X25</f>
        <v>2.0358000000000001E-2</v>
      </c>
      <c r="V35" s="28">
        <f>'AEO 2023 Table 46 Raw'!Y25</f>
        <v>2.1772E-2</v>
      </c>
      <c r="W35" s="28">
        <f>'AEO 2023 Table 46 Raw'!Z25</f>
        <v>2.3202E-2</v>
      </c>
      <c r="X35" s="28">
        <f>'AEO 2023 Table 46 Raw'!AA25</f>
        <v>2.4597999999999998E-2</v>
      </c>
      <c r="Y35" s="28">
        <f>'AEO 2023 Table 46 Raw'!AB25</f>
        <v>2.5939E-2</v>
      </c>
      <c r="Z35" s="28">
        <f>'AEO 2023 Table 46 Raw'!AC25</f>
        <v>2.7257E-2</v>
      </c>
      <c r="AA35" s="28">
        <f>'AEO 2023 Table 46 Raw'!AD25</f>
        <v>2.8565E-2</v>
      </c>
      <c r="AB35" s="28">
        <f>'AEO 2023 Table 46 Raw'!AE25</f>
        <v>2.9877999999999998E-2</v>
      </c>
      <c r="AC35" s="28">
        <f>'AEO 2023 Table 46 Raw'!AF25</f>
        <v>3.1206999999999999E-2</v>
      </c>
      <c r="AD35" s="28">
        <f>'AEO 2023 Table 46 Raw'!AG25</f>
        <v>3.2496999999999998E-2</v>
      </c>
      <c r="AE35" s="28">
        <f>'AEO 2023 Table 46 Raw'!AH25</f>
        <v>3.3785999999999997E-2</v>
      </c>
      <c r="AF35" s="45">
        <f>'AEO 2023 Table 46 Raw'!AI25</f>
        <v>7.1999999999999995E-2</v>
      </c>
    </row>
    <row r="36" spans="1:32" ht="15" customHeight="1">
      <c r="A36" s="8" t="s">
        <v>981</v>
      </c>
      <c r="B36" s="24" t="s">
        <v>982</v>
      </c>
      <c r="C36" s="28">
        <f>'AEO 2023 Table 46 Raw'!F26</f>
        <v>5.5090430000000001</v>
      </c>
      <c r="D36" s="28">
        <f>'AEO 2023 Table 46 Raw'!G26</f>
        <v>5.2944570000000004</v>
      </c>
      <c r="E36" s="28">
        <f>'AEO 2023 Table 46 Raw'!H26</f>
        <v>5.1420300000000001</v>
      </c>
      <c r="F36" s="28">
        <f>'AEO 2023 Table 46 Raw'!I26</f>
        <v>5.0320220000000004</v>
      </c>
      <c r="G36" s="28">
        <f>'AEO 2023 Table 46 Raw'!J26</f>
        <v>4.9612869999999996</v>
      </c>
      <c r="H36" s="28">
        <f>'AEO 2023 Table 46 Raw'!K26</f>
        <v>4.8973899999999997</v>
      </c>
      <c r="I36" s="28">
        <f>'AEO 2023 Table 46 Raw'!L26</f>
        <v>4.8672620000000002</v>
      </c>
      <c r="J36" s="28">
        <f>'AEO 2023 Table 46 Raw'!M26</f>
        <v>4.8756060000000003</v>
      </c>
      <c r="K36" s="28">
        <f>'AEO 2023 Table 46 Raw'!N26</f>
        <v>4.9122690000000002</v>
      </c>
      <c r="L36" s="28">
        <f>'AEO 2023 Table 46 Raw'!O26</f>
        <v>4.9692109999999996</v>
      </c>
      <c r="M36" s="28">
        <f>'AEO 2023 Table 46 Raw'!P26</f>
        <v>5.0748540000000002</v>
      </c>
      <c r="N36" s="28">
        <f>'AEO 2023 Table 46 Raw'!Q26</f>
        <v>5.2112740000000004</v>
      </c>
      <c r="O36" s="28">
        <f>'AEO 2023 Table 46 Raw'!R26</f>
        <v>5.3364409999999998</v>
      </c>
      <c r="P36" s="28">
        <f>'AEO 2023 Table 46 Raw'!S26</f>
        <v>5.4537319999999996</v>
      </c>
      <c r="Q36" s="28">
        <f>'AEO 2023 Table 46 Raw'!T26</f>
        <v>5.5876749999999999</v>
      </c>
      <c r="R36" s="28">
        <f>'AEO 2023 Table 46 Raw'!U26</f>
        <v>5.7532639999999997</v>
      </c>
      <c r="S36" s="28">
        <f>'AEO 2023 Table 46 Raw'!V26</f>
        <v>5.9519209999999996</v>
      </c>
      <c r="T36" s="28">
        <f>'AEO 2023 Table 46 Raw'!W26</f>
        <v>6.1751339999999999</v>
      </c>
      <c r="U36" s="28">
        <f>'AEO 2023 Table 46 Raw'!X26</f>
        <v>6.3944270000000003</v>
      </c>
      <c r="V36" s="28">
        <f>'AEO 2023 Table 46 Raw'!Y26</f>
        <v>6.6008310000000003</v>
      </c>
      <c r="W36" s="28">
        <f>'AEO 2023 Table 46 Raw'!Z26</f>
        <v>6.8089449999999996</v>
      </c>
      <c r="X36" s="28">
        <f>'AEO 2023 Table 46 Raw'!AA26</f>
        <v>7.0041849999999997</v>
      </c>
      <c r="Y36" s="28">
        <f>'AEO 2023 Table 46 Raw'!AB26</f>
        <v>7.1765489999999996</v>
      </c>
      <c r="Z36" s="28">
        <f>'AEO 2023 Table 46 Raw'!AC26</f>
        <v>7.3427660000000001</v>
      </c>
      <c r="AA36" s="28">
        <f>'AEO 2023 Table 46 Raw'!AD26</f>
        <v>7.5131709999999998</v>
      </c>
      <c r="AB36" s="28">
        <f>'AEO 2023 Table 46 Raw'!AE26</f>
        <v>7.6931289999999999</v>
      </c>
      <c r="AC36" s="28">
        <f>'AEO 2023 Table 46 Raw'!AF26</f>
        <v>7.8832199999999997</v>
      </c>
      <c r="AD36" s="28">
        <f>'AEO 2023 Table 46 Raw'!AG26</f>
        <v>8.0600480000000001</v>
      </c>
      <c r="AE36" s="28">
        <f>'AEO 2023 Table 46 Raw'!AH26</f>
        <v>8.2357610000000001</v>
      </c>
      <c r="AF36" s="45">
        <f>'AEO 2023 Table 46 Raw'!AI26</f>
        <v>1.4E-2</v>
      </c>
    </row>
    <row r="37" spans="1:32" ht="15" customHeight="1">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45"/>
    </row>
    <row r="38" spans="1:32" ht="15" customHeight="1">
      <c r="A38" s="8" t="s">
        <v>983</v>
      </c>
      <c r="B38" s="24" t="s">
        <v>984</v>
      </c>
      <c r="C38" s="28">
        <f>'AEO 2023 Table 46 Raw'!F27</f>
        <v>55.086739000000001</v>
      </c>
      <c r="D38" s="28">
        <f>'AEO 2023 Table 46 Raw'!G27</f>
        <v>52.010685000000002</v>
      </c>
      <c r="E38" s="28">
        <f>'AEO 2023 Table 46 Raw'!H27</f>
        <v>49.520744000000001</v>
      </c>
      <c r="F38" s="28">
        <f>'AEO 2023 Table 46 Raw'!I27</f>
        <v>47.317413000000002</v>
      </c>
      <c r="G38" s="28">
        <f>'AEO 2023 Table 46 Raw'!J27</f>
        <v>45.417164</v>
      </c>
      <c r="H38" s="28">
        <f>'AEO 2023 Table 46 Raw'!K27</f>
        <v>43.427483000000002</v>
      </c>
      <c r="I38" s="28">
        <f>'AEO 2023 Table 46 Raw'!L27</f>
        <v>41.727370999999998</v>
      </c>
      <c r="J38" s="28">
        <f>'AEO 2023 Table 46 Raw'!M27</f>
        <v>40.325862999999998</v>
      </c>
      <c r="K38" s="28">
        <f>'AEO 2023 Table 46 Raw'!N27</f>
        <v>39.125362000000003</v>
      </c>
      <c r="L38" s="28">
        <f>'AEO 2023 Table 46 Raw'!O27</f>
        <v>38.066516999999997</v>
      </c>
      <c r="M38" s="28">
        <f>'AEO 2023 Table 46 Raw'!P27</f>
        <v>37.306381000000002</v>
      </c>
      <c r="N38" s="28">
        <f>'AEO 2023 Table 46 Raw'!Q27</f>
        <v>36.722583999999998</v>
      </c>
      <c r="O38" s="28">
        <f>'AEO 2023 Table 46 Raw'!R27</f>
        <v>36.091003000000001</v>
      </c>
      <c r="P38" s="28">
        <f>'AEO 2023 Table 46 Raw'!S27</f>
        <v>35.440643000000001</v>
      </c>
      <c r="Q38" s="28">
        <f>'AEO 2023 Table 46 Raw'!T27</f>
        <v>34.904975999999998</v>
      </c>
      <c r="R38" s="28">
        <f>'AEO 2023 Table 46 Raw'!U27</f>
        <v>34.557194000000003</v>
      </c>
      <c r="S38" s="28">
        <f>'AEO 2023 Table 46 Raw'!V27</f>
        <v>34.389159999999997</v>
      </c>
      <c r="T38" s="28">
        <f>'AEO 2023 Table 46 Raw'!W27</f>
        <v>34.345489999999998</v>
      </c>
      <c r="U38" s="28">
        <f>'AEO 2023 Table 46 Raw'!X27</f>
        <v>34.295124000000001</v>
      </c>
      <c r="V38" s="28">
        <f>'AEO 2023 Table 46 Raw'!Y27</f>
        <v>34.200504000000002</v>
      </c>
      <c r="W38" s="28">
        <f>'AEO 2023 Table 46 Raw'!Z27</f>
        <v>34.122031999999997</v>
      </c>
      <c r="X38" s="28">
        <f>'AEO 2023 Table 46 Raw'!AA27</f>
        <v>34.004280000000001</v>
      </c>
      <c r="Y38" s="28">
        <f>'AEO 2023 Table 46 Raw'!AB27</f>
        <v>33.811905000000003</v>
      </c>
      <c r="Z38" s="28">
        <f>'AEO 2023 Table 46 Raw'!AC27</f>
        <v>33.607821999999999</v>
      </c>
      <c r="AA38" s="28">
        <f>'AEO 2023 Table 46 Raw'!AD27</f>
        <v>33.429436000000003</v>
      </c>
      <c r="AB38" s="28">
        <f>'AEO 2023 Table 46 Raw'!AE27</f>
        <v>33.293548999999999</v>
      </c>
      <c r="AC38" s="28">
        <f>'AEO 2023 Table 46 Raw'!AF27</f>
        <v>33.198611999999997</v>
      </c>
      <c r="AD38" s="28">
        <f>'AEO 2023 Table 46 Raw'!AG27</f>
        <v>33.066901999999999</v>
      </c>
      <c r="AE38" s="28">
        <f>'AEO 2023 Table 46 Raw'!AH27</f>
        <v>32.943016</v>
      </c>
      <c r="AF38" s="45">
        <f>'AEO 2023 Table 46 Raw'!AI27</f>
        <v>-1.7999999999999999E-2</v>
      </c>
    </row>
    <row r="39" spans="1:32" ht="12" customHeight="1">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45"/>
    </row>
    <row r="40" spans="1:32" ht="12" customHeight="1">
      <c r="B40" s="23" t="s">
        <v>985</v>
      </c>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45"/>
    </row>
    <row r="41" spans="1:32" ht="12" customHeight="1">
      <c r="B41" s="23" t="s">
        <v>986</v>
      </c>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45"/>
    </row>
    <row r="42" spans="1:32" ht="12" customHeight="1">
      <c r="A42" s="8" t="s">
        <v>987</v>
      </c>
      <c r="B42" s="24" t="s">
        <v>947</v>
      </c>
      <c r="C42" s="28">
        <f>'AEO 2023 Table 46 Raw'!F30</f>
        <v>83.907561999999999</v>
      </c>
      <c r="D42" s="28">
        <f>'AEO 2023 Table 46 Raw'!G30</f>
        <v>85.246178</v>
      </c>
      <c r="E42" s="28">
        <f>'AEO 2023 Table 46 Raw'!H30</f>
        <v>86.675407000000007</v>
      </c>
      <c r="F42" s="28">
        <f>'AEO 2023 Table 46 Raw'!I30</f>
        <v>88.293334999999999</v>
      </c>
      <c r="G42" s="28">
        <f>'AEO 2023 Table 46 Raw'!J30</f>
        <v>90.024269000000004</v>
      </c>
      <c r="H42" s="28">
        <f>'AEO 2023 Table 46 Raw'!K30</f>
        <v>90.869743</v>
      </c>
      <c r="I42" s="28">
        <f>'AEO 2023 Table 46 Raw'!L30</f>
        <v>91.562454000000002</v>
      </c>
      <c r="J42" s="28">
        <f>'AEO 2023 Table 46 Raw'!M30</f>
        <v>92.186004999999994</v>
      </c>
      <c r="K42" s="28">
        <f>'AEO 2023 Table 46 Raw'!N30</f>
        <v>92.519035000000002</v>
      </c>
      <c r="L42" s="28">
        <f>'AEO 2023 Table 46 Raw'!O30</f>
        <v>92.672759999999997</v>
      </c>
      <c r="M42" s="28">
        <f>'AEO 2023 Table 46 Raw'!P30</f>
        <v>92.890891999999994</v>
      </c>
      <c r="N42" s="28">
        <f>'AEO 2023 Table 46 Raw'!Q30</f>
        <v>93.107742000000002</v>
      </c>
      <c r="O42" s="28">
        <f>'AEO 2023 Table 46 Raw'!R30</f>
        <v>93.025847999999996</v>
      </c>
      <c r="P42" s="28">
        <f>'AEO 2023 Table 46 Raw'!S30</f>
        <v>92.733376000000007</v>
      </c>
      <c r="Q42" s="28">
        <f>'AEO 2023 Table 46 Raw'!T30</f>
        <v>92.385056000000006</v>
      </c>
      <c r="R42" s="28">
        <f>'AEO 2023 Table 46 Raw'!U30</f>
        <v>92.133949000000001</v>
      </c>
      <c r="S42" s="28">
        <f>'AEO 2023 Table 46 Raw'!V30</f>
        <v>92.064437999999996</v>
      </c>
      <c r="T42" s="28">
        <f>'AEO 2023 Table 46 Raw'!W30</f>
        <v>92.172379000000006</v>
      </c>
      <c r="U42" s="28">
        <f>'AEO 2023 Table 46 Raw'!X30</f>
        <v>92.406952000000004</v>
      </c>
      <c r="V42" s="28">
        <f>'AEO 2023 Table 46 Raw'!Y30</f>
        <v>92.627357000000003</v>
      </c>
      <c r="W42" s="28">
        <f>'AEO 2023 Table 46 Raw'!Z30</f>
        <v>92.833183000000005</v>
      </c>
      <c r="X42" s="28">
        <f>'AEO 2023 Table 46 Raw'!AA30</f>
        <v>92.988342000000003</v>
      </c>
      <c r="Y42" s="28">
        <f>'AEO 2023 Table 46 Raw'!AB30</f>
        <v>93.056731999999997</v>
      </c>
      <c r="Z42" s="28">
        <f>'AEO 2023 Table 46 Raw'!AC30</f>
        <v>93.097237000000007</v>
      </c>
      <c r="AA42" s="28">
        <f>'AEO 2023 Table 46 Raw'!AD30</f>
        <v>93.178421</v>
      </c>
      <c r="AB42" s="28">
        <f>'AEO 2023 Table 46 Raw'!AE30</f>
        <v>93.277641000000003</v>
      </c>
      <c r="AC42" s="28">
        <f>'AEO 2023 Table 46 Raw'!AF30</f>
        <v>93.379456000000005</v>
      </c>
      <c r="AD42" s="28">
        <f>'AEO 2023 Table 46 Raw'!AG30</f>
        <v>93.499008000000003</v>
      </c>
      <c r="AE42" s="28">
        <f>'AEO 2023 Table 46 Raw'!AH30</f>
        <v>93.613983000000005</v>
      </c>
      <c r="AF42" s="45">
        <f>'AEO 2023 Table 46 Raw'!AI30</f>
        <v>4.0000000000000001E-3</v>
      </c>
    </row>
    <row r="43" spans="1:32" ht="12" customHeight="1">
      <c r="A43" s="8" t="s">
        <v>988</v>
      </c>
      <c r="B43" s="24" t="s">
        <v>949</v>
      </c>
      <c r="C43" s="28">
        <f>'AEO 2023 Table 46 Raw'!F31</f>
        <v>0.52666000000000002</v>
      </c>
      <c r="D43" s="28">
        <f>'AEO 2023 Table 46 Raw'!G31</f>
        <v>0.47596500000000003</v>
      </c>
      <c r="E43" s="28">
        <f>'AEO 2023 Table 46 Raw'!H31</f>
        <v>0.42480299999999999</v>
      </c>
      <c r="F43" s="28">
        <f>'AEO 2023 Table 46 Raw'!I31</f>
        <v>0.38073899999999999</v>
      </c>
      <c r="G43" s="28">
        <f>'AEO 2023 Table 46 Raw'!J31</f>
        <v>0.34478700000000001</v>
      </c>
      <c r="H43" s="28">
        <f>'AEO 2023 Table 46 Raw'!K31</f>
        <v>0.31091099999999999</v>
      </c>
      <c r="I43" s="28">
        <f>'AEO 2023 Table 46 Raw'!L31</f>
        <v>0.278391</v>
      </c>
      <c r="J43" s="28">
        <f>'AEO 2023 Table 46 Raw'!M31</f>
        <v>0.24728900000000001</v>
      </c>
      <c r="K43" s="28">
        <f>'AEO 2023 Table 46 Raw'!N31</f>
        <v>0.21771699999999999</v>
      </c>
      <c r="L43" s="28">
        <f>'AEO 2023 Table 46 Raw'!O31</f>
        <v>0.189885</v>
      </c>
      <c r="M43" s="28">
        <f>'AEO 2023 Table 46 Raw'!P31</f>
        <v>0.16389200000000001</v>
      </c>
      <c r="N43" s="28">
        <f>'AEO 2023 Table 46 Raw'!Q31</f>
        <v>0.14005300000000001</v>
      </c>
      <c r="O43" s="28">
        <f>'AEO 2023 Table 46 Raw'!R31</f>
        <v>0.118398</v>
      </c>
      <c r="P43" s="28">
        <f>'AEO 2023 Table 46 Raw'!S31</f>
        <v>9.9235000000000004E-2</v>
      </c>
      <c r="Q43" s="28">
        <f>'AEO 2023 Table 46 Raw'!T31</f>
        <v>8.2496E-2</v>
      </c>
      <c r="R43" s="28">
        <f>'AEO 2023 Table 46 Raw'!U31</f>
        <v>6.8190000000000001E-2</v>
      </c>
      <c r="S43" s="28">
        <f>'AEO 2023 Table 46 Raw'!V31</f>
        <v>5.6337999999999999E-2</v>
      </c>
      <c r="T43" s="28">
        <f>'AEO 2023 Table 46 Raw'!W31</f>
        <v>4.6649999999999997E-2</v>
      </c>
      <c r="U43" s="28">
        <f>'AEO 2023 Table 46 Raw'!X31</f>
        <v>3.9010999999999997E-2</v>
      </c>
      <c r="V43" s="28">
        <f>'AEO 2023 Table 46 Raw'!Y31</f>
        <v>3.3098000000000002E-2</v>
      </c>
      <c r="W43" s="28">
        <f>'AEO 2023 Table 46 Raw'!Z31</f>
        <v>2.8437E-2</v>
      </c>
      <c r="X43" s="28">
        <f>'AEO 2023 Table 46 Raw'!AA31</f>
        <v>2.4750000000000001E-2</v>
      </c>
      <c r="Y43" s="28">
        <f>'AEO 2023 Table 46 Raw'!AB31</f>
        <v>2.1794000000000001E-2</v>
      </c>
      <c r="Z43" s="28">
        <f>'AEO 2023 Table 46 Raw'!AC31</f>
        <v>1.9529000000000001E-2</v>
      </c>
      <c r="AA43" s="28">
        <f>'AEO 2023 Table 46 Raw'!AD31</f>
        <v>1.7741E-2</v>
      </c>
      <c r="AB43" s="28">
        <f>'AEO 2023 Table 46 Raw'!AE31</f>
        <v>1.6143000000000001E-2</v>
      </c>
      <c r="AC43" s="28">
        <f>'AEO 2023 Table 46 Raw'!AF31</f>
        <v>1.4714E-2</v>
      </c>
      <c r="AD43" s="28">
        <f>'AEO 2023 Table 46 Raw'!AG31</f>
        <v>1.3434E-2</v>
      </c>
      <c r="AE43" s="28">
        <f>'AEO 2023 Table 46 Raw'!AH31</f>
        <v>1.2286999999999999E-2</v>
      </c>
      <c r="AF43" s="45">
        <f>'AEO 2023 Table 46 Raw'!AI31</f>
        <v>-0.126</v>
      </c>
    </row>
    <row r="44" spans="1:32" ht="12" customHeight="1">
      <c r="A44" s="8" t="s">
        <v>989</v>
      </c>
      <c r="B44" s="24" t="s">
        <v>990</v>
      </c>
      <c r="C44" s="28">
        <f>'AEO 2023 Table 46 Raw'!F32</f>
        <v>84.434218999999999</v>
      </c>
      <c r="D44" s="28">
        <f>'AEO 2023 Table 46 Raw'!G32</f>
        <v>85.722144999999998</v>
      </c>
      <c r="E44" s="28">
        <f>'AEO 2023 Table 46 Raw'!H32</f>
        <v>87.100211999999999</v>
      </c>
      <c r="F44" s="28">
        <f>'AEO 2023 Table 46 Raw'!I32</f>
        <v>88.674071999999995</v>
      </c>
      <c r="G44" s="28">
        <f>'AEO 2023 Table 46 Raw'!J32</f>
        <v>90.369056999999998</v>
      </c>
      <c r="H44" s="28">
        <f>'AEO 2023 Table 46 Raw'!K32</f>
        <v>91.180655999999999</v>
      </c>
      <c r="I44" s="28">
        <f>'AEO 2023 Table 46 Raw'!L32</f>
        <v>91.840843000000007</v>
      </c>
      <c r="J44" s="28">
        <f>'AEO 2023 Table 46 Raw'!M32</f>
        <v>92.433295999999999</v>
      </c>
      <c r="K44" s="28">
        <f>'AEO 2023 Table 46 Raw'!N32</f>
        <v>92.736755000000002</v>
      </c>
      <c r="L44" s="28">
        <f>'AEO 2023 Table 46 Raw'!O32</f>
        <v>92.862647999999993</v>
      </c>
      <c r="M44" s="28">
        <f>'AEO 2023 Table 46 Raw'!P32</f>
        <v>93.054787000000005</v>
      </c>
      <c r="N44" s="28">
        <f>'AEO 2023 Table 46 Raw'!Q32</f>
        <v>93.247794999999996</v>
      </c>
      <c r="O44" s="28">
        <f>'AEO 2023 Table 46 Raw'!R32</f>
        <v>93.144249000000002</v>
      </c>
      <c r="P44" s="28">
        <f>'AEO 2023 Table 46 Raw'!S32</f>
        <v>92.832611</v>
      </c>
      <c r="Q44" s="28">
        <f>'AEO 2023 Table 46 Raw'!T32</f>
        <v>92.467551999999998</v>
      </c>
      <c r="R44" s="28">
        <f>'AEO 2023 Table 46 Raw'!U32</f>
        <v>92.202140999999997</v>
      </c>
      <c r="S44" s="28">
        <f>'AEO 2023 Table 46 Raw'!V32</f>
        <v>92.120773</v>
      </c>
      <c r="T44" s="28">
        <f>'AEO 2023 Table 46 Raw'!W32</f>
        <v>92.219031999999999</v>
      </c>
      <c r="U44" s="28">
        <f>'AEO 2023 Table 46 Raw'!X32</f>
        <v>92.445960999999997</v>
      </c>
      <c r="V44" s="28">
        <f>'AEO 2023 Table 46 Raw'!Y32</f>
        <v>92.660454000000001</v>
      </c>
      <c r="W44" s="28">
        <f>'AEO 2023 Table 46 Raw'!Z32</f>
        <v>92.861618000000007</v>
      </c>
      <c r="X44" s="28">
        <f>'AEO 2023 Table 46 Raw'!AA32</f>
        <v>93.013092</v>
      </c>
      <c r="Y44" s="28">
        <f>'AEO 2023 Table 46 Raw'!AB32</f>
        <v>93.078529000000003</v>
      </c>
      <c r="Z44" s="28">
        <f>'AEO 2023 Table 46 Raw'!AC32</f>
        <v>93.116767999999993</v>
      </c>
      <c r="AA44" s="28">
        <f>'AEO 2023 Table 46 Raw'!AD32</f>
        <v>93.196158999999994</v>
      </c>
      <c r="AB44" s="28">
        <f>'AEO 2023 Table 46 Raw'!AE32</f>
        <v>93.293785</v>
      </c>
      <c r="AC44" s="28">
        <f>'AEO 2023 Table 46 Raw'!AF32</f>
        <v>93.394172999999995</v>
      </c>
      <c r="AD44" s="28">
        <f>'AEO 2023 Table 46 Raw'!AG32</f>
        <v>93.512444000000002</v>
      </c>
      <c r="AE44" s="28">
        <f>'AEO 2023 Table 46 Raw'!AH32</f>
        <v>93.626273999999995</v>
      </c>
      <c r="AF44" s="45">
        <f>'AEO 2023 Table 46 Raw'!AI32</f>
        <v>4.0000000000000001E-3</v>
      </c>
    </row>
    <row r="45" spans="1:32" ht="12" customHeight="1">
      <c r="C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c r="AF45" s="45"/>
    </row>
    <row r="46" spans="1:32" ht="12" customHeight="1">
      <c r="B46" s="23" t="s">
        <v>991</v>
      </c>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c r="AE46" s="28"/>
      <c r="AF46" s="45"/>
    </row>
    <row r="47" spans="1:32" ht="12" customHeight="1">
      <c r="A47" s="8" t="s">
        <v>992</v>
      </c>
      <c r="B47" s="24" t="s">
        <v>954</v>
      </c>
      <c r="C47" s="28">
        <f>'AEO 2023 Table 46 Raw'!F34</f>
        <v>13.155381999999999</v>
      </c>
      <c r="D47" s="28">
        <f>'AEO 2023 Table 46 Raw'!G34</f>
        <v>12.04735</v>
      </c>
      <c r="E47" s="28">
        <f>'AEO 2023 Table 46 Raw'!H34</f>
        <v>11.079556999999999</v>
      </c>
      <c r="F47" s="28">
        <f>'AEO 2023 Table 46 Raw'!I34</f>
        <v>10.146872</v>
      </c>
      <c r="G47" s="28">
        <f>'AEO 2023 Table 46 Raw'!J34</f>
        <v>9.3481640000000006</v>
      </c>
      <c r="H47" s="28">
        <f>'AEO 2023 Table 46 Raw'!K34</f>
        <v>8.5740239999999996</v>
      </c>
      <c r="I47" s="28">
        <f>'AEO 2023 Table 46 Raw'!L34</f>
        <v>7.8789559999999996</v>
      </c>
      <c r="J47" s="28">
        <f>'AEO 2023 Table 46 Raw'!M34</f>
        <v>7.2777609999999999</v>
      </c>
      <c r="K47" s="28">
        <f>'AEO 2023 Table 46 Raw'!N34</f>
        <v>6.743716</v>
      </c>
      <c r="L47" s="28">
        <f>'AEO 2023 Table 46 Raw'!O34</f>
        <v>6.2824840000000002</v>
      </c>
      <c r="M47" s="28">
        <f>'AEO 2023 Table 46 Raw'!P34</f>
        <v>5.9127580000000002</v>
      </c>
      <c r="N47" s="28">
        <f>'AEO 2023 Table 46 Raw'!Q34</f>
        <v>5.6186930000000004</v>
      </c>
      <c r="O47" s="28">
        <f>'AEO 2023 Table 46 Raw'!R34</f>
        <v>5.3554360000000001</v>
      </c>
      <c r="P47" s="28">
        <f>'AEO 2023 Table 46 Raw'!S34</f>
        <v>5.1242859999999997</v>
      </c>
      <c r="Q47" s="28">
        <f>'AEO 2023 Table 46 Raw'!T34</f>
        <v>4.93954</v>
      </c>
      <c r="R47" s="28">
        <f>'AEO 2023 Table 46 Raw'!U34</f>
        <v>4.8122550000000004</v>
      </c>
      <c r="S47" s="28">
        <f>'AEO 2023 Table 46 Raw'!V34</f>
        <v>4.7404200000000003</v>
      </c>
      <c r="T47" s="28">
        <f>'AEO 2023 Table 46 Raw'!W34</f>
        <v>4.7091339999999997</v>
      </c>
      <c r="U47" s="28">
        <f>'AEO 2023 Table 46 Raw'!X34</f>
        <v>4.7003620000000002</v>
      </c>
      <c r="V47" s="28">
        <f>'AEO 2023 Table 46 Raw'!Y34</f>
        <v>4.694051</v>
      </c>
      <c r="W47" s="28">
        <f>'AEO 2023 Table 46 Raw'!Z34</f>
        <v>4.6888899999999998</v>
      </c>
      <c r="X47" s="28">
        <f>'AEO 2023 Table 46 Raw'!AA34</f>
        <v>4.6818530000000003</v>
      </c>
      <c r="Y47" s="28">
        <f>'AEO 2023 Table 46 Raw'!AB34</f>
        <v>4.6713120000000004</v>
      </c>
      <c r="Z47" s="28">
        <f>'AEO 2023 Table 46 Raw'!AC34</f>
        <v>4.6641450000000004</v>
      </c>
      <c r="AA47" s="28">
        <f>'AEO 2023 Table 46 Raw'!AD34</f>
        <v>4.6687070000000004</v>
      </c>
      <c r="AB47" s="28">
        <f>'AEO 2023 Table 46 Raw'!AE34</f>
        <v>4.6807059999999998</v>
      </c>
      <c r="AC47" s="28">
        <f>'AEO 2023 Table 46 Raw'!AF34</f>
        <v>4.6957659999999999</v>
      </c>
      <c r="AD47" s="28">
        <f>'AEO 2023 Table 46 Raw'!AG34</f>
        <v>4.7141529999999996</v>
      </c>
      <c r="AE47" s="28">
        <f>'AEO 2023 Table 46 Raw'!AH34</f>
        <v>4.7330120000000004</v>
      </c>
      <c r="AF47" s="45">
        <f>'AEO 2023 Table 46 Raw'!AI34</f>
        <v>-3.5999999999999997E-2</v>
      </c>
    </row>
    <row r="48" spans="1:32" ht="12" customHeight="1">
      <c r="A48" s="8" t="s">
        <v>993</v>
      </c>
      <c r="B48" s="24" t="s">
        <v>956</v>
      </c>
      <c r="C48" s="28">
        <f>'AEO 2023 Table 46 Raw'!F35</f>
        <v>3.7000000000000002E-3</v>
      </c>
      <c r="D48" s="28">
        <f>'AEO 2023 Table 46 Raw'!G35</f>
        <v>3.7959999999999999E-3</v>
      </c>
      <c r="E48" s="28">
        <f>'AEO 2023 Table 46 Raw'!H35</f>
        <v>3.9370000000000004E-3</v>
      </c>
      <c r="F48" s="28">
        <f>'AEO 2023 Table 46 Raw'!I35</f>
        <v>4.0819999999999997E-3</v>
      </c>
      <c r="G48" s="28">
        <f>'AEO 2023 Table 46 Raw'!J35</f>
        <v>4.2009999999999999E-3</v>
      </c>
      <c r="H48" s="28">
        <f>'AEO 2023 Table 46 Raw'!K35</f>
        <v>4.2950000000000002E-3</v>
      </c>
      <c r="I48" s="28">
        <f>'AEO 2023 Table 46 Raw'!L35</f>
        <v>4.3670000000000002E-3</v>
      </c>
      <c r="J48" s="28">
        <f>'AEO 2023 Table 46 Raw'!M35</f>
        <v>4.4180000000000001E-3</v>
      </c>
      <c r="K48" s="28">
        <f>'AEO 2023 Table 46 Raw'!N35</f>
        <v>4.4409999999999996E-3</v>
      </c>
      <c r="L48" s="28">
        <f>'AEO 2023 Table 46 Raw'!O35</f>
        <v>4.444E-3</v>
      </c>
      <c r="M48" s="28">
        <f>'AEO 2023 Table 46 Raw'!P35</f>
        <v>4.4339999999999996E-3</v>
      </c>
      <c r="N48" s="28">
        <f>'AEO 2023 Table 46 Raw'!Q35</f>
        <v>4.4070000000000003E-3</v>
      </c>
      <c r="O48" s="28">
        <f>'AEO 2023 Table 46 Raw'!R35</f>
        <v>4.352E-3</v>
      </c>
      <c r="P48" s="28">
        <f>'AEO 2023 Table 46 Raw'!S35</f>
        <v>4.2750000000000002E-3</v>
      </c>
      <c r="Q48" s="28">
        <f>'AEO 2023 Table 46 Raw'!T35</f>
        <v>4.1780000000000003E-3</v>
      </c>
      <c r="R48" s="28">
        <f>'AEO 2023 Table 46 Raw'!U35</f>
        <v>4.0639999999999999E-3</v>
      </c>
      <c r="S48" s="28">
        <f>'AEO 2023 Table 46 Raw'!V35</f>
        <v>3.9319999999999997E-3</v>
      </c>
      <c r="T48" s="28">
        <f>'AEO 2023 Table 46 Raw'!W35</f>
        <v>3.7859999999999999E-3</v>
      </c>
      <c r="U48" s="28">
        <f>'AEO 2023 Table 46 Raw'!X35</f>
        <v>3.6259999999999999E-3</v>
      </c>
      <c r="V48" s="28">
        <f>'AEO 2023 Table 46 Raw'!Y35</f>
        <v>3.4529999999999999E-3</v>
      </c>
      <c r="W48" s="28">
        <f>'AEO 2023 Table 46 Raw'!Z35</f>
        <v>3.2680000000000001E-3</v>
      </c>
      <c r="X48" s="28">
        <f>'AEO 2023 Table 46 Raw'!AA35</f>
        <v>3.0730000000000002E-3</v>
      </c>
      <c r="Y48" s="28">
        <f>'AEO 2023 Table 46 Raw'!AB35</f>
        <v>2.8700000000000002E-3</v>
      </c>
      <c r="Z48" s="28">
        <f>'AEO 2023 Table 46 Raw'!AC35</f>
        <v>2.6619999999999999E-3</v>
      </c>
      <c r="AA48" s="28">
        <f>'AEO 2023 Table 46 Raw'!AD35</f>
        <v>2.4499999999999999E-3</v>
      </c>
      <c r="AB48" s="28">
        <f>'AEO 2023 Table 46 Raw'!AE35</f>
        <v>2.2360000000000001E-3</v>
      </c>
      <c r="AC48" s="28">
        <f>'AEO 2023 Table 46 Raw'!AF35</f>
        <v>2.0200000000000001E-3</v>
      </c>
      <c r="AD48" s="28">
        <f>'AEO 2023 Table 46 Raw'!AG35</f>
        <v>1.802E-3</v>
      </c>
      <c r="AE48" s="28">
        <f>'AEO 2023 Table 46 Raw'!AH35</f>
        <v>1.5820000000000001E-3</v>
      </c>
      <c r="AF48" s="45">
        <f>'AEO 2023 Table 46 Raw'!AI35</f>
        <v>-0.03</v>
      </c>
    </row>
    <row r="49" spans="1:32" ht="12" customHeight="1">
      <c r="A49" s="8" t="s">
        <v>994</v>
      </c>
      <c r="B49" s="24" t="s">
        <v>958</v>
      </c>
      <c r="C49" s="28">
        <f>'AEO 2023 Table 46 Raw'!F36</f>
        <v>7.2387999999999994E-2</v>
      </c>
      <c r="D49" s="28">
        <f>'AEO 2023 Table 46 Raw'!G36</f>
        <v>0.13614100000000001</v>
      </c>
      <c r="E49" s="28">
        <f>'AEO 2023 Table 46 Raw'!H36</f>
        <v>0.227352</v>
      </c>
      <c r="F49" s="28">
        <f>'AEO 2023 Table 46 Raw'!I36</f>
        <v>0.34497699999999998</v>
      </c>
      <c r="G49" s="28">
        <f>'AEO 2023 Table 46 Raw'!J36</f>
        <v>0.48496899999999998</v>
      </c>
      <c r="H49" s="28">
        <f>'AEO 2023 Table 46 Raw'!K36</f>
        <v>0.63757699999999995</v>
      </c>
      <c r="I49" s="28">
        <f>'AEO 2023 Table 46 Raw'!L36</f>
        <v>0.80531600000000003</v>
      </c>
      <c r="J49" s="28">
        <f>'AEO 2023 Table 46 Raw'!M36</f>
        <v>0.987873</v>
      </c>
      <c r="K49" s="28">
        <f>'AEO 2023 Table 46 Raw'!N36</f>
        <v>1.1777820000000001</v>
      </c>
      <c r="L49" s="28">
        <f>'AEO 2023 Table 46 Raw'!O36</f>
        <v>1.375702</v>
      </c>
      <c r="M49" s="28">
        <f>'AEO 2023 Table 46 Raw'!P36</f>
        <v>1.5874010000000001</v>
      </c>
      <c r="N49" s="28">
        <f>'AEO 2023 Table 46 Raw'!Q36</f>
        <v>1.810111</v>
      </c>
      <c r="O49" s="28">
        <f>'AEO 2023 Table 46 Raw'!R36</f>
        <v>2.031657</v>
      </c>
      <c r="P49" s="28">
        <f>'AEO 2023 Table 46 Raw'!S36</f>
        <v>2.2528920000000001</v>
      </c>
      <c r="Q49" s="28">
        <f>'AEO 2023 Table 46 Raw'!T36</f>
        <v>2.4782030000000002</v>
      </c>
      <c r="R49" s="28">
        <f>'AEO 2023 Table 46 Raw'!U36</f>
        <v>2.713346</v>
      </c>
      <c r="S49" s="28">
        <f>'AEO 2023 Table 46 Raw'!V36</f>
        <v>2.9625020000000002</v>
      </c>
      <c r="T49" s="28">
        <f>'AEO 2023 Table 46 Raw'!W36</f>
        <v>3.225902</v>
      </c>
      <c r="U49" s="28">
        <f>'AEO 2023 Table 46 Raw'!X36</f>
        <v>3.50136</v>
      </c>
      <c r="V49" s="28">
        <f>'AEO 2023 Table 46 Raw'!Y36</f>
        <v>3.7808540000000002</v>
      </c>
      <c r="W49" s="28">
        <f>'AEO 2023 Table 46 Raw'!Z36</f>
        <v>4.0638959999999997</v>
      </c>
      <c r="X49" s="28">
        <f>'AEO 2023 Table 46 Raw'!AA36</f>
        <v>4.3476540000000004</v>
      </c>
      <c r="Y49" s="28">
        <f>'AEO 2023 Table 46 Raw'!AB36</f>
        <v>4.6291830000000003</v>
      </c>
      <c r="Z49" s="28">
        <f>'AEO 2023 Table 46 Raw'!AC36</f>
        <v>4.9124090000000002</v>
      </c>
      <c r="AA49" s="28">
        <f>'AEO 2023 Table 46 Raw'!AD36</f>
        <v>5.2025920000000001</v>
      </c>
      <c r="AB49" s="28">
        <f>'AEO 2023 Table 46 Raw'!AE36</f>
        <v>5.4980599999999997</v>
      </c>
      <c r="AC49" s="28">
        <f>'AEO 2023 Table 46 Raw'!AF36</f>
        <v>5.7977160000000003</v>
      </c>
      <c r="AD49" s="28">
        <f>'AEO 2023 Table 46 Raw'!AG36</f>
        <v>6.1028640000000003</v>
      </c>
      <c r="AE49" s="28">
        <f>'AEO 2023 Table 46 Raw'!AH36</f>
        <v>6.4114500000000003</v>
      </c>
      <c r="AF49" s="45">
        <f>'AEO 2023 Table 46 Raw'!AI36</f>
        <v>0.17399999999999999</v>
      </c>
    </row>
    <row r="50" spans="1:32" ht="15" customHeight="1">
      <c r="A50" s="8" t="s">
        <v>995</v>
      </c>
      <c r="B50" s="24" t="s">
        <v>960</v>
      </c>
      <c r="C50" s="28">
        <f>'AEO 2023 Table 46 Raw'!F37</f>
        <v>4.1378999999999999E-2</v>
      </c>
      <c r="D50" s="28">
        <f>'AEO 2023 Table 46 Raw'!G37</f>
        <v>5.5634999999999997E-2</v>
      </c>
      <c r="E50" s="28">
        <f>'AEO 2023 Table 46 Raw'!H37</f>
        <v>7.3841000000000004E-2</v>
      </c>
      <c r="F50" s="28">
        <f>'AEO 2023 Table 46 Raw'!I37</f>
        <v>9.5920000000000005E-2</v>
      </c>
      <c r="G50" s="28">
        <f>'AEO 2023 Table 46 Raw'!J37</f>
        <v>0.120613</v>
      </c>
      <c r="H50" s="28">
        <f>'AEO 2023 Table 46 Raw'!K37</f>
        <v>0.14671799999999999</v>
      </c>
      <c r="I50" s="28">
        <f>'AEO 2023 Table 46 Raw'!L37</f>
        <v>0.174765</v>
      </c>
      <c r="J50" s="28">
        <f>'AEO 2023 Table 46 Raw'!M37</f>
        <v>0.204703</v>
      </c>
      <c r="K50" s="28">
        <f>'AEO 2023 Table 46 Raw'!N37</f>
        <v>0.23532600000000001</v>
      </c>
      <c r="L50" s="28">
        <f>'AEO 2023 Table 46 Raw'!O37</f>
        <v>0.26680399999999999</v>
      </c>
      <c r="M50" s="28">
        <f>'AEO 2023 Table 46 Raw'!P37</f>
        <v>0.30012</v>
      </c>
      <c r="N50" s="28">
        <f>'AEO 2023 Table 46 Raw'!Q37</f>
        <v>0.33483400000000002</v>
      </c>
      <c r="O50" s="28">
        <f>'AEO 2023 Table 46 Raw'!R37</f>
        <v>0.36905100000000002</v>
      </c>
      <c r="P50" s="28">
        <f>'AEO 2023 Table 46 Raw'!S37</f>
        <v>0.402945</v>
      </c>
      <c r="Q50" s="28">
        <f>'AEO 2023 Table 46 Raw'!T37</f>
        <v>0.43723099999999998</v>
      </c>
      <c r="R50" s="28">
        <f>'AEO 2023 Table 46 Raw'!U37</f>
        <v>0.472856</v>
      </c>
      <c r="S50" s="28">
        <f>'AEO 2023 Table 46 Raw'!V37</f>
        <v>0.51049500000000003</v>
      </c>
      <c r="T50" s="28">
        <f>'AEO 2023 Table 46 Raw'!W37</f>
        <v>0.55022300000000002</v>
      </c>
      <c r="U50" s="28">
        <f>'AEO 2023 Table 46 Raw'!X37</f>
        <v>0.59172199999999997</v>
      </c>
      <c r="V50" s="28">
        <f>'AEO 2023 Table 46 Raw'!Y37</f>
        <v>0.63378599999999996</v>
      </c>
      <c r="W50" s="28">
        <f>'AEO 2023 Table 46 Raw'!Z37</f>
        <v>0.67637100000000006</v>
      </c>
      <c r="X50" s="28">
        <f>'AEO 2023 Table 46 Raw'!AA37</f>
        <v>0.71902999999999995</v>
      </c>
      <c r="Y50" s="28">
        <f>'AEO 2023 Table 46 Raw'!AB37</f>
        <v>0.76130399999999998</v>
      </c>
      <c r="Z50" s="28">
        <f>'AEO 2023 Table 46 Raw'!AC37</f>
        <v>0.80379500000000004</v>
      </c>
      <c r="AA50" s="28">
        <f>'AEO 2023 Table 46 Raw'!AD37</f>
        <v>0.84731000000000001</v>
      </c>
      <c r="AB50" s="28">
        <f>'AEO 2023 Table 46 Raw'!AE37</f>
        <v>0.89161699999999999</v>
      </c>
      <c r="AC50" s="28">
        <f>'AEO 2023 Table 46 Raw'!AF37</f>
        <v>0.93655200000000005</v>
      </c>
      <c r="AD50" s="28">
        <f>'AEO 2023 Table 46 Raw'!AG37</f>
        <v>0.98231800000000002</v>
      </c>
      <c r="AE50" s="28">
        <f>'AEO 2023 Table 46 Raw'!AH37</f>
        <v>1.028607</v>
      </c>
      <c r="AF50" s="45">
        <f>'AEO 2023 Table 46 Raw'!AI37</f>
        <v>0.122</v>
      </c>
    </row>
    <row r="51" spans="1:32" ht="15" customHeight="1">
      <c r="A51" s="8" t="s">
        <v>996</v>
      </c>
      <c r="B51" s="24" t="s">
        <v>962</v>
      </c>
      <c r="C51" s="28">
        <f>'AEO 2023 Table 46 Raw'!F38</f>
        <v>0.18983700000000001</v>
      </c>
      <c r="D51" s="28">
        <f>'AEO 2023 Table 46 Raw'!G38</f>
        <v>0.191692</v>
      </c>
      <c r="E51" s="28">
        <f>'AEO 2023 Table 46 Raw'!H38</f>
        <v>0.19464200000000001</v>
      </c>
      <c r="F51" s="28">
        <f>'AEO 2023 Table 46 Raw'!I38</f>
        <v>0.22015499999999999</v>
      </c>
      <c r="G51" s="28">
        <f>'AEO 2023 Table 46 Raw'!J38</f>
        <v>0.24595900000000001</v>
      </c>
      <c r="H51" s="28">
        <f>'AEO 2023 Table 46 Raw'!K38</f>
        <v>0.27066499999999999</v>
      </c>
      <c r="I51" s="28">
        <f>'AEO 2023 Table 46 Raw'!L38</f>
        <v>0.29464200000000002</v>
      </c>
      <c r="J51" s="28">
        <f>'AEO 2023 Table 46 Raw'!M38</f>
        <v>0.317944</v>
      </c>
      <c r="K51" s="28">
        <f>'AEO 2023 Table 46 Raw'!N38</f>
        <v>0.339725</v>
      </c>
      <c r="L51" s="28">
        <f>'AEO 2023 Table 46 Raw'!O38</f>
        <v>0.36045199999999999</v>
      </c>
      <c r="M51" s="28">
        <f>'AEO 2023 Table 46 Raw'!P38</f>
        <v>0.38098700000000002</v>
      </c>
      <c r="N51" s="28">
        <f>'AEO 2023 Table 46 Raw'!Q38</f>
        <v>0.40107100000000001</v>
      </c>
      <c r="O51" s="28">
        <f>'AEO 2023 Table 46 Raw'!R38</f>
        <v>0.41955100000000001</v>
      </c>
      <c r="P51" s="28">
        <f>'AEO 2023 Table 46 Raw'!S38</f>
        <v>0.436693</v>
      </c>
      <c r="Q51" s="28">
        <f>'AEO 2023 Table 46 Raw'!T38</f>
        <v>0.45296900000000001</v>
      </c>
      <c r="R51" s="28">
        <f>'AEO 2023 Table 46 Raw'!U38</f>
        <v>0.469028</v>
      </c>
      <c r="S51" s="28">
        <f>'AEO 2023 Table 46 Raw'!V38</f>
        <v>0.48551899999999998</v>
      </c>
      <c r="T51" s="28">
        <f>'AEO 2023 Table 46 Raw'!W38</f>
        <v>0.50263599999999997</v>
      </c>
      <c r="U51" s="28">
        <f>'AEO 2023 Table 46 Raw'!X38</f>
        <v>0.52035500000000001</v>
      </c>
      <c r="V51" s="28">
        <f>'AEO 2023 Table 46 Raw'!Y38</f>
        <v>0.53812099999999996</v>
      </c>
      <c r="W51" s="28">
        <f>'AEO 2023 Table 46 Raw'!Z38</f>
        <v>0.55594699999999997</v>
      </c>
      <c r="X51" s="28">
        <f>'AEO 2023 Table 46 Raw'!AA38</f>
        <v>0.57360100000000003</v>
      </c>
      <c r="Y51" s="28">
        <f>'AEO 2023 Table 46 Raw'!AB38</f>
        <v>0.590862</v>
      </c>
      <c r="Z51" s="28">
        <f>'AEO 2023 Table 46 Raw'!AC38</f>
        <v>0.60809100000000005</v>
      </c>
      <c r="AA51" s="28">
        <f>'AEO 2023 Table 46 Raw'!AD38</f>
        <v>0.62568199999999996</v>
      </c>
      <c r="AB51" s="28">
        <f>'AEO 2023 Table 46 Raw'!AE38</f>
        <v>0.64353899999999997</v>
      </c>
      <c r="AC51" s="28">
        <f>'AEO 2023 Table 46 Raw'!AF38</f>
        <v>0.66165200000000002</v>
      </c>
      <c r="AD51" s="28">
        <f>'AEO 2023 Table 46 Raw'!AG38</f>
        <v>0.68012799999999995</v>
      </c>
      <c r="AE51" s="28">
        <f>'AEO 2023 Table 46 Raw'!AH38</f>
        <v>0.69880299999999995</v>
      </c>
      <c r="AF51" s="45">
        <f>'AEO 2023 Table 46 Raw'!AI38</f>
        <v>4.8000000000000001E-2</v>
      </c>
    </row>
    <row r="52" spans="1:32" ht="15" customHeight="1">
      <c r="A52" s="8" t="s">
        <v>997</v>
      </c>
      <c r="B52" s="24" t="s">
        <v>964</v>
      </c>
      <c r="C52" s="28">
        <f>'AEO 2023 Table 46 Raw'!F39</f>
        <v>1.0998000000000001E-2</v>
      </c>
      <c r="D52" s="28">
        <f>'AEO 2023 Table 46 Raw'!G39</f>
        <v>1.5812E-2</v>
      </c>
      <c r="E52" s="28">
        <f>'AEO 2023 Table 46 Raw'!H39</f>
        <v>2.2769999999999999E-2</v>
      </c>
      <c r="F52" s="28">
        <f>'AEO 2023 Table 46 Raw'!I39</f>
        <v>3.2281999999999998E-2</v>
      </c>
      <c r="G52" s="28">
        <f>'AEO 2023 Table 46 Raw'!J39</f>
        <v>4.4431999999999999E-2</v>
      </c>
      <c r="H52" s="28">
        <f>'AEO 2023 Table 46 Raw'!K39</f>
        <v>5.8401000000000002E-2</v>
      </c>
      <c r="I52" s="28">
        <f>'AEO 2023 Table 46 Raw'!L39</f>
        <v>7.424E-2</v>
      </c>
      <c r="J52" s="28">
        <f>'AEO 2023 Table 46 Raw'!M39</f>
        <v>9.1879000000000002E-2</v>
      </c>
      <c r="K52" s="28">
        <f>'AEO 2023 Table 46 Raw'!N39</f>
        <v>0.110764</v>
      </c>
      <c r="L52" s="28">
        <f>'AEO 2023 Table 46 Raw'!O39</f>
        <v>0.130941</v>
      </c>
      <c r="M52" s="28">
        <f>'AEO 2023 Table 46 Raw'!P39</f>
        <v>0.15276699999999999</v>
      </c>
      <c r="N52" s="28">
        <f>'AEO 2023 Table 46 Raw'!Q39</f>
        <v>0.176007</v>
      </c>
      <c r="O52" s="28">
        <f>'AEO 2023 Table 46 Raw'!R39</f>
        <v>0.199768</v>
      </c>
      <c r="P52" s="28">
        <f>'AEO 2023 Table 46 Raw'!S39</f>
        <v>0.22403600000000001</v>
      </c>
      <c r="Q52" s="28">
        <f>'AEO 2023 Table 46 Raw'!T39</f>
        <v>0.24896199999999999</v>
      </c>
      <c r="R52" s="28">
        <f>'AEO 2023 Table 46 Raw'!U39</f>
        <v>0.27486300000000002</v>
      </c>
      <c r="S52" s="28">
        <f>'AEO 2023 Table 46 Raw'!V39</f>
        <v>0.30209599999999998</v>
      </c>
      <c r="T52" s="28">
        <f>'AEO 2023 Table 46 Raw'!W39</f>
        <v>0.33073599999999997</v>
      </c>
      <c r="U52" s="28">
        <f>'AEO 2023 Table 46 Raw'!X39</f>
        <v>0.36068099999999997</v>
      </c>
      <c r="V52" s="28">
        <f>'AEO 2023 Table 46 Raw'!Y39</f>
        <v>0.39136100000000001</v>
      </c>
      <c r="W52" s="28">
        <f>'AEO 2023 Table 46 Raw'!Z39</f>
        <v>0.422678</v>
      </c>
      <c r="X52" s="28">
        <f>'AEO 2023 Table 46 Raw'!AA39</f>
        <v>0.45433400000000002</v>
      </c>
      <c r="Y52" s="28">
        <f>'AEO 2023 Table 46 Raw'!AB39</f>
        <v>0.48603099999999999</v>
      </c>
      <c r="Z52" s="28">
        <f>'AEO 2023 Table 46 Raw'!AC39</f>
        <v>0.51801699999999995</v>
      </c>
      <c r="AA52" s="28">
        <f>'AEO 2023 Table 46 Raw'!AD39</f>
        <v>0.55064599999999997</v>
      </c>
      <c r="AB52" s="28">
        <f>'AEO 2023 Table 46 Raw'!AE39</f>
        <v>0.58380799999999999</v>
      </c>
      <c r="AC52" s="28">
        <f>'AEO 2023 Table 46 Raw'!AF39</f>
        <v>0.61748999999999998</v>
      </c>
      <c r="AD52" s="28">
        <f>'AEO 2023 Table 46 Raw'!AG39</f>
        <v>0.65180099999999996</v>
      </c>
      <c r="AE52" s="28">
        <f>'AEO 2023 Table 46 Raw'!AH39</f>
        <v>0.68656700000000004</v>
      </c>
      <c r="AF52" s="45">
        <f>'AEO 2023 Table 46 Raw'!AI39</f>
        <v>0.159</v>
      </c>
    </row>
    <row r="53" spans="1:32" ht="15" customHeight="1">
      <c r="A53" s="8" t="s">
        <v>998</v>
      </c>
      <c r="B53" s="24" t="s">
        <v>966</v>
      </c>
      <c r="C53" s="28">
        <f>'AEO 2023 Table 46 Raw'!F40</f>
        <v>0</v>
      </c>
      <c r="D53" s="28">
        <f>'AEO 2023 Table 46 Raw'!G40</f>
        <v>0</v>
      </c>
      <c r="E53" s="28">
        <f>'AEO 2023 Table 46 Raw'!H40</f>
        <v>0</v>
      </c>
      <c r="F53" s="28">
        <f>'AEO 2023 Table 46 Raw'!I40</f>
        <v>0</v>
      </c>
      <c r="G53" s="28">
        <f>'AEO 2023 Table 46 Raw'!J40</f>
        <v>0</v>
      </c>
      <c r="H53" s="28">
        <f>'AEO 2023 Table 46 Raw'!K40</f>
        <v>0</v>
      </c>
      <c r="I53" s="28">
        <f>'AEO 2023 Table 46 Raw'!L40</f>
        <v>0</v>
      </c>
      <c r="J53" s="28">
        <f>'AEO 2023 Table 46 Raw'!M40</f>
        <v>0</v>
      </c>
      <c r="K53" s="28">
        <f>'AEO 2023 Table 46 Raw'!N40</f>
        <v>0</v>
      </c>
      <c r="L53" s="28">
        <f>'AEO 2023 Table 46 Raw'!O40</f>
        <v>0</v>
      </c>
      <c r="M53" s="28">
        <f>'AEO 2023 Table 46 Raw'!P40</f>
        <v>0</v>
      </c>
      <c r="N53" s="28">
        <f>'AEO 2023 Table 46 Raw'!Q40</f>
        <v>0</v>
      </c>
      <c r="O53" s="28">
        <f>'AEO 2023 Table 46 Raw'!R40</f>
        <v>0</v>
      </c>
      <c r="P53" s="28">
        <f>'AEO 2023 Table 46 Raw'!S40</f>
        <v>0</v>
      </c>
      <c r="Q53" s="28">
        <f>'AEO 2023 Table 46 Raw'!T40</f>
        <v>0</v>
      </c>
      <c r="R53" s="28">
        <f>'AEO 2023 Table 46 Raw'!U40</f>
        <v>0</v>
      </c>
      <c r="S53" s="28">
        <f>'AEO 2023 Table 46 Raw'!V40</f>
        <v>0</v>
      </c>
      <c r="T53" s="28">
        <f>'AEO 2023 Table 46 Raw'!W40</f>
        <v>0</v>
      </c>
      <c r="U53" s="28">
        <f>'AEO 2023 Table 46 Raw'!X40</f>
        <v>0</v>
      </c>
      <c r="V53" s="28">
        <f>'AEO 2023 Table 46 Raw'!Y40</f>
        <v>0</v>
      </c>
      <c r="W53" s="28">
        <f>'AEO 2023 Table 46 Raw'!Z40</f>
        <v>0</v>
      </c>
      <c r="X53" s="28">
        <f>'AEO 2023 Table 46 Raw'!AA40</f>
        <v>0</v>
      </c>
      <c r="Y53" s="28">
        <f>'AEO 2023 Table 46 Raw'!AB40</f>
        <v>0</v>
      </c>
      <c r="Z53" s="28">
        <f>'AEO 2023 Table 46 Raw'!AC40</f>
        <v>0</v>
      </c>
      <c r="AA53" s="28">
        <f>'AEO 2023 Table 46 Raw'!AD40</f>
        <v>0</v>
      </c>
      <c r="AB53" s="28">
        <f>'AEO 2023 Table 46 Raw'!AE40</f>
        <v>0</v>
      </c>
      <c r="AC53" s="28">
        <f>'AEO 2023 Table 46 Raw'!AF40</f>
        <v>0</v>
      </c>
      <c r="AD53" s="28">
        <f>'AEO 2023 Table 46 Raw'!AG40</f>
        <v>0</v>
      </c>
      <c r="AE53" s="28">
        <f>'AEO 2023 Table 46 Raw'!AH40</f>
        <v>0</v>
      </c>
      <c r="AF53" s="45" t="str">
        <f>'AEO 2023 Table 46 Raw'!AI40</f>
        <v>- -</v>
      </c>
    </row>
    <row r="54" spans="1:32" ht="15" customHeight="1">
      <c r="A54" s="8" t="s">
        <v>999</v>
      </c>
      <c r="B54" s="24" t="s">
        <v>968</v>
      </c>
      <c r="C54" s="28">
        <f>'AEO 2023 Table 46 Raw'!F41</f>
        <v>1.4860070000000001</v>
      </c>
      <c r="D54" s="28">
        <f>'AEO 2023 Table 46 Raw'!G41</f>
        <v>1.7714510000000001</v>
      </c>
      <c r="E54" s="28">
        <f>'AEO 2023 Table 46 Raw'!H41</f>
        <v>2.0501170000000002</v>
      </c>
      <c r="F54" s="28">
        <f>'AEO 2023 Table 46 Raw'!I41</f>
        <v>2.3524569999999998</v>
      </c>
      <c r="G54" s="28">
        <f>'AEO 2023 Table 46 Raw'!J41</f>
        <v>2.6537160000000002</v>
      </c>
      <c r="H54" s="28">
        <f>'AEO 2023 Table 46 Raw'!K41</f>
        <v>2.9155169999999999</v>
      </c>
      <c r="I54" s="28">
        <f>'AEO 2023 Table 46 Raw'!L41</f>
        <v>3.1558120000000001</v>
      </c>
      <c r="J54" s="28">
        <f>'AEO 2023 Table 46 Raw'!M41</f>
        <v>3.3776169999999999</v>
      </c>
      <c r="K54" s="28">
        <f>'AEO 2023 Table 46 Raw'!N41</f>
        <v>3.5757539999999999</v>
      </c>
      <c r="L54" s="28">
        <f>'AEO 2023 Table 46 Raw'!O41</f>
        <v>3.7567569999999999</v>
      </c>
      <c r="M54" s="28">
        <f>'AEO 2023 Table 46 Raw'!P41</f>
        <v>3.9304410000000001</v>
      </c>
      <c r="N54" s="28">
        <f>'AEO 2023 Table 46 Raw'!Q41</f>
        <v>4.0947690000000003</v>
      </c>
      <c r="O54" s="28">
        <f>'AEO 2023 Table 46 Raw'!R41</f>
        <v>4.2382939999999998</v>
      </c>
      <c r="P54" s="28">
        <f>'AEO 2023 Table 46 Raw'!S41</f>
        <v>4.3639780000000004</v>
      </c>
      <c r="Q54" s="28">
        <f>'AEO 2023 Table 46 Raw'!T41</f>
        <v>4.4781870000000001</v>
      </c>
      <c r="R54" s="28">
        <f>'AEO 2023 Table 46 Raw'!U41</f>
        <v>4.5877489999999996</v>
      </c>
      <c r="S54" s="28">
        <f>'AEO 2023 Table 46 Raw'!V41</f>
        <v>4.69895</v>
      </c>
      <c r="T54" s="28">
        <f>'AEO 2023 Table 46 Raw'!W41</f>
        <v>4.8137369999999997</v>
      </c>
      <c r="U54" s="28">
        <f>'AEO 2023 Table 46 Raw'!X41</f>
        <v>4.9321109999999999</v>
      </c>
      <c r="V54" s="28">
        <f>'AEO 2023 Table 46 Raw'!Y41</f>
        <v>5.0488580000000001</v>
      </c>
      <c r="W54" s="28">
        <f>'AEO 2023 Table 46 Raw'!Z41</f>
        <v>5.1645690000000002</v>
      </c>
      <c r="X54" s="28">
        <f>'AEO 2023 Table 46 Raw'!AA41</f>
        <v>5.2774080000000003</v>
      </c>
      <c r="Y54" s="28">
        <f>'AEO 2023 Table 46 Raw'!AB41</f>
        <v>5.385243</v>
      </c>
      <c r="Z54" s="28">
        <f>'AEO 2023 Table 46 Raw'!AC41</f>
        <v>5.491466</v>
      </c>
      <c r="AA54" s="28">
        <f>'AEO 2023 Table 46 Raw'!AD41</f>
        <v>5.5998190000000001</v>
      </c>
      <c r="AB54" s="28">
        <f>'AEO 2023 Table 46 Raw'!AE41</f>
        <v>5.7090930000000002</v>
      </c>
      <c r="AC54" s="28">
        <f>'AEO 2023 Table 46 Raw'!AF41</f>
        <v>5.8187990000000003</v>
      </c>
      <c r="AD54" s="28">
        <f>'AEO 2023 Table 46 Raw'!AG41</f>
        <v>5.9302020000000004</v>
      </c>
      <c r="AE54" s="28">
        <f>'AEO 2023 Table 46 Raw'!AH41</f>
        <v>6.0421950000000004</v>
      </c>
      <c r="AF54" s="45">
        <f>'AEO 2023 Table 46 Raw'!AI41</f>
        <v>5.0999999999999997E-2</v>
      </c>
    </row>
    <row r="55" spans="1:32" ht="15" customHeight="1">
      <c r="A55" s="8" t="s">
        <v>1000</v>
      </c>
      <c r="B55" s="24" t="s">
        <v>970</v>
      </c>
      <c r="C55" s="28">
        <f>'AEO 2023 Table 46 Raw'!F42</f>
        <v>2.7307000000000001E-2</v>
      </c>
      <c r="D55" s="28">
        <f>'AEO 2023 Table 46 Raw'!G42</f>
        <v>2.538E-2</v>
      </c>
      <c r="E55" s="28">
        <f>'AEO 2023 Table 46 Raw'!H42</f>
        <v>2.3747000000000001E-2</v>
      </c>
      <c r="F55" s="28">
        <f>'AEO 2023 Table 46 Raw'!I42</f>
        <v>2.2165000000000001E-2</v>
      </c>
      <c r="G55" s="28">
        <f>'AEO 2023 Table 46 Raw'!J42</f>
        <v>2.0631E-2</v>
      </c>
      <c r="H55" s="28">
        <f>'AEO 2023 Table 46 Raw'!K42</f>
        <v>1.9140999999999998E-2</v>
      </c>
      <c r="I55" s="28">
        <f>'AEO 2023 Table 46 Raw'!L42</f>
        <v>1.7766000000000001E-2</v>
      </c>
      <c r="J55" s="28">
        <f>'AEO 2023 Table 46 Raw'!M42</f>
        <v>1.6636999999999999E-2</v>
      </c>
      <c r="K55" s="28">
        <f>'AEO 2023 Table 46 Raw'!N42</f>
        <v>1.5591000000000001E-2</v>
      </c>
      <c r="L55" s="28">
        <f>'AEO 2023 Table 46 Raw'!O42</f>
        <v>1.4572999999999999E-2</v>
      </c>
      <c r="M55" s="28">
        <f>'AEO 2023 Table 46 Raw'!P42</f>
        <v>1.3602E-2</v>
      </c>
      <c r="N55" s="28">
        <f>'AEO 2023 Table 46 Raw'!Q42</f>
        <v>1.268E-2</v>
      </c>
      <c r="O55" s="28">
        <f>'AEO 2023 Table 46 Raw'!R42</f>
        <v>1.1816E-2</v>
      </c>
      <c r="P55" s="28">
        <f>'AEO 2023 Table 46 Raw'!S42</f>
        <v>1.1003000000000001E-2</v>
      </c>
      <c r="Q55" s="28">
        <f>'AEO 2023 Table 46 Raw'!T42</f>
        <v>1.0246999999999999E-2</v>
      </c>
      <c r="R55" s="28">
        <f>'AEO 2023 Table 46 Raw'!U42</f>
        <v>9.6509999999999999E-3</v>
      </c>
      <c r="S55" s="28">
        <f>'AEO 2023 Table 46 Raw'!V42</f>
        <v>9.0790000000000003E-3</v>
      </c>
      <c r="T55" s="28">
        <f>'AEO 2023 Table 46 Raw'!W42</f>
        <v>8.5800000000000008E-3</v>
      </c>
      <c r="U55" s="28">
        <f>'AEO 2023 Table 46 Raw'!X42</f>
        <v>8.1089999999999999E-3</v>
      </c>
      <c r="V55" s="28">
        <f>'AEO 2023 Table 46 Raw'!Y42</f>
        <v>7.6639999999999998E-3</v>
      </c>
      <c r="W55" s="28">
        <f>'AEO 2023 Table 46 Raw'!Z42</f>
        <v>7.2430000000000003E-3</v>
      </c>
      <c r="X55" s="28">
        <f>'AEO 2023 Table 46 Raw'!AA42</f>
        <v>6.8459999999999997E-3</v>
      </c>
      <c r="Y55" s="28">
        <f>'AEO 2023 Table 46 Raw'!AB42</f>
        <v>6.4700000000000001E-3</v>
      </c>
      <c r="Z55" s="28">
        <f>'AEO 2023 Table 46 Raw'!AC42</f>
        <v>6.1149999999999998E-3</v>
      </c>
      <c r="AA55" s="28">
        <f>'AEO 2023 Table 46 Raw'!AD42</f>
        <v>5.7800000000000004E-3</v>
      </c>
      <c r="AB55" s="28">
        <f>'AEO 2023 Table 46 Raw'!AE42</f>
        <v>5.463E-3</v>
      </c>
      <c r="AC55" s="28">
        <f>'AEO 2023 Table 46 Raw'!AF42</f>
        <v>5.1640000000000002E-3</v>
      </c>
      <c r="AD55" s="28">
        <f>'AEO 2023 Table 46 Raw'!AG42</f>
        <v>4.8809999999999999E-3</v>
      </c>
      <c r="AE55" s="28">
        <f>'AEO 2023 Table 46 Raw'!AH42</f>
        <v>4.6129999999999999E-3</v>
      </c>
      <c r="AF55" s="45">
        <f>'AEO 2023 Table 46 Raw'!AI42</f>
        <v>-6.2E-2</v>
      </c>
    </row>
    <row r="56" spans="1:32" ht="15" customHeight="1">
      <c r="A56" s="8" t="s">
        <v>1001</v>
      </c>
      <c r="B56" s="24" t="s">
        <v>972</v>
      </c>
      <c r="C56" s="28">
        <f>'AEO 2023 Table 46 Raw'!F43</f>
        <v>2.1069000000000001E-2</v>
      </c>
      <c r="D56" s="28">
        <f>'AEO 2023 Table 46 Raw'!G43</f>
        <v>1.942E-2</v>
      </c>
      <c r="E56" s="28">
        <f>'AEO 2023 Table 46 Raw'!H43</f>
        <v>1.8349000000000001E-2</v>
      </c>
      <c r="F56" s="28">
        <f>'AEO 2023 Table 46 Raw'!I43</f>
        <v>1.7337999999999999E-2</v>
      </c>
      <c r="G56" s="28">
        <f>'AEO 2023 Table 46 Raw'!J43</f>
        <v>1.6382000000000001E-2</v>
      </c>
      <c r="H56" s="28">
        <f>'AEO 2023 Table 46 Raw'!K43</f>
        <v>1.5479E-2</v>
      </c>
      <c r="I56" s="28">
        <f>'AEO 2023 Table 46 Raw'!L43</f>
        <v>1.4626E-2</v>
      </c>
      <c r="J56" s="28">
        <f>'AEO 2023 Table 46 Raw'!M43</f>
        <v>1.3821E-2</v>
      </c>
      <c r="K56" s="28">
        <f>'AEO 2023 Table 46 Raw'!N43</f>
        <v>1.3058999999999999E-2</v>
      </c>
      <c r="L56" s="28">
        <f>'AEO 2023 Table 46 Raw'!O43</f>
        <v>1.234E-2</v>
      </c>
      <c r="M56" s="28">
        <f>'AEO 2023 Table 46 Raw'!P43</f>
        <v>1.1660999999999999E-2</v>
      </c>
      <c r="N56" s="28">
        <f>'AEO 2023 Table 46 Raw'!Q43</f>
        <v>1.1018999999999999E-2</v>
      </c>
      <c r="O56" s="28">
        <f>'AEO 2023 Table 46 Raw'!R43</f>
        <v>1.0413E-2</v>
      </c>
      <c r="P56" s="28">
        <f>'AEO 2023 Table 46 Raw'!S43</f>
        <v>9.8399999999999998E-3</v>
      </c>
      <c r="Q56" s="28">
        <f>'AEO 2023 Table 46 Raw'!T43</f>
        <v>9.299E-3</v>
      </c>
      <c r="R56" s="28">
        <f>'AEO 2023 Table 46 Raw'!U43</f>
        <v>8.7869999999999997E-3</v>
      </c>
      <c r="S56" s="28">
        <f>'AEO 2023 Table 46 Raw'!V43</f>
        <v>8.3040000000000006E-3</v>
      </c>
      <c r="T56" s="28">
        <f>'AEO 2023 Table 46 Raw'!W43</f>
        <v>7.8480000000000008E-3</v>
      </c>
      <c r="U56" s="28">
        <f>'AEO 2023 Table 46 Raw'!X43</f>
        <v>7.417E-3</v>
      </c>
      <c r="V56" s="28">
        <f>'AEO 2023 Table 46 Raw'!Y43</f>
        <v>7.0089999999999996E-3</v>
      </c>
      <c r="W56" s="28">
        <f>'AEO 2023 Table 46 Raw'!Z43</f>
        <v>6.6239999999999997E-3</v>
      </c>
      <c r="X56" s="28">
        <f>'AEO 2023 Table 46 Raw'!AA43</f>
        <v>6.2599999999999999E-3</v>
      </c>
      <c r="Y56" s="28">
        <f>'AEO 2023 Table 46 Raw'!AB43</f>
        <v>5.9160000000000003E-3</v>
      </c>
      <c r="Z56" s="28">
        <f>'AEO 2023 Table 46 Raw'!AC43</f>
        <v>5.5919999999999997E-3</v>
      </c>
      <c r="AA56" s="28">
        <f>'AEO 2023 Table 46 Raw'!AD43</f>
        <v>5.2849999999999998E-3</v>
      </c>
      <c r="AB56" s="28">
        <f>'AEO 2023 Table 46 Raw'!AE43</f>
        <v>4.9950000000000003E-3</v>
      </c>
      <c r="AC56" s="28">
        <f>'AEO 2023 Table 46 Raw'!AF43</f>
        <v>4.7210000000000004E-3</v>
      </c>
      <c r="AD56" s="28">
        <f>'AEO 2023 Table 46 Raw'!AG43</f>
        <v>4.4619999999999998E-3</v>
      </c>
      <c r="AE56" s="28">
        <f>'AEO 2023 Table 46 Raw'!AH43</f>
        <v>4.2170000000000003E-3</v>
      </c>
      <c r="AF56" s="45">
        <f>'AEO 2023 Table 46 Raw'!AI43</f>
        <v>-5.6000000000000001E-2</v>
      </c>
    </row>
    <row r="57" spans="1:32" ht="15" customHeight="1">
      <c r="A57" s="8" t="s">
        <v>1002</v>
      </c>
      <c r="B57" s="24" t="s">
        <v>974</v>
      </c>
      <c r="C57" s="28">
        <f>'AEO 2023 Table 46 Raw'!F44</f>
        <v>5.5518999999999999E-2</v>
      </c>
      <c r="D57" s="28">
        <f>'AEO 2023 Table 46 Raw'!G44</f>
        <v>4.9865E-2</v>
      </c>
      <c r="E57" s="28">
        <f>'AEO 2023 Table 46 Raw'!H44</f>
        <v>4.4665000000000003E-2</v>
      </c>
      <c r="F57" s="28">
        <f>'AEO 2023 Table 46 Raw'!I44</f>
        <v>4.0508000000000002E-2</v>
      </c>
      <c r="G57" s="28">
        <f>'AEO 2023 Table 46 Raw'!J44</f>
        <v>3.746E-2</v>
      </c>
      <c r="H57" s="28">
        <f>'AEO 2023 Table 46 Raw'!K44</f>
        <v>3.5242999999999997E-2</v>
      </c>
      <c r="I57" s="28">
        <f>'AEO 2023 Table 46 Raw'!L44</f>
        <v>3.3300999999999997E-2</v>
      </c>
      <c r="J57" s="28">
        <f>'AEO 2023 Table 46 Raw'!M44</f>
        <v>3.1466000000000001E-2</v>
      </c>
      <c r="K57" s="28">
        <f>'AEO 2023 Table 46 Raw'!N44</f>
        <v>2.9732999999999999E-2</v>
      </c>
      <c r="L57" s="28">
        <f>'AEO 2023 Table 46 Raw'!O44</f>
        <v>2.8094999999999998E-2</v>
      </c>
      <c r="M57" s="28">
        <f>'AEO 2023 Table 46 Raw'!P44</f>
        <v>2.6547999999999999E-2</v>
      </c>
      <c r="N57" s="28">
        <f>'AEO 2023 Table 46 Raw'!Q44</f>
        <v>2.5087000000000002E-2</v>
      </c>
      <c r="O57" s="28">
        <f>'AEO 2023 Table 46 Raw'!R44</f>
        <v>2.3706000000000001E-2</v>
      </c>
      <c r="P57" s="28">
        <f>'AEO 2023 Table 46 Raw'!S44</f>
        <v>2.2401999999999998E-2</v>
      </c>
      <c r="Q57" s="28">
        <f>'AEO 2023 Table 46 Raw'!T44</f>
        <v>2.1169E-2</v>
      </c>
      <c r="R57" s="28">
        <f>'AEO 2023 Table 46 Raw'!U44</f>
        <v>2.0004999999999998E-2</v>
      </c>
      <c r="S57" s="28">
        <f>'AEO 2023 Table 46 Raw'!V44</f>
        <v>1.8905000000000002E-2</v>
      </c>
      <c r="T57" s="28">
        <f>'AEO 2023 Table 46 Raw'!W44</f>
        <v>1.7864999999999999E-2</v>
      </c>
      <c r="U57" s="28">
        <f>'AEO 2023 Table 46 Raw'!X44</f>
        <v>1.6882999999999999E-2</v>
      </c>
      <c r="V57" s="28">
        <f>'AEO 2023 Table 46 Raw'!Y44</f>
        <v>1.5955E-2</v>
      </c>
      <c r="W57" s="28">
        <f>'AEO 2023 Table 46 Raw'!Z44</f>
        <v>1.5077999999999999E-2</v>
      </c>
      <c r="X57" s="28">
        <f>'AEO 2023 Table 46 Raw'!AA44</f>
        <v>1.4250000000000001E-2</v>
      </c>
      <c r="Y57" s="28">
        <f>'AEO 2023 Table 46 Raw'!AB44</f>
        <v>1.3467E-2</v>
      </c>
      <c r="Z57" s="28">
        <f>'AEO 2023 Table 46 Raw'!AC44</f>
        <v>1.2728E-2</v>
      </c>
      <c r="AA57" s="28">
        <f>'AEO 2023 Table 46 Raw'!AD44</f>
        <v>1.2029E-2</v>
      </c>
      <c r="AB57" s="28">
        <f>'AEO 2023 Table 46 Raw'!AE44</f>
        <v>1.1369000000000001E-2</v>
      </c>
      <c r="AC57" s="28">
        <f>'AEO 2023 Table 46 Raw'!AF44</f>
        <v>1.0744999999999999E-2</v>
      </c>
      <c r="AD57" s="28">
        <f>'AEO 2023 Table 46 Raw'!AG44</f>
        <v>1.0155000000000001E-2</v>
      </c>
      <c r="AE57" s="28">
        <f>'AEO 2023 Table 46 Raw'!AH44</f>
        <v>9.5980000000000006E-3</v>
      </c>
      <c r="AF57" s="45">
        <f>'AEO 2023 Table 46 Raw'!AI44</f>
        <v>-6.0999999999999999E-2</v>
      </c>
    </row>
    <row r="58" spans="1:32" ht="15" customHeight="1">
      <c r="A58" s="8" t="s">
        <v>1003</v>
      </c>
      <c r="B58" s="24" t="s">
        <v>976</v>
      </c>
      <c r="C58" s="28">
        <f>'AEO 2023 Table 46 Raw'!F45</f>
        <v>4.9424999999999997E-2</v>
      </c>
      <c r="D58" s="28">
        <f>'AEO 2023 Table 46 Raw'!G45</f>
        <v>4.5553999999999997E-2</v>
      </c>
      <c r="E58" s="28">
        <f>'AEO 2023 Table 46 Raw'!H45</f>
        <v>4.3041999999999997E-2</v>
      </c>
      <c r="F58" s="28">
        <f>'AEO 2023 Table 46 Raw'!I45</f>
        <v>4.0668999999999997E-2</v>
      </c>
      <c r="G58" s="28">
        <f>'AEO 2023 Table 46 Raw'!J45</f>
        <v>3.8427000000000003E-2</v>
      </c>
      <c r="H58" s="28">
        <f>'AEO 2023 Table 46 Raw'!K45</f>
        <v>3.6310000000000002E-2</v>
      </c>
      <c r="I58" s="28">
        <f>'AEO 2023 Table 46 Raw'!L45</f>
        <v>3.4308999999999999E-2</v>
      </c>
      <c r="J58" s="28">
        <f>'AEO 2023 Table 46 Raw'!M45</f>
        <v>3.2419000000000003E-2</v>
      </c>
      <c r="K58" s="28">
        <f>'AEO 2023 Table 46 Raw'!N45</f>
        <v>3.0634000000000002E-2</v>
      </c>
      <c r="L58" s="28">
        <f>'AEO 2023 Table 46 Raw'!O45</f>
        <v>2.8947000000000001E-2</v>
      </c>
      <c r="M58" s="28">
        <f>'AEO 2023 Table 46 Raw'!P45</f>
        <v>2.7354E-2</v>
      </c>
      <c r="N58" s="28">
        <f>'AEO 2023 Table 46 Raw'!Q45</f>
        <v>2.5847999999999999E-2</v>
      </c>
      <c r="O58" s="28">
        <f>'AEO 2023 Table 46 Raw'!R45</f>
        <v>2.4426E-2</v>
      </c>
      <c r="P58" s="28">
        <f>'AEO 2023 Table 46 Raw'!S45</f>
        <v>2.3081999999999998E-2</v>
      </c>
      <c r="Q58" s="28">
        <f>'AEO 2023 Table 46 Raw'!T45</f>
        <v>2.1812000000000002E-2</v>
      </c>
      <c r="R58" s="28">
        <f>'AEO 2023 Table 46 Raw'!U45</f>
        <v>2.0612999999999999E-2</v>
      </c>
      <c r="S58" s="28">
        <f>'AEO 2023 Table 46 Raw'!V45</f>
        <v>1.9479E-2</v>
      </c>
      <c r="T58" s="28">
        <f>'AEO 2023 Table 46 Raw'!W45</f>
        <v>1.8408999999999998E-2</v>
      </c>
      <c r="U58" s="28">
        <f>'AEO 2023 Table 46 Raw'!X45</f>
        <v>1.7396999999999999E-2</v>
      </c>
      <c r="V58" s="28">
        <f>'AEO 2023 Table 46 Raw'!Y45</f>
        <v>1.6441000000000001E-2</v>
      </c>
      <c r="W58" s="28">
        <f>'AEO 2023 Table 46 Raw'!Z45</f>
        <v>1.5538E-2</v>
      </c>
      <c r="X58" s="28">
        <f>'AEO 2023 Table 46 Raw'!AA45</f>
        <v>1.4683999999999999E-2</v>
      </c>
      <c r="Y58" s="28">
        <f>'AEO 2023 Table 46 Raw'!AB45</f>
        <v>1.3878E-2</v>
      </c>
      <c r="Z58" s="28">
        <f>'AEO 2023 Table 46 Raw'!AC45</f>
        <v>1.3115999999999999E-2</v>
      </c>
      <c r="AA58" s="28">
        <f>'AEO 2023 Table 46 Raw'!AD45</f>
        <v>1.2396000000000001E-2</v>
      </c>
      <c r="AB58" s="28">
        <f>'AEO 2023 Table 46 Raw'!AE45</f>
        <v>1.1716000000000001E-2</v>
      </c>
      <c r="AC58" s="28">
        <f>'AEO 2023 Table 46 Raw'!AF45</f>
        <v>1.1073E-2</v>
      </c>
      <c r="AD58" s="28">
        <f>'AEO 2023 Table 46 Raw'!AG45</f>
        <v>1.0466E-2</v>
      </c>
      <c r="AE58" s="28">
        <f>'AEO 2023 Table 46 Raw'!AH45</f>
        <v>9.8919999999999998E-3</v>
      </c>
      <c r="AF58" s="45">
        <f>'AEO 2023 Table 46 Raw'!AI45</f>
        <v>-5.6000000000000001E-2</v>
      </c>
    </row>
    <row r="59" spans="1:32" ht="15" customHeight="1">
      <c r="A59" s="8" t="s">
        <v>1004</v>
      </c>
      <c r="B59" s="24" t="s">
        <v>978</v>
      </c>
      <c r="C59" s="28">
        <f>'AEO 2023 Table 46 Raw'!F46</f>
        <v>0</v>
      </c>
      <c r="D59" s="28">
        <f>'AEO 2023 Table 46 Raw'!G46</f>
        <v>0</v>
      </c>
      <c r="E59" s="28">
        <f>'AEO 2023 Table 46 Raw'!H46</f>
        <v>0</v>
      </c>
      <c r="F59" s="28">
        <f>'AEO 2023 Table 46 Raw'!I46</f>
        <v>0</v>
      </c>
      <c r="G59" s="28">
        <f>'AEO 2023 Table 46 Raw'!J46</f>
        <v>0</v>
      </c>
      <c r="H59" s="28">
        <f>'AEO 2023 Table 46 Raw'!K46</f>
        <v>0</v>
      </c>
      <c r="I59" s="28">
        <f>'AEO 2023 Table 46 Raw'!L46</f>
        <v>0</v>
      </c>
      <c r="J59" s="28">
        <f>'AEO 2023 Table 46 Raw'!M46</f>
        <v>0</v>
      </c>
      <c r="K59" s="28">
        <f>'AEO 2023 Table 46 Raw'!N46</f>
        <v>0</v>
      </c>
      <c r="L59" s="28">
        <f>'AEO 2023 Table 46 Raw'!O46</f>
        <v>0</v>
      </c>
      <c r="M59" s="28">
        <f>'AEO 2023 Table 46 Raw'!P46</f>
        <v>0</v>
      </c>
      <c r="N59" s="28">
        <f>'AEO 2023 Table 46 Raw'!Q46</f>
        <v>0</v>
      </c>
      <c r="O59" s="28">
        <f>'AEO 2023 Table 46 Raw'!R46</f>
        <v>0</v>
      </c>
      <c r="P59" s="28">
        <f>'AEO 2023 Table 46 Raw'!S46</f>
        <v>0</v>
      </c>
      <c r="Q59" s="28">
        <f>'AEO 2023 Table 46 Raw'!T46</f>
        <v>0</v>
      </c>
      <c r="R59" s="28">
        <f>'AEO 2023 Table 46 Raw'!U46</f>
        <v>0</v>
      </c>
      <c r="S59" s="28">
        <f>'AEO 2023 Table 46 Raw'!V46</f>
        <v>0</v>
      </c>
      <c r="T59" s="28">
        <f>'AEO 2023 Table 46 Raw'!W46</f>
        <v>0</v>
      </c>
      <c r="U59" s="28">
        <f>'AEO 2023 Table 46 Raw'!X46</f>
        <v>0</v>
      </c>
      <c r="V59" s="28">
        <f>'AEO 2023 Table 46 Raw'!Y46</f>
        <v>0</v>
      </c>
      <c r="W59" s="28">
        <f>'AEO 2023 Table 46 Raw'!Z46</f>
        <v>0</v>
      </c>
      <c r="X59" s="28">
        <f>'AEO 2023 Table 46 Raw'!AA46</f>
        <v>0</v>
      </c>
      <c r="Y59" s="28">
        <f>'AEO 2023 Table 46 Raw'!AB46</f>
        <v>0</v>
      </c>
      <c r="Z59" s="28">
        <f>'AEO 2023 Table 46 Raw'!AC46</f>
        <v>0</v>
      </c>
      <c r="AA59" s="28">
        <f>'AEO 2023 Table 46 Raw'!AD46</f>
        <v>0</v>
      </c>
      <c r="AB59" s="28">
        <f>'AEO 2023 Table 46 Raw'!AE46</f>
        <v>0</v>
      </c>
      <c r="AC59" s="28">
        <f>'AEO 2023 Table 46 Raw'!AF46</f>
        <v>0</v>
      </c>
      <c r="AD59" s="28">
        <f>'AEO 2023 Table 46 Raw'!AG46</f>
        <v>0</v>
      </c>
      <c r="AE59" s="28">
        <f>'AEO 2023 Table 46 Raw'!AH46</f>
        <v>0</v>
      </c>
      <c r="AF59" s="45" t="str">
        <f>'AEO 2023 Table 46 Raw'!AI46</f>
        <v>- -</v>
      </c>
    </row>
    <row r="60" spans="1:32" ht="15" customHeight="1">
      <c r="A60" s="8" t="s">
        <v>1005</v>
      </c>
      <c r="B60" s="24" t="s">
        <v>980</v>
      </c>
      <c r="C60" s="28">
        <f>'AEO 2023 Table 46 Raw'!F47</f>
        <v>2.3E-5</v>
      </c>
      <c r="D60" s="28">
        <f>'AEO 2023 Table 46 Raw'!G47</f>
        <v>6.4999999999999994E-5</v>
      </c>
      <c r="E60" s="28">
        <f>'AEO 2023 Table 46 Raw'!H47</f>
        <v>1.2999999999999999E-4</v>
      </c>
      <c r="F60" s="28">
        <f>'AEO 2023 Table 46 Raw'!I47</f>
        <v>2.2100000000000001E-4</v>
      </c>
      <c r="G60" s="28">
        <f>'AEO 2023 Table 46 Raw'!J47</f>
        <v>3.3599999999999998E-4</v>
      </c>
      <c r="H60" s="28">
        <f>'AEO 2023 Table 46 Raw'!K47</f>
        <v>4.7199999999999998E-4</v>
      </c>
      <c r="I60" s="28">
        <f>'AEO 2023 Table 46 Raw'!L47</f>
        <v>6.3000000000000003E-4</v>
      </c>
      <c r="J60" s="28">
        <f>'AEO 2023 Table 46 Raw'!M47</f>
        <v>8.0900000000000004E-4</v>
      </c>
      <c r="K60" s="28">
        <f>'AEO 2023 Table 46 Raw'!N47</f>
        <v>1.0039999999999999E-3</v>
      </c>
      <c r="L60" s="28">
        <f>'AEO 2023 Table 46 Raw'!O47</f>
        <v>1.2149999999999999E-3</v>
      </c>
      <c r="M60" s="28">
        <f>'AEO 2023 Table 46 Raw'!P47</f>
        <v>1.444E-3</v>
      </c>
      <c r="N60" s="28">
        <f>'AEO 2023 Table 46 Raw'!Q47</f>
        <v>1.689E-3</v>
      </c>
      <c r="O60" s="28">
        <f>'AEO 2023 Table 46 Raw'!R47</f>
        <v>1.9430000000000001E-3</v>
      </c>
      <c r="P60" s="28">
        <f>'AEO 2023 Table 46 Raw'!S47</f>
        <v>2.2030000000000001E-3</v>
      </c>
      <c r="Q60" s="28">
        <f>'AEO 2023 Table 46 Raw'!T47</f>
        <v>2.4719999999999998E-3</v>
      </c>
      <c r="R60" s="28">
        <f>'AEO 2023 Table 46 Raw'!U47</f>
        <v>2.751E-3</v>
      </c>
      <c r="S60" s="28">
        <f>'AEO 2023 Table 46 Raw'!V47</f>
        <v>3.042E-3</v>
      </c>
      <c r="T60" s="28">
        <f>'AEO 2023 Table 46 Raw'!W47</f>
        <v>3.3470000000000001E-3</v>
      </c>
      <c r="U60" s="28">
        <f>'AEO 2023 Table 46 Raw'!X47</f>
        <v>3.666E-3</v>
      </c>
      <c r="V60" s="28">
        <f>'AEO 2023 Table 46 Raw'!Y47</f>
        <v>3.993E-3</v>
      </c>
      <c r="W60" s="28">
        <f>'AEO 2023 Table 46 Raw'!Z47</f>
        <v>4.3290000000000004E-3</v>
      </c>
      <c r="X60" s="28">
        <f>'AEO 2023 Table 46 Raw'!AA47</f>
        <v>4.6709999999999998E-3</v>
      </c>
      <c r="Y60" s="28">
        <f>'AEO 2023 Table 46 Raw'!AB47</f>
        <v>5.0150000000000004E-3</v>
      </c>
      <c r="Z60" s="28">
        <f>'AEO 2023 Table 46 Raw'!AC47</f>
        <v>5.365E-3</v>
      </c>
      <c r="AA60" s="28">
        <f>'AEO 2023 Table 46 Raw'!AD47</f>
        <v>5.7210000000000004E-3</v>
      </c>
      <c r="AB60" s="28">
        <f>'AEO 2023 Table 46 Raw'!AE47</f>
        <v>6.084E-3</v>
      </c>
      <c r="AC60" s="28">
        <f>'AEO 2023 Table 46 Raw'!AF47</f>
        <v>6.4520000000000003E-3</v>
      </c>
      <c r="AD60" s="28">
        <f>'AEO 2023 Table 46 Raw'!AG47</f>
        <v>6.8279999999999999E-3</v>
      </c>
      <c r="AE60" s="28">
        <f>'AEO 2023 Table 46 Raw'!AH47</f>
        <v>7.2100000000000003E-3</v>
      </c>
      <c r="AF60" s="45">
        <f>'AEO 2023 Table 46 Raw'!AI47</f>
        <v>0.22900000000000001</v>
      </c>
    </row>
    <row r="61" spans="1:32" ht="15" customHeight="1">
      <c r="A61" s="8" t="s">
        <v>1006</v>
      </c>
      <c r="B61" s="24" t="s">
        <v>1007</v>
      </c>
      <c r="C61" s="28">
        <f>'AEO 2023 Table 46 Raw'!F48</f>
        <v>15.113032</v>
      </c>
      <c r="D61" s="28">
        <f>'AEO 2023 Table 46 Raw'!G48</f>
        <v>14.362161</v>
      </c>
      <c r="E61" s="28">
        <f>'AEO 2023 Table 46 Raw'!H48</f>
        <v>13.78215</v>
      </c>
      <c r="F61" s="28">
        <f>'AEO 2023 Table 46 Raw'!I48</f>
        <v>13.317646</v>
      </c>
      <c r="G61" s="28">
        <f>'AEO 2023 Table 46 Raw'!J48</f>
        <v>13.015288999999999</v>
      </c>
      <c r="H61" s="28">
        <f>'AEO 2023 Table 46 Raw'!K48</f>
        <v>12.713843000000001</v>
      </c>
      <c r="I61" s="28">
        <f>'AEO 2023 Table 46 Raw'!L48</f>
        <v>12.48873</v>
      </c>
      <c r="J61" s="28">
        <f>'AEO 2023 Table 46 Raw'!M48</f>
        <v>12.357347000000001</v>
      </c>
      <c r="K61" s="28">
        <f>'AEO 2023 Table 46 Raw'!N48</f>
        <v>12.277528999999999</v>
      </c>
      <c r="L61" s="28">
        <f>'AEO 2023 Table 46 Raw'!O48</f>
        <v>12.262755</v>
      </c>
      <c r="M61" s="28">
        <f>'AEO 2023 Table 46 Raw'!P48</f>
        <v>12.349518</v>
      </c>
      <c r="N61" s="28">
        <f>'AEO 2023 Table 46 Raw'!Q48</f>
        <v>12.516215000000001</v>
      </c>
      <c r="O61" s="28">
        <f>'AEO 2023 Table 46 Raw'!R48</f>
        <v>12.690412999999999</v>
      </c>
      <c r="P61" s="28">
        <f>'AEO 2023 Table 46 Raw'!S48</f>
        <v>12.877636000000001</v>
      </c>
      <c r="Q61" s="28">
        <f>'AEO 2023 Table 46 Raw'!T48</f>
        <v>13.10427</v>
      </c>
      <c r="R61" s="28">
        <f>'AEO 2023 Table 46 Raw'!U48</f>
        <v>13.395966</v>
      </c>
      <c r="S61" s="28">
        <f>'AEO 2023 Table 46 Raw'!V48</f>
        <v>13.762724</v>
      </c>
      <c r="T61" s="28">
        <f>'AEO 2023 Table 46 Raw'!W48</f>
        <v>14.192204</v>
      </c>
      <c r="U61" s="28">
        <f>'AEO 2023 Table 46 Raw'!X48</f>
        <v>14.663688</v>
      </c>
      <c r="V61" s="28">
        <f>'AEO 2023 Table 46 Raw'!Y48</f>
        <v>15.141544</v>
      </c>
      <c r="W61" s="28">
        <f>'AEO 2023 Table 46 Raw'!Z48</f>
        <v>15.624432000000001</v>
      </c>
      <c r="X61" s="28">
        <f>'AEO 2023 Table 46 Raw'!AA48</f>
        <v>16.103663999999998</v>
      </c>
      <c r="Y61" s="28">
        <f>'AEO 2023 Table 46 Raw'!AB48</f>
        <v>16.571552000000001</v>
      </c>
      <c r="Z61" s="28">
        <f>'AEO 2023 Table 46 Raw'!AC48</f>
        <v>17.043500999999999</v>
      </c>
      <c r="AA61" s="28">
        <f>'AEO 2023 Table 46 Raw'!AD48</f>
        <v>17.538418</v>
      </c>
      <c r="AB61" s="28">
        <f>'AEO 2023 Table 46 Raw'!AE48</f>
        <v>18.048683</v>
      </c>
      <c r="AC61" s="28">
        <f>'AEO 2023 Table 46 Raw'!AF48</f>
        <v>18.568145999999999</v>
      </c>
      <c r="AD61" s="28">
        <f>'AEO 2023 Table 46 Raw'!AG48</f>
        <v>19.100059999999999</v>
      </c>
      <c r="AE61" s="28">
        <f>'AEO 2023 Table 46 Raw'!AH48</f>
        <v>19.637744999999999</v>
      </c>
      <c r="AF61" s="45">
        <f>'AEO 2023 Table 46 Raw'!AI48</f>
        <v>8.9999999999999993E-3</v>
      </c>
    </row>
    <row r="62" spans="1:32" ht="15" customHeight="1">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c r="AE62" s="28"/>
      <c r="AF62" s="45"/>
    </row>
    <row r="63" spans="1:32" ht="15" customHeight="1">
      <c r="A63" s="8" t="s">
        <v>1008</v>
      </c>
      <c r="B63" s="24" t="s">
        <v>1009</v>
      </c>
      <c r="C63" s="28">
        <f>'AEO 2023 Table 46 Raw'!F49</f>
        <v>99.547248999999994</v>
      </c>
      <c r="D63" s="28">
        <f>'AEO 2023 Table 46 Raw'!G49</f>
        <v>100.084305</v>
      </c>
      <c r="E63" s="28">
        <f>'AEO 2023 Table 46 Raw'!H49</f>
        <v>100.882362</v>
      </c>
      <c r="F63" s="28">
        <f>'AEO 2023 Table 46 Raw'!I49</f>
        <v>101.991714</v>
      </c>
      <c r="G63" s="28">
        <f>'AEO 2023 Table 46 Raw'!J49</f>
        <v>103.38434599999999</v>
      </c>
      <c r="H63" s="28">
        <f>'AEO 2023 Table 46 Raw'!K49</f>
        <v>103.89450100000001</v>
      </c>
      <c r="I63" s="28">
        <f>'AEO 2023 Table 46 Raw'!L49</f>
        <v>104.32957500000001</v>
      </c>
      <c r="J63" s="28">
        <f>'AEO 2023 Table 46 Raw'!M49</f>
        <v>104.79064200000001</v>
      </c>
      <c r="K63" s="28">
        <f>'AEO 2023 Table 46 Raw'!N49</f>
        <v>105.01428199999999</v>
      </c>
      <c r="L63" s="28">
        <f>'AEO 2023 Table 46 Raw'!O49</f>
        <v>105.125404</v>
      </c>
      <c r="M63" s="28">
        <f>'AEO 2023 Table 46 Raw'!P49</f>
        <v>105.40430499999999</v>
      </c>
      <c r="N63" s="28">
        <f>'AEO 2023 Table 46 Raw'!Q49</f>
        <v>105.764008</v>
      </c>
      <c r="O63" s="28">
        <f>'AEO 2023 Table 46 Raw'!R49</f>
        <v>105.83466300000001</v>
      </c>
      <c r="P63" s="28">
        <f>'AEO 2023 Table 46 Raw'!S49</f>
        <v>105.710251</v>
      </c>
      <c r="Q63" s="28">
        <f>'AEO 2023 Table 46 Raw'!T49</f>
        <v>105.57182299999999</v>
      </c>
      <c r="R63" s="28">
        <f>'AEO 2023 Table 46 Raw'!U49</f>
        <v>105.598106</v>
      </c>
      <c r="S63" s="28">
        <f>'AEO 2023 Table 46 Raw'!V49</f>
        <v>105.883499</v>
      </c>
      <c r="T63" s="28">
        <f>'AEO 2023 Table 46 Raw'!W49</f>
        <v>106.41124000000001</v>
      </c>
      <c r="U63" s="28">
        <f>'AEO 2023 Table 46 Raw'!X49</f>
        <v>107.10965</v>
      </c>
      <c r="V63" s="28">
        <f>'AEO 2023 Table 46 Raw'!Y49</f>
        <v>107.802002</v>
      </c>
      <c r="W63" s="28">
        <f>'AEO 2023 Table 46 Raw'!Z49</f>
        <v>108.486053</v>
      </c>
      <c r="X63" s="28">
        <f>'AEO 2023 Table 46 Raw'!AA49</f>
        <v>109.11676</v>
      </c>
      <c r="Y63" s="28">
        <f>'AEO 2023 Table 46 Raw'!AB49</f>
        <v>109.650085</v>
      </c>
      <c r="Z63" s="28">
        <f>'AEO 2023 Table 46 Raw'!AC49</f>
        <v>110.16027099999999</v>
      </c>
      <c r="AA63" s="28">
        <f>'AEO 2023 Table 46 Raw'!AD49</f>
        <v>110.734573</v>
      </c>
      <c r="AB63" s="28">
        <f>'AEO 2023 Table 46 Raw'!AE49</f>
        <v>111.342468</v>
      </c>
      <c r="AC63" s="28">
        <f>'AEO 2023 Table 46 Raw'!AF49</f>
        <v>111.962318</v>
      </c>
      <c r="AD63" s="28">
        <f>'AEO 2023 Table 46 Raw'!AG49</f>
        <v>112.612503</v>
      </c>
      <c r="AE63" s="28">
        <f>'AEO 2023 Table 46 Raw'!AH49</f>
        <v>113.26402299999999</v>
      </c>
      <c r="AF63" s="45">
        <f>'AEO 2023 Table 46 Raw'!AI49</f>
        <v>5.0000000000000001E-3</v>
      </c>
    </row>
    <row r="64" spans="1:32" ht="15" customHeight="1">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45"/>
    </row>
    <row r="65" spans="1:33" ht="15" customHeight="1">
      <c r="A65" s="8" t="s">
        <v>1010</v>
      </c>
      <c r="B65" s="23" t="s">
        <v>1011</v>
      </c>
      <c r="C65" s="28">
        <f>'AEO 2023 Table 46 Raw'!F50</f>
        <v>154.63398699999999</v>
      </c>
      <c r="D65" s="28">
        <f>'AEO 2023 Table 46 Raw'!G50</f>
        <v>152.09498600000001</v>
      </c>
      <c r="E65" s="28">
        <f>'AEO 2023 Table 46 Raw'!H50</f>
        <v>150.40310700000001</v>
      </c>
      <c r="F65" s="28">
        <f>'AEO 2023 Table 46 Raw'!I50</f>
        <v>149.30912799999999</v>
      </c>
      <c r="G65" s="28">
        <f>'AEO 2023 Table 46 Raw'!J50</f>
        <v>148.801514</v>
      </c>
      <c r="H65" s="28">
        <f>'AEO 2023 Table 46 Raw'!K50</f>
        <v>147.321991</v>
      </c>
      <c r="I65" s="28">
        <f>'AEO 2023 Table 46 Raw'!L50</f>
        <v>146.05694600000001</v>
      </c>
      <c r="J65" s="28">
        <f>'AEO 2023 Table 46 Raw'!M50</f>
        <v>145.116501</v>
      </c>
      <c r="K65" s="28">
        <f>'AEO 2023 Table 46 Raw'!N50</f>
        <v>144.13964799999999</v>
      </c>
      <c r="L65" s="28">
        <f>'AEO 2023 Table 46 Raw'!O50</f>
        <v>143.191925</v>
      </c>
      <c r="M65" s="28">
        <f>'AEO 2023 Table 46 Raw'!P50</f>
        <v>142.71069299999999</v>
      </c>
      <c r="N65" s="28">
        <f>'AEO 2023 Table 46 Raw'!Q50</f>
        <v>142.48658800000001</v>
      </c>
      <c r="O65" s="28">
        <f>'AEO 2023 Table 46 Raw'!R50</f>
        <v>141.925659</v>
      </c>
      <c r="P65" s="28">
        <f>'AEO 2023 Table 46 Raw'!S50</f>
        <v>141.15089399999999</v>
      </c>
      <c r="Q65" s="28">
        <f>'AEO 2023 Table 46 Raw'!T50</f>
        <v>140.47680700000001</v>
      </c>
      <c r="R65" s="28">
        <f>'AEO 2023 Table 46 Raw'!U50</f>
        <v>140.155304</v>
      </c>
      <c r="S65" s="28">
        <f>'AEO 2023 Table 46 Raw'!V50</f>
        <v>140.272659</v>
      </c>
      <c r="T65" s="28">
        <f>'AEO 2023 Table 46 Raw'!W50</f>
        <v>140.75672900000001</v>
      </c>
      <c r="U65" s="28">
        <f>'AEO 2023 Table 46 Raw'!X50</f>
        <v>141.40477000000001</v>
      </c>
      <c r="V65" s="28">
        <f>'AEO 2023 Table 46 Raw'!Y50</f>
        <v>142.00250199999999</v>
      </c>
      <c r="W65" s="28">
        <f>'AEO 2023 Table 46 Raw'!Z50</f>
        <v>142.608093</v>
      </c>
      <c r="X65" s="28">
        <f>'AEO 2023 Table 46 Raw'!AA50</f>
        <v>143.12103300000001</v>
      </c>
      <c r="Y65" s="28">
        <f>'AEO 2023 Table 46 Raw'!AB50</f>
        <v>143.46198999999999</v>
      </c>
      <c r="Z65" s="28">
        <f>'AEO 2023 Table 46 Raw'!AC50</f>
        <v>143.76809700000001</v>
      </c>
      <c r="AA65" s="28">
        <f>'AEO 2023 Table 46 Raw'!AD50</f>
        <v>144.16400100000001</v>
      </c>
      <c r="AB65" s="28">
        <f>'AEO 2023 Table 46 Raw'!AE50</f>
        <v>144.63601700000001</v>
      </c>
      <c r="AC65" s="28">
        <f>'AEO 2023 Table 46 Raw'!AF50</f>
        <v>145.160934</v>
      </c>
      <c r="AD65" s="28">
        <f>'AEO 2023 Table 46 Raw'!AG50</f>
        <v>145.67941300000001</v>
      </c>
      <c r="AE65" s="28">
        <f>'AEO 2023 Table 46 Raw'!AH50</f>
        <v>146.207031</v>
      </c>
      <c r="AF65" s="45">
        <f>'AEO 2023 Table 46 Raw'!AI50</f>
        <v>-2E-3</v>
      </c>
    </row>
    <row r="66" spans="1:33" ht="15" customHeight="1">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45"/>
    </row>
    <row r="67" spans="1:33" ht="15" customHeight="1">
      <c r="B67" s="23" t="s">
        <v>1012</v>
      </c>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45"/>
    </row>
    <row r="68" spans="1:33" ht="15" customHeight="1">
      <c r="A68" s="8" t="s">
        <v>1013</v>
      </c>
      <c r="B68" s="24" t="s">
        <v>1014</v>
      </c>
      <c r="C68" s="28">
        <f>'AEO 2023 Table 46 Raw'!F52</f>
        <v>51.717686</v>
      </c>
      <c r="D68" s="28">
        <f>'AEO 2023 Table 46 Raw'!G52</f>
        <v>52.413936999999997</v>
      </c>
      <c r="E68" s="28">
        <f>'AEO 2023 Table 46 Raw'!H52</f>
        <v>53.034408999999997</v>
      </c>
      <c r="F68" s="28">
        <f>'AEO 2023 Table 46 Raw'!I52</f>
        <v>54.100948000000002</v>
      </c>
      <c r="G68" s="28">
        <f>'AEO 2023 Table 46 Raw'!J52</f>
        <v>55.411284999999999</v>
      </c>
      <c r="H68" s="28">
        <f>'AEO 2023 Table 46 Raw'!K52</f>
        <v>56.196621</v>
      </c>
      <c r="I68" s="28">
        <f>'AEO 2023 Table 46 Raw'!L52</f>
        <v>56.944622000000003</v>
      </c>
      <c r="J68" s="28">
        <f>'AEO 2023 Table 46 Raw'!M52</f>
        <v>57.482886999999998</v>
      </c>
      <c r="K68" s="28">
        <f>'AEO 2023 Table 46 Raw'!N52</f>
        <v>57.94923</v>
      </c>
      <c r="L68" s="28">
        <f>'AEO 2023 Table 46 Raw'!O52</f>
        <v>58.397101999999997</v>
      </c>
      <c r="M68" s="28">
        <f>'AEO 2023 Table 46 Raw'!P52</f>
        <v>58.978805999999999</v>
      </c>
      <c r="N68" s="28">
        <f>'AEO 2023 Table 46 Raw'!Q52</f>
        <v>59.442059</v>
      </c>
      <c r="O68" s="28">
        <f>'AEO 2023 Table 46 Raw'!R52</f>
        <v>59.697144000000002</v>
      </c>
      <c r="P68" s="28">
        <f>'AEO 2023 Table 46 Raw'!S52</f>
        <v>59.918407000000002</v>
      </c>
      <c r="Q68" s="28">
        <f>'AEO 2023 Table 46 Raw'!T52</f>
        <v>60.065964000000001</v>
      </c>
      <c r="R68" s="28">
        <f>'AEO 2023 Table 46 Raw'!U52</f>
        <v>60.277831999999997</v>
      </c>
      <c r="S68" s="28">
        <f>'AEO 2023 Table 46 Raw'!V52</f>
        <v>60.541545999999997</v>
      </c>
      <c r="T68" s="28">
        <f>'AEO 2023 Table 46 Raw'!W52</f>
        <v>60.742508000000001</v>
      </c>
      <c r="U68" s="28">
        <f>'AEO 2023 Table 46 Raw'!X52</f>
        <v>61.006068999999997</v>
      </c>
      <c r="V68" s="28">
        <f>'AEO 2023 Table 46 Raw'!Y52</f>
        <v>61.262115000000001</v>
      </c>
      <c r="W68" s="28">
        <f>'AEO 2023 Table 46 Raw'!Z52</f>
        <v>61.535606000000001</v>
      </c>
      <c r="X68" s="28">
        <f>'AEO 2023 Table 46 Raw'!AA52</f>
        <v>61.792842999999998</v>
      </c>
      <c r="Y68" s="28">
        <f>'AEO 2023 Table 46 Raw'!AB52</f>
        <v>62.031379999999999</v>
      </c>
      <c r="Z68" s="28">
        <f>'AEO 2023 Table 46 Raw'!AC52</f>
        <v>62.273009999999999</v>
      </c>
      <c r="AA68" s="28">
        <f>'AEO 2023 Table 46 Raw'!AD52</f>
        <v>62.596626000000001</v>
      </c>
      <c r="AB68" s="28">
        <f>'AEO 2023 Table 46 Raw'!AE52</f>
        <v>62.961078999999998</v>
      </c>
      <c r="AC68" s="28">
        <f>'AEO 2023 Table 46 Raw'!AF52</f>
        <v>63.311115000000001</v>
      </c>
      <c r="AD68" s="28">
        <f>'AEO 2023 Table 46 Raw'!AG52</f>
        <v>63.728230000000003</v>
      </c>
      <c r="AE68" s="28">
        <f>'AEO 2023 Table 46 Raw'!AH52</f>
        <v>64.290756000000002</v>
      </c>
      <c r="AF68" s="45">
        <f>'AEO 2023 Table 46 Raw'!AI52</f>
        <v>8.0000000000000002E-3</v>
      </c>
    </row>
    <row r="69" spans="1:33" ht="15" customHeight="1">
      <c r="A69" s="8" t="s">
        <v>1015</v>
      </c>
      <c r="B69" s="24" t="s">
        <v>1016</v>
      </c>
      <c r="C69" s="28">
        <f>'AEO 2023 Table 46 Raw'!F53</f>
        <v>34.813164</v>
      </c>
      <c r="D69" s="28">
        <f>'AEO 2023 Table 46 Raw'!G53</f>
        <v>34.524287999999999</v>
      </c>
      <c r="E69" s="28">
        <f>'AEO 2023 Table 46 Raw'!H53</f>
        <v>34.014198</v>
      </c>
      <c r="F69" s="28">
        <f>'AEO 2023 Table 46 Raw'!I53</f>
        <v>33.750988</v>
      </c>
      <c r="G69" s="28">
        <f>'AEO 2023 Table 46 Raw'!J53</f>
        <v>33.787548000000001</v>
      </c>
      <c r="H69" s="28">
        <f>'AEO 2023 Table 46 Raw'!K53</f>
        <v>34.085323000000002</v>
      </c>
      <c r="I69" s="28">
        <f>'AEO 2023 Table 46 Raw'!L53</f>
        <v>34.241962000000001</v>
      </c>
      <c r="J69" s="28">
        <f>'AEO 2023 Table 46 Raw'!M53</f>
        <v>34.320473</v>
      </c>
      <c r="K69" s="28">
        <f>'AEO 2023 Table 46 Raw'!N53</f>
        <v>34.328772999999998</v>
      </c>
      <c r="L69" s="28">
        <f>'AEO 2023 Table 46 Raw'!O53</f>
        <v>34.328837999999998</v>
      </c>
      <c r="M69" s="28">
        <f>'AEO 2023 Table 46 Raw'!P53</f>
        <v>34.445278000000002</v>
      </c>
      <c r="N69" s="28">
        <f>'AEO 2023 Table 46 Raw'!Q53</f>
        <v>34.507216999999997</v>
      </c>
      <c r="O69" s="28">
        <f>'AEO 2023 Table 46 Raw'!R53</f>
        <v>34.489876000000002</v>
      </c>
      <c r="P69" s="28">
        <f>'AEO 2023 Table 46 Raw'!S53</f>
        <v>34.494262999999997</v>
      </c>
      <c r="Q69" s="28">
        <f>'AEO 2023 Table 46 Raw'!T53</f>
        <v>34.487063999999997</v>
      </c>
      <c r="R69" s="28">
        <f>'AEO 2023 Table 46 Raw'!U53</f>
        <v>34.558998000000003</v>
      </c>
      <c r="S69" s="28">
        <f>'AEO 2023 Table 46 Raw'!V53</f>
        <v>34.688918999999999</v>
      </c>
      <c r="T69" s="28">
        <f>'AEO 2023 Table 46 Raw'!W53</f>
        <v>34.817211</v>
      </c>
      <c r="U69" s="28">
        <f>'AEO 2023 Table 46 Raw'!X53</f>
        <v>34.970844</v>
      </c>
      <c r="V69" s="28">
        <f>'AEO 2023 Table 46 Raw'!Y53</f>
        <v>35.141055999999999</v>
      </c>
      <c r="W69" s="28">
        <f>'AEO 2023 Table 46 Raw'!Z53</f>
        <v>35.334144999999999</v>
      </c>
      <c r="X69" s="28">
        <f>'AEO 2023 Table 46 Raw'!AA53</f>
        <v>35.553607999999997</v>
      </c>
      <c r="Y69" s="28">
        <f>'AEO 2023 Table 46 Raw'!AB53</f>
        <v>35.778236</v>
      </c>
      <c r="Z69" s="28">
        <f>'AEO 2023 Table 46 Raw'!AC53</f>
        <v>36.002406999999998</v>
      </c>
      <c r="AA69" s="28">
        <f>'AEO 2023 Table 46 Raw'!AD53</f>
        <v>36.272179000000001</v>
      </c>
      <c r="AB69" s="28">
        <f>'AEO 2023 Table 46 Raw'!AE53</f>
        <v>36.565658999999997</v>
      </c>
      <c r="AC69" s="28">
        <f>'AEO 2023 Table 46 Raw'!AF53</f>
        <v>36.847777999999998</v>
      </c>
      <c r="AD69" s="28">
        <f>'AEO 2023 Table 46 Raw'!AG53</f>
        <v>37.146068999999997</v>
      </c>
      <c r="AE69" s="28">
        <f>'AEO 2023 Table 46 Raw'!AH53</f>
        <v>37.522060000000003</v>
      </c>
      <c r="AF69" s="45">
        <f>'AEO 2023 Table 46 Raw'!AI53</f>
        <v>3.0000000000000001E-3</v>
      </c>
    </row>
    <row r="70" spans="1:33" ht="12" customHeight="1">
      <c r="A70" s="8" t="s">
        <v>1017</v>
      </c>
      <c r="B70" s="24" t="s">
        <v>1018</v>
      </c>
      <c r="C70" s="28">
        <f>'AEO 2023 Table 46 Raw'!F54</f>
        <v>8.2999999999999998E-5</v>
      </c>
      <c r="D70" s="28">
        <f>'AEO 2023 Table 46 Raw'!G54</f>
        <v>6.0029999999999997E-3</v>
      </c>
      <c r="E70" s="28">
        <f>'AEO 2023 Table 46 Raw'!H54</f>
        <v>1.1818E-2</v>
      </c>
      <c r="F70" s="28">
        <f>'AEO 2023 Table 46 Raw'!I54</f>
        <v>1.7534000000000001E-2</v>
      </c>
      <c r="G70" s="28">
        <f>'AEO 2023 Table 46 Raw'!J54</f>
        <v>2.3442999999999999E-2</v>
      </c>
      <c r="H70" s="28">
        <f>'AEO 2023 Table 46 Raw'!K54</f>
        <v>2.9012E-2</v>
      </c>
      <c r="I70" s="28">
        <f>'AEO 2023 Table 46 Raw'!L54</f>
        <v>3.4540000000000001E-2</v>
      </c>
      <c r="J70" s="28">
        <f>'AEO 2023 Table 46 Raw'!M54</f>
        <v>4.0638000000000001E-2</v>
      </c>
      <c r="K70" s="28">
        <f>'AEO 2023 Table 46 Raw'!N54</f>
        <v>4.5418E-2</v>
      </c>
      <c r="L70" s="28">
        <f>'AEO 2023 Table 46 Raw'!O54</f>
        <v>5.0842999999999999E-2</v>
      </c>
      <c r="M70" s="28">
        <f>'AEO 2023 Table 46 Raw'!P54</f>
        <v>5.7272000000000003E-2</v>
      </c>
      <c r="N70" s="28">
        <f>'AEO 2023 Table 46 Raw'!Q54</f>
        <v>6.4630000000000007E-2</v>
      </c>
      <c r="O70" s="28">
        <f>'AEO 2023 Table 46 Raw'!R54</f>
        <v>7.2790999999999995E-2</v>
      </c>
      <c r="P70" s="28">
        <f>'AEO 2023 Table 46 Raw'!S54</f>
        <v>8.2072000000000006E-2</v>
      </c>
      <c r="Q70" s="28">
        <f>'AEO 2023 Table 46 Raw'!T54</f>
        <v>9.2707999999999999E-2</v>
      </c>
      <c r="R70" s="28">
        <f>'AEO 2023 Table 46 Raw'!U54</f>
        <v>0.10530200000000001</v>
      </c>
      <c r="S70" s="28">
        <f>'AEO 2023 Table 46 Raw'!V54</f>
        <v>0.12026199999999999</v>
      </c>
      <c r="T70" s="28">
        <f>'AEO 2023 Table 46 Raw'!W54</f>
        <v>0.137651</v>
      </c>
      <c r="U70" s="28">
        <f>'AEO 2023 Table 46 Raw'!X54</f>
        <v>0.157888</v>
      </c>
      <c r="V70" s="28">
        <f>'AEO 2023 Table 46 Raw'!Y54</f>
        <v>0.180872</v>
      </c>
      <c r="W70" s="28">
        <f>'AEO 2023 Table 46 Raw'!Z54</f>
        <v>0.20671400000000001</v>
      </c>
      <c r="X70" s="28">
        <f>'AEO 2023 Table 46 Raw'!AA54</f>
        <v>0.23544699999999999</v>
      </c>
      <c r="Y70" s="28">
        <f>'AEO 2023 Table 46 Raw'!AB54</f>
        <v>0.26687300000000003</v>
      </c>
      <c r="Z70" s="28">
        <f>'AEO 2023 Table 46 Raw'!AC54</f>
        <v>0.30111100000000002</v>
      </c>
      <c r="AA70" s="28">
        <f>'AEO 2023 Table 46 Raw'!AD54</f>
        <v>0.33838499999999999</v>
      </c>
      <c r="AB70" s="28">
        <f>'AEO 2023 Table 46 Raw'!AE54</f>
        <v>0.378195</v>
      </c>
      <c r="AC70" s="28">
        <f>'AEO 2023 Table 46 Raw'!AF54</f>
        <v>0.419763</v>
      </c>
      <c r="AD70" s="28">
        <f>'AEO 2023 Table 46 Raw'!AG54</f>
        <v>0.46323199999999998</v>
      </c>
      <c r="AE70" s="28">
        <f>'AEO 2023 Table 46 Raw'!AH54</f>
        <v>0.50883800000000001</v>
      </c>
      <c r="AF70" s="45">
        <f>'AEO 2023 Table 46 Raw'!AI54</f>
        <v>0.36499999999999999</v>
      </c>
    </row>
    <row r="71" spans="1:33" ht="15" customHeight="1">
      <c r="A71" s="8" t="s">
        <v>1019</v>
      </c>
      <c r="B71" s="24" t="s">
        <v>924</v>
      </c>
      <c r="C71" s="28">
        <f>'AEO 2023 Table 46 Raw'!F55</f>
        <v>8.2286999999999999E-2</v>
      </c>
      <c r="D71" s="28">
        <f>'AEO 2023 Table 46 Raw'!G55</f>
        <v>7.6387999999999998E-2</v>
      </c>
      <c r="E71" s="28">
        <f>'AEO 2023 Table 46 Raw'!H55</f>
        <v>7.0837999999999998E-2</v>
      </c>
      <c r="F71" s="28">
        <f>'AEO 2023 Table 46 Raw'!I55</f>
        <v>6.3034999999999994E-2</v>
      </c>
      <c r="G71" s="28">
        <f>'AEO 2023 Table 46 Raw'!J55</f>
        <v>5.5190999999999997E-2</v>
      </c>
      <c r="H71" s="28">
        <f>'AEO 2023 Table 46 Raw'!K55</f>
        <v>4.8587999999999999E-2</v>
      </c>
      <c r="I71" s="28">
        <f>'AEO 2023 Table 46 Raw'!L55</f>
        <v>4.3872000000000001E-2</v>
      </c>
      <c r="J71" s="28">
        <f>'AEO 2023 Table 46 Raw'!M55</f>
        <v>3.9718999999999997E-2</v>
      </c>
      <c r="K71" s="28">
        <f>'AEO 2023 Table 46 Raw'!N55</f>
        <v>3.5532000000000001E-2</v>
      </c>
      <c r="L71" s="28">
        <f>'AEO 2023 Table 46 Raw'!O55</f>
        <v>3.1558000000000003E-2</v>
      </c>
      <c r="M71" s="28">
        <f>'AEO 2023 Table 46 Raw'!P55</f>
        <v>2.8025999999999999E-2</v>
      </c>
      <c r="N71" s="28">
        <f>'AEO 2023 Table 46 Raw'!Q55</f>
        <v>2.4915E-2</v>
      </c>
      <c r="O71" s="28">
        <f>'AEO 2023 Table 46 Raw'!R55</f>
        <v>2.2168E-2</v>
      </c>
      <c r="P71" s="28">
        <f>'AEO 2023 Table 46 Raw'!S55</f>
        <v>1.9909E-2</v>
      </c>
      <c r="Q71" s="28">
        <f>'AEO 2023 Table 46 Raw'!T55</f>
        <v>1.7824E-2</v>
      </c>
      <c r="R71" s="28">
        <f>'AEO 2023 Table 46 Raw'!U55</f>
        <v>1.5911999999999999E-2</v>
      </c>
      <c r="S71" s="28">
        <f>'AEO 2023 Table 46 Raw'!V55</f>
        <v>1.4262E-2</v>
      </c>
      <c r="T71" s="28">
        <f>'AEO 2023 Table 46 Raw'!W55</f>
        <v>1.29E-2</v>
      </c>
      <c r="U71" s="28">
        <f>'AEO 2023 Table 46 Raw'!X55</f>
        <v>1.1752E-2</v>
      </c>
      <c r="V71" s="28">
        <f>'AEO 2023 Table 46 Raw'!Y55</f>
        <v>1.0692999999999999E-2</v>
      </c>
      <c r="W71" s="28">
        <f>'AEO 2023 Table 46 Raw'!Z55</f>
        <v>9.7190000000000002E-3</v>
      </c>
      <c r="X71" s="28">
        <f>'AEO 2023 Table 46 Raw'!AA55</f>
        <v>8.8269999999999998E-3</v>
      </c>
      <c r="Y71" s="28">
        <f>'AEO 2023 Table 46 Raw'!AB55</f>
        <v>8.0160000000000006E-3</v>
      </c>
      <c r="Z71" s="28">
        <f>'AEO 2023 Table 46 Raw'!AC55</f>
        <v>7.2579999999999997E-3</v>
      </c>
      <c r="AA71" s="28">
        <f>'AEO 2023 Table 46 Raw'!AD55</f>
        <v>6.3769999999999999E-3</v>
      </c>
      <c r="AB71" s="28">
        <f>'AEO 2023 Table 46 Raw'!AE55</f>
        <v>5.3099999999999996E-3</v>
      </c>
      <c r="AC71" s="28">
        <f>'AEO 2023 Table 46 Raw'!AF55</f>
        <v>4.3660000000000001E-3</v>
      </c>
      <c r="AD71" s="28">
        <f>'AEO 2023 Table 46 Raw'!AG55</f>
        <v>3.4659999999999999E-3</v>
      </c>
      <c r="AE71" s="28">
        <f>'AEO 2023 Table 46 Raw'!AH55</f>
        <v>2.7780000000000001E-3</v>
      </c>
      <c r="AF71" s="45">
        <f>'AEO 2023 Table 46 Raw'!AI55</f>
        <v>-0.114</v>
      </c>
    </row>
    <row r="72" spans="1:33" ht="15" customHeight="1">
      <c r="A72" s="8" t="s">
        <v>1020</v>
      </c>
      <c r="B72" s="24" t="s">
        <v>1021</v>
      </c>
      <c r="C72" s="28">
        <f>'AEO 2023 Table 46 Raw'!F56</f>
        <v>15.398766999999999</v>
      </c>
      <c r="D72" s="28">
        <f>'AEO 2023 Table 46 Raw'!G56</f>
        <v>14.384566</v>
      </c>
      <c r="E72" s="28">
        <f>'AEO 2023 Table 46 Raw'!H56</f>
        <v>13.220724000000001</v>
      </c>
      <c r="F72" s="28">
        <f>'AEO 2023 Table 46 Raw'!I56</f>
        <v>12.420685000000001</v>
      </c>
      <c r="G72" s="28">
        <f>'AEO 2023 Table 46 Raw'!J56</f>
        <v>11.700251</v>
      </c>
      <c r="H72" s="28">
        <f>'AEO 2023 Table 46 Raw'!K56</f>
        <v>11.309018999999999</v>
      </c>
      <c r="I72" s="28">
        <f>'AEO 2023 Table 46 Raw'!L56</f>
        <v>11.007885</v>
      </c>
      <c r="J72" s="28">
        <f>'AEO 2023 Table 46 Raw'!M56</f>
        <v>10.934968</v>
      </c>
      <c r="K72" s="28">
        <f>'AEO 2023 Table 46 Raw'!N56</f>
        <v>10.875622999999999</v>
      </c>
      <c r="L72" s="28">
        <f>'AEO 2023 Table 46 Raw'!O56</f>
        <v>10.875476000000001</v>
      </c>
      <c r="M72" s="28">
        <f>'AEO 2023 Table 46 Raw'!P56</f>
        <v>10.957039999999999</v>
      </c>
      <c r="N72" s="28">
        <f>'AEO 2023 Table 46 Raw'!Q56</f>
        <v>11.091353</v>
      </c>
      <c r="O72" s="28">
        <f>'AEO 2023 Table 46 Raw'!R56</f>
        <v>11.243194000000001</v>
      </c>
      <c r="P72" s="28">
        <f>'AEO 2023 Table 46 Raw'!S56</f>
        <v>11.462101000000001</v>
      </c>
      <c r="Q72" s="28">
        <f>'AEO 2023 Table 46 Raw'!T56</f>
        <v>11.712192</v>
      </c>
      <c r="R72" s="28">
        <f>'AEO 2023 Table 46 Raw'!U56</f>
        <v>12.030602</v>
      </c>
      <c r="S72" s="28">
        <f>'AEO 2023 Table 46 Raw'!V56</f>
        <v>12.393787</v>
      </c>
      <c r="T72" s="28">
        <f>'AEO 2023 Table 46 Raw'!W56</f>
        <v>12.776002999999999</v>
      </c>
      <c r="U72" s="28">
        <f>'AEO 2023 Table 46 Raw'!X56</f>
        <v>13.181653000000001</v>
      </c>
      <c r="V72" s="28">
        <f>'AEO 2023 Table 46 Raw'!Y56</f>
        <v>13.588577000000001</v>
      </c>
      <c r="W72" s="28">
        <f>'AEO 2023 Table 46 Raw'!Z56</f>
        <v>13.982295000000001</v>
      </c>
      <c r="X72" s="28">
        <f>'AEO 2023 Table 46 Raw'!AA56</f>
        <v>14.350991</v>
      </c>
      <c r="Y72" s="28">
        <f>'AEO 2023 Table 46 Raw'!AB56</f>
        <v>14.680471000000001</v>
      </c>
      <c r="Z72" s="28">
        <f>'AEO 2023 Table 46 Raw'!AC56</f>
        <v>14.988163</v>
      </c>
      <c r="AA72" s="28">
        <f>'AEO 2023 Table 46 Raw'!AD56</f>
        <v>15.298442</v>
      </c>
      <c r="AB72" s="28">
        <f>'AEO 2023 Table 46 Raw'!AE56</f>
        <v>15.590885</v>
      </c>
      <c r="AC72" s="28">
        <f>'AEO 2023 Table 46 Raw'!AF56</f>
        <v>15.857104</v>
      </c>
      <c r="AD72" s="28">
        <f>'AEO 2023 Table 46 Raw'!AG56</f>
        <v>16.112196000000001</v>
      </c>
      <c r="AE72" s="28">
        <f>'AEO 2023 Table 46 Raw'!AH56</f>
        <v>16.389751</v>
      </c>
      <c r="AF72" s="45">
        <f>'AEO 2023 Table 46 Raw'!AI56</f>
        <v>2E-3</v>
      </c>
    </row>
    <row r="73" spans="1:33" ht="15" customHeight="1">
      <c r="A73" s="8" t="s">
        <v>1022</v>
      </c>
      <c r="B73" s="24" t="s">
        <v>1023</v>
      </c>
      <c r="C73" s="28">
        <f>'AEO 2023 Table 46 Raw'!F57</f>
        <v>0</v>
      </c>
      <c r="D73" s="28">
        <f>'AEO 2023 Table 46 Raw'!G57</f>
        <v>0</v>
      </c>
      <c r="E73" s="28">
        <f>'AEO 2023 Table 46 Raw'!H57</f>
        <v>0</v>
      </c>
      <c r="F73" s="28">
        <f>'AEO 2023 Table 46 Raw'!I57</f>
        <v>0</v>
      </c>
      <c r="G73" s="28">
        <f>'AEO 2023 Table 46 Raw'!J57</f>
        <v>0</v>
      </c>
      <c r="H73" s="28">
        <f>'AEO 2023 Table 46 Raw'!K57</f>
        <v>0</v>
      </c>
      <c r="I73" s="28">
        <f>'AEO 2023 Table 46 Raw'!L57</f>
        <v>0</v>
      </c>
      <c r="J73" s="28">
        <f>'AEO 2023 Table 46 Raw'!M57</f>
        <v>0</v>
      </c>
      <c r="K73" s="28">
        <f>'AEO 2023 Table 46 Raw'!N57</f>
        <v>0</v>
      </c>
      <c r="L73" s="28">
        <f>'AEO 2023 Table 46 Raw'!O57</f>
        <v>0</v>
      </c>
      <c r="M73" s="28">
        <f>'AEO 2023 Table 46 Raw'!P57</f>
        <v>0</v>
      </c>
      <c r="N73" s="28">
        <f>'AEO 2023 Table 46 Raw'!Q57</f>
        <v>0</v>
      </c>
      <c r="O73" s="28">
        <f>'AEO 2023 Table 46 Raw'!R57</f>
        <v>0</v>
      </c>
      <c r="P73" s="28">
        <f>'AEO 2023 Table 46 Raw'!S57</f>
        <v>0</v>
      </c>
      <c r="Q73" s="28">
        <f>'AEO 2023 Table 46 Raw'!T57</f>
        <v>0</v>
      </c>
      <c r="R73" s="28">
        <f>'AEO 2023 Table 46 Raw'!U57</f>
        <v>0</v>
      </c>
      <c r="S73" s="28">
        <f>'AEO 2023 Table 46 Raw'!V57</f>
        <v>0</v>
      </c>
      <c r="T73" s="28">
        <f>'AEO 2023 Table 46 Raw'!W57</f>
        <v>0</v>
      </c>
      <c r="U73" s="28">
        <f>'AEO 2023 Table 46 Raw'!X57</f>
        <v>0</v>
      </c>
      <c r="V73" s="28">
        <f>'AEO 2023 Table 46 Raw'!Y57</f>
        <v>0</v>
      </c>
      <c r="W73" s="28">
        <f>'AEO 2023 Table 46 Raw'!Z57</f>
        <v>0</v>
      </c>
      <c r="X73" s="28">
        <f>'AEO 2023 Table 46 Raw'!AA57</f>
        <v>0</v>
      </c>
      <c r="Y73" s="28">
        <f>'AEO 2023 Table 46 Raw'!AB57</f>
        <v>0</v>
      </c>
      <c r="Z73" s="28">
        <f>'AEO 2023 Table 46 Raw'!AC57</f>
        <v>0</v>
      </c>
      <c r="AA73" s="28">
        <f>'AEO 2023 Table 46 Raw'!AD57</f>
        <v>0</v>
      </c>
      <c r="AB73" s="28">
        <f>'AEO 2023 Table 46 Raw'!AE57</f>
        <v>0</v>
      </c>
      <c r="AC73" s="28">
        <f>'AEO 2023 Table 46 Raw'!AF57</f>
        <v>0</v>
      </c>
      <c r="AD73" s="28">
        <f>'AEO 2023 Table 46 Raw'!AG57</f>
        <v>0</v>
      </c>
      <c r="AE73" s="28">
        <f>'AEO 2023 Table 46 Raw'!AH57</f>
        <v>0</v>
      </c>
      <c r="AF73" s="45" t="str">
        <f>'AEO 2023 Table 46 Raw'!AI57</f>
        <v>- -</v>
      </c>
    </row>
    <row r="74" spans="1:33" ht="15" customHeight="1">
      <c r="A74" s="8" t="s">
        <v>1024</v>
      </c>
      <c r="B74" s="24" t="s">
        <v>1025</v>
      </c>
      <c r="C74" s="28">
        <f>'AEO 2023 Table 46 Raw'!F58</f>
        <v>0</v>
      </c>
      <c r="D74" s="28">
        <f>'AEO 2023 Table 46 Raw'!G58</f>
        <v>1.2361E-2</v>
      </c>
      <c r="E74" s="28">
        <f>'AEO 2023 Table 46 Raw'!H58</f>
        <v>2.4101999999999998E-2</v>
      </c>
      <c r="F74" s="28">
        <f>'AEO 2023 Table 46 Raw'!I58</f>
        <v>3.5229000000000003E-2</v>
      </c>
      <c r="G74" s="28">
        <f>'AEO 2023 Table 46 Raw'!J58</f>
        <v>4.6115999999999997E-2</v>
      </c>
      <c r="H74" s="28">
        <f>'AEO 2023 Table 46 Raw'!K58</f>
        <v>5.5775999999999999E-2</v>
      </c>
      <c r="I74" s="28">
        <f>'AEO 2023 Table 46 Raw'!L58</f>
        <v>6.4683000000000004E-2</v>
      </c>
      <c r="J74" s="28">
        <f>'AEO 2023 Table 46 Raw'!M58</f>
        <v>7.3900999999999994E-2</v>
      </c>
      <c r="K74" s="28">
        <f>'AEO 2023 Table 46 Raw'!N58</f>
        <v>7.9486000000000001E-2</v>
      </c>
      <c r="L74" s="28">
        <f>'AEO 2023 Table 46 Raw'!O58</f>
        <v>8.5474999999999995E-2</v>
      </c>
      <c r="M74" s="28">
        <f>'AEO 2023 Table 46 Raw'!P58</f>
        <v>9.2364000000000002E-2</v>
      </c>
      <c r="N74" s="28">
        <f>'AEO 2023 Table 46 Raw'!Q58</f>
        <v>0.100011</v>
      </c>
      <c r="O74" s="28">
        <f>'AEO 2023 Table 46 Raw'!R58</f>
        <v>0.10816000000000001</v>
      </c>
      <c r="P74" s="28">
        <f>'AEO 2023 Table 46 Raw'!S58</f>
        <v>0.117216</v>
      </c>
      <c r="Q74" s="28">
        <f>'AEO 2023 Table 46 Raw'!T58</f>
        <v>0.12726999999999999</v>
      </c>
      <c r="R74" s="28">
        <f>'AEO 2023 Table 46 Raw'!U58</f>
        <v>0.13889599999999999</v>
      </c>
      <c r="S74" s="28">
        <f>'AEO 2023 Table 46 Raw'!V58</f>
        <v>0.15229699999999999</v>
      </c>
      <c r="T74" s="28">
        <f>'AEO 2023 Table 46 Raw'!W58</f>
        <v>0.16730500000000001</v>
      </c>
      <c r="U74" s="28">
        <f>'AEO 2023 Table 46 Raw'!X58</f>
        <v>0.18437000000000001</v>
      </c>
      <c r="V74" s="28">
        <f>'AEO 2023 Table 46 Raw'!Y58</f>
        <v>0.20325699999999999</v>
      </c>
      <c r="W74" s="28">
        <f>'AEO 2023 Table 46 Raw'!Z58</f>
        <v>0.223803</v>
      </c>
      <c r="X74" s="28">
        <f>'AEO 2023 Table 46 Raw'!AA58</f>
        <v>0.24573800000000001</v>
      </c>
      <c r="Y74" s="28">
        <f>'AEO 2023 Table 46 Raw'!AB58</f>
        <v>0.26862999999999998</v>
      </c>
      <c r="Z74" s="28">
        <f>'AEO 2023 Table 46 Raw'!AC58</f>
        <v>0.29245500000000002</v>
      </c>
      <c r="AA74" s="28">
        <f>'AEO 2023 Table 46 Raw'!AD58</f>
        <v>0.31730700000000001</v>
      </c>
      <c r="AB74" s="28">
        <f>'AEO 2023 Table 46 Raw'!AE58</f>
        <v>0.342584</v>
      </c>
      <c r="AC74" s="28">
        <f>'AEO 2023 Table 46 Raw'!AF58</f>
        <v>0.36765700000000001</v>
      </c>
      <c r="AD74" s="28">
        <f>'AEO 2023 Table 46 Raw'!AG58</f>
        <v>0.39278200000000002</v>
      </c>
      <c r="AE74" s="28">
        <f>'AEO 2023 Table 46 Raw'!AH58</f>
        <v>0.41828799999999999</v>
      </c>
      <c r="AF74" s="45" t="str">
        <f>'AEO 2023 Table 46 Raw'!AI58</f>
        <v>- -</v>
      </c>
    </row>
    <row r="75" spans="1:33" ht="15" customHeight="1">
      <c r="A75" s="8" t="s">
        <v>1026</v>
      </c>
      <c r="B75" s="24" t="s">
        <v>1027</v>
      </c>
      <c r="C75" s="28">
        <f>'AEO 2023 Table 46 Raw'!F59</f>
        <v>0</v>
      </c>
      <c r="D75" s="28">
        <f>'AEO 2023 Table 46 Raw'!G59</f>
        <v>1.0956E-2</v>
      </c>
      <c r="E75" s="28">
        <f>'AEO 2023 Table 46 Raw'!H59</f>
        <v>2.1444000000000001E-2</v>
      </c>
      <c r="F75" s="28">
        <f>'AEO 2023 Table 46 Raw'!I59</f>
        <v>3.1660000000000001E-2</v>
      </c>
      <c r="G75" s="28">
        <f>'AEO 2023 Table 46 Raw'!J59</f>
        <v>4.1856999999999998E-2</v>
      </c>
      <c r="H75" s="28">
        <f>'AEO 2023 Table 46 Raw'!K59</f>
        <v>5.1083999999999997E-2</v>
      </c>
      <c r="I75" s="28">
        <f>'AEO 2023 Table 46 Raw'!L59</f>
        <v>5.9813999999999999E-2</v>
      </c>
      <c r="J75" s="28">
        <f>'AEO 2023 Table 46 Raw'!M59</f>
        <v>6.9025000000000003E-2</v>
      </c>
      <c r="K75" s="28">
        <f>'AEO 2023 Table 46 Raw'!N59</f>
        <v>7.5124999999999997E-2</v>
      </c>
      <c r="L75" s="28">
        <f>'AEO 2023 Table 46 Raw'!O59</f>
        <v>8.1587999999999994E-2</v>
      </c>
      <c r="M75" s="28">
        <f>'AEO 2023 Table 46 Raw'!P59</f>
        <v>8.8802000000000006E-2</v>
      </c>
      <c r="N75" s="28">
        <f>'AEO 2023 Table 46 Raw'!Q59</f>
        <v>9.6568000000000001E-2</v>
      </c>
      <c r="O75" s="28">
        <f>'AEO 2023 Table 46 Raw'!R59</f>
        <v>0.10462</v>
      </c>
      <c r="P75" s="28">
        <f>'AEO 2023 Table 46 Raw'!S59</f>
        <v>0.11324099999999999</v>
      </c>
      <c r="Q75" s="28">
        <f>'AEO 2023 Table 46 Raw'!T59</f>
        <v>0.122502</v>
      </c>
      <c r="R75" s="28">
        <f>'AEO 2023 Table 46 Raw'!U59</f>
        <v>0.13290399999999999</v>
      </c>
      <c r="S75" s="28">
        <f>'AEO 2023 Table 46 Raw'!V59</f>
        <v>0.14464299999999999</v>
      </c>
      <c r="T75" s="28">
        <f>'AEO 2023 Table 46 Raw'!W59</f>
        <v>0.15751299999999999</v>
      </c>
      <c r="U75" s="28">
        <f>'AEO 2023 Table 46 Raw'!X59</f>
        <v>0.17191000000000001</v>
      </c>
      <c r="V75" s="28">
        <f>'AEO 2023 Table 46 Raw'!Y59</f>
        <v>0.18760499999999999</v>
      </c>
      <c r="W75" s="28">
        <f>'AEO 2023 Table 46 Raw'!Z59</f>
        <v>0.204536</v>
      </c>
      <c r="X75" s="28">
        <f>'AEO 2023 Table 46 Raw'!AA59</f>
        <v>0.2225</v>
      </c>
      <c r="Y75" s="28">
        <f>'AEO 2023 Table 46 Raw'!AB59</f>
        <v>0.24115700000000001</v>
      </c>
      <c r="Z75" s="28">
        <f>'AEO 2023 Table 46 Raw'!AC59</f>
        <v>0.260467</v>
      </c>
      <c r="AA75" s="28">
        <f>'AEO 2023 Table 46 Raw'!AD59</f>
        <v>0.28057500000000002</v>
      </c>
      <c r="AB75" s="28">
        <f>'AEO 2023 Table 46 Raw'!AE59</f>
        <v>0.30101899999999998</v>
      </c>
      <c r="AC75" s="28">
        <f>'AEO 2023 Table 46 Raw'!AF59</f>
        <v>0.32130799999999998</v>
      </c>
      <c r="AD75" s="28">
        <f>'AEO 2023 Table 46 Raw'!AG59</f>
        <v>0.34167999999999998</v>
      </c>
      <c r="AE75" s="28">
        <f>'AEO 2023 Table 46 Raw'!AH59</f>
        <v>0.36244999999999999</v>
      </c>
      <c r="AF75" s="45" t="str">
        <f>'AEO 2023 Table 46 Raw'!AI59</f>
        <v>- -</v>
      </c>
    </row>
    <row r="76" spans="1:33" ht="15" customHeight="1">
      <c r="A76" s="8" t="s">
        <v>1028</v>
      </c>
      <c r="B76" s="24" t="s">
        <v>1029</v>
      </c>
      <c r="C76" s="28">
        <f>'AEO 2023 Table 46 Raw'!F60</f>
        <v>0</v>
      </c>
      <c r="D76" s="28">
        <f>'AEO 2023 Table 46 Raw'!G60</f>
        <v>0</v>
      </c>
      <c r="E76" s="28">
        <f>'AEO 2023 Table 46 Raw'!H60</f>
        <v>0</v>
      </c>
      <c r="F76" s="28">
        <f>'AEO 2023 Table 46 Raw'!I60</f>
        <v>0</v>
      </c>
      <c r="G76" s="28">
        <f>'AEO 2023 Table 46 Raw'!J60</f>
        <v>0</v>
      </c>
      <c r="H76" s="28">
        <f>'AEO 2023 Table 46 Raw'!K60</f>
        <v>0</v>
      </c>
      <c r="I76" s="28">
        <f>'AEO 2023 Table 46 Raw'!L60</f>
        <v>0</v>
      </c>
      <c r="J76" s="28">
        <f>'AEO 2023 Table 46 Raw'!M60</f>
        <v>0</v>
      </c>
      <c r="K76" s="28">
        <f>'AEO 2023 Table 46 Raw'!N60</f>
        <v>0</v>
      </c>
      <c r="L76" s="28">
        <f>'AEO 2023 Table 46 Raw'!O60</f>
        <v>0</v>
      </c>
      <c r="M76" s="28">
        <f>'AEO 2023 Table 46 Raw'!P60</f>
        <v>0</v>
      </c>
      <c r="N76" s="28">
        <f>'AEO 2023 Table 46 Raw'!Q60</f>
        <v>0</v>
      </c>
      <c r="O76" s="28">
        <f>'AEO 2023 Table 46 Raw'!R60</f>
        <v>0</v>
      </c>
      <c r="P76" s="28">
        <f>'AEO 2023 Table 46 Raw'!S60</f>
        <v>0</v>
      </c>
      <c r="Q76" s="28">
        <f>'AEO 2023 Table 46 Raw'!T60</f>
        <v>0</v>
      </c>
      <c r="R76" s="28">
        <f>'AEO 2023 Table 46 Raw'!U60</f>
        <v>0</v>
      </c>
      <c r="S76" s="28">
        <f>'AEO 2023 Table 46 Raw'!V60</f>
        <v>0</v>
      </c>
      <c r="T76" s="28">
        <f>'AEO 2023 Table 46 Raw'!W60</f>
        <v>0</v>
      </c>
      <c r="U76" s="28">
        <f>'AEO 2023 Table 46 Raw'!X60</f>
        <v>0</v>
      </c>
      <c r="V76" s="28">
        <f>'AEO 2023 Table 46 Raw'!Y60</f>
        <v>0</v>
      </c>
      <c r="W76" s="28">
        <f>'AEO 2023 Table 46 Raw'!Z60</f>
        <v>0</v>
      </c>
      <c r="X76" s="28">
        <f>'AEO 2023 Table 46 Raw'!AA60</f>
        <v>0</v>
      </c>
      <c r="Y76" s="28">
        <f>'AEO 2023 Table 46 Raw'!AB60</f>
        <v>0</v>
      </c>
      <c r="Z76" s="28">
        <f>'AEO 2023 Table 46 Raw'!AC60</f>
        <v>0</v>
      </c>
      <c r="AA76" s="28">
        <f>'AEO 2023 Table 46 Raw'!AD60</f>
        <v>0</v>
      </c>
      <c r="AB76" s="28">
        <f>'AEO 2023 Table 46 Raw'!AE60</f>
        <v>0</v>
      </c>
      <c r="AC76" s="28">
        <f>'AEO 2023 Table 46 Raw'!AF60</f>
        <v>0</v>
      </c>
      <c r="AD76" s="28">
        <f>'AEO 2023 Table 46 Raw'!AG60</f>
        <v>0</v>
      </c>
      <c r="AE76" s="28">
        <f>'AEO 2023 Table 46 Raw'!AH60</f>
        <v>0</v>
      </c>
      <c r="AF76" s="45" t="str">
        <f>'AEO 2023 Table 46 Raw'!AI60</f>
        <v>- -</v>
      </c>
    </row>
    <row r="77" spans="1:33" ht="15" customHeight="1">
      <c r="A77" s="8" t="s">
        <v>1030</v>
      </c>
      <c r="B77" s="23" t="s">
        <v>1031</v>
      </c>
      <c r="C77" s="28">
        <f>'AEO 2023 Table 46 Raw'!F61</f>
        <v>102.01198599999999</v>
      </c>
      <c r="D77" s="28">
        <f>'AEO 2023 Table 46 Raw'!G61</f>
        <v>101.42849699999999</v>
      </c>
      <c r="E77" s="28">
        <f>'AEO 2023 Table 46 Raw'!H61</f>
        <v>100.397537</v>
      </c>
      <c r="F77" s="28">
        <f>'AEO 2023 Table 46 Raw'!I61</f>
        <v>100.42008199999999</v>
      </c>
      <c r="G77" s="28">
        <f>'AEO 2023 Table 46 Raw'!J61</f>
        <v>101.065697</v>
      </c>
      <c r="H77" s="28">
        <f>'AEO 2023 Table 46 Raw'!K61</f>
        <v>101.775436</v>
      </c>
      <c r="I77" s="28">
        <f>'AEO 2023 Table 46 Raw'!L61</f>
        <v>102.397369</v>
      </c>
      <c r="J77" s="28">
        <f>'AEO 2023 Table 46 Raw'!M61</f>
        <v>102.961609</v>
      </c>
      <c r="K77" s="28">
        <f>'AEO 2023 Table 46 Raw'!N61</f>
        <v>103.389183</v>
      </c>
      <c r="L77" s="28">
        <f>'AEO 2023 Table 46 Raw'!O61</f>
        <v>103.85086800000001</v>
      </c>
      <c r="M77" s="28">
        <f>'AEO 2023 Table 46 Raw'!P61</f>
        <v>104.647583</v>
      </c>
      <c r="N77" s="28">
        <f>'AEO 2023 Table 46 Raw'!Q61</f>
        <v>105.326759</v>
      </c>
      <c r="O77" s="28">
        <f>'AEO 2023 Table 46 Raw'!R61</f>
        <v>105.737961</v>
      </c>
      <c r="P77" s="28">
        <f>'AEO 2023 Table 46 Raw'!S61</f>
        <v>106.207207</v>
      </c>
      <c r="Q77" s="28">
        <f>'AEO 2023 Table 46 Raw'!T61</f>
        <v>106.625519</v>
      </c>
      <c r="R77" s="28">
        <f>'AEO 2023 Table 46 Raw'!U61</f>
        <v>107.260445</v>
      </c>
      <c r="S77" s="28">
        <f>'AEO 2023 Table 46 Raw'!V61</f>
        <v>108.055717</v>
      </c>
      <c r="T77" s="28">
        <f>'AEO 2023 Table 46 Raw'!W61</f>
        <v>108.811089</v>
      </c>
      <c r="U77" s="28">
        <f>'AEO 2023 Table 46 Raw'!X61</f>
        <v>109.684494</v>
      </c>
      <c r="V77" s="28">
        <f>'AEO 2023 Table 46 Raw'!Y61</f>
        <v>110.574173</v>
      </c>
      <c r="W77" s="28">
        <f>'AEO 2023 Table 46 Raw'!Z61</f>
        <v>111.49681099999999</v>
      </c>
      <c r="X77" s="28">
        <f>'AEO 2023 Table 46 Raw'!AA61</f>
        <v>112.40994999999999</v>
      </c>
      <c r="Y77" s="28">
        <f>'AEO 2023 Table 46 Raw'!AB61</f>
        <v>113.274773</v>
      </c>
      <c r="Z77" s="28">
        <f>'AEO 2023 Table 46 Raw'!AC61</f>
        <v>114.12487</v>
      </c>
      <c r="AA77" s="28">
        <f>'AEO 2023 Table 46 Raw'!AD61</f>
        <v>115.109894</v>
      </c>
      <c r="AB77" s="28">
        <f>'AEO 2023 Table 46 Raw'!AE61</f>
        <v>116.14473</v>
      </c>
      <c r="AC77" s="28">
        <f>'AEO 2023 Table 46 Raw'!AF61</f>
        <v>117.12908899999999</v>
      </c>
      <c r="AD77" s="28">
        <f>'AEO 2023 Table 46 Raw'!AG61</f>
        <v>118.18765999999999</v>
      </c>
      <c r="AE77" s="28">
        <f>'AEO 2023 Table 46 Raw'!AH61</f>
        <v>119.49492600000001</v>
      </c>
      <c r="AF77" s="45">
        <f>'AEO 2023 Table 46 Raw'!AI61</f>
        <v>6.0000000000000001E-3</v>
      </c>
    </row>
    <row r="78" spans="1:33" ht="15" customHeight="1" thickBot="1"/>
    <row r="79" spans="1:33" ht="15" customHeight="1">
      <c r="B79" s="114" t="s">
        <v>1032</v>
      </c>
      <c r="C79" s="111"/>
      <c r="D79" s="111"/>
      <c r="E79" s="111"/>
      <c r="F79" s="111"/>
      <c r="G79" s="111"/>
      <c r="H79" s="111"/>
      <c r="I79" s="111"/>
      <c r="J79" s="111"/>
      <c r="K79" s="111"/>
      <c r="L79" s="111"/>
      <c r="M79" s="111"/>
      <c r="N79" s="111"/>
      <c r="O79" s="111"/>
      <c r="P79" s="111"/>
      <c r="Q79" s="111"/>
      <c r="R79" s="111"/>
      <c r="S79" s="111"/>
      <c r="T79" s="111"/>
      <c r="U79" s="111"/>
      <c r="V79" s="111"/>
      <c r="W79" s="111"/>
      <c r="X79" s="111"/>
      <c r="Y79" s="111"/>
      <c r="Z79" s="111"/>
      <c r="AA79" s="111"/>
      <c r="AB79" s="111"/>
      <c r="AC79" s="111"/>
      <c r="AD79" s="111"/>
      <c r="AE79" s="111"/>
      <c r="AF79" s="111"/>
      <c r="AG79" s="30"/>
    </row>
    <row r="80" spans="1:33" ht="15" customHeight="1">
      <c r="B80" s="4" t="s">
        <v>1033</v>
      </c>
    </row>
    <row r="81" spans="2:2" ht="15" customHeight="1">
      <c r="B81" s="4" t="s">
        <v>1034</v>
      </c>
    </row>
    <row r="82" spans="2:2" ht="15" customHeight="1">
      <c r="B82" s="4" t="s">
        <v>1035</v>
      </c>
    </row>
    <row r="83" spans="2:2" ht="15" customHeight="1">
      <c r="B83" s="4" t="s">
        <v>176</v>
      </c>
    </row>
    <row r="84" spans="2:2" ht="15" customHeight="1">
      <c r="B84" s="4" t="s">
        <v>1036</v>
      </c>
    </row>
    <row r="85" spans="2:2" ht="15" customHeight="1"/>
    <row r="86" spans="2:2" ht="15" customHeight="1"/>
    <row r="87" spans="2:2" ht="15" customHeight="1"/>
    <row r="88" spans="2:2" ht="15" customHeight="1"/>
    <row r="89" spans="2:2" ht="15" customHeight="1"/>
    <row r="90" spans="2:2" ht="12" customHeight="1"/>
    <row r="91" spans="2:2" ht="15" customHeight="1"/>
    <row r="92" spans="2:2" ht="15" customHeight="1"/>
    <row r="93" spans="2:2" ht="15" customHeight="1"/>
    <row r="94" spans="2:2" ht="15" customHeight="1"/>
    <row r="95" spans="2:2" ht="12" customHeight="1"/>
    <row r="96" spans="2:2" ht="15" customHeight="1"/>
    <row r="97" ht="12"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spans="2:32" ht="12" customHeight="1"/>
    <row r="114" spans="2:32" ht="15" customHeight="1"/>
    <row r="115" spans="2:32" ht="15" customHeight="1"/>
    <row r="116" spans="2:32" ht="15" customHeight="1">
      <c r="B116" s="112"/>
      <c r="C116" s="112"/>
      <c r="D116" s="112"/>
      <c r="E116" s="112"/>
      <c r="F116" s="112"/>
      <c r="G116" s="112"/>
      <c r="H116" s="112"/>
      <c r="I116" s="112"/>
      <c r="J116" s="112"/>
      <c r="K116" s="112"/>
      <c r="L116" s="112"/>
      <c r="M116" s="112"/>
      <c r="N116" s="112"/>
      <c r="O116" s="112"/>
      <c r="P116" s="112"/>
      <c r="Q116" s="112"/>
      <c r="R116" s="112"/>
      <c r="S116" s="112"/>
      <c r="T116" s="112"/>
      <c r="U116" s="112"/>
      <c r="V116" s="112"/>
      <c r="W116" s="112"/>
      <c r="X116" s="112"/>
      <c r="Y116" s="112"/>
      <c r="Z116" s="112"/>
      <c r="AA116" s="112"/>
      <c r="AB116" s="112"/>
      <c r="AC116" s="112"/>
      <c r="AD116" s="112"/>
      <c r="AE116" s="112"/>
      <c r="AF116" s="112"/>
    </row>
    <row r="117" spans="2:32" ht="15" customHeight="1"/>
    <row r="118" spans="2:32" ht="15" customHeight="1"/>
    <row r="119" spans="2:32" ht="15" customHeight="1"/>
    <row r="120" spans="2:32" ht="15" customHeight="1"/>
    <row r="121" spans="2:32" ht="15" customHeight="1"/>
    <row r="122" spans="2:32" ht="15" customHeight="1"/>
    <row r="123" spans="2:32" ht="15" customHeight="1"/>
    <row r="124" spans="2:32" ht="15" customHeight="1"/>
    <row r="125" spans="2:32" ht="15" customHeight="1"/>
    <row r="126" spans="2:32" ht="15" customHeight="1"/>
    <row r="127" spans="2:32" ht="15" customHeight="1"/>
    <row r="128" spans="2:32"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2" customHeight="1"/>
    <row r="164" ht="15" customHeight="1"/>
    <row r="165" ht="15" customHeight="1"/>
    <row r="166" ht="15" customHeight="1"/>
    <row r="167" ht="15" customHeight="1"/>
    <row r="168" ht="15" customHeight="1"/>
    <row r="169" ht="15" customHeight="1"/>
    <row r="170" ht="15" customHeight="1"/>
    <row r="171" ht="15" customHeight="1"/>
    <row r="172" ht="12" customHeight="1"/>
    <row r="173" ht="15" customHeight="1"/>
    <row r="174" ht="15" customHeight="1"/>
    <row r="175" ht="15" customHeight="1"/>
    <row r="176" ht="15" customHeight="1"/>
    <row r="177" ht="15" customHeight="1"/>
    <row r="178" ht="15" customHeight="1"/>
    <row r="179" ht="15" customHeight="1"/>
    <row r="180" ht="15" customHeight="1"/>
    <row r="181" ht="12" customHeight="1"/>
    <row r="182" ht="12" customHeight="1"/>
    <row r="183" ht="15" customHeight="1"/>
    <row r="184" ht="15" customHeight="1"/>
    <row r="185" ht="15" customHeight="1"/>
    <row r="186" ht="15" customHeight="1"/>
    <row r="187" ht="15" customHeight="1"/>
    <row r="188" ht="12" customHeight="1"/>
    <row r="189" ht="15" customHeight="1"/>
    <row r="190" ht="15" customHeight="1"/>
    <row r="191" ht="15" customHeight="1"/>
    <row r="192" ht="15" customHeight="1"/>
    <row r="193" ht="15" customHeight="1"/>
    <row r="194" ht="12" customHeight="1"/>
    <row r="195" ht="15" customHeight="1"/>
    <row r="196" ht="15" customHeight="1"/>
    <row r="197" ht="15" customHeight="1"/>
    <row r="198" ht="15" customHeight="1"/>
    <row r="199" ht="15" customHeight="1"/>
    <row r="200" ht="12" customHeight="1"/>
    <row r="201" ht="15" customHeight="1"/>
    <row r="202" ht="15" customHeight="1"/>
    <row r="203" ht="15" customHeight="1"/>
    <row r="204" ht="12" customHeight="1"/>
    <row r="205" ht="15" customHeight="1"/>
    <row r="206" ht="15" customHeight="1"/>
    <row r="207" ht="15" customHeight="1"/>
    <row r="208" ht="15" customHeight="1"/>
    <row r="209" ht="12"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2" customHeight="1"/>
    <row r="249" ht="15" customHeight="1"/>
    <row r="250" ht="15" customHeight="1"/>
    <row r="251" ht="15" customHeight="1"/>
    <row r="252" ht="12" customHeight="1"/>
    <row r="253" ht="15" customHeight="1"/>
    <row r="254" ht="15" customHeight="1"/>
    <row r="255" ht="12" customHeight="1"/>
    <row r="256" ht="15" customHeight="1"/>
    <row r="257" spans="2:32" ht="15" customHeight="1"/>
    <row r="258" spans="2:32" ht="15" customHeight="1">
      <c r="B258" s="112"/>
      <c r="C258" s="112"/>
      <c r="D258" s="112"/>
      <c r="E258" s="112"/>
      <c r="F258" s="112"/>
      <c r="G258" s="112"/>
      <c r="H258" s="112"/>
      <c r="I258" s="112"/>
      <c r="J258" s="112"/>
      <c r="K258" s="112"/>
      <c r="L258" s="112"/>
      <c r="M258" s="112"/>
      <c r="N258" s="112"/>
      <c r="O258" s="112"/>
      <c r="P258" s="112"/>
      <c r="Q258" s="112"/>
      <c r="R258" s="112"/>
      <c r="S258" s="112"/>
      <c r="T258" s="112"/>
      <c r="U258" s="112"/>
      <c r="V258" s="112"/>
      <c r="W258" s="112"/>
      <c r="X258" s="112"/>
      <c r="Y258" s="112"/>
      <c r="Z258" s="112"/>
      <c r="AA258" s="112"/>
      <c r="AB258" s="112"/>
      <c r="AC258" s="112"/>
      <c r="AD258" s="112"/>
      <c r="AE258" s="112"/>
      <c r="AF258" s="112"/>
    </row>
    <row r="259" spans="2:32" ht="15" customHeight="1"/>
    <row r="260" spans="2:32" ht="15" customHeight="1"/>
    <row r="261" spans="2:32" ht="15" customHeight="1"/>
    <row r="262" spans="2:32" ht="15" customHeight="1"/>
    <row r="263" spans="2:32" ht="15" customHeight="1"/>
    <row r="264" spans="2:32" ht="15" customHeight="1"/>
    <row r="265" spans="2:32" ht="15" customHeight="1"/>
    <row r="266" spans="2:32" ht="15" customHeight="1"/>
    <row r="267" spans="2:32" ht="12" customHeight="1"/>
    <row r="268" spans="2:32" ht="12" customHeight="1"/>
    <row r="269" spans="2:32" ht="12" customHeight="1"/>
    <row r="270" spans="2:32" ht="12" customHeight="1"/>
    <row r="271" spans="2:32" ht="12" customHeight="1"/>
    <row r="272" spans="2:3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2"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2" customHeight="1"/>
    <row r="328" ht="15" customHeight="1"/>
    <row r="329" ht="12" customHeight="1"/>
    <row r="330" ht="15" customHeight="1"/>
    <row r="331" ht="15" customHeight="1"/>
    <row r="332" ht="15" customHeight="1"/>
    <row r="333" ht="15" customHeight="1"/>
    <row r="334" ht="15" customHeight="1"/>
    <row r="335" ht="15" customHeight="1"/>
    <row r="336" ht="15" customHeight="1"/>
    <row r="337" spans="2:32" ht="15" customHeight="1"/>
    <row r="338" spans="2:32" ht="15" customHeight="1"/>
    <row r="339" spans="2:32" ht="15" customHeight="1"/>
    <row r="340" spans="2:32" ht="15" customHeight="1">
      <c r="B340" s="112"/>
      <c r="C340" s="112"/>
      <c r="D340" s="112"/>
      <c r="E340" s="112"/>
      <c r="F340" s="112"/>
      <c r="G340" s="112"/>
      <c r="H340" s="112"/>
      <c r="I340" s="112"/>
      <c r="J340" s="112"/>
      <c r="K340" s="112"/>
      <c r="L340" s="112"/>
      <c r="M340" s="112"/>
      <c r="N340" s="112"/>
      <c r="O340" s="112"/>
      <c r="P340" s="112"/>
      <c r="Q340" s="112"/>
      <c r="R340" s="112"/>
      <c r="S340" s="112"/>
      <c r="T340" s="112"/>
      <c r="U340" s="112"/>
      <c r="V340" s="112"/>
      <c r="W340" s="112"/>
      <c r="X340" s="112"/>
      <c r="Y340" s="112"/>
      <c r="Z340" s="112"/>
      <c r="AA340" s="112"/>
      <c r="AB340" s="112"/>
      <c r="AC340" s="112"/>
      <c r="AD340" s="112"/>
      <c r="AE340" s="112"/>
      <c r="AF340" s="112"/>
    </row>
    <row r="341" spans="2:32" ht="15" customHeight="1"/>
    <row r="342" spans="2:32" ht="15" customHeight="1"/>
    <row r="343" spans="2:32" ht="15" customHeight="1"/>
    <row r="344" spans="2:32" ht="15" customHeight="1"/>
    <row r="345" spans="2:32" ht="15" customHeight="1"/>
    <row r="346" spans="2:32" ht="12" customHeight="1"/>
    <row r="347" spans="2:32" ht="12" customHeight="1"/>
    <row r="348" spans="2:32" ht="12" customHeight="1"/>
    <row r="349" spans="2:32" ht="12" customHeight="1"/>
    <row r="350" spans="2:32" ht="12" customHeight="1"/>
    <row r="351" spans="2:32" ht="12" customHeight="1"/>
    <row r="352" spans="2:3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2"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2" customHeight="1"/>
    <row r="403" ht="15" customHeight="1"/>
    <row r="404" ht="15" customHeight="1"/>
    <row r="405" ht="12" customHeight="1"/>
    <row r="406" ht="15" customHeight="1"/>
    <row r="407" ht="15" customHeight="1"/>
    <row r="408" ht="15" customHeight="1"/>
    <row r="409" ht="15" customHeight="1"/>
    <row r="410" ht="15" customHeight="1"/>
    <row r="411" ht="12"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2" customHeight="1"/>
    <row r="429" ht="15" customHeight="1"/>
    <row r="430" ht="15" customHeight="1"/>
    <row r="431" ht="12" customHeight="1"/>
    <row r="432" ht="15" customHeight="1"/>
    <row r="433" ht="15" customHeight="1"/>
    <row r="434" ht="15" customHeight="1"/>
    <row r="435" ht="12"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2" customHeight="1"/>
    <row r="447" ht="15" customHeight="1"/>
    <row r="448" ht="15" customHeight="1"/>
    <row r="449" spans="2:32" ht="12" customHeight="1"/>
    <row r="450" spans="2:32" ht="15" customHeight="1"/>
    <row r="451" spans="2:32" ht="15" customHeight="1"/>
    <row r="452" spans="2:32" ht="15" customHeight="1">
      <c r="B452" s="112"/>
      <c r="C452" s="112"/>
      <c r="D452" s="112"/>
      <c r="E452" s="112"/>
      <c r="F452" s="112"/>
      <c r="G452" s="112"/>
      <c r="H452" s="112"/>
      <c r="I452" s="112"/>
      <c r="J452" s="112"/>
      <c r="K452" s="112"/>
      <c r="L452" s="112"/>
      <c r="M452" s="112"/>
      <c r="N452" s="112"/>
      <c r="O452" s="112"/>
      <c r="P452" s="112"/>
      <c r="Q452" s="112"/>
      <c r="R452" s="112"/>
      <c r="S452" s="112"/>
      <c r="T452" s="112"/>
      <c r="U452" s="112"/>
      <c r="V452" s="112"/>
      <c r="W452" s="112"/>
      <c r="X452" s="112"/>
      <c r="Y452" s="112"/>
      <c r="Z452" s="112"/>
      <c r="AA452" s="112"/>
      <c r="AB452" s="112"/>
      <c r="AC452" s="112"/>
      <c r="AD452" s="112"/>
      <c r="AE452" s="112"/>
      <c r="AF452" s="112"/>
    </row>
    <row r="453" spans="2:32" ht="15" customHeight="1"/>
    <row r="454" spans="2:32" ht="15" customHeight="1"/>
    <row r="455" spans="2:32" ht="15" customHeight="1"/>
    <row r="456" spans="2:32" ht="15" customHeight="1"/>
    <row r="457" spans="2:32" ht="15" customHeight="1"/>
    <row r="458" spans="2:32" ht="15" customHeight="1"/>
    <row r="459" spans="2:32" ht="15" customHeight="1"/>
    <row r="460" spans="2:32" ht="12" customHeight="1"/>
    <row r="461" spans="2:32" ht="12" customHeight="1"/>
    <row r="462" spans="2:32" ht="12" customHeight="1"/>
    <row r="463" spans="2:32" ht="12" customHeight="1"/>
    <row r="464" spans="2:32"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2"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2" customHeight="1"/>
    <row r="528" ht="15" customHeight="1"/>
    <row r="529" ht="12" customHeight="1"/>
    <row r="530" ht="15" customHeight="1"/>
    <row r="531" ht="15" customHeight="1"/>
    <row r="532" ht="15" customHeight="1"/>
    <row r="533" ht="15" customHeight="1"/>
    <row r="534" ht="15" customHeight="1"/>
    <row r="535" ht="12" customHeight="1"/>
    <row r="536" ht="15" customHeight="1"/>
    <row r="537" ht="15" customHeight="1"/>
    <row r="538" ht="15" customHeight="1"/>
    <row r="539" ht="15" customHeight="1"/>
    <row r="540" ht="15" customHeight="1"/>
    <row r="541" ht="15" customHeight="1"/>
    <row r="542" ht="15" customHeight="1"/>
    <row r="543" ht="15" customHeight="1"/>
    <row r="544" ht="15" customHeight="1"/>
    <row r="545" spans="2:32" ht="15" customHeight="1"/>
    <row r="546" spans="2:32" ht="15" customHeight="1"/>
    <row r="547" spans="2:32" ht="15" customHeight="1"/>
    <row r="548" spans="2:32" ht="15" customHeight="1"/>
    <row r="549" spans="2:32" ht="15" customHeight="1"/>
    <row r="550" spans="2:32" ht="15" customHeight="1"/>
    <row r="551" spans="2:32" ht="15" customHeight="1"/>
    <row r="552" spans="2:32" ht="12" customHeight="1"/>
    <row r="553" spans="2:32" ht="15" customHeight="1"/>
    <row r="554" spans="2:32" ht="12" customHeight="1"/>
    <row r="555" spans="2:32" ht="15" customHeight="1"/>
    <row r="556" spans="2:32" ht="15" customHeight="1"/>
    <row r="557" spans="2:32" ht="15" customHeight="1">
      <c r="B557" s="112"/>
      <c r="C557" s="112"/>
      <c r="D557" s="112"/>
      <c r="E557" s="112"/>
      <c r="F557" s="112"/>
      <c r="G557" s="112"/>
      <c r="H557" s="112"/>
      <c r="I557" s="112"/>
      <c r="J557" s="112"/>
      <c r="K557" s="112"/>
      <c r="L557" s="112"/>
      <c r="M557" s="112"/>
      <c r="N557" s="112"/>
      <c r="O557" s="112"/>
      <c r="P557" s="112"/>
      <c r="Q557" s="112"/>
      <c r="R557" s="112"/>
      <c r="S557" s="112"/>
      <c r="T557" s="112"/>
      <c r="U557" s="112"/>
      <c r="V557" s="112"/>
      <c r="W557" s="112"/>
      <c r="X557" s="112"/>
      <c r="Y557" s="112"/>
      <c r="Z557" s="112"/>
      <c r="AA557" s="112"/>
      <c r="AB557" s="112"/>
      <c r="AC557" s="112"/>
      <c r="AD557" s="112"/>
      <c r="AE557" s="112"/>
      <c r="AF557" s="112"/>
    </row>
    <row r="558" spans="2:32" ht="15" customHeight="1"/>
    <row r="559" spans="2:32" ht="15" customHeight="1"/>
    <row r="560" spans="2:32" ht="15" customHeight="1"/>
    <row r="561" ht="15"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5" customHeight="1"/>
    <row r="576" ht="15" customHeight="1"/>
    <row r="577" ht="15" customHeight="1"/>
    <row r="578" ht="15" customHeight="1"/>
    <row r="579" ht="15" customHeight="1"/>
    <row r="580" ht="15" customHeight="1"/>
    <row r="581" ht="15" customHeight="1"/>
    <row r="582" ht="15" customHeight="1"/>
    <row r="583" ht="15" customHeight="1"/>
    <row r="584" ht="12"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2" customHeight="1"/>
    <row r="601" ht="15" customHeight="1"/>
    <row r="602" ht="12" customHeight="1"/>
    <row r="603" ht="15" customHeight="1"/>
    <row r="604" ht="15" customHeight="1"/>
    <row r="605" ht="15" customHeight="1"/>
    <row r="606" ht="15" customHeight="1"/>
    <row r="607" ht="12"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2" customHeight="1"/>
    <row r="624" ht="15" customHeight="1"/>
    <row r="625" spans="2:32" ht="12" customHeight="1"/>
    <row r="626" spans="2:32" ht="15" customHeight="1"/>
    <row r="627" spans="2:32" ht="12" customHeight="1"/>
    <row r="628" spans="2:32" ht="15" customHeight="1"/>
    <row r="629" spans="2:32" ht="15" customHeight="1"/>
    <row r="630" spans="2:32" ht="12" customHeight="1"/>
    <row r="631" spans="2:32" ht="15" customHeight="1"/>
    <row r="632" spans="2:32" ht="12" customHeight="1"/>
    <row r="633" spans="2:32" ht="12" customHeight="1"/>
    <row r="634" spans="2:32" ht="15" customHeight="1"/>
    <row r="635" spans="2:32" ht="12" customHeight="1"/>
    <row r="636" spans="2:32" ht="15" customHeight="1"/>
    <row r="637" spans="2:32" ht="15" customHeight="1"/>
    <row r="638" spans="2:32" ht="15" customHeight="1">
      <c r="B638" s="112"/>
      <c r="C638" s="112"/>
      <c r="D638" s="112"/>
      <c r="E638" s="112"/>
      <c r="F638" s="112"/>
      <c r="G638" s="112"/>
      <c r="H638" s="112"/>
      <c r="I638" s="112"/>
      <c r="J638" s="112"/>
      <c r="K638" s="112"/>
      <c r="L638" s="112"/>
      <c r="M638" s="112"/>
      <c r="N638" s="112"/>
      <c r="O638" s="112"/>
      <c r="P638" s="112"/>
      <c r="Q638" s="112"/>
      <c r="R638" s="112"/>
      <c r="S638" s="112"/>
      <c r="T638" s="112"/>
      <c r="U638" s="112"/>
      <c r="V638" s="112"/>
      <c r="W638" s="112"/>
      <c r="X638" s="112"/>
      <c r="Y638" s="112"/>
      <c r="Z638" s="112"/>
      <c r="AA638" s="112"/>
      <c r="AB638" s="112"/>
      <c r="AC638" s="112"/>
      <c r="AD638" s="112"/>
      <c r="AE638" s="112"/>
      <c r="AF638" s="112"/>
    </row>
    <row r="639" spans="2:32" ht="15" customHeight="1"/>
    <row r="640" spans="2:32" ht="15" customHeight="1"/>
    <row r="641" ht="15" customHeight="1"/>
    <row r="642" ht="15"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5" customHeight="1"/>
    <row r="676" ht="15" customHeight="1"/>
    <row r="677" ht="15" customHeight="1"/>
    <row r="678" ht="15" customHeight="1"/>
    <row r="679" ht="15" customHeight="1"/>
    <row r="680" ht="15" customHeight="1"/>
    <row r="681" ht="15" customHeight="1"/>
    <row r="682" ht="12"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2" customHeight="1"/>
    <row r="699" ht="15" customHeight="1"/>
    <row r="700" ht="15" customHeight="1"/>
    <row r="701" ht="15" customHeight="1"/>
    <row r="702" ht="15" customHeight="1"/>
    <row r="703" ht="12" customHeight="1"/>
    <row r="704" ht="15" customHeight="1"/>
    <row r="705" spans="2:32" ht="15" customHeight="1"/>
    <row r="706" spans="2:32" ht="15" customHeight="1"/>
    <row r="707" spans="2:32" ht="15" customHeight="1"/>
    <row r="708" spans="2:32" ht="15" customHeight="1"/>
    <row r="709" spans="2:32" ht="15" customHeight="1"/>
    <row r="710" spans="2:32" ht="15" customHeight="1">
      <c r="B710" s="112"/>
      <c r="C710" s="112"/>
      <c r="D710" s="112"/>
      <c r="E710" s="112"/>
      <c r="F710" s="112"/>
      <c r="G710" s="112"/>
      <c r="H710" s="112"/>
      <c r="I710" s="112"/>
      <c r="J710" s="112"/>
      <c r="K710" s="112"/>
      <c r="L710" s="112"/>
      <c r="M710" s="112"/>
      <c r="N710" s="112"/>
      <c r="O710" s="112"/>
      <c r="P710" s="112"/>
      <c r="Q710" s="112"/>
      <c r="R710" s="112"/>
      <c r="S710" s="112"/>
      <c r="T710" s="112"/>
      <c r="U710" s="112"/>
      <c r="V710" s="112"/>
      <c r="W710" s="112"/>
      <c r="X710" s="112"/>
      <c r="Y710" s="112"/>
      <c r="Z710" s="112"/>
      <c r="AA710" s="112"/>
      <c r="AB710" s="112"/>
      <c r="AC710" s="112"/>
      <c r="AD710" s="112"/>
      <c r="AE710" s="112"/>
      <c r="AF710" s="112"/>
    </row>
    <row r="711" spans="2:32" ht="15" customHeight="1"/>
    <row r="712" spans="2:32" ht="15" customHeight="1"/>
    <row r="713" spans="2:32" ht="15" customHeight="1"/>
    <row r="714" spans="2:32" ht="15" customHeight="1"/>
    <row r="715" spans="2:32" ht="15" customHeight="1"/>
    <row r="716" spans="2:32" ht="12" customHeight="1"/>
    <row r="717" spans="2:32" ht="12" customHeight="1"/>
    <row r="718" spans="2:32" ht="12" customHeight="1"/>
    <row r="719" spans="2:32" ht="12" customHeight="1"/>
    <row r="720" spans="2:32"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2"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2" customHeight="1"/>
    <row r="781" ht="15" customHeight="1"/>
    <row r="782" ht="15" customHeight="1"/>
    <row r="783" ht="15" customHeight="1"/>
    <row r="784" ht="12"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2"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2" customHeight="1"/>
    <row r="811" ht="15" customHeight="1"/>
    <row r="812" ht="15" customHeight="1"/>
    <row r="813" ht="15" customHeight="1"/>
    <row r="814" ht="12"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2" customHeight="1"/>
    <row r="826" ht="15" customHeight="1"/>
    <row r="827" ht="15" customHeight="1"/>
    <row r="828" ht="15" customHeight="1"/>
    <row r="829" ht="15" customHeight="1"/>
    <row r="830" ht="15" customHeight="1"/>
    <row r="831" ht="15" customHeight="1"/>
    <row r="832" ht="15" customHeight="1"/>
    <row r="833" ht="15" customHeight="1"/>
    <row r="834" ht="15" customHeight="1"/>
    <row r="835" ht="12"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2"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2"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2"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spans="2:32" ht="12" customHeight="1"/>
    <row r="882" spans="2:32" ht="15" customHeight="1"/>
    <row r="883" spans="2:32" ht="15" customHeight="1"/>
    <row r="884" spans="2:32" ht="15" customHeight="1"/>
    <row r="885" spans="2:32" ht="15" customHeight="1"/>
    <row r="886" spans="2:32" ht="15" customHeight="1">
      <c r="B886" s="112"/>
      <c r="C886" s="112"/>
      <c r="D886" s="112"/>
      <c r="E886" s="112"/>
      <c r="F886" s="112"/>
      <c r="G886" s="112"/>
      <c r="H886" s="112"/>
      <c r="I886" s="112"/>
      <c r="J886" s="112"/>
      <c r="K886" s="112"/>
      <c r="L886" s="112"/>
      <c r="M886" s="112"/>
      <c r="N886" s="112"/>
      <c r="O886" s="112"/>
      <c r="P886" s="112"/>
      <c r="Q886" s="112"/>
      <c r="R886" s="112"/>
      <c r="S886" s="112"/>
      <c r="T886" s="112"/>
      <c r="U886" s="112"/>
      <c r="V886" s="112"/>
      <c r="W886" s="112"/>
      <c r="X886" s="112"/>
      <c r="Y886" s="112"/>
      <c r="Z886" s="112"/>
      <c r="AA886" s="112"/>
      <c r="AB886" s="112"/>
      <c r="AC886" s="112"/>
      <c r="AD886" s="112"/>
      <c r="AE886" s="112"/>
      <c r="AF886" s="112"/>
    </row>
    <row r="887" spans="2:32" ht="15" customHeight="1"/>
    <row r="888" spans="2:32" ht="15" customHeight="1"/>
    <row r="889" spans="2:32" ht="12" customHeight="1"/>
    <row r="890" spans="2:32" ht="12" customHeight="1"/>
    <row r="891" spans="2:32" ht="12" customHeight="1"/>
    <row r="892" spans="2:32" ht="12" customHeight="1"/>
    <row r="893" spans="2:32" ht="12" customHeight="1"/>
    <row r="894" spans="2:32" ht="12" customHeight="1"/>
    <row r="895" spans="2:32" ht="12" customHeight="1"/>
    <row r="896" spans="2:32" ht="12" customHeight="1"/>
    <row r="897" ht="12" customHeight="1"/>
    <row r="898" ht="12" customHeight="1"/>
    <row r="899" ht="12"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2"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2" customHeight="1"/>
    <row r="928" ht="15" customHeight="1"/>
    <row r="929" ht="12" customHeight="1"/>
    <row r="930" ht="15" customHeight="1"/>
    <row r="931" ht="15" customHeight="1"/>
    <row r="932" ht="15" customHeight="1"/>
    <row r="933" ht="15" customHeight="1"/>
    <row r="934" ht="15" customHeight="1"/>
    <row r="935" ht="12"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2" customHeight="1"/>
    <row r="953" ht="15" customHeight="1"/>
    <row r="954" ht="12" customHeight="1"/>
    <row r="955" ht="15" customHeight="1"/>
    <row r="956" ht="12" customHeight="1"/>
    <row r="957" ht="15" customHeight="1"/>
    <row r="958" ht="15" customHeight="1"/>
    <row r="959" ht="15" customHeight="1"/>
    <row r="960" ht="15" customHeight="1"/>
    <row r="961" spans="2:32" ht="15" customHeight="1"/>
    <row r="962" spans="2:32" ht="15" customHeight="1"/>
    <row r="963" spans="2:32" ht="15" customHeight="1"/>
    <row r="964" spans="2:32" ht="15" customHeight="1"/>
    <row r="965" spans="2:32" ht="15" customHeight="1"/>
    <row r="966" spans="2:32" ht="15" customHeight="1"/>
    <row r="967" spans="2:32" ht="15" customHeight="1"/>
    <row r="968" spans="2:32" ht="15" customHeight="1"/>
    <row r="969" spans="2:32" ht="15" customHeight="1">
      <c r="B969" s="112"/>
      <c r="C969" s="112"/>
      <c r="D969" s="112"/>
      <c r="E969" s="112"/>
      <c r="F969" s="112"/>
      <c r="G969" s="112"/>
      <c r="H969" s="112"/>
      <c r="I969" s="112"/>
      <c r="J969" s="112"/>
      <c r="K969" s="112"/>
      <c r="L969" s="112"/>
      <c r="M969" s="112"/>
      <c r="N969" s="112"/>
      <c r="O969" s="112"/>
      <c r="P969" s="112"/>
      <c r="Q969" s="112"/>
      <c r="R969" s="112"/>
      <c r="S969" s="112"/>
      <c r="T969" s="112"/>
      <c r="U969" s="112"/>
      <c r="V969" s="112"/>
      <c r="W969" s="112"/>
      <c r="X969" s="112"/>
      <c r="Y969" s="112"/>
      <c r="Z969" s="112"/>
      <c r="AA969" s="112"/>
      <c r="AB969" s="112"/>
      <c r="AC969" s="112"/>
      <c r="AD969" s="112"/>
      <c r="AE969" s="112"/>
      <c r="AF969" s="112"/>
    </row>
    <row r="970" spans="2:32" ht="15" customHeight="1"/>
    <row r="971" spans="2:32" ht="15" customHeight="1"/>
    <row r="972" spans="2:32" ht="15" customHeight="1"/>
    <row r="973" spans="2:32" ht="15" customHeight="1"/>
    <row r="974" spans="2:32" ht="15" customHeight="1"/>
    <row r="975" spans="2:32" ht="12" customHeight="1"/>
    <row r="976" spans="2:32"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2" customHeight="1"/>
    <row r="1011" ht="15" customHeight="1"/>
    <row r="1012" ht="15" customHeight="1"/>
    <row r="1013" ht="15" customHeight="1"/>
    <row r="1014" ht="15" customHeight="1"/>
    <row r="1015"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2" customHeight="1"/>
    <row r="1028" ht="15" customHeight="1"/>
    <row r="1029" ht="15" customHeight="1"/>
    <row r="1030" ht="12" customHeight="1"/>
    <row r="1031" ht="15" customHeight="1"/>
    <row r="1032" ht="15" customHeight="1"/>
    <row r="1033" ht="15" customHeight="1"/>
    <row r="1034" ht="15" customHeight="1"/>
    <row r="1035" ht="15" customHeight="1"/>
    <row r="1036" ht="12"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2" customHeight="1"/>
    <row r="1054" ht="15" customHeight="1"/>
    <row r="1055" ht="15" customHeight="1"/>
    <row r="1056" ht="12" customHeight="1"/>
    <row r="1057" spans="2:32" ht="15" customHeight="1"/>
    <row r="1058" spans="2:32" ht="12" customHeight="1"/>
    <row r="1059" spans="2:32" ht="15" customHeight="1"/>
    <row r="1060" spans="2:32" ht="15" customHeight="1"/>
    <row r="1061" spans="2:32" ht="15" customHeight="1"/>
    <row r="1062" spans="2:32" ht="15" customHeight="1"/>
    <row r="1063" spans="2:32" ht="15" customHeight="1"/>
    <row r="1064" spans="2:32" ht="15" customHeight="1"/>
    <row r="1065" spans="2:32" ht="15" customHeight="1"/>
    <row r="1066" spans="2:32" ht="15" customHeight="1"/>
    <row r="1067" spans="2:32" ht="15" customHeight="1"/>
    <row r="1068" spans="2:32" ht="15" customHeight="1"/>
    <row r="1069" spans="2:32" ht="15" customHeight="1"/>
    <row r="1070" spans="2:32" ht="15" customHeight="1"/>
    <row r="1071" spans="2:32" ht="15" customHeight="1">
      <c r="B1071" s="112"/>
      <c r="C1071" s="112"/>
      <c r="D1071" s="112"/>
      <c r="E1071" s="112"/>
      <c r="F1071" s="112"/>
      <c r="G1071" s="112"/>
      <c r="H1071" s="112"/>
      <c r="I1071" s="112"/>
      <c r="J1071" s="112"/>
      <c r="K1071" s="112"/>
      <c r="L1071" s="112"/>
      <c r="M1071" s="112"/>
      <c r="N1071" s="112"/>
      <c r="O1071" s="112"/>
      <c r="P1071" s="112"/>
      <c r="Q1071" s="112"/>
      <c r="R1071" s="112"/>
      <c r="S1071" s="112"/>
      <c r="T1071" s="112"/>
      <c r="U1071" s="112"/>
      <c r="V1071" s="112"/>
      <c r="W1071" s="112"/>
      <c r="X1071" s="112"/>
      <c r="Y1071" s="112"/>
      <c r="Z1071" s="112"/>
      <c r="AA1071" s="112"/>
      <c r="AB1071" s="112"/>
      <c r="AC1071" s="112"/>
      <c r="AD1071" s="112"/>
      <c r="AE1071" s="112"/>
      <c r="AF1071" s="112"/>
    </row>
    <row r="1072" spans="2:32" ht="15" customHeight="1"/>
    <row r="1073" ht="15" customHeight="1"/>
    <row r="1074" ht="15" customHeight="1"/>
    <row r="1075" ht="15" customHeight="1"/>
    <row r="1076" ht="15" customHeight="1"/>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0" ht="15" customHeight="1"/>
    <row r="1101" ht="15" customHeight="1"/>
    <row r="1102" ht="15" customHeight="1"/>
    <row r="1103" ht="15" customHeight="1"/>
    <row r="1104" ht="15" customHeight="1"/>
    <row r="1105" ht="15" customHeight="1"/>
    <row r="1106" ht="15" customHeight="1"/>
    <row r="1107" ht="15" customHeight="1"/>
    <row r="1108" ht="15" customHeight="1"/>
    <row r="1109" ht="15" customHeight="1"/>
    <row r="1110" ht="12" customHeight="1"/>
    <row r="1111" ht="15" customHeight="1"/>
    <row r="1112" ht="15" customHeight="1"/>
    <row r="1113" ht="15" customHeight="1"/>
    <row r="1114" ht="15" customHeight="1"/>
    <row r="1115" ht="15" customHeight="1"/>
    <row r="1116" ht="15" customHeight="1"/>
    <row r="1117" ht="15" customHeight="1"/>
    <row r="1118" ht="15" customHeight="1"/>
    <row r="1119" ht="15" customHeight="1"/>
    <row r="1120" ht="15" customHeight="1"/>
    <row r="1121" ht="15" customHeight="1"/>
    <row r="1122" ht="15" customHeight="1"/>
    <row r="1123" ht="15" customHeight="1"/>
    <row r="1124" ht="15" customHeight="1"/>
    <row r="1125" ht="15" customHeight="1"/>
    <row r="1126" ht="15" customHeight="1"/>
    <row r="1127" ht="12" customHeight="1"/>
    <row r="1128" ht="15" customHeight="1"/>
    <row r="1129" ht="12" customHeight="1"/>
    <row r="1130" ht="15" customHeight="1"/>
    <row r="1131" ht="15" customHeight="1"/>
    <row r="1132" ht="15" customHeight="1"/>
    <row r="1133" ht="15" customHeight="1"/>
    <row r="1134" ht="15" customHeight="1"/>
    <row r="1135" ht="12" customHeight="1"/>
    <row r="1136" ht="15" customHeight="1"/>
    <row r="1137" ht="15" customHeight="1"/>
    <row r="1138" ht="15" customHeight="1"/>
    <row r="1139" ht="15" customHeight="1"/>
    <row r="1140" ht="15" customHeight="1"/>
    <row r="1141" ht="15" customHeight="1"/>
    <row r="1142" ht="15" customHeight="1"/>
    <row r="1143" ht="15" customHeight="1"/>
    <row r="1144" ht="15" customHeight="1"/>
    <row r="1145" ht="15" customHeight="1"/>
    <row r="1146" ht="15" customHeight="1"/>
    <row r="1147" ht="15" customHeight="1"/>
    <row r="1148" ht="15" customHeight="1"/>
    <row r="1149" ht="15" customHeight="1"/>
    <row r="1150" ht="15" customHeight="1"/>
    <row r="1151" ht="15" customHeight="1"/>
    <row r="1152" ht="12" customHeight="1"/>
    <row r="1153" ht="15" customHeight="1"/>
    <row r="1154" ht="12" customHeight="1"/>
    <row r="1155" ht="15" customHeight="1"/>
    <row r="1156" ht="12"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69" spans="2:32" ht="15" customHeight="1">
      <c r="B1169" s="112"/>
      <c r="C1169" s="112"/>
      <c r="D1169" s="112"/>
      <c r="E1169" s="112"/>
      <c r="F1169" s="112"/>
      <c r="G1169" s="112"/>
      <c r="H1169" s="112"/>
      <c r="I1169" s="112"/>
      <c r="J1169" s="112"/>
      <c r="K1169" s="112"/>
      <c r="L1169" s="112"/>
      <c r="M1169" s="112"/>
      <c r="N1169" s="112"/>
      <c r="O1169" s="112"/>
      <c r="P1169" s="112"/>
      <c r="Q1169" s="112"/>
      <c r="R1169" s="112"/>
      <c r="S1169" s="112"/>
      <c r="T1169" s="112"/>
      <c r="U1169" s="112"/>
      <c r="V1169" s="112"/>
      <c r="W1169" s="112"/>
      <c r="X1169" s="112"/>
      <c r="Y1169" s="112"/>
      <c r="Z1169" s="112"/>
      <c r="AA1169" s="112"/>
      <c r="AB1169" s="112"/>
      <c r="AC1169" s="112"/>
      <c r="AD1169" s="112"/>
      <c r="AE1169" s="112"/>
      <c r="AF1169" s="112"/>
    </row>
    <row r="1170" spans="2:32" ht="15" customHeight="1"/>
    <row r="1171" spans="2:32" ht="15" customHeight="1"/>
    <row r="1172" spans="2:32" ht="15" customHeight="1"/>
    <row r="1173" spans="2:32" ht="15" customHeight="1"/>
    <row r="1174" spans="2:32" ht="15" customHeight="1"/>
    <row r="1175" spans="2:32" ht="12" customHeight="1"/>
    <row r="1176" spans="2:32" ht="12" customHeight="1"/>
    <row r="1177" spans="2:32" ht="12" customHeight="1"/>
    <row r="1178" spans="2:32" ht="12" customHeight="1"/>
    <row r="1179" spans="2:32" ht="12" customHeight="1"/>
    <row r="1180" spans="2:32" ht="12" customHeight="1"/>
    <row r="1181" spans="2:32" ht="12" customHeight="1"/>
    <row r="1182" spans="2:32" ht="12" customHeight="1"/>
    <row r="1183" spans="2:32" ht="12" customHeight="1"/>
    <row r="1184" spans="2:32"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0" ht="12" customHeight="1"/>
    <row r="1211" ht="15" customHeight="1"/>
    <row r="1212" ht="15" customHeight="1"/>
    <row r="1213" ht="15" customHeight="1"/>
    <row r="1214" ht="15" customHeight="1"/>
    <row r="1215" ht="15" customHeight="1"/>
    <row r="1216" ht="15" customHeight="1"/>
    <row r="1217" ht="15" customHeight="1"/>
    <row r="1218" ht="15" customHeight="1"/>
    <row r="1219" ht="15" customHeight="1"/>
    <row r="1220" ht="15" customHeight="1"/>
    <row r="1221" ht="15" customHeight="1"/>
    <row r="1222" ht="15" customHeight="1"/>
    <row r="1223" ht="15" customHeight="1"/>
    <row r="1224" ht="15" customHeight="1"/>
    <row r="1225" ht="15" customHeight="1"/>
    <row r="1226" ht="15" customHeight="1"/>
    <row r="1227" ht="12" customHeight="1"/>
    <row r="1228" ht="15" customHeight="1"/>
    <row r="1229" ht="12" customHeight="1"/>
    <row r="1230" ht="15" customHeight="1"/>
    <row r="1231" ht="15" customHeight="1"/>
    <row r="1232" ht="15" customHeight="1"/>
    <row r="1233" ht="15" customHeight="1"/>
    <row r="1234" ht="15" customHeight="1"/>
    <row r="1235" ht="12" customHeight="1"/>
    <row r="1236" ht="15" customHeight="1"/>
    <row r="1237" ht="15" customHeight="1"/>
    <row r="1238" ht="15" customHeight="1"/>
    <row r="1239" ht="15" customHeight="1"/>
    <row r="1240" ht="15" customHeight="1"/>
    <row r="1241" ht="15" customHeight="1"/>
    <row r="1242" ht="15" customHeight="1"/>
    <row r="1243" ht="15" customHeight="1"/>
    <row r="1244" ht="15" customHeight="1"/>
    <row r="1245" ht="15" customHeight="1"/>
    <row r="1246" ht="15" customHeight="1"/>
    <row r="1247" ht="15" customHeight="1"/>
    <row r="1248" ht="15" customHeight="1"/>
    <row r="1249" ht="15" customHeight="1"/>
    <row r="1250" ht="15" customHeight="1"/>
    <row r="1251" ht="15" customHeight="1"/>
    <row r="1252" ht="12" customHeight="1"/>
    <row r="1253" ht="15" customHeight="1"/>
    <row r="1254" ht="12" customHeight="1"/>
    <row r="1255" ht="15" customHeight="1"/>
    <row r="1256" ht="12" customHeight="1"/>
    <row r="1257" ht="15" customHeight="1"/>
    <row r="1258" ht="15" customHeight="1"/>
    <row r="1259" ht="15" customHeight="1"/>
    <row r="1260" ht="15" customHeight="1"/>
    <row r="1261" ht="15" customHeight="1"/>
    <row r="1262" ht="15" customHeight="1"/>
    <row r="1263" ht="15" customHeight="1"/>
    <row r="1264" ht="15" customHeight="1"/>
    <row r="1265" spans="2:32" ht="15" customHeight="1"/>
    <row r="1266" spans="2:32" ht="15" customHeight="1"/>
    <row r="1267" spans="2:32" ht="15" customHeight="1"/>
    <row r="1268" spans="2:32" ht="15" customHeight="1"/>
    <row r="1269" spans="2:32" ht="15" customHeight="1">
      <c r="B1269" s="112"/>
      <c r="C1269" s="112"/>
      <c r="D1269" s="112"/>
      <c r="E1269" s="112"/>
      <c r="F1269" s="112"/>
      <c r="G1269" s="112"/>
      <c r="H1269" s="112"/>
      <c r="I1269" s="112"/>
      <c r="J1269" s="112"/>
      <c r="K1269" s="112"/>
      <c r="L1269" s="112"/>
      <c r="M1269" s="112"/>
      <c r="N1269" s="112"/>
      <c r="O1269" s="112"/>
      <c r="P1269" s="112"/>
      <c r="Q1269" s="112"/>
      <c r="R1269" s="112"/>
      <c r="S1269" s="112"/>
      <c r="T1269" s="112"/>
      <c r="U1269" s="112"/>
      <c r="V1269" s="112"/>
      <c r="W1269" s="112"/>
      <c r="X1269" s="112"/>
      <c r="Y1269" s="112"/>
      <c r="Z1269" s="112"/>
      <c r="AA1269" s="112"/>
      <c r="AB1269" s="112"/>
      <c r="AC1269" s="112"/>
      <c r="AD1269" s="112"/>
      <c r="AE1269" s="112"/>
      <c r="AF1269" s="112"/>
    </row>
    <row r="1270" spans="2:32" ht="15" customHeight="1"/>
    <row r="1271" spans="2:32" ht="15" customHeight="1"/>
    <row r="1272" spans="2:32" ht="15" customHeight="1"/>
    <row r="1273" spans="2:32" ht="15" customHeight="1"/>
    <row r="1274" spans="2:32" ht="15" customHeight="1"/>
    <row r="1275" spans="2:32" ht="12" customHeight="1"/>
    <row r="1276" spans="2:32" ht="12" customHeight="1"/>
    <row r="1277" spans="2:32" ht="12" customHeight="1"/>
    <row r="1278" spans="2:32" ht="12" customHeight="1"/>
    <row r="1279" spans="2:32" ht="12" customHeight="1"/>
    <row r="1280" spans="2:32"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0" ht="15" customHeight="1"/>
    <row r="1301" ht="15" customHeight="1"/>
    <row r="1302" ht="15" customHeight="1"/>
    <row r="1303" ht="15" customHeight="1"/>
    <row r="1304" ht="15" customHeight="1"/>
    <row r="1305" ht="15" customHeight="1"/>
    <row r="1306" ht="12" customHeight="1"/>
    <row r="1307" ht="15" customHeight="1"/>
    <row r="1308" ht="15" customHeight="1"/>
    <row r="1309" ht="15" customHeight="1"/>
    <row r="1310" ht="15" customHeight="1"/>
    <row r="1311" ht="12" customHeight="1"/>
    <row r="1312" ht="15" customHeight="1"/>
    <row r="1313" ht="15" customHeight="1"/>
    <row r="1314" ht="15" customHeight="1"/>
    <row r="1315" ht="12"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6" ht="15" customHeight="1"/>
    <row r="1327" ht="15" customHeight="1"/>
    <row r="1328" ht="15" customHeight="1"/>
    <row r="1329" ht="15" customHeight="1"/>
    <row r="1330" ht="15" customHeight="1"/>
    <row r="1331" ht="12" customHeight="1"/>
    <row r="1332" ht="15" customHeight="1"/>
    <row r="1333" ht="15" customHeight="1"/>
    <row r="1334" ht="15" customHeight="1"/>
    <row r="1335" ht="15" customHeight="1"/>
    <row r="1336" ht="15" customHeight="1"/>
    <row r="1337" ht="15" customHeight="1"/>
    <row r="1338" ht="15" customHeight="1"/>
    <row r="1339"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49" ht="15" customHeight="1"/>
    <row r="1350" ht="15" customHeight="1"/>
    <row r="1351" ht="15" customHeight="1"/>
    <row r="1352" ht="15" customHeight="1"/>
    <row r="1353" ht="15" customHeight="1"/>
    <row r="1354" ht="15" customHeight="1"/>
    <row r="1355" ht="15" customHeight="1"/>
    <row r="1356" ht="15" customHeight="1"/>
    <row r="1357" ht="15" customHeight="1"/>
    <row r="1358" ht="15" customHeight="1"/>
    <row r="1359" ht="15" customHeight="1"/>
    <row r="1360" ht="15" customHeight="1"/>
    <row r="1361" ht="15" customHeight="1"/>
    <row r="1362" ht="12"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4" ht="15" customHeight="1"/>
    <row r="1375" ht="15" customHeight="1"/>
    <row r="1376" ht="15" customHeight="1"/>
    <row r="1377" ht="15" customHeight="1"/>
    <row r="1378" ht="12" customHeight="1"/>
    <row r="1379" ht="15" customHeight="1"/>
    <row r="1380" ht="15" customHeight="1"/>
    <row r="1381" ht="15" customHeight="1"/>
    <row r="1382" ht="15" customHeight="1"/>
    <row r="1383" ht="15" customHeight="1"/>
    <row r="1384" ht="15" customHeight="1"/>
    <row r="1385" ht="15" customHeight="1"/>
    <row r="1386" ht="15" customHeight="1"/>
    <row r="1387" ht="15" customHeight="1"/>
    <row r="1388" ht="15" customHeight="1"/>
    <row r="1389" ht="15" customHeight="1"/>
    <row r="1390" ht="15" customHeight="1"/>
    <row r="1391" ht="15" customHeight="1"/>
    <row r="1392" ht="15" customHeight="1"/>
    <row r="1393" ht="15" customHeight="1"/>
    <row r="1394" ht="15" customHeight="1"/>
    <row r="1395" ht="15" customHeight="1"/>
    <row r="1396" ht="15" customHeight="1"/>
    <row r="1397" ht="12"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11" ht="15" customHeight="1"/>
    <row r="1412" ht="15" customHeight="1"/>
    <row r="1413" ht="15" customHeight="1"/>
    <row r="1414" ht="15" customHeight="1"/>
    <row r="1415" ht="15" customHeight="1"/>
    <row r="1416" ht="15" customHeight="1"/>
    <row r="1417" ht="15" customHeight="1"/>
    <row r="1418" ht="15" customHeight="1"/>
    <row r="1419" ht="15" customHeight="1"/>
    <row r="1420" ht="15" customHeight="1"/>
    <row r="1421" ht="15" customHeight="1"/>
    <row r="1422" ht="15" customHeight="1"/>
    <row r="1423" ht="15" customHeight="1"/>
    <row r="1424"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0" ht="15" customHeight="1"/>
    <row r="1451" ht="15" customHeight="1"/>
    <row r="1452" ht="12"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2" customHeight="1"/>
    <row r="1465" ht="15" customHeight="1"/>
    <row r="1466" ht="15" customHeight="1"/>
    <row r="1467" ht="15" customHeight="1"/>
    <row r="1468" ht="15" customHeight="1"/>
    <row r="1469" ht="15" customHeight="1"/>
    <row r="1470" ht="15" customHeight="1"/>
    <row r="1471" ht="15" customHeight="1"/>
    <row r="1472" ht="15" customHeight="1"/>
    <row r="1473" spans="2:32" ht="15" customHeight="1"/>
    <row r="1474" spans="2:32" ht="15" customHeight="1"/>
    <row r="1475" spans="2:32" ht="15" customHeight="1"/>
    <row r="1476" spans="2:32" ht="15" customHeight="1"/>
    <row r="1477" spans="2:32" ht="15" customHeight="1"/>
    <row r="1478" spans="2:32" ht="15" customHeight="1"/>
    <row r="1479" spans="2:32" ht="15" customHeight="1"/>
    <row r="1480" spans="2:32" ht="15" customHeight="1"/>
    <row r="1481" spans="2:32" ht="15" customHeight="1"/>
    <row r="1482" spans="2:32" ht="15" customHeight="1"/>
    <row r="1483" spans="2:32" ht="15" customHeight="1"/>
    <row r="1484" spans="2:32" ht="15" customHeight="1">
      <c r="B1484" s="112"/>
      <c r="C1484" s="112"/>
      <c r="D1484" s="112"/>
      <c r="E1484" s="112"/>
      <c r="F1484" s="112"/>
      <c r="G1484" s="112"/>
      <c r="H1484" s="112"/>
      <c r="I1484" s="112"/>
      <c r="J1484" s="112"/>
      <c r="K1484" s="112"/>
      <c r="L1484" s="112"/>
      <c r="M1484" s="112"/>
      <c r="N1484" s="112"/>
      <c r="O1484" s="112"/>
      <c r="P1484" s="112"/>
      <c r="Q1484" s="112"/>
      <c r="R1484" s="112"/>
      <c r="S1484" s="112"/>
      <c r="T1484" s="112"/>
      <c r="U1484" s="112"/>
      <c r="V1484" s="112"/>
      <c r="W1484" s="112"/>
      <c r="X1484" s="112"/>
      <c r="Y1484" s="112"/>
      <c r="Z1484" s="112"/>
      <c r="AA1484" s="112"/>
      <c r="AB1484" s="112"/>
      <c r="AC1484" s="112"/>
      <c r="AD1484" s="112"/>
      <c r="AE1484" s="112"/>
      <c r="AF1484" s="112"/>
    </row>
    <row r="1485" spans="2:32" ht="15" customHeight="1"/>
    <row r="1486" spans="2:32" ht="15" customHeight="1"/>
    <row r="1487" spans="2:32" ht="15" customHeight="1"/>
    <row r="1488" spans="2:32" ht="15" customHeight="1"/>
    <row r="1489" ht="15" customHeight="1"/>
    <row r="1490" ht="15" customHeight="1"/>
    <row r="1491" ht="15" customHeight="1"/>
    <row r="1492" ht="15" customHeight="1"/>
    <row r="1493" ht="15" customHeight="1"/>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5" ht="15" customHeight="1"/>
    <row r="1526" ht="15" customHeight="1"/>
    <row r="1527" ht="15" customHeight="1"/>
    <row r="1528" ht="15" customHeight="1"/>
    <row r="1529" ht="15" customHeight="1"/>
    <row r="1530" ht="15" customHeight="1"/>
    <row r="1531" ht="15" customHeight="1"/>
    <row r="1532" ht="15" customHeight="1"/>
    <row r="1533" ht="15" customHeight="1"/>
    <row r="1534" ht="15" customHeight="1"/>
    <row r="1535" ht="15" customHeight="1"/>
    <row r="1536" ht="15" customHeight="1"/>
    <row r="1537" ht="15" customHeight="1"/>
    <row r="1538" ht="15" customHeight="1"/>
    <row r="1539" ht="15" customHeight="1"/>
    <row r="1540" ht="15" customHeight="1"/>
    <row r="1541" ht="15" customHeight="1"/>
    <row r="1542" ht="15" customHeight="1"/>
    <row r="1543" ht="15" customHeight="1"/>
    <row r="1544" ht="15" customHeight="1"/>
    <row r="1545" ht="15" customHeight="1"/>
    <row r="1546" ht="15" customHeight="1"/>
    <row r="1547" ht="15" customHeight="1"/>
    <row r="1548" ht="15" customHeight="1"/>
    <row r="1549" ht="15" customHeight="1"/>
    <row r="1550" ht="15" customHeight="1"/>
    <row r="1551" ht="15" customHeight="1"/>
    <row r="1552" ht="15" customHeight="1"/>
    <row r="1553" ht="15" customHeight="1"/>
    <row r="1554" ht="15" customHeight="1"/>
    <row r="1555" ht="15" customHeight="1"/>
    <row r="1556" ht="15" customHeight="1"/>
    <row r="1557" ht="15" customHeight="1"/>
    <row r="1558" ht="15" customHeight="1"/>
    <row r="1559" ht="15" customHeight="1"/>
    <row r="1560" ht="15" customHeight="1"/>
    <row r="1561" ht="15" customHeight="1"/>
    <row r="1562" ht="15" customHeight="1"/>
    <row r="1563" ht="15" customHeight="1"/>
    <row r="1564" ht="15" customHeight="1"/>
    <row r="1565" ht="15" customHeight="1"/>
    <row r="1566" ht="15" customHeight="1"/>
    <row r="1567" ht="15" customHeight="1"/>
    <row r="1568" ht="15" customHeight="1"/>
    <row r="1569" ht="15" customHeight="1"/>
    <row r="1570" ht="15" customHeight="1"/>
    <row r="1571" ht="15" customHeight="1"/>
    <row r="1572" ht="15" customHeight="1"/>
    <row r="1573" ht="15" customHeight="1"/>
    <row r="1574" ht="15" customHeight="1"/>
    <row r="1575" ht="15" customHeight="1"/>
    <row r="1576" ht="15" customHeight="1"/>
    <row r="1577" ht="15" customHeight="1"/>
    <row r="1578" ht="15" customHeight="1"/>
    <row r="1579" ht="15" customHeight="1"/>
    <row r="1580" ht="15" customHeight="1"/>
    <row r="1581" ht="15" customHeight="1"/>
    <row r="1582" ht="15" customHeight="1"/>
    <row r="1583" ht="15" customHeight="1"/>
    <row r="1584" ht="12" customHeight="1"/>
    <row r="1585" ht="12" customHeight="1"/>
    <row r="1586" ht="15" customHeight="1"/>
    <row r="1587" ht="15" customHeight="1"/>
    <row r="1588" ht="15" customHeight="1"/>
    <row r="1589" ht="15" customHeight="1"/>
    <row r="1590" ht="15" customHeight="1"/>
    <row r="1591" ht="15" customHeight="1"/>
    <row r="1592" ht="15" customHeight="1"/>
    <row r="1593" ht="15" customHeight="1"/>
    <row r="1594" ht="15" customHeight="1"/>
    <row r="1595" ht="15" customHeight="1"/>
    <row r="1596" ht="15" customHeight="1"/>
    <row r="1597" ht="15" customHeight="1"/>
    <row r="1598" ht="15" customHeight="1"/>
    <row r="1599" ht="15" customHeight="1"/>
    <row r="1600" ht="15" customHeight="1"/>
    <row r="1601" ht="15" customHeight="1"/>
    <row r="1602" ht="15" customHeight="1"/>
    <row r="1603" ht="15" customHeight="1"/>
    <row r="1604" ht="15" customHeight="1"/>
    <row r="1605" ht="15" customHeight="1"/>
    <row r="1606" ht="15" customHeight="1"/>
    <row r="1607" ht="15" customHeight="1"/>
    <row r="1608" ht="15" customHeight="1"/>
    <row r="1609" ht="15" customHeight="1"/>
    <row r="1610" ht="15" customHeight="1"/>
    <row r="1611" ht="15" customHeight="1"/>
    <row r="1612" ht="15" customHeight="1"/>
    <row r="1613" ht="15" customHeight="1"/>
    <row r="1614" ht="15" customHeight="1"/>
    <row r="1615" ht="15" customHeight="1"/>
    <row r="1616" ht="15" customHeight="1"/>
    <row r="1617" ht="15" customHeight="1"/>
    <row r="1618" ht="15" customHeight="1"/>
    <row r="1619" ht="15" customHeight="1"/>
    <row r="1620" ht="15" customHeight="1"/>
    <row r="1621" ht="15" customHeight="1"/>
    <row r="1622" ht="15" customHeight="1"/>
    <row r="1623" ht="15" customHeight="1"/>
    <row r="1624" ht="15" customHeight="1"/>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39" ht="15" customHeight="1"/>
    <row r="1640" ht="12" customHeight="1"/>
    <row r="1641" ht="12"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4" ht="15" customHeight="1"/>
    <row r="1665" ht="15" customHeight="1"/>
    <row r="1666" ht="15" customHeight="1"/>
    <row r="1667"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5" ht="15" customHeight="1"/>
    <row r="1686" ht="15" customHeight="1"/>
    <row r="1687" ht="15" customHeight="1"/>
    <row r="1688" ht="15" customHeight="1"/>
    <row r="1689" ht="15" customHeight="1"/>
    <row r="1690" ht="15" customHeight="1"/>
    <row r="1691" ht="15" customHeight="1"/>
    <row r="1692" ht="15" customHeight="1"/>
    <row r="1693" ht="15" customHeight="1"/>
    <row r="1694" ht="15" customHeight="1"/>
    <row r="1695" ht="15" customHeight="1"/>
    <row r="1696" ht="12" customHeight="1"/>
    <row r="1697" ht="12" customHeight="1"/>
    <row r="1698" ht="15" customHeight="1"/>
    <row r="1699" ht="15" customHeight="1"/>
    <row r="1700" ht="15" customHeight="1"/>
    <row r="1701" ht="15" customHeight="1"/>
    <row r="1702" ht="15" customHeight="1"/>
    <row r="1703" ht="15" customHeight="1"/>
    <row r="1704" ht="15" customHeight="1"/>
    <row r="1705" ht="15" customHeight="1"/>
    <row r="1706" ht="15" customHeight="1"/>
    <row r="1707" ht="15" customHeight="1"/>
    <row r="1708" ht="15" customHeight="1"/>
    <row r="1709" ht="15" customHeight="1"/>
    <row r="1710" ht="15" customHeight="1"/>
    <row r="1711" ht="15" customHeight="1"/>
    <row r="1712" ht="15" customHeight="1"/>
    <row r="1713" spans="2:32" ht="15" customHeight="1">
      <c r="B1713" s="112"/>
      <c r="C1713" s="112"/>
      <c r="D1713" s="112"/>
      <c r="E1713" s="112"/>
      <c r="F1713" s="112"/>
      <c r="G1713" s="112"/>
      <c r="H1713" s="112"/>
      <c r="I1713" s="112"/>
      <c r="J1713" s="112"/>
      <c r="K1713" s="112"/>
      <c r="L1713" s="112"/>
      <c r="M1713" s="112"/>
      <c r="N1713" s="112"/>
      <c r="O1713" s="112"/>
      <c r="P1713" s="112"/>
      <c r="Q1713" s="112"/>
      <c r="R1713" s="112"/>
      <c r="S1713" s="112"/>
      <c r="T1713" s="112"/>
      <c r="U1713" s="112"/>
      <c r="V1713" s="112"/>
      <c r="W1713" s="112"/>
      <c r="X1713" s="112"/>
      <c r="Y1713" s="112"/>
      <c r="Z1713" s="112"/>
      <c r="AA1713" s="112"/>
      <c r="AB1713" s="112"/>
      <c r="AC1713" s="112"/>
      <c r="AD1713" s="112"/>
      <c r="AE1713" s="112"/>
      <c r="AF1713" s="112"/>
    </row>
    <row r="1714" spans="2:32" ht="12" customHeight="1"/>
    <row r="1715" spans="2:32" ht="12" customHeight="1"/>
    <row r="1716" spans="2:32" ht="12" customHeight="1"/>
    <row r="1717" spans="2:32" ht="12" customHeight="1"/>
    <row r="1718" spans="2:32" ht="12" customHeight="1"/>
    <row r="1719" spans="2:32" ht="12" customHeight="1"/>
    <row r="1720" spans="2:32" ht="12" customHeight="1"/>
    <row r="1721" spans="2:32" ht="12" customHeight="1"/>
    <row r="1722" spans="2:32" ht="12" customHeight="1"/>
    <row r="1723" spans="2:32" ht="12" customHeight="1"/>
    <row r="1724" spans="2:32" ht="12" customHeight="1"/>
    <row r="1725" spans="2:32" ht="15" customHeight="1"/>
    <row r="1726" spans="2:32" ht="15" customHeight="1"/>
    <row r="1727" spans="2:32" ht="15" customHeight="1"/>
    <row r="1728" spans="2:32" ht="15" customHeight="1"/>
    <row r="1729" ht="15" customHeight="1"/>
    <row r="1730" ht="15" customHeight="1"/>
    <row r="1731" ht="12" customHeight="1"/>
    <row r="1732" ht="15" customHeight="1"/>
    <row r="1733" ht="15" customHeight="1"/>
    <row r="1734" ht="15" customHeight="1"/>
    <row r="1735" ht="15" customHeight="1"/>
    <row r="1736" ht="15" customHeight="1"/>
    <row r="1737" ht="15" customHeight="1"/>
    <row r="1738" ht="15" customHeight="1"/>
    <row r="1739" ht="15" customHeight="1"/>
    <row r="1740" ht="15" customHeight="1"/>
    <row r="1741" ht="15" customHeight="1"/>
    <row r="1742" ht="15" customHeight="1"/>
    <row r="1743" ht="15" customHeight="1"/>
    <row r="1744" ht="15" customHeight="1"/>
    <row r="1745" ht="15" customHeight="1"/>
    <row r="1746" ht="15" customHeight="1"/>
    <row r="1747" ht="15" customHeight="1"/>
    <row r="1748" ht="15" customHeight="1"/>
    <row r="1749" ht="15" customHeight="1"/>
    <row r="1750" ht="15" customHeight="1"/>
    <row r="1751" ht="15" customHeight="1"/>
    <row r="1752" ht="15" customHeight="1"/>
    <row r="1753" ht="15" customHeight="1"/>
    <row r="1754" ht="15" customHeight="1"/>
    <row r="1755" ht="15" customHeight="1"/>
    <row r="1756" ht="15" customHeight="1"/>
    <row r="1757" ht="15" customHeight="1"/>
    <row r="1758" ht="15" customHeight="1"/>
    <row r="1759" ht="15" customHeight="1"/>
    <row r="1760" ht="15" customHeight="1"/>
    <row r="1761" ht="15" customHeight="1"/>
    <row r="1762" ht="15" customHeight="1"/>
    <row r="1763" ht="15" customHeight="1"/>
    <row r="1764" ht="15" customHeight="1"/>
    <row r="1765" ht="15" customHeight="1"/>
    <row r="1766" ht="15" customHeight="1"/>
    <row r="1767" ht="12" customHeight="1"/>
    <row r="1768" ht="15" customHeight="1"/>
    <row r="1769" ht="15" customHeight="1"/>
    <row r="1770" ht="15" customHeight="1"/>
    <row r="1771" ht="15" customHeight="1"/>
    <row r="1772" ht="15" customHeight="1"/>
    <row r="1773" ht="15" customHeight="1"/>
    <row r="1774" ht="15" customHeight="1"/>
    <row r="1775" ht="15" customHeight="1"/>
    <row r="1776" ht="15" customHeight="1"/>
    <row r="1777" ht="15" customHeight="1"/>
    <row r="1778" ht="15" customHeight="1"/>
    <row r="1779" ht="15" customHeight="1"/>
    <row r="1780" ht="15" customHeight="1"/>
    <row r="1781" ht="15" customHeight="1"/>
    <row r="1782" ht="15" customHeight="1"/>
    <row r="1783" ht="15" customHeight="1"/>
    <row r="1784" ht="15" customHeight="1"/>
    <row r="1785" ht="15" customHeight="1"/>
    <row r="1786" ht="15" customHeight="1"/>
    <row r="1787" ht="15" customHeight="1"/>
    <row r="1788" ht="15" customHeight="1"/>
    <row r="1789" ht="15" customHeight="1"/>
    <row r="1790" ht="15" customHeight="1"/>
    <row r="1791" ht="15" customHeight="1"/>
    <row r="1792" ht="15" customHeight="1"/>
    <row r="1793" ht="15" customHeight="1"/>
    <row r="1794" ht="15" customHeight="1"/>
    <row r="1795" ht="15" customHeight="1"/>
    <row r="1796" ht="15" customHeight="1"/>
    <row r="1797" ht="15" customHeight="1"/>
    <row r="1798" ht="15" customHeight="1"/>
    <row r="1799" ht="15" customHeight="1"/>
    <row r="1800" ht="15" customHeight="1"/>
    <row r="1801" ht="15" customHeight="1"/>
    <row r="1802" ht="15" customHeight="1"/>
    <row r="1803" ht="15" customHeight="1"/>
    <row r="1804" ht="15" customHeight="1"/>
    <row r="1805" ht="15" customHeight="1"/>
    <row r="1806" ht="15" customHeight="1"/>
    <row r="1807" ht="15" customHeight="1"/>
    <row r="1808" ht="15" customHeight="1"/>
    <row r="1809" ht="15" customHeight="1"/>
    <row r="1810" ht="15" customHeight="1"/>
    <row r="1811" ht="15" customHeight="1"/>
    <row r="1812" ht="15" customHeight="1"/>
    <row r="1813" ht="12" customHeight="1"/>
    <row r="1814" ht="15" customHeight="1"/>
    <row r="1815" ht="15" customHeight="1"/>
    <row r="1816" ht="15" customHeight="1"/>
    <row r="1817" ht="15" customHeight="1"/>
    <row r="1818" ht="15" customHeight="1"/>
    <row r="1819" ht="15" customHeight="1"/>
    <row r="1820" ht="15" customHeight="1"/>
    <row r="1821" ht="15" customHeight="1"/>
    <row r="1822" ht="15" customHeight="1"/>
    <row r="1823" ht="15" customHeight="1"/>
    <row r="1824" ht="15" customHeight="1"/>
    <row r="1825" ht="15" customHeight="1"/>
    <row r="1826" ht="15" customHeight="1"/>
    <row r="1827" ht="15" customHeight="1"/>
    <row r="1828" ht="15" customHeight="1"/>
    <row r="1829" ht="15" customHeight="1"/>
    <row r="1830" ht="15" customHeight="1"/>
    <row r="1831" ht="15" customHeight="1"/>
    <row r="1832" ht="15" customHeight="1"/>
    <row r="1833" ht="15" customHeight="1"/>
    <row r="1834" ht="15" customHeight="1"/>
    <row r="1835" ht="15" customHeight="1"/>
    <row r="1836" ht="15" customHeight="1"/>
    <row r="1837" ht="15" customHeight="1"/>
    <row r="1838" ht="15" customHeight="1"/>
    <row r="1839" ht="15" customHeight="1"/>
    <row r="1840" ht="15" customHeight="1"/>
    <row r="1841" ht="15" customHeight="1"/>
    <row r="1842" ht="15" customHeight="1"/>
    <row r="1843" ht="15" customHeight="1"/>
    <row r="1844" ht="15" customHeight="1"/>
    <row r="1845" ht="15" customHeight="1"/>
    <row r="1846" ht="15" customHeight="1"/>
    <row r="1847" ht="15" customHeight="1"/>
    <row r="1848" ht="15" customHeight="1"/>
    <row r="1849" ht="12"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0" ht="15" customHeight="1"/>
    <row r="1861" ht="15" customHeight="1"/>
    <row r="1862" ht="15" customHeight="1"/>
    <row r="1863" ht="15" customHeight="1"/>
    <row r="1864" ht="15" customHeight="1"/>
    <row r="1865" ht="15" customHeight="1"/>
    <row r="1866" ht="15" customHeight="1"/>
    <row r="1867" ht="15" customHeight="1"/>
    <row r="1868" ht="15" customHeight="1"/>
    <row r="1869" ht="15" customHeight="1"/>
    <row r="1870" ht="15" customHeight="1"/>
    <row r="1871" ht="15" customHeight="1"/>
    <row r="1872" ht="15" customHeight="1"/>
    <row r="1873" ht="15" customHeight="1"/>
    <row r="1874" ht="15" customHeight="1"/>
    <row r="1875" ht="15" customHeight="1"/>
    <row r="1876" ht="15" customHeight="1"/>
    <row r="1877" ht="15" customHeight="1"/>
    <row r="1878" ht="15" customHeight="1"/>
    <row r="1879" ht="15" customHeight="1"/>
    <row r="1880" ht="15" customHeight="1"/>
    <row r="1881" ht="15" customHeight="1"/>
    <row r="1882" ht="15" customHeight="1"/>
    <row r="1883" ht="15" customHeight="1"/>
    <row r="1884" ht="15" customHeight="1"/>
    <row r="1885" ht="12" customHeight="1"/>
    <row r="1886" ht="15" customHeight="1"/>
    <row r="1887" ht="12" customHeight="1"/>
    <row r="1888" ht="15" customHeight="1"/>
    <row r="1889" ht="15" customHeight="1"/>
    <row r="1890" ht="15" customHeight="1"/>
    <row r="1891" ht="15" customHeight="1"/>
    <row r="1892" ht="15" customHeight="1"/>
    <row r="1893" ht="15" customHeight="1"/>
    <row r="1894" ht="15" customHeight="1"/>
    <row r="1895" ht="15" customHeight="1"/>
    <row r="1896" ht="15" customHeight="1"/>
    <row r="1897" ht="15" customHeight="1"/>
    <row r="1898" ht="15" customHeight="1"/>
    <row r="1899" ht="15" customHeight="1"/>
    <row r="1900" ht="15" customHeight="1"/>
    <row r="1901" ht="15" customHeight="1"/>
    <row r="1902" ht="15" customHeight="1"/>
    <row r="1903" ht="15" customHeight="1"/>
    <row r="1904" ht="15" customHeight="1"/>
    <row r="1905" ht="15" customHeight="1"/>
    <row r="1906" ht="15" customHeight="1"/>
    <row r="1907" ht="15" customHeight="1"/>
    <row r="1908" ht="15" customHeight="1"/>
    <row r="1909" ht="15" customHeight="1"/>
    <row r="1910" ht="15" customHeight="1"/>
    <row r="1911" ht="15" customHeight="1"/>
    <row r="1912" ht="15" customHeight="1"/>
    <row r="1913" ht="15" customHeight="1"/>
    <row r="1914" ht="15" customHeight="1"/>
    <row r="1915" ht="15" customHeight="1"/>
    <row r="1916" ht="15" customHeight="1"/>
    <row r="1917" ht="15" customHeight="1"/>
    <row r="1918" ht="15" customHeight="1"/>
    <row r="1919" ht="15" customHeight="1"/>
    <row r="1920" ht="15" customHeight="1"/>
    <row r="1921" ht="15" customHeight="1"/>
    <row r="1922" ht="15" customHeight="1"/>
    <row r="1923" ht="12" customHeight="1"/>
    <row r="1924" ht="15" customHeight="1"/>
    <row r="1925" ht="15" customHeight="1"/>
    <row r="1926" ht="15" customHeight="1"/>
    <row r="1927" ht="15" customHeight="1"/>
    <row r="1928" ht="15" customHeight="1"/>
    <row r="1929" ht="15" customHeight="1"/>
    <row r="1930" ht="15" customHeight="1"/>
    <row r="1931" ht="15" customHeight="1"/>
    <row r="1932" ht="15" customHeight="1"/>
    <row r="1933" ht="15" customHeight="1"/>
    <row r="1934" ht="15" customHeight="1"/>
    <row r="1935" ht="15" customHeight="1"/>
    <row r="1936" ht="15" customHeight="1"/>
    <row r="1937" ht="15" customHeight="1"/>
    <row r="1938" ht="15" customHeight="1"/>
    <row r="1939" ht="15" customHeight="1"/>
    <row r="1940" ht="15" customHeight="1"/>
    <row r="1941" ht="15" customHeight="1"/>
    <row r="1942" ht="15" customHeight="1"/>
    <row r="1943" ht="15" customHeight="1"/>
    <row r="1944" ht="15" customHeight="1"/>
    <row r="1945" ht="15" customHeight="1"/>
    <row r="1946" ht="15" customHeight="1"/>
    <row r="1947" ht="15" customHeight="1"/>
    <row r="1948" ht="15" customHeight="1"/>
    <row r="1949" ht="15" customHeight="1"/>
    <row r="1950" ht="15" customHeight="1"/>
    <row r="1951" ht="15" customHeight="1"/>
    <row r="1952" ht="15" customHeight="1"/>
    <row r="1953" ht="15" customHeight="1"/>
    <row r="1954" ht="15" customHeight="1"/>
    <row r="1955" ht="15" customHeight="1"/>
    <row r="1956" ht="15" customHeight="1"/>
    <row r="1957" ht="15" customHeight="1"/>
    <row r="1958" ht="15" customHeight="1"/>
    <row r="1959" ht="12" customHeight="1"/>
    <row r="1960" ht="12" customHeight="1"/>
    <row r="1961" ht="12" customHeight="1"/>
    <row r="1962" ht="15" customHeight="1"/>
    <row r="1963" ht="15" customHeight="1"/>
    <row r="1964" ht="15" customHeight="1"/>
    <row r="1965" ht="15" customHeight="1"/>
    <row r="1966" ht="15" customHeight="1"/>
    <row r="1967" ht="15" customHeight="1"/>
    <row r="1968" ht="15" customHeight="1"/>
    <row r="1969" ht="15" customHeight="1"/>
    <row r="1970" ht="12" customHeight="1"/>
    <row r="1971" ht="15" customHeight="1"/>
    <row r="1972" ht="15" customHeight="1"/>
    <row r="1973" ht="15" customHeight="1"/>
    <row r="1974" ht="15" customHeight="1"/>
    <row r="1975" ht="15" customHeight="1"/>
    <row r="1976" ht="15" customHeight="1"/>
    <row r="1977" ht="15" customHeight="1"/>
    <row r="1978" ht="15" customHeight="1"/>
    <row r="1979" ht="12" customHeight="1"/>
    <row r="1980" ht="15" customHeight="1"/>
    <row r="1981" ht="15" customHeight="1"/>
    <row r="1982" ht="15" customHeight="1"/>
    <row r="1983" ht="15" customHeight="1"/>
    <row r="1984" ht="15" customHeight="1"/>
    <row r="1985" spans="2:32" ht="15" customHeight="1"/>
    <row r="1986" spans="2:32" ht="15" customHeight="1"/>
    <row r="1987" spans="2:32" ht="15" customHeight="1"/>
    <row r="1988" spans="2:32" ht="15" customHeight="1"/>
    <row r="1989" spans="2:32" ht="15" customHeight="1"/>
    <row r="1990" spans="2:32" ht="15" customHeight="1">
      <c r="B1990" s="112"/>
      <c r="C1990" s="112"/>
      <c r="D1990" s="112"/>
      <c r="E1990" s="112"/>
      <c r="F1990" s="112"/>
      <c r="G1990" s="112"/>
      <c r="H1990" s="112"/>
      <c r="I1990" s="112"/>
      <c r="J1990" s="112"/>
      <c r="K1990" s="112"/>
      <c r="L1990" s="112"/>
      <c r="M1990" s="112"/>
      <c r="N1990" s="112"/>
      <c r="O1990" s="112"/>
      <c r="P1990" s="112"/>
      <c r="Q1990" s="112"/>
      <c r="R1990" s="112"/>
      <c r="S1990" s="112"/>
      <c r="T1990" s="112"/>
      <c r="U1990" s="112"/>
      <c r="V1990" s="112"/>
      <c r="W1990" s="112"/>
      <c r="X1990" s="112"/>
      <c r="Y1990" s="112"/>
      <c r="Z1990" s="112"/>
      <c r="AA1990" s="112"/>
      <c r="AB1990" s="112"/>
      <c r="AC1990" s="112"/>
      <c r="AD1990" s="112"/>
      <c r="AE1990" s="112"/>
      <c r="AF1990" s="112"/>
    </row>
    <row r="1991" spans="2:32" ht="15" customHeight="1"/>
    <row r="1992" spans="2:32" ht="15" customHeight="1"/>
    <row r="1993" spans="2:32" ht="15" customHeight="1"/>
    <row r="1994" spans="2:32" ht="15" customHeight="1"/>
    <row r="1995" spans="2:32" ht="15" customHeight="1"/>
    <row r="1996" spans="2:32" ht="15" customHeight="1"/>
    <row r="1997" spans="2:32" ht="15" customHeight="1"/>
    <row r="1998" spans="2:32" ht="12" customHeight="1"/>
    <row r="1999" spans="2:32" ht="12" customHeight="1"/>
    <row r="2000" spans="2:32"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0" ht="15" customHeight="1"/>
    <row r="2051" ht="15" customHeight="1"/>
    <row r="2052" ht="15" customHeight="1"/>
    <row r="2053" ht="15" customHeight="1"/>
    <row r="2054" ht="15" customHeight="1"/>
    <row r="2055" ht="15" customHeight="1"/>
    <row r="2056" ht="15" customHeight="1"/>
    <row r="2057" ht="15" customHeight="1"/>
    <row r="2058" ht="15" customHeight="1"/>
    <row r="2059" ht="15" customHeight="1"/>
    <row r="2060" ht="15" customHeight="1"/>
    <row r="2061" ht="15" customHeight="1"/>
    <row r="2062" ht="15" customHeight="1"/>
    <row r="2063" ht="15" customHeight="1"/>
    <row r="2064" ht="15" customHeight="1"/>
    <row r="2065" ht="15" customHeight="1"/>
    <row r="2066" ht="15" customHeight="1"/>
    <row r="2067" ht="15" customHeight="1"/>
    <row r="2068" ht="15" customHeight="1"/>
    <row r="2069" ht="15" customHeight="1"/>
    <row r="2070" ht="15" customHeight="1"/>
    <row r="2071" ht="15" customHeight="1"/>
    <row r="2072" ht="15" customHeight="1"/>
    <row r="2073" ht="15" customHeight="1"/>
    <row r="2074" ht="15" customHeight="1"/>
    <row r="2075" ht="15" customHeight="1"/>
    <row r="2076" ht="15" customHeight="1"/>
    <row r="2077" ht="15" customHeight="1"/>
    <row r="2078" ht="15" customHeight="1"/>
    <row r="2079" ht="15" customHeight="1"/>
    <row r="2080" ht="15" customHeight="1"/>
    <row r="2081" ht="15" customHeight="1"/>
    <row r="2082" ht="15" customHeight="1"/>
    <row r="2083" ht="15" customHeight="1"/>
    <row r="2084" ht="15" customHeight="1"/>
    <row r="2085" ht="15" customHeight="1"/>
    <row r="2086" ht="15" customHeight="1"/>
    <row r="2087" ht="15" customHeight="1"/>
    <row r="2088" ht="15" customHeight="1"/>
    <row r="2089" ht="15" customHeight="1"/>
    <row r="2090" ht="15" customHeight="1"/>
    <row r="2091" ht="15" customHeight="1"/>
    <row r="2092" ht="15" customHeight="1"/>
    <row r="2093" ht="15" customHeight="1"/>
    <row r="2094" ht="15" customHeight="1"/>
    <row r="2095" ht="15" customHeight="1"/>
    <row r="2096" ht="15" customHeight="1"/>
    <row r="2097" ht="15" customHeight="1"/>
    <row r="2098" ht="15" customHeight="1"/>
    <row r="2099" ht="15" customHeight="1"/>
    <row r="2100" ht="15" customHeight="1"/>
    <row r="2101" ht="15" customHeight="1"/>
    <row r="2102" ht="15" customHeight="1"/>
    <row r="2103" ht="15" customHeight="1"/>
    <row r="2104" ht="15" customHeight="1"/>
    <row r="2105" ht="15" customHeight="1"/>
    <row r="2106" ht="15" customHeight="1"/>
    <row r="2107" ht="15" customHeight="1"/>
    <row r="2108" ht="15" customHeight="1"/>
    <row r="2109"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3" ht="15" customHeight="1"/>
    <row r="2124" ht="15" customHeight="1"/>
    <row r="2125" ht="15" customHeight="1"/>
    <row r="2126" ht="15" customHeight="1"/>
    <row r="2127" ht="15" customHeight="1"/>
    <row r="2128" ht="15" customHeight="1"/>
    <row r="2129" ht="15" customHeight="1"/>
    <row r="2130" ht="15" customHeight="1"/>
    <row r="2131" ht="15" customHeight="1"/>
    <row r="2132" ht="15" customHeight="1"/>
    <row r="2133" ht="15" customHeight="1"/>
    <row r="2134" ht="15" customHeight="1"/>
    <row r="2135" ht="15" customHeight="1"/>
    <row r="2136" ht="15" customHeight="1"/>
    <row r="2137" ht="15" customHeight="1"/>
    <row r="2138" ht="15" customHeight="1"/>
    <row r="2139" ht="15" customHeight="1"/>
    <row r="2140" ht="15" customHeight="1"/>
    <row r="2141" ht="15" customHeight="1"/>
    <row r="2142" ht="15" customHeight="1"/>
    <row r="2143" ht="15" customHeight="1"/>
    <row r="2144" ht="12" customHeight="1"/>
    <row r="2145" ht="15" customHeight="1"/>
    <row r="2146" ht="15" customHeight="1"/>
    <row r="2147" ht="15" customHeight="1"/>
    <row r="2148" ht="15" customHeight="1"/>
    <row r="2149" ht="15" customHeight="1"/>
    <row r="2150" ht="15" customHeight="1"/>
    <row r="2151" ht="15" customHeight="1"/>
    <row r="2152" ht="15" customHeight="1"/>
    <row r="2153" ht="15" customHeight="1"/>
    <row r="2154" ht="15" customHeight="1"/>
    <row r="2155" ht="15" customHeight="1"/>
    <row r="2156" ht="15" customHeight="1"/>
    <row r="2157" ht="15" customHeight="1"/>
    <row r="2158" ht="15" customHeight="1"/>
    <row r="2159" ht="15" customHeight="1"/>
    <row r="2160" ht="15" customHeight="1"/>
    <row r="2161" ht="15" customHeight="1"/>
    <row r="2162" ht="15" customHeight="1"/>
    <row r="2163" ht="15" customHeight="1"/>
    <row r="2164" ht="15" customHeight="1"/>
    <row r="2165" ht="15" customHeight="1"/>
    <row r="2166" ht="15" customHeight="1"/>
    <row r="2167" ht="15" customHeight="1"/>
    <row r="2168" ht="15" customHeight="1"/>
    <row r="2169" ht="15" customHeight="1"/>
    <row r="2170" ht="15" customHeight="1"/>
    <row r="2171" ht="15" customHeight="1"/>
    <row r="2172" ht="15" customHeight="1"/>
    <row r="2173" ht="15" customHeight="1"/>
    <row r="2174" ht="15" customHeight="1"/>
    <row r="2175" ht="15" customHeight="1"/>
    <row r="2176" ht="15" customHeight="1"/>
    <row r="2177" ht="15" customHeight="1"/>
    <row r="2178" ht="15" customHeight="1"/>
    <row r="2179" ht="15" customHeight="1"/>
    <row r="2180" ht="15" customHeight="1"/>
    <row r="2181" ht="15" customHeight="1"/>
    <row r="2182" ht="15" customHeight="1"/>
    <row r="2183" ht="15" customHeight="1"/>
    <row r="2184" ht="15" customHeight="1"/>
    <row r="2185" ht="15" customHeight="1"/>
    <row r="2186" ht="15" customHeight="1"/>
    <row r="2187" ht="15" customHeight="1"/>
    <row r="2188" ht="15" customHeight="1"/>
    <row r="2189" ht="15" customHeight="1"/>
    <row r="2190" ht="15" customHeight="1"/>
    <row r="2191" ht="15" customHeight="1"/>
    <row r="2192" ht="15" customHeight="1"/>
    <row r="2193" ht="15" customHeight="1"/>
    <row r="2194" ht="15" customHeight="1"/>
    <row r="2195" ht="15" customHeight="1"/>
    <row r="2196" ht="15" customHeight="1"/>
    <row r="2197" ht="15" customHeight="1"/>
    <row r="2198" ht="15" customHeight="1"/>
    <row r="2199" ht="15" customHeight="1"/>
    <row r="2200" ht="15" customHeight="1"/>
    <row r="2201" ht="15" customHeight="1"/>
    <row r="2202" ht="15" customHeight="1"/>
    <row r="2203" ht="15" customHeight="1"/>
    <row r="2204" ht="15" customHeight="1"/>
    <row r="2205" ht="15" customHeight="1"/>
    <row r="2206" ht="15" customHeight="1"/>
    <row r="2207" ht="15" customHeight="1"/>
    <row r="2208" ht="15" customHeight="1"/>
    <row r="2209" ht="15" customHeight="1"/>
    <row r="2210" ht="15" customHeight="1"/>
    <row r="2211" ht="15" customHeight="1"/>
    <row r="2212" ht="15" customHeight="1"/>
    <row r="2213" ht="15" customHeight="1"/>
    <row r="2214" ht="15" customHeight="1"/>
    <row r="2215" ht="15" customHeight="1"/>
    <row r="2216" ht="15" customHeight="1"/>
    <row r="2217" ht="15" customHeight="1"/>
    <row r="2218" ht="15" customHeight="1"/>
    <row r="2219" ht="15" customHeight="1"/>
    <row r="2220" ht="15" customHeight="1"/>
    <row r="2221" ht="15" customHeight="1"/>
    <row r="2222" ht="15" customHeight="1"/>
    <row r="2223" ht="15" customHeight="1"/>
    <row r="2224" ht="15" customHeight="1"/>
    <row r="2225" ht="15" customHeight="1"/>
    <row r="2226" ht="15" customHeight="1"/>
    <row r="2227" ht="15" customHeight="1"/>
    <row r="2228" ht="15" customHeight="1"/>
    <row r="2229" ht="15" customHeight="1"/>
    <row r="2230" ht="15" customHeight="1"/>
    <row r="2231" ht="15" customHeight="1"/>
    <row r="2232" ht="15" customHeight="1"/>
    <row r="2233" ht="15" customHeight="1"/>
    <row r="2234" ht="12" customHeight="1"/>
    <row r="2235" ht="15" customHeight="1"/>
    <row r="2236" ht="15" customHeight="1"/>
    <row r="2237" ht="15" customHeight="1"/>
    <row r="2238" ht="15" customHeight="1"/>
    <row r="2239" ht="15" customHeight="1"/>
    <row r="2240" ht="15" customHeight="1"/>
    <row r="2241" ht="15" customHeight="1"/>
    <row r="2242" ht="15" customHeight="1"/>
    <row r="2243" ht="15" customHeight="1"/>
    <row r="2244" ht="15" customHeight="1"/>
    <row r="2245" ht="15" customHeight="1"/>
    <row r="2246" ht="15" customHeight="1"/>
    <row r="2247" ht="15" customHeight="1"/>
    <row r="2248" ht="15" customHeight="1"/>
    <row r="2249"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59" ht="15" customHeight="1"/>
    <row r="2260" ht="15" customHeight="1"/>
    <row r="2261" ht="15" customHeight="1"/>
    <row r="2262" ht="15" customHeight="1"/>
    <row r="2263" ht="15" customHeight="1"/>
    <row r="2264" ht="15" customHeight="1"/>
    <row r="2265" ht="15" customHeight="1"/>
    <row r="2266" ht="15" customHeight="1"/>
    <row r="2267" ht="15" customHeight="1"/>
    <row r="2268" ht="15" customHeight="1"/>
    <row r="2269" ht="15" customHeight="1"/>
    <row r="2270" ht="15" customHeight="1"/>
    <row r="2271" ht="15" customHeight="1"/>
    <row r="2272" ht="15" customHeight="1"/>
    <row r="2273" ht="15" customHeight="1"/>
    <row r="2274" ht="15" customHeight="1"/>
    <row r="2275" ht="15" customHeight="1"/>
    <row r="2276" ht="15" customHeight="1"/>
    <row r="2277" ht="15" customHeight="1"/>
    <row r="2278" ht="15" customHeight="1"/>
    <row r="2279" ht="15" customHeight="1"/>
    <row r="2280" ht="15" customHeight="1"/>
    <row r="2281" ht="15" customHeight="1"/>
    <row r="2282" ht="15" customHeight="1"/>
    <row r="2283" ht="15" customHeight="1"/>
    <row r="2284" ht="15" customHeight="1"/>
    <row r="2285" ht="15" customHeight="1"/>
    <row r="2286" ht="15" customHeight="1"/>
    <row r="2287"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299" ht="15" customHeight="1"/>
    <row r="2300" ht="15" customHeight="1"/>
    <row r="2301" ht="15" customHeight="1"/>
    <row r="2302" ht="15" customHeight="1"/>
    <row r="2303" ht="15" customHeight="1"/>
    <row r="2304" ht="15" customHeight="1"/>
    <row r="2305" ht="15" customHeight="1"/>
    <row r="2306" ht="15" customHeight="1"/>
    <row r="2307" ht="15" customHeight="1"/>
    <row r="2308" ht="15" customHeight="1"/>
    <row r="2309" ht="15" customHeight="1"/>
    <row r="2310" ht="15" customHeight="1"/>
    <row r="2311" ht="15" customHeight="1"/>
    <row r="2312" ht="15" customHeight="1"/>
    <row r="2313" ht="15" customHeight="1"/>
    <row r="2314" ht="15" customHeight="1"/>
    <row r="2315" ht="15" customHeight="1"/>
    <row r="2316" ht="15" customHeight="1"/>
    <row r="2317" ht="15" customHeight="1"/>
    <row r="2318" ht="15" customHeight="1"/>
    <row r="2319" ht="15" customHeight="1"/>
    <row r="2320" ht="15" customHeight="1"/>
    <row r="2321" spans="2:32" ht="15" customHeight="1"/>
    <row r="2322" spans="2:32" ht="15" customHeight="1"/>
    <row r="2323" spans="2:32" ht="15" customHeight="1"/>
    <row r="2324" spans="2:32" ht="15" customHeight="1"/>
    <row r="2325" spans="2:32" ht="15" customHeight="1">
      <c r="B2325" s="112"/>
      <c r="C2325" s="112"/>
      <c r="D2325" s="112"/>
      <c r="E2325" s="112"/>
      <c r="F2325" s="112"/>
      <c r="G2325" s="112"/>
      <c r="H2325" s="112"/>
      <c r="I2325" s="112"/>
      <c r="J2325" s="112"/>
      <c r="K2325" s="112"/>
      <c r="L2325" s="112"/>
      <c r="M2325" s="112"/>
      <c r="N2325" s="112"/>
      <c r="O2325" s="112"/>
      <c r="P2325" s="112"/>
      <c r="Q2325" s="112"/>
      <c r="R2325" s="112"/>
      <c r="S2325" s="112"/>
      <c r="T2325" s="112"/>
      <c r="U2325" s="112"/>
      <c r="V2325" s="112"/>
      <c r="W2325" s="112"/>
      <c r="X2325" s="112"/>
      <c r="Y2325" s="112"/>
      <c r="Z2325" s="112"/>
      <c r="AA2325" s="112"/>
      <c r="AB2325" s="112"/>
      <c r="AC2325" s="112"/>
      <c r="AD2325" s="112"/>
      <c r="AE2325" s="112"/>
      <c r="AF2325" s="112"/>
    </row>
    <row r="2326" spans="2:32" ht="15" customHeight="1"/>
    <row r="2327" spans="2:32" ht="12" customHeight="1"/>
    <row r="2328" spans="2:32" ht="12" customHeight="1"/>
    <row r="2329" spans="2:32" ht="12" customHeight="1"/>
    <row r="2330" spans="2:32" ht="12" customHeight="1"/>
    <row r="2331" spans="2:32" ht="12" customHeight="1"/>
    <row r="2332" spans="2:32" ht="12" customHeight="1"/>
    <row r="2333" spans="2:32" ht="12" customHeight="1"/>
    <row r="2334" spans="2:32" ht="12" customHeight="1"/>
    <row r="2335" spans="2:32" ht="12" customHeight="1"/>
    <row r="2336" spans="2:32"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6" ht="15" customHeight="1"/>
    <row r="2367" ht="15" customHeight="1"/>
    <row r="2368" ht="15" customHeight="1"/>
    <row r="2369" ht="15" customHeight="1"/>
    <row r="2370" ht="15" customHeight="1"/>
    <row r="2371" ht="15" customHeight="1"/>
    <row r="2372" ht="12" customHeight="1"/>
    <row r="2373" ht="15" customHeight="1"/>
    <row r="2374" ht="15" customHeight="1"/>
    <row r="2375" ht="15" customHeight="1"/>
    <row r="2376" ht="15" customHeight="1"/>
    <row r="2377" ht="15" customHeight="1"/>
    <row r="2378" ht="15" customHeight="1"/>
    <row r="2379"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89" ht="15" customHeight="1"/>
    <row r="2390" ht="12" customHeight="1"/>
    <row r="2391" ht="15" customHeight="1"/>
    <row r="2392" ht="15" customHeight="1"/>
    <row r="2393" ht="15" customHeight="1"/>
    <row r="2394" ht="15" customHeight="1"/>
    <row r="2395" ht="15" customHeight="1"/>
    <row r="2396" ht="15" customHeight="1"/>
    <row r="2397" ht="15" customHeight="1"/>
    <row r="2398" ht="15" customHeight="1"/>
    <row r="2399" ht="15" customHeight="1"/>
    <row r="2400" ht="15" customHeight="1"/>
    <row r="2401" ht="15" customHeight="1"/>
    <row r="2402" ht="15" customHeight="1"/>
    <row r="2403" ht="15" customHeight="1"/>
    <row r="2404" ht="15" customHeight="1"/>
    <row r="2405" ht="15" customHeight="1"/>
    <row r="2406" ht="15" customHeight="1"/>
    <row r="2407" ht="15" customHeight="1"/>
    <row r="2408" ht="12" customHeight="1"/>
    <row r="2409" ht="15" customHeight="1"/>
    <row r="2410" ht="15" customHeight="1"/>
    <row r="2411" ht="15" customHeight="1"/>
    <row r="2412" ht="15" customHeight="1"/>
    <row r="2413" ht="15" customHeight="1"/>
    <row r="2414" ht="15" customHeight="1"/>
    <row r="2415" ht="15" customHeight="1"/>
    <row r="2416" ht="15" customHeight="1"/>
    <row r="2417" ht="15" customHeight="1"/>
    <row r="2418" ht="15" customHeight="1"/>
    <row r="2419" ht="15" customHeight="1"/>
    <row r="2420" ht="15" customHeight="1"/>
    <row r="2421" ht="15" customHeight="1"/>
    <row r="2422" ht="15" customHeight="1"/>
    <row r="2423" ht="15" customHeight="1"/>
    <row r="2424" ht="15" customHeight="1"/>
    <row r="2425" ht="15" customHeight="1"/>
    <row r="2426" ht="12" customHeight="1"/>
    <row r="2427" ht="15" customHeight="1"/>
    <row r="2428" ht="15" customHeight="1"/>
    <row r="2429" ht="15" customHeight="1"/>
    <row r="2430" ht="15" customHeight="1"/>
    <row r="2431" ht="15" customHeight="1"/>
    <row r="2432" ht="15" customHeight="1"/>
    <row r="2433" ht="15" customHeight="1"/>
    <row r="2434" ht="15" customHeight="1"/>
    <row r="2435" ht="15" customHeight="1"/>
    <row r="2436" ht="15" customHeight="1"/>
    <row r="2437" ht="15" customHeight="1"/>
    <row r="2438" ht="15" customHeight="1"/>
    <row r="2439" ht="15" customHeight="1"/>
    <row r="2440" ht="15" customHeight="1"/>
    <row r="2441" ht="15" customHeight="1"/>
    <row r="2442" ht="15" customHeight="1"/>
    <row r="2443" ht="15" customHeight="1"/>
    <row r="2444" ht="12" customHeight="1"/>
    <row r="2445" ht="15" customHeight="1"/>
    <row r="2446" ht="15" customHeight="1"/>
    <row r="2447" ht="15" customHeight="1"/>
    <row r="2448" ht="15" customHeight="1"/>
    <row r="2449" ht="15" customHeight="1"/>
    <row r="2450" ht="15" customHeight="1"/>
    <row r="2451" ht="15" customHeight="1"/>
    <row r="2452" ht="15" customHeight="1"/>
    <row r="2453" ht="15" customHeight="1"/>
    <row r="2454" ht="15" customHeight="1"/>
    <row r="2455" ht="15" customHeight="1"/>
    <row r="2456" ht="15" customHeight="1"/>
    <row r="2457" ht="15" customHeight="1"/>
    <row r="2458" ht="15" customHeight="1"/>
    <row r="2459" ht="15" customHeight="1"/>
    <row r="2460" ht="15" customHeight="1"/>
    <row r="2461" ht="15" customHeight="1"/>
    <row r="2462" ht="12" customHeight="1"/>
    <row r="2463" ht="12" customHeight="1"/>
    <row r="2464" ht="15" customHeight="1"/>
    <row r="2465" ht="15" customHeight="1"/>
    <row r="2466" ht="15" customHeight="1"/>
    <row r="2467" ht="15" customHeight="1"/>
    <row r="2468" ht="15" customHeight="1"/>
    <row r="2469" ht="15" customHeight="1"/>
    <row r="2470" ht="15" customHeight="1"/>
    <row r="2471" ht="15" customHeight="1"/>
    <row r="2472" ht="15" customHeight="1"/>
    <row r="2473" ht="15" customHeight="1"/>
    <row r="2474" ht="15" customHeight="1"/>
    <row r="2475" ht="15" customHeight="1"/>
    <row r="2476" ht="15" customHeight="1"/>
    <row r="2477" ht="15" customHeight="1"/>
    <row r="2478" ht="15" customHeight="1"/>
    <row r="2479" ht="15" customHeight="1"/>
    <row r="2480" ht="15" customHeight="1"/>
    <row r="2481" ht="12" customHeight="1"/>
    <row r="2482" ht="15" customHeight="1"/>
    <row r="2483" ht="15" customHeight="1"/>
    <row r="2484" ht="15" customHeight="1"/>
    <row r="2485" ht="15" customHeight="1"/>
    <row r="2486" ht="15" customHeight="1"/>
    <row r="2487" ht="15" customHeight="1"/>
    <row r="2488" ht="15" customHeight="1"/>
    <row r="2489" ht="15" customHeight="1"/>
    <row r="2490" ht="15" customHeight="1"/>
    <row r="2491" ht="15" customHeight="1"/>
    <row r="2492" ht="15" customHeight="1"/>
    <row r="2493" ht="15" customHeight="1"/>
    <row r="2494" ht="15" customHeight="1"/>
    <row r="2495" ht="15" customHeight="1"/>
    <row r="2496" ht="15" customHeight="1"/>
    <row r="2497" ht="15" customHeight="1"/>
    <row r="2498" ht="15" customHeight="1"/>
    <row r="2499" ht="12" customHeight="1"/>
    <row r="2500" ht="15" customHeight="1"/>
    <row r="2501" ht="15" customHeight="1"/>
    <row r="2502" ht="15" customHeight="1"/>
    <row r="2503" ht="15" customHeight="1"/>
    <row r="2504" ht="15" customHeight="1"/>
    <row r="2505" ht="15" customHeight="1"/>
    <row r="2506" ht="15" customHeight="1"/>
    <row r="2507" ht="15" customHeight="1"/>
    <row r="2508" ht="15" customHeight="1"/>
    <row r="2509" ht="15" customHeight="1"/>
    <row r="2510" ht="15" customHeight="1"/>
    <row r="2511" ht="15" customHeight="1"/>
    <row r="2512" ht="15" customHeight="1"/>
    <row r="2513" ht="15" customHeight="1"/>
    <row r="2514" ht="15" customHeight="1"/>
    <row r="2515" ht="15" customHeight="1"/>
    <row r="2516" ht="15" customHeight="1"/>
    <row r="2517" ht="12" customHeight="1"/>
    <row r="2518" ht="12"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30" ht="15" customHeight="1"/>
    <row r="2531" ht="15" customHeight="1"/>
    <row r="2532" ht="15" customHeight="1"/>
    <row r="2533" ht="15" customHeight="1"/>
    <row r="2534" ht="15" customHeight="1"/>
    <row r="2535" ht="15" customHeight="1"/>
    <row r="2536" ht="12" customHeight="1"/>
    <row r="2537" ht="15" customHeight="1"/>
    <row r="2538" ht="15" customHeight="1"/>
    <row r="2539" ht="15" customHeight="1"/>
    <row r="2540" ht="15" customHeight="1"/>
    <row r="2541" ht="15" customHeight="1"/>
    <row r="2542" ht="15" customHeight="1"/>
    <row r="2543" ht="15" customHeight="1"/>
    <row r="2544" ht="15" customHeight="1"/>
    <row r="2545" ht="15" customHeight="1"/>
    <row r="2546" ht="15" customHeight="1"/>
    <row r="2547" ht="15" customHeight="1"/>
    <row r="2548" ht="15" customHeight="1"/>
    <row r="2549" ht="15" customHeight="1"/>
    <row r="2550" ht="15" customHeight="1"/>
    <row r="2551" ht="15" customHeight="1"/>
    <row r="2552" ht="15" customHeight="1"/>
    <row r="2553" ht="15" customHeight="1"/>
    <row r="2554" ht="12" customHeight="1"/>
    <row r="2555" ht="15" customHeight="1"/>
    <row r="2556" ht="15" customHeight="1"/>
    <row r="2557" ht="15" customHeight="1"/>
    <row r="2558" ht="15" customHeight="1"/>
    <row r="2559" ht="15" customHeight="1"/>
    <row r="2560" ht="15" customHeight="1"/>
    <row r="2561" ht="15" customHeight="1"/>
    <row r="2562" ht="15" customHeight="1"/>
    <row r="2563" ht="15" customHeight="1"/>
    <row r="2564" ht="15" customHeight="1"/>
    <row r="2565" ht="15" customHeight="1"/>
    <row r="2566" ht="15" customHeight="1"/>
    <row r="2567" ht="15" customHeight="1"/>
    <row r="2568" ht="15" customHeight="1"/>
    <row r="2569" ht="15" customHeight="1"/>
    <row r="2570" ht="15" customHeight="1"/>
    <row r="2571" ht="15" customHeight="1"/>
    <row r="2572" ht="12" customHeight="1"/>
    <row r="2573" ht="15" customHeight="1"/>
    <row r="2574" ht="15" customHeight="1"/>
    <row r="2575" ht="15" customHeight="1"/>
    <row r="2576" ht="15" customHeight="1"/>
    <row r="2577" ht="15" customHeight="1"/>
    <row r="2578" ht="15" customHeight="1"/>
    <row r="2579" ht="15" customHeight="1"/>
    <row r="2580" ht="15" customHeight="1"/>
    <row r="2581" ht="15" customHeight="1"/>
    <row r="2582" ht="15" customHeight="1"/>
    <row r="2583" ht="15" customHeight="1"/>
    <row r="2584" ht="15" customHeight="1"/>
    <row r="2585" ht="15" customHeight="1"/>
    <row r="2586" ht="15" customHeight="1"/>
    <row r="2587" ht="15" customHeight="1"/>
    <row r="2588" ht="15" customHeight="1"/>
    <row r="2589" ht="15" customHeight="1"/>
    <row r="2590" ht="12" customHeight="1"/>
    <row r="2591" ht="15" customHeight="1"/>
    <row r="2592" ht="15" customHeight="1"/>
    <row r="2593" ht="15" customHeight="1"/>
    <row r="2594" ht="15" customHeight="1"/>
    <row r="2595" ht="15" customHeight="1"/>
    <row r="2596" ht="15" customHeight="1"/>
    <row r="2597" ht="15" customHeight="1"/>
    <row r="2598" ht="15" customHeight="1"/>
    <row r="2599" ht="15" customHeight="1"/>
    <row r="2600" ht="15" customHeight="1"/>
    <row r="2601" ht="15" customHeight="1"/>
    <row r="2602" ht="15" customHeight="1"/>
    <row r="2603" ht="15" customHeight="1"/>
    <row r="2604" ht="15" customHeight="1"/>
    <row r="2605" ht="15" customHeight="1"/>
    <row r="2606" ht="15" customHeight="1"/>
    <row r="2607" ht="15" customHeight="1"/>
    <row r="2608" ht="12" customHeight="1"/>
    <row r="2609" ht="15" customHeight="1"/>
    <row r="2610" ht="15" customHeight="1"/>
    <row r="2611" ht="15" customHeight="1"/>
    <row r="2612" ht="15" customHeight="1"/>
    <row r="2613" ht="15" customHeight="1"/>
    <row r="2614" ht="15" customHeight="1"/>
    <row r="2615" ht="15" customHeight="1"/>
    <row r="2616" ht="15" customHeight="1"/>
    <row r="2617" ht="15" customHeight="1"/>
    <row r="2618" ht="15" customHeight="1"/>
    <row r="2619" ht="15" customHeight="1"/>
    <row r="2620" ht="15" customHeight="1"/>
    <row r="2621" ht="15" customHeight="1"/>
    <row r="2622" ht="15" customHeight="1"/>
    <row r="2623" ht="15" customHeight="1"/>
    <row r="2624" ht="15" customHeight="1"/>
    <row r="2625" ht="15" customHeight="1"/>
    <row r="2626" ht="12"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spans="2:32" ht="15" customHeight="1"/>
    <row r="2642" spans="2:32" ht="15" customHeight="1"/>
    <row r="2643" spans="2:32" ht="15" customHeight="1"/>
    <row r="2644" spans="2:32" ht="15" customHeight="1"/>
    <row r="2645" spans="2:32" ht="15" customHeight="1">
      <c r="B2645" s="112"/>
      <c r="C2645" s="112"/>
      <c r="D2645" s="112"/>
      <c r="E2645" s="112"/>
      <c r="F2645" s="112"/>
      <c r="G2645" s="112"/>
      <c r="H2645" s="112"/>
      <c r="I2645" s="112"/>
      <c r="J2645" s="112"/>
      <c r="K2645" s="112"/>
      <c r="L2645" s="112"/>
      <c r="M2645" s="112"/>
      <c r="N2645" s="112"/>
      <c r="O2645" s="112"/>
      <c r="P2645" s="112"/>
      <c r="Q2645" s="112"/>
      <c r="R2645" s="112"/>
      <c r="S2645" s="112"/>
      <c r="T2645" s="112"/>
      <c r="U2645" s="112"/>
      <c r="V2645" s="112"/>
      <c r="W2645" s="112"/>
      <c r="X2645" s="112"/>
      <c r="Y2645" s="112"/>
      <c r="Z2645" s="112"/>
      <c r="AA2645" s="112"/>
      <c r="AB2645" s="112"/>
      <c r="AC2645" s="112"/>
      <c r="AD2645" s="112"/>
      <c r="AE2645" s="112"/>
      <c r="AF2645" s="112"/>
    </row>
    <row r="2646" spans="2:32" ht="15" customHeight="1"/>
    <row r="2647" spans="2:32" ht="12" customHeight="1"/>
    <row r="2648" spans="2:32" ht="12" customHeight="1"/>
    <row r="2649" spans="2:32" ht="12" customHeight="1"/>
    <row r="2650" spans="2:32" ht="12" customHeight="1"/>
    <row r="2651" spans="2:32" ht="12" customHeight="1"/>
    <row r="2652" spans="2:32" ht="12" customHeight="1"/>
    <row r="2653" spans="2:32" ht="12" customHeight="1"/>
    <row r="2654" spans="2:32" ht="12" customHeight="1"/>
    <row r="2655" spans="2:32" ht="12" customHeight="1"/>
    <row r="2656" spans="2:32"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8" ht="15" customHeight="1"/>
    <row r="2689" ht="15" customHeight="1"/>
    <row r="2690" ht="15" customHeight="1"/>
    <row r="2691" ht="15" customHeight="1"/>
    <row r="2692" ht="15" customHeight="1"/>
    <row r="2693" ht="15" customHeight="1"/>
    <row r="2694" ht="15" customHeight="1"/>
    <row r="2695" ht="15" customHeight="1"/>
    <row r="2696" ht="15" customHeight="1"/>
    <row r="2697" ht="12" customHeight="1"/>
    <row r="2698" ht="15" customHeight="1"/>
    <row r="2699" ht="15" customHeight="1"/>
    <row r="2700" ht="15" customHeight="1"/>
    <row r="2701" ht="15" customHeight="1"/>
    <row r="2702" ht="15" customHeight="1"/>
    <row r="2703" ht="15" customHeight="1"/>
    <row r="2704" ht="15" customHeight="1"/>
    <row r="2705" ht="15" customHeight="1"/>
    <row r="2706" ht="15" customHeight="1"/>
    <row r="2707" ht="15" customHeight="1"/>
    <row r="2708" ht="15" customHeight="1"/>
    <row r="2709" ht="15" customHeight="1"/>
    <row r="2710" ht="15" customHeight="1"/>
    <row r="2711" ht="15" customHeight="1"/>
    <row r="2712" ht="15" customHeight="1"/>
    <row r="2713" ht="15" customHeight="1"/>
    <row r="2714" ht="15" customHeight="1"/>
    <row r="2715" ht="12" customHeight="1"/>
    <row r="2716" ht="15" customHeight="1"/>
    <row r="2717" ht="15" customHeight="1"/>
    <row r="2718" ht="15" customHeight="1"/>
    <row r="2719" ht="15" customHeight="1"/>
    <row r="2720"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2"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44" ht="15" customHeight="1"/>
    <row r="2745" ht="15" customHeight="1"/>
    <row r="2746" ht="15" customHeight="1"/>
    <row r="2747" ht="15" customHeight="1"/>
    <row r="2748" ht="15" customHeight="1"/>
    <row r="2749" ht="15" customHeight="1"/>
    <row r="2750" ht="15" customHeight="1"/>
    <row r="2751" ht="12" customHeight="1"/>
    <row r="2752" ht="15" customHeight="1"/>
    <row r="2753" ht="15" customHeight="1"/>
    <row r="2754" ht="15" customHeight="1"/>
    <row r="2755" ht="15" customHeight="1"/>
    <row r="2756" ht="15" customHeight="1"/>
    <row r="2757" ht="15" customHeight="1"/>
    <row r="2758" ht="15" customHeight="1"/>
    <row r="2759" ht="15" customHeight="1"/>
    <row r="2760" ht="15" customHeight="1"/>
    <row r="2761" ht="15" customHeight="1"/>
    <row r="2762" ht="15" customHeight="1"/>
    <row r="2763" ht="15" customHeight="1"/>
    <row r="2764" ht="15" customHeight="1"/>
    <row r="2765" ht="15" customHeight="1"/>
    <row r="2766" ht="15" customHeight="1"/>
    <row r="2767" ht="15" customHeight="1"/>
    <row r="2768" ht="15" customHeight="1"/>
    <row r="2769" ht="15" customHeight="1"/>
    <row r="2770" ht="15" customHeight="1"/>
    <row r="2771" ht="15" customHeight="1"/>
    <row r="2772" ht="15" customHeight="1"/>
    <row r="2773" ht="15" customHeight="1"/>
    <row r="2774"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2" customHeight="1"/>
    <row r="2787" ht="15" customHeight="1"/>
    <row r="2788" ht="15" customHeight="1"/>
    <row r="2789" ht="15" customHeight="1"/>
    <row r="2790" ht="15" customHeight="1"/>
    <row r="2791" ht="15" customHeight="1"/>
    <row r="2792"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3" ht="15" customHeight="1"/>
    <row r="2804" ht="12" customHeight="1"/>
    <row r="2805" ht="15" customHeight="1"/>
    <row r="2806" ht="15" customHeight="1"/>
    <row r="2807" ht="15" customHeight="1"/>
    <row r="2808" ht="15" customHeight="1"/>
    <row r="2809" ht="15" customHeight="1"/>
    <row r="2810" ht="15" customHeight="1"/>
    <row r="2811" ht="15" customHeight="1"/>
    <row r="2812" ht="15" customHeight="1"/>
    <row r="2813" ht="15" customHeight="1"/>
    <row r="2814" ht="15" customHeight="1"/>
    <row r="2815" ht="15" customHeight="1"/>
    <row r="2816" ht="15" customHeight="1"/>
    <row r="2817" ht="15" customHeight="1"/>
    <row r="2818" ht="15" customHeight="1"/>
    <row r="2819" ht="15" customHeight="1"/>
    <row r="2820" ht="15" customHeight="1"/>
    <row r="2821" ht="15" customHeight="1"/>
    <row r="2822" ht="15" customHeight="1"/>
    <row r="2823" ht="15" customHeight="1"/>
    <row r="2824" ht="15" customHeight="1"/>
    <row r="2825" ht="15" customHeight="1"/>
    <row r="2826" ht="15" customHeight="1"/>
    <row r="2827" ht="15" customHeight="1"/>
    <row r="2828" ht="15" customHeight="1"/>
    <row r="2829" ht="15" customHeight="1"/>
    <row r="2830" ht="15" customHeight="1"/>
    <row r="2831" ht="15" customHeight="1"/>
    <row r="2832" ht="15" customHeight="1"/>
    <row r="2833" ht="15" customHeight="1"/>
    <row r="2834" ht="15" customHeight="1"/>
    <row r="2835" ht="15" customHeight="1"/>
    <row r="2836" ht="15" customHeight="1"/>
    <row r="2837" ht="15" customHeight="1"/>
    <row r="2838" ht="15" customHeight="1"/>
    <row r="2839" ht="12" customHeight="1"/>
    <row r="2840" ht="15" customHeight="1"/>
    <row r="2841" ht="15" customHeight="1"/>
    <row r="2842" ht="15" customHeight="1"/>
    <row r="2843" ht="15" customHeight="1"/>
    <row r="2844" ht="15" customHeight="1"/>
    <row r="2845" ht="15" customHeight="1"/>
    <row r="2846" ht="15" customHeight="1"/>
    <row r="2847" ht="15" customHeight="1"/>
    <row r="2848" ht="15" customHeight="1"/>
    <row r="2849" ht="15" customHeight="1"/>
    <row r="2850" ht="15" customHeight="1"/>
    <row r="2851" ht="15" customHeight="1"/>
    <row r="2852" ht="15" customHeight="1"/>
    <row r="2853" ht="15" customHeight="1"/>
    <row r="2854" ht="15" customHeight="1"/>
    <row r="2855" ht="15" customHeight="1"/>
    <row r="2856" ht="15" customHeight="1"/>
    <row r="2857" ht="12" customHeight="1"/>
    <row r="2858" ht="15" customHeight="1"/>
    <row r="2859" ht="15" customHeight="1"/>
    <row r="2860" ht="15" customHeight="1"/>
    <row r="2861" ht="15" customHeight="1"/>
    <row r="2862" ht="15" customHeight="1"/>
    <row r="2863" ht="15" customHeight="1"/>
    <row r="2864" ht="15" customHeight="1"/>
    <row r="2865" ht="15" customHeight="1"/>
    <row r="2866" ht="15" customHeight="1"/>
    <row r="2867" ht="15" customHeight="1"/>
    <row r="2868" ht="15" customHeight="1"/>
    <row r="2869" ht="15" customHeight="1"/>
    <row r="2870" ht="15" customHeight="1"/>
    <row r="2871" ht="15" customHeight="1"/>
    <row r="2872" ht="15" customHeight="1"/>
    <row r="2873" ht="15" customHeight="1"/>
    <row r="2874" ht="15" customHeight="1"/>
    <row r="2875" ht="12" customHeight="1"/>
    <row r="2876" ht="15" customHeight="1"/>
    <row r="2877" ht="15" customHeight="1"/>
    <row r="2878" ht="15" customHeight="1"/>
    <row r="2879" ht="15" customHeight="1"/>
    <row r="2880" ht="15" customHeight="1"/>
    <row r="2881" ht="15" customHeight="1"/>
    <row r="2882" ht="15" customHeight="1"/>
    <row r="2883" ht="15" customHeight="1"/>
    <row r="2884" ht="15" customHeight="1"/>
    <row r="2885" ht="15" customHeight="1"/>
    <row r="2886" ht="15" customHeight="1"/>
    <row r="2887" ht="15" customHeight="1"/>
    <row r="2888" ht="15" customHeight="1"/>
    <row r="2889" ht="15" customHeight="1"/>
    <row r="2890" ht="15" customHeight="1"/>
    <row r="2891" ht="15" customHeight="1"/>
    <row r="2892" ht="15" customHeight="1"/>
    <row r="2893" ht="12" customHeight="1"/>
    <row r="2894" ht="15" customHeight="1"/>
    <row r="2895" ht="15" customHeight="1"/>
    <row r="2896" ht="15" customHeight="1"/>
    <row r="2897" ht="15" customHeight="1"/>
    <row r="2898" ht="15" customHeight="1"/>
    <row r="2899" ht="15" customHeight="1"/>
    <row r="2900" ht="15" customHeight="1"/>
    <row r="2901" ht="15" customHeight="1"/>
    <row r="2902" ht="15" customHeight="1"/>
    <row r="2903" ht="15" customHeight="1"/>
    <row r="2904" ht="15" customHeight="1"/>
    <row r="2905" ht="15" customHeight="1"/>
    <row r="2906" ht="15" customHeight="1"/>
    <row r="2907" ht="15" customHeight="1"/>
    <row r="2908" ht="15" customHeight="1"/>
    <row r="2909" ht="15" customHeight="1"/>
    <row r="2910" ht="15" customHeight="1"/>
    <row r="2911" ht="12" customHeight="1"/>
    <row r="2912" ht="15" customHeight="1"/>
    <row r="2913" ht="15" customHeight="1"/>
    <row r="2914" ht="15" customHeight="1"/>
    <row r="2915" ht="15" customHeight="1"/>
    <row r="2916" ht="15" customHeight="1"/>
    <row r="2917" ht="15" customHeight="1"/>
    <row r="2918" ht="15" customHeight="1"/>
    <row r="2919" ht="15" customHeight="1"/>
    <row r="2920" ht="15" customHeight="1"/>
    <row r="2921" ht="15" customHeight="1"/>
    <row r="2922" ht="15" customHeight="1"/>
    <row r="2923" ht="15" customHeight="1"/>
    <row r="2924" ht="15" customHeight="1"/>
    <row r="2925" ht="15" customHeight="1"/>
    <row r="2926" ht="15" customHeight="1"/>
    <row r="2927" ht="15" customHeight="1"/>
    <row r="2928" ht="15" customHeight="1"/>
    <row r="2929" ht="12" customHeight="1"/>
    <row r="2930" ht="15" customHeight="1"/>
    <row r="2931" ht="15" customHeight="1"/>
    <row r="2932" ht="15" customHeight="1"/>
    <row r="2933" ht="15" customHeight="1"/>
    <row r="2934" ht="15" customHeight="1"/>
    <row r="2935" ht="15" customHeight="1"/>
    <row r="2936" ht="15" customHeight="1"/>
    <row r="2937" ht="15" customHeight="1"/>
    <row r="2938" ht="15" customHeight="1"/>
    <row r="2939" ht="15" customHeight="1"/>
    <row r="2940" ht="15" customHeight="1"/>
    <row r="2941" ht="15" customHeight="1"/>
    <row r="2942" ht="15" customHeight="1"/>
    <row r="2943" ht="15" customHeight="1"/>
    <row r="2944" ht="15" customHeight="1"/>
    <row r="2945" ht="15" customHeight="1"/>
    <row r="2946" ht="15" customHeight="1"/>
    <row r="2947" ht="12" customHeight="1"/>
    <row r="2948" ht="15" customHeight="1"/>
    <row r="2949" ht="15" customHeight="1"/>
    <row r="2950" ht="15" customHeight="1"/>
    <row r="2951" ht="15" customHeight="1"/>
    <row r="2952" ht="15" customHeight="1"/>
    <row r="2953" ht="15" customHeight="1"/>
    <row r="2954" ht="15" customHeight="1"/>
    <row r="2955" ht="15" customHeight="1"/>
    <row r="2956" ht="15" customHeight="1"/>
    <row r="2957" ht="15" customHeight="1"/>
    <row r="2958" ht="15" customHeight="1"/>
    <row r="2959" ht="15" customHeight="1"/>
    <row r="2960" ht="15" customHeight="1"/>
    <row r="2961" spans="2:32" ht="15" customHeight="1"/>
    <row r="2962" spans="2:32" ht="15" customHeight="1"/>
    <row r="2963" spans="2:32" ht="15" customHeight="1"/>
    <row r="2964" spans="2:32" ht="15" customHeight="1"/>
    <row r="2965" spans="2:32" ht="12" customHeight="1"/>
    <row r="2966" spans="2:32" ht="15" customHeight="1"/>
    <row r="2967" spans="2:32" ht="15" customHeight="1"/>
    <row r="2968" spans="2:32" ht="15" customHeight="1"/>
    <row r="2969" spans="2:32" ht="15" customHeight="1"/>
    <row r="2970" spans="2:32" ht="15" customHeight="1"/>
    <row r="2971" spans="2:32" ht="15" customHeight="1">
      <c r="B2971" s="112"/>
      <c r="C2971" s="112"/>
      <c r="D2971" s="112"/>
      <c r="E2971" s="112"/>
      <c r="F2971" s="112"/>
      <c r="G2971" s="112"/>
      <c r="H2971" s="112"/>
      <c r="I2971" s="112"/>
      <c r="J2971" s="112"/>
      <c r="K2971" s="112"/>
      <c r="L2971" s="112"/>
      <c r="M2971" s="112"/>
      <c r="N2971" s="112"/>
      <c r="O2971" s="112"/>
      <c r="P2971" s="112"/>
      <c r="Q2971" s="112"/>
      <c r="R2971" s="112"/>
      <c r="S2971" s="112"/>
      <c r="T2971" s="112"/>
      <c r="U2971" s="112"/>
      <c r="V2971" s="112"/>
      <c r="W2971" s="112"/>
      <c r="X2971" s="112"/>
      <c r="Y2971" s="112"/>
      <c r="Z2971" s="112"/>
      <c r="AA2971" s="112"/>
      <c r="AB2971" s="112"/>
      <c r="AC2971" s="112"/>
      <c r="AD2971" s="112"/>
      <c r="AE2971" s="112"/>
      <c r="AF2971" s="112"/>
    </row>
    <row r="2972" spans="2:32" ht="15" customHeight="1"/>
    <row r="2973" spans="2:32" ht="12" customHeight="1"/>
    <row r="2974" spans="2:32" ht="12" customHeight="1"/>
    <row r="2975" spans="2:32" ht="12" customHeight="1"/>
    <row r="2976" spans="2:32"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0" ht="15" customHeight="1"/>
    <row r="3001" ht="15" customHeight="1"/>
    <row r="3002" ht="15" customHeight="1"/>
    <row r="3003" ht="15" customHeight="1"/>
    <row r="3004" ht="15" customHeight="1"/>
    <row r="3005" ht="15" customHeight="1"/>
    <row r="3006" ht="15" customHeight="1"/>
    <row r="3007" ht="15" customHeight="1"/>
    <row r="3008" ht="15" customHeight="1"/>
    <row r="3009" ht="15" customHeight="1"/>
    <row r="3010" ht="15" customHeight="1"/>
    <row r="3011" ht="15" customHeight="1"/>
    <row r="3012" ht="15" customHeight="1"/>
    <row r="3013" ht="15" customHeight="1"/>
    <row r="3014" ht="15" customHeight="1"/>
    <row r="3015" ht="15" customHeight="1"/>
    <row r="3016" ht="15" customHeight="1"/>
    <row r="3017" ht="15" customHeight="1"/>
    <row r="3018" ht="15" customHeight="1"/>
    <row r="3019" ht="15" customHeight="1"/>
    <row r="3020" ht="15" customHeight="1"/>
    <row r="3021" ht="15" customHeight="1"/>
    <row r="3022" ht="12" customHeight="1"/>
    <row r="3023" ht="15" customHeight="1"/>
    <row r="3024" ht="15" customHeight="1"/>
    <row r="3025" ht="15" customHeight="1"/>
    <row r="3026" ht="15" customHeight="1"/>
    <row r="3027" ht="15" customHeight="1"/>
    <row r="3028" ht="15" customHeight="1"/>
    <row r="3029" ht="15" customHeight="1"/>
    <row r="3030" ht="15" customHeight="1"/>
    <row r="3031" ht="15" customHeight="1"/>
    <row r="3032" ht="15" customHeight="1"/>
    <row r="3033" ht="15" customHeight="1"/>
    <row r="3034" ht="15" customHeight="1"/>
    <row r="3035" ht="15" customHeight="1"/>
    <row r="3036" ht="15" customHeight="1"/>
    <row r="3037" ht="15" customHeight="1"/>
    <row r="3038" ht="15" customHeight="1"/>
    <row r="3039" ht="15" customHeight="1"/>
    <row r="3040" ht="12" customHeight="1"/>
    <row r="3041" ht="15" customHeight="1"/>
    <row r="3042" ht="15" customHeight="1"/>
    <row r="3043" ht="15" customHeight="1"/>
    <row r="3044" ht="15" customHeight="1"/>
    <row r="3045" ht="15" customHeight="1"/>
    <row r="3046" ht="15" customHeight="1"/>
    <row r="3047" ht="15" customHeight="1"/>
    <row r="3048" ht="15" customHeight="1"/>
    <row r="3049" ht="15" customHeight="1"/>
    <row r="3050" ht="15" customHeight="1"/>
    <row r="3051" ht="15" customHeight="1"/>
    <row r="3052" ht="15" customHeight="1"/>
    <row r="3053" ht="15" customHeight="1"/>
    <row r="3054" ht="15" customHeight="1"/>
    <row r="3055" ht="15" customHeight="1"/>
    <row r="3056" ht="15" customHeight="1"/>
    <row r="3057" ht="15" customHeight="1"/>
    <row r="3058" ht="12" customHeight="1"/>
    <row r="3059" ht="15" customHeight="1"/>
    <row r="3060" ht="15" customHeight="1"/>
    <row r="3061" ht="15" customHeight="1"/>
    <row r="3062" ht="15" customHeight="1"/>
    <row r="3063" ht="15" customHeight="1"/>
    <row r="3064" ht="15" customHeight="1"/>
    <row r="3065" ht="15" customHeight="1"/>
    <row r="3066" ht="15" customHeight="1"/>
    <row r="3067" ht="15" customHeight="1"/>
    <row r="3068" ht="15" customHeight="1"/>
    <row r="3069" ht="15" customHeight="1"/>
    <row r="3070" ht="15" customHeight="1"/>
    <row r="3071" ht="15" customHeight="1"/>
    <row r="3072" ht="15" customHeight="1"/>
    <row r="3073" ht="15" customHeight="1"/>
    <row r="3074" ht="15" customHeight="1"/>
    <row r="3075" ht="15" customHeight="1"/>
    <row r="3076" ht="12" customHeight="1"/>
    <row r="3077" ht="15" customHeight="1"/>
    <row r="3078" ht="15" customHeight="1"/>
    <row r="3079" ht="15" customHeight="1"/>
    <row r="3080" ht="15" customHeight="1"/>
    <row r="3081" ht="15" customHeight="1"/>
    <row r="3082" ht="15" customHeight="1"/>
    <row r="3083" ht="15" customHeight="1"/>
    <row r="3084" ht="15" customHeight="1"/>
    <row r="3085" ht="15" customHeight="1"/>
    <row r="3086" ht="15" customHeight="1"/>
    <row r="3087" ht="15" customHeight="1"/>
    <row r="3088" ht="15" customHeight="1"/>
    <row r="3089" ht="15" customHeight="1"/>
    <row r="3090" ht="15" customHeight="1"/>
    <row r="3091" ht="15" customHeight="1"/>
    <row r="3092" ht="15" customHeight="1"/>
    <row r="3093" ht="15" customHeight="1"/>
    <row r="3094" ht="15" customHeight="1"/>
    <row r="3095" ht="15" customHeight="1"/>
    <row r="3096" ht="15" customHeight="1"/>
    <row r="3097" ht="15" customHeight="1"/>
    <row r="3098" ht="15" customHeight="1"/>
    <row r="3099" ht="15" customHeight="1"/>
    <row r="3100" ht="15" customHeight="1"/>
    <row r="3101" ht="15" customHeight="1"/>
    <row r="3102" ht="15" customHeight="1"/>
    <row r="3103" ht="15" customHeight="1"/>
    <row r="3104" ht="15" customHeight="1"/>
    <row r="3105" ht="15" customHeight="1"/>
    <row r="3106" ht="15" customHeight="1"/>
    <row r="3107" ht="15" customHeight="1"/>
    <row r="3108" ht="15" customHeight="1"/>
    <row r="3109" ht="15" customHeight="1"/>
    <row r="3110" ht="15" customHeight="1"/>
    <row r="3111" ht="12" customHeight="1"/>
    <row r="3112" ht="15" customHeight="1"/>
    <row r="3113" ht="15" customHeight="1"/>
    <row r="3114" ht="15" customHeight="1"/>
    <row r="3115" ht="15" customHeight="1"/>
    <row r="3116" ht="15" customHeight="1"/>
    <row r="3117" ht="15" customHeight="1"/>
    <row r="3118" ht="15" customHeight="1"/>
    <row r="3119" ht="15" customHeight="1"/>
    <row r="3120" ht="15" customHeight="1"/>
    <row r="3121" ht="15" customHeight="1"/>
    <row r="3122" ht="15" customHeight="1"/>
    <row r="3123" ht="15" customHeight="1"/>
    <row r="3124" ht="15" customHeight="1"/>
    <row r="3125" ht="15" customHeight="1"/>
    <row r="3126" ht="15" customHeight="1"/>
    <row r="3127" ht="15" customHeight="1"/>
    <row r="3128" ht="15" customHeight="1"/>
    <row r="3129" ht="12" customHeight="1"/>
    <row r="3130" ht="15" customHeight="1"/>
    <row r="3131" ht="15" customHeight="1"/>
    <row r="3132" ht="15" customHeight="1"/>
    <row r="3133" ht="15" customHeight="1"/>
    <row r="3134" ht="15" customHeight="1"/>
    <row r="3135" ht="15" customHeight="1"/>
    <row r="3136" ht="15" customHeight="1"/>
    <row r="3137" ht="15" customHeight="1"/>
    <row r="3138" ht="15" customHeight="1"/>
    <row r="3139" ht="15" customHeight="1"/>
    <row r="3140" ht="15" customHeight="1"/>
    <row r="3141" ht="15" customHeight="1"/>
    <row r="3142" ht="15" customHeight="1"/>
    <row r="3143" ht="15" customHeight="1"/>
    <row r="3144" ht="15" customHeight="1"/>
    <row r="3145" ht="15" customHeight="1"/>
    <row r="3146" ht="15" customHeight="1"/>
    <row r="3147" ht="12" customHeight="1"/>
    <row r="3148" ht="15" customHeight="1"/>
    <row r="3149" ht="15" customHeight="1"/>
    <row r="3150" ht="15" customHeight="1"/>
    <row r="3151" ht="15" customHeight="1"/>
    <row r="3152" ht="15" customHeight="1"/>
    <row r="3153" ht="15" customHeight="1"/>
    <row r="3154" ht="15" customHeight="1"/>
    <row r="3155" ht="15" customHeight="1"/>
    <row r="3156" ht="15" customHeight="1"/>
    <row r="3157" ht="15" customHeight="1"/>
    <row r="3158" ht="15" customHeight="1"/>
    <row r="3159" ht="15" customHeight="1"/>
    <row r="3160" ht="15" customHeight="1"/>
    <row r="3161" ht="15" customHeight="1"/>
    <row r="3162" ht="15" customHeight="1"/>
    <row r="3163" ht="15" customHeight="1"/>
    <row r="3164" ht="15" customHeight="1"/>
    <row r="3165" ht="12" customHeight="1"/>
    <row r="3166" ht="12" customHeight="1"/>
    <row r="3167" ht="15" customHeight="1"/>
    <row r="3168" ht="15" customHeight="1"/>
    <row r="3169" ht="15" customHeight="1"/>
    <row r="3170" ht="15" customHeight="1"/>
    <row r="3171" ht="15" customHeight="1"/>
    <row r="3172" ht="15" customHeight="1"/>
    <row r="3173" ht="15" customHeight="1"/>
    <row r="3174" ht="15" customHeight="1"/>
    <row r="3175" ht="15" customHeight="1"/>
    <row r="3176" ht="15" customHeight="1"/>
    <row r="3177" ht="15" customHeight="1"/>
    <row r="3178" ht="15" customHeight="1"/>
    <row r="3179" ht="15" customHeight="1"/>
    <row r="3180" ht="15" customHeight="1"/>
    <row r="3181" ht="15" customHeight="1"/>
    <row r="3182" ht="15" customHeight="1"/>
    <row r="3183" ht="15" customHeight="1"/>
    <row r="3184" ht="12" customHeight="1"/>
    <row r="3185" ht="15" customHeight="1"/>
    <row r="3186" ht="15" customHeight="1"/>
    <row r="3187" ht="15" customHeight="1"/>
    <row r="3188" ht="15" customHeight="1"/>
    <row r="3189" ht="15" customHeight="1"/>
    <row r="3190" ht="15" customHeight="1"/>
    <row r="3191" ht="15" customHeight="1"/>
    <row r="3192" ht="15" customHeight="1"/>
    <row r="3193" ht="15" customHeight="1"/>
    <row r="3194" ht="15" customHeight="1"/>
    <row r="3195" ht="15" customHeight="1"/>
    <row r="3196" ht="15" customHeight="1"/>
    <row r="3197" ht="15" customHeight="1"/>
    <row r="3198" ht="15" customHeight="1"/>
    <row r="3199" ht="15" customHeight="1"/>
    <row r="3200" ht="15" customHeight="1"/>
    <row r="3201" ht="15" customHeight="1"/>
    <row r="3202" ht="12" customHeight="1"/>
    <row r="3203" ht="15" customHeight="1"/>
    <row r="3204" ht="15" customHeight="1"/>
    <row r="3205" ht="15" customHeight="1"/>
    <row r="3206" ht="15" customHeight="1"/>
    <row r="3207" ht="15" customHeight="1"/>
    <row r="3208" ht="15" customHeight="1"/>
    <row r="3209" ht="15" customHeight="1"/>
    <row r="3210" ht="15" customHeight="1"/>
    <row r="3211" ht="15" customHeight="1"/>
    <row r="3212" ht="15" customHeight="1"/>
    <row r="3213" ht="15" customHeight="1"/>
    <row r="3214" ht="15" customHeight="1"/>
    <row r="3215" ht="15" customHeight="1"/>
    <row r="3216" ht="15" customHeight="1"/>
    <row r="3217" ht="15" customHeight="1"/>
    <row r="3218" ht="15" customHeight="1"/>
    <row r="3219" ht="15" customHeight="1"/>
    <row r="3220" ht="12" customHeight="1"/>
    <row r="3221" ht="15" customHeight="1"/>
    <row r="3222" ht="15" customHeight="1"/>
    <row r="3223" ht="15" customHeight="1"/>
    <row r="3224" ht="15" customHeight="1"/>
    <row r="3225" ht="15" customHeight="1"/>
    <row r="3226" ht="15" customHeight="1"/>
    <row r="3227" ht="15" customHeight="1"/>
    <row r="3228" ht="15" customHeight="1"/>
    <row r="3229" ht="15" customHeight="1"/>
    <row r="3230" ht="15" customHeight="1"/>
    <row r="3231" ht="15" customHeight="1"/>
    <row r="3232" ht="15" customHeight="1"/>
    <row r="3233" ht="15" customHeight="1"/>
    <row r="3234" ht="15" customHeight="1"/>
    <row r="3235" ht="15" customHeight="1"/>
    <row r="3236" ht="15" customHeight="1"/>
    <row r="3237" ht="15" customHeight="1"/>
    <row r="3238" ht="12" customHeight="1"/>
    <row r="3239" ht="15" customHeight="1"/>
    <row r="3240" ht="15" customHeight="1"/>
    <row r="3241" ht="15" customHeight="1"/>
    <row r="3242" ht="15" customHeight="1"/>
    <row r="3243" ht="15" customHeight="1"/>
    <row r="3244" ht="15" customHeight="1"/>
    <row r="3245" ht="15" customHeight="1"/>
    <row r="3246" ht="15" customHeight="1"/>
    <row r="3247" ht="15" customHeight="1"/>
    <row r="3248" ht="15" customHeight="1"/>
    <row r="3249" ht="15" customHeight="1"/>
    <row r="3250" ht="15" customHeight="1"/>
    <row r="3251" ht="15" customHeight="1"/>
    <row r="3252" ht="15" customHeight="1"/>
    <row r="3253" ht="15" customHeight="1"/>
    <row r="3254" ht="15" customHeight="1"/>
    <row r="3255" ht="15" customHeight="1"/>
    <row r="3256" ht="12" customHeight="1"/>
    <row r="3257" ht="15" customHeight="1"/>
    <row r="3258" ht="15" customHeight="1"/>
    <row r="3259" ht="15" customHeight="1"/>
    <row r="3260" ht="15" customHeight="1"/>
    <row r="3261" ht="15" customHeight="1"/>
    <row r="3262" ht="15" customHeight="1"/>
    <row r="3263" ht="15" customHeight="1"/>
    <row r="3264" ht="15" customHeight="1"/>
    <row r="3265" ht="15" customHeight="1"/>
    <row r="3266" ht="15" customHeight="1"/>
    <row r="3267" ht="15" customHeight="1"/>
    <row r="3268" ht="15" customHeight="1"/>
    <row r="3269" ht="15" customHeight="1"/>
    <row r="3270" ht="15" customHeight="1"/>
    <row r="3271" ht="15" customHeight="1"/>
    <row r="3272" ht="15" customHeight="1"/>
    <row r="3273" ht="15" customHeight="1"/>
    <row r="3274" ht="12" customHeight="1"/>
    <row r="3275" ht="15" customHeight="1"/>
    <row r="3276" ht="15" customHeight="1"/>
    <row r="3277" ht="15" customHeight="1"/>
    <row r="3278" ht="15" customHeight="1"/>
    <row r="3279" ht="15" customHeight="1"/>
    <row r="3280" ht="15" customHeight="1"/>
    <row r="3281" spans="2:32" ht="15" customHeight="1"/>
    <row r="3282" spans="2:32" ht="15" customHeight="1"/>
    <row r="3283" spans="2:32" ht="15" customHeight="1"/>
    <row r="3284" spans="2:32" ht="15" customHeight="1"/>
    <row r="3285" spans="2:32" ht="15" customHeight="1"/>
    <row r="3286" spans="2:32" ht="15" customHeight="1"/>
    <row r="3287" spans="2:32" ht="15" customHeight="1"/>
    <row r="3288" spans="2:32" ht="15" customHeight="1"/>
    <row r="3289" spans="2:32" ht="15" customHeight="1"/>
    <row r="3290" spans="2:32" ht="15" customHeight="1"/>
    <row r="3291" spans="2:32" ht="15" customHeight="1"/>
    <row r="3292" spans="2:32" ht="15" customHeight="1"/>
    <row r="3293" spans="2:32" ht="15" customHeight="1">
      <c r="B3293" s="112"/>
      <c r="C3293" s="112"/>
      <c r="D3293" s="112"/>
      <c r="E3293" s="112"/>
      <c r="F3293" s="112"/>
      <c r="G3293" s="112"/>
      <c r="H3293" s="112"/>
      <c r="I3293" s="112"/>
      <c r="J3293" s="112"/>
      <c r="K3293" s="112"/>
      <c r="L3293" s="112"/>
      <c r="M3293" s="112"/>
      <c r="N3293" s="112"/>
      <c r="O3293" s="112"/>
      <c r="P3293" s="112"/>
      <c r="Q3293" s="112"/>
      <c r="R3293" s="112"/>
      <c r="S3293" s="112"/>
      <c r="T3293" s="112"/>
      <c r="U3293" s="112"/>
      <c r="V3293" s="112"/>
      <c r="W3293" s="112"/>
      <c r="X3293" s="112"/>
      <c r="Y3293" s="112"/>
      <c r="Z3293" s="112"/>
      <c r="AA3293" s="112"/>
      <c r="AB3293" s="112"/>
      <c r="AC3293" s="112"/>
      <c r="AD3293" s="112"/>
      <c r="AE3293" s="112"/>
      <c r="AF3293" s="112"/>
    </row>
    <row r="3294" spans="2:32" ht="12" customHeight="1"/>
    <row r="3295" spans="2:32" ht="12" customHeight="1"/>
    <row r="3296" spans="2:32"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5" ht="15" customHeight="1"/>
    <row r="3326" ht="15" customHeight="1"/>
    <row r="3327" ht="15" customHeight="1"/>
    <row r="3328" ht="15" customHeight="1"/>
    <row r="3329" ht="15" customHeight="1"/>
    <row r="3330" ht="15" customHeight="1"/>
    <row r="3331" ht="15" customHeight="1"/>
    <row r="3332" ht="15" customHeight="1"/>
    <row r="3333" ht="15" customHeight="1"/>
    <row r="3334" ht="15" customHeight="1"/>
    <row r="3335" ht="12" customHeight="1"/>
    <row r="3336" ht="15" customHeight="1"/>
    <row r="3337" ht="15" customHeight="1"/>
    <row r="3338" ht="15" customHeight="1"/>
    <row r="3339" ht="15" customHeight="1"/>
    <row r="3340" ht="15" customHeight="1"/>
    <row r="3341" ht="15" customHeight="1"/>
    <row r="3342" ht="15" customHeight="1"/>
    <row r="3343" ht="15" customHeight="1"/>
    <row r="3344" ht="15" customHeight="1"/>
    <row r="3345" ht="15" customHeight="1"/>
    <row r="3346" ht="15" customHeight="1"/>
    <row r="3347" ht="15" customHeight="1"/>
    <row r="3348" ht="15" customHeight="1"/>
    <row r="3349" ht="15" customHeight="1"/>
    <row r="3350" ht="15" customHeight="1"/>
    <row r="3351" ht="15" customHeight="1"/>
    <row r="3352" ht="12" customHeight="1"/>
    <row r="3353" ht="15" customHeight="1"/>
    <row r="3354" ht="15" customHeight="1"/>
    <row r="3355" ht="12" customHeight="1"/>
    <row r="3356" ht="15" customHeight="1"/>
    <row r="3357" ht="15" customHeight="1"/>
    <row r="3358" ht="15" customHeight="1"/>
    <row r="3359" ht="15" customHeight="1"/>
    <row r="3360" ht="15" customHeight="1"/>
    <row r="3361" ht="12" customHeight="1"/>
    <row r="3362" ht="15" customHeight="1"/>
    <row r="3363" ht="15" customHeight="1"/>
    <row r="3364" ht="15" customHeight="1"/>
    <row r="3365" ht="15" customHeight="1"/>
    <row r="3366" ht="15" customHeight="1"/>
    <row r="3367" ht="15" customHeight="1"/>
    <row r="3368" ht="15" customHeight="1"/>
    <row r="3369" ht="15" customHeight="1"/>
    <row r="3370" ht="15" customHeight="1"/>
    <row r="3371" ht="15" customHeight="1"/>
    <row r="3372" ht="15" customHeight="1"/>
    <row r="3373" ht="15" customHeight="1"/>
    <row r="3374" ht="15" customHeight="1"/>
    <row r="3375" ht="15" customHeight="1"/>
    <row r="3376" ht="15" customHeight="1"/>
    <row r="3377" ht="15" customHeight="1"/>
    <row r="3378" ht="12" customHeight="1"/>
    <row r="3379" ht="15" customHeight="1"/>
    <row r="3380" ht="15" customHeight="1"/>
    <row r="3381" ht="12" customHeight="1"/>
    <row r="3382" ht="15" customHeight="1"/>
    <row r="3383" ht="15" customHeight="1"/>
    <row r="3384" ht="15" customHeight="1"/>
    <row r="3385" ht="12" customHeight="1"/>
    <row r="3386" ht="15" customHeight="1"/>
    <row r="3387" ht="15" customHeight="1"/>
    <row r="3388" ht="15" customHeight="1"/>
    <row r="3389" ht="15" customHeight="1"/>
    <row r="3390" ht="15" customHeight="1"/>
    <row r="3391" ht="15" customHeight="1"/>
    <row r="3392" ht="15" customHeight="1"/>
    <row r="3393" spans="2:32" ht="15" customHeight="1"/>
    <row r="3394" spans="2:32" ht="15" customHeight="1"/>
    <row r="3395" spans="2:32" ht="15" customHeight="1"/>
    <row r="3396" spans="2:32" ht="12" customHeight="1"/>
    <row r="3397" spans="2:32" ht="15" customHeight="1"/>
    <row r="3398" spans="2:32" ht="15" customHeight="1"/>
    <row r="3399" spans="2:32" ht="12" customHeight="1"/>
    <row r="3400" spans="2:32" ht="15" customHeight="1"/>
    <row r="3401" spans="2:32" ht="15" customHeight="1"/>
    <row r="3402" spans="2:32" ht="15" customHeight="1">
      <c r="B3402" s="112"/>
      <c r="C3402" s="112"/>
      <c r="D3402" s="112"/>
      <c r="E3402" s="112"/>
      <c r="F3402" s="112"/>
      <c r="G3402" s="112"/>
      <c r="H3402" s="112"/>
      <c r="I3402" s="112"/>
      <c r="J3402" s="112"/>
      <c r="K3402" s="112"/>
      <c r="L3402" s="112"/>
      <c r="M3402" s="112"/>
      <c r="N3402" s="112"/>
      <c r="O3402" s="112"/>
      <c r="P3402" s="112"/>
      <c r="Q3402" s="112"/>
      <c r="R3402" s="112"/>
      <c r="S3402" s="112"/>
      <c r="T3402" s="112"/>
      <c r="U3402" s="112"/>
      <c r="V3402" s="112"/>
      <c r="W3402" s="112"/>
      <c r="X3402" s="112"/>
      <c r="Y3402" s="112"/>
      <c r="Z3402" s="112"/>
      <c r="AA3402" s="112"/>
      <c r="AB3402" s="112"/>
      <c r="AC3402" s="112"/>
      <c r="AD3402" s="112"/>
      <c r="AE3402" s="112"/>
      <c r="AF3402" s="112"/>
    </row>
    <row r="3403" spans="2:32" ht="15" customHeight="1"/>
    <row r="3404" spans="2:32" ht="15" customHeight="1"/>
    <row r="3405" spans="2:32" ht="15" customHeight="1"/>
    <row r="3406" spans="2:32" ht="15" customHeight="1"/>
    <row r="3407" spans="2:32" ht="15" customHeight="1"/>
    <row r="3408" spans="2:32" ht="15" customHeight="1"/>
    <row r="3409" ht="15" customHeight="1"/>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0" ht="15" customHeight="1"/>
    <row r="3451" ht="15" customHeight="1"/>
    <row r="3452" ht="15" customHeight="1"/>
    <row r="3453" ht="15" customHeight="1"/>
    <row r="3454" ht="15" customHeight="1"/>
    <row r="3455" ht="15" customHeight="1"/>
    <row r="3456" ht="15" customHeight="1"/>
    <row r="3457" ht="15" customHeight="1"/>
    <row r="3458" ht="15" customHeight="1"/>
    <row r="3459" ht="15" customHeight="1"/>
    <row r="3460" ht="12" customHeight="1"/>
    <row r="3461" ht="15" customHeight="1"/>
    <row r="3462" ht="15" customHeight="1"/>
    <row r="3463" ht="15" customHeight="1"/>
    <row r="3464" ht="15" customHeight="1"/>
    <row r="3465" ht="15" customHeight="1"/>
    <row r="3466" ht="15" customHeight="1"/>
    <row r="3467" ht="15" customHeight="1"/>
    <row r="3468" ht="15" customHeight="1"/>
    <row r="3469" ht="15" customHeight="1"/>
    <row r="3470" ht="15" customHeight="1"/>
    <row r="3471" ht="15" customHeight="1"/>
    <row r="3472" ht="15" customHeight="1"/>
    <row r="3473" ht="15" customHeight="1"/>
    <row r="3474" ht="15" customHeight="1"/>
    <row r="3475" ht="15" customHeight="1"/>
    <row r="3476" ht="15" customHeight="1"/>
    <row r="3477" ht="12" customHeight="1"/>
    <row r="3478" ht="15" customHeight="1"/>
    <row r="3479" ht="15" customHeight="1"/>
    <row r="3480" ht="12" customHeight="1"/>
    <row r="3481" ht="15" customHeight="1"/>
    <row r="3482" ht="15" customHeight="1"/>
    <row r="3483" ht="15" customHeight="1"/>
    <row r="3484" ht="15" customHeight="1"/>
    <row r="3485" ht="15" customHeight="1"/>
    <row r="3486" ht="12" customHeight="1"/>
    <row r="3487" ht="15" customHeight="1"/>
    <row r="3488" ht="15" customHeight="1"/>
    <row r="3489" ht="15" customHeight="1"/>
    <row r="3490" ht="15" customHeight="1"/>
    <row r="3491" ht="15" customHeight="1"/>
    <row r="3492" ht="15" customHeight="1"/>
    <row r="3493" ht="15" customHeight="1"/>
    <row r="3494" ht="15" customHeight="1"/>
    <row r="3495" ht="15" customHeight="1"/>
    <row r="3496" ht="15" customHeight="1"/>
    <row r="3497" ht="15" customHeight="1"/>
    <row r="3498" ht="15" customHeight="1"/>
    <row r="3499" ht="15" customHeight="1"/>
    <row r="3500" ht="15" customHeight="1"/>
    <row r="3501" ht="15" customHeight="1"/>
    <row r="3502" ht="15" customHeight="1"/>
    <row r="3503" ht="12" customHeight="1"/>
    <row r="3504" ht="15" customHeight="1"/>
    <row r="3505" ht="15" customHeight="1"/>
    <row r="3506" ht="12" customHeight="1"/>
    <row r="3507" ht="15" customHeight="1"/>
    <row r="3508" ht="15" customHeight="1"/>
    <row r="3509" ht="15" customHeight="1"/>
    <row r="3510" ht="12" customHeight="1"/>
    <row r="3511" ht="15" customHeight="1"/>
    <row r="3512" ht="15" customHeight="1"/>
    <row r="3513" ht="15" customHeight="1"/>
    <row r="3514" ht="15" customHeight="1"/>
    <row r="3515" ht="15" customHeight="1"/>
    <row r="3516" ht="15" customHeight="1"/>
    <row r="3517" ht="15" customHeight="1"/>
    <row r="3518" ht="15" customHeight="1"/>
    <row r="3519" ht="15" customHeight="1"/>
    <row r="3520" ht="15" customHeight="1"/>
    <row r="3521" spans="2:32" ht="12" customHeight="1"/>
    <row r="3522" spans="2:32" ht="15" customHeight="1"/>
    <row r="3523" spans="2:32" ht="15" customHeight="1"/>
    <row r="3524" spans="2:32" ht="12" customHeight="1"/>
    <row r="3525" spans="2:32" ht="15" customHeight="1"/>
    <row r="3526" spans="2:32" ht="15" customHeight="1"/>
    <row r="3527" spans="2:32" ht="15" customHeight="1">
      <c r="B3527" s="112"/>
      <c r="C3527" s="112"/>
      <c r="D3527" s="112"/>
      <c r="E3527" s="112"/>
      <c r="F3527" s="112"/>
      <c r="G3527" s="112"/>
      <c r="H3527" s="112"/>
      <c r="I3527" s="112"/>
      <c r="J3527" s="112"/>
      <c r="K3527" s="112"/>
      <c r="L3527" s="112"/>
      <c r="M3527" s="112"/>
      <c r="N3527" s="112"/>
      <c r="O3527" s="112"/>
      <c r="P3527" s="112"/>
      <c r="Q3527" s="112"/>
      <c r="R3527" s="112"/>
      <c r="S3527" s="112"/>
      <c r="T3527" s="112"/>
      <c r="U3527" s="112"/>
      <c r="V3527" s="112"/>
      <c r="W3527" s="112"/>
      <c r="X3527" s="112"/>
      <c r="Y3527" s="112"/>
      <c r="Z3527" s="112"/>
      <c r="AA3527" s="112"/>
      <c r="AB3527" s="112"/>
      <c r="AC3527" s="112"/>
      <c r="AD3527" s="112"/>
      <c r="AE3527" s="112"/>
      <c r="AF3527" s="112"/>
    </row>
    <row r="3528" spans="2:32" ht="15" customHeight="1"/>
    <row r="3529" spans="2:32" ht="15" customHeight="1"/>
    <row r="3530" spans="2:32" ht="15" customHeight="1"/>
    <row r="3531" spans="2:32" ht="15" customHeight="1"/>
    <row r="3532" spans="2:32" ht="15" customHeight="1"/>
    <row r="3533" spans="2:32" ht="15" customHeight="1"/>
    <row r="3534" spans="2:32" ht="15" customHeight="1"/>
    <row r="3535" spans="2:32" ht="12" customHeight="1"/>
    <row r="3536" spans="2:32"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5" ht="15" customHeight="1"/>
    <row r="3576" ht="15" customHeight="1"/>
    <row r="3577" ht="15" customHeight="1"/>
    <row r="3578" ht="15" customHeight="1"/>
    <row r="3579" ht="15" customHeight="1"/>
    <row r="3580" ht="15" customHeight="1"/>
    <row r="3581" ht="15" customHeight="1"/>
    <row r="3582" ht="15" customHeight="1"/>
    <row r="3583" ht="15" customHeight="1"/>
    <row r="3584" ht="15" customHeight="1"/>
    <row r="3585" ht="12" customHeight="1"/>
    <row r="3586" ht="15" customHeight="1"/>
    <row r="3587" ht="15" customHeight="1"/>
    <row r="3588" ht="15" customHeight="1"/>
    <row r="3589" ht="15" customHeight="1"/>
    <row r="3590" ht="15" customHeight="1"/>
    <row r="3591" ht="15" customHeight="1"/>
    <row r="3592" ht="15" customHeight="1"/>
    <row r="3593" ht="15" customHeight="1"/>
    <row r="3594" ht="15" customHeight="1"/>
    <row r="3595" ht="15" customHeight="1"/>
    <row r="3596" ht="15" customHeight="1"/>
    <row r="3597" ht="15" customHeight="1"/>
    <row r="3598" ht="15" customHeight="1"/>
    <row r="3599" ht="15" customHeight="1"/>
    <row r="3600" ht="15" customHeight="1"/>
    <row r="3601" ht="15" customHeight="1"/>
    <row r="3602" ht="12" customHeight="1"/>
    <row r="3603" ht="15" customHeight="1"/>
    <row r="3604" ht="15" customHeight="1"/>
    <row r="3605" ht="12" customHeight="1"/>
    <row r="3606" ht="15" customHeight="1"/>
    <row r="3607" ht="15" customHeight="1"/>
    <row r="3608" ht="15" customHeight="1"/>
    <row r="3609" ht="15" customHeight="1"/>
    <row r="3610" ht="15" customHeight="1"/>
    <row r="3611" ht="12" customHeight="1"/>
    <row r="3612" ht="15" customHeight="1"/>
    <row r="3613" ht="15" customHeight="1"/>
    <row r="3614" ht="15" customHeight="1"/>
    <row r="3615" ht="15" customHeight="1"/>
    <row r="3616" ht="15" customHeight="1"/>
    <row r="3617" ht="15" customHeight="1"/>
    <row r="3618" ht="15" customHeight="1"/>
    <row r="3619" ht="15" customHeight="1"/>
    <row r="3620" ht="15" customHeight="1"/>
    <row r="3621" ht="15" customHeight="1"/>
    <row r="3622" ht="15" customHeight="1"/>
    <row r="3623" ht="15" customHeight="1"/>
    <row r="3624" ht="15" customHeight="1"/>
    <row r="3625" ht="15" customHeight="1"/>
    <row r="3626" ht="15" customHeight="1"/>
    <row r="3627" ht="15" customHeight="1"/>
    <row r="3628" ht="12" customHeight="1"/>
    <row r="3629" ht="15" customHeight="1"/>
    <row r="3630" ht="15" customHeight="1"/>
    <row r="3631" ht="12" customHeight="1"/>
    <row r="3632" ht="15" customHeight="1"/>
    <row r="3633" ht="15" customHeight="1"/>
    <row r="3634" ht="15" customHeight="1"/>
    <row r="3635" ht="12" customHeight="1"/>
    <row r="3636" ht="15" customHeight="1"/>
    <row r="3637" ht="15" customHeight="1"/>
    <row r="3638" ht="15" customHeight="1"/>
    <row r="3639" ht="15" customHeight="1"/>
    <row r="3640" ht="15" customHeight="1"/>
    <row r="3641" ht="15" customHeight="1"/>
    <row r="3642" ht="15" customHeight="1"/>
    <row r="3643" ht="15" customHeight="1"/>
    <row r="3644" ht="15" customHeight="1"/>
    <row r="3645" ht="15" customHeight="1"/>
    <row r="3646" ht="12" customHeight="1"/>
    <row r="3647" ht="15" customHeight="1"/>
    <row r="3648" ht="15" customHeight="1"/>
    <row r="3649" spans="2:32" ht="12" customHeight="1"/>
    <row r="3650" spans="2:32" ht="15" customHeight="1"/>
    <row r="3651" spans="2:32" ht="15" customHeight="1"/>
    <row r="3652" spans="2:32" ht="15" customHeight="1">
      <c r="B3652" s="112"/>
      <c r="C3652" s="112"/>
      <c r="D3652" s="112"/>
      <c r="E3652" s="112"/>
      <c r="F3652" s="112"/>
      <c r="G3652" s="112"/>
      <c r="H3652" s="112"/>
      <c r="I3652" s="112"/>
      <c r="J3652" s="112"/>
      <c r="K3652" s="112"/>
      <c r="L3652" s="112"/>
      <c r="M3652" s="112"/>
      <c r="N3652" s="112"/>
      <c r="O3652" s="112"/>
      <c r="P3652" s="112"/>
      <c r="Q3652" s="112"/>
      <c r="R3652" s="112"/>
      <c r="S3652" s="112"/>
      <c r="T3652" s="112"/>
      <c r="U3652" s="112"/>
      <c r="V3652" s="112"/>
      <c r="W3652" s="112"/>
      <c r="X3652" s="112"/>
      <c r="Y3652" s="112"/>
      <c r="Z3652" s="112"/>
      <c r="AA3652" s="112"/>
      <c r="AB3652" s="112"/>
      <c r="AC3652" s="112"/>
      <c r="AD3652" s="112"/>
      <c r="AE3652" s="112"/>
      <c r="AF3652" s="112"/>
    </row>
    <row r="3653" spans="2:32" ht="15" customHeight="1"/>
    <row r="3654" spans="2:32" ht="15" customHeight="1"/>
    <row r="3655" spans="2:32" ht="15" customHeight="1"/>
    <row r="3656" spans="2:32" ht="15" customHeight="1"/>
    <row r="3657" spans="2:32" ht="15" customHeight="1"/>
    <row r="3658" spans="2:32" ht="15" customHeight="1"/>
    <row r="3659" spans="2:32" ht="15" customHeight="1"/>
    <row r="3660" spans="2:32" ht="12" customHeight="1"/>
    <row r="3661" spans="2:32" ht="12" customHeight="1"/>
    <row r="3662" spans="2:32" ht="12" customHeight="1"/>
    <row r="3663" spans="2:32" ht="12" customHeight="1"/>
    <row r="3664" spans="2:32"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0" ht="15" customHeight="1"/>
    <row r="3701" ht="15" customHeight="1"/>
    <row r="3702" ht="15" customHeight="1"/>
    <row r="3703" ht="15" customHeight="1"/>
    <row r="3704" ht="15" customHeight="1"/>
    <row r="3705" ht="15" customHeight="1"/>
    <row r="3706" ht="15" customHeight="1"/>
    <row r="3707" ht="15" customHeight="1"/>
    <row r="3708" ht="15" customHeight="1"/>
    <row r="3709" ht="15" customHeight="1"/>
    <row r="3710" ht="12" customHeight="1"/>
    <row r="3711" ht="15" customHeight="1"/>
    <row r="3712" ht="15" customHeight="1"/>
    <row r="3713" ht="15" customHeight="1"/>
    <row r="3714" ht="15" customHeight="1"/>
    <row r="3715" ht="15" customHeight="1"/>
    <row r="3716" ht="15" customHeight="1"/>
    <row r="3717" ht="15" customHeight="1"/>
    <row r="3718" ht="15" customHeight="1"/>
    <row r="3719" ht="15" customHeight="1"/>
    <row r="3720" ht="15" customHeight="1"/>
    <row r="3721" ht="15" customHeight="1"/>
    <row r="3722" ht="15" customHeight="1"/>
    <row r="3723" ht="15" customHeight="1"/>
    <row r="3724" ht="15" customHeight="1"/>
    <row r="3725" ht="15" customHeight="1"/>
    <row r="3726" ht="15" customHeight="1"/>
    <row r="3727" ht="12" customHeight="1"/>
    <row r="3728" ht="15" customHeight="1"/>
    <row r="3729" ht="15" customHeight="1"/>
    <row r="3730" ht="12" customHeight="1"/>
    <row r="3731" ht="15" customHeight="1"/>
    <row r="3732" ht="15" customHeight="1"/>
    <row r="3733" ht="15" customHeight="1"/>
    <row r="3734" ht="15" customHeight="1"/>
    <row r="3735" ht="15" customHeight="1"/>
    <row r="3736" ht="12" customHeight="1"/>
    <row r="3737" ht="15" customHeight="1"/>
    <row r="3738" ht="15" customHeight="1"/>
    <row r="3739" ht="15" customHeight="1"/>
    <row r="3740" ht="15" customHeight="1"/>
    <row r="3741" ht="15" customHeight="1"/>
    <row r="3742" ht="15" customHeight="1"/>
    <row r="3743" ht="15" customHeight="1"/>
    <row r="3744" ht="15" customHeight="1"/>
    <row r="3745" ht="15" customHeight="1"/>
    <row r="3746" ht="15" customHeight="1"/>
    <row r="3747" ht="15" customHeight="1"/>
    <row r="3748" ht="15" customHeight="1"/>
    <row r="3749" ht="15" customHeight="1"/>
    <row r="3750" ht="15" customHeight="1"/>
    <row r="3751" ht="15" customHeight="1"/>
    <row r="3752" ht="15" customHeight="1"/>
    <row r="3753" ht="12" customHeight="1"/>
    <row r="3754" ht="15" customHeight="1"/>
    <row r="3755" ht="15" customHeight="1"/>
    <row r="3756" ht="12" customHeight="1"/>
    <row r="3757" ht="15" customHeight="1"/>
    <row r="3758" ht="15" customHeight="1"/>
    <row r="3759" ht="15" customHeight="1"/>
    <row r="3760" ht="12" customHeight="1"/>
    <row r="3761" ht="15" customHeight="1"/>
    <row r="3762" ht="15" customHeight="1"/>
    <row r="3763" ht="15" customHeight="1"/>
    <row r="3764" ht="15" customHeight="1"/>
    <row r="3765" ht="15" customHeight="1"/>
    <row r="3766" ht="15" customHeight="1"/>
    <row r="3767" ht="15" customHeight="1"/>
    <row r="3768" ht="15" customHeight="1"/>
    <row r="3769" ht="15" customHeight="1"/>
    <row r="3770" ht="15" customHeight="1"/>
    <row r="3771" ht="12" customHeight="1"/>
    <row r="3772" ht="15" customHeight="1"/>
    <row r="3773" ht="15" customHeight="1"/>
    <row r="3774" ht="12" customHeight="1"/>
    <row r="3775" ht="15" customHeight="1"/>
    <row r="3776" ht="15" customHeight="1"/>
    <row r="3777" spans="2:32" ht="15" customHeight="1">
      <c r="B3777" s="112"/>
      <c r="C3777" s="112"/>
      <c r="D3777" s="112"/>
      <c r="E3777" s="112"/>
      <c r="F3777" s="112"/>
      <c r="G3777" s="112"/>
      <c r="H3777" s="112"/>
      <c r="I3777" s="112"/>
      <c r="J3777" s="112"/>
      <c r="K3777" s="112"/>
      <c r="L3777" s="112"/>
      <c r="M3777" s="112"/>
      <c r="N3777" s="112"/>
      <c r="O3777" s="112"/>
      <c r="P3777" s="112"/>
      <c r="Q3777" s="112"/>
      <c r="R3777" s="112"/>
      <c r="S3777" s="112"/>
      <c r="T3777" s="112"/>
      <c r="U3777" s="112"/>
      <c r="V3777" s="112"/>
      <c r="W3777" s="112"/>
      <c r="X3777" s="112"/>
      <c r="Y3777" s="112"/>
      <c r="Z3777" s="112"/>
      <c r="AA3777" s="112"/>
      <c r="AB3777" s="112"/>
      <c r="AC3777" s="112"/>
      <c r="AD3777" s="112"/>
      <c r="AE3777" s="112"/>
      <c r="AF3777" s="112"/>
    </row>
    <row r="3778" spans="2:32" ht="15" customHeight="1"/>
    <row r="3779" spans="2:32" ht="15" customHeight="1"/>
    <row r="3780" spans="2:32" ht="15" customHeight="1"/>
    <row r="3781" spans="2:32" ht="15" customHeight="1"/>
    <row r="3782" spans="2:32" ht="15" customHeight="1"/>
    <row r="3783" spans="2:32" ht="15" customHeight="1"/>
    <row r="3784" spans="2:32" ht="15" customHeight="1"/>
    <row r="3785" spans="2:32" ht="12" customHeight="1"/>
    <row r="3786" spans="2:32" ht="12" customHeight="1"/>
    <row r="3787" spans="2:32" ht="12" customHeight="1"/>
    <row r="3788" spans="2:32" ht="12" customHeight="1"/>
    <row r="3789" spans="2:32" ht="12" customHeight="1"/>
    <row r="3790" spans="2:32" ht="12" customHeight="1"/>
    <row r="3791" spans="2:32" ht="12" customHeight="1"/>
    <row r="3792" spans="2:3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5" ht="15" customHeight="1"/>
    <row r="3826" ht="15" customHeight="1"/>
    <row r="3827" ht="15" customHeight="1"/>
    <row r="3828" ht="15" customHeight="1"/>
    <row r="3829" ht="15" customHeight="1"/>
    <row r="3830" ht="15" customHeight="1"/>
    <row r="3831" ht="15" customHeight="1"/>
    <row r="3832" ht="15" customHeight="1"/>
    <row r="3833" ht="15" customHeight="1"/>
    <row r="3834" ht="15" customHeight="1"/>
    <row r="3835" ht="12" customHeight="1"/>
    <row r="3836" ht="15" customHeight="1"/>
    <row r="3837" ht="15" customHeight="1"/>
    <row r="3838" ht="15" customHeight="1"/>
    <row r="3839" ht="15" customHeight="1"/>
    <row r="3840" ht="15" customHeight="1"/>
    <row r="3841" ht="15" customHeight="1"/>
    <row r="3842" ht="15" customHeight="1"/>
    <row r="3843" ht="15" customHeight="1"/>
    <row r="3844" ht="15" customHeight="1"/>
    <row r="3845" ht="15" customHeight="1"/>
    <row r="3846" ht="15" customHeight="1"/>
    <row r="3847" ht="15" customHeight="1"/>
    <row r="3848" ht="15" customHeight="1"/>
    <row r="3849" ht="15" customHeight="1"/>
    <row r="3850" ht="15" customHeight="1"/>
    <row r="3851" ht="15" customHeight="1"/>
    <row r="3852" ht="12" customHeight="1"/>
    <row r="3853" ht="15" customHeight="1"/>
    <row r="3854" ht="15" customHeight="1"/>
    <row r="3855" ht="12" customHeight="1"/>
    <row r="3856" ht="15" customHeight="1"/>
    <row r="3857" ht="15" customHeight="1"/>
    <row r="3858" ht="15" customHeight="1"/>
    <row r="3859" ht="15" customHeight="1"/>
    <row r="3860" ht="15" customHeight="1"/>
    <row r="3861" ht="12" customHeight="1"/>
    <row r="3862" ht="15" customHeight="1"/>
    <row r="3863" ht="15" customHeight="1"/>
    <row r="3864" ht="15" customHeight="1"/>
    <row r="3865" ht="15" customHeight="1"/>
    <row r="3866" ht="15" customHeight="1"/>
    <row r="3867" ht="15" customHeight="1"/>
    <row r="3868" ht="15" customHeight="1"/>
    <row r="3869" ht="15" customHeight="1"/>
    <row r="3870" ht="15" customHeight="1"/>
    <row r="3871" ht="15" customHeight="1"/>
    <row r="3872" ht="15" customHeight="1"/>
    <row r="3873" ht="15" customHeight="1"/>
    <row r="3874" ht="15" customHeight="1"/>
    <row r="3875" ht="15" customHeight="1"/>
    <row r="3876" ht="15" customHeight="1"/>
    <row r="3877" ht="15" customHeight="1"/>
    <row r="3878" ht="12" customHeight="1"/>
    <row r="3879" ht="15" customHeight="1"/>
    <row r="3880" ht="15" customHeight="1"/>
    <row r="3881" ht="12" customHeight="1"/>
    <row r="3882" ht="15" customHeight="1"/>
    <row r="3883" ht="15" customHeight="1"/>
    <row r="3884" ht="15" customHeight="1"/>
    <row r="3885" ht="12" customHeight="1"/>
    <row r="3886" ht="15" customHeight="1"/>
    <row r="3887" ht="15" customHeight="1"/>
    <row r="3888" ht="15" customHeight="1"/>
    <row r="3889" spans="2:32" ht="15" customHeight="1"/>
    <row r="3890" spans="2:32" ht="15" customHeight="1"/>
    <row r="3891" spans="2:32" ht="15" customHeight="1"/>
    <row r="3892" spans="2:32" ht="15" customHeight="1"/>
    <row r="3893" spans="2:32" ht="15" customHeight="1"/>
    <row r="3894" spans="2:32" ht="15" customHeight="1"/>
    <row r="3895" spans="2:32" ht="15" customHeight="1"/>
    <row r="3896" spans="2:32" ht="12" customHeight="1"/>
    <row r="3897" spans="2:32" ht="15" customHeight="1"/>
    <row r="3898" spans="2:32" ht="15" customHeight="1"/>
    <row r="3899" spans="2:32" ht="12" customHeight="1"/>
    <row r="3900" spans="2:32" ht="15" customHeight="1"/>
    <row r="3901" spans="2:32" ht="15" customHeight="1"/>
    <row r="3902" spans="2:32" ht="15" customHeight="1">
      <c r="B3902" s="112"/>
      <c r="C3902" s="112"/>
      <c r="D3902" s="112"/>
      <c r="E3902" s="112"/>
      <c r="F3902" s="112"/>
      <c r="G3902" s="112"/>
      <c r="H3902" s="112"/>
      <c r="I3902" s="112"/>
      <c r="J3902" s="112"/>
      <c r="K3902" s="112"/>
      <c r="L3902" s="112"/>
      <c r="M3902" s="112"/>
      <c r="N3902" s="112"/>
      <c r="O3902" s="112"/>
      <c r="P3902" s="112"/>
      <c r="Q3902" s="112"/>
      <c r="R3902" s="112"/>
      <c r="S3902" s="112"/>
      <c r="T3902" s="112"/>
      <c r="U3902" s="112"/>
      <c r="V3902" s="112"/>
      <c r="W3902" s="112"/>
      <c r="X3902" s="112"/>
      <c r="Y3902" s="112"/>
      <c r="Z3902" s="112"/>
      <c r="AA3902" s="112"/>
      <c r="AB3902" s="112"/>
      <c r="AC3902" s="112"/>
      <c r="AD3902" s="112"/>
      <c r="AE3902" s="112"/>
      <c r="AF3902" s="112"/>
    </row>
    <row r="3903" spans="2:32" ht="15" customHeight="1"/>
    <row r="3904" spans="2:32" ht="15" customHeight="1"/>
    <row r="3905" ht="15" customHeight="1"/>
    <row r="3906" ht="15" customHeight="1"/>
    <row r="3907" ht="15" customHeight="1"/>
    <row r="3908" ht="15" customHeight="1"/>
    <row r="3909" ht="15" customHeight="1"/>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0" ht="15" customHeight="1"/>
    <row r="3951" ht="15" customHeight="1"/>
    <row r="3952" ht="15" customHeight="1"/>
    <row r="3953" ht="15" customHeight="1"/>
    <row r="3954" ht="15" customHeight="1"/>
    <row r="3955" ht="15" customHeight="1"/>
    <row r="3956" ht="15" customHeight="1"/>
    <row r="3957" ht="15" customHeight="1"/>
    <row r="3958" ht="15" customHeight="1"/>
    <row r="3959" ht="15" customHeight="1"/>
    <row r="3960" ht="12" customHeight="1"/>
    <row r="3961" ht="15" customHeight="1"/>
    <row r="3962" ht="15" customHeight="1"/>
    <row r="3963" ht="15" customHeight="1"/>
    <row r="3964" ht="15" customHeight="1"/>
    <row r="3965" ht="15" customHeight="1"/>
    <row r="3966" ht="15" customHeight="1"/>
    <row r="3967" ht="15" customHeight="1"/>
    <row r="3968" ht="15" customHeight="1"/>
    <row r="3969" ht="15" customHeight="1"/>
    <row r="3970" ht="15" customHeight="1"/>
    <row r="3971" ht="15" customHeight="1"/>
    <row r="3972" ht="15" customHeight="1"/>
    <row r="3973" ht="15" customHeight="1"/>
    <row r="3974" ht="15" customHeight="1"/>
    <row r="3975" ht="15" customHeight="1"/>
    <row r="3976" ht="15" customHeight="1"/>
    <row r="3977" ht="12" customHeight="1"/>
    <row r="3978" ht="15" customHeight="1"/>
    <row r="3979" ht="15" customHeight="1"/>
    <row r="3980" ht="12" customHeight="1"/>
    <row r="3981" ht="15" customHeight="1"/>
    <row r="3982" ht="15" customHeight="1"/>
    <row r="3983" ht="15" customHeight="1"/>
    <row r="3984" ht="15" customHeight="1"/>
    <row r="3985" ht="15" customHeight="1"/>
    <row r="3986" ht="12" customHeight="1"/>
    <row r="3987" ht="15" customHeight="1"/>
    <row r="3988" ht="15" customHeight="1"/>
    <row r="3989" ht="15" customHeight="1"/>
    <row r="3990" ht="15" customHeight="1"/>
    <row r="3991" ht="15" customHeight="1"/>
    <row r="3992" ht="15" customHeight="1"/>
    <row r="3993" ht="15" customHeight="1"/>
    <row r="3994" ht="15" customHeight="1"/>
    <row r="3995" ht="15" customHeight="1"/>
    <row r="3996" ht="15" customHeight="1"/>
    <row r="3997" ht="15" customHeight="1"/>
    <row r="3998" ht="15" customHeight="1"/>
    <row r="3999" ht="15" customHeight="1"/>
    <row r="4000" ht="15" customHeight="1"/>
    <row r="4001" ht="15" customHeight="1"/>
    <row r="4002" ht="15" customHeight="1"/>
    <row r="4003" ht="12" customHeight="1"/>
    <row r="4004" ht="15" customHeight="1"/>
    <row r="4005" ht="15" customHeight="1"/>
    <row r="4006" ht="12" customHeight="1"/>
    <row r="4007" ht="15" customHeight="1"/>
    <row r="4008" ht="15" customHeight="1"/>
    <row r="4009" ht="15" customHeight="1"/>
    <row r="4010" ht="12" customHeight="1"/>
    <row r="4011" ht="15" customHeight="1"/>
    <row r="4012" ht="15" customHeight="1"/>
    <row r="4013" ht="15" customHeight="1"/>
    <row r="4014" ht="15" customHeight="1"/>
    <row r="4015" ht="15" customHeight="1"/>
    <row r="4016" ht="15" customHeight="1"/>
    <row r="4017" spans="2:32" ht="15" customHeight="1"/>
    <row r="4018" spans="2:32" ht="15" customHeight="1"/>
    <row r="4019" spans="2:32" ht="15" customHeight="1"/>
    <row r="4020" spans="2:32" ht="15" customHeight="1"/>
    <row r="4021" spans="2:32" ht="12" customHeight="1"/>
    <row r="4022" spans="2:32" ht="15" customHeight="1"/>
    <row r="4023" spans="2:32" ht="15" customHeight="1"/>
    <row r="4024" spans="2:32" ht="12" customHeight="1"/>
    <row r="4025" spans="2:32" ht="15" customHeight="1"/>
    <row r="4026" spans="2:32" ht="15" customHeight="1"/>
    <row r="4027" spans="2:32" ht="15" customHeight="1">
      <c r="B4027" s="112"/>
      <c r="C4027" s="112"/>
      <c r="D4027" s="112"/>
      <c r="E4027" s="112"/>
      <c r="F4027" s="112"/>
      <c r="G4027" s="112"/>
      <c r="H4027" s="112"/>
      <c r="I4027" s="112"/>
      <c r="J4027" s="112"/>
      <c r="K4027" s="112"/>
      <c r="L4027" s="112"/>
      <c r="M4027" s="112"/>
      <c r="N4027" s="112"/>
      <c r="O4027" s="112"/>
      <c r="P4027" s="112"/>
      <c r="Q4027" s="112"/>
      <c r="R4027" s="112"/>
      <c r="S4027" s="112"/>
      <c r="T4027" s="112"/>
      <c r="U4027" s="112"/>
      <c r="V4027" s="112"/>
      <c r="W4027" s="112"/>
      <c r="X4027" s="112"/>
      <c r="Y4027" s="112"/>
      <c r="Z4027" s="112"/>
      <c r="AA4027" s="112"/>
      <c r="AB4027" s="112"/>
      <c r="AC4027" s="112"/>
      <c r="AD4027" s="112"/>
      <c r="AE4027" s="112"/>
      <c r="AF4027" s="112"/>
    </row>
    <row r="4028" spans="2:32" ht="15" customHeight="1"/>
    <row r="4029" spans="2:32" ht="15" customHeight="1"/>
    <row r="4030" spans="2:32" ht="15" customHeight="1"/>
    <row r="4031" spans="2:32" ht="15" customHeight="1"/>
    <row r="4032" spans="2:32" ht="15" customHeight="1"/>
    <row r="4033" ht="15" customHeight="1"/>
    <row r="4034" ht="15" customHeight="1"/>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5" ht="15" customHeight="1"/>
    <row r="4076" ht="15" customHeight="1"/>
    <row r="4077" ht="15" customHeight="1"/>
    <row r="4078" ht="15" customHeight="1"/>
    <row r="4079" ht="15" customHeight="1"/>
    <row r="4080" ht="15" customHeight="1"/>
    <row r="4081" ht="15" customHeight="1"/>
    <row r="4082" ht="15" customHeight="1"/>
    <row r="4083" ht="15" customHeight="1"/>
    <row r="4084" ht="15" customHeight="1"/>
    <row r="4085" ht="12" customHeight="1"/>
    <row r="4086" ht="15" customHeight="1"/>
    <row r="4087" ht="15" customHeight="1"/>
    <row r="4088" ht="15" customHeight="1"/>
    <row r="4089" ht="15" customHeight="1"/>
    <row r="4090" ht="15" customHeight="1"/>
    <row r="4091" ht="15" customHeight="1"/>
    <row r="4092" ht="15" customHeight="1"/>
    <row r="4093" ht="15" customHeight="1"/>
    <row r="4094" ht="15" customHeight="1"/>
    <row r="4095" ht="15" customHeight="1"/>
    <row r="4096" ht="15" customHeight="1"/>
    <row r="4097" ht="15" customHeight="1"/>
    <row r="4098" ht="15" customHeight="1"/>
    <row r="4099" ht="15" customHeight="1"/>
    <row r="4100" ht="15" customHeight="1"/>
    <row r="4101" ht="15" customHeight="1"/>
    <row r="4102" ht="12" customHeight="1"/>
    <row r="4103" ht="15" customHeight="1"/>
    <row r="4104" ht="15" customHeight="1"/>
    <row r="4105" ht="12" customHeight="1"/>
    <row r="4106" ht="15" customHeight="1"/>
    <row r="4107" ht="15" customHeight="1"/>
    <row r="4108" ht="15" customHeight="1"/>
    <row r="4109" ht="15" customHeight="1"/>
    <row r="4110" ht="15" customHeight="1"/>
    <row r="4111" ht="12" customHeight="1"/>
    <row r="4112" ht="15" customHeight="1"/>
    <row r="4113" ht="15" customHeight="1"/>
    <row r="4114" ht="15" customHeight="1"/>
    <row r="4115" ht="15" customHeight="1"/>
    <row r="4116" ht="15" customHeight="1"/>
    <row r="4117" ht="15" customHeight="1"/>
    <row r="4118" ht="15" customHeight="1"/>
    <row r="4119" ht="15" customHeight="1"/>
    <row r="4120" ht="15" customHeight="1"/>
    <row r="4121" ht="15" customHeight="1"/>
    <row r="4122" ht="15" customHeight="1"/>
    <row r="4123" ht="15" customHeight="1"/>
    <row r="4124" ht="15" customHeight="1"/>
    <row r="4125" ht="15" customHeight="1"/>
    <row r="4126" ht="15" customHeight="1"/>
    <row r="4127" ht="15" customHeight="1"/>
    <row r="4128" ht="12" customHeight="1"/>
    <row r="4129" ht="15" customHeight="1"/>
    <row r="4130" ht="15" customHeight="1"/>
    <row r="4131" ht="12" customHeight="1"/>
    <row r="4132" ht="15" customHeight="1"/>
    <row r="4133" ht="15" customHeight="1"/>
    <row r="4134" ht="15" customHeight="1"/>
    <row r="4135" ht="12" customHeight="1"/>
    <row r="4136" ht="15" customHeight="1"/>
    <row r="4137" ht="15" customHeight="1"/>
    <row r="4138" ht="15" customHeight="1"/>
    <row r="4139" ht="15" customHeight="1"/>
    <row r="4140" ht="15" customHeight="1"/>
    <row r="4141" ht="15" customHeight="1"/>
    <row r="4142" ht="15" customHeight="1"/>
    <row r="4143" ht="15" customHeight="1"/>
    <row r="4144" ht="15" customHeight="1"/>
    <row r="4145" spans="2:32" ht="15" customHeight="1"/>
    <row r="4146" spans="2:32" ht="12" customHeight="1"/>
    <row r="4147" spans="2:32" ht="15" customHeight="1"/>
    <row r="4148" spans="2:32" ht="15" customHeight="1"/>
    <row r="4149" spans="2:32" ht="12" customHeight="1"/>
    <row r="4150" spans="2:32" ht="15" customHeight="1"/>
    <row r="4151" spans="2:32" ht="15" customHeight="1"/>
    <row r="4152" spans="2:32" ht="15" customHeight="1">
      <c r="B4152" s="112"/>
      <c r="C4152" s="112"/>
      <c r="D4152" s="112"/>
      <c r="E4152" s="112"/>
      <c r="F4152" s="112"/>
      <c r="G4152" s="112"/>
      <c r="H4152" s="112"/>
      <c r="I4152" s="112"/>
      <c r="J4152" s="112"/>
      <c r="K4152" s="112"/>
      <c r="L4152" s="112"/>
      <c r="M4152" s="112"/>
      <c r="N4152" s="112"/>
      <c r="O4152" s="112"/>
      <c r="P4152" s="112"/>
      <c r="Q4152" s="112"/>
      <c r="R4152" s="112"/>
      <c r="S4152" s="112"/>
      <c r="T4152" s="112"/>
      <c r="U4152" s="112"/>
      <c r="V4152" s="112"/>
      <c r="W4152" s="112"/>
      <c r="X4152" s="112"/>
      <c r="Y4152" s="112"/>
      <c r="Z4152" s="112"/>
      <c r="AA4152" s="112"/>
      <c r="AB4152" s="112"/>
      <c r="AC4152" s="112"/>
      <c r="AD4152" s="112"/>
      <c r="AE4152" s="112"/>
      <c r="AF4152" s="112"/>
    </row>
    <row r="4153" spans="2:32" ht="15" customHeight="1"/>
    <row r="4154" spans="2:32" ht="15" customHeight="1"/>
    <row r="4155" spans="2:32" ht="15" customHeight="1"/>
    <row r="4156" spans="2:32" ht="15" customHeight="1"/>
    <row r="4157" spans="2:32" ht="15" customHeight="1"/>
    <row r="4158" spans="2:32" ht="15" customHeight="1"/>
    <row r="4159" spans="2:32" ht="15" customHeight="1"/>
    <row r="4160" spans="2:32"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0" ht="15" customHeight="1"/>
    <row r="4201" ht="15" customHeight="1"/>
    <row r="4202" ht="15" customHeight="1"/>
    <row r="4203" ht="15" customHeight="1"/>
    <row r="4204" ht="15" customHeight="1"/>
    <row r="4205" ht="15" customHeight="1"/>
    <row r="4206" ht="15" customHeight="1"/>
    <row r="4207" ht="15" customHeight="1"/>
    <row r="4208" ht="15" customHeight="1"/>
    <row r="4209" ht="15" customHeight="1"/>
    <row r="4210" ht="12" customHeight="1"/>
    <row r="4211" ht="15" customHeight="1"/>
    <row r="4212" ht="15" customHeight="1"/>
    <row r="4213" ht="15" customHeight="1"/>
    <row r="4214" ht="15" customHeight="1"/>
    <row r="4215" ht="15" customHeight="1"/>
    <row r="4216" ht="15" customHeight="1"/>
    <row r="4217" ht="15" customHeight="1"/>
    <row r="4218" ht="15" customHeight="1"/>
    <row r="4219" ht="15" customHeight="1"/>
    <row r="4220" ht="15" customHeight="1"/>
    <row r="4221" ht="15" customHeight="1"/>
    <row r="4222" ht="15" customHeight="1"/>
    <row r="4223" ht="15" customHeight="1"/>
    <row r="4224" ht="15" customHeight="1"/>
    <row r="4225" ht="15" customHeight="1"/>
    <row r="4226" ht="15" customHeight="1"/>
    <row r="4227" ht="12" customHeight="1"/>
    <row r="4228" ht="15" customHeight="1"/>
    <row r="4229" ht="15" customHeight="1"/>
    <row r="4230" ht="12" customHeight="1"/>
    <row r="4231" ht="15" customHeight="1"/>
    <row r="4232" ht="15" customHeight="1"/>
    <row r="4233" ht="15" customHeight="1"/>
    <row r="4234" ht="15" customHeight="1"/>
    <row r="4235" ht="15" customHeight="1"/>
    <row r="4236" ht="12" customHeight="1"/>
    <row r="4237" ht="15" customHeight="1"/>
    <row r="4238" ht="15" customHeight="1"/>
    <row r="4239" ht="15" customHeight="1"/>
    <row r="4240" ht="15" customHeight="1"/>
    <row r="4241" ht="15" customHeight="1"/>
    <row r="4242" ht="15" customHeight="1"/>
    <row r="4243" ht="15" customHeight="1"/>
    <row r="4244" ht="15" customHeight="1"/>
    <row r="4245" ht="15" customHeight="1"/>
    <row r="4246" ht="15" customHeight="1"/>
    <row r="4247" ht="15" customHeight="1"/>
    <row r="4248" ht="15" customHeight="1"/>
    <row r="4249" ht="15" customHeight="1"/>
    <row r="4250" ht="15" customHeight="1"/>
    <row r="4251" ht="15" customHeight="1"/>
    <row r="4252" ht="15" customHeight="1"/>
    <row r="4253" ht="12" customHeight="1"/>
    <row r="4254" ht="15" customHeight="1"/>
    <row r="4255" ht="15" customHeight="1"/>
    <row r="4256" ht="12" customHeight="1"/>
    <row r="4257" ht="15" customHeight="1"/>
    <row r="4258" ht="15" customHeight="1"/>
    <row r="4259" ht="15" customHeight="1"/>
    <row r="4260" ht="12" customHeight="1"/>
    <row r="4261" ht="15" customHeight="1"/>
    <row r="4262" ht="15" customHeight="1"/>
    <row r="4263" ht="15" customHeight="1"/>
    <row r="4264" ht="15" customHeight="1"/>
    <row r="4265" ht="15" customHeight="1"/>
    <row r="4266" ht="15" customHeight="1"/>
    <row r="4267" ht="15" customHeight="1"/>
    <row r="4268" ht="15" customHeight="1"/>
    <row r="4269" ht="15" customHeight="1"/>
    <row r="4270" ht="15" customHeight="1"/>
    <row r="4271" ht="12" customHeight="1"/>
    <row r="4272" ht="15" customHeight="1"/>
    <row r="4273" spans="2:32" ht="15" customHeight="1"/>
    <row r="4274" spans="2:32" ht="12" customHeight="1"/>
    <row r="4275" spans="2:32" ht="15" customHeight="1"/>
    <row r="4276" spans="2:32" ht="15" customHeight="1"/>
    <row r="4277" spans="2:32" ht="15" customHeight="1">
      <c r="B4277" s="112"/>
      <c r="C4277" s="112"/>
      <c r="D4277" s="112"/>
      <c r="E4277" s="112"/>
      <c r="F4277" s="112"/>
      <c r="G4277" s="112"/>
      <c r="H4277" s="112"/>
      <c r="I4277" s="112"/>
      <c r="J4277" s="112"/>
      <c r="K4277" s="112"/>
      <c r="L4277" s="112"/>
      <c r="M4277" s="112"/>
      <c r="N4277" s="112"/>
      <c r="O4277" s="112"/>
      <c r="P4277" s="112"/>
      <c r="Q4277" s="112"/>
      <c r="R4277" s="112"/>
      <c r="S4277" s="112"/>
      <c r="T4277" s="112"/>
      <c r="U4277" s="112"/>
      <c r="V4277" s="112"/>
      <c r="W4277" s="112"/>
      <c r="X4277" s="112"/>
      <c r="Y4277" s="112"/>
      <c r="Z4277" s="112"/>
      <c r="AA4277" s="112"/>
      <c r="AB4277" s="112"/>
      <c r="AC4277" s="112"/>
      <c r="AD4277" s="112"/>
      <c r="AE4277" s="112"/>
      <c r="AF4277" s="112"/>
    </row>
    <row r="4278" spans="2:32" ht="15" customHeight="1"/>
    <row r="4279" spans="2:32" ht="15" customHeight="1"/>
    <row r="4280" spans="2:32" ht="15" customHeight="1"/>
    <row r="4281" spans="2:32" ht="15" customHeight="1"/>
    <row r="4282" spans="2:32" ht="15" customHeight="1"/>
    <row r="4283" spans="2:32" ht="15" customHeight="1"/>
    <row r="4284" spans="2:32" ht="15" customHeight="1"/>
    <row r="4285" spans="2:32" ht="12" customHeight="1"/>
    <row r="4286" spans="2:32" ht="12" customHeight="1"/>
    <row r="4287" spans="2:32" ht="12" customHeight="1"/>
    <row r="4288" spans="2:32"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5" ht="15" customHeight="1"/>
    <row r="4326" ht="15" customHeight="1"/>
    <row r="4327" ht="15" customHeight="1"/>
    <row r="4328" ht="15" customHeight="1"/>
    <row r="4329" ht="15" customHeight="1"/>
    <row r="4330" ht="15" customHeight="1"/>
    <row r="4331" ht="15" customHeight="1"/>
    <row r="4332" ht="15" customHeight="1"/>
    <row r="4333" ht="15" customHeight="1"/>
    <row r="4334" ht="15" customHeight="1"/>
    <row r="4335" ht="12" customHeight="1"/>
    <row r="4336" ht="15" customHeight="1"/>
    <row r="4337" ht="15" customHeight="1"/>
    <row r="4338" ht="15" customHeight="1"/>
    <row r="4339" ht="15" customHeight="1"/>
    <row r="4340" ht="15" customHeight="1"/>
    <row r="4341" ht="15" customHeight="1"/>
    <row r="4342" ht="15" customHeight="1"/>
    <row r="4343" ht="15" customHeight="1"/>
    <row r="4344" ht="15" customHeight="1"/>
    <row r="4345" ht="15" customHeight="1"/>
    <row r="4346" ht="15" customHeight="1"/>
    <row r="4347" ht="15" customHeight="1"/>
    <row r="4348" ht="15" customHeight="1"/>
    <row r="4349" ht="15" customHeight="1"/>
    <row r="4350" ht="15" customHeight="1"/>
    <row r="4351" ht="15" customHeight="1"/>
    <row r="4352" ht="12" customHeight="1"/>
    <row r="4353" ht="15" customHeight="1"/>
    <row r="4354" ht="15" customHeight="1"/>
    <row r="4355" ht="12" customHeight="1"/>
    <row r="4356" ht="15" customHeight="1"/>
    <row r="4357" ht="15" customHeight="1"/>
    <row r="4358" ht="15" customHeight="1"/>
    <row r="4359" ht="15" customHeight="1"/>
    <row r="4360" ht="15" customHeight="1"/>
    <row r="4361" ht="12" customHeight="1"/>
    <row r="4362" ht="15" customHeight="1"/>
    <row r="4363" ht="15" customHeight="1"/>
    <row r="4364" ht="15" customHeight="1"/>
    <row r="4365" ht="15" customHeight="1"/>
    <row r="4366" ht="15" customHeight="1"/>
    <row r="4367" ht="15" customHeight="1"/>
    <row r="4368" ht="15" customHeight="1"/>
    <row r="4369" ht="15" customHeight="1"/>
    <row r="4370" ht="15" customHeight="1"/>
    <row r="4371" ht="15" customHeight="1"/>
    <row r="4372" ht="15" customHeight="1"/>
    <row r="4373" ht="15" customHeight="1"/>
    <row r="4374" ht="15" customHeight="1"/>
    <row r="4375" ht="15" customHeight="1"/>
    <row r="4376" ht="15" customHeight="1"/>
    <row r="4377" ht="15" customHeight="1"/>
    <row r="4378" ht="12" customHeight="1"/>
    <row r="4379" ht="15" customHeight="1"/>
    <row r="4380" ht="15" customHeight="1"/>
    <row r="4381" ht="12" customHeight="1"/>
    <row r="4382" ht="15" customHeight="1"/>
    <row r="4383" ht="15" customHeight="1"/>
    <row r="4384" ht="15" customHeight="1"/>
    <row r="4385" ht="12" customHeight="1"/>
    <row r="4386" ht="15" customHeight="1"/>
    <row r="4387" ht="15" customHeight="1"/>
    <row r="4388" ht="15" customHeight="1"/>
    <row r="4389" ht="15" customHeight="1"/>
    <row r="4390" ht="15" customHeight="1"/>
    <row r="4391" ht="15" customHeight="1"/>
    <row r="4392" ht="15" customHeight="1"/>
    <row r="4393" ht="15" customHeight="1"/>
    <row r="4394" ht="15" customHeight="1"/>
    <row r="4395" ht="15" customHeight="1"/>
    <row r="4396" ht="12" customHeight="1"/>
    <row r="4397" ht="15" customHeight="1"/>
    <row r="4398" ht="15" customHeight="1"/>
    <row r="4399" ht="12" customHeight="1"/>
    <row r="4400" ht="15" customHeight="1"/>
    <row r="4401" spans="2:32" ht="15" customHeight="1"/>
    <row r="4402" spans="2:32" ht="15" customHeight="1">
      <c r="B4402" s="112"/>
      <c r="C4402" s="112"/>
      <c r="D4402" s="112"/>
      <c r="E4402" s="112"/>
      <c r="F4402" s="112"/>
      <c r="G4402" s="112"/>
      <c r="H4402" s="112"/>
      <c r="I4402" s="112"/>
      <c r="J4402" s="112"/>
      <c r="K4402" s="112"/>
      <c r="L4402" s="112"/>
      <c r="M4402" s="112"/>
      <c r="N4402" s="112"/>
      <c r="O4402" s="112"/>
      <c r="P4402" s="112"/>
      <c r="Q4402" s="112"/>
      <c r="R4402" s="112"/>
      <c r="S4402" s="112"/>
      <c r="T4402" s="112"/>
      <c r="U4402" s="112"/>
      <c r="V4402" s="112"/>
      <c r="W4402" s="112"/>
      <c r="X4402" s="112"/>
      <c r="Y4402" s="112"/>
      <c r="Z4402" s="112"/>
      <c r="AA4402" s="112"/>
      <c r="AB4402" s="112"/>
      <c r="AC4402" s="112"/>
      <c r="AD4402" s="112"/>
      <c r="AE4402" s="112"/>
      <c r="AF4402" s="112"/>
    </row>
    <row r="4403" spans="2:32" ht="15" customHeight="1"/>
    <row r="4404" spans="2:32" ht="15" customHeight="1"/>
    <row r="4405" spans="2:32" ht="15" customHeight="1"/>
    <row r="4406" spans="2:32" ht="15" customHeight="1"/>
    <row r="4407" spans="2:32" ht="15" customHeight="1"/>
    <row r="4408" spans="2:32" ht="15" customHeight="1"/>
    <row r="4409" spans="2:32" ht="15" customHeight="1"/>
  </sheetData>
  <mergeCells count="29">
    <mergeCell ref="B3902:AF3902"/>
    <mergeCell ref="B4027:AF4027"/>
    <mergeCell ref="B4152:AF4152"/>
    <mergeCell ref="B4277:AF4277"/>
    <mergeCell ref="B4402:AF4402"/>
    <mergeCell ref="B3777:AF3777"/>
    <mergeCell ref="B1269:AF1269"/>
    <mergeCell ref="B1484:AF1484"/>
    <mergeCell ref="B1713:AF1713"/>
    <mergeCell ref="B1990:AF1990"/>
    <mergeCell ref="B2325:AF2325"/>
    <mergeCell ref="B2645:AF2645"/>
    <mergeCell ref="B2971:AF2971"/>
    <mergeCell ref="B3293:AF3293"/>
    <mergeCell ref="B3402:AF3402"/>
    <mergeCell ref="B3527:AF3527"/>
    <mergeCell ref="B3652:AF3652"/>
    <mergeCell ref="B1169:AF1169"/>
    <mergeCell ref="B79:AF79"/>
    <mergeCell ref="B116:AF116"/>
    <mergeCell ref="B258:AF258"/>
    <mergeCell ref="B340:AF340"/>
    <mergeCell ref="B452:AF452"/>
    <mergeCell ref="B557:AF557"/>
    <mergeCell ref="B638:AF638"/>
    <mergeCell ref="B710:AF710"/>
    <mergeCell ref="B886:AF886"/>
    <mergeCell ref="B969:AF969"/>
    <mergeCell ref="B1071:AF107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C57CB-0741-47E7-AC37-7A41823DD319}">
  <sheetPr>
    <tabColor theme="6" tint="0.79998168889431442"/>
  </sheetPr>
  <dimension ref="A1:AJ256"/>
  <sheetViews>
    <sheetView workbookViewId="0"/>
  </sheetViews>
  <sheetFormatPr defaultRowHeight="15"/>
  <sheetData>
    <row r="1" spans="1:35">
      <c r="A1" t="s">
        <v>545</v>
      </c>
    </row>
    <row r="2" spans="1:35">
      <c r="A2" t="s">
        <v>2784</v>
      </c>
    </row>
    <row r="3" spans="1:35">
      <c r="A3" t="s">
        <v>2785</v>
      </c>
    </row>
    <row r="4" spans="1:35">
      <c r="A4" t="s">
        <v>149</v>
      </c>
    </row>
    <row r="5" spans="1:35">
      <c r="B5" t="s">
        <v>268</v>
      </c>
      <c r="C5" t="s">
        <v>269</v>
      </c>
      <c r="D5" t="s">
        <v>270</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2582</v>
      </c>
    </row>
    <row r="6" spans="1:35">
      <c r="A6" t="s">
        <v>121</v>
      </c>
      <c r="B6" t="s">
        <v>2786</v>
      </c>
      <c r="C6" t="s">
        <v>2787</v>
      </c>
      <c r="D6" t="s">
        <v>549</v>
      </c>
      <c r="F6">
        <v>12.017455999999999</v>
      </c>
      <c r="G6">
        <v>10.142488999999999</v>
      </c>
      <c r="H6">
        <v>9.6291329999999995</v>
      </c>
      <c r="I6">
        <v>8.8153430000000004</v>
      </c>
      <c r="J6">
        <v>8.6369710000000008</v>
      </c>
      <c r="K6">
        <v>8.5386919999999993</v>
      </c>
      <c r="L6">
        <v>8.4677810000000004</v>
      </c>
      <c r="M6">
        <v>8.5231809999999992</v>
      </c>
      <c r="N6">
        <v>8.5248640000000009</v>
      </c>
      <c r="O6">
        <v>8.6209439999999997</v>
      </c>
      <c r="P6">
        <v>8.6936859999999996</v>
      </c>
      <c r="Q6">
        <v>8.7233520000000002</v>
      </c>
      <c r="R6">
        <v>8.768338</v>
      </c>
      <c r="S6">
        <v>8.8004990000000003</v>
      </c>
      <c r="T6">
        <v>8.8639519999999994</v>
      </c>
      <c r="U6">
        <v>8.9274159999999991</v>
      </c>
      <c r="V6">
        <v>8.9745659999999994</v>
      </c>
      <c r="W6">
        <v>9.0225600000000004</v>
      </c>
      <c r="X6">
        <v>9.0468820000000001</v>
      </c>
      <c r="Y6">
        <v>9.1106800000000003</v>
      </c>
      <c r="Z6">
        <v>9.1524070000000002</v>
      </c>
      <c r="AA6">
        <v>9.2163819999999994</v>
      </c>
      <c r="AB6">
        <v>9.2366349999999997</v>
      </c>
      <c r="AC6">
        <v>9.2684709999999999</v>
      </c>
      <c r="AD6">
        <v>9.2813680000000005</v>
      </c>
      <c r="AE6">
        <v>9.3098810000000007</v>
      </c>
      <c r="AF6">
        <v>9.3955520000000003</v>
      </c>
      <c r="AG6">
        <v>9.359451</v>
      </c>
      <c r="AH6">
        <v>9.3784320000000001</v>
      </c>
      <c r="AI6" s="32">
        <v>-8.9999999999999993E-3</v>
      </c>
    </row>
    <row r="7" spans="1:35">
      <c r="A7" t="s">
        <v>119</v>
      </c>
    </row>
    <row r="8" spans="1:35">
      <c r="A8" t="s">
        <v>351</v>
      </c>
      <c r="B8" t="s">
        <v>2788</v>
      </c>
      <c r="C8" t="s">
        <v>2789</v>
      </c>
      <c r="D8" t="s">
        <v>557</v>
      </c>
      <c r="F8">
        <v>0.83399999999999996</v>
      </c>
      <c r="G8">
        <v>0.84161200000000003</v>
      </c>
      <c r="H8">
        <v>0.84922399999999998</v>
      </c>
      <c r="I8">
        <v>0.85819500000000004</v>
      </c>
      <c r="J8">
        <v>0.85914699999999999</v>
      </c>
      <c r="K8">
        <v>0.85999800000000004</v>
      </c>
      <c r="L8">
        <v>0.86075900000000005</v>
      </c>
      <c r="M8">
        <v>0.86144100000000001</v>
      </c>
      <c r="N8">
        <v>0.86205399999999999</v>
      </c>
      <c r="O8">
        <v>0.86260499999999996</v>
      </c>
      <c r="P8">
        <v>0.86310500000000001</v>
      </c>
      <c r="Q8">
        <v>0.86355800000000005</v>
      </c>
      <c r="R8">
        <v>0.86397199999999996</v>
      </c>
      <c r="S8">
        <v>0.86434999999999995</v>
      </c>
      <c r="T8">
        <v>0.86469700000000005</v>
      </c>
      <c r="U8">
        <v>0.86501700000000004</v>
      </c>
      <c r="V8">
        <v>0.86531199999999997</v>
      </c>
      <c r="W8">
        <v>0.86558500000000005</v>
      </c>
      <c r="X8">
        <v>0.86587999999999998</v>
      </c>
      <c r="Y8">
        <v>0.86617599999999995</v>
      </c>
      <c r="Z8">
        <v>0.86647099999999999</v>
      </c>
      <c r="AA8">
        <v>0.86676699999999995</v>
      </c>
      <c r="AB8">
        <v>0.867062</v>
      </c>
      <c r="AC8">
        <v>0.86735799999999996</v>
      </c>
      <c r="AD8">
        <v>0.86765400000000004</v>
      </c>
      <c r="AE8">
        <v>0.86795</v>
      </c>
      <c r="AF8">
        <v>0.86824599999999996</v>
      </c>
      <c r="AG8">
        <v>0.86854200000000004</v>
      </c>
      <c r="AH8">
        <v>0.868838</v>
      </c>
      <c r="AI8" s="32">
        <v>1E-3</v>
      </c>
    </row>
    <row r="9" spans="1:35">
      <c r="A9" t="s">
        <v>353</v>
      </c>
      <c r="B9" t="s">
        <v>2790</v>
      </c>
      <c r="C9" t="s">
        <v>2791</v>
      </c>
      <c r="D9" t="s">
        <v>557</v>
      </c>
      <c r="F9">
        <v>0.75600000000000001</v>
      </c>
      <c r="G9">
        <v>0.77562600000000004</v>
      </c>
      <c r="H9">
        <v>0.79525100000000004</v>
      </c>
      <c r="I9">
        <v>0.81487699999999996</v>
      </c>
      <c r="J9">
        <v>0.81492500000000001</v>
      </c>
      <c r="K9">
        <v>0.81497399999999998</v>
      </c>
      <c r="L9">
        <v>0.81501900000000005</v>
      </c>
      <c r="M9">
        <v>0.81506400000000001</v>
      </c>
      <c r="N9">
        <v>0.81510800000000005</v>
      </c>
      <c r="O9">
        <v>0.81515000000000004</v>
      </c>
      <c r="P9">
        <v>0.81519399999999997</v>
      </c>
      <c r="Q9">
        <v>0.81523599999999996</v>
      </c>
      <c r="R9">
        <v>0.81527899999999998</v>
      </c>
      <c r="S9">
        <v>0.81532099999999996</v>
      </c>
      <c r="T9">
        <v>0.81536399999999998</v>
      </c>
      <c r="U9">
        <v>0.81540500000000005</v>
      </c>
      <c r="V9">
        <v>0.81544499999999998</v>
      </c>
      <c r="W9">
        <v>0.81548399999999999</v>
      </c>
      <c r="X9">
        <v>0.81552400000000003</v>
      </c>
      <c r="Y9">
        <v>0.81556399999999996</v>
      </c>
      <c r="Z9">
        <v>0.815604</v>
      </c>
      <c r="AA9">
        <v>0.81564499999999995</v>
      </c>
      <c r="AB9">
        <v>0.81568499999999999</v>
      </c>
      <c r="AC9">
        <v>0.81572500000000003</v>
      </c>
      <c r="AD9">
        <v>0.81576499999999996</v>
      </c>
      <c r="AE9">
        <v>0.815805</v>
      </c>
      <c r="AF9">
        <v>0.81584500000000004</v>
      </c>
      <c r="AG9">
        <v>0.81588499999999997</v>
      </c>
      <c r="AH9">
        <v>0.81592600000000004</v>
      </c>
      <c r="AI9" s="32">
        <v>3.0000000000000001E-3</v>
      </c>
    </row>
    <row r="10" spans="1:35">
      <c r="A10" t="s">
        <v>118</v>
      </c>
    </row>
    <row r="11" spans="1:35">
      <c r="A11" t="s">
        <v>355</v>
      </c>
    </row>
    <row r="12" spans="1:35">
      <c r="A12" t="s">
        <v>356</v>
      </c>
      <c r="B12" t="s">
        <v>2792</v>
      </c>
      <c r="C12" t="s">
        <v>2793</v>
      </c>
      <c r="D12" t="s">
        <v>562</v>
      </c>
      <c r="F12">
        <v>333.07171599999998</v>
      </c>
      <c r="G12">
        <v>334.15060399999999</v>
      </c>
      <c r="H12">
        <v>335.301514</v>
      </c>
      <c r="I12">
        <v>336.492188</v>
      </c>
      <c r="J12">
        <v>337.68255599999998</v>
      </c>
      <c r="K12">
        <v>338.87805200000003</v>
      </c>
      <c r="L12">
        <v>340.07302900000002</v>
      </c>
      <c r="M12">
        <v>341.25787400000002</v>
      </c>
      <c r="N12">
        <v>342.43310500000001</v>
      </c>
      <c r="O12">
        <v>343.56900000000002</v>
      </c>
      <c r="P12">
        <v>344.657715</v>
      </c>
      <c r="Q12">
        <v>345.69821200000001</v>
      </c>
      <c r="R12">
        <v>346.68133499999999</v>
      </c>
      <c r="S12">
        <v>347.60263099999997</v>
      </c>
      <c r="T12">
        <v>348.45822099999998</v>
      </c>
      <c r="U12">
        <v>349.248199</v>
      </c>
      <c r="V12">
        <v>349.97842400000002</v>
      </c>
      <c r="W12">
        <v>350.65200800000002</v>
      </c>
      <c r="X12">
        <v>351.27362099999999</v>
      </c>
      <c r="Y12">
        <v>351.850616</v>
      </c>
      <c r="Z12">
        <v>352.390625</v>
      </c>
      <c r="AA12">
        <v>352.89798000000002</v>
      </c>
      <c r="AB12">
        <v>353.37573200000003</v>
      </c>
      <c r="AC12">
        <v>353.82507299999997</v>
      </c>
      <c r="AD12">
        <v>354.24816900000002</v>
      </c>
      <c r="AE12">
        <v>354.651794</v>
      </c>
      <c r="AF12">
        <v>355.03872699999999</v>
      </c>
      <c r="AG12">
        <v>355.40960699999999</v>
      </c>
      <c r="AH12">
        <v>355.767944</v>
      </c>
      <c r="AI12" s="32">
        <v>2E-3</v>
      </c>
    </row>
    <row r="13" spans="1:35">
      <c r="A13" t="s">
        <v>358</v>
      </c>
      <c r="B13" t="s">
        <v>2794</v>
      </c>
      <c r="C13" t="s">
        <v>2795</v>
      </c>
      <c r="D13" t="s">
        <v>562</v>
      </c>
      <c r="F13">
        <v>38.694321000000002</v>
      </c>
      <c r="G13">
        <v>39.102600000000002</v>
      </c>
      <c r="H13">
        <v>39.509079</v>
      </c>
      <c r="I13">
        <v>39.913521000000003</v>
      </c>
      <c r="J13">
        <v>40.315201000000002</v>
      </c>
      <c r="K13">
        <v>40.713901999999997</v>
      </c>
      <c r="L13">
        <v>41.109200000000001</v>
      </c>
      <c r="M13">
        <v>41.500670999999997</v>
      </c>
      <c r="N13">
        <v>41.888100000000001</v>
      </c>
      <c r="O13">
        <v>42.271000000000001</v>
      </c>
      <c r="P13">
        <v>42.649299999999997</v>
      </c>
      <c r="Q13">
        <v>43.022799999999997</v>
      </c>
      <c r="R13">
        <v>43.391499000000003</v>
      </c>
      <c r="S13">
        <v>43.755501000000002</v>
      </c>
      <c r="T13">
        <v>44.114730999999999</v>
      </c>
      <c r="U13">
        <v>44.469397999999998</v>
      </c>
      <c r="V13">
        <v>44.819481000000003</v>
      </c>
      <c r="W13">
        <v>45.165298</v>
      </c>
      <c r="X13">
        <v>45.506802</v>
      </c>
      <c r="Y13">
        <v>45.843879999999999</v>
      </c>
      <c r="Z13">
        <v>46.176898999999999</v>
      </c>
      <c r="AA13">
        <v>46.505600000000001</v>
      </c>
      <c r="AB13">
        <v>46.831772000000001</v>
      </c>
      <c r="AC13">
        <v>47.156199999999998</v>
      </c>
      <c r="AD13">
        <v>47.479069000000003</v>
      </c>
      <c r="AE13">
        <v>47.800800000000002</v>
      </c>
      <c r="AF13">
        <v>48.121670000000002</v>
      </c>
      <c r="AG13">
        <v>48.442321999999997</v>
      </c>
      <c r="AH13">
        <v>48.763081</v>
      </c>
      <c r="AI13" s="32">
        <v>8.0000000000000002E-3</v>
      </c>
    </row>
    <row r="14" spans="1:35">
      <c r="A14" t="s">
        <v>2796</v>
      </c>
      <c r="B14" t="s">
        <v>2797</v>
      </c>
      <c r="C14" t="s">
        <v>2798</v>
      </c>
      <c r="D14" t="s">
        <v>562</v>
      </c>
      <c r="F14">
        <v>211.18936199999999</v>
      </c>
      <c r="G14">
        <v>212.813278</v>
      </c>
      <c r="H14">
        <v>214.37699900000001</v>
      </c>
      <c r="I14">
        <v>215.94142199999999</v>
      </c>
      <c r="J14">
        <v>217.513779</v>
      </c>
      <c r="K14">
        <v>219.08682300000001</v>
      </c>
      <c r="L14">
        <v>220.646591</v>
      </c>
      <c r="M14">
        <v>222.169174</v>
      </c>
      <c r="N14">
        <v>223.635864</v>
      </c>
      <c r="O14">
        <v>225.026138</v>
      </c>
      <c r="P14">
        <v>226.368347</v>
      </c>
      <c r="Q14">
        <v>227.658051</v>
      </c>
      <c r="R14">
        <v>228.89286799999999</v>
      </c>
      <c r="S14">
        <v>230.07032799999999</v>
      </c>
      <c r="T14">
        <v>231.18978899999999</v>
      </c>
      <c r="U14">
        <v>232.25276199999999</v>
      </c>
      <c r="V14">
        <v>233.26014699999999</v>
      </c>
      <c r="W14">
        <v>234.21229600000001</v>
      </c>
      <c r="X14">
        <v>235.110443</v>
      </c>
      <c r="Y14">
        <v>235.95292699999999</v>
      </c>
      <c r="Z14">
        <v>236.741455</v>
      </c>
      <c r="AA14">
        <v>237.476685</v>
      </c>
      <c r="AB14">
        <v>238.15965299999999</v>
      </c>
      <c r="AC14">
        <v>238.78855899999999</v>
      </c>
      <c r="AD14">
        <v>239.34922800000001</v>
      </c>
      <c r="AE14">
        <v>239.846619</v>
      </c>
      <c r="AF14">
        <v>240.30192600000001</v>
      </c>
      <c r="AG14">
        <v>240.737549</v>
      </c>
      <c r="AH14">
        <v>241.16894500000001</v>
      </c>
      <c r="AI14" s="32">
        <v>5.0000000000000001E-3</v>
      </c>
    </row>
    <row r="15" spans="1:35">
      <c r="A15" t="s">
        <v>2799</v>
      </c>
      <c r="B15" t="s">
        <v>2800</v>
      </c>
      <c r="C15" t="s">
        <v>2801</v>
      </c>
      <c r="D15" t="s">
        <v>562</v>
      </c>
      <c r="F15">
        <v>593.35406499999999</v>
      </c>
      <c r="G15">
        <v>594.89343299999996</v>
      </c>
      <c r="H15">
        <v>596.012878</v>
      </c>
      <c r="I15">
        <v>597.10223399999995</v>
      </c>
      <c r="J15">
        <v>598.16387899999995</v>
      </c>
      <c r="K15">
        <v>599.16955600000006</v>
      </c>
      <c r="L15">
        <v>600.12353499999995</v>
      </c>
      <c r="M15">
        <v>601.03643799999998</v>
      </c>
      <c r="N15">
        <v>601.92193599999996</v>
      </c>
      <c r="O15">
        <v>602.79125999999997</v>
      </c>
      <c r="P15">
        <v>603.64050299999997</v>
      </c>
      <c r="Q15">
        <v>604.45330799999999</v>
      </c>
      <c r="R15">
        <v>605.215149</v>
      </c>
      <c r="S15">
        <v>605.91265899999996</v>
      </c>
      <c r="T15">
        <v>606.54968299999996</v>
      </c>
      <c r="U15">
        <v>607.13714600000003</v>
      </c>
      <c r="V15">
        <v>607.67242399999998</v>
      </c>
      <c r="W15">
        <v>608.15136700000005</v>
      </c>
      <c r="X15">
        <v>608.57037400000002</v>
      </c>
      <c r="Y15">
        <v>608.92956500000003</v>
      </c>
      <c r="Z15">
        <v>609.22717299999999</v>
      </c>
      <c r="AA15">
        <v>609.459656</v>
      </c>
      <c r="AB15">
        <v>609.62506099999996</v>
      </c>
      <c r="AC15">
        <v>609.71997099999999</v>
      </c>
      <c r="AD15">
        <v>609.73303199999998</v>
      </c>
      <c r="AE15">
        <v>609.66314699999998</v>
      </c>
      <c r="AF15">
        <v>609.52264400000001</v>
      </c>
      <c r="AG15">
        <v>609.32611099999997</v>
      </c>
      <c r="AH15">
        <v>609.08605999999997</v>
      </c>
      <c r="AI15" s="32">
        <v>1E-3</v>
      </c>
    </row>
    <row r="16" spans="1:35">
      <c r="A16" t="s">
        <v>2802</v>
      </c>
      <c r="B16" t="s">
        <v>2803</v>
      </c>
      <c r="C16" t="s">
        <v>2804</v>
      </c>
      <c r="D16" t="s">
        <v>562</v>
      </c>
      <c r="F16">
        <v>125.59050000000001</v>
      </c>
      <c r="G16">
        <v>125.10549899999999</v>
      </c>
      <c r="H16">
        <v>124.587502</v>
      </c>
      <c r="I16">
        <v>124.038498</v>
      </c>
      <c r="J16">
        <v>123.461304</v>
      </c>
      <c r="K16">
        <v>122.858299</v>
      </c>
      <c r="L16">
        <v>122.231796</v>
      </c>
      <c r="M16">
        <v>121.584999</v>
      </c>
      <c r="N16">
        <v>120.91950199999999</v>
      </c>
      <c r="O16">
        <v>120.237801</v>
      </c>
      <c r="P16">
        <v>119.54180100000001</v>
      </c>
      <c r="Q16">
        <v>118.832497</v>
      </c>
      <c r="R16">
        <v>118.113297</v>
      </c>
      <c r="S16">
        <v>117.385002</v>
      </c>
      <c r="T16">
        <v>116.648499</v>
      </c>
      <c r="U16">
        <v>115.9058</v>
      </c>
      <c r="V16">
        <v>115.157799</v>
      </c>
      <c r="W16">
        <v>114.4058</v>
      </c>
      <c r="X16">
        <v>113.650497</v>
      </c>
      <c r="Y16">
        <v>112.893997</v>
      </c>
      <c r="Z16">
        <v>112.136803</v>
      </c>
      <c r="AA16">
        <v>111.37979900000001</v>
      </c>
      <c r="AB16">
        <v>110.624802</v>
      </c>
      <c r="AC16">
        <v>109.871002</v>
      </c>
      <c r="AD16">
        <v>109.120003</v>
      </c>
      <c r="AE16">
        <v>108.371803</v>
      </c>
      <c r="AF16">
        <v>107.62599899999999</v>
      </c>
      <c r="AG16">
        <v>106.882301</v>
      </c>
      <c r="AH16">
        <v>106.140297</v>
      </c>
      <c r="AI16" s="32">
        <v>-6.0000000000000001E-3</v>
      </c>
    </row>
    <row r="17" spans="1:35">
      <c r="A17" t="s">
        <v>2805</v>
      </c>
      <c r="B17" t="s">
        <v>2806</v>
      </c>
      <c r="C17" t="s">
        <v>2807</v>
      </c>
      <c r="D17" t="s">
        <v>562</v>
      </c>
      <c r="F17">
        <v>31.123239999999999</v>
      </c>
      <c r="G17">
        <v>31.552336</v>
      </c>
      <c r="H17">
        <v>31.987663000000001</v>
      </c>
      <c r="I17">
        <v>32.409657000000003</v>
      </c>
      <c r="J17">
        <v>32.829383999999997</v>
      </c>
      <c r="K17">
        <v>33.245941000000002</v>
      </c>
      <c r="L17">
        <v>33.658962000000002</v>
      </c>
      <c r="M17">
        <v>34.068351999999997</v>
      </c>
      <c r="N17">
        <v>34.474316000000002</v>
      </c>
      <c r="O17">
        <v>34.877040999999998</v>
      </c>
      <c r="P17">
        <v>35.276363000000003</v>
      </c>
      <c r="Q17">
        <v>35.672787</v>
      </c>
      <c r="R17">
        <v>36.066764999999997</v>
      </c>
      <c r="S17">
        <v>36.458548999999998</v>
      </c>
      <c r="T17">
        <v>36.848582999999998</v>
      </c>
      <c r="U17">
        <v>37.237124999999999</v>
      </c>
      <c r="V17">
        <v>37.624454</v>
      </c>
      <c r="W17">
        <v>38.010421999999998</v>
      </c>
      <c r="X17">
        <v>38.394981000000001</v>
      </c>
      <c r="Y17">
        <v>38.777881999999998</v>
      </c>
      <c r="Z17">
        <v>39.158962000000002</v>
      </c>
      <c r="AA17">
        <v>39.537841999999998</v>
      </c>
      <c r="AB17">
        <v>39.914402000000003</v>
      </c>
      <c r="AC17">
        <v>40.288212000000001</v>
      </c>
      <c r="AD17">
        <v>40.659004000000003</v>
      </c>
      <c r="AE17">
        <v>41.026546000000003</v>
      </c>
      <c r="AF17">
        <v>41.390678000000001</v>
      </c>
      <c r="AG17">
        <v>41.751362</v>
      </c>
      <c r="AH17">
        <v>42.10857</v>
      </c>
      <c r="AI17" s="32">
        <v>1.0999999999999999E-2</v>
      </c>
    </row>
    <row r="18" spans="1:35">
      <c r="A18" t="s">
        <v>2808</v>
      </c>
      <c r="B18" t="s">
        <v>2809</v>
      </c>
      <c r="C18" t="s">
        <v>2810</v>
      </c>
      <c r="D18" t="s">
        <v>562</v>
      </c>
      <c r="F18">
        <v>51.338450999999999</v>
      </c>
      <c r="G18">
        <v>51.348171000000001</v>
      </c>
      <c r="H18">
        <v>51.347050000000003</v>
      </c>
      <c r="I18">
        <v>51.337631000000002</v>
      </c>
      <c r="J18">
        <v>51.319881000000002</v>
      </c>
      <c r="K18">
        <v>51.29213</v>
      </c>
      <c r="L18">
        <v>51.253830000000001</v>
      </c>
      <c r="M18">
        <v>51.20438</v>
      </c>
      <c r="N18">
        <v>51.143799000000001</v>
      </c>
      <c r="O18">
        <v>51.07423</v>
      </c>
      <c r="P18">
        <v>50.995398999999999</v>
      </c>
      <c r="Q18">
        <v>50.903751</v>
      </c>
      <c r="R18">
        <v>50.795448</v>
      </c>
      <c r="S18">
        <v>50.667171000000003</v>
      </c>
      <c r="T18">
        <v>50.518929</v>
      </c>
      <c r="U18">
        <v>50.352901000000003</v>
      </c>
      <c r="V18">
        <v>50.169829999999997</v>
      </c>
      <c r="W18">
        <v>49.970500999999999</v>
      </c>
      <c r="X18">
        <v>49.755482000000001</v>
      </c>
      <c r="Y18">
        <v>49.523800000000001</v>
      </c>
      <c r="Z18">
        <v>49.275317999999999</v>
      </c>
      <c r="AA18">
        <v>49.011378999999998</v>
      </c>
      <c r="AB18">
        <v>48.733330000000002</v>
      </c>
      <c r="AC18">
        <v>48.442248999999997</v>
      </c>
      <c r="AD18">
        <v>48.137829000000004</v>
      </c>
      <c r="AE18">
        <v>47.819248000000002</v>
      </c>
      <c r="AF18">
        <v>47.487099000000001</v>
      </c>
      <c r="AG18">
        <v>47.141972000000003</v>
      </c>
      <c r="AH18">
        <v>46.783932</v>
      </c>
      <c r="AI18" s="32">
        <v>-3.0000000000000001E-3</v>
      </c>
    </row>
    <row r="19" spans="1:35">
      <c r="A19" t="s">
        <v>2811</v>
      </c>
      <c r="B19" t="s">
        <v>2812</v>
      </c>
      <c r="C19" t="s">
        <v>2813</v>
      </c>
      <c r="D19" t="s">
        <v>562</v>
      </c>
      <c r="F19">
        <v>145.765793</v>
      </c>
      <c r="G19">
        <v>145.581299</v>
      </c>
      <c r="H19">
        <v>145.35380599999999</v>
      </c>
      <c r="I19">
        <v>145.098007</v>
      </c>
      <c r="J19">
        <v>144.80479399999999</v>
      </c>
      <c r="K19">
        <v>144.464493</v>
      </c>
      <c r="L19">
        <v>144.09150700000001</v>
      </c>
      <c r="M19">
        <v>143.69850199999999</v>
      </c>
      <c r="N19">
        <v>143.296494</v>
      </c>
      <c r="O19">
        <v>142.87550400000001</v>
      </c>
      <c r="P19">
        <v>142.430801</v>
      </c>
      <c r="Q19">
        <v>141.97500600000001</v>
      </c>
      <c r="R19">
        <v>141.520996</v>
      </c>
      <c r="S19">
        <v>141.079498</v>
      </c>
      <c r="T19">
        <v>140.645996</v>
      </c>
      <c r="U19">
        <v>140.21350100000001</v>
      </c>
      <c r="V19">
        <v>139.788498</v>
      </c>
      <c r="W19">
        <v>139.376801</v>
      </c>
      <c r="X19">
        <v>138.984802</v>
      </c>
      <c r="Y19">
        <v>138.612503</v>
      </c>
      <c r="Z19">
        <v>138.25649999999999</v>
      </c>
      <c r="AA19">
        <v>137.91400100000001</v>
      </c>
      <c r="AB19">
        <v>137.58230599999999</v>
      </c>
      <c r="AC19">
        <v>137.25950599999999</v>
      </c>
      <c r="AD19">
        <v>136.95030199999999</v>
      </c>
      <c r="AE19">
        <v>136.65379300000001</v>
      </c>
      <c r="AF19">
        <v>136.36480700000001</v>
      </c>
      <c r="AG19">
        <v>136.078506</v>
      </c>
      <c r="AH19">
        <v>135.788803</v>
      </c>
      <c r="AI19" s="32">
        <v>-3.0000000000000001E-3</v>
      </c>
    </row>
    <row r="20" spans="1:35">
      <c r="A20" t="s">
        <v>2814</v>
      </c>
      <c r="B20" t="s">
        <v>2815</v>
      </c>
      <c r="C20" t="s">
        <v>2816</v>
      </c>
      <c r="D20" t="s">
        <v>562</v>
      </c>
      <c r="F20">
        <v>196.40559400000001</v>
      </c>
      <c r="G20">
        <v>196.88909899999999</v>
      </c>
      <c r="H20">
        <v>197.34137000000001</v>
      </c>
      <c r="I20">
        <v>197.77439899999999</v>
      </c>
      <c r="J20">
        <v>198.13687100000001</v>
      </c>
      <c r="K20">
        <v>198.47818000000001</v>
      </c>
      <c r="L20">
        <v>198.80619799999999</v>
      </c>
      <c r="M20">
        <v>199.13061500000001</v>
      </c>
      <c r="N20">
        <v>199.45709199999999</v>
      </c>
      <c r="O20">
        <v>199.80789200000001</v>
      </c>
      <c r="P20">
        <v>200.15795900000001</v>
      </c>
      <c r="Q20">
        <v>200.50091599999999</v>
      </c>
      <c r="R20">
        <v>200.82986500000001</v>
      </c>
      <c r="S20">
        <v>201.143112</v>
      </c>
      <c r="T20">
        <v>201.48429899999999</v>
      </c>
      <c r="U20">
        <v>201.810699</v>
      </c>
      <c r="V20">
        <v>202.12439000000001</v>
      </c>
      <c r="W20">
        <v>202.427155</v>
      </c>
      <c r="X20">
        <v>202.71910099999999</v>
      </c>
      <c r="Y20">
        <v>202.99388099999999</v>
      </c>
      <c r="Z20">
        <v>203.25671399999999</v>
      </c>
      <c r="AA20">
        <v>203.50079299999999</v>
      </c>
      <c r="AB20">
        <v>203.71812399999999</v>
      </c>
      <c r="AC20">
        <v>203.905441</v>
      </c>
      <c r="AD20">
        <v>204.02444499999999</v>
      </c>
      <c r="AE20">
        <v>204.116028</v>
      </c>
      <c r="AF20">
        <v>204.18514999999999</v>
      </c>
      <c r="AG20">
        <v>204.23820499999999</v>
      </c>
      <c r="AH20">
        <v>204.278717</v>
      </c>
      <c r="AI20" s="32">
        <v>1E-3</v>
      </c>
    </row>
    <row r="21" spans="1:35">
      <c r="A21" t="s">
        <v>372</v>
      </c>
      <c r="B21" t="s">
        <v>2817</v>
      </c>
      <c r="C21" t="s">
        <v>2818</v>
      </c>
      <c r="D21" t="s">
        <v>562</v>
      </c>
      <c r="F21">
        <v>1448.8129879999999</v>
      </c>
      <c r="G21">
        <v>1452.4229740000001</v>
      </c>
      <c r="H21">
        <v>1455.5429690000001</v>
      </c>
      <c r="I21">
        <v>1458.1979980000001</v>
      </c>
      <c r="J21">
        <v>1460.3530270000001</v>
      </c>
      <c r="K21">
        <v>1461.9849850000001</v>
      </c>
      <c r="L21">
        <v>1463.160034</v>
      </c>
      <c r="M21">
        <v>1463.9399410000001</v>
      </c>
      <c r="N21">
        <v>1464.36499</v>
      </c>
      <c r="O21">
        <v>1464.4229740000001</v>
      </c>
      <c r="P21">
        <v>1464.084961</v>
      </c>
      <c r="Q21">
        <v>1463.36499</v>
      </c>
      <c r="R21">
        <v>1462.290039</v>
      </c>
      <c r="S21">
        <v>1460.878052</v>
      </c>
      <c r="T21">
        <v>1459.1080320000001</v>
      </c>
      <c r="U21">
        <v>1456.968018</v>
      </c>
      <c r="V21">
        <v>1454.4930420000001</v>
      </c>
      <c r="W21">
        <v>1451.7030030000001</v>
      </c>
      <c r="X21">
        <v>1448.623047</v>
      </c>
      <c r="Y21">
        <v>1445.244995</v>
      </c>
      <c r="Z21">
        <v>1441.5550539999999</v>
      </c>
      <c r="AA21">
        <v>1437.5629879999999</v>
      </c>
      <c r="AB21">
        <v>1433.2829589999999</v>
      </c>
      <c r="AC21">
        <v>1428.718018</v>
      </c>
      <c r="AD21">
        <v>1423.849976</v>
      </c>
      <c r="AE21">
        <v>1418.6829829999999</v>
      </c>
      <c r="AF21">
        <v>1413.23999</v>
      </c>
      <c r="AG21">
        <v>1407.5550539999999</v>
      </c>
      <c r="AH21">
        <v>1401.650024</v>
      </c>
      <c r="AI21" s="32">
        <v>-1E-3</v>
      </c>
    </row>
    <row r="22" spans="1:35">
      <c r="A22" t="s">
        <v>2819</v>
      </c>
      <c r="B22" t="s">
        <v>2820</v>
      </c>
      <c r="C22" t="s">
        <v>2821</v>
      </c>
      <c r="D22" t="s">
        <v>562</v>
      </c>
      <c r="F22">
        <v>1408.3000489999999</v>
      </c>
      <c r="G22">
        <v>1421.3079829999999</v>
      </c>
      <c r="H22">
        <v>1434.0699460000001</v>
      </c>
      <c r="I22">
        <v>1446.5550539999999</v>
      </c>
      <c r="J22">
        <v>1458.8000489999999</v>
      </c>
      <c r="K22">
        <v>1470.8129879999999</v>
      </c>
      <c r="L22">
        <v>1482.5529790000001</v>
      </c>
      <c r="M22">
        <v>1493.959961</v>
      </c>
      <c r="N22">
        <v>1504.9930420000001</v>
      </c>
      <c r="O22">
        <v>1515.6979980000001</v>
      </c>
      <c r="P22">
        <v>1526.094971</v>
      </c>
      <c r="Q22">
        <v>1536.123047</v>
      </c>
      <c r="R22">
        <v>1545.714966</v>
      </c>
      <c r="S22">
        <v>1554.8199460000001</v>
      </c>
      <c r="T22">
        <v>1563.4499510000001</v>
      </c>
      <c r="U22">
        <v>1571.625</v>
      </c>
      <c r="V22">
        <v>1579.3630370000001</v>
      </c>
      <c r="W22">
        <v>1586.6579589999999</v>
      </c>
      <c r="X22">
        <v>1593.51001</v>
      </c>
      <c r="Y22">
        <v>1599.8929439999999</v>
      </c>
      <c r="Z22">
        <v>1605.8129879999999</v>
      </c>
      <c r="AA22">
        <v>1611.3079829999999</v>
      </c>
      <c r="AB22">
        <v>1616.420044</v>
      </c>
      <c r="AC22">
        <v>1621.1850589999999</v>
      </c>
      <c r="AD22">
        <v>1625.5830080000001</v>
      </c>
      <c r="AE22">
        <v>1629.593018</v>
      </c>
      <c r="AF22">
        <v>1633.2380370000001</v>
      </c>
      <c r="AG22">
        <v>1636.5429690000001</v>
      </c>
      <c r="AH22">
        <v>1639.525024</v>
      </c>
      <c r="AI22" s="32">
        <v>5.0000000000000001E-3</v>
      </c>
    </row>
    <row r="23" spans="1:35">
      <c r="A23" t="s">
        <v>2822</v>
      </c>
      <c r="B23" t="s">
        <v>2823</v>
      </c>
      <c r="C23" t="s">
        <v>2824</v>
      </c>
      <c r="D23" t="s">
        <v>562</v>
      </c>
      <c r="F23">
        <v>1245.615967</v>
      </c>
      <c r="G23">
        <v>1259.7116699999999</v>
      </c>
      <c r="H23">
        <v>1273.62915</v>
      </c>
      <c r="I23">
        <v>1287.3408199999999</v>
      </c>
      <c r="J23">
        <v>1300.336182</v>
      </c>
      <c r="K23">
        <v>1313.135254</v>
      </c>
      <c r="L23">
        <v>1325.7388920000001</v>
      </c>
      <c r="M23">
        <v>1338.14978</v>
      </c>
      <c r="N23">
        <v>1350.362183</v>
      </c>
      <c r="O23">
        <v>1361.7928469999999</v>
      </c>
      <c r="P23">
        <v>1373.0439449999999</v>
      </c>
      <c r="Q23">
        <v>1384.1104740000001</v>
      </c>
      <c r="R23">
        <v>1394.9650879999999</v>
      </c>
      <c r="S23">
        <v>1405.6123050000001</v>
      </c>
      <c r="T23">
        <v>1415.5485839999999</v>
      </c>
      <c r="U23">
        <v>1425.296143</v>
      </c>
      <c r="V23">
        <v>1434.834351</v>
      </c>
      <c r="W23">
        <v>1444.1679690000001</v>
      </c>
      <c r="X23">
        <v>1453.3126219999999</v>
      </c>
      <c r="Y23">
        <v>1461.786987</v>
      </c>
      <c r="Z23">
        <v>1470.0507809999999</v>
      </c>
      <c r="AA23">
        <v>1478.1164550000001</v>
      </c>
      <c r="AB23">
        <v>1485.9938959999999</v>
      </c>
      <c r="AC23">
        <v>1493.684814</v>
      </c>
      <c r="AD23">
        <v>1500.5679929999999</v>
      </c>
      <c r="AE23">
        <v>1507.2523189999999</v>
      </c>
      <c r="AF23">
        <v>1513.752197</v>
      </c>
      <c r="AG23">
        <v>1520.0760499999999</v>
      </c>
      <c r="AH23">
        <v>1526.2166749999999</v>
      </c>
      <c r="AI23" s="32">
        <v>7.0000000000000001E-3</v>
      </c>
    </row>
    <row r="24" spans="1:35">
      <c r="A24" t="s">
        <v>2825</v>
      </c>
      <c r="B24" t="s">
        <v>2826</v>
      </c>
      <c r="C24" t="s">
        <v>2827</v>
      </c>
      <c r="D24" t="s">
        <v>562</v>
      </c>
      <c r="F24">
        <v>261.10183699999999</v>
      </c>
      <c r="G24">
        <v>266.300995</v>
      </c>
      <c r="H24">
        <v>271.39819299999999</v>
      </c>
      <c r="I24">
        <v>276.418274</v>
      </c>
      <c r="J24">
        <v>280.84103399999998</v>
      </c>
      <c r="K24">
        <v>285.21560699999998</v>
      </c>
      <c r="L24">
        <v>289.57656900000001</v>
      </c>
      <c r="M24">
        <v>293.90484600000002</v>
      </c>
      <c r="N24">
        <v>298.09335299999998</v>
      </c>
      <c r="O24">
        <v>301.73696899999999</v>
      </c>
      <c r="P24">
        <v>305.35867300000001</v>
      </c>
      <c r="Q24">
        <v>308.96170000000001</v>
      </c>
      <c r="R24">
        <v>312.54541</v>
      </c>
      <c r="S24">
        <v>316.10913099999999</v>
      </c>
      <c r="T24">
        <v>319.498199</v>
      </c>
      <c r="U24">
        <v>322.86215199999998</v>
      </c>
      <c r="V24">
        <v>326.19833399999999</v>
      </c>
      <c r="W24">
        <v>329.50210600000003</v>
      </c>
      <c r="X24">
        <v>332.77383400000002</v>
      </c>
      <c r="Y24">
        <v>335.88980099999998</v>
      </c>
      <c r="Z24">
        <v>338.96798699999999</v>
      </c>
      <c r="AA24">
        <v>342.00610399999999</v>
      </c>
      <c r="AB24">
        <v>345.00186200000002</v>
      </c>
      <c r="AC24">
        <v>347.957672</v>
      </c>
      <c r="AD24">
        <v>350.72204599999998</v>
      </c>
      <c r="AE24">
        <v>353.440674</v>
      </c>
      <c r="AF24">
        <v>356.113495</v>
      </c>
      <c r="AG24">
        <v>358.73825099999999</v>
      </c>
      <c r="AH24">
        <v>361.31408699999997</v>
      </c>
      <c r="AI24" s="32">
        <v>1.2E-2</v>
      </c>
    </row>
    <row r="25" spans="1:35">
      <c r="A25" t="s">
        <v>366</v>
      </c>
      <c r="B25" t="s">
        <v>2828</v>
      </c>
      <c r="C25" t="s">
        <v>2829</v>
      </c>
      <c r="D25" t="s">
        <v>562</v>
      </c>
      <c r="F25">
        <v>1406.816284</v>
      </c>
      <c r="G25">
        <v>1440.4285890000001</v>
      </c>
      <c r="H25">
        <v>1474.159302</v>
      </c>
      <c r="I25">
        <v>1508.036865</v>
      </c>
      <c r="J25">
        <v>1543.6094969999999</v>
      </c>
      <c r="K25">
        <v>1579.3232419999999</v>
      </c>
      <c r="L25">
        <v>1615.1782229999999</v>
      </c>
      <c r="M25">
        <v>1651.1739500000001</v>
      </c>
      <c r="N25">
        <v>1687.309937</v>
      </c>
      <c r="O25">
        <v>1725.00647</v>
      </c>
      <c r="P25">
        <v>1762.836914</v>
      </c>
      <c r="Q25">
        <v>1800.7958980000001</v>
      </c>
      <c r="R25">
        <v>1838.8767089999999</v>
      </c>
      <c r="S25">
        <v>1877.0699460000001</v>
      </c>
      <c r="T25">
        <v>1916.586182</v>
      </c>
      <c r="U25">
        <v>1956.201904</v>
      </c>
      <c r="V25">
        <v>1995.9060059999999</v>
      </c>
      <c r="W25">
        <v>2035.682129</v>
      </c>
      <c r="X25">
        <v>2075.5166020000001</v>
      </c>
      <c r="Y25">
        <v>2116.3789059999999</v>
      </c>
      <c r="Z25">
        <v>2157.2849120000001</v>
      </c>
      <c r="AA25">
        <v>2198.218018</v>
      </c>
      <c r="AB25">
        <v>2239.1657709999999</v>
      </c>
      <c r="AC25">
        <v>2280.1120609999998</v>
      </c>
      <c r="AD25">
        <v>2321.6833499999998</v>
      </c>
      <c r="AE25">
        <v>2363.233643</v>
      </c>
      <c r="AF25">
        <v>2404.77124</v>
      </c>
      <c r="AG25">
        <v>2446.304932</v>
      </c>
      <c r="AH25">
        <v>2487.8393550000001</v>
      </c>
      <c r="AI25" s="32">
        <v>2.1000000000000001E-2</v>
      </c>
    </row>
    <row r="26" spans="1:35">
      <c r="A26" t="s">
        <v>2830</v>
      </c>
      <c r="B26" t="s">
        <v>2831</v>
      </c>
      <c r="C26" t="s">
        <v>2832</v>
      </c>
      <c r="D26" t="s">
        <v>562</v>
      </c>
      <c r="F26">
        <v>215.50250199999999</v>
      </c>
      <c r="G26">
        <v>216.787003</v>
      </c>
      <c r="H26">
        <v>218.005798</v>
      </c>
      <c r="I26">
        <v>219.15980500000001</v>
      </c>
      <c r="J26">
        <v>220.245499</v>
      </c>
      <c r="K26">
        <v>221.26480100000001</v>
      </c>
      <c r="L26">
        <v>222.22030599999999</v>
      </c>
      <c r="M26">
        <v>223.115005</v>
      </c>
      <c r="N26">
        <v>223.951797</v>
      </c>
      <c r="O26">
        <v>224.729996</v>
      </c>
      <c r="P26">
        <v>225.447495</v>
      </c>
      <c r="Q26">
        <v>226.105301</v>
      </c>
      <c r="R26">
        <v>226.704498</v>
      </c>
      <c r="S26">
        <v>227.24650600000001</v>
      </c>
      <c r="T26">
        <v>227.72830200000001</v>
      </c>
      <c r="U26">
        <v>228.15029899999999</v>
      </c>
      <c r="V26">
        <v>228.515503</v>
      </c>
      <c r="W26">
        <v>228.82730100000001</v>
      </c>
      <c r="X26">
        <v>229.087006</v>
      </c>
      <c r="Y26">
        <v>229.29299900000001</v>
      </c>
      <c r="Z26">
        <v>229.44380200000001</v>
      </c>
      <c r="AA26">
        <v>229.54299900000001</v>
      </c>
      <c r="AB26">
        <v>229.59530599999999</v>
      </c>
      <c r="AC26">
        <v>229.60000600000001</v>
      </c>
      <c r="AD26">
        <v>229.541</v>
      </c>
      <c r="AE26">
        <v>229.420807</v>
      </c>
      <c r="AF26">
        <v>229.26629600000001</v>
      </c>
      <c r="AG26">
        <v>229.10699500000001</v>
      </c>
      <c r="AH26">
        <v>228.962997</v>
      </c>
      <c r="AI26" s="32">
        <v>2E-3</v>
      </c>
    </row>
    <row r="27" spans="1:35">
      <c r="A27" t="s">
        <v>2833</v>
      </c>
      <c r="B27" t="s">
        <v>2834</v>
      </c>
      <c r="C27" t="s">
        <v>2835</v>
      </c>
      <c r="D27" t="s">
        <v>562</v>
      </c>
      <c r="F27">
        <v>239.305511</v>
      </c>
      <c r="G27">
        <v>242.13305700000001</v>
      </c>
      <c r="H27">
        <v>244.95889299999999</v>
      </c>
      <c r="I27">
        <v>247.68708799999999</v>
      </c>
      <c r="J27">
        <v>250.28230300000001</v>
      </c>
      <c r="K27">
        <v>252.77761799999999</v>
      </c>
      <c r="L27">
        <v>255.17982499999999</v>
      </c>
      <c r="M27">
        <v>257.50900300000001</v>
      </c>
      <c r="N27">
        <v>259.78024299999998</v>
      </c>
      <c r="O27">
        <v>261.96649200000002</v>
      </c>
      <c r="P27">
        <v>264.080872</v>
      </c>
      <c r="Q27">
        <v>266.13140900000002</v>
      </c>
      <c r="R27">
        <v>268.12866200000002</v>
      </c>
      <c r="S27">
        <v>270.08139</v>
      </c>
      <c r="T27">
        <v>271.964966</v>
      </c>
      <c r="U27">
        <v>273.805634</v>
      </c>
      <c r="V27">
        <v>275.60214200000001</v>
      </c>
      <c r="W27">
        <v>277.35290500000002</v>
      </c>
      <c r="X27">
        <v>279.05569500000001</v>
      </c>
      <c r="Y27">
        <v>280.68167099999999</v>
      </c>
      <c r="Z27">
        <v>282.26147500000002</v>
      </c>
      <c r="AA27">
        <v>283.79553199999998</v>
      </c>
      <c r="AB27">
        <v>285.28445399999998</v>
      </c>
      <c r="AC27">
        <v>286.727417</v>
      </c>
      <c r="AD27">
        <v>288.09207199999997</v>
      </c>
      <c r="AE27">
        <v>289.408478</v>
      </c>
      <c r="AF27">
        <v>290.681061</v>
      </c>
      <c r="AG27">
        <v>291.913025</v>
      </c>
      <c r="AH27">
        <v>293.10772700000001</v>
      </c>
      <c r="AI27" s="32">
        <v>7.0000000000000001E-3</v>
      </c>
    </row>
    <row r="28" spans="1:35">
      <c r="A28" t="s">
        <v>117</v>
      </c>
    </row>
    <row r="29" spans="1:35">
      <c r="A29" t="s">
        <v>382</v>
      </c>
    </row>
    <row r="30" spans="1:35">
      <c r="A30" t="s">
        <v>345</v>
      </c>
    </row>
    <row r="31" spans="1:35">
      <c r="A31" t="s">
        <v>356</v>
      </c>
      <c r="B31" t="s">
        <v>2836</v>
      </c>
      <c r="C31" t="s">
        <v>2837</v>
      </c>
      <c r="D31" t="s">
        <v>273</v>
      </c>
      <c r="F31">
        <v>710.078979</v>
      </c>
      <c r="G31">
        <v>745.46997099999999</v>
      </c>
      <c r="H31">
        <v>736.68206799999996</v>
      </c>
      <c r="I31">
        <v>738.70519999999999</v>
      </c>
      <c r="J31">
        <v>748.32171600000004</v>
      </c>
      <c r="K31">
        <v>757.27587900000003</v>
      </c>
      <c r="L31">
        <v>766.14733899999999</v>
      </c>
      <c r="M31">
        <v>772.89410399999997</v>
      </c>
      <c r="N31">
        <v>777.79357900000002</v>
      </c>
      <c r="O31">
        <v>783.99468999999999</v>
      </c>
      <c r="P31">
        <v>794.75061000000005</v>
      </c>
      <c r="Q31">
        <v>805.91589399999998</v>
      </c>
      <c r="R31">
        <v>813.78576699999996</v>
      </c>
      <c r="S31">
        <v>821.34020999999996</v>
      </c>
      <c r="T31">
        <v>830.72882100000004</v>
      </c>
      <c r="U31">
        <v>842.31744400000002</v>
      </c>
      <c r="V31">
        <v>856.212402</v>
      </c>
      <c r="W31">
        <v>871.08654799999999</v>
      </c>
      <c r="X31">
        <v>888.00317399999994</v>
      </c>
      <c r="Y31">
        <v>904.34942599999999</v>
      </c>
      <c r="Z31">
        <v>921.39001499999995</v>
      </c>
      <c r="AA31">
        <v>938.95989999999995</v>
      </c>
      <c r="AB31">
        <v>956.99127199999998</v>
      </c>
      <c r="AC31">
        <v>974.60882600000002</v>
      </c>
      <c r="AD31">
        <v>993.36712599999998</v>
      </c>
      <c r="AE31">
        <v>1013.58374</v>
      </c>
      <c r="AF31">
        <v>1035.090698</v>
      </c>
      <c r="AG31">
        <v>1057.723755</v>
      </c>
      <c r="AH31">
        <v>1081.9085689999999</v>
      </c>
      <c r="AI31" s="32">
        <v>1.4999999999999999E-2</v>
      </c>
    </row>
    <row r="32" spans="1:35">
      <c r="A32" t="s">
        <v>358</v>
      </c>
      <c r="B32" t="s">
        <v>2838</v>
      </c>
      <c r="C32" t="s">
        <v>2839</v>
      </c>
      <c r="D32" t="s">
        <v>273</v>
      </c>
      <c r="F32">
        <v>33.891998000000001</v>
      </c>
      <c r="G32">
        <v>36.630001</v>
      </c>
      <c r="H32">
        <v>37.250919000000003</v>
      </c>
      <c r="I32">
        <v>37.928448000000003</v>
      </c>
      <c r="J32">
        <v>38.582844000000001</v>
      </c>
      <c r="K32">
        <v>39.201327999999997</v>
      </c>
      <c r="L32">
        <v>39.822952000000001</v>
      </c>
      <c r="M32">
        <v>40.457236999999999</v>
      </c>
      <c r="N32">
        <v>41.099151999999997</v>
      </c>
      <c r="O32">
        <v>41.750576000000002</v>
      </c>
      <c r="P32">
        <v>42.408977999999998</v>
      </c>
      <c r="Q32">
        <v>43.071007000000002</v>
      </c>
      <c r="R32">
        <v>43.736645000000003</v>
      </c>
      <c r="S32">
        <v>44.405921999999997</v>
      </c>
      <c r="T32">
        <v>45.078777000000002</v>
      </c>
      <c r="U32">
        <v>45.755299000000001</v>
      </c>
      <c r="V32">
        <v>46.435478000000003</v>
      </c>
      <c r="W32">
        <v>47.119484</v>
      </c>
      <c r="X32">
        <v>47.807274</v>
      </c>
      <c r="Y32">
        <v>48.498725999999998</v>
      </c>
      <c r="Z32">
        <v>49.194065000000002</v>
      </c>
      <c r="AA32">
        <v>49.893104999999998</v>
      </c>
      <c r="AB32">
        <v>50.597079999999998</v>
      </c>
      <c r="AC32">
        <v>51.306601999999998</v>
      </c>
      <c r="AD32">
        <v>52.021793000000002</v>
      </c>
      <c r="AE32">
        <v>52.742984999999997</v>
      </c>
      <c r="AF32">
        <v>53.470382999999998</v>
      </c>
      <c r="AG32">
        <v>54.204514000000003</v>
      </c>
      <c r="AH32">
        <v>54.945633000000001</v>
      </c>
      <c r="AI32" s="32">
        <v>1.7000000000000001E-2</v>
      </c>
    </row>
    <row r="33" spans="1:35">
      <c r="A33" t="s">
        <v>2796</v>
      </c>
      <c r="B33" t="s">
        <v>2840</v>
      </c>
      <c r="C33" t="s">
        <v>2841</v>
      </c>
      <c r="D33" t="s">
        <v>273</v>
      </c>
      <c r="F33">
        <v>50.740718999999999</v>
      </c>
      <c r="G33">
        <v>56.534430999999998</v>
      </c>
      <c r="H33">
        <v>60.376579</v>
      </c>
      <c r="I33">
        <v>62.836734999999997</v>
      </c>
      <c r="J33">
        <v>65.337990000000005</v>
      </c>
      <c r="K33">
        <v>67.897064</v>
      </c>
      <c r="L33">
        <v>70.512161000000006</v>
      </c>
      <c r="M33">
        <v>73.204375999999996</v>
      </c>
      <c r="N33">
        <v>75.988669999999999</v>
      </c>
      <c r="O33">
        <v>78.861144999999993</v>
      </c>
      <c r="P33">
        <v>81.841094999999996</v>
      </c>
      <c r="Q33">
        <v>84.912086000000002</v>
      </c>
      <c r="R33">
        <v>88.077208999999996</v>
      </c>
      <c r="S33">
        <v>91.337661999999995</v>
      </c>
      <c r="T33">
        <v>94.683143999999999</v>
      </c>
      <c r="U33">
        <v>98.125945999999999</v>
      </c>
      <c r="V33">
        <v>101.669319</v>
      </c>
      <c r="W33">
        <v>105.31547500000001</v>
      </c>
      <c r="X33">
        <v>109.06652099999999</v>
      </c>
      <c r="Y33">
        <v>112.89244100000001</v>
      </c>
      <c r="Z33">
        <v>116.824089</v>
      </c>
      <c r="AA33">
        <v>120.86422</v>
      </c>
      <c r="AB33">
        <v>125.015038</v>
      </c>
      <c r="AC33">
        <v>129.27801500000001</v>
      </c>
      <c r="AD33">
        <v>133.62089499999999</v>
      </c>
      <c r="AE33">
        <v>138.07399000000001</v>
      </c>
      <c r="AF33">
        <v>142.646118</v>
      </c>
      <c r="AG33">
        <v>147.34742700000001</v>
      </c>
      <c r="AH33">
        <v>152.18673699999999</v>
      </c>
      <c r="AI33" s="32">
        <v>0.04</v>
      </c>
    </row>
    <row r="34" spans="1:35">
      <c r="A34" t="s">
        <v>2799</v>
      </c>
      <c r="B34" t="s">
        <v>2842</v>
      </c>
      <c r="C34" t="s">
        <v>2843</v>
      </c>
      <c r="D34" t="s">
        <v>273</v>
      </c>
      <c r="F34">
        <v>315.62841800000001</v>
      </c>
      <c r="G34">
        <v>422.74731400000002</v>
      </c>
      <c r="H34">
        <v>501.79760700000003</v>
      </c>
      <c r="I34">
        <v>547.62390100000005</v>
      </c>
      <c r="J34">
        <v>567.10003700000004</v>
      </c>
      <c r="K34">
        <v>580.01007100000004</v>
      </c>
      <c r="L34">
        <v>593.03802499999995</v>
      </c>
      <c r="M34">
        <v>606.25683600000002</v>
      </c>
      <c r="N34">
        <v>619.70391800000004</v>
      </c>
      <c r="O34">
        <v>633.394226</v>
      </c>
      <c r="P34">
        <v>647.34759499999996</v>
      </c>
      <c r="Q34">
        <v>661.58007799999996</v>
      </c>
      <c r="R34">
        <v>676.07147199999997</v>
      </c>
      <c r="S34">
        <v>690.78887899999995</v>
      </c>
      <c r="T34">
        <v>705.776794</v>
      </c>
      <c r="U34">
        <v>721.07025099999998</v>
      </c>
      <c r="V34">
        <v>736.65130599999998</v>
      </c>
      <c r="W34">
        <v>752.51965299999995</v>
      </c>
      <c r="X34">
        <v>768.69628899999998</v>
      </c>
      <c r="Y34">
        <v>785.15838599999995</v>
      </c>
      <c r="Z34">
        <v>801.90203899999995</v>
      </c>
      <c r="AA34">
        <v>818.92358400000001</v>
      </c>
      <c r="AB34">
        <v>836.21734600000002</v>
      </c>
      <c r="AC34">
        <v>853.78289800000005</v>
      </c>
      <c r="AD34">
        <v>871.62298599999997</v>
      </c>
      <c r="AE34">
        <v>889.74096699999996</v>
      </c>
      <c r="AF34">
        <v>908.15856900000006</v>
      </c>
      <c r="AG34">
        <v>926.90478499999995</v>
      </c>
      <c r="AH34">
        <v>945.99829099999999</v>
      </c>
      <c r="AI34" s="32">
        <v>0.04</v>
      </c>
    </row>
    <row r="35" spans="1:35">
      <c r="A35" t="s">
        <v>2802</v>
      </c>
      <c r="B35" t="s">
        <v>2844</v>
      </c>
      <c r="C35" t="s">
        <v>2845</v>
      </c>
      <c r="D35" t="s">
        <v>273</v>
      </c>
      <c r="F35">
        <v>26.969999000000001</v>
      </c>
      <c r="G35">
        <v>47.43</v>
      </c>
      <c r="H35">
        <v>59.271999000000001</v>
      </c>
      <c r="I35">
        <v>61.380001</v>
      </c>
      <c r="J35">
        <v>61.920161999999998</v>
      </c>
      <c r="K35">
        <v>62.41534</v>
      </c>
      <c r="L35">
        <v>62.870857000000001</v>
      </c>
      <c r="M35">
        <v>63.294476000000003</v>
      </c>
      <c r="N35">
        <v>63.689357999999999</v>
      </c>
      <c r="O35">
        <v>64.061240999999995</v>
      </c>
      <c r="P35">
        <v>64.419899000000001</v>
      </c>
      <c r="Q35">
        <v>64.773528999999996</v>
      </c>
      <c r="R35">
        <v>65.123833000000005</v>
      </c>
      <c r="S35">
        <v>65.470909000000006</v>
      </c>
      <c r="T35">
        <v>65.814910999999995</v>
      </c>
      <c r="U35">
        <v>66.156433000000007</v>
      </c>
      <c r="V35">
        <v>66.495697000000007</v>
      </c>
      <c r="W35">
        <v>66.832970000000003</v>
      </c>
      <c r="X35">
        <v>67.168334999999999</v>
      </c>
      <c r="Y35">
        <v>67.502707999999998</v>
      </c>
      <c r="Z35">
        <v>67.836005999999998</v>
      </c>
      <c r="AA35">
        <v>68.168655000000001</v>
      </c>
      <c r="AB35">
        <v>68.502373000000006</v>
      </c>
      <c r="AC35">
        <v>68.839500000000001</v>
      </c>
      <c r="AD35">
        <v>69.182654999999997</v>
      </c>
      <c r="AE35">
        <v>69.532364000000001</v>
      </c>
      <c r="AF35">
        <v>69.888549999999995</v>
      </c>
      <c r="AG35">
        <v>70.251152000000005</v>
      </c>
      <c r="AH35">
        <v>70.620002999999997</v>
      </c>
      <c r="AI35" s="32">
        <v>3.5000000000000003E-2</v>
      </c>
    </row>
    <row r="36" spans="1:35">
      <c r="A36" t="s">
        <v>2805</v>
      </c>
      <c r="B36" t="s">
        <v>2846</v>
      </c>
      <c r="C36" t="s">
        <v>2847</v>
      </c>
      <c r="D36" t="s">
        <v>273</v>
      </c>
      <c r="F36">
        <v>32.485492999999998</v>
      </c>
      <c r="G36">
        <v>45.917563999999999</v>
      </c>
      <c r="H36">
        <v>54.438347</v>
      </c>
      <c r="I36">
        <v>58.580399</v>
      </c>
      <c r="J36">
        <v>60.373111999999999</v>
      </c>
      <c r="K36">
        <v>62.175818999999997</v>
      </c>
      <c r="L36">
        <v>63.987071999999998</v>
      </c>
      <c r="M36">
        <v>65.816010000000006</v>
      </c>
      <c r="N36">
        <v>67.672150000000002</v>
      </c>
      <c r="O36">
        <v>69.540038999999993</v>
      </c>
      <c r="P36">
        <v>71.392394999999993</v>
      </c>
      <c r="Q36">
        <v>73.242050000000006</v>
      </c>
      <c r="R36">
        <v>75.092895999999996</v>
      </c>
      <c r="S36">
        <v>76.872742000000002</v>
      </c>
      <c r="T36">
        <v>78.633728000000005</v>
      </c>
      <c r="U36">
        <v>80.435424999999995</v>
      </c>
      <c r="V36">
        <v>82.260277000000002</v>
      </c>
      <c r="W36">
        <v>84.062126000000006</v>
      </c>
      <c r="X36">
        <v>85.845725999999999</v>
      </c>
      <c r="Y36">
        <v>87.640495000000001</v>
      </c>
      <c r="Z36">
        <v>89.452477000000002</v>
      </c>
      <c r="AA36">
        <v>91.281104999999997</v>
      </c>
      <c r="AB36">
        <v>93.125473</v>
      </c>
      <c r="AC36">
        <v>94.983176999999998</v>
      </c>
      <c r="AD36">
        <v>96.849968000000004</v>
      </c>
      <c r="AE36">
        <v>98.726249999999993</v>
      </c>
      <c r="AF36">
        <v>100.62426000000001</v>
      </c>
      <c r="AG36">
        <v>102.54549400000001</v>
      </c>
      <c r="AH36">
        <v>104.48915100000001</v>
      </c>
      <c r="AI36" s="32">
        <v>4.2999999999999997E-2</v>
      </c>
    </row>
    <row r="37" spans="1:35">
      <c r="A37" t="s">
        <v>2808</v>
      </c>
      <c r="B37" t="s">
        <v>2848</v>
      </c>
      <c r="C37" t="s">
        <v>2849</v>
      </c>
      <c r="D37" t="s">
        <v>273</v>
      </c>
      <c r="F37">
        <v>7.1724589999999999</v>
      </c>
      <c r="G37">
        <v>8.457884</v>
      </c>
      <c r="H37">
        <v>9.5488759999999999</v>
      </c>
      <c r="I37">
        <v>10.326612000000001</v>
      </c>
      <c r="J37">
        <v>10.693877000000001</v>
      </c>
      <c r="K37">
        <v>10.870692</v>
      </c>
      <c r="L37">
        <v>11.037345</v>
      </c>
      <c r="M37">
        <v>11.193871</v>
      </c>
      <c r="N37">
        <v>11.34094</v>
      </c>
      <c r="O37">
        <v>11.454879</v>
      </c>
      <c r="P37">
        <v>11.523292</v>
      </c>
      <c r="Q37">
        <v>11.581455</v>
      </c>
      <c r="R37">
        <v>11.636729000000001</v>
      </c>
      <c r="S37">
        <v>11.687825999999999</v>
      </c>
      <c r="T37">
        <v>11.736679000000001</v>
      </c>
      <c r="U37">
        <v>11.776113</v>
      </c>
      <c r="V37">
        <v>11.806799</v>
      </c>
      <c r="W37">
        <v>11.835800000000001</v>
      </c>
      <c r="X37">
        <v>11.867737999999999</v>
      </c>
      <c r="Y37">
        <v>11.907171999999999</v>
      </c>
      <c r="Z37">
        <v>11.952139000000001</v>
      </c>
      <c r="AA37">
        <v>11.998142</v>
      </c>
      <c r="AB37">
        <v>12.043982</v>
      </c>
      <c r="AC37">
        <v>12.087415</v>
      </c>
      <c r="AD37">
        <v>12.125690000000001</v>
      </c>
      <c r="AE37">
        <v>12.1586</v>
      </c>
      <c r="AF37">
        <v>12.189465</v>
      </c>
      <c r="AG37">
        <v>12.221159999999999</v>
      </c>
      <c r="AH37">
        <v>12.255587</v>
      </c>
      <c r="AI37" s="32">
        <v>1.9E-2</v>
      </c>
    </row>
    <row r="38" spans="1:35">
      <c r="A38" t="s">
        <v>2811</v>
      </c>
      <c r="B38" t="s">
        <v>2850</v>
      </c>
      <c r="C38" t="s">
        <v>2851</v>
      </c>
      <c r="D38" t="s">
        <v>273</v>
      </c>
      <c r="F38">
        <v>96.943595999999999</v>
      </c>
      <c r="G38">
        <v>96.375838999999999</v>
      </c>
      <c r="H38">
        <v>98.188980000000001</v>
      </c>
      <c r="I38">
        <v>99.832595999999995</v>
      </c>
      <c r="J38">
        <v>101.372215</v>
      </c>
      <c r="K38">
        <v>102.851097</v>
      </c>
      <c r="L38">
        <v>104.335266</v>
      </c>
      <c r="M38">
        <v>105.832863</v>
      </c>
      <c r="N38">
        <v>107.348007</v>
      </c>
      <c r="O38">
        <v>108.917366</v>
      </c>
      <c r="P38">
        <v>110.521828</v>
      </c>
      <c r="Q38">
        <v>112.14489</v>
      </c>
      <c r="R38">
        <v>113.791878</v>
      </c>
      <c r="S38">
        <v>115.46772</v>
      </c>
      <c r="T38">
        <v>117.171211</v>
      </c>
      <c r="U38">
        <v>118.89960499999999</v>
      </c>
      <c r="V38">
        <v>120.656273</v>
      </c>
      <c r="W38">
        <v>122.44444300000001</v>
      </c>
      <c r="X38">
        <v>124.26765399999999</v>
      </c>
      <c r="Y38">
        <v>126.12685399999999</v>
      </c>
      <c r="Z38">
        <v>128.02136200000001</v>
      </c>
      <c r="AA38">
        <v>129.95013399999999</v>
      </c>
      <c r="AB38">
        <v>131.91334499999999</v>
      </c>
      <c r="AC38">
        <v>133.910202</v>
      </c>
      <c r="AD38">
        <v>135.94387800000001</v>
      </c>
      <c r="AE38">
        <v>138.014771</v>
      </c>
      <c r="AF38">
        <v>140.12088</v>
      </c>
      <c r="AG38">
        <v>142.26033000000001</v>
      </c>
      <c r="AH38">
        <v>144.430115</v>
      </c>
      <c r="AI38" s="32">
        <v>1.4E-2</v>
      </c>
    </row>
    <row r="39" spans="1:35">
      <c r="A39" t="s">
        <v>2814</v>
      </c>
      <c r="B39" t="s">
        <v>2852</v>
      </c>
      <c r="C39" t="s">
        <v>2853</v>
      </c>
      <c r="D39" t="s">
        <v>273</v>
      </c>
      <c r="F39">
        <v>5.5833570000000003</v>
      </c>
      <c r="G39">
        <v>6.899108</v>
      </c>
      <c r="H39">
        <v>8.7525999999999993</v>
      </c>
      <c r="I39">
        <v>10.320059000000001</v>
      </c>
      <c r="J39">
        <v>11.326893999999999</v>
      </c>
      <c r="K39">
        <v>11.649971000000001</v>
      </c>
      <c r="L39">
        <v>11.976704</v>
      </c>
      <c r="M39">
        <v>12.309505</v>
      </c>
      <c r="N39">
        <v>12.650805999999999</v>
      </c>
      <c r="O39">
        <v>13.010585000000001</v>
      </c>
      <c r="P39">
        <v>13.382293000000001</v>
      </c>
      <c r="Q39">
        <v>13.763350000000001</v>
      </c>
      <c r="R39">
        <v>14.154275999999999</v>
      </c>
      <c r="S39">
        <v>14.556096999999999</v>
      </c>
      <c r="T39">
        <v>14.956531</v>
      </c>
      <c r="U39">
        <v>15.366565</v>
      </c>
      <c r="V39">
        <v>15.786690999999999</v>
      </c>
      <c r="W39">
        <v>16.216818</v>
      </c>
      <c r="X39">
        <v>16.657633000000001</v>
      </c>
      <c r="Y39">
        <v>17.097104999999999</v>
      </c>
      <c r="Z39">
        <v>17.546858</v>
      </c>
      <c r="AA39">
        <v>18.007286000000001</v>
      </c>
      <c r="AB39">
        <v>18.478339999999999</v>
      </c>
      <c r="AC39">
        <v>18.960153999999999</v>
      </c>
      <c r="AD39">
        <v>19.440370999999999</v>
      </c>
      <c r="AE39">
        <v>19.930873999999999</v>
      </c>
      <c r="AF39">
        <v>20.432293000000001</v>
      </c>
      <c r="AG39">
        <v>20.944868</v>
      </c>
      <c r="AH39">
        <v>21.468855000000001</v>
      </c>
      <c r="AI39" s="32">
        <v>4.9000000000000002E-2</v>
      </c>
    </row>
    <row r="40" spans="1:35">
      <c r="A40" t="s">
        <v>372</v>
      </c>
      <c r="B40" t="s">
        <v>2854</v>
      </c>
      <c r="C40" t="s">
        <v>2855</v>
      </c>
      <c r="D40" t="s">
        <v>273</v>
      </c>
      <c r="F40">
        <v>445.94699100000003</v>
      </c>
      <c r="G40">
        <v>487.20901500000002</v>
      </c>
      <c r="H40">
        <v>523.71002199999998</v>
      </c>
      <c r="I40">
        <v>560.38824499999998</v>
      </c>
      <c r="J40">
        <v>597.47442599999999</v>
      </c>
      <c r="K40">
        <v>634.90472399999999</v>
      </c>
      <c r="L40">
        <v>672.73303199999998</v>
      </c>
      <c r="M40">
        <v>710.81597899999997</v>
      </c>
      <c r="N40">
        <v>748.88952600000005</v>
      </c>
      <c r="O40">
        <v>787.29797399999995</v>
      </c>
      <c r="P40">
        <v>826.023865</v>
      </c>
      <c r="Q40">
        <v>864.93164100000001</v>
      </c>
      <c r="R40">
        <v>904.114868</v>
      </c>
      <c r="S40">
        <v>943.79315199999996</v>
      </c>
      <c r="T40">
        <v>983.87207000000001</v>
      </c>
      <c r="U40">
        <v>1024.044312</v>
      </c>
      <c r="V40">
        <v>1064.332764</v>
      </c>
      <c r="W40">
        <v>1104.986206</v>
      </c>
      <c r="X40">
        <v>1146.439697</v>
      </c>
      <c r="Y40">
        <v>1189.1207280000001</v>
      </c>
      <c r="Z40">
        <v>1232.996216</v>
      </c>
      <c r="AA40">
        <v>1277.6727289999999</v>
      </c>
      <c r="AB40">
        <v>1322.664673</v>
      </c>
      <c r="AC40">
        <v>1367.44165</v>
      </c>
      <c r="AD40">
        <v>1411.900024</v>
      </c>
      <c r="AE40">
        <v>1456.2844239999999</v>
      </c>
      <c r="AF40">
        <v>1500.4047849999999</v>
      </c>
      <c r="AG40">
        <v>1543.762573</v>
      </c>
      <c r="AH40">
        <v>1585.8328859999999</v>
      </c>
      <c r="AI40" s="32">
        <v>4.5999999999999999E-2</v>
      </c>
    </row>
    <row r="41" spans="1:35">
      <c r="A41" t="s">
        <v>2819</v>
      </c>
      <c r="B41" t="s">
        <v>2856</v>
      </c>
      <c r="C41" t="s">
        <v>2857</v>
      </c>
      <c r="D41" t="s">
        <v>273</v>
      </c>
      <c r="F41">
        <v>64.328002999999995</v>
      </c>
      <c r="G41">
        <v>75.594002000000003</v>
      </c>
      <c r="H41">
        <v>81.957999999999998</v>
      </c>
      <c r="I41">
        <v>85.139999000000003</v>
      </c>
      <c r="J41">
        <v>93.982192999999995</v>
      </c>
      <c r="K41">
        <v>103.36318199999999</v>
      </c>
      <c r="L41">
        <v>113.16532100000001</v>
      </c>
      <c r="M41">
        <v>123.31379699999999</v>
      </c>
      <c r="N41">
        <v>133.73538199999999</v>
      </c>
      <c r="O41">
        <v>144.346588</v>
      </c>
      <c r="P41">
        <v>155.08763099999999</v>
      </c>
      <c r="Q41">
        <v>165.88197299999999</v>
      </c>
      <c r="R41">
        <v>176.64450099999999</v>
      </c>
      <c r="S41">
        <v>187.40939299999999</v>
      </c>
      <c r="T41">
        <v>198.268677</v>
      </c>
      <c r="U41">
        <v>209.41423</v>
      </c>
      <c r="V41">
        <v>220.845947</v>
      </c>
      <c r="W41">
        <v>232.543701</v>
      </c>
      <c r="X41">
        <v>244.48284899999999</v>
      </c>
      <c r="Y41">
        <v>256.64562999999998</v>
      </c>
      <c r="Z41">
        <v>269.010651</v>
      </c>
      <c r="AA41">
        <v>281.56417800000003</v>
      </c>
      <c r="AB41">
        <v>294.26825000000002</v>
      </c>
      <c r="AC41">
        <v>307.09204099999999</v>
      </c>
      <c r="AD41">
        <v>320.00271600000002</v>
      </c>
      <c r="AE41">
        <v>332.96649200000002</v>
      </c>
      <c r="AF41">
        <v>345.94287100000003</v>
      </c>
      <c r="AG41">
        <v>358.890961</v>
      </c>
      <c r="AH41">
        <v>371.77322400000003</v>
      </c>
      <c r="AI41" s="32">
        <v>6.5000000000000002E-2</v>
      </c>
    </row>
    <row r="42" spans="1:35">
      <c r="A42" t="s">
        <v>2822</v>
      </c>
      <c r="B42" t="s">
        <v>2858</v>
      </c>
      <c r="C42" t="s">
        <v>2859</v>
      </c>
      <c r="D42" t="s">
        <v>273</v>
      </c>
      <c r="F42">
        <v>121.340279</v>
      </c>
      <c r="G42">
        <v>154.57797199999999</v>
      </c>
      <c r="H42">
        <v>184.62844799999999</v>
      </c>
      <c r="I42">
        <v>208.98757900000001</v>
      </c>
      <c r="J42">
        <v>225.37876900000001</v>
      </c>
      <c r="K42">
        <v>238.34477200000001</v>
      </c>
      <c r="L42">
        <v>251.587997</v>
      </c>
      <c r="M42">
        <v>265.00787400000002</v>
      </c>
      <c r="N42">
        <v>278.52264400000001</v>
      </c>
      <c r="O42">
        <v>292.37914999999998</v>
      </c>
      <c r="P42">
        <v>306.63424700000002</v>
      </c>
      <c r="Q42">
        <v>321.28695699999997</v>
      </c>
      <c r="R42">
        <v>336.38125600000001</v>
      </c>
      <c r="S42">
        <v>351.955963</v>
      </c>
      <c r="T42">
        <v>367.83340500000003</v>
      </c>
      <c r="U42">
        <v>384.15817299999998</v>
      </c>
      <c r="V42">
        <v>400.97872899999999</v>
      </c>
      <c r="W42">
        <v>418.281586</v>
      </c>
      <c r="X42">
        <v>436.11956800000002</v>
      </c>
      <c r="Y42">
        <v>454.223206</v>
      </c>
      <c r="Z42">
        <v>472.74136399999998</v>
      </c>
      <c r="AA42">
        <v>491.70300300000002</v>
      </c>
      <c r="AB42">
        <v>511.12606799999998</v>
      </c>
      <c r="AC42">
        <v>530.98492399999998</v>
      </c>
      <c r="AD42">
        <v>550.75610400000005</v>
      </c>
      <c r="AE42">
        <v>570.81701699999996</v>
      </c>
      <c r="AF42">
        <v>591.32055700000001</v>
      </c>
      <c r="AG42">
        <v>612.31854199999998</v>
      </c>
      <c r="AH42">
        <v>633.87719700000002</v>
      </c>
      <c r="AI42" s="32">
        <v>6.0999999999999999E-2</v>
      </c>
    </row>
    <row r="43" spans="1:35">
      <c r="A43" t="s">
        <v>2825</v>
      </c>
      <c r="B43" t="s">
        <v>2860</v>
      </c>
      <c r="C43" t="s">
        <v>2861</v>
      </c>
      <c r="D43" t="s">
        <v>273</v>
      </c>
      <c r="F43">
        <v>25.162047999999999</v>
      </c>
      <c r="G43">
        <v>33.757781999999999</v>
      </c>
      <c r="H43">
        <v>43.291224999999997</v>
      </c>
      <c r="I43">
        <v>49.386383000000002</v>
      </c>
      <c r="J43">
        <v>51.574387000000002</v>
      </c>
      <c r="K43">
        <v>53.530833999999999</v>
      </c>
      <c r="L43">
        <v>55.570011000000001</v>
      </c>
      <c r="M43">
        <v>57.661495000000002</v>
      </c>
      <c r="N43">
        <v>59.811988999999997</v>
      </c>
      <c r="O43">
        <v>61.987437999999997</v>
      </c>
      <c r="P43">
        <v>64.196487000000005</v>
      </c>
      <c r="Q43">
        <v>66.463004999999995</v>
      </c>
      <c r="R43">
        <v>68.793846000000002</v>
      </c>
      <c r="S43">
        <v>71.198943999999997</v>
      </c>
      <c r="T43">
        <v>73.662277000000003</v>
      </c>
      <c r="U43">
        <v>76.193236999999996</v>
      </c>
      <c r="V43">
        <v>78.792975999999996</v>
      </c>
      <c r="W43">
        <v>81.454643000000004</v>
      </c>
      <c r="X43">
        <v>84.179428000000001</v>
      </c>
      <c r="Y43">
        <v>86.959701999999993</v>
      </c>
      <c r="Z43">
        <v>89.805481</v>
      </c>
      <c r="AA43">
        <v>92.720855999999998</v>
      </c>
      <c r="AB43">
        <v>95.706917000000004</v>
      </c>
      <c r="AC43">
        <v>98.766266000000002</v>
      </c>
      <c r="AD43">
        <v>101.88080600000001</v>
      </c>
      <c r="AE43">
        <v>105.06590300000001</v>
      </c>
      <c r="AF43">
        <v>108.32765999999999</v>
      </c>
      <c r="AG43">
        <v>111.667374</v>
      </c>
      <c r="AH43">
        <v>115.087654</v>
      </c>
      <c r="AI43" s="32">
        <v>5.6000000000000001E-2</v>
      </c>
    </row>
    <row r="44" spans="1:35">
      <c r="A44" t="s">
        <v>366</v>
      </c>
      <c r="B44" t="s">
        <v>2862</v>
      </c>
      <c r="C44" t="s">
        <v>2863</v>
      </c>
      <c r="D44" t="s">
        <v>273</v>
      </c>
      <c r="F44">
        <v>21.436751999999998</v>
      </c>
      <c r="G44">
        <v>27.598734</v>
      </c>
      <c r="H44">
        <v>35.583275</v>
      </c>
      <c r="I44">
        <v>40.530216000000003</v>
      </c>
      <c r="J44">
        <v>42.960293</v>
      </c>
      <c r="K44">
        <v>45.071503</v>
      </c>
      <c r="L44">
        <v>47.258926000000002</v>
      </c>
      <c r="M44">
        <v>49.535010999999997</v>
      </c>
      <c r="N44">
        <v>51.919395000000002</v>
      </c>
      <c r="O44">
        <v>54.415638000000001</v>
      </c>
      <c r="P44">
        <v>57.007767000000001</v>
      </c>
      <c r="Q44">
        <v>59.691803</v>
      </c>
      <c r="R44">
        <v>62.468406999999999</v>
      </c>
      <c r="S44">
        <v>65.338493</v>
      </c>
      <c r="T44">
        <v>68.332961999999995</v>
      </c>
      <c r="U44">
        <v>71.430465999999996</v>
      </c>
      <c r="V44">
        <v>74.628899000000004</v>
      </c>
      <c r="W44">
        <v>77.928932000000003</v>
      </c>
      <c r="X44">
        <v>81.334746999999993</v>
      </c>
      <c r="Y44">
        <v>84.875998999999993</v>
      </c>
      <c r="Z44">
        <v>88.529678000000004</v>
      </c>
      <c r="AA44">
        <v>92.295119999999997</v>
      </c>
      <c r="AB44">
        <v>96.174530000000004</v>
      </c>
      <c r="AC44">
        <v>100.172386</v>
      </c>
      <c r="AD44">
        <v>104.314087</v>
      </c>
      <c r="AE44">
        <v>108.579628</v>
      </c>
      <c r="AF44">
        <v>112.96938299999999</v>
      </c>
      <c r="AG44">
        <v>117.485657</v>
      </c>
      <c r="AH44">
        <v>122.13298</v>
      </c>
      <c r="AI44" s="32">
        <v>6.4000000000000001E-2</v>
      </c>
    </row>
    <row r="45" spans="1:35">
      <c r="A45" t="s">
        <v>2830</v>
      </c>
      <c r="B45" t="s">
        <v>2864</v>
      </c>
      <c r="C45" t="s">
        <v>2865</v>
      </c>
      <c r="D45" t="s">
        <v>273</v>
      </c>
      <c r="F45">
        <v>48.393002000000003</v>
      </c>
      <c r="G45">
        <v>52.212001999999998</v>
      </c>
      <c r="H45">
        <v>54.320999</v>
      </c>
      <c r="I45">
        <v>56.43</v>
      </c>
      <c r="J45">
        <v>57.815392000000003</v>
      </c>
      <c r="K45">
        <v>59.144066000000002</v>
      </c>
      <c r="L45">
        <v>60.473391999999997</v>
      </c>
      <c r="M45">
        <v>61.790427999999999</v>
      </c>
      <c r="N45">
        <v>63.030360999999999</v>
      </c>
      <c r="O45">
        <v>64.167816000000002</v>
      </c>
      <c r="P45">
        <v>65.257767000000001</v>
      </c>
      <c r="Q45">
        <v>66.297470000000004</v>
      </c>
      <c r="R45">
        <v>67.283569</v>
      </c>
      <c r="S45">
        <v>68.213134999999994</v>
      </c>
      <c r="T45">
        <v>69.085907000000006</v>
      </c>
      <c r="U45">
        <v>69.909248000000005</v>
      </c>
      <c r="V45">
        <v>70.688300999999996</v>
      </c>
      <c r="W45">
        <v>71.428200000000004</v>
      </c>
      <c r="X45">
        <v>72.133858000000004</v>
      </c>
      <c r="Y45">
        <v>72.808730999999995</v>
      </c>
      <c r="Z45">
        <v>73.454993999999999</v>
      </c>
      <c r="AA45">
        <v>74.074744999999993</v>
      </c>
      <c r="AB45">
        <v>74.669487000000004</v>
      </c>
      <c r="AC45">
        <v>75.240584999999996</v>
      </c>
      <c r="AD45">
        <v>75.790413000000001</v>
      </c>
      <c r="AE45">
        <v>76.318916000000002</v>
      </c>
      <c r="AF45">
        <v>76.827270999999996</v>
      </c>
      <c r="AG45">
        <v>77.315162999999998</v>
      </c>
      <c r="AH45">
        <v>77.784637000000004</v>
      </c>
      <c r="AI45" s="32">
        <v>1.7000000000000001E-2</v>
      </c>
    </row>
    <row r="46" spans="1:35">
      <c r="A46" t="s">
        <v>2833</v>
      </c>
      <c r="B46" t="s">
        <v>2866</v>
      </c>
      <c r="C46" t="s">
        <v>2867</v>
      </c>
      <c r="D46" t="s">
        <v>273</v>
      </c>
      <c r="F46">
        <v>25.34132</v>
      </c>
      <c r="G46">
        <v>30.831939999999999</v>
      </c>
      <c r="H46">
        <v>34.844315000000002</v>
      </c>
      <c r="I46">
        <v>35.958019</v>
      </c>
      <c r="J46">
        <v>37.186523000000001</v>
      </c>
      <c r="K46">
        <v>38.400398000000003</v>
      </c>
      <c r="L46">
        <v>39.597152999999999</v>
      </c>
      <c r="M46">
        <v>40.775063000000003</v>
      </c>
      <c r="N46">
        <v>41.934654000000002</v>
      </c>
      <c r="O46">
        <v>43.060527999999998</v>
      </c>
      <c r="P46">
        <v>44.201756000000003</v>
      </c>
      <c r="Q46">
        <v>45.363827000000001</v>
      </c>
      <c r="R46">
        <v>46.548321000000001</v>
      </c>
      <c r="S46">
        <v>47.756633999999998</v>
      </c>
      <c r="T46">
        <v>48.983604</v>
      </c>
      <c r="U46">
        <v>50.236697999999997</v>
      </c>
      <c r="V46">
        <v>51.516010000000001</v>
      </c>
      <c r="W46">
        <v>52.821052999999999</v>
      </c>
      <c r="X46">
        <v>54.150795000000002</v>
      </c>
      <c r="Y46">
        <v>55.505904999999998</v>
      </c>
      <c r="Z46">
        <v>56.886997000000001</v>
      </c>
      <c r="AA46">
        <v>58.293770000000002</v>
      </c>
      <c r="AB46">
        <v>59.725966999999997</v>
      </c>
      <c r="AC46">
        <v>61.183010000000003</v>
      </c>
      <c r="AD46">
        <v>62.647793</v>
      </c>
      <c r="AE46">
        <v>64.137566000000007</v>
      </c>
      <c r="AF46">
        <v>65.652901</v>
      </c>
      <c r="AG46">
        <v>67.194282999999999</v>
      </c>
      <c r="AH46">
        <v>68.761512999999994</v>
      </c>
      <c r="AI46" s="32">
        <v>3.5999999999999997E-2</v>
      </c>
    </row>
    <row r="47" spans="1:35">
      <c r="A47" t="s">
        <v>2868</v>
      </c>
      <c r="B47" t="s">
        <v>2869</v>
      </c>
      <c r="C47" t="s">
        <v>2870</v>
      </c>
      <c r="D47" t="s">
        <v>273</v>
      </c>
      <c r="F47">
        <v>2031.443481</v>
      </c>
      <c r="G47">
        <v>2328.2434079999998</v>
      </c>
      <c r="H47">
        <v>2524.6442870000001</v>
      </c>
      <c r="I47">
        <v>2664.3542480000001</v>
      </c>
      <c r="J47">
        <v>2771.4008789999998</v>
      </c>
      <c r="K47">
        <v>2867.1066890000002</v>
      </c>
      <c r="L47">
        <v>2964.1140140000002</v>
      </c>
      <c r="M47">
        <v>3060.1589359999998</v>
      </c>
      <c r="N47">
        <v>3155.1308589999999</v>
      </c>
      <c r="O47">
        <v>3252.639893</v>
      </c>
      <c r="P47">
        <v>3355.9975589999999</v>
      </c>
      <c r="Q47">
        <v>3460.9008789999998</v>
      </c>
      <c r="R47">
        <v>3563.7053219999998</v>
      </c>
      <c r="S47">
        <v>3667.5942380000001</v>
      </c>
      <c r="T47">
        <v>3774.619385</v>
      </c>
      <c r="U47">
        <v>3885.2897950000001</v>
      </c>
      <c r="V47">
        <v>3999.758057</v>
      </c>
      <c r="W47">
        <v>4116.8779299999997</v>
      </c>
      <c r="X47">
        <v>4238.2216799999997</v>
      </c>
      <c r="Y47">
        <v>4361.3129879999997</v>
      </c>
      <c r="Z47">
        <v>4487.5444340000004</v>
      </c>
      <c r="AA47">
        <v>4616.3706050000001</v>
      </c>
      <c r="AB47">
        <v>4747.2202150000003</v>
      </c>
      <c r="AC47">
        <v>4878.6381840000004</v>
      </c>
      <c r="AD47">
        <v>5011.4672849999997</v>
      </c>
      <c r="AE47">
        <v>5146.673828</v>
      </c>
      <c r="AF47">
        <v>5284.0668949999999</v>
      </c>
      <c r="AG47">
        <v>5423.0380859999996</v>
      </c>
      <c r="AH47">
        <v>5563.5517579999996</v>
      </c>
      <c r="AI47" s="32">
        <v>3.6999999999999998E-2</v>
      </c>
    </row>
    <row r="48" spans="1:35">
      <c r="A48" t="s">
        <v>347</v>
      </c>
    </row>
    <row r="49" spans="1:35">
      <c r="A49" t="s">
        <v>356</v>
      </c>
      <c r="B49" t="s">
        <v>2871</v>
      </c>
      <c r="C49" t="s">
        <v>2872</v>
      </c>
      <c r="D49" t="s">
        <v>273</v>
      </c>
      <c r="F49">
        <v>243.14546200000001</v>
      </c>
      <c r="G49">
        <v>335.79156499999999</v>
      </c>
      <c r="H49">
        <v>383.935181</v>
      </c>
      <c r="I49">
        <v>400.52246100000002</v>
      </c>
      <c r="J49">
        <v>407.61910999999998</v>
      </c>
      <c r="K49">
        <v>414.49111900000003</v>
      </c>
      <c r="L49">
        <v>421.393036</v>
      </c>
      <c r="M49">
        <v>427.40426600000001</v>
      </c>
      <c r="N49">
        <v>432.63568099999998</v>
      </c>
      <c r="O49">
        <v>438.49890099999999</v>
      </c>
      <c r="P49">
        <v>446.48907500000001</v>
      </c>
      <c r="Q49">
        <v>454.73223899999999</v>
      </c>
      <c r="R49">
        <v>461.52075200000002</v>
      </c>
      <c r="S49">
        <v>468.21243299999998</v>
      </c>
      <c r="T49">
        <v>475.80575599999997</v>
      </c>
      <c r="U49">
        <v>484.48400900000001</v>
      </c>
      <c r="V49">
        <v>494.31170700000001</v>
      </c>
      <c r="W49">
        <v>504.67654399999998</v>
      </c>
      <c r="X49">
        <v>516.08764599999995</v>
      </c>
      <c r="Y49">
        <v>527.31774900000005</v>
      </c>
      <c r="Z49">
        <v>538.96856700000001</v>
      </c>
      <c r="AA49">
        <v>550.96636999999998</v>
      </c>
      <c r="AB49">
        <v>563.28277600000001</v>
      </c>
      <c r="AC49">
        <v>575.50067100000001</v>
      </c>
      <c r="AD49">
        <v>588.36859100000004</v>
      </c>
      <c r="AE49">
        <v>602.04803500000003</v>
      </c>
      <c r="AF49">
        <v>616.46588099999997</v>
      </c>
      <c r="AG49">
        <v>631.54870600000004</v>
      </c>
      <c r="AH49">
        <v>647.51074200000005</v>
      </c>
      <c r="AI49" s="32">
        <v>3.5999999999999997E-2</v>
      </c>
    </row>
    <row r="50" spans="1:35">
      <c r="A50" t="s">
        <v>358</v>
      </c>
      <c r="B50" t="s">
        <v>2873</v>
      </c>
      <c r="C50" t="s">
        <v>2874</v>
      </c>
      <c r="D50" t="s">
        <v>273</v>
      </c>
      <c r="F50">
        <v>44.242100000000001</v>
      </c>
      <c r="G50">
        <v>57.959876999999999</v>
      </c>
      <c r="H50">
        <v>69.951576000000003</v>
      </c>
      <c r="I50">
        <v>78.945351000000002</v>
      </c>
      <c r="J50">
        <v>84.759506000000002</v>
      </c>
      <c r="K50">
        <v>89.937743999999995</v>
      </c>
      <c r="L50">
        <v>92.223777999999996</v>
      </c>
      <c r="M50">
        <v>94.555144999999996</v>
      </c>
      <c r="N50">
        <v>96.929855000000003</v>
      </c>
      <c r="O50">
        <v>99.348456999999996</v>
      </c>
      <c r="P50">
        <v>101.810303</v>
      </c>
      <c r="Q50">
        <v>104.31398</v>
      </c>
      <c r="R50">
        <v>106.860016</v>
      </c>
      <c r="S50">
        <v>109.449196</v>
      </c>
      <c r="T50">
        <v>112.081863</v>
      </c>
      <c r="U50">
        <v>114.759064</v>
      </c>
      <c r="V50">
        <v>117.48131600000001</v>
      </c>
      <c r="W50">
        <v>120.24996899999999</v>
      </c>
      <c r="X50">
        <v>123.06551399999999</v>
      </c>
      <c r="Y50">
        <v>125.92826100000001</v>
      </c>
      <c r="Z50">
        <v>128.839752</v>
      </c>
      <c r="AA50">
        <v>131.79995700000001</v>
      </c>
      <c r="AB50">
        <v>134.81431599999999</v>
      </c>
      <c r="AC50">
        <v>137.88580300000001</v>
      </c>
      <c r="AD50">
        <v>141.01591500000001</v>
      </c>
      <c r="AE50">
        <v>144.20684800000001</v>
      </c>
      <c r="AF50">
        <v>147.46043399999999</v>
      </c>
      <c r="AG50">
        <v>150.77969400000001</v>
      </c>
      <c r="AH50">
        <v>154.16679400000001</v>
      </c>
      <c r="AI50" s="32">
        <v>4.5999999999999999E-2</v>
      </c>
    </row>
    <row r="51" spans="1:35">
      <c r="A51" t="s">
        <v>2796</v>
      </c>
      <c r="B51" t="s">
        <v>2875</v>
      </c>
      <c r="C51" t="s">
        <v>2876</v>
      </c>
      <c r="D51" t="s">
        <v>273</v>
      </c>
      <c r="F51">
        <v>29.798960000000001</v>
      </c>
      <c r="G51">
        <v>40.311973999999999</v>
      </c>
      <c r="H51">
        <v>50.607475000000001</v>
      </c>
      <c r="I51">
        <v>59.090389000000002</v>
      </c>
      <c r="J51">
        <v>65.108185000000006</v>
      </c>
      <c r="K51">
        <v>68.878365000000002</v>
      </c>
      <c r="L51">
        <v>71.778519000000003</v>
      </c>
      <c r="M51">
        <v>74.124474000000006</v>
      </c>
      <c r="N51">
        <v>76.529831000000001</v>
      </c>
      <c r="O51">
        <v>78.988663000000003</v>
      </c>
      <c r="P51">
        <v>81.514861999999994</v>
      </c>
      <c r="Q51">
        <v>84.099945000000005</v>
      </c>
      <c r="R51">
        <v>86.744704999999996</v>
      </c>
      <c r="S51">
        <v>89.448975000000004</v>
      </c>
      <c r="T51">
        <v>92.207825</v>
      </c>
      <c r="U51">
        <v>95.026832999999996</v>
      </c>
      <c r="V51">
        <v>97.907409999999999</v>
      </c>
      <c r="W51">
        <v>100.85034899999999</v>
      </c>
      <c r="X51">
        <v>103.85659800000001</v>
      </c>
      <c r="Y51">
        <v>106.912582</v>
      </c>
      <c r="Z51">
        <v>110.031853</v>
      </c>
      <c r="AA51">
        <v>113.21547700000001</v>
      </c>
      <c r="AB51">
        <v>116.464378</v>
      </c>
      <c r="AC51">
        <v>119.778374</v>
      </c>
      <c r="AD51">
        <v>123.13962600000001</v>
      </c>
      <c r="AE51">
        <v>126.56178300000001</v>
      </c>
      <c r="AF51">
        <v>130.05413799999999</v>
      </c>
      <c r="AG51">
        <v>133.62745699999999</v>
      </c>
      <c r="AH51">
        <v>137.290436</v>
      </c>
      <c r="AI51" s="32">
        <v>5.6000000000000001E-2</v>
      </c>
    </row>
    <row r="52" spans="1:35">
      <c r="A52" t="s">
        <v>2799</v>
      </c>
      <c r="B52" t="s">
        <v>2877</v>
      </c>
      <c r="C52" t="s">
        <v>2878</v>
      </c>
      <c r="D52" t="s">
        <v>273</v>
      </c>
      <c r="F52">
        <v>280.836365</v>
      </c>
      <c r="G52">
        <v>391.70883199999997</v>
      </c>
      <c r="H52">
        <v>486.74243200000001</v>
      </c>
      <c r="I52">
        <v>550.70733600000005</v>
      </c>
      <c r="J52">
        <v>603.09759499999996</v>
      </c>
      <c r="K52">
        <v>615.40289299999995</v>
      </c>
      <c r="L52">
        <v>627.85687299999995</v>
      </c>
      <c r="M52">
        <v>640.49560499999995</v>
      </c>
      <c r="N52">
        <v>653.34362799999997</v>
      </c>
      <c r="O52">
        <v>666.416382</v>
      </c>
      <c r="P52">
        <v>679.72045900000001</v>
      </c>
      <c r="Q52">
        <v>693.25176999999996</v>
      </c>
      <c r="R52">
        <v>706.99322500000005</v>
      </c>
      <c r="S52">
        <v>720.92309599999999</v>
      </c>
      <c r="T52">
        <v>735.06103499999995</v>
      </c>
      <c r="U52">
        <v>749.42907700000001</v>
      </c>
      <c r="V52">
        <v>764.01898200000005</v>
      </c>
      <c r="W52">
        <v>778.82794200000001</v>
      </c>
      <c r="X52">
        <v>793.86084000000005</v>
      </c>
      <c r="Y52">
        <v>809.10955799999999</v>
      </c>
      <c r="Z52">
        <v>824.57147199999997</v>
      </c>
      <c r="AA52">
        <v>840.24200399999995</v>
      </c>
      <c r="AB52">
        <v>856.11712599999998</v>
      </c>
      <c r="AC52">
        <v>872.19311500000003</v>
      </c>
      <c r="AD52">
        <v>888.45996100000002</v>
      </c>
      <c r="AE52">
        <v>904.91650400000003</v>
      </c>
      <c r="AF52">
        <v>921.58117700000003</v>
      </c>
      <c r="AG52">
        <v>938.47827099999995</v>
      </c>
      <c r="AH52">
        <v>955.62683100000004</v>
      </c>
      <c r="AI52" s="32">
        <v>4.4999999999999998E-2</v>
      </c>
    </row>
    <row r="53" spans="1:35">
      <c r="A53" t="s">
        <v>2802</v>
      </c>
      <c r="B53" t="s">
        <v>2879</v>
      </c>
      <c r="C53" t="s">
        <v>2880</v>
      </c>
      <c r="D53" t="s">
        <v>273</v>
      </c>
      <c r="F53">
        <v>26.796666999999999</v>
      </c>
      <c r="G53">
        <v>45.314689999999999</v>
      </c>
      <c r="H53">
        <v>64.486289999999997</v>
      </c>
      <c r="I53">
        <v>81.043578999999994</v>
      </c>
      <c r="J53">
        <v>93.134765999999999</v>
      </c>
      <c r="K53">
        <v>100.868759</v>
      </c>
      <c r="L53">
        <v>107.840248</v>
      </c>
      <c r="M53">
        <v>108.36943100000001</v>
      </c>
      <c r="N53">
        <v>108.73043800000001</v>
      </c>
      <c r="O53">
        <v>108.962463</v>
      </c>
      <c r="P53">
        <v>109.136337</v>
      </c>
      <c r="Q53">
        <v>109.31253100000001</v>
      </c>
      <c r="R53">
        <v>109.494522</v>
      </c>
      <c r="S53">
        <v>109.682007</v>
      </c>
      <c r="T53">
        <v>109.874374</v>
      </c>
      <c r="U53">
        <v>110.07062500000001</v>
      </c>
      <c r="V53">
        <v>110.27067599999999</v>
      </c>
      <c r="W53">
        <v>110.472984</v>
      </c>
      <c r="X53">
        <v>110.676666</v>
      </c>
      <c r="Y53">
        <v>110.88208</v>
      </c>
      <c r="Z53">
        <v>111.08747099999999</v>
      </c>
      <c r="AA53">
        <v>111.293312</v>
      </c>
      <c r="AB53">
        <v>111.50631</v>
      </c>
      <c r="AC53">
        <v>111.74614699999999</v>
      </c>
      <c r="AD53">
        <v>112.02600099999999</v>
      </c>
      <c r="AE53">
        <v>112.349495</v>
      </c>
      <c r="AF53">
        <v>112.717384</v>
      </c>
      <c r="AG53">
        <v>113.130196</v>
      </c>
      <c r="AH53">
        <v>113.58820299999999</v>
      </c>
      <c r="AI53" s="32">
        <v>5.2999999999999999E-2</v>
      </c>
    </row>
    <row r="54" spans="1:35">
      <c r="A54" t="s">
        <v>2805</v>
      </c>
      <c r="B54" t="s">
        <v>2881</v>
      </c>
      <c r="C54" t="s">
        <v>2882</v>
      </c>
      <c r="D54" t="s">
        <v>273</v>
      </c>
      <c r="F54">
        <v>25.196525999999999</v>
      </c>
      <c r="G54">
        <v>42.608761000000001</v>
      </c>
      <c r="H54">
        <v>60.635548</v>
      </c>
      <c r="I54">
        <v>76.204123999999993</v>
      </c>
      <c r="J54">
        <v>87.573295999999999</v>
      </c>
      <c r="K54">
        <v>94.845459000000005</v>
      </c>
      <c r="L54">
        <v>101.40065800000001</v>
      </c>
      <c r="M54">
        <v>104.595985</v>
      </c>
      <c r="N54">
        <v>107.86273199999999</v>
      </c>
      <c r="O54">
        <v>111.197243</v>
      </c>
      <c r="P54">
        <v>114.59079</v>
      </c>
      <c r="Q54">
        <v>118.050285</v>
      </c>
      <c r="R54">
        <v>121.579582</v>
      </c>
      <c r="S54">
        <v>125.155067</v>
      </c>
      <c r="T54">
        <v>128.797516</v>
      </c>
      <c r="U54">
        <v>132.53035</v>
      </c>
      <c r="V54">
        <v>136.34974700000001</v>
      </c>
      <c r="W54">
        <v>140.240295</v>
      </c>
      <c r="X54">
        <v>144.20495600000001</v>
      </c>
      <c r="Y54">
        <v>148.25529499999999</v>
      </c>
      <c r="Z54">
        <v>152.394699</v>
      </c>
      <c r="AA54">
        <v>156.62347399999999</v>
      </c>
      <c r="AB54">
        <v>160.942566</v>
      </c>
      <c r="AC54">
        <v>165.35136399999999</v>
      </c>
      <c r="AD54">
        <v>169.848938</v>
      </c>
      <c r="AE54">
        <v>174.436218</v>
      </c>
      <c r="AF54">
        <v>179.11892700000001</v>
      </c>
      <c r="AG54">
        <v>183.89915500000001</v>
      </c>
      <c r="AH54">
        <v>188.77813699999999</v>
      </c>
      <c r="AI54" s="32">
        <v>7.4999999999999997E-2</v>
      </c>
    </row>
    <row r="55" spans="1:35">
      <c r="A55" t="s">
        <v>2808</v>
      </c>
      <c r="B55" t="s">
        <v>2883</v>
      </c>
      <c r="C55" t="s">
        <v>2884</v>
      </c>
      <c r="D55" t="s">
        <v>273</v>
      </c>
      <c r="F55">
        <v>19.641961999999999</v>
      </c>
      <c r="G55">
        <v>33.215679000000002</v>
      </c>
      <c r="H55">
        <v>47.268467000000001</v>
      </c>
      <c r="I55">
        <v>59.404961</v>
      </c>
      <c r="J55">
        <v>68.267807000000005</v>
      </c>
      <c r="K55">
        <v>73.936829000000003</v>
      </c>
      <c r="L55">
        <v>79.046927999999994</v>
      </c>
      <c r="M55">
        <v>81.697327000000001</v>
      </c>
      <c r="N55">
        <v>84.197013999999996</v>
      </c>
      <c r="O55">
        <v>85.953468000000001</v>
      </c>
      <c r="P55">
        <v>86.642052000000007</v>
      </c>
      <c r="Q55">
        <v>87.126075999999998</v>
      </c>
      <c r="R55">
        <v>87.600150999999997</v>
      </c>
      <c r="S55">
        <v>88.047066000000001</v>
      </c>
      <c r="T55">
        <v>88.515472000000003</v>
      </c>
      <c r="U55">
        <v>88.823288000000005</v>
      </c>
      <c r="V55">
        <v>88.985320999999999</v>
      </c>
      <c r="W55">
        <v>89.172111999999998</v>
      </c>
      <c r="X55">
        <v>89.495384000000001</v>
      </c>
      <c r="Y55">
        <v>90.072411000000002</v>
      </c>
      <c r="Z55">
        <v>90.859511999999995</v>
      </c>
      <c r="AA55">
        <v>91.744774000000007</v>
      </c>
      <c r="AB55">
        <v>92.696106</v>
      </c>
      <c r="AC55">
        <v>93.655745999999994</v>
      </c>
      <c r="AD55">
        <v>94.557418999999996</v>
      </c>
      <c r="AE55">
        <v>95.400192000000004</v>
      </c>
      <c r="AF55">
        <v>96.266959999999997</v>
      </c>
      <c r="AG55">
        <v>97.231399999999994</v>
      </c>
      <c r="AH55">
        <v>98.346619000000004</v>
      </c>
      <c r="AI55" s="32">
        <v>5.8999999999999997E-2</v>
      </c>
    </row>
    <row r="56" spans="1:35">
      <c r="A56" t="s">
        <v>2811</v>
      </c>
      <c r="B56" t="s">
        <v>2885</v>
      </c>
      <c r="C56" t="s">
        <v>2886</v>
      </c>
      <c r="D56" t="s">
        <v>273</v>
      </c>
      <c r="F56">
        <v>21.804157</v>
      </c>
      <c r="G56">
        <v>29.275511000000002</v>
      </c>
      <c r="H56">
        <v>36.391086999999999</v>
      </c>
      <c r="I56">
        <v>42.134377000000001</v>
      </c>
      <c r="J56">
        <v>46.149593000000003</v>
      </c>
      <c r="K56">
        <v>48.538395000000001</v>
      </c>
      <c r="L56">
        <v>50.317287</v>
      </c>
      <c r="M56">
        <v>51.333579999999998</v>
      </c>
      <c r="N56">
        <v>52.367713999999999</v>
      </c>
      <c r="O56">
        <v>53.428528</v>
      </c>
      <c r="P56">
        <v>54.510128000000002</v>
      </c>
      <c r="Q56">
        <v>55.610111000000003</v>
      </c>
      <c r="R56">
        <v>56.732365000000001</v>
      </c>
      <c r="S56">
        <v>57.880558000000001</v>
      </c>
      <c r="T56">
        <v>59.054034999999999</v>
      </c>
      <c r="U56">
        <v>60.251175000000003</v>
      </c>
      <c r="V56">
        <v>61.474559999999997</v>
      </c>
      <c r="W56">
        <v>62.726730000000003</v>
      </c>
      <c r="X56">
        <v>64.010589999999993</v>
      </c>
      <c r="Y56">
        <v>65.327087000000006</v>
      </c>
      <c r="Z56">
        <v>66.676070999999993</v>
      </c>
      <c r="AA56">
        <v>68.057311999999996</v>
      </c>
      <c r="AB56">
        <v>69.470946999999995</v>
      </c>
      <c r="AC56">
        <v>70.916954000000004</v>
      </c>
      <c r="AD56">
        <v>72.397980000000004</v>
      </c>
      <c r="AE56">
        <v>73.914649999999995</v>
      </c>
      <c r="AF56">
        <v>75.465866000000005</v>
      </c>
      <c r="AG56">
        <v>77.050514000000007</v>
      </c>
      <c r="AH56">
        <v>78.666718000000003</v>
      </c>
      <c r="AI56" s="32">
        <v>4.7E-2</v>
      </c>
    </row>
    <row r="57" spans="1:35">
      <c r="A57" t="s">
        <v>2814</v>
      </c>
      <c r="B57" t="s">
        <v>2887</v>
      </c>
      <c r="C57" t="s">
        <v>2888</v>
      </c>
      <c r="D57" t="s">
        <v>273</v>
      </c>
      <c r="F57">
        <v>29.001909000000001</v>
      </c>
      <c r="G57">
        <v>38.939624999999999</v>
      </c>
      <c r="H57">
        <v>48.404114</v>
      </c>
      <c r="I57">
        <v>56.043312</v>
      </c>
      <c r="J57">
        <v>61.383991000000002</v>
      </c>
      <c r="K57">
        <v>64.561356000000004</v>
      </c>
      <c r="L57">
        <v>66.927482999999995</v>
      </c>
      <c r="M57">
        <v>68.857924999999994</v>
      </c>
      <c r="N57">
        <v>70.841437999999997</v>
      </c>
      <c r="O57">
        <v>72.918564000000003</v>
      </c>
      <c r="P57">
        <v>75.062759</v>
      </c>
      <c r="Q57">
        <v>77.264267000000004</v>
      </c>
      <c r="R57">
        <v>79.524733999999995</v>
      </c>
      <c r="S57">
        <v>81.848335000000006</v>
      </c>
      <c r="T57">
        <v>84.195853999999997</v>
      </c>
      <c r="U57">
        <v>86.603179999999995</v>
      </c>
      <c r="V57">
        <v>89.073074000000005</v>
      </c>
      <c r="W57">
        <v>91.606102000000007</v>
      </c>
      <c r="X57">
        <v>94.205521000000005</v>
      </c>
      <c r="Y57">
        <v>96.825774999999993</v>
      </c>
      <c r="Z57">
        <v>99.511925000000005</v>
      </c>
      <c r="AA57">
        <v>102.264999</v>
      </c>
      <c r="AB57">
        <v>105.084068</v>
      </c>
      <c r="AC57">
        <v>107.969559</v>
      </c>
      <c r="AD57">
        <v>110.868172</v>
      </c>
      <c r="AE57">
        <v>113.832314</v>
      </c>
      <c r="AF57">
        <v>116.86582900000001</v>
      </c>
      <c r="AG57">
        <v>119.971458</v>
      </c>
      <c r="AH57">
        <v>123.15158099999999</v>
      </c>
      <c r="AI57" s="32">
        <v>5.2999999999999999E-2</v>
      </c>
    </row>
    <row r="58" spans="1:35">
      <c r="A58" t="s">
        <v>372</v>
      </c>
      <c r="B58" t="s">
        <v>2889</v>
      </c>
      <c r="C58" t="s">
        <v>2890</v>
      </c>
      <c r="D58" t="s">
        <v>273</v>
      </c>
      <c r="F58">
        <v>43.401493000000002</v>
      </c>
      <c r="G58">
        <v>79.040122999999994</v>
      </c>
      <c r="H58">
        <v>115.73732800000001</v>
      </c>
      <c r="I58">
        <v>144.31880200000001</v>
      </c>
      <c r="J58">
        <v>161.96167</v>
      </c>
      <c r="K58">
        <v>174.66456600000001</v>
      </c>
      <c r="L58">
        <v>184.330566</v>
      </c>
      <c r="M58">
        <v>194.21669</v>
      </c>
      <c r="N58">
        <v>204.29608200000001</v>
      </c>
      <c r="O58">
        <v>214.626465</v>
      </c>
      <c r="P58">
        <v>225.21134900000001</v>
      </c>
      <c r="Q58">
        <v>236.03950499999999</v>
      </c>
      <c r="R58">
        <v>247.13400300000001</v>
      </c>
      <c r="S58">
        <v>258.53561400000001</v>
      </c>
      <c r="T58">
        <v>270.23638899999997</v>
      </c>
      <c r="U58">
        <v>282.19741800000003</v>
      </c>
      <c r="V58">
        <v>294.43173200000001</v>
      </c>
      <c r="W58">
        <v>306.98468000000003</v>
      </c>
      <c r="X58">
        <v>319.93069500000001</v>
      </c>
      <c r="Y58">
        <v>333.34088100000002</v>
      </c>
      <c r="Z58">
        <v>347.21804800000001</v>
      </c>
      <c r="AA58">
        <v>361.513214</v>
      </c>
      <c r="AB58">
        <v>376.16323899999998</v>
      </c>
      <c r="AC58">
        <v>391.09524499999998</v>
      </c>
      <c r="AD58">
        <v>406.29702800000001</v>
      </c>
      <c r="AE58">
        <v>421.81195100000002</v>
      </c>
      <c r="AF58">
        <v>437.61935399999999</v>
      </c>
      <c r="AG58">
        <v>453.65158100000002</v>
      </c>
      <c r="AH58">
        <v>469.833099</v>
      </c>
      <c r="AI58" s="32">
        <v>8.8999999999999996E-2</v>
      </c>
    </row>
    <row r="59" spans="1:35">
      <c r="A59" t="s">
        <v>2819</v>
      </c>
      <c r="B59" t="s">
        <v>2891</v>
      </c>
      <c r="C59" t="s">
        <v>2892</v>
      </c>
      <c r="D59" t="s">
        <v>273</v>
      </c>
      <c r="F59">
        <v>17.711981000000002</v>
      </c>
      <c r="G59">
        <v>29.951968999999998</v>
      </c>
      <c r="H59">
        <v>42.623955000000002</v>
      </c>
      <c r="I59">
        <v>53.567936000000003</v>
      </c>
      <c r="J59">
        <v>61.559933000000001</v>
      </c>
      <c r="K59">
        <v>66.671927999999994</v>
      </c>
      <c r="L59">
        <v>71.279921999999999</v>
      </c>
      <c r="M59">
        <v>76.662291999999994</v>
      </c>
      <c r="N59">
        <v>82.150413999999998</v>
      </c>
      <c r="O59">
        <v>87.709571999999994</v>
      </c>
      <c r="P59">
        <v>93.316719000000006</v>
      </c>
      <c r="Q59">
        <v>98.940490999999994</v>
      </c>
      <c r="R59">
        <v>104.546043</v>
      </c>
      <c r="S59">
        <v>110.151779</v>
      </c>
      <c r="T59">
        <v>115.801529</v>
      </c>
      <c r="U59">
        <v>121.581558</v>
      </c>
      <c r="V59">
        <v>127.492592</v>
      </c>
      <c r="W59">
        <v>133.52624499999999</v>
      </c>
      <c r="X59">
        <v>139.67248499999999</v>
      </c>
      <c r="Y59">
        <v>145.92378199999999</v>
      </c>
      <c r="Z59">
        <v>152.271759</v>
      </c>
      <c r="AA59">
        <v>158.712219</v>
      </c>
      <c r="AB59">
        <v>165.230942</v>
      </c>
      <c r="AC59">
        <v>171.81689499999999</v>
      </c>
      <c r="AD59">
        <v>178.45689400000001</v>
      </c>
      <c r="AE59">
        <v>185.13732899999999</v>
      </c>
      <c r="AF59">
        <v>191.84298699999999</v>
      </c>
      <c r="AG59">
        <v>198.55867000000001</v>
      </c>
      <c r="AH59">
        <v>205.27046200000001</v>
      </c>
      <c r="AI59" s="32">
        <v>9.0999999999999998E-2</v>
      </c>
    </row>
    <row r="60" spans="1:35">
      <c r="A60" t="s">
        <v>2822</v>
      </c>
      <c r="B60" t="s">
        <v>2893</v>
      </c>
      <c r="C60" t="s">
        <v>2894</v>
      </c>
      <c r="D60" t="s">
        <v>273</v>
      </c>
      <c r="F60">
        <v>91.279387999999997</v>
      </c>
      <c r="G60">
        <v>154.35865799999999</v>
      </c>
      <c r="H60">
        <v>219.66423</v>
      </c>
      <c r="I60">
        <v>276.06451399999997</v>
      </c>
      <c r="J60">
        <v>317.25155599999999</v>
      </c>
      <c r="K60">
        <v>343.596405</v>
      </c>
      <c r="L60">
        <v>367.34390300000001</v>
      </c>
      <c r="M60">
        <v>382.82449300000002</v>
      </c>
      <c r="N60">
        <v>398.53997800000002</v>
      </c>
      <c r="O60">
        <v>414.53860500000002</v>
      </c>
      <c r="P60">
        <v>430.96127300000001</v>
      </c>
      <c r="Q60">
        <v>447.81228599999997</v>
      </c>
      <c r="R60">
        <v>465.11679099999998</v>
      </c>
      <c r="S60">
        <v>482.90234400000003</v>
      </c>
      <c r="T60">
        <v>500.96951300000001</v>
      </c>
      <c r="U60">
        <v>519.50836200000003</v>
      </c>
      <c r="V60">
        <v>538.54644800000005</v>
      </c>
      <c r="W60">
        <v>558.08233600000005</v>
      </c>
      <c r="X60">
        <v>578.15362500000003</v>
      </c>
      <c r="Y60">
        <v>598.50408900000002</v>
      </c>
      <c r="Z60">
        <v>619.32586700000002</v>
      </c>
      <c r="AA60">
        <v>640.64349400000003</v>
      </c>
      <c r="AB60">
        <v>662.47534199999996</v>
      </c>
      <c r="AC60">
        <v>684.81463599999995</v>
      </c>
      <c r="AD60">
        <v>707.22051999999996</v>
      </c>
      <c r="AE60">
        <v>730.06036400000005</v>
      </c>
      <c r="AF60">
        <v>753.42486599999995</v>
      </c>
      <c r="AG60">
        <v>777.34991500000001</v>
      </c>
      <c r="AH60">
        <v>801.87402299999997</v>
      </c>
      <c r="AI60" s="32">
        <v>8.1000000000000003E-2</v>
      </c>
    </row>
    <row r="61" spans="1:35">
      <c r="A61" t="s">
        <v>2825</v>
      </c>
      <c r="B61" t="s">
        <v>2895</v>
      </c>
      <c r="C61" t="s">
        <v>2896</v>
      </c>
      <c r="D61" t="s">
        <v>273</v>
      </c>
      <c r="F61">
        <v>90.713904999999997</v>
      </c>
      <c r="G61">
        <v>125.583687</v>
      </c>
      <c r="H61">
        <v>164.386169</v>
      </c>
      <c r="I61">
        <v>199.255966</v>
      </c>
      <c r="J61">
        <v>225.73603800000001</v>
      </c>
      <c r="K61">
        <v>243.039841</v>
      </c>
      <c r="L61">
        <v>259.55712899999997</v>
      </c>
      <c r="M61">
        <v>272.453125</v>
      </c>
      <c r="N61">
        <v>285.794647</v>
      </c>
      <c r="O61">
        <v>299.19274899999999</v>
      </c>
      <c r="P61">
        <v>313.14953600000001</v>
      </c>
      <c r="Q61">
        <v>327.69116200000002</v>
      </c>
      <c r="R61">
        <v>342.84011800000002</v>
      </c>
      <c r="S61">
        <v>358.61981200000002</v>
      </c>
      <c r="T61">
        <v>374.87417599999998</v>
      </c>
      <c r="U61">
        <v>391.79058800000001</v>
      </c>
      <c r="V61">
        <v>409.39093000000003</v>
      </c>
      <c r="W61">
        <v>427.69464099999999</v>
      </c>
      <c r="X61">
        <v>446.72839399999998</v>
      </c>
      <c r="Y61">
        <v>466.348389</v>
      </c>
      <c r="Z61">
        <v>486.73355099999998</v>
      </c>
      <c r="AA61">
        <v>507.90823399999999</v>
      </c>
      <c r="AB61">
        <v>529.89691200000004</v>
      </c>
      <c r="AC61">
        <v>552.73230000000001</v>
      </c>
      <c r="AD61">
        <v>576.19653300000004</v>
      </c>
      <c r="AE61">
        <v>600.54156499999999</v>
      </c>
      <c r="AF61">
        <v>625.79742399999998</v>
      </c>
      <c r="AG61">
        <v>651.99127199999998</v>
      </c>
      <c r="AH61">
        <v>679.15313700000002</v>
      </c>
      <c r="AI61" s="32">
        <v>7.4999999999999997E-2</v>
      </c>
    </row>
    <row r="62" spans="1:35">
      <c r="A62" t="s">
        <v>366</v>
      </c>
      <c r="B62" t="s">
        <v>2897</v>
      </c>
      <c r="C62" t="s">
        <v>2898</v>
      </c>
      <c r="D62" t="s">
        <v>273</v>
      </c>
      <c r="F62">
        <v>41.477749000000003</v>
      </c>
      <c r="G62">
        <v>56.116959000000001</v>
      </c>
      <c r="H62">
        <v>70.654503000000005</v>
      </c>
      <c r="I62">
        <v>82.650513000000004</v>
      </c>
      <c r="J62">
        <v>91.190062999999995</v>
      </c>
      <c r="K62">
        <v>96.476439999999997</v>
      </c>
      <c r="L62">
        <v>100.644547</v>
      </c>
      <c r="M62">
        <v>105.10861199999999</v>
      </c>
      <c r="N62">
        <v>109.777794</v>
      </c>
      <c r="O62">
        <v>114.634125</v>
      </c>
      <c r="P62">
        <v>119.654022</v>
      </c>
      <c r="Q62">
        <v>124.82345599999999</v>
      </c>
      <c r="R62">
        <v>130.140533</v>
      </c>
      <c r="S62">
        <v>135.60420199999999</v>
      </c>
      <c r="T62">
        <v>141.26831100000001</v>
      </c>
      <c r="U62">
        <v>147.09477200000001</v>
      </c>
      <c r="V62">
        <v>153.074432</v>
      </c>
      <c r="W62">
        <v>159.205353</v>
      </c>
      <c r="X62">
        <v>165.49443099999999</v>
      </c>
      <c r="Y62">
        <v>171.99311800000001</v>
      </c>
      <c r="Z62">
        <v>178.657501</v>
      </c>
      <c r="AA62">
        <v>185.48194899999999</v>
      </c>
      <c r="AB62">
        <v>192.46803299999999</v>
      </c>
      <c r="AC62">
        <v>199.62287900000001</v>
      </c>
      <c r="AD62">
        <v>206.99113500000001</v>
      </c>
      <c r="AE62">
        <v>214.53208900000001</v>
      </c>
      <c r="AF62">
        <v>222.241882</v>
      </c>
      <c r="AG62">
        <v>230.12132299999999</v>
      </c>
      <c r="AH62">
        <v>238.176727</v>
      </c>
      <c r="AI62" s="32">
        <v>6.4000000000000001E-2</v>
      </c>
    </row>
    <row r="63" spans="1:35">
      <c r="A63" t="s">
        <v>2830</v>
      </c>
      <c r="B63" t="s">
        <v>2899</v>
      </c>
      <c r="C63" t="s">
        <v>2900</v>
      </c>
      <c r="D63" t="s">
        <v>273</v>
      </c>
      <c r="F63">
        <v>18.422384000000001</v>
      </c>
      <c r="G63">
        <v>24.921766000000002</v>
      </c>
      <c r="H63">
        <v>31.286677999999998</v>
      </c>
      <c r="I63">
        <v>36.531010000000002</v>
      </c>
      <c r="J63">
        <v>40.251339000000002</v>
      </c>
      <c r="K63">
        <v>42.582152999999998</v>
      </c>
      <c r="L63">
        <v>44.375087999999998</v>
      </c>
      <c r="M63">
        <v>45.552967000000002</v>
      </c>
      <c r="N63">
        <v>46.643486000000003</v>
      </c>
      <c r="O63">
        <v>47.615417000000001</v>
      </c>
      <c r="P63">
        <v>48.534264</v>
      </c>
      <c r="Q63">
        <v>49.396385000000002</v>
      </c>
      <c r="R63">
        <v>50.197502</v>
      </c>
      <c r="S63">
        <v>50.933815000000003</v>
      </c>
      <c r="T63">
        <v>51.605465000000002</v>
      </c>
      <c r="U63">
        <v>52.221404999999997</v>
      </c>
      <c r="V63">
        <v>52.787604999999999</v>
      </c>
      <c r="W63">
        <v>53.310012999999998</v>
      </c>
      <c r="X63">
        <v>53.794593999999996</v>
      </c>
      <c r="Y63">
        <v>54.246001999999997</v>
      </c>
      <c r="Z63">
        <v>54.667313</v>
      </c>
      <c r="AA63">
        <v>55.060822000000002</v>
      </c>
      <c r="AB63">
        <v>55.427867999999997</v>
      </c>
      <c r="AC63">
        <v>55.770457999999998</v>
      </c>
      <c r="AD63">
        <v>56.094085999999997</v>
      </c>
      <c r="AE63">
        <v>56.398609</v>
      </c>
      <c r="AF63">
        <v>56.681601999999998</v>
      </c>
      <c r="AG63">
        <v>56.938384999999997</v>
      </c>
      <c r="AH63">
        <v>57.168449000000003</v>
      </c>
      <c r="AI63" s="32">
        <v>4.1000000000000002E-2</v>
      </c>
    </row>
    <row r="64" spans="1:35">
      <c r="A64" t="s">
        <v>2833</v>
      </c>
      <c r="B64" t="s">
        <v>2901</v>
      </c>
      <c r="C64" t="s">
        <v>2902</v>
      </c>
      <c r="D64" t="s">
        <v>273</v>
      </c>
      <c r="F64">
        <v>37.358677</v>
      </c>
      <c r="G64">
        <v>50.538738000000002</v>
      </c>
      <c r="H64">
        <v>63.446117000000001</v>
      </c>
      <c r="I64">
        <v>74.081069999999997</v>
      </c>
      <c r="J64">
        <v>81.625525999999994</v>
      </c>
      <c r="K64">
        <v>86.352164999999999</v>
      </c>
      <c r="L64">
        <v>89.988045</v>
      </c>
      <c r="M64">
        <v>93.229279000000005</v>
      </c>
      <c r="N64">
        <v>96.518051</v>
      </c>
      <c r="O64">
        <v>99.834007</v>
      </c>
      <c r="P64">
        <v>103.228836</v>
      </c>
      <c r="Q64">
        <v>106.711052</v>
      </c>
      <c r="R64">
        <v>110.286186</v>
      </c>
      <c r="S64">
        <v>113.95946499999999</v>
      </c>
      <c r="T64">
        <v>117.72137499999999</v>
      </c>
      <c r="U64">
        <v>121.58760100000001</v>
      </c>
      <c r="V64">
        <v>125.559944</v>
      </c>
      <c r="W64">
        <v>129.63948099999999</v>
      </c>
      <c r="X64">
        <v>133.82646199999999</v>
      </c>
      <c r="Y64">
        <v>138.11544799999999</v>
      </c>
      <c r="Z64">
        <v>142.51733400000001</v>
      </c>
      <c r="AA64">
        <v>147.03389000000001</v>
      </c>
      <c r="AB64">
        <v>151.667145</v>
      </c>
      <c r="AC64">
        <v>156.41830400000001</v>
      </c>
      <c r="AD64">
        <v>161.26028400000001</v>
      </c>
      <c r="AE64">
        <v>166.222961</v>
      </c>
      <c r="AF64">
        <v>171.310562</v>
      </c>
      <c r="AG64">
        <v>176.52694700000001</v>
      </c>
      <c r="AH64">
        <v>181.87539699999999</v>
      </c>
      <c r="AI64" s="32">
        <v>5.8000000000000003E-2</v>
      </c>
    </row>
    <row r="65" spans="1:35">
      <c r="A65" t="s">
        <v>2903</v>
      </c>
      <c r="B65" t="s">
        <v>2904</v>
      </c>
      <c r="C65" t="s">
        <v>2905</v>
      </c>
      <c r="D65" t="s">
        <v>273</v>
      </c>
      <c r="F65">
        <v>1060.8295900000001</v>
      </c>
      <c r="G65">
        <v>1535.6385499999999</v>
      </c>
      <c r="H65">
        <v>1956.2210689999999</v>
      </c>
      <c r="I65">
        <v>2270.5656739999999</v>
      </c>
      <c r="J65">
        <v>2496.6696780000002</v>
      </c>
      <c r="K65">
        <v>2624.844482</v>
      </c>
      <c r="L65">
        <v>2736.3034670000002</v>
      </c>
      <c r="M65">
        <v>2821.4812010000001</v>
      </c>
      <c r="N65">
        <v>2907.1589359999998</v>
      </c>
      <c r="O65">
        <v>2993.8640140000002</v>
      </c>
      <c r="P65">
        <v>3083.5327149999998</v>
      </c>
      <c r="Q65">
        <v>3175.1757809999999</v>
      </c>
      <c r="R65">
        <v>3267.311279</v>
      </c>
      <c r="S65">
        <v>3361.35376</v>
      </c>
      <c r="T65">
        <v>3458.070557</v>
      </c>
      <c r="U65">
        <v>3557.9589839999999</v>
      </c>
      <c r="V65">
        <v>3661.1564939999998</v>
      </c>
      <c r="W65">
        <v>3767.2658689999998</v>
      </c>
      <c r="X65">
        <v>3877.064453</v>
      </c>
      <c r="Y65">
        <v>3989.1020509999998</v>
      </c>
      <c r="Z65">
        <v>4104.3325199999999</v>
      </c>
      <c r="AA65">
        <v>4222.5615230000003</v>
      </c>
      <c r="AB65">
        <v>4343.7075199999999</v>
      </c>
      <c r="AC65">
        <v>4467.2685549999997</v>
      </c>
      <c r="AD65">
        <v>4593.1997069999998</v>
      </c>
      <c r="AE65">
        <v>4722.3706050000001</v>
      </c>
      <c r="AF65">
        <v>4854.9150390000004</v>
      </c>
      <c r="AG65">
        <v>4990.8554690000001</v>
      </c>
      <c r="AH65">
        <v>5130.4770509999998</v>
      </c>
      <c r="AI65" s="32">
        <v>5.8000000000000003E-2</v>
      </c>
    </row>
    <row r="66" spans="1:35">
      <c r="A66" t="s">
        <v>114</v>
      </c>
      <c r="B66" t="s">
        <v>2906</v>
      </c>
      <c r="C66" t="s">
        <v>2905</v>
      </c>
      <c r="D66" t="s">
        <v>273</v>
      </c>
      <c r="F66">
        <v>3092.2739259999998</v>
      </c>
      <c r="G66">
        <v>3863.8820799999999</v>
      </c>
      <c r="H66">
        <v>4480.8652339999999</v>
      </c>
      <c r="I66">
        <v>4934.919922</v>
      </c>
      <c r="J66">
        <v>5268.0708009999998</v>
      </c>
      <c r="K66">
        <v>5491.9516599999997</v>
      </c>
      <c r="L66">
        <v>5700.4174800000001</v>
      </c>
      <c r="M66">
        <v>5881.640625</v>
      </c>
      <c r="N66">
        <v>6062.2890619999998</v>
      </c>
      <c r="O66">
        <v>6246.5034180000002</v>
      </c>
      <c r="P66">
        <v>6439.5307620000003</v>
      </c>
      <c r="Q66">
        <v>6636.0771480000003</v>
      </c>
      <c r="R66">
        <v>6831.0161129999997</v>
      </c>
      <c r="S66">
        <v>7028.9487300000001</v>
      </c>
      <c r="T66">
        <v>7232.6904299999997</v>
      </c>
      <c r="U66">
        <v>7443.2495120000003</v>
      </c>
      <c r="V66">
        <v>7660.9145509999998</v>
      </c>
      <c r="W66">
        <v>7884.1440430000002</v>
      </c>
      <c r="X66">
        <v>8115.2856449999999</v>
      </c>
      <c r="Y66">
        <v>8350.4160159999992</v>
      </c>
      <c r="Z66">
        <v>8591.8769530000009</v>
      </c>
      <c r="AA66">
        <v>8838.9326170000004</v>
      </c>
      <c r="AB66">
        <v>9090.9277340000008</v>
      </c>
      <c r="AC66">
        <v>9345.90625</v>
      </c>
      <c r="AD66">
        <v>9604.6660159999992</v>
      </c>
      <c r="AE66">
        <v>9869.0458980000003</v>
      </c>
      <c r="AF66">
        <v>10138.983398</v>
      </c>
      <c r="AG66">
        <v>10413.891602</v>
      </c>
      <c r="AH66">
        <v>10694.028319999999</v>
      </c>
      <c r="AI66" s="32">
        <v>4.4999999999999998E-2</v>
      </c>
    </row>
    <row r="67" spans="1:35">
      <c r="A67" t="s">
        <v>409</v>
      </c>
    </row>
    <row r="68" spans="1:35">
      <c r="A68" t="s">
        <v>356</v>
      </c>
      <c r="B68" t="s">
        <v>2907</v>
      </c>
      <c r="C68" t="s">
        <v>2908</v>
      </c>
      <c r="D68" t="s">
        <v>273</v>
      </c>
      <c r="F68">
        <v>47.423141000000001</v>
      </c>
      <c r="G68">
        <v>46.367550000000001</v>
      </c>
      <c r="H68">
        <v>46.121803</v>
      </c>
      <c r="I68">
        <v>46.319042000000003</v>
      </c>
      <c r="J68">
        <v>46.842078999999998</v>
      </c>
      <c r="K68">
        <v>47.387383</v>
      </c>
      <c r="L68">
        <v>47.970078000000001</v>
      </c>
      <c r="M68">
        <v>48.509177999999999</v>
      </c>
      <c r="N68">
        <v>49.009602000000001</v>
      </c>
      <c r="O68">
        <v>49.582680000000003</v>
      </c>
      <c r="P68">
        <v>50.348796999999998</v>
      </c>
      <c r="Q68">
        <v>51.150725999999999</v>
      </c>
      <c r="R68">
        <v>51.844681000000001</v>
      </c>
      <c r="S68">
        <v>52.540646000000002</v>
      </c>
      <c r="T68">
        <v>53.319443</v>
      </c>
      <c r="U68">
        <v>54.194930999999997</v>
      </c>
      <c r="V68">
        <v>55.171546999999997</v>
      </c>
      <c r="W68">
        <v>56.197688999999997</v>
      </c>
      <c r="X68">
        <v>57.314678000000001</v>
      </c>
      <c r="Y68">
        <v>58.420783999999998</v>
      </c>
      <c r="Z68">
        <v>59.565468000000003</v>
      </c>
      <c r="AA68">
        <v>60.742359</v>
      </c>
      <c r="AB68">
        <v>61.948818000000003</v>
      </c>
      <c r="AC68">
        <v>63.150246000000003</v>
      </c>
      <c r="AD68">
        <v>64.407889999999995</v>
      </c>
      <c r="AE68">
        <v>65.735016000000002</v>
      </c>
      <c r="AF68">
        <v>67.125388999999998</v>
      </c>
      <c r="AG68">
        <v>68.572693000000001</v>
      </c>
      <c r="AH68">
        <v>70.094299000000007</v>
      </c>
      <c r="AI68" s="32">
        <v>1.4E-2</v>
      </c>
    </row>
    <row r="69" spans="1:35">
      <c r="A69" t="s">
        <v>358</v>
      </c>
      <c r="B69" t="s">
        <v>2909</v>
      </c>
      <c r="C69" t="s">
        <v>2910</v>
      </c>
      <c r="D69" t="s">
        <v>273</v>
      </c>
      <c r="F69">
        <v>1.0062629999999999</v>
      </c>
      <c r="G69">
        <v>1.0441499999999999</v>
      </c>
      <c r="H69">
        <v>1.0762890000000001</v>
      </c>
      <c r="I69">
        <v>1.1045970000000001</v>
      </c>
      <c r="J69">
        <v>1.1287959999999999</v>
      </c>
      <c r="K69">
        <v>1.1493180000000001</v>
      </c>
      <c r="L69">
        <v>1.1671069999999999</v>
      </c>
      <c r="M69">
        <v>1.1826779999999999</v>
      </c>
      <c r="N69">
        <v>1.1963220000000001</v>
      </c>
      <c r="O69">
        <v>1.208356</v>
      </c>
      <c r="P69">
        <v>1.219001</v>
      </c>
      <c r="Q69">
        <v>1.2284360000000001</v>
      </c>
      <c r="R69">
        <v>1.2368399999999999</v>
      </c>
      <c r="S69">
        <v>1.2443679999999999</v>
      </c>
      <c r="T69">
        <v>1.2511509999999999</v>
      </c>
      <c r="U69">
        <v>1.2572989999999999</v>
      </c>
      <c r="V69">
        <v>1.2629079999999999</v>
      </c>
      <c r="W69">
        <v>1.2680560000000001</v>
      </c>
      <c r="X69">
        <v>1.2728120000000001</v>
      </c>
      <c r="Y69">
        <v>1.2772349999999999</v>
      </c>
      <c r="Z69">
        <v>1.281374</v>
      </c>
      <c r="AA69">
        <v>1.285269</v>
      </c>
      <c r="AB69">
        <v>1.2889569999999999</v>
      </c>
      <c r="AC69">
        <v>1.2924690000000001</v>
      </c>
      <c r="AD69">
        <v>1.2958289999999999</v>
      </c>
      <c r="AE69">
        <v>1.299059</v>
      </c>
      <c r="AF69">
        <v>1.302179</v>
      </c>
      <c r="AG69">
        <v>1.3052029999999999</v>
      </c>
      <c r="AH69">
        <v>1.3081449999999999</v>
      </c>
      <c r="AI69" s="32">
        <v>8.9999999999999993E-3</v>
      </c>
    </row>
    <row r="70" spans="1:35">
      <c r="A70" t="s">
        <v>2796</v>
      </c>
      <c r="B70" t="s">
        <v>2911</v>
      </c>
      <c r="C70" t="s">
        <v>2912</v>
      </c>
      <c r="D70" t="s">
        <v>273</v>
      </c>
      <c r="F70">
        <v>2.2818999999999998</v>
      </c>
      <c r="G70">
        <v>2.3426399999999998</v>
      </c>
      <c r="H70">
        <v>2.4650479999999999</v>
      </c>
      <c r="I70">
        <v>2.5995650000000001</v>
      </c>
      <c r="J70">
        <v>2.734801</v>
      </c>
      <c r="K70">
        <v>2.8735569999999999</v>
      </c>
      <c r="L70">
        <v>3.0144679999999999</v>
      </c>
      <c r="M70">
        <v>3.1632699999999998</v>
      </c>
      <c r="N70">
        <v>3.3243580000000001</v>
      </c>
      <c r="O70">
        <v>3.4972789999999998</v>
      </c>
      <c r="P70">
        <v>3.6855220000000002</v>
      </c>
      <c r="Q70">
        <v>3.8840870000000001</v>
      </c>
      <c r="R70">
        <v>4.0934869999999997</v>
      </c>
      <c r="S70">
        <v>4.3137239999999997</v>
      </c>
      <c r="T70">
        <v>4.5410490000000001</v>
      </c>
      <c r="U70">
        <v>4.7785919999999997</v>
      </c>
      <c r="V70">
        <v>5.0267689999999998</v>
      </c>
      <c r="W70">
        <v>5.2857289999999999</v>
      </c>
      <c r="X70">
        <v>5.555498</v>
      </c>
      <c r="Y70">
        <v>5.8253459999999997</v>
      </c>
      <c r="Z70">
        <v>6.1047849999999997</v>
      </c>
      <c r="AA70">
        <v>6.3940640000000002</v>
      </c>
      <c r="AB70">
        <v>6.693174</v>
      </c>
      <c r="AC70">
        <v>7.0021630000000004</v>
      </c>
      <c r="AD70">
        <v>7.3102840000000002</v>
      </c>
      <c r="AE70">
        <v>7.6272060000000002</v>
      </c>
      <c r="AF70">
        <v>7.9528179999999997</v>
      </c>
      <c r="AG70">
        <v>8.2870039999999996</v>
      </c>
      <c r="AH70">
        <v>8.6297200000000007</v>
      </c>
      <c r="AI70" s="32">
        <v>4.9000000000000002E-2</v>
      </c>
    </row>
    <row r="71" spans="1:35">
      <c r="A71" t="s">
        <v>2799</v>
      </c>
      <c r="B71" t="s">
        <v>2913</v>
      </c>
      <c r="C71" t="s">
        <v>2914</v>
      </c>
      <c r="D71" t="s">
        <v>273</v>
      </c>
      <c r="F71">
        <v>21.343447000000001</v>
      </c>
      <c r="G71">
        <v>23.328316000000001</v>
      </c>
      <c r="H71">
        <v>25.259329000000001</v>
      </c>
      <c r="I71">
        <v>26.844503</v>
      </c>
      <c r="J71">
        <v>28.220020000000002</v>
      </c>
      <c r="K71">
        <v>29.476091</v>
      </c>
      <c r="L71">
        <v>30.638822999999999</v>
      </c>
      <c r="M71">
        <v>31.743164</v>
      </c>
      <c r="N71">
        <v>32.806507000000003</v>
      </c>
      <c r="O71">
        <v>33.836029000000003</v>
      </c>
      <c r="P71">
        <v>34.844954999999999</v>
      </c>
      <c r="Q71">
        <v>35.848754999999997</v>
      </c>
      <c r="R71">
        <v>36.846347999999999</v>
      </c>
      <c r="S71">
        <v>37.830382999999998</v>
      </c>
      <c r="T71">
        <v>38.820450000000001</v>
      </c>
      <c r="U71">
        <v>39.828896</v>
      </c>
      <c r="V71">
        <v>40.849742999999997</v>
      </c>
      <c r="W71">
        <v>41.884875999999998</v>
      </c>
      <c r="X71">
        <v>42.945388999999999</v>
      </c>
      <c r="Y71">
        <v>44.021434999999997</v>
      </c>
      <c r="Z71">
        <v>45.112003000000001</v>
      </c>
      <c r="AA71">
        <v>46.216866000000003</v>
      </c>
      <c r="AB71">
        <v>47.334282000000002</v>
      </c>
      <c r="AC71">
        <v>48.465243999999998</v>
      </c>
      <c r="AD71">
        <v>49.616309999999999</v>
      </c>
      <c r="AE71">
        <v>50.789515999999999</v>
      </c>
      <c r="AF71">
        <v>51.988506000000001</v>
      </c>
      <c r="AG71">
        <v>53.218521000000003</v>
      </c>
      <c r="AH71">
        <v>54.480499000000002</v>
      </c>
      <c r="AI71" s="32">
        <v>3.4000000000000002E-2</v>
      </c>
    </row>
    <row r="72" spans="1:35">
      <c r="A72" t="s">
        <v>2802</v>
      </c>
      <c r="B72" t="s">
        <v>2915</v>
      </c>
      <c r="C72" t="s">
        <v>2916</v>
      </c>
      <c r="D72" t="s">
        <v>273</v>
      </c>
      <c r="F72">
        <v>4.273352</v>
      </c>
      <c r="G72">
        <v>4.4791809999999996</v>
      </c>
      <c r="H72">
        <v>4.6452540000000004</v>
      </c>
      <c r="I72">
        <v>4.7855220000000003</v>
      </c>
      <c r="J72">
        <v>4.8974130000000002</v>
      </c>
      <c r="K72">
        <v>4.9908710000000003</v>
      </c>
      <c r="L72">
        <v>5.0685380000000002</v>
      </c>
      <c r="M72">
        <v>5.1330119999999999</v>
      </c>
      <c r="N72">
        <v>5.1861550000000003</v>
      </c>
      <c r="O72">
        <v>5.229876</v>
      </c>
      <c r="P72">
        <v>5.2663859999999998</v>
      </c>
      <c r="Q72">
        <v>5.2975640000000004</v>
      </c>
      <c r="R72">
        <v>5.3242719999999997</v>
      </c>
      <c r="S72">
        <v>5.3471760000000002</v>
      </c>
      <c r="T72">
        <v>5.3668380000000004</v>
      </c>
      <c r="U72">
        <v>5.3837380000000001</v>
      </c>
      <c r="V72">
        <v>5.398288</v>
      </c>
      <c r="W72">
        <v>5.4108229999999997</v>
      </c>
      <c r="X72">
        <v>5.4216280000000001</v>
      </c>
      <c r="Y72">
        <v>5.4309770000000004</v>
      </c>
      <c r="Z72">
        <v>5.4390599999999996</v>
      </c>
      <c r="AA72">
        <v>5.4460730000000002</v>
      </c>
      <c r="AB72">
        <v>5.4522899999999996</v>
      </c>
      <c r="AC72">
        <v>5.4581390000000001</v>
      </c>
      <c r="AD72">
        <v>5.4639499999999996</v>
      </c>
      <c r="AE72">
        <v>5.4698690000000001</v>
      </c>
      <c r="AF72">
        <v>5.4759849999999997</v>
      </c>
      <c r="AG72">
        <v>5.4823639999999996</v>
      </c>
      <c r="AH72">
        <v>5.4890670000000004</v>
      </c>
      <c r="AI72" s="32">
        <v>8.9999999999999993E-3</v>
      </c>
    </row>
    <row r="73" spans="1:35">
      <c r="A73" t="s">
        <v>2805</v>
      </c>
      <c r="B73" t="s">
        <v>2917</v>
      </c>
      <c r="C73" t="s">
        <v>2918</v>
      </c>
      <c r="D73" t="s">
        <v>273</v>
      </c>
      <c r="F73">
        <v>1.375221</v>
      </c>
      <c r="G73">
        <v>1.4571829999999999</v>
      </c>
      <c r="H73">
        <v>1.532079</v>
      </c>
      <c r="I73">
        <v>1.599677</v>
      </c>
      <c r="J73">
        <v>1.6609389999999999</v>
      </c>
      <c r="K73">
        <v>1.716998</v>
      </c>
      <c r="L73">
        <v>1.7685759999999999</v>
      </c>
      <c r="M73">
        <v>1.8164849999999999</v>
      </c>
      <c r="N73">
        <v>1.861445</v>
      </c>
      <c r="O73">
        <v>1.9036090000000001</v>
      </c>
      <c r="P73">
        <v>1.9428510000000001</v>
      </c>
      <c r="Q73">
        <v>1.979757</v>
      </c>
      <c r="R73">
        <v>2.0146850000000001</v>
      </c>
      <c r="S73">
        <v>2.0465460000000002</v>
      </c>
      <c r="T73">
        <v>2.0765380000000002</v>
      </c>
      <c r="U73">
        <v>2.105925</v>
      </c>
      <c r="V73">
        <v>2.1345260000000001</v>
      </c>
      <c r="W73">
        <v>2.1616379999999999</v>
      </c>
      <c r="X73">
        <v>2.187468</v>
      </c>
      <c r="Y73">
        <v>2.2126380000000001</v>
      </c>
      <c r="Z73">
        <v>2.2373310000000002</v>
      </c>
      <c r="AA73">
        <v>2.2616049999999999</v>
      </c>
      <c r="AB73">
        <v>2.2854969999999999</v>
      </c>
      <c r="AC73">
        <v>2.309015</v>
      </c>
      <c r="AD73">
        <v>2.332131</v>
      </c>
      <c r="AE73">
        <v>2.3548879999999999</v>
      </c>
      <c r="AF73">
        <v>2.3775210000000002</v>
      </c>
      <c r="AG73">
        <v>2.4000759999999999</v>
      </c>
      <c r="AH73">
        <v>2.4225569999999998</v>
      </c>
      <c r="AI73" s="32">
        <v>0.02</v>
      </c>
    </row>
    <row r="74" spans="1:35">
      <c r="A74" t="s">
        <v>2808</v>
      </c>
      <c r="B74" t="s">
        <v>2919</v>
      </c>
      <c r="C74" t="s">
        <v>2920</v>
      </c>
      <c r="D74" t="s">
        <v>273</v>
      </c>
      <c r="F74">
        <v>5.6156360000000003</v>
      </c>
      <c r="G74">
        <v>5.721063</v>
      </c>
      <c r="H74">
        <v>5.844652</v>
      </c>
      <c r="I74">
        <v>5.9630590000000003</v>
      </c>
      <c r="J74">
        <v>6.0691499999999996</v>
      </c>
      <c r="K74">
        <v>6.1706940000000001</v>
      </c>
      <c r="L74">
        <v>6.2710540000000004</v>
      </c>
      <c r="M74">
        <v>6.3695250000000003</v>
      </c>
      <c r="N74">
        <v>6.4658889999999998</v>
      </c>
      <c r="O74">
        <v>6.5450280000000003</v>
      </c>
      <c r="P74">
        <v>6.5985740000000002</v>
      </c>
      <c r="Q74">
        <v>6.6477339999999998</v>
      </c>
      <c r="R74">
        <v>6.6966850000000004</v>
      </c>
      <c r="S74">
        <v>6.7442919999999997</v>
      </c>
      <c r="T74">
        <v>6.7915340000000004</v>
      </c>
      <c r="U74">
        <v>6.833717</v>
      </c>
      <c r="V74">
        <v>6.8710649999999998</v>
      </c>
      <c r="W74">
        <v>6.9078999999999997</v>
      </c>
      <c r="X74">
        <v>6.9470710000000002</v>
      </c>
      <c r="Y74">
        <v>6.9914050000000003</v>
      </c>
      <c r="Z74">
        <v>7.0396000000000001</v>
      </c>
      <c r="AA74">
        <v>7.0887419999999999</v>
      </c>
      <c r="AB74">
        <v>7.1380210000000002</v>
      </c>
      <c r="AC74">
        <v>7.185943</v>
      </c>
      <c r="AD74">
        <v>7.2306369999999998</v>
      </c>
      <c r="AE74">
        <v>7.2718730000000003</v>
      </c>
      <c r="AF74">
        <v>7.3117710000000002</v>
      </c>
      <c r="AG74">
        <v>7.3521929999999998</v>
      </c>
      <c r="AH74">
        <v>7.3943680000000001</v>
      </c>
      <c r="AI74" s="32">
        <v>0.01</v>
      </c>
    </row>
    <row r="75" spans="1:35">
      <c r="A75" t="s">
        <v>2811</v>
      </c>
      <c r="B75" t="s">
        <v>2921</v>
      </c>
      <c r="C75" t="s">
        <v>2922</v>
      </c>
      <c r="D75" t="s">
        <v>273</v>
      </c>
      <c r="F75">
        <v>0.63681100000000002</v>
      </c>
      <c r="G75">
        <v>0.61521599999999999</v>
      </c>
      <c r="H75">
        <v>0.63014599999999998</v>
      </c>
      <c r="I75">
        <v>0.64219700000000002</v>
      </c>
      <c r="J75">
        <v>0.65244100000000005</v>
      </c>
      <c r="K75">
        <v>0.66163000000000005</v>
      </c>
      <c r="L75">
        <v>0.67073499999999997</v>
      </c>
      <c r="M75">
        <v>0.67983400000000005</v>
      </c>
      <c r="N75">
        <v>0.68894900000000003</v>
      </c>
      <c r="O75">
        <v>0.69872299999999998</v>
      </c>
      <c r="P75">
        <v>0.70891099999999996</v>
      </c>
      <c r="Q75">
        <v>0.719198</v>
      </c>
      <c r="R75">
        <v>0.72959399999999996</v>
      </c>
      <c r="S75">
        <v>0.74011099999999996</v>
      </c>
      <c r="T75">
        <v>0.75076200000000004</v>
      </c>
      <c r="U75">
        <v>0.76155399999999995</v>
      </c>
      <c r="V75">
        <v>0.77249699999999999</v>
      </c>
      <c r="W75">
        <v>0.78360099999999999</v>
      </c>
      <c r="X75">
        <v>0.79486900000000005</v>
      </c>
      <c r="Y75">
        <v>0.80631200000000003</v>
      </c>
      <c r="Z75">
        <v>0.81793700000000003</v>
      </c>
      <c r="AA75">
        <v>0.82974300000000001</v>
      </c>
      <c r="AB75">
        <v>0.84174700000000002</v>
      </c>
      <c r="AC75">
        <v>0.85394800000000004</v>
      </c>
      <c r="AD75">
        <v>0.86635099999999998</v>
      </c>
      <c r="AE75">
        <v>0.87896399999999997</v>
      </c>
      <c r="AF75">
        <v>0.89179200000000003</v>
      </c>
      <c r="AG75">
        <v>0.90484100000000001</v>
      </c>
      <c r="AH75">
        <v>0.91811299999999996</v>
      </c>
      <c r="AI75" s="32">
        <v>1.2999999999999999E-2</v>
      </c>
    </row>
    <row r="76" spans="1:35">
      <c r="A76" t="s">
        <v>2814</v>
      </c>
      <c r="B76" t="s">
        <v>2923</v>
      </c>
      <c r="C76" t="s">
        <v>2924</v>
      </c>
      <c r="D76" t="s">
        <v>273</v>
      </c>
      <c r="F76">
        <v>6.5872E-2</v>
      </c>
      <c r="G76">
        <v>7.6454999999999995E-2</v>
      </c>
      <c r="H76">
        <v>8.6470000000000005E-2</v>
      </c>
      <c r="I76">
        <v>9.5138E-2</v>
      </c>
      <c r="J76">
        <v>0.102715</v>
      </c>
      <c r="K76">
        <v>0.109502</v>
      </c>
      <c r="L76">
        <v>0.115657</v>
      </c>
      <c r="M76">
        <v>0.12130299999999999</v>
      </c>
      <c r="N76">
        <v>0.12654799999999999</v>
      </c>
      <c r="O76">
        <v>0.13158</v>
      </c>
      <c r="P76">
        <v>0.136382</v>
      </c>
      <c r="Q76">
        <v>0.14097000000000001</v>
      </c>
      <c r="R76">
        <v>0.145394</v>
      </c>
      <c r="S76">
        <v>0.149704</v>
      </c>
      <c r="T76">
        <v>0.15374499999999999</v>
      </c>
      <c r="U76">
        <v>0.15770600000000001</v>
      </c>
      <c r="V76">
        <v>0.16161400000000001</v>
      </c>
      <c r="W76">
        <v>0.16548399999999999</v>
      </c>
      <c r="X76">
        <v>0.16933799999999999</v>
      </c>
      <c r="Y76">
        <v>0.17303499999999999</v>
      </c>
      <c r="Z76">
        <v>0.176734</v>
      </c>
      <c r="AA76">
        <v>0.180452</v>
      </c>
      <c r="AB76">
        <v>0.184201</v>
      </c>
      <c r="AC76">
        <v>0.18798899999999999</v>
      </c>
      <c r="AD76">
        <v>0.191688</v>
      </c>
      <c r="AE76">
        <v>0.19542999999999999</v>
      </c>
      <c r="AF76">
        <v>0.19922300000000001</v>
      </c>
      <c r="AG76">
        <v>0.203068</v>
      </c>
      <c r="AH76">
        <v>0.20696800000000001</v>
      </c>
      <c r="AI76" s="32">
        <v>4.2000000000000003E-2</v>
      </c>
    </row>
    <row r="77" spans="1:35">
      <c r="A77" t="s">
        <v>372</v>
      </c>
      <c r="B77" t="s">
        <v>2925</v>
      </c>
      <c r="C77" t="s">
        <v>2926</v>
      </c>
      <c r="D77" t="s">
        <v>273</v>
      </c>
      <c r="F77">
        <v>14.291022999999999</v>
      </c>
      <c r="G77">
        <v>15.403852000000001</v>
      </c>
      <c r="H77">
        <v>16.466524</v>
      </c>
      <c r="I77">
        <v>17.484112</v>
      </c>
      <c r="J77">
        <v>18.438578</v>
      </c>
      <c r="K77">
        <v>19.337043999999999</v>
      </c>
      <c r="L77">
        <v>20.187798000000001</v>
      </c>
      <c r="M77">
        <v>20.994629</v>
      </c>
      <c r="N77">
        <v>21.758624999999999</v>
      </c>
      <c r="O77">
        <v>22.490202</v>
      </c>
      <c r="P77">
        <v>23.192791</v>
      </c>
      <c r="Q77">
        <v>23.867598000000001</v>
      </c>
      <c r="R77">
        <v>24.519058000000001</v>
      </c>
      <c r="S77">
        <v>25.152920000000002</v>
      </c>
      <c r="T77">
        <v>25.769638</v>
      </c>
      <c r="U77">
        <v>26.36647</v>
      </c>
      <c r="V77">
        <v>26.945543000000001</v>
      </c>
      <c r="W77">
        <v>27.511816</v>
      </c>
      <c r="X77">
        <v>28.072358999999999</v>
      </c>
      <c r="Y77">
        <v>28.633461</v>
      </c>
      <c r="Z77">
        <v>29.194868</v>
      </c>
      <c r="AA77">
        <v>29.751711</v>
      </c>
      <c r="AB77">
        <v>30.298272999999998</v>
      </c>
      <c r="AC77">
        <v>30.82856</v>
      </c>
      <c r="AD77">
        <v>31.342054000000001</v>
      </c>
      <c r="AE77">
        <v>31.842524000000001</v>
      </c>
      <c r="AF77">
        <v>32.328381</v>
      </c>
      <c r="AG77">
        <v>32.794552000000003</v>
      </c>
      <c r="AH77">
        <v>33.235858999999998</v>
      </c>
      <c r="AI77" s="32">
        <v>3.1E-2</v>
      </c>
    </row>
    <row r="78" spans="1:35">
      <c r="A78" t="s">
        <v>2819</v>
      </c>
      <c r="B78" t="s">
        <v>2927</v>
      </c>
      <c r="C78" t="s">
        <v>2928</v>
      </c>
      <c r="D78" t="s">
        <v>273</v>
      </c>
      <c r="F78">
        <v>1.729398</v>
      </c>
      <c r="G78">
        <v>1.9405060000000001</v>
      </c>
      <c r="H78">
        <v>2.1560890000000001</v>
      </c>
      <c r="I78">
        <v>2.37439</v>
      </c>
      <c r="J78">
        <v>2.5902090000000002</v>
      </c>
      <c r="K78">
        <v>2.7969189999999999</v>
      </c>
      <c r="L78">
        <v>2.9946679999999999</v>
      </c>
      <c r="M78">
        <v>3.1840839999999999</v>
      </c>
      <c r="N78">
        <v>3.365723</v>
      </c>
      <c r="O78">
        <v>3.5399889999999998</v>
      </c>
      <c r="P78">
        <v>3.7074400000000001</v>
      </c>
      <c r="Q78">
        <v>3.868322</v>
      </c>
      <c r="R78">
        <v>4.0227149999999998</v>
      </c>
      <c r="S78">
        <v>4.1717719999999998</v>
      </c>
      <c r="T78">
        <v>4.3170520000000003</v>
      </c>
      <c r="U78">
        <v>4.4608340000000002</v>
      </c>
      <c r="V78">
        <v>4.6034769999999998</v>
      </c>
      <c r="W78">
        <v>4.7450979999999996</v>
      </c>
      <c r="X78">
        <v>4.8857530000000002</v>
      </c>
      <c r="Y78">
        <v>5.0255089999999996</v>
      </c>
      <c r="Z78">
        <v>5.164409</v>
      </c>
      <c r="AA78">
        <v>5.3025580000000003</v>
      </c>
      <c r="AB78">
        <v>5.4398660000000003</v>
      </c>
      <c r="AC78">
        <v>5.5762869999999998</v>
      </c>
      <c r="AD78">
        <v>5.7117120000000003</v>
      </c>
      <c r="AE78">
        <v>5.8460159999999997</v>
      </c>
      <c r="AF78">
        <v>5.9790609999999997</v>
      </c>
      <c r="AG78">
        <v>6.1107060000000004</v>
      </c>
      <c r="AH78">
        <v>6.2408289999999997</v>
      </c>
      <c r="AI78" s="32">
        <v>4.7E-2</v>
      </c>
    </row>
    <row r="79" spans="1:35">
      <c r="A79" t="s">
        <v>2822</v>
      </c>
      <c r="B79" t="s">
        <v>2929</v>
      </c>
      <c r="C79" t="s">
        <v>2930</v>
      </c>
      <c r="D79" t="s">
        <v>273</v>
      </c>
      <c r="F79">
        <v>10.97953</v>
      </c>
      <c r="G79">
        <v>11.478201</v>
      </c>
      <c r="H79">
        <v>11.913265000000001</v>
      </c>
      <c r="I79">
        <v>12.294639</v>
      </c>
      <c r="J79">
        <v>12.627687999999999</v>
      </c>
      <c r="K79">
        <v>12.920790999999999</v>
      </c>
      <c r="L79">
        <v>13.179679999999999</v>
      </c>
      <c r="M79">
        <v>13.408682000000001</v>
      </c>
      <c r="N79">
        <v>13.611603000000001</v>
      </c>
      <c r="O79">
        <v>13.793385000000001</v>
      </c>
      <c r="P79">
        <v>13.957406000000001</v>
      </c>
      <c r="Q79">
        <v>14.106166999999999</v>
      </c>
      <c r="R79">
        <v>14.242005000000001</v>
      </c>
      <c r="S79">
        <v>14.366897</v>
      </c>
      <c r="T79">
        <v>14.481479999999999</v>
      </c>
      <c r="U79">
        <v>14.587826</v>
      </c>
      <c r="V79">
        <v>14.687233000000001</v>
      </c>
      <c r="W79">
        <v>14.780568000000001</v>
      </c>
      <c r="X79">
        <v>14.868819999999999</v>
      </c>
      <c r="Y79">
        <v>14.951580999999999</v>
      </c>
      <c r="Z79">
        <v>15.030099999999999</v>
      </c>
      <c r="AA79">
        <v>15.104990000000001</v>
      </c>
      <c r="AB79">
        <v>15.176742000000001</v>
      </c>
      <c r="AC79">
        <v>15.245628</v>
      </c>
      <c r="AD79">
        <v>15.310263000000001</v>
      </c>
      <c r="AE79">
        <v>15.372285</v>
      </c>
      <c r="AF79">
        <v>15.432404999999999</v>
      </c>
      <c r="AG79">
        <v>15.490957999999999</v>
      </c>
      <c r="AH79">
        <v>15.548268</v>
      </c>
      <c r="AI79" s="32">
        <v>1.2999999999999999E-2</v>
      </c>
    </row>
    <row r="80" spans="1:35">
      <c r="A80" t="s">
        <v>2825</v>
      </c>
      <c r="B80" t="s">
        <v>2931</v>
      </c>
      <c r="C80" t="s">
        <v>2932</v>
      </c>
      <c r="D80" t="s">
        <v>273</v>
      </c>
      <c r="F80">
        <v>1.034492</v>
      </c>
      <c r="G80">
        <v>0.99601099999999998</v>
      </c>
      <c r="H80">
        <v>0.96615300000000004</v>
      </c>
      <c r="I80">
        <v>0.94137499999999996</v>
      </c>
      <c r="J80">
        <v>0.91805400000000004</v>
      </c>
      <c r="K80">
        <v>0.89600199999999997</v>
      </c>
      <c r="L80">
        <v>0.87472399999999995</v>
      </c>
      <c r="M80">
        <v>0.85463800000000001</v>
      </c>
      <c r="N80">
        <v>0.83557300000000001</v>
      </c>
      <c r="O80">
        <v>0.81794</v>
      </c>
      <c r="P80">
        <v>0.80143900000000001</v>
      </c>
      <c r="Q80">
        <v>0.785694</v>
      </c>
      <c r="R80">
        <v>0.77058400000000005</v>
      </c>
      <c r="S80">
        <v>0.75597400000000003</v>
      </c>
      <c r="T80">
        <v>0.74202599999999996</v>
      </c>
      <c r="U80">
        <v>0.728599</v>
      </c>
      <c r="V80">
        <v>0.71566300000000005</v>
      </c>
      <c r="W80">
        <v>0.70325800000000005</v>
      </c>
      <c r="X80">
        <v>0.69134799999999996</v>
      </c>
      <c r="Y80">
        <v>0.67998099999999995</v>
      </c>
      <c r="Z80">
        <v>0.66904200000000003</v>
      </c>
      <c r="AA80">
        <v>0.65848600000000002</v>
      </c>
      <c r="AB80">
        <v>0.64829400000000004</v>
      </c>
      <c r="AC80">
        <v>0.63843799999999995</v>
      </c>
      <c r="AD80">
        <v>0.62902999999999998</v>
      </c>
      <c r="AE80">
        <v>0.61994700000000003</v>
      </c>
      <c r="AF80">
        <v>0.61114500000000005</v>
      </c>
      <c r="AG80">
        <v>0.60261200000000004</v>
      </c>
      <c r="AH80">
        <v>0.59433100000000005</v>
      </c>
      <c r="AI80" s="32">
        <v>-0.02</v>
      </c>
    </row>
    <row r="81" spans="1:35">
      <c r="A81" t="s">
        <v>366</v>
      </c>
      <c r="B81" t="s">
        <v>2933</v>
      </c>
      <c r="C81" t="s">
        <v>2934</v>
      </c>
      <c r="D81" t="s">
        <v>273</v>
      </c>
      <c r="F81">
        <v>2.056041</v>
      </c>
      <c r="G81">
        <v>2.2239300000000002</v>
      </c>
      <c r="H81">
        <v>2.3859140000000001</v>
      </c>
      <c r="I81">
        <v>2.5383819999999999</v>
      </c>
      <c r="J81">
        <v>2.6863220000000001</v>
      </c>
      <c r="K81">
        <v>2.8267340000000001</v>
      </c>
      <c r="L81">
        <v>2.9619110000000002</v>
      </c>
      <c r="M81">
        <v>3.0936409999999999</v>
      </c>
      <c r="N81">
        <v>3.224078</v>
      </c>
      <c r="O81">
        <v>3.35331</v>
      </c>
      <c r="P81">
        <v>3.4810599999999998</v>
      </c>
      <c r="Q81">
        <v>3.6073309999999998</v>
      </c>
      <c r="R81">
        <v>3.7324109999999999</v>
      </c>
      <c r="S81">
        <v>3.856554</v>
      </c>
      <c r="T81">
        <v>3.9815369999999999</v>
      </c>
      <c r="U81">
        <v>4.1063970000000003</v>
      </c>
      <c r="V81">
        <v>4.2310189999999999</v>
      </c>
      <c r="W81">
        <v>4.3554599999999999</v>
      </c>
      <c r="X81">
        <v>4.4799889999999998</v>
      </c>
      <c r="Y81">
        <v>4.6060540000000003</v>
      </c>
      <c r="Z81">
        <v>4.7324640000000002</v>
      </c>
      <c r="AA81">
        <v>4.8590929999999997</v>
      </c>
      <c r="AB81">
        <v>4.9859879999999999</v>
      </c>
      <c r="AC81">
        <v>5.113321</v>
      </c>
      <c r="AD81">
        <v>5.2422110000000002</v>
      </c>
      <c r="AE81">
        <v>5.3715659999999996</v>
      </c>
      <c r="AF81">
        <v>5.5012590000000001</v>
      </c>
      <c r="AG81">
        <v>5.6312749999999996</v>
      </c>
      <c r="AH81">
        <v>5.7617219999999998</v>
      </c>
      <c r="AI81" s="32">
        <v>3.6999999999999998E-2</v>
      </c>
    </row>
    <row r="82" spans="1:35">
      <c r="A82" t="s">
        <v>2830</v>
      </c>
      <c r="B82" t="s">
        <v>2935</v>
      </c>
      <c r="C82" t="s">
        <v>2936</v>
      </c>
      <c r="D82" t="s">
        <v>273</v>
      </c>
      <c r="F82">
        <v>1.315159</v>
      </c>
      <c r="G82">
        <v>1.3515710000000001</v>
      </c>
      <c r="H82">
        <v>1.401203</v>
      </c>
      <c r="I82">
        <v>1.448269</v>
      </c>
      <c r="J82">
        <v>1.490272</v>
      </c>
      <c r="K82">
        <v>1.528861</v>
      </c>
      <c r="L82">
        <v>1.5658209999999999</v>
      </c>
      <c r="M82">
        <v>1.6010279999999999</v>
      </c>
      <c r="N82">
        <v>1.632976</v>
      </c>
      <c r="O82">
        <v>1.661187</v>
      </c>
      <c r="P82">
        <v>1.687252</v>
      </c>
      <c r="Q82">
        <v>1.71123</v>
      </c>
      <c r="R82">
        <v>1.7331449999999999</v>
      </c>
      <c r="S82">
        <v>1.75302</v>
      </c>
      <c r="T82">
        <v>1.770937</v>
      </c>
      <c r="U82">
        <v>1.787161</v>
      </c>
      <c r="V82">
        <v>1.801885</v>
      </c>
      <c r="W82">
        <v>1.815293</v>
      </c>
      <c r="X82">
        <v>1.827555</v>
      </c>
      <c r="Y82">
        <v>1.8388009999999999</v>
      </c>
      <c r="Z82">
        <v>1.849121</v>
      </c>
      <c r="AA82">
        <v>1.8585959999999999</v>
      </c>
      <c r="AB82">
        <v>1.8672869999999999</v>
      </c>
      <c r="AC82">
        <v>1.8752530000000001</v>
      </c>
      <c r="AD82">
        <v>1.8825810000000001</v>
      </c>
      <c r="AE82">
        <v>1.8892880000000001</v>
      </c>
      <c r="AF82">
        <v>1.8954009999999999</v>
      </c>
      <c r="AG82">
        <v>1.900908</v>
      </c>
      <c r="AH82">
        <v>1.9058569999999999</v>
      </c>
      <c r="AI82" s="32">
        <v>1.2999999999999999E-2</v>
      </c>
    </row>
    <row r="83" spans="1:35">
      <c r="A83" t="s">
        <v>2833</v>
      </c>
      <c r="B83" t="s">
        <v>2937</v>
      </c>
      <c r="C83" t="s">
        <v>2938</v>
      </c>
      <c r="D83" t="s">
        <v>273</v>
      </c>
      <c r="F83">
        <v>1.3873660000000001</v>
      </c>
      <c r="G83">
        <v>1.5061150000000001</v>
      </c>
      <c r="H83">
        <v>1.6128100000000001</v>
      </c>
      <c r="I83">
        <v>1.7258629999999999</v>
      </c>
      <c r="J83">
        <v>1.854373</v>
      </c>
      <c r="K83">
        <v>1.978618</v>
      </c>
      <c r="L83">
        <v>2.0982919999999998</v>
      </c>
      <c r="M83">
        <v>2.212968</v>
      </c>
      <c r="N83">
        <v>2.3225889999999998</v>
      </c>
      <c r="O83">
        <v>2.4248690000000002</v>
      </c>
      <c r="P83">
        <v>2.5281760000000002</v>
      </c>
      <c r="Q83">
        <v>2.6335980000000001</v>
      </c>
      <c r="R83">
        <v>2.7414800000000001</v>
      </c>
      <c r="S83">
        <v>2.8521390000000002</v>
      </c>
      <c r="T83">
        <v>2.9651719999999999</v>
      </c>
      <c r="U83">
        <v>3.081699</v>
      </c>
      <c r="V83">
        <v>3.2019039999999999</v>
      </c>
      <c r="W83">
        <v>3.3258559999999999</v>
      </c>
      <c r="X83">
        <v>3.4535149999999999</v>
      </c>
      <c r="Y83">
        <v>3.585645</v>
      </c>
      <c r="Z83">
        <v>3.7219479999999998</v>
      </c>
      <c r="AA83">
        <v>3.8624550000000002</v>
      </c>
      <c r="AB83">
        <v>4.0071919999999999</v>
      </c>
      <c r="AC83">
        <v>4.1561370000000002</v>
      </c>
      <c r="AD83">
        <v>4.3064840000000002</v>
      </c>
      <c r="AE83">
        <v>4.4612210000000001</v>
      </c>
      <c r="AF83">
        <v>4.620444</v>
      </c>
      <c r="AG83">
        <v>4.7842510000000003</v>
      </c>
      <c r="AH83">
        <v>4.9525699999999997</v>
      </c>
      <c r="AI83" s="32">
        <v>4.5999999999999999E-2</v>
      </c>
    </row>
    <row r="84" spans="1:35">
      <c r="A84" t="s">
        <v>2868</v>
      </c>
      <c r="B84" t="s">
        <v>2939</v>
      </c>
      <c r="C84" t="s">
        <v>2940</v>
      </c>
      <c r="D84" t="s">
        <v>273</v>
      </c>
      <c r="F84">
        <v>33.362082999999998</v>
      </c>
      <c r="G84">
        <v>33.291046000000001</v>
      </c>
      <c r="H84">
        <v>33.543773999999999</v>
      </c>
      <c r="I84">
        <v>33.943812999999999</v>
      </c>
      <c r="J84">
        <v>34.447868</v>
      </c>
      <c r="K84">
        <v>34.956932000000002</v>
      </c>
      <c r="L84">
        <v>35.476719000000003</v>
      </c>
      <c r="M84">
        <v>35.983359999999998</v>
      </c>
      <c r="N84">
        <v>36.478530999999997</v>
      </c>
      <c r="O84">
        <v>36.997509000000001</v>
      </c>
      <c r="P84">
        <v>37.577545000000001</v>
      </c>
      <c r="Q84">
        <v>38.168385000000001</v>
      </c>
      <c r="R84">
        <v>38.726424999999999</v>
      </c>
      <c r="S84">
        <v>39.286076000000001</v>
      </c>
      <c r="T84">
        <v>39.871765000000003</v>
      </c>
      <c r="U84">
        <v>40.487602000000003</v>
      </c>
      <c r="V84">
        <v>41.134417999999997</v>
      </c>
      <c r="W84">
        <v>41.797691</v>
      </c>
      <c r="X84">
        <v>42.491652999999999</v>
      </c>
      <c r="Y84">
        <v>43.184508999999998</v>
      </c>
      <c r="Z84">
        <v>43.892471</v>
      </c>
      <c r="AA84">
        <v>44.611888999999998</v>
      </c>
      <c r="AB84">
        <v>45.339897000000001</v>
      </c>
      <c r="AC84">
        <v>46.064582999999999</v>
      </c>
      <c r="AD84">
        <v>46.800407</v>
      </c>
      <c r="AE84">
        <v>47.554264000000003</v>
      </c>
      <c r="AF84">
        <v>48.323734000000002</v>
      </c>
      <c r="AG84">
        <v>49.105536999999998</v>
      </c>
      <c r="AH84">
        <v>49.902842999999997</v>
      </c>
      <c r="AI84" s="32">
        <v>1.4E-2</v>
      </c>
    </row>
    <row r="85" spans="1:35">
      <c r="A85" t="s">
        <v>2903</v>
      </c>
      <c r="B85" t="s">
        <v>2941</v>
      </c>
      <c r="C85" t="s">
        <v>2940</v>
      </c>
      <c r="D85" t="s">
        <v>273</v>
      </c>
      <c r="F85">
        <v>83.452560000000005</v>
      </c>
      <c r="G85">
        <v>87.040908999999999</v>
      </c>
      <c r="H85">
        <v>91.019249000000002</v>
      </c>
      <c r="I85">
        <v>94.816528000000005</v>
      </c>
      <c r="J85">
        <v>98.465987999999996</v>
      </c>
      <c r="K85">
        <v>101.86409</v>
      </c>
      <c r="L85">
        <v>105.071213</v>
      </c>
      <c r="M85">
        <v>108.08477000000001</v>
      </c>
      <c r="N85">
        <v>110.938408</v>
      </c>
      <c r="O85">
        <v>113.716522</v>
      </c>
      <c r="P85">
        <v>116.52939600000001</v>
      </c>
      <c r="Q85">
        <v>119.30880000000001</v>
      </c>
      <c r="R85">
        <v>121.966949</v>
      </c>
      <c r="S85">
        <v>124.580147</v>
      </c>
      <c r="T85">
        <v>127.227577</v>
      </c>
      <c r="U85">
        <v>129.93373099999999</v>
      </c>
      <c r="V85">
        <v>132.70126300000001</v>
      </c>
      <c r="W85">
        <v>135.505447</v>
      </c>
      <c r="X85">
        <v>138.39643899999999</v>
      </c>
      <c r="Y85">
        <v>141.29568499999999</v>
      </c>
      <c r="Z85">
        <v>144.24375900000001</v>
      </c>
      <c r="AA85">
        <v>147.23117099999999</v>
      </c>
      <c r="AB85">
        <v>150.25071700000001</v>
      </c>
      <c r="AC85">
        <v>153.27423099999999</v>
      </c>
      <c r="AD85">
        <v>156.33902</v>
      </c>
      <c r="AE85">
        <v>159.47041300000001</v>
      </c>
      <c r="AF85">
        <v>162.66952499999999</v>
      </c>
      <c r="AG85">
        <v>165.93566899999999</v>
      </c>
      <c r="AH85">
        <v>169.28036499999999</v>
      </c>
      <c r="AI85" s="32">
        <v>2.5999999999999999E-2</v>
      </c>
    </row>
    <row r="86" spans="1:35">
      <c r="A86" t="s">
        <v>114</v>
      </c>
      <c r="B86" t="s">
        <v>2942</v>
      </c>
      <c r="C86" t="s">
        <v>2940</v>
      </c>
      <c r="D86" t="s">
        <v>273</v>
      </c>
      <c r="F86">
        <v>116.81465900000001</v>
      </c>
      <c r="G86">
        <v>120.331947</v>
      </c>
      <c r="H86">
        <v>124.563034</v>
      </c>
      <c r="I86">
        <v>128.76033000000001</v>
      </c>
      <c r="J86">
        <v>132.91386399999999</v>
      </c>
      <c r="K86">
        <v>136.820999</v>
      </c>
      <c r="L86">
        <v>140.54792800000001</v>
      </c>
      <c r="M86">
        <v>144.06811500000001</v>
      </c>
      <c r="N86">
        <v>147.41693100000001</v>
      </c>
      <c r="O86">
        <v>150.71400499999999</v>
      </c>
      <c r="P86">
        <v>154.10694899999999</v>
      </c>
      <c r="Q86">
        <v>157.47714199999999</v>
      </c>
      <c r="R86">
        <v>160.69338999999999</v>
      </c>
      <c r="S86">
        <v>163.86622600000001</v>
      </c>
      <c r="T86">
        <v>167.09934999999999</v>
      </c>
      <c r="U86">
        <v>170.42132599999999</v>
      </c>
      <c r="V86">
        <v>173.835678</v>
      </c>
      <c r="W86">
        <v>177.303146</v>
      </c>
      <c r="X86">
        <v>180.888092</v>
      </c>
      <c r="Y86">
        <v>184.480209</v>
      </c>
      <c r="Z86">
        <v>188.13623000000001</v>
      </c>
      <c r="AA86">
        <v>191.843063</v>
      </c>
      <c r="AB86">
        <v>195.59063699999999</v>
      </c>
      <c r="AC86">
        <v>199.33880600000001</v>
      </c>
      <c r="AD86">
        <v>203.13940400000001</v>
      </c>
      <c r="AE86">
        <v>207.02465799999999</v>
      </c>
      <c r="AF86">
        <v>210.99328600000001</v>
      </c>
      <c r="AG86">
        <v>215.04122899999999</v>
      </c>
      <c r="AH86">
        <v>219.183167</v>
      </c>
      <c r="AI86" s="32">
        <v>2.3E-2</v>
      </c>
    </row>
    <row r="87" spans="1:35">
      <c r="A87" t="s">
        <v>116</v>
      </c>
    </row>
    <row r="88" spans="1:35">
      <c r="A88" t="s">
        <v>356</v>
      </c>
      <c r="B88" t="s">
        <v>2943</v>
      </c>
      <c r="C88" t="s">
        <v>2944</v>
      </c>
      <c r="D88" t="s">
        <v>273</v>
      </c>
      <c r="F88">
        <v>1173.034668</v>
      </c>
      <c r="G88">
        <v>1318.6945800000001</v>
      </c>
      <c r="H88">
        <v>1350.2619629999999</v>
      </c>
      <c r="I88">
        <v>1352.2789310000001</v>
      </c>
      <c r="J88">
        <v>1371.197754</v>
      </c>
      <c r="K88">
        <v>1389.149414</v>
      </c>
      <c r="L88">
        <v>1407.1179199999999</v>
      </c>
      <c r="M88">
        <v>1421.592529</v>
      </c>
      <c r="N88">
        <v>1433.0273440000001</v>
      </c>
      <c r="O88">
        <v>1446.8048100000001</v>
      </c>
      <c r="P88">
        <v>1468.513672</v>
      </c>
      <c r="Q88">
        <v>1491.042236</v>
      </c>
      <c r="R88">
        <v>1508.001831</v>
      </c>
      <c r="S88">
        <v>1524.5074460000001</v>
      </c>
      <c r="T88">
        <v>1544.2664789999999</v>
      </c>
      <c r="U88">
        <v>1567.9221190000001</v>
      </c>
      <c r="V88">
        <v>1595.6707759999999</v>
      </c>
      <c r="W88">
        <v>1625.223389</v>
      </c>
      <c r="X88">
        <v>1658.3792719999999</v>
      </c>
      <c r="Y88">
        <v>1690.6396480000001</v>
      </c>
      <c r="Z88">
        <v>1724.2036129999999</v>
      </c>
      <c r="AA88">
        <v>1758.7885739999999</v>
      </c>
      <c r="AB88">
        <v>1794.2814940000001</v>
      </c>
      <c r="AC88">
        <v>1829.1610109999999</v>
      </c>
      <c r="AD88">
        <v>1866.1365969999999</v>
      </c>
      <c r="AE88">
        <v>1905.77124</v>
      </c>
      <c r="AF88">
        <v>1947.779663</v>
      </c>
      <c r="AG88">
        <v>1991.880981</v>
      </c>
      <c r="AH88">
        <v>2038.8267820000001</v>
      </c>
      <c r="AI88" s="32">
        <v>0.02</v>
      </c>
    </row>
    <row r="89" spans="1:35">
      <c r="A89" t="s">
        <v>425</v>
      </c>
      <c r="B89" t="s">
        <v>2945</v>
      </c>
      <c r="C89" t="s">
        <v>2946</v>
      </c>
      <c r="D89" t="s">
        <v>273</v>
      </c>
      <c r="F89">
        <v>771.93774399999995</v>
      </c>
      <c r="G89">
        <v>826.14868200000001</v>
      </c>
      <c r="H89">
        <v>825.03100600000005</v>
      </c>
      <c r="I89">
        <v>821.41747999999995</v>
      </c>
      <c r="J89">
        <v>831.81805399999996</v>
      </c>
      <c r="K89">
        <v>841.58648700000003</v>
      </c>
      <c r="L89">
        <v>851.34570299999996</v>
      </c>
      <c r="M89">
        <v>858.87561000000005</v>
      </c>
      <c r="N89">
        <v>864.46972700000003</v>
      </c>
      <c r="O89">
        <v>871.53289800000005</v>
      </c>
      <c r="P89">
        <v>883.58019999999999</v>
      </c>
      <c r="Q89">
        <v>896.11834699999997</v>
      </c>
      <c r="R89">
        <v>905.12927200000001</v>
      </c>
      <c r="S89">
        <v>913.83673099999999</v>
      </c>
      <c r="T89">
        <v>924.56738299999995</v>
      </c>
      <c r="U89">
        <v>937.716858</v>
      </c>
      <c r="V89">
        <v>953.39996299999996</v>
      </c>
      <c r="W89">
        <v>970.17730700000004</v>
      </c>
      <c r="X89">
        <v>989.16076699999996</v>
      </c>
      <c r="Y89">
        <v>1007.538635</v>
      </c>
      <c r="Z89">
        <v>1026.6834719999999</v>
      </c>
      <c r="AA89">
        <v>1046.4167480000001</v>
      </c>
      <c r="AB89">
        <v>1066.6655270000001</v>
      </c>
      <c r="AC89">
        <v>1086.4807129999999</v>
      </c>
      <c r="AD89">
        <v>1107.5491939999999</v>
      </c>
      <c r="AE89">
        <v>1130.216553</v>
      </c>
      <c r="AF89">
        <v>1154.3011469999999</v>
      </c>
      <c r="AG89">
        <v>1179.6252440000001</v>
      </c>
      <c r="AH89">
        <v>1206.6517329999999</v>
      </c>
      <c r="AI89" s="32">
        <v>1.6E-2</v>
      </c>
    </row>
    <row r="90" spans="1:35">
      <c r="A90" t="s">
        <v>427</v>
      </c>
      <c r="B90" t="s">
        <v>2947</v>
      </c>
      <c r="C90" t="s">
        <v>2948</v>
      </c>
      <c r="D90" t="s">
        <v>273</v>
      </c>
      <c r="F90">
        <v>291.44287100000003</v>
      </c>
      <c r="G90">
        <v>376.62927200000001</v>
      </c>
      <c r="H90">
        <v>410.172821</v>
      </c>
      <c r="I90">
        <v>416.49899299999998</v>
      </c>
      <c r="J90">
        <v>423.612549</v>
      </c>
      <c r="K90">
        <v>430.48113999999998</v>
      </c>
      <c r="L90">
        <v>437.37762500000002</v>
      </c>
      <c r="M90">
        <v>443.32412699999998</v>
      </c>
      <c r="N90">
        <v>448.44000199999999</v>
      </c>
      <c r="O90">
        <v>454.22287</v>
      </c>
      <c r="P90">
        <v>462.25238000000002</v>
      </c>
      <c r="Q90">
        <v>470.542755</v>
      </c>
      <c r="R90">
        <v>477.288544</v>
      </c>
      <c r="S90">
        <v>483.92678799999999</v>
      </c>
      <c r="T90">
        <v>491.51174900000001</v>
      </c>
      <c r="U90">
        <v>500.235657</v>
      </c>
      <c r="V90">
        <v>510.16430700000001</v>
      </c>
      <c r="W90">
        <v>520.65051300000005</v>
      </c>
      <c r="X90">
        <v>532.22595200000001</v>
      </c>
      <c r="Y90">
        <v>543.59844999999996</v>
      </c>
      <c r="Z90">
        <v>555.40142800000001</v>
      </c>
      <c r="AA90">
        <v>567.55664100000001</v>
      </c>
      <c r="AB90">
        <v>580.03369099999998</v>
      </c>
      <c r="AC90">
        <v>592.39367700000003</v>
      </c>
      <c r="AD90">
        <v>605.42309599999999</v>
      </c>
      <c r="AE90">
        <v>619.29064900000003</v>
      </c>
      <c r="AF90">
        <v>633.91833499999996</v>
      </c>
      <c r="AG90">
        <v>649.228027</v>
      </c>
      <c r="AH90">
        <v>665.44378700000004</v>
      </c>
      <c r="AI90" s="32">
        <v>0.03</v>
      </c>
    </row>
    <row r="91" spans="1:35">
      <c r="A91" t="s">
        <v>429</v>
      </c>
      <c r="B91" t="s">
        <v>2949</v>
      </c>
      <c r="C91" t="s">
        <v>2950</v>
      </c>
      <c r="D91" t="s">
        <v>273</v>
      </c>
      <c r="F91">
        <v>109.65400700000001</v>
      </c>
      <c r="G91">
        <v>115.916664</v>
      </c>
      <c r="H91">
        <v>115.05811300000001</v>
      </c>
      <c r="I91">
        <v>114.36243399999999</v>
      </c>
      <c r="J91">
        <v>115.767021</v>
      </c>
      <c r="K91">
        <v>117.08181</v>
      </c>
      <c r="L91">
        <v>118.394547</v>
      </c>
      <c r="M91">
        <v>119.392647</v>
      </c>
      <c r="N91">
        <v>120.11769099999999</v>
      </c>
      <c r="O91">
        <v>121.049088</v>
      </c>
      <c r="P91">
        <v>122.68103000000001</v>
      </c>
      <c r="Q91">
        <v>124.381058</v>
      </c>
      <c r="R91">
        <v>125.584198</v>
      </c>
      <c r="S91">
        <v>126.74402600000001</v>
      </c>
      <c r="T91">
        <v>128.187408</v>
      </c>
      <c r="U91">
        <v>129.96958900000001</v>
      </c>
      <c r="V91">
        <v>132.106415</v>
      </c>
      <c r="W91">
        <v>134.39553799999999</v>
      </c>
      <c r="X91">
        <v>136.99246199999999</v>
      </c>
      <c r="Y91">
        <v>139.50266999999999</v>
      </c>
      <c r="Z91">
        <v>142.11863700000001</v>
      </c>
      <c r="AA91">
        <v>144.81526199999999</v>
      </c>
      <c r="AB91">
        <v>147.582245</v>
      </c>
      <c r="AC91">
        <v>150.28645299999999</v>
      </c>
      <c r="AD91">
        <v>153.16430700000001</v>
      </c>
      <c r="AE91">
        <v>156.26412999999999</v>
      </c>
      <c r="AF91">
        <v>159.560318</v>
      </c>
      <c r="AG91">
        <v>163.027771</v>
      </c>
      <c r="AH91">
        <v>166.73127700000001</v>
      </c>
      <c r="AI91" s="32">
        <v>1.4999999999999999E-2</v>
      </c>
    </row>
    <row r="92" spans="1:35">
      <c r="A92" t="s">
        <v>358</v>
      </c>
      <c r="B92" t="s">
        <v>2951</v>
      </c>
      <c r="C92" t="s">
        <v>2952</v>
      </c>
      <c r="D92" t="s">
        <v>273</v>
      </c>
      <c r="F92">
        <v>97.788550999999998</v>
      </c>
      <c r="G92">
        <v>116.537071</v>
      </c>
      <c r="H92">
        <v>129.851135</v>
      </c>
      <c r="I92">
        <v>138.94378699999999</v>
      </c>
      <c r="J92">
        <v>146.62851000000001</v>
      </c>
      <c r="K92">
        <v>153.51113900000001</v>
      </c>
      <c r="L92">
        <v>156.930206</v>
      </c>
      <c r="M92">
        <v>160.421234</v>
      </c>
      <c r="N92">
        <v>163.97563199999999</v>
      </c>
      <c r="O92">
        <v>167.596069</v>
      </c>
      <c r="P92">
        <v>171.27801500000001</v>
      </c>
      <c r="Q92">
        <v>175.01597599999999</v>
      </c>
      <c r="R92">
        <v>178.81019599999999</v>
      </c>
      <c r="S92">
        <v>182.661438</v>
      </c>
      <c r="T92">
        <v>186.56987000000001</v>
      </c>
      <c r="U92">
        <v>190.536957</v>
      </c>
      <c r="V92">
        <v>194.563095</v>
      </c>
      <c r="W92">
        <v>198.65008499999999</v>
      </c>
      <c r="X92">
        <v>202.795197</v>
      </c>
      <c r="Y92">
        <v>207.00029000000001</v>
      </c>
      <c r="Z92">
        <v>211.267471</v>
      </c>
      <c r="AA92">
        <v>215.59639000000001</v>
      </c>
      <c r="AB92">
        <v>219.99505600000001</v>
      </c>
      <c r="AC92">
        <v>224.46772799999999</v>
      </c>
      <c r="AD92">
        <v>229.01632699999999</v>
      </c>
      <c r="AE92">
        <v>233.64376799999999</v>
      </c>
      <c r="AF92">
        <v>238.35256999999999</v>
      </c>
      <c r="AG92">
        <v>243.14686599999999</v>
      </c>
      <c r="AH92">
        <v>248.029572</v>
      </c>
      <c r="AI92" s="32">
        <v>3.4000000000000002E-2</v>
      </c>
    </row>
    <row r="93" spans="1:35">
      <c r="A93" t="s">
        <v>425</v>
      </c>
      <c r="B93" t="s">
        <v>2953</v>
      </c>
      <c r="C93" t="s">
        <v>2954</v>
      </c>
      <c r="D93" t="s">
        <v>273</v>
      </c>
      <c r="F93">
        <v>46.483733999999998</v>
      </c>
      <c r="G93">
        <v>52.576613999999999</v>
      </c>
      <c r="H93">
        <v>56.012763999999997</v>
      </c>
      <c r="I93">
        <v>58.483322000000001</v>
      </c>
      <c r="J93">
        <v>60.800694</v>
      </c>
      <c r="K93">
        <v>62.895470000000003</v>
      </c>
      <c r="L93">
        <v>64.119736000000003</v>
      </c>
      <c r="M93">
        <v>65.371596999999994</v>
      </c>
      <c r="N93">
        <v>66.645554000000004</v>
      </c>
      <c r="O93">
        <v>67.943336000000002</v>
      </c>
      <c r="P93">
        <v>69.261993000000004</v>
      </c>
      <c r="Q93">
        <v>70.597969000000006</v>
      </c>
      <c r="R93">
        <v>71.951194999999998</v>
      </c>
      <c r="S93">
        <v>73.321762000000007</v>
      </c>
      <c r="T93">
        <v>74.709625000000003</v>
      </c>
      <c r="U93">
        <v>76.115097000000006</v>
      </c>
      <c r="V93">
        <v>77.538216000000006</v>
      </c>
      <c r="W93">
        <v>78.979500000000002</v>
      </c>
      <c r="X93">
        <v>80.436768000000001</v>
      </c>
      <c r="Y93">
        <v>81.911124999999998</v>
      </c>
      <c r="Z93">
        <v>83.403251999999995</v>
      </c>
      <c r="AA93">
        <v>84.912941000000004</v>
      </c>
      <c r="AB93">
        <v>86.442954999999998</v>
      </c>
      <c r="AC93">
        <v>87.994750999999994</v>
      </c>
      <c r="AD93">
        <v>89.568877999999998</v>
      </c>
      <c r="AE93">
        <v>91.166283000000007</v>
      </c>
      <c r="AF93">
        <v>92.787719999999993</v>
      </c>
      <c r="AG93">
        <v>94.434532000000004</v>
      </c>
      <c r="AH93">
        <v>96.107642999999996</v>
      </c>
      <c r="AI93" s="32">
        <v>2.5999999999999999E-2</v>
      </c>
    </row>
    <row r="94" spans="1:35">
      <c r="A94" t="s">
        <v>427</v>
      </c>
      <c r="B94" t="s">
        <v>2955</v>
      </c>
      <c r="C94" t="s">
        <v>2956</v>
      </c>
      <c r="D94" t="s">
        <v>273</v>
      </c>
      <c r="F94">
        <v>44.320006999999997</v>
      </c>
      <c r="G94">
        <v>56.016773000000001</v>
      </c>
      <c r="H94">
        <v>65.242180000000005</v>
      </c>
      <c r="I94">
        <v>71.493279000000001</v>
      </c>
      <c r="J94">
        <v>76.510611999999995</v>
      </c>
      <c r="K94">
        <v>80.981887999999998</v>
      </c>
      <c r="L94">
        <v>82.990195999999997</v>
      </c>
      <c r="M94">
        <v>85.038689000000005</v>
      </c>
      <c r="N94">
        <v>87.125076000000007</v>
      </c>
      <c r="O94">
        <v>89.250031000000007</v>
      </c>
      <c r="P94">
        <v>91.412482999999995</v>
      </c>
      <c r="Q94">
        <v>93.610962000000001</v>
      </c>
      <c r="R94">
        <v>95.845900999999998</v>
      </c>
      <c r="S94">
        <v>98.117858999999996</v>
      </c>
      <c r="T94">
        <v>100.427132</v>
      </c>
      <c r="U94">
        <v>102.77475</v>
      </c>
      <c r="V94">
        <v>105.161118</v>
      </c>
      <c r="W94">
        <v>107.58744</v>
      </c>
      <c r="X94">
        <v>110.053513</v>
      </c>
      <c r="Y94">
        <v>112.55989099999999</v>
      </c>
      <c r="Z94">
        <v>115.107895</v>
      </c>
      <c r="AA94">
        <v>117.697464</v>
      </c>
      <c r="AB94">
        <v>120.33337400000001</v>
      </c>
      <c r="AC94">
        <v>123.01821099999999</v>
      </c>
      <c r="AD94">
        <v>125.753281</v>
      </c>
      <c r="AE94">
        <v>128.54042100000001</v>
      </c>
      <c r="AF94">
        <v>131.38125600000001</v>
      </c>
      <c r="AG94">
        <v>134.27836600000001</v>
      </c>
      <c r="AH94">
        <v>137.233643</v>
      </c>
      <c r="AI94" s="32">
        <v>4.1000000000000002E-2</v>
      </c>
    </row>
    <row r="95" spans="1:35">
      <c r="A95" t="s">
        <v>429</v>
      </c>
      <c r="B95" t="s">
        <v>2957</v>
      </c>
      <c r="C95" t="s">
        <v>2958</v>
      </c>
      <c r="D95" t="s">
        <v>273</v>
      </c>
      <c r="F95">
        <v>6.9848179999999997</v>
      </c>
      <c r="G95">
        <v>7.9436809999999998</v>
      </c>
      <c r="H95">
        <v>8.5961859999999994</v>
      </c>
      <c r="I95">
        <v>8.9671769999999995</v>
      </c>
      <c r="J95">
        <v>9.3172130000000006</v>
      </c>
      <c r="K95">
        <v>9.6337810000000008</v>
      </c>
      <c r="L95">
        <v>9.8202590000000001</v>
      </c>
      <c r="M95">
        <v>10.010951</v>
      </c>
      <c r="N95">
        <v>10.205007999999999</v>
      </c>
      <c r="O95">
        <v>10.402691000000001</v>
      </c>
      <c r="P95">
        <v>10.603547000000001</v>
      </c>
      <c r="Q95">
        <v>10.807024</v>
      </c>
      <c r="R95">
        <v>11.013108000000001</v>
      </c>
      <c r="S95">
        <v>11.221814</v>
      </c>
      <c r="T95">
        <v>11.433130999999999</v>
      </c>
      <c r="U95">
        <v>11.647105</v>
      </c>
      <c r="V95">
        <v>11.863749</v>
      </c>
      <c r="W95">
        <v>12.083130000000001</v>
      </c>
      <c r="X95">
        <v>12.304914999999999</v>
      </c>
      <c r="Y95">
        <v>12.529273999999999</v>
      </c>
      <c r="Z95">
        <v>12.756309</v>
      </c>
      <c r="AA95">
        <v>12.985987</v>
      </c>
      <c r="AB95">
        <v>13.218731</v>
      </c>
      <c r="AC95">
        <v>13.45476</v>
      </c>
      <c r="AD95">
        <v>13.694159000000001</v>
      </c>
      <c r="AE95">
        <v>13.937068</v>
      </c>
      <c r="AF95">
        <v>14.183602</v>
      </c>
      <c r="AG95">
        <v>14.433968999999999</v>
      </c>
      <c r="AH95">
        <v>14.688302999999999</v>
      </c>
      <c r="AI95" s="32">
        <v>2.7E-2</v>
      </c>
    </row>
    <row r="96" spans="1:35">
      <c r="A96" t="s">
        <v>2796</v>
      </c>
      <c r="B96" t="s">
        <v>2959</v>
      </c>
      <c r="C96" t="s">
        <v>2960</v>
      </c>
      <c r="D96" t="s">
        <v>273</v>
      </c>
      <c r="F96">
        <v>99.841224999999994</v>
      </c>
      <c r="G96">
        <v>121.38716100000001</v>
      </c>
      <c r="H96">
        <v>140.14009100000001</v>
      </c>
      <c r="I96">
        <v>151.262756</v>
      </c>
      <c r="J96">
        <v>161.67996199999999</v>
      </c>
      <c r="K96">
        <v>169.41802999999999</v>
      </c>
      <c r="L96">
        <v>176.163284</v>
      </c>
      <c r="M96">
        <v>182.32843</v>
      </c>
      <c r="N96">
        <v>188.683502</v>
      </c>
      <c r="O96">
        <v>195.21624800000001</v>
      </c>
      <c r="P96">
        <v>201.96676600000001</v>
      </c>
      <c r="Q96">
        <v>208.904144</v>
      </c>
      <c r="R96">
        <v>216.03270000000001</v>
      </c>
      <c r="S96">
        <v>223.35351600000001</v>
      </c>
      <c r="T96">
        <v>230.84750399999999</v>
      </c>
      <c r="U96">
        <v>238.536697</v>
      </c>
      <c r="V96">
        <v>246.42671200000001</v>
      </c>
      <c r="W96">
        <v>254.52114900000001</v>
      </c>
      <c r="X96">
        <v>262.81677200000001</v>
      </c>
      <c r="Y96">
        <v>271.26284800000002</v>
      </c>
      <c r="Z96">
        <v>279.914154</v>
      </c>
      <c r="AA96">
        <v>288.77542099999999</v>
      </c>
      <c r="AB96">
        <v>297.85025000000002</v>
      </c>
      <c r="AC96">
        <v>307.14016700000002</v>
      </c>
      <c r="AD96">
        <v>316.583099</v>
      </c>
      <c r="AE96">
        <v>326.23324600000001</v>
      </c>
      <c r="AF96">
        <v>336.11285400000003</v>
      </c>
      <c r="AG96">
        <v>346.24740600000001</v>
      </c>
      <c r="AH96">
        <v>356.65838600000001</v>
      </c>
      <c r="AI96" s="32">
        <v>4.7E-2</v>
      </c>
    </row>
    <row r="97" spans="1:35">
      <c r="A97" t="s">
        <v>425</v>
      </c>
      <c r="B97" t="s">
        <v>2961</v>
      </c>
      <c r="C97" t="s">
        <v>2962</v>
      </c>
      <c r="D97" t="s">
        <v>273</v>
      </c>
      <c r="F97">
        <v>69.764510999999999</v>
      </c>
      <c r="G97">
        <v>84.004554999999996</v>
      </c>
      <c r="H97">
        <v>96.466919000000004</v>
      </c>
      <c r="I97">
        <v>103.140091</v>
      </c>
      <c r="J97">
        <v>109.625092</v>
      </c>
      <c r="K97">
        <v>114.665237</v>
      </c>
      <c r="L97">
        <v>119.181656</v>
      </c>
      <c r="M97">
        <v>123.406693</v>
      </c>
      <c r="N97">
        <v>127.766006</v>
      </c>
      <c r="O97">
        <v>132.25155599999999</v>
      </c>
      <c r="P97">
        <v>136.891357</v>
      </c>
      <c r="Q97">
        <v>141.66313199999999</v>
      </c>
      <c r="R97">
        <v>146.57012900000001</v>
      </c>
      <c r="S97">
        <v>151.61326600000001</v>
      </c>
      <c r="T97">
        <v>156.778717</v>
      </c>
      <c r="U97">
        <v>162.08247399999999</v>
      </c>
      <c r="V97">
        <v>167.52858000000001</v>
      </c>
      <c r="W97">
        <v>173.11968999999999</v>
      </c>
      <c r="X97">
        <v>178.852982</v>
      </c>
      <c r="Y97">
        <v>184.691833</v>
      </c>
      <c r="Z97">
        <v>190.676163</v>
      </c>
      <c r="AA97">
        <v>196.80931100000001</v>
      </c>
      <c r="AB97">
        <v>203.09402499999999</v>
      </c>
      <c r="AC97">
        <v>209.53149400000001</v>
      </c>
      <c r="AD97">
        <v>216.077438</v>
      </c>
      <c r="AE97">
        <v>222.77117899999999</v>
      </c>
      <c r="AF97">
        <v>229.627655</v>
      </c>
      <c r="AG97">
        <v>236.664062</v>
      </c>
      <c r="AH97">
        <v>243.894913</v>
      </c>
      <c r="AI97" s="32">
        <v>4.5999999999999999E-2</v>
      </c>
    </row>
    <row r="98" spans="1:35">
      <c r="A98" t="s">
        <v>427</v>
      </c>
      <c r="B98" t="s">
        <v>2963</v>
      </c>
      <c r="C98" t="s">
        <v>2964</v>
      </c>
      <c r="D98" t="s">
        <v>273</v>
      </c>
      <c r="F98">
        <v>22.082386</v>
      </c>
      <c r="G98">
        <v>27.943691000000001</v>
      </c>
      <c r="H98">
        <v>32.981406999999997</v>
      </c>
      <c r="I98">
        <v>36.874682999999997</v>
      </c>
      <c r="J98">
        <v>40.216048999999998</v>
      </c>
      <c r="K98">
        <v>42.408810000000003</v>
      </c>
      <c r="L98">
        <v>44.160705999999998</v>
      </c>
      <c r="M98">
        <v>45.636051000000002</v>
      </c>
      <c r="N98">
        <v>47.151519999999998</v>
      </c>
      <c r="O98">
        <v>48.703654999999998</v>
      </c>
      <c r="P98">
        <v>50.301430000000003</v>
      </c>
      <c r="Q98">
        <v>51.938842999999999</v>
      </c>
      <c r="R98">
        <v>53.616570000000003</v>
      </c>
      <c r="S98">
        <v>55.334595</v>
      </c>
      <c r="T98">
        <v>57.089325000000002</v>
      </c>
      <c r="U98">
        <v>58.884922000000003</v>
      </c>
      <c r="V98">
        <v>60.722434999999997</v>
      </c>
      <c r="W98">
        <v>62.602508999999998</v>
      </c>
      <c r="X98">
        <v>64.525108000000003</v>
      </c>
      <c r="Y98">
        <v>66.480514999999997</v>
      </c>
      <c r="Z98">
        <v>68.478851000000006</v>
      </c>
      <c r="AA98">
        <v>70.520927</v>
      </c>
      <c r="AB98">
        <v>72.607429999999994</v>
      </c>
      <c r="AC98">
        <v>74.738403000000005</v>
      </c>
      <c r="AD98">
        <v>76.901359999999997</v>
      </c>
      <c r="AE98">
        <v>79.106399999999994</v>
      </c>
      <c r="AF98">
        <v>81.359183999999999</v>
      </c>
      <c r="AG98">
        <v>83.666259999999994</v>
      </c>
      <c r="AH98">
        <v>86.032966999999999</v>
      </c>
      <c r="AI98" s="32">
        <v>0.05</v>
      </c>
    </row>
    <row r="99" spans="1:35">
      <c r="A99" t="s">
        <v>429</v>
      </c>
      <c r="B99" t="s">
        <v>2965</v>
      </c>
      <c r="C99" t="s">
        <v>2966</v>
      </c>
      <c r="D99" t="s">
        <v>273</v>
      </c>
      <c r="F99">
        <v>7.9943369999999998</v>
      </c>
      <c r="G99">
        <v>9.4389260000000004</v>
      </c>
      <c r="H99">
        <v>10.691757000000001</v>
      </c>
      <c r="I99">
        <v>11.247966999999999</v>
      </c>
      <c r="J99">
        <v>11.838803</v>
      </c>
      <c r="K99">
        <v>12.343989000000001</v>
      </c>
      <c r="L99">
        <v>12.820919</v>
      </c>
      <c r="M99">
        <v>13.285686999999999</v>
      </c>
      <c r="N99">
        <v>13.765993</v>
      </c>
      <c r="O99">
        <v>14.261029000000001</v>
      </c>
      <c r="P99">
        <v>14.773972000000001</v>
      </c>
      <c r="Q99">
        <v>15.302161999999999</v>
      </c>
      <c r="R99">
        <v>15.846017</v>
      </c>
      <c r="S99">
        <v>16.405667999999999</v>
      </c>
      <c r="T99">
        <v>16.97946</v>
      </c>
      <c r="U99">
        <v>17.569309000000001</v>
      </c>
      <c r="V99">
        <v>18.175705000000001</v>
      </c>
      <c r="W99">
        <v>18.798973</v>
      </c>
      <c r="X99">
        <v>19.438686000000001</v>
      </c>
      <c r="Y99">
        <v>20.090475000000001</v>
      </c>
      <c r="Z99">
        <v>20.759160999999999</v>
      </c>
      <c r="AA99">
        <v>21.445156000000001</v>
      </c>
      <c r="AB99">
        <v>22.148788</v>
      </c>
      <c r="AC99">
        <v>22.870235000000001</v>
      </c>
      <c r="AD99">
        <v>23.604284</v>
      </c>
      <c r="AE99">
        <v>24.355677</v>
      </c>
      <c r="AF99">
        <v>25.126003000000001</v>
      </c>
      <c r="AG99">
        <v>25.917096999999998</v>
      </c>
      <c r="AH99">
        <v>26.730518</v>
      </c>
      <c r="AI99" s="32">
        <v>4.3999999999999997E-2</v>
      </c>
    </row>
    <row r="100" spans="1:35">
      <c r="A100" t="s">
        <v>2799</v>
      </c>
      <c r="B100" t="s">
        <v>2967</v>
      </c>
      <c r="C100" t="s">
        <v>2968</v>
      </c>
      <c r="D100" t="s">
        <v>273</v>
      </c>
      <c r="F100">
        <v>877.59985400000005</v>
      </c>
      <c r="G100">
        <v>1119.4864500000001</v>
      </c>
      <c r="H100">
        <v>1274.9530030000001</v>
      </c>
      <c r="I100">
        <v>1333.865112</v>
      </c>
      <c r="J100">
        <v>1422.423706</v>
      </c>
      <c r="K100">
        <v>1452.9285890000001</v>
      </c>
      <c r="L100">
        <v>1483.7619629999999</v>
      </c>
      <c r="M100">
        <v>1515.0489500000001</v>
      </c>
      <c r="N100">
        <v>1546.865112</v>
      </c>
      <c r="O100">
        <v>1579.2467039999999</v>
      </c>
      <c r="P100">
        <v>1612.2222899999999</v>
      </c>
      <c r="Q100">
        <v>1645.8079829999999</v>
      </c>
      <c r="R100">
        <v>1679.958496</v>
      </c>
      <c r="S100">
        <v>1714.6062010000001</v>
      </c>
      <c r="T100">
        <v>1749.828857</v>
      </c>
      <c r="U100">
        <v>1785.697144</v>
      </c>
      <c r="V100">
        <v>1822.179932</v>
      </c>
      <c r="W100">
        <v>1859.2739260000001</v>
      </c>
      <c r="X100">
        <v>1897.0032960000001</v>
      </c>
      <c r="Y100">
        <v>1935.334351</v>
      </c>
      <c r="Z100">
        <v>1974.259033</v>
      </c>
      <c r="AA100">
        <v>2013.7669679999999</v>
      </c>
      <c r="AB100">
        <v>2053.8469239999999</v>
      </c>
      <c r="AC100">
        <v>2094.4934079999998</v>
      </c>
      <c r="AD100">
        <v>2135.6967770000001</v>
      </c>
      <c r="AE100">
        <v>2177.4594729999999</v>
      </c>
      <c r="AF100">
        <v>2219.830078</v>
      </c>
      <c r="AG100">
        <v>2262.873047</v>
      </c>
      <c r="AH100">
        <v>2306.6342770000001</v>
      </c>
      <c r="AI100" s="32">
        <v>3.5000000000000003E-2</v>
      </c>
    </row>
    <row r="101" spans="1:35">
      <c r="A101" t="s">
        <v>425</v>
      </c>
      <c r="B101" t="s">
        <v>2969</v>
      </c>
      <c r="C101" t="s">
        <v>2970</v>
      </c>
      <c r="D101" t="s">
        <v>273</v>
      </c>
      <c r="F101">
        <v>457.99380500000001</v>
      </c>
      <c r="G101">
        <v>580.28509499999996</v>
      </c>
      <c r="H101">
        <v>654.986267</v>
      </c>
      <c r="I101">
        <v>680.76531999999997</v>
      </c>
      <c r="J101">
        <v>711.43078600000001</v>
      </c>
      <c r="K101">
        <v>727.30053699999996</v>
      </c>
      <c r="L101">
        <v>743.324524</v>
      </c>
      <c r="M101">
        <v>759.58312999999998</v>
      </c>
      <c r="N101">
        <v>776.12072799999999</v>
      </c>
      <c r="O101">
        <v>792.95568800000001</v>
      </c>
      <c r="P101">
        <v>810.10845900000004</v>
      </c>
      <c r="Q101">
        <v>827.59625200000005</v>
      </c>
      <c r="R101">
        <v>845.394409</v>
      </c>
      <c r="S101">
        <v>863.46362299999998</v>
      </c>
      <c r="T101">
        <v>881.85449200000005</v>
      </c>
      <c r="U101">
        <v>900.60906999999997</v>
      </c>
      <c r="V101">
        <v>919.70696999999996</v>
      </c>
      <c r="W101">
        <v>939.14758300000005</v>
      </c>
      <c r="X101">
        <v>958.95074499999998</v>
      </c>
      <c r="Y101">
        <v>979.09222399999999</v>
      </c>
      <c r="Z101">
        <v>999.56774900000005</v>
      </c>
      <c r="AA101">
        <v>1020.372314</v>
      </c>
      <c r="AB101">
        <v>1041.499268</v>
      </c>
      <c r="AC101">
        <v>1062.9472659999999</v>
      </c>
      <c r="AD101">
        <v>1084.717163</v>
      </c>
      <c r="AE101">
        <v>1106.8122559999999</v>
      </c>
      <c r="AF101">
        <v>1129.258789</v>
      </c>
      <c r="AG101">
        <v>1152.091797</v>
      </c>
      <c r="AH101">
        <v>1175.3342290000001</v>
      </c>
      <c r="AI101" s="32">
        <v>3.4000000000000002E-2</v>
      </c>
    </row>
    <row r="102" spans="1:35">
      <c r="A102" t="s">
        <v>427</v>
      </c>
      <c r="B102" t="s">
        <v>2971</v>
      </c>
      <c r="C102" t="s">
        <v>2972</v>
      </c>
      <c r="D102" t="s">
        <v>273</v>
      </c>
      <c r="F102">
        <v>384.73519900000002</v>
      </c>
      <c r="G102">
        <v>494.32092299999999</v>
      </c>
      <c r="H102">
        <v>568.28112799999997</v>
      </c>
      <c r="I102">
        <v>599.45251499999995</v>
      </c>
      <c r="J102">
        <v>655.16479500000003</v>
      </c>
      <c r="K102">
        <v>668.54449499999998</v>
      </c>
      <c r="L102">
        <v>682.08648700000003</v>
      </c>
      <c r="M102">
        <v>695.82885699999997</v>
      </c>
      <c r="N102">
        <v>709.79925500000002</v>
      </c>
      <c r="O102">
        <v>724.01422100000002</v>
      </c>
      <c r="P102">
        <v>738.48004200000003</v>
      </c>
      <c r="Q102">
        <v>753.19427499999995</v>
      </c>
      <c r="R102">
        <v>768.13793899999996</v>
      </c>
      <c r="S102">
        <v>783.28631600000006</v>
      </c>
      <c r="T102">
        <v>798.66192599999999</v>
      </c>
      <c r="U102">
        <v>814.29058799999996</v>
      </c>
      <c r="V102">
        <v>830.162598</v>
      </c>
      <c r="W102">
        <v>846.27569600000004</v>
      </c>
      <c r="X102">
        <v>862.63250700000003</v>
      </c>
      <c r="Y102">
        <v>879.22540300000003</v>
      </c>
      <c r="Z102">
        <v>896.05114700000001</v>
      </c>
      <c r="AA102">
        <v>913.104736</v>
      </c>
      <c r="AB102">
        <v>930.38195800000005</v>
      </c>
      <c r="AC102">
        <v>947.878601</v>
      </c>
      <c r="AD102">
        <v>965.584473</v>
      </c>
      <c r="AE102">
        <v>983.49823000000004</v>
      </c>
      <c r="AF102">
        <v>1001.6401980000001</v>
      </c>
      <c r="AG102">
        <v>1020.036865</v>
      </c>
      <c r="AH102">
        <v>1038.7089840000001</v>
      </c>
      <c r="AI102" s="32">
        <v>3.5999999999999997E-2</v>
      </c>
    </row>
    <row r="103" spans="1:35">
      <c r="A103" t="s">
        <v>429</v>
      </c>
      <c r="B103" t="s">
        <v>2973</v>
      </c>
      <c r="C103" t="s">
        <v>2974</v>
      </c>
      <c r="D103" t="s">
        <v>273</v>
      </c>
      <c r="F103">
        <v>34.870902999999998</v>
      </c>
      <c r="G103">
        <v>44.880547</v>
      </c>
      <c r="H103">
        <v>51.685589</v>
      </c>
      <c r="I103">
        <v>53.647475999999997</v>
      </c>
      <c r="J103">
        <v>55.828116999999999</v>
      </c>
      <c r="K103">
        <v>57.083621999999998</v>
      </c>
      <c r="L103">
        <v>58.351047999999999</v>
      </c>
      <c r="M103">
        <v>59.637023999999997</v>
      </c>
      <c r="N103">
        <v>60.945126000000002</v>
      </c>
      <c r="O103">
        <v>62.276809999999998</v>
      </c>
      <c r="P103">
        <v>63.633769999999998</v>
      </c>
      <c r="Q103">
        <v>65.017516999999998</v>
      </c>
      <c r="R103">
        <v>66.426085999999998</v>
      </c>
      <c r="S103">
        <v>67.856292999999994</v>
      </c>
      <c r="T103">
        <v>69.312302000000003</v>
      </c>
      <c r="U103">
        <v>70.797531000000006</v>
      </c>
      <c r="V103">
        <v>72.310294999999996</v>
      </c>
      <c r="W103">
        <v>73.850562999999994</v>
      </c>
      <c r="X103">
        <v>75.420029</v>
      </c>
      <c r="Y103">
        <v>77.016670000000005</v>
      </c>
      <c r="Z103">
        <v>78.640129000000002</v>
      </c>
      <c r="AA103">
        <v>80.290030999999999</v>
      </c>
      <c r="AB103">
        <v>81.965835999999996</v>
      </c>
      <c r="AC103">
        <v>83.667450000000002</v>
      </c>
      <c r="AD103">
        <v>85.395065000000002</v>
      </c>
      <c r="AE103">
        <v>87.148910999999998</v>
      </c>
      <c r="AF103">
        <v>88.931160000000006</v>
      </c>
      <c r="AG103">
        <v>90.744545000000002</v>
      </c>
      <c r="AH103">
        <v>92.590896999999998</v>
      </c>
      <c r="AI103" s="32">
        <v>3.5000000000000003E-2</v>
      </c>
    </row>
    <row r="104" spans="1:35">
      <c r="A104" t="s">
        <v>2802</v>
      </c>
      <c r="B104" t="s">
        <v>2975</v>
      </c>
      <c r="C104" t="s">
        <v>2976</v>
      </c>
      <c r="D104" t="s">
        <v>273</v>
      </c>
      <c r="F104">
        <v>101.69902</v>
      </c>
      <c r="G104">
        <v>148.23710600000001</v>
      </c>
      <c r="H104">
        <v>171.55920399999999</v>
      </c>
      <c r="I104">
        <v>184.58833300000001</v>
      </c>
      <c r="J104">
        <v>200.47425799999999</v>
      </c>
      <c r="K104">
        <v>210.807739</v>
      </c>
      <c r="L104">
        <v>220.13314800000001</v>
      </c>
      <c r="M104">
        <v>221.292801</v>
      </c>
      <c r="N104">
        <v>222.20796200000001</v>
      </c>
      <c r="O104">
        <v>222.935303</v>
      </c>
      <c r="P104">
        <v>223.57605000000001</v>
      </c>
      <c r="Q104">
        <v>224.21723900000001</v>
      </c>
      <c r="R104">
        <v>224.86488299999999</v>
      </c>
      <c r="S104">
        <v>225.51828</v>
      </c>
      <c r="T104">
        <v>226.176514</v>
      </c>
      <c r="U104">
        <v>226.83900499999999</v>
      </c>
      <c r="V104">
        <v>227.50564600000001</v>
      </c>
      <c r="W104">
        <v>228.174622</v>
      </c>
      <c r="X104">
        <v>228.840012</v>
      </c>
      <c r="Y104">
        <v>229.505966</v>
      </c>
      <c r="Z104">
        <v>230.17013499999999</v>
      </c>
      <c r="AA104">
        <v>230.83374000000001</v>
      </c>
      <c r="AB104">
        <v>231.507385</v>
      </c>
      <c r="AC104">
        <v>232.219131</v>
      </c>
      <c r="AD104">
        <v>232.98898299999999</v>
      </c>
      <c r="AE104">
        <v>233.82221999999999</v>
      </c>
      <c r="AF104">
        <v>234.71961999999999</v>
      </c>
      <c r="AG104">
        <v>235.681839</v>
      </c>
      <c r="AH104">
        <v>236.708923</v>
      </c>
      <c r="AI104" s="32">
        <v>3.1E-2</v>
      </c>
    </row>
    <row r="105" spans="1:35">
      <c r="A105" t="s">
        <v>425</v>
      </c>
      <c r="B105" t="s">
        <v>2977</v>
      </c>
      <c r="C105" t="s">
        <v>2978</v>
      </c>
      <c r="D105" t="s">
        <v>273</v>
      </c>
      <c r="F105">
        <v>50.248626999999999</v>
      </c>
      <c r="G105">
        <v>73.327492000000007</v>
      </c>
      <c r="H105">
        <v>80.386336999999997</v>
      </c>
      <c r="I105">
        <v>83.712601000000006</v>
      </c>
      <c r="J105">
        <v>86.558563000000007</v>
      </c>
      <c r="K105">
        <v>88.524124</v>
      </c>
      <c r="L105">
        <v>90.305572999999995</v>
      </c>
      <c r="M105">
        <v>90.819534000000004</v>
      </c>
      <c r="N105">
        <v>91.274376000000004</v>
      </c>
      <c r="O105">
        <v>91.683593999999999</v>
      </c>
      <c r="P105">
        <v>92.070815999999994</v>
      </c>
      <c r="Q105">
        <v>92.456360000000004</v>
      </c>
      <c r="R105">
        <v>92.842277999999993</v>
      </c>
      <c r="S105">
        <v>93.228309999999993</v>
      </c>
      <c r="T105">
        <v>93.614204000000001</v>
      </c>
      <c r="U105">
        <v>94.000174999999999</v>
      </c>
      <c r="V105">
        <v>94.386238000000006</v>
      </c>
      <c r="W105">
        <v>94.772171</v>
      </c>
      <c r="X105">
        <v>95.154160000000005</v>
      </c>
      <c r="Y105">
        <v>95.535126000000005</v>
      </c>
      <c r="Z105">
        <v>95.914664999999999</v>
      </c>
      <c r="AA105">
        <v>96.293319999999994</v>
      </c>
      <c r="AB105">
        <v>96.674294000000003</v>
      </c>
      <c r="AC105">
        <v>97.063903999999994</v>
      </c>
      <c r="AD105">
        <v>97.467574999999997</v>
      </c>
      <c r="AE105">
        <v>97.886573999999996</v>
      </c>
      <c r="AF105">
        <v>98.320922999999993</v>
      </c>
      <c r="AG105">
        <v>98.770683000000005</v>
      </c>
      <c r="AH105">
        <v>99.235695000000007</v>
      </c>
      <c r="AI105" s="32">
        <v>2.5000000000000001E-2</v>
      </c>
    </row>
    <row r="106" spans="1:35">
      <c r="A106" t="s">
        <v>427</v>
      </c>
      <c r="B106" t="s">
        <v>2979</v>
      </c>
      <c r="C106" t="s">
        <v>2980</v>
      </c>
      <c r="D106" t="s">
        <v>273</v>
      </c>
      <c r="F106">
        <v>45.078837999999998</v>
      </c>
      <c r="G106">
        <v>65.604156000000003</v>
      </c>
      <c r="H106">
        <v>81.211539999999999</v>
      </c>
      <c r="I106">
        <v>90.667961000000005</v>
      </c>
      <c r="J106">
        <v>103.62951700000001</v>
      </c>
      <c r="K106">
        <v>111.925438</v>
      </c>
      <c r="L106">
        <v>119.40303</v>
      </c>
      <c r="M106">
        <v>119.986786</v>
      </c>
      <c r="N106">
        <v>120.389191</v>
      </c>
      <c r="O106">
        <v>120.652519</v>
      </c>
      <c r="P106">
        <v>120.852875</v>
      </c>
      <c r="Q106">
        <v>121.055656</v>
      </c>
      <c r="R106">
        <v>121.264656</v>
      </c>
      <c r="S106">
        <v>121.479401</v>
      </c>
      <c r="T106">
        <v>121.69931</v>
      </c>
      <c r="U106">
        <v>121.9235</v>
      </c>
      <c r="V106">
        <v>122.151825</v>
      </c>
      <c r="W106">
        <v>122.382729</v>
      </c>
      <c r="X106">
        <v>122.61462400000001</v>
      </c>
      <c r="Y106">
        <v>122.848282</v>
      </c>
      <c r="Z106">
        <v>123.08181</v>
      </c>
      <c r="AA106">
        <v>123.315765</v>
      </c>
      <c r="AB106">
        <v>123.557365</v>
      </c>
      <c r="AC106">
        <v>123.82785</v>
      </c>
      <c r="AD106">
        <v>124.141457</v>
      </c>
      <c r="AE106">
        <v>124.50206799999999</v>
      </c>
      <c r="AF106">
        <v>124.910492</v>
      </c>
      <c r="AG106">
        <v>125.36726400000001</v>
      </c>
      <c r="AH106">
        <v>125.872688</v>
      </c>
      <c r="AI106" s="32">
        <v>3.6999999999999998E-2</v>
      </c>
    </row>
    <row r="107" spans="1:35">
      <c r="A107" t="s">
        <v>429</v>
      </c>
      <c r="B107" t="s">
        <v>2981</v>
      </c>
      <c r="C107" t="s">
        <v>2982</v>
      </c>
      <c r="D107" t="s">
        <v>273</v>
      </c>
      <c r="F107">
        <v>6.3715529999999996</v>
      </c>
      <c r="G107">
        <v>9.3054469999999991</v>
      </c>
      <c r="H107">
        <v>9.9613259999999997</v>
      </c>
      <c r="I107">
        <v>10.207762000000001</v>
      </c>
      <c r="J107">
        <v>10.286180999999999</v>
      </c>
      <c r="K107">
        <v>10.358179</v>
      </c>
      <c r="L107">
        <v>10.424552</v>
      </c>
      <c r="M107">
        <v>10.486485999999999</v>
      </c>
      <c r="N107">
        <v>10.544403000000001</v>
      </c>
      <c r="O107">
        <v>10.599194000000001</v>
      </c>
      <c r="P107">
        <v>10.652366000000001</v>
      </c>
      <c r="Q107">
        <v>10.705219</v>
      </c>
      <c r="R107">
        <v>10.757960000000001</v>
      </c>
      <c r="S107">
        <v>10.810561</v>
      </c>
      <c r="T107">
        <v>10.863001000000001</v>
      </c>
      <c r="U107">
        <v>10.915336</v>
      </c>
      <c r="V107">
        <v>10.967572000000001</v>
      </c>
      <c r="W107">
        <v>11.019721000000001</v>
      </c>
      <c r="X107">
        <v>11.071241000000001</v>
      </c>
      <c r="Y107">
        <v>11.122562</v>
      </c>
      <c r="Z107">
        <v>11.17367</v>
      </c>
      <c r="AA107">
        <v>11.224634</v>
      </c>
      <c r="AB107">
        <v>11.275739</v>
      </c>
      <c r="AC107">
        <v>11.327367000000001</v>
      </c>
      <c r="AD107">
        <v>11.379951</v>
      </c>
      <c r="AE107">
        <v>11.433577</v>
      </c>
      <c r="AF107">
        <v>11.488227</v>
      </c>
      <c r="AG107">
        <v>11.543894</v>
      </c>
      <c r="AH107">
        <v>11.600548</v>
      </c>
      <c r="AI107" s="32">
        <v>2.1999999999999999E-2</v>
      </c>
    </row>
    <row r="108" spans="1:35">
      <c r="A108" t="s">
        <v>2805</v>
      </c>
      <c r="B108" t="s">
        <v>2983</v>
      </c>
      <c r="C108" t="s">
        <v>2984</v>
      </c>
      <c r="D108" t="s">
        <v>273</v>
      </c>
      <c r="F108">
        <v>83.549149</v>
      </c>
      <c r="G108">
        <v>121.20388</v>
      </c>
      <c r="H108">
        <v>149.299881</v>
      </c>
      <c r="I108">
        <v>168.68980400000001</v>
      </c>
      <c r="J108">
        <v>185.26075700000001</v>
      </c>
      <c r="K108">
        <v>196.63462799999999</v>
      </c>
      <c r="L108">
        <v>207.11045799999999</v>
      </c>
      <c r="M108">
        <v>213.33717300000001</v>
      </c>
      <c r="N108">
        <v>219.69072</v>
      </c>
      <c r="O108">
        <v>226.14747600000001</v>
      </c>
      <c r="P108">
        <v>232.66215500000001</v>
      </c>
      <c r="Q108">
        <v>239.25929300000001</v>
      </c>
      <c r="R108">
        <v>245.94813500000001</v>
      </c>
      <c r="S108">
        <v>252.61059599999999</v>
      </c>
      <c r="T108">
        <v>259.33639499999998</v>
      </c>
      <c r="U108">
        <v>266.22772200000003</v>
      </c>
      <c r="V108">
        <v>273.25830100000002</v>
      </c>
      <c r="W108">
        <v>280.35229500000003</v>
      </c>
      <c r="X108">
        <v>287.51351899999997</v>
      </c>
      <c r="Y108">
        <v>294.79525799999999</v>
      </c>
      <c r="Z108">
        <v>302.209137</v>
      </c>
      <c r="AA108">
        <v>309.75473</v>
      </c>
      <c r="AB108">
        <v>317.43218999999999</v>
      </c>
      <c r="AC108">
        <v>325.23773199999999</v>
      </c>
      <c r="AD108">
        <v>333.16507000000001</v>
      </c>
      <c r="AE108">
        <v>341.21582000000001</v>
      </c>
      <c r="AF108">
        <v>349.41198700000001</v>
      </c>
      <c r="AG108">
        <v>357.75805700000001</v>
      </c>
      <c r="AH108">
        <v>366.25451700000002</v>
      </c>
      <c r="AI108" s="32">
        <v>5.3999999999999999E-2</v>
      </c>
    </row>
    <row r="109" spans="1:35">
      <c r="A109" t="s">
        <v>425</v>
      </c>
      <c r="B109" t="s">
        <v>2985</v>
      </c>
      <c r="C109" t="s">
        <v>2986</v>
      </c>
      <c r="D109" t="s">
        <v>273</v>
      </c>
      <c r="F109">
        <v>36.610782999999998</v>
      </c>
      <c r="G109">
        <v>49.266624</v>
      </c>
      <c r="H109">
        <v>55.787475999999998</v>
      </c>
      <c r="I109">
        <v>59.812798000000001</v>
      </c>
      <c r="J109">
        <v>62.062618000000001</v>
      </c>
      <c r="K109">
        <v>64.106048999999999</v>
      </c>
      <c r="L109">
        <v>66.122321999999997</v>
      </c>
      <c r="M109">
        <v>67.978454999999997</v>
      </c>
      <c r="N109">
        <v>69.866577000000007</v>
      </c>
      <c r="O109">
        <v>71.771736000000004</v>
      </c>
      <c r="P109">
        <v>73.667175</v>
      </c>
      <c r="Q109">
        <v>75.565291999999999</v>
      </c>
      <c r="R109">
        <v>77.469703999999993</v>
      </c>
      <c r="S109">
        <v>79.310828999999998</v>
      </c>
      <c r="T109">
        <v>81.138930999999999</v>
      </c>
      <c r="U109">
        <v>83.011398</v>
      </c>
      <c r="V109">
        <v>84.911300999999995</v>
      </c>
      <c r="W109">
        <v>86.794128000000001</v>
      </c>
      <c r="X109">
        <v>88.660561000000001</v>
      </c>
      <c r="Y109">
        <v>90.540947000000003</v>
      </c>
      <c r="Z109">
        <v>92.441147000000001</v>
      </c>
      <c r="AA109">
        <v>94.360625999999996</v>
      </c>
      <c r="AB109">
        <v>96.298569000000001</v>
      </c>
      <c r="AC109">
        <v>98.252655000000004</v>
      </c>
      <c r="AD109">
        <v>100.218834</v>
      </c>
      <c r="AE109">
        <v>102.197517</v>
      </c>
      <c r="AF109">
        <v>104.200531</v>
      </c>
      <c r="AG109">
        <v>106.229347</v>
      </c>
      <c r="AH109">
        <v>108.28325700000001</v>
      </c>
      <c r="AI109" s="32">
        <v>3.9E-2</v>
      </c>
    </row>
    <row r="110" spans="1:35">
      <c r="A110" t="s">
        <v>427</v>
      </c>
      <c r="B110" t="s">
        <v>2987</v>
      </c>
      <c r="C110" t="s">
        <v>2988</v>
      </c>
      <c r="D110" t="s">
        <v>273</v>
      </c>
      <c r="F110">
        <v>42.035438999999997</v>
      </c>
      <c r="G110">
        <v>65.305633999999998</v>
      </c>
      <c r="H110">
        <v>85.952704999999995</v>
      </c>
      <c r="I110">
        <v>100.826874</v>
      </c>
      <c r="J110">
        <v>114.9105</v>
      </c>
      <c r="K110">
        <v>124.001762</v>
      </c>
      <c r="L110">
        <v>132.22051999999999</v>
      </c>
      <c r="M110">
        <v>136.34762599999999</v>
      </c>
      <c r="N110">
        <v>140.56552099999999</v>
      </c>
      <c r="O110">
        <v>144.867615</v>
      </c>
      <c r="P110">
        <v>149.23921200000001</v>
      </c>
      <c r="Q110">
        <v>153.69073499999999</v>
      </c>
      <c r="R110">
        <v>158.22726399999999</v>
      </c>
      <c r="S110">
        <v>162.81016500000001</v>
      </c>
      <c r="T110">
        <v>167.47184799999999</v>
      </c>
      <c r="U110">
        <v>172.249008</v>
      </c>
      <c r="V110">
        <v>177.13464400000001</v>
      </c>
      <c r="W110">
        <v>182.10375999999999</v>
      </c>
      <c r="X110">
        <v>187.15948499999999</v>
      </c>
      <c r="Y110">
        <v>192.320404</v>
      </c>
      <c r="Z110">
        <v>197.591431</v>
      </c>
      <c r="AA110">
        <v>202.97283899999999</v>
      </c>
      <c r="AB110">
        <v>208.46565200000001</v>
      </c>
      <c r="AC110">
        <v>214.06880200000001</v>
      </c>
      <c r="AD110">
        <v>219.78054800000001</v>
      </c>
      <c r="AE110">
        <v>225.60205099999999</v>
      </c>
      <c r="AF110">
        <v>231.54188500000001</v>
      </c>
      <c r="AG110">
        <v>237.602844</v>
      </c>
      <c r="AH110">
        <v>243.78623999999999</v>
      </c>
      <c r="AI110" s="32">
        <v>6.5000000000000002E-2</v>
      </c>
    </row>
    <row r="111" spans="1:35">
      <c r="A111" t="s">
        <v>429</v>
      </c>
      <c r="B111" t="s">
        <v>2989</v>
      </c>
      <c r="C111" t="s">
        <v>2990</v>
      </c>
      <c r="D111" t="s">
        <v>273</v>
      </c>
      <c r="F111">
        <v>4.9029309999999997</v>
      </c>
      <c r="G111">
        <v>6.6316170000000003</v>
      </c>
      <c r="H111">
        <v>7.559685</v>
      </c>
      <c r="I111">
        <v>8.050122</v>
      </c>
      <c r="J111">
        <v>8.2876220000000007</v>
      </c>
      <c r="K111">
        <v>8.5268130000000006</v>
      </c>
      <c r="L111">
        <v>8.7675959999999993</v>
      </c>
      <c r="M111">
        <v>9.0110759999999992</v>
      </c>
      <c r="N111">
        <v>9.2586300000000001</v>
      </c>
      <c r="O111">
        <v>9.5081220000000002</v>
      </c>
      <c r="P111">
        <v>9.7557609999999997</v>
      </c>
      <c r="Q111">
        <v>10.003282</v>
      </c>
      <c r="R111">
        <v>10.25118</v>
      </c>
      <c r="S111">
        <v>10.489587</v>
      </c>
      <c r="T111">
        <v>10.725602</v>
      </c>
      <c r="U111">
        <v>10.967332000000001</v>
      </c>
      <c r="V111">
        <v>11.212358</v>
      </c>
      <c r="W111">
        <v>11.454371999999999</v>
      </c>
      <c r="X111">
        <v>11.693458</v>
      </c>
      <c r="Y111">
        <v>11.933901000000001</v>
      </c>
      <c r="Z111">
        <v>12.176525</v>
      </c>
      <c r="AA111">
        <v>12.421250000000001</v>
      </c>
      <c r="AB111">
        <v>12.667951</v>
      </c>
      <c r="AC111">
        <v>12.916296000000001</v>
      </c>
      <c r="AD111">
        <v>13.165709</v>
      </c>
      <c r="AE111">
        <v>13.416244000000001</v>
      </c>
      <c r="AF111">
        <v>13.669560000000001</v>
      </c>
      <c r="AG111">
        <v>13.925858</v>
      </c>
      <c r="AH111">
        <v>14.185025</v>
      </c>
      <c r="AI111" s="32">
        <v>3.9E-2</v>
      </c>
    </row>
    <row r="112" spans="1:35">
      <c r="A112" t="s">
        <v>2808</v>
      </c>
      <c r="B112" t="s">
        <v>2991</v>
      </c>
      <c r="C112" t="s">
        <v>2992</v>
      </c>
      <c r="D112" t="s">
        <v>273</v>
      </c>
      <c r="F112">
        <v>47.442936000000003</v>
      </c>
      <c r="G112">
        <v>63.984814</v>
      </c>
      <c r="H112">
        <v>76.679648999999998</v>
      </c>
      <c r="I112">
        <v>84.804374999999993</v>
      </c>
      <c r="J112">
        <v>96.071860999999998</v>
      </c>
      <c r="K112">
        <v>103.20470400000001</v>
      </c>
      <c r="L112">
        <v>109.64166299999999</v>
      </c>
      <c r="M112">
        <v>113.054253</v>
      </c>
      <c r="N112">
        <v>116.271835</v>
      </c>
      <c r="O112">
        <v>118.54128300000001</v>
      </c>
      <c r="P112">
        <v>119.45050000000001</v>
      </c>
      <c r="Q112">
        <v>120.097984</v>
      </c>
      <c r="R112">
        <v>120.730469</v>
      </c>
      <c r="S112">
        <v>121.325287</v>
      </c>
      <c r="T112">
        <v>121.94425200000001</v>
      </c>
      <c r="U112">
        <v>122.356194</v>
      </c>
      <c r="V112">
        <v>122.580017</v>
      </c>
      <c r="W112">
        <v>122.83268700000001</v>
      </c>
      <c r="X112">
        <v>123.255264</v>
      </c>
      <c r="Y112">
        <v>123.997055</v>
      </c>
      <c r="Z112">
        <v>125.002296</v>
      </c>
      <c r="AA112">
        <v>126.128738</v>
      </c>
      <c r="AB112">
        <v>127.33571600000001</v>
      </c>
      <c r="AC112">
        <v>128.549927</v>
      </c>
      <c r="AD112">
        <v>129.68714900000001</v>
      </c>
      <c r="AE112">
        <v>130.74594099999999</v>
      </c>
      <c r="AF112">
        <v>131.83163500000001</v>
      </c>
      <c r="AG112">
        <v>133.03767400000001</v>
      </c>
      <c r="AH112">
        <v>134.431183</v>
      </c>
      <c r="AI112" s="32">
        <v>3.7999999999999999E-2</v>
      </c>
    </row>
    <row r="113" spans="1:35">
      <c r="A113" t="s">
        <v>425</v>
      </c>
      <c r="B113" t="s">
        <v>2993</v>
      </c>
      <c r="C113" t="s">
        <v>2994</v>
      </c>
      <c r="D113" t="s">
        <v>273</v>
      </c>
      <c r="F113">
        <v>18.514890999999999</v>
      </c>
      <c r="G113">
        <v>23.544308000000001</v>
      </c>
      <c r="H113">
        <v>27.278258999999998</v>
      </c>
      <c r="I113">
        <v>29.958317000000001</v>
      </c>
      <c r="J113">
        <v>33.320217</v>
      </c>
      <c r="K113">
        <v>35.412486999999999</v>
      </c>
      <c r="L113">
        <v>37.304820999999997</v>
      </c>
      <c r="M113">
        <v>38.347121999999999</v>
      </c>
      <c r="N113">
        <v>39.329655000000002</v>
      </c>
      <c r="O113">
        <v>40.027821000000003</v>
      </c>
      <c r="P113">
        <v>40.319026999999998</v>
      </c>
      <c r="Q113">
        <v>40.531295999999998</v>
      </c>
      <c r="R113">
        <v>40.737929999999999</v>
      </c>
      <c r="S113">
        <v>40.931778000000001</v>
      </c>
      <c r="T113">
        <v>41.131241000000003</v>
      </c>
      <c r="U113">
        <v>41.267432999999997</v>
      </c>
      <c r="V113">
        <v>41.346015999999999</v>
      </c>
      <c r="W113">
        <v>41.431797000000003</v>
      </c>
      <c r="X113">
        <v>41.566597000000002</v>
      </c>
      <c r="Y113">
        <v>41.795025000000003</v>
      </c>
      <c r="Z113">
        <v>42.100310999999998</v>
      </c>
      <c r="AA113">
        <v>42.440052000000001</v>
      </c>
      <c r="AB113">
        <v>42.802154999999999</v>
      </c>
      <c r="AC113">
        <v>43.164817999999997</v>
      </c>
      <c r="AD113">
        <v>43.502853000000002</v>
      </c>
      <c r="AE113">
        <v>43.815761999999999</v>
      </c>
      <c r="AF113">
        <v>44.134929999999997</v>
      </c>
      <c r="AG113">
        <v>44.488182000000002</v>
      </c>
      <c r="AH113">
        <v>44.895415999999997</v>
      </c>
      <c r="AI113" s="32">
        <v>3.2000000000000001E-2</v>
      </c>
    </row>
    <row r="114" spans="1:35">
      <c r="A114" t="s">
        <v>427</v>
      </c>
      <c r="B114" t="s">
        <v>2995</v>
      </c>
      <c r="C114" t="s">
        <v>2996</v>
      </c>
      <c r="D114" t="s">
        <v>273</v>
      </c>
      <c r="F114">
        <v>28.078714000000002</v>
      </c>
      <c r="G114">
        <v>39.546764000000003</v>
      </c>
      <c r="H114">
        <v>48.440437000000003</v>
      </c>
      <c r="I114">
        <v>53.814338999999997</v>
      </c>
      <c r="J114">
        <v>61.674225</v>
      </c>
      <c r="K114">
        <v>66.691176999999996</v>
      </c>
      <c r="L114">
        <v>71.213875000000002</v>
      </c>
      <c r="M114">
        <v>73.566772</v>
      </c>
      <c r="N114">
        <v>75.785445999999993</v>
      </c>
      <c r="O114">
        <v>77.344414</v>
      </c>
      <c r="P114">
        <v>77.955794999999995</v>
      </c>
      <c r="Q114">
        <v>78.385551000000007</v>
      </c>
      <c r="R114">
        <v>78.806213</v>
      </c>
      <c r="S114">
        <v>79.202354</v>
      </c>
      <c r="T114">
        <v>79.617142000000001</v>
      </c>
      <c r="U114">
        <v>79.889267000000004</v>
      </c>
      <c r="V114">
        <v>80.031859999999995</v>
      </c>
      <c r="W114">
        <v>80.196190000000001</v>
      </c>
      <c r="X114">
        <v>80.480971999999994</v>
      </c>
      <c r="Y114">
        <v>80.990279999999998</v>
      </c>
      <c r="Z114">
        <v>81.685349000000002</v>
      </c>
      <c r="AA114">
        <v>82.466942000000003</v>
      </c>
      <c r="AB114">
        <v>83.306633000000005</v>
      </c>
      <c r="AC114">
        <v>84.153221000000002</v>
      </c>
      <c r="AD114">
        <v>84.947968000000003</v>
      </c>
      <c r="AE114">
        <v>85.690010000000001</v>
      </c>
      <c r="AF114">
        <v>86.452820000000003</v>
      </c>
      <c r="AG114">
        <v>87.301688999999996</v>
      </c>
      <c r="AH114">
        <v>88.283600000000007</v>
      </c>
      <c r="AI114" s="32">
        <v>4.2000000000000003E-2</v>
      </c>
    </row>
    <row r="115" spans="1:35">
      <c r="A115" t="s">
        <v>429</v>
      </c>
      <c r="B115" t="s">
        <v>2997</v>
      </c>
      <c r="C115" t="s">
        <v>2998</v>
      </c>
      <c r="D115" t="s">
        <v>273</v>
      </c>
      <c r="F115">
        <v>0.84932799999999997</v>
      </c>
      <c r="G115">
        <v>0.89373599999999997</v>
      </c>
      <c r="H115">
        <v>0.960955</v>
      </c>
      <c r="I115">
        <v>1.031712</v>
      </c>
      <c r="J115">
        <v>1.077413</v>
      </c>
      <c r="K115">
        <v>1.10103</v>
      </c>
      <c r="L115">
        <v>1.1229610000000001</v>
      </c>
      <c r="M115">
        <v>1.14036</v>
      </c>
      <c r="N115">
        <v>1.1567350000000001</v>
      </c>
      <c r="O115">
        <v>1.169046</v>
      </c>
      <c r="P115">
        <v>1.1756770000000001</v>
      </c>
      <c r="Q115">
        <v>1.1811229999999999</v>
      </c>
      <c r="R115">
        <v>1.186334</v>
      </c>
      <c r="S115">
        <v>1.1911659999999999</v>
      </c>
      <c r="T115">
        <v>1.1958610000000001</v>
      </c>
      <c r="U115">
        <v>1.1994929999999999</v>
      </c>
      <c r="V115">
        <v>1.2021440000000001</v>
      </c>
      <c r="W115">
        <v>1.2047049999999999</v>
      </c>
      <c r="X115">
        <v>1.2077059999999999</v>
      </c>
      <c r="Y115">
        <v>1.2117629999999999</v>
      </c>
      <c r="Z115">
        <v>1.2166319999999999</v>
      </c>
      <c r="AA115">
        <v>1.221738</v>
      </c>
      <c r="AB115">
        <v>1.226926</v>
      </c>
      <c r="AC115">
        <v>1.231905</v>
      </c>
      <c r="AD115">
        <v>1.2363299999999999</v>
      </c>
      <c r="AE115">
        <v>1.2401800000000001</v>
      </c>
      <c r="AF115">
        <v>1.243879</v>
      </c>
      <c r="AG115">
        <v>1.247797</v>
      </c>
      <c r="AH115">
        <v>1.2521850000000001</v>
      </c>
      <c r="AI115" s="32">
        <v>1.4E-2</v>
      </c>
    </row>
    <row r="116" spans="1:35">
      <c r="A116" t="s">
        <v>2811</v>
      </c>
      <c r="B116" t="s">
        <v>2999</v>
      </c>
      <c r="C116" t="s">
        <v>3000</v>
      </c>
      <c r="D116" t="s">
        <v>273</v>
      </c>
      <c r="F116">
        <v>142.31442300000001</v>
      </c>
      <c r="G116">
        <v>151.89007599999999</v>
      </c>
      <c r="H116">
        <v>163.864655</v>
      </c>
      <c r="I116">
        <v>171.73625200000001</v>
      </c>
      <c r="J116">
        <v>178.46945199999999</v>
      </c>
      <c r="K116">
        <v>183.10032699999999</v>
      </c>
      <c r="L116">
        <v>186.982193</v>
      </c>
      <c r="M116">
        <v>189.93190000000001</v>
      </c>
      <c r="N116">
        <v>192.93220500000001</v>
      </c>
      <c r="O116">
        <v>196.037003</v>
      </c>
      <c r="P116">
        <v>199.21478300000001</v>
      </c>
      <c r="Q116">
        <v>202.44252</v>
      </c>
      <c r="R116">
        <v>205.73057600000001</v>
      </c>
      <c r="S116">
        <v>209.08891299999999</v>
      </c>
      <c r="T116">
        <v>212.51480100000001</v>
      </c>
      <c r="U116">
        <v>216.002655</v>
      </c>
      <c r="V116">
        <v>219.55929599999999</v>
      </c>
      <c r="W116">
        <v>223.19146699999999</v>
      </c>
      <c r="X116">
        <v>226.899384</v>
      </c>
      <c r="Y116">
        <v>230.68907200000001</v>
      </c>
      <c r="Z116">
        <v>234.55947900000001</v>
      </c>
      <c r="AA116">
        <v>238.509064</v>
      </c>
      <c r="AB116">
        <v>242.53810100000001</v>
      </c>
      <c r="AC116">
        <v>246.64561499999999</v>
      </c>
      <c r="AD116">
        <v>250.83862300000001</v>
      </c>
      <c r="AE116">
        <v>255.11831699999999</v>
      </c>
      <c r="AF116">
        <v>259.48089599999997</v>
      </c>
      <c r="AG116">
        <v>263.92275999999998</v>
      </c>
      <c r="AH116">
        <v>268.437927</v>
      </c>
      <c r="AI116" s="32">
        <v>2.3E-2</v>
      </c>
    </row>
    <row r="117" spans="1:35">
      <c r="A117" t="s">
        <v>425</v>
      </c>
      <c r="B117" t="s">
        <v>3001</v>
      </c>
      <c r="C117" t="s">
        <v>3002</v>
      </c>
      <c r="D117" t="s">
        <v>273</v>
      </c>
      <c r="F117">
        <v>110.081108</v>
      </c>
      <c r="G117">
        <v>115.58123000000001</v>
      </c>
      <c r="H117">
        <v>122.967361</v>
      </c>
      <c r="I117">
        <v>127.819969</v>
      </c>
      <c r="J117">
        <v>132.20107999999999</v>
      </c>
      <c r="K117">
        <v>135.314087</v>
      </c>
      <c r="L117">
        <v>137.98341400000001</v>
      </c>
      <c r="M117">
        <v>140.101517</v>
      </c>
      <c r="N117">
        <v>142.25581399999999</v>
      </c>
      <c r="O117">
        <v>144.48762500000001</v>
      </c>
      <c r="P117">
        <v>146.77302599999999</v>
      </c>
      <c r="Q117">
        <v>149.094009</v>
      </c>
      <c r="R117">
        <v>151.45791600000001</v>
      </c>
      <c r="S117">
        <v>153.87184099999999</v>
      </c>
      <c r="T117">
        <v>156.33377100000001</v>
      </c>
      <c r="U117">
        <v>158.83955399999999</v>
      </c>
      <c r="V117">
        <v>161.39404300000001</v>
      </c>
      <c r="W117">
        <v>164.00202899999999</v>
      </c>
      <c r="X117">
        <v>166.662949</v>
      </c>
      <c r="Y117">
        <v>169.381439</v>
      </c>
      <c r="Z117">
        <v>172.15664699999999</v>
      </c>
      <c r="AA117">
        <v>174.987381</v>
      </c>
      <c r="AB117">
        <v>177.87385599999999</v>
      </c>
      <c r="AC117">
        <v>180.81530799999999</v>
      </c>
      <c r="AD117">
        <v>183.81668099999999</v>
      </c>
      <c r="AE117">
        <v>186.878784</v>
      </c>
      <c r="AF117">
        <v>189.99884</v>
      </c>
      <c r="AG117">
        <v>193.17420999999999</v>
      </c>
      <c r="AH117">
        <v>196.40057400000001</v>
      </c>
      <c r="AI117" s="32">
        <v>2.1000000000000001E-2</v>
      </c>
    </row>
    <row r="118" spans="1:35">
      <c r="A118" t="s">
        <v>427</v>
      </c>
      <c r="B118" t="s">
        <v>3003</v>
      </c>
      <c r="C118" t="s">
        <v>3004</v>
      </c>
      <c r="D118" t="s">
        <v>273</v>
      </c>
      <c r="F118">
        <v>17.723891999999999</v>
      </c>
      <c r="G118">
        <v>21.558128</v>
      </c>
      <c r="H118">
        <v>25.640647999999999</v>
      </c>
      <c r="I118">
        <v>28.409416</v>
      </c>
      <c r="J118">
        <v>30.442050999999999</v>
      </c>
      <c r="K118">
        <v>31.694476999999999</v>
      </c>
      <c r="L118">
        <v>32.657162</v>
      </c>
      <c r="M118">
        <v>33.257838999999997</v>
      </c>
      <c r="N118">
        <v>33.868983999999998</v>
      </c>
      <c r="O118">
        <v>34.497799000000001</v>
      </c>
      <c r="P118">
        <v>35.139740000000003</v>
      </c>
      <c r="Q118">
        <v>35.792296999999998</v>
      </c>
      <c r="R118">
        <v>36.457706000000002</v>
      </c>
      <c r="S118">
        <v>37.138069000000002</v>
      </c>
      <c r="T118">
        <v>37.832951000000001</v>
      </c>
      <c r="U118">
        <v>38.541350999999999</v>
      </c>
      <c r="V118">
        <v>39.264755000000001</v>
      </c>
      <c r="W118">
        <v>40.004631000000003</v>
      </c>
      <c r="X118">
        <v>40.762042999999998</v>
      </c>
      <c r="Y118">
        <v>41.537818999999999</v>
      </c>
      <c r="Z118">
        <v>42.331817999999998</v>
      </c>
      <c r="AA118">
        <v>43.143847999999998</v>
      </c>
      <c r="AB118">
        <v>43.973972000000003</v>
      </c>
      <c r="AC118">
        <v>44.822124000000002</v>
      </c>
      <c r="AD118">
        <v>45.689816</v>
      </c>
      <c r="AE118">
        <v>46.577365999999998</v>
      </c>
      <c r="AF118">
        <v>47.484093000000001</v>
      </c>
      <c r="AG118">
        <v>48.409294000000003</v>
      </c>
      <c r="AH118">
        <v>49.351832999999999</v>
      </c>
      <c r="AI118" s="32">
        <v>3.6999999999999998E-2</v>
      </c>
    </row>
    <row r="119" spans="1:35">
      <c r="A119" t="s">
        <v>429</v>
      </c>
      <c r="B119" t="s">
        <v>3005</v>
      </c>
      <c r="C119" t="s">
        <v>3006</v>
      </c>
      <c r="D119" t="s">
        <v>273</v>
      </c>
      <c r="F119">
        <v>14.50943</v>
      </c>
      <c r="G119">
        <v>14.750728000000001</v>
      </c>
      <c r="H119">
        <v>15.256656</v>
      </c>
      <c r="I119">
        <v>15.506875000000001</v>
      </c>
      <c r="J119">
        <v>15.82633</v>
      </c>
      <c r="K119">
        <v>16.091740000000001</v>
      </c>
      <c r="L119">
        <v>16.341602000000002</v>
      </c>
      <c r="M119">
        <v>16.572548000000001</v>
      </c>
      <c r="N119">
        <v>16.807404999999999</v>
      </c>
      <c r="O119">
        <v>17.051577000000002</v>
      </c>
      <c r="P119">
        <v>17.302004</v>
      </c>
      <c r="Q119">
        <v>17.556206</v>
      </c>
      <c r="R119">
        <v>17.814955000000001</v>
      </c>
      <c r="S119">
        <v>18.079001999999999</v>
      </c>
      <c r="T119">
        <v>18.348101</v>
      </c>
      <c r="U119">
        <v>18.621765</v>
      </c>
      <c r="V119">
        <v>18.900500999999998</v>
      </c>
      <c r="W119">
        <v>19.184811</v>
      </c>
      <c r="X119">
        <v>19.474388000000001</v>
      </c>
      <c r="Y119">
        <v>19.769831</v>
      </c>
      <c r="Z119">
        <v>20.071031999999999</v>
      </c>
      <c r="AA119">
        <v>20.377831</v>
      </c>
      <c r="AB119">
        <v>20.690248</v>
      </c>
      <c r="AC119">
        <v>21.008171000000001</v>
      </c>
      <c r="AD119">
        <v>21.332118999999999</v>
      </c>
      <c r="AE119">
        <v>21.662158999999999</v>
      </c>
      <c r="AF119">
        <v>21.997971</v>
      </c>
      <c r="AG119">
        <v>22.339255999999999</v>
      </c>
      <c r="AH119">
        <v>22.685524000000001</v>
      </c>
      <c r="AI119" s="32">
        <v>1.6E-2</v>
      </c>
    </row>
    <row r="120" spans="1:35">
      <c r="A120" t="s">
        <v>2814</v>
      </c>
      <c r="B120" t="s">
        <v>3007</v>
      </c>
      <c r="C120" t="s">
        <v>3008</v>
      </c>
      <c r="D120" t="s">
        <v>273</v>
      </c>
      <c r="F120">
        <v>48.721522999999998</v>
      </c>
      <c r="G120">
        <v>61.768990000000002</v>
      </c>
      <c r="H120">
        <v>73.845116000000004</v>
      </c>
      <c r="I120">
        <v>82.664268000000007</v>
      </c>
      <c r="J120">
        <v>90.551765000000003</v>
      </c>
      <c r="K120">
        <v>94.869156000000004</v>
      </c>
      <c r="L120">
        <v>98.194419999999994</v>
      </c>
      <c r="M120">
        <v>100.99239300000001</v>
      </c>
      <c r="N120">
        <v>103.867386</v>
      </c>
      <c r="O120">
        <v>106.882401</v>
      </c>
      <c r="P120">
        <v>109.995766</v>
      </c>
      <c r="Q120">
        <v>113.19216900000001</v>
      </c>
      <c r="R120">
        <v>116.47422</v>
      </c>
      <c r="S120">
        <v>119.84822800000001</v>
      </c>
      <c r="T120">
        <v>123.249786</v>
      </c>
      <c r="U120">
        <v>126.73764799999999</v>
      </c>
      <c r="V120">
        <v>130.315765</v>
      </c>
      <c r="W120">
        <v>133.98472599999999</v>
      </c>
      <c r="X120">
        <v>137.747986</v>
      </c>
      <c r="Y120">
        <v>141.534378</v>
      </c>
      <c r="Z120">
        <v>145.41456600000001</v>
      </c>
      <c r="AA120">
        <v>149.39035000000001</v>
      </c>
      <c r="AB120">
        <v>153.46047999999999</v>
      </c>
      <c r="AC120">
        <v>157.62562600000001</v>
      </c>
      <c r="AD120">
        <v>161.804001</v>
      </c>
      <c r="AE120">
        <v>166.075638</v>
      </c>
      <c r="AF120">
        <v>170.446091</v>
      </c>
      <c r="AG120">
        <v>174.919006</v>
      </c>
      <c r="AH120">
        <v>179.497559</v>
      </c>
      <c r="AI120" s="32">
        <v>4.8000000000000001E-2</v>
      </c>
    </row>
    <row r="121" spans="1:35">
      <c r="A121" t="s">
        <v>425</v>
      </c>
      <c r="B121" t="s">
        <v>3009</v>
      </c>
      <c r="C121" t="s">
        <v>3010</v>
      </c>
      <c r="D121" t="s">
        <v>273</v>
      </c>
      <c r="F121">
        <v>40.367882000000002</v>
      </c>
      <c r="G121">
        <v>51.182053000000003</v>
      </c>
      <c r="H121">
        <v>61.307991000000001</v>
      </c>
      <c r="I121">
        <v>68.604468999999995</v>
      </c>
      <c r="J121">
        <v>75.149856999999997</v>
      </c>
      <c r="K121">
        <v>78.746758</v>
      </c>
      <c r="L121">
        <v>81.512482000000006</v>
      </c>
      <c r="M121">
        <v>83.836219999999997</v>
      </c>
      <c r="N121">
        <v>86.223915000000005</v>
      </c>
      <c r="O121">
        <v>88.727737000000005</v>
      </c>
      <c r="P121">
        <v>91.313179000000005</v>
      </c>
      <c r="Q121">
        <v>93.967590000000001</v>
      </c>
      <c r="R121">
        <v>96.693107999999995</v>
      </c>
      <c r="S121">
        <v>99.494986999999995</v>
      </c>
      <c r="T121">
        <v>102.32</v>
      </c>
      <c r="U121">
        <v>105.216705</v>
      </c>
      <c r="V121">
        <v>108.188377</v>
      </c>
      <c r="W121">
        <v>111.235527</v>
      </c>
      <c r="X121">
        <v>114.361046</v>
      </c>
      <c r="Y121">
        <v>117.506035</v>
      </c>
      <c r="Z121">
        <v>120.728973</v>
      </c>
      <c r="AA121">
        <v>124.031364</v>
      </c>
      <c r="AB121">
        <v>127.412148</v>
      </c>
      <c r="AC121">
        <v>130.871872</v>
      </c>
      <c r="AD121">
        <v>134.342804</v>
      </c>
      <c r="AE121">
        <v>137.89123499999999</v>
      </c>
      <c r="AF121">
        <v>141.52177399999999</v>
      </c>
      <c r="AG121">
        <v>145.23748800000001</v>
      </c>
      <c r="AH121">
        <v>149.04101600000001</v>
      </c>
      <c r="AI121" s="32">
        <v>4.8000000000000001E-2</v>
      </c>
    </row>
    <row r="122" spans="1:35">
      <c r="A122" t="s">
        <v>427</v>
      </c>
      <c r="B122" t="s">
        <v>3011</v>
      </c>
      <c r="C122" t="s">
        <v>3012</v>
      </c>
      <c r="D122" t="s">
        <v>273</v>
      </c>
      <c r="F122">
        <v>4.8107499999999996</v>
      </c>
      <c r="G122">
        <v>6.1307200000000002</v>
      </c>
      <c r="H122">
        <v>7.171532</v>
      </c>
      <c r="I122">
        <v>7.9921449999999998</v>
      </c>
      <c r="J122">
        <v>8.7539029999999993</v>
      </c>
      <c r="K122">
        <v>9.1908320000000003</v>
      </c>
      <c r="L122">
        <v>9.5208630000000003</v>
      </c>
      <c r="M122">
        <v>9.7937060000000002</v>
      </c>
      <c r="N122">
        <v>10.074055</v>
      </c>
      <c r="O122">
        <v>10.367825</v>
      </c>
      <c r="P122">
        <v>10.671106999999999</v>
      </c>
      <c r="Q122">
        <v>10.982485</v>
      </c>
      <c r="R122">
        <v>11.302196</v>
      </c>
      <c r="S122">
        <v>11.630836</v>
      </c>
      <c r="T122">
        <v>11.962536999999999</v>
      </c>
      <c r="U122">
        <v>12.302671</v>
      </c>
      <c r="V122">
        <v>12.651629</v>
      </c>
      <c r="W122">
        <v>13.009482</v>
      </c>
      <c r="X122">
        <v>13.376611</v>
      </c>
      <c r="Y122">
        <v>13.746362</v>
      </c>
      <c r="Z122">
        <v>14.125339</v>
      </c>
      <c r="AA122">
        <v>14.513700999999999</v>
      </c>
      <c r="AB122">
        <v>14.911319000000001</v>
      </c>
      <c r="AC122">
        <v>15.318254</v>
      </c>
      <c r="AD122">
        <v>15.726773</v>
      </c>
      <c r="AE122">
        <v>16.144462999999998</v>
      </c>
      <c r="AF122">
        <v>16.571867000000001</v>
      </c>
      <c r="AG122">
        <v>17.009353999999998</v>
      </c>
      <c r="AH122">
        <v>17.457253999999999</v>
      </c>
      <c r="AI122" s="32">
        <v>4.7E-2</v>
      </c>
    </row>
    <row r="123" spans="1:35">
      <c r="A123" t="s">
        <v>429</v>
      </c>
      <c r="B123" t="s">
        <v>3013</v>
      </c>
      <c r="C123" t="s">
        <v>3014</v>
      </c>
      <c r="D123" t="s">
        <v>273</v>
      </c>
      <c r="F123">
        <v>3.542891</v>
      </c>
      <c r="G123">
        <v>4.4562160000000004</v>
      </c>
      <c r="H123">
        <v>5.3655970000000002</v>
      </c>
      <c r="I123">
        <v>6.0676459999999999</v>
      </c>
      <c r="J123">
        <v>6.6479980000000003</v>
      </c>
      <c r="K123">
        <v>6.9315740000000003</v>
      </c>
      <c r="L123">
        <v>7.161073</v>
      </c>
      <c r="M123">
        <v>7.3624660000000004</v>
      </c>
      <c r="N123">
        <v>7.5694160000000004</v>
      </c>
      <c r="O123">
        <v>7.7868430000000002</v>
      </c>
      <c r="P123">
        <v>8.0114780000000003</v>
      </c>
      <c r="Q123">
        <v>8.2420969999999993</v>
      </c>
      <c r="R123">
        <v>8.4789100000000008</v>
      </c>
      <c r="S123">
        <v>8.7224079999999997</v>
      </c>
      <c r="T123">
        <v>8.9672540000000005</v>
      </c>
      <c r="U123">
        <v>9.2182739999999992</v>
      </c>
      <c r="V123">
        <v>9.4757580000000008</v>
      </c>
      <c r="W123">
        <v>9.7397179999999999</v>
      </c>
      <c r="X123">
        <v>10.010329</v>
      </c>
      <c r="Y123">
        <v>10.281976999999999</v>
      </c>
      <c r="Z123">
        <v>10.560243</v>
      </c>
      <c r="AA123">
        <v>10.845281999999999</v>
      </c>
      <c r="AB123">
        <v>11.137014000000001</v>
      </c>
      <c r="AC123">
        <v>11.435499999999999</v>
      </c>
      <c r="AD123">
        <v>11.734435</v>
      </c>
      <c r="AE123">
        <v>12.039953000000001</v>
      </c>
      <c r="AF123">
        <v>12.352451</v>
      </c>
      <c r="AG123">
        <v>12.67216</v>
      </c>
      <c r="AH123">
        <v>12.999294000000001</v>
      </c>
      <c r="AI123" s="32">
        <v>4.8000000000000001E-2</v>
      </c>
    </row>
    <row r="124" spans="1:35">
      <c r="A124" t="s">
        <v>372</v>
      </c>
      <c r="B124" t="s">
        <v>3015</v>
      </c>
      <c r="C124" t="s">
        <v>3016</v>
      </c>
      <c r="D124" t="s">
        <v>273</v>
      </c>
      <c r="F124">
        <v>782.72277799999995</v>
      </c>
      <c r="G124">
        <v>779.99255400000004</v>
      </c>
      <c r="H124">
        <v>777.24194299999999</v>
      </c>
      <c r="I124">
        <v>836.20019500000001</v>
      </c>
      <c r="J124">
        <v>900.88647500000002</v>
      </c>
      <c r="K124">
        <v>959.77856399999996</v>
      </c>
      <c r="L124">
        <v>1015.328857</v>
      </c>
      <c r="M124">
        <v>1071.4494629999999</v>
      </c>
      <c r="N124">
        <v>1127.8001710000001</v>
      </c>
      <c r="O124">
        <v>1184.857544</v>
      </c>
      <c r="P124">
        <v>1242.602173</v>
      </c>
      <c r="Q124">
        <v>1300.8637699999999</v>
      </c>
      <c r="R124">
        <v>1359.7788089999999</v>
      </c>
      <c r="S124">
        <v>1419.6533199999999</v>
      </c>
      <c r="T124">
        <v>1480.3670649999999</v>
      </c>
      <c r="U124">
        <v>1541.5150149999999</v>
      </c>
      <c r="V124">
        <v>1603.139404</v>
      </c>
      <c r="W124">
        <v>1665.5854489999999</v>
      </c>
      <c r="X124">
        <v>1729.3858640000001</v>
      </c>
      <c r="Y124">
        <v>1795.155029</v>
      </c>
      <c r="Z124">
        <v>1862.857422</v>
      </c>
      <c r="AA124">
        <v>1931.973999</v>
      </c>
      <c r="AB124">
        <v>2001.8626710000001</v>
      </c>
      <c r="AC124">
        <v>2071.8183589999999</v>
      </c>
      <c r="AD124">
        <v>2141.7058109999998</v>
      </c>
      <c r="AE124">
        <v>2211.8625489999999</v>
      </c>
      <c r="AF124">
        <v>2282.0432129999999</v>
      </c>
      <c r="AG124">
        <v>2351.5871579999998</v>
      </c>
      <c r="AH124">
        <v>2419.7944339999999</v>
      </c>
      <c r="AI124" s="32">
        <v>4.1000000000000002E-2</v>
      </c>
    </row>
    <row r="125" spans="1:35">
      <c r="A125" t="s">
        <v>425</v>
      </c>
      <c r="B125" t="s">
        <v>3017</v>
      </c>
      <c r="C125" t="s">
        <v>3018</v>
      </c>
      <c r="D125" t="s">
        <v>273</v>
      </c>
      <c r="F125">
        <v>607.629639</v>
      </c>
      <c r="G125">
        <v>579.78564500000005</v>
      </c>
      <c r="H125">
        <v>554.85424799999998</v>
      </c>
      <c r="I125">
        <v>591.023865</v>
      </c>
      <c r="J125">
        <v>632.18890399999998</v>
      </c>
      <c r="K125">
        <v>672.03393600000004</v>
      </c>
      <c r="L125">
        <v>711.24945100000002</v>
      </c>
      <c r="M125">
        <v>750.78301999999996</v>
      </c>
      <c r="N125">
        <v>790.37164299999995</v>
      </c>
      <c r="O125">
        <v>830.36956799999996</v>
      </c>
      <c r="P125">
        <v>870.75842299999999</v>
      </c>
      <c r="Q125">
        <v>911.40508999999997</v>
      </c>
      <c r="R125">
        <v>952.40625</v>
      </c>
      <c r="S125">
        <v>993.98687700000005</v>
      </c>
      <c r="T125">
        <v>1036.053101</v>
      </c>
      <c r="U125">
        <v>1078.296143</v>
      </c>
      <c r="V125">
        <v>1120.742432</v>
      </c>
      <c r="W125">
        <v>1163.6453859999999</v>
      </c>
      <c r="X125">
        <v>1207.394775</v>
      </c>
      <c r="Y125">
        <v>1252.449341</v>
      </c>
      <c r="Z125">
        <v>1298.7775879999999</v>
      </c>
      <c r="AA125">
        <v>1345.984375</v>
      </c>
      <c r="AB125">
        <v>1393.5820309999999</v>
      </c>
      <c r="AC125">
        <v>1441.0375979999999</v>
      </c>
      <c r="AD125">
        <v>1488.2482910000001</v>
      </c>
      <c r="AE125">
        <v>1535.4626459999999</v>
      </c>
      <c r="AF125">
        <v>1582.492432</v>
      </c>
      <c r="AG125">
        <v>1628.837769</v>
      </c>
      <c r="AH125">
        <v>1673.9719239999999</v>
      </c>
      <c r="AI125" s="32">
        <v>3.6999999999999998E-2</v>
      </c>
    </row>
    <row r="126" spans="1:35">
      <c r="A126" t="s">
        <v>427</v>
      </c>
      <c r="B126" t="s">
        <v>3019</v>
      </c>
      <c r="C126" t="s">
        <v>3020</v>
      </c>
      <c r="D126" t="s">
        <v>273</v>
      </c>
      <c r="F126">
        <v>87.702171000000007</v>
      </c>
      <c r="G126">
        <v>118.64717899999999</v>
      </c>
      <c r="H126">
        <v>145.718872</v>
      </c>
      <c r="I126">
        <v>163.990128</v>
      </c>
      <c r="J126">
        <v>182.23019400000001</v>
      </c>
      <c r="K126">
        <v>195.94972200000001</v>
      </c>
      <c r="L126">
        <v>206.901611</v>
      </c>
      <c r="M126">
        <v>218.06899999999999</v>
      </c>
      <c r="N126">
        <v>229.41262800000001</v>
      </c>
      <c r="O126">
        <v>241.004807</v>
      </c>
      <c r="P126">
        <v>252.84724399999999</v>
      </c>
      <c r="Q126">
        <v>264.92242399999998</v>
      </c>
      <c r="R126">
        <v>277.25662199999999</v>
      </c>
      <c r="S126">
        <v>289.89932299999998</v>
      </c>
      <c r="T126">
        <v>302.83795199999997</v>
      </c>
      <c r="U126">
        <v>316.01998900000001</v>
      </c>
      <c r="V126">
        <v>329.458618</v>
      </c>
      <c r="W126">
        <v>343.209473</v>
      </c>
      <c r="X126">
        <v>357.36090100000001</v>
      </c>
      <c r="Y126">
        <v>372.00381499999997</v>
      </c>
      <c r="Z126">
        <v>387.13888500000002</v>
      </c>
      <c r="AA126">
        <v>402.69903599999998</v>
      </c>
      <c r="AB126">
        <v>418.59939600000001</v>
      </c>
      <c r="AC126">
        <v>434.743561</v>
      </c>
      <c r="AD126">
        <v>451.11456299999998</v>
      </c>
      <c r="AE126">
        <v>467.76574699999998</v>
      </c>
      <c r="AF126">
        <v>484.66757200000001</v>
      </c>
      <c r="AG126">
        <v>501.73037699999998</v>
      </c>
      <c r="AH126">
        <v>518.85571300000004</v>
      </c>
      <c r="AI126" s="32">
        <v>6.6000000000000003E-2</v>
      </c>
    </row>
    <row r="127" spans="1:35">
      <c r="A127" t="s">
        <v>429</v>
      </c>
      <c r="B127" t="s">
        <v>3021</v>
      </c>
      <c r="C127" t="s">
        <v>3022</v>
      </c>
      <c r="D127" t="s">
        <v>273</v>
      </c>
      <c r="F127">
        <v>87.390906999999999</v>
      </c>
      <c r="G127">
        <v>81.559792000000002</v>
      </c>
      <c r="H127">
        <v>76.668800000000005</v>
      </c>
      <c r="I127">
        <v>81.186179999999993</v>
      </c>
      <c r="J127">
        <v>86.467392000000004</v>
      </c>
      <c r="K127">
        <v>91.794830000000005</v>
      </c>
      <c r="L127">
        <v>97.177802999999997</v>
      </c>
      <c r="M127">
        <v>102.597488</v>
      </c>
      <c r="N127">
        <v>108.01593800000001</v>
      </c>
      <c r="O127">
        <v>113.483192</v>
      </c>
      <c r="P127">
        <v>118.996407</v>
      </c>
      <c r="Q127">
        <v>124.536186</v>
      </c>
      <c r="R127">
        <v>130.11586</v>
      </c>
      <c r="S127">
        <v>135.76705899999999</v>
      </c>
      <c r="T127">
        <v>141.47612000000001</v>
      </c>
      <c r="U127">
        <v>147.198837</v>
      </c>
      <c r="V127">
        <v>152.938492</v>
      </c>
      <c r="W127">
        <v>158.73074299999999</v>
      </c>
      <c r="X127">
        <v>164.63017300000001</v>
      </c>
      <c r="Y127">
        <v>170.70181299999999</v>
      </c>
      <c r="Z127">
        <v>176.94079600000001</v>
      </c>
      <c r="AA127">
        <v>183.29051200000001</v>
      </c>
      <c r="AB127">
        <v>189.68124399999999</v>
      </c>
      <c r="AC127">
        <v>196.03698700000001</v>
      </c>
      <c r="AD127">
        <v>202.342896</v>
      </c>
      <c r="AE127">
        <v>208.634064</v>
      </c>
      <c r="AF127">
        <v>214.88330099999999</v>
      </c>
      <c r="AG127">
        <v>221.019318</v>
      </c>
      <c r="AH127">
        <v>226.96713299999999</v>
      </c>
      <c r="AI127" s="32">
        <v>3.5000000000000003E-2</v>
      </c>
    </row>
    <row r="128" spans="1:35">
      <c r="A128" t="s">
        <v>2819</v>
      </c>
      <c r="B128" t="s">
        <v>3023</v>
      </c>
      <c r="C128" t="s">
        <v>3024</v>
      </c>
      <c r="D128" t="s">
        <v>273</v>
      </c>
      <c r="F128">
        <v>105.801849</v>
      </c>
      <c r="G128">
        <v>131.08637999999999</v>
      </c>
      <c r="H128">
        <v>148.97323600000001</v>
      </c>
      <c r="I128">
        <v>162.49697900000001</v>
      </c>
      <c r="J128">
        <v>182.242538</v>
      </c>
      <c r="K128">
        <v>199.04045099999999</v>
      </c>
      <c r="L128">
        <v>215.68579099999999</v>
      </c>
      <c r="M128">
        <v>233.66879299999999</v>
      </c>
      <c r="N128">
        <v>252.08363299999999</v>
      </c>
      <c r="O128">
        <v>270.79431199999999</v>
      </c>
      <c r="P128">
        <v>289.70480300000003</v>
      </c>
      <c r="Q128">
        <v>308.69137599999999</v>
      </c>
      <c r="R128">
        <v>327.61547899999999</v>
      </c>
      <c r="S128">
        <v>346.53881799999999</v>
      </c>
      <c r="T128">
        <v>365.61932400000001</v>
      </c>
      <c r="U128">
        <v>385.17947400000003</v>
      </c>
      <c r="V128">
        <v>405.21984900000001</v>
      </c>
      <c r="W128">
        <v>425.707581</v>
      </c>
      <c r="X128">
        <v>446.58886699999999</v>
      </c>
      <c r="Y128">
        <v>467.84079000000003</v>
      </c>
      <c r="Z128">
        <v>489.42877199999998</v>
      </c>
      <c r="AA128">
        <v>511.33187900000001</v>
      </c>
      <c r="AB128">
        <v>533.48980700000004</v>
      </c>
      <c r="AC128">
        <v>555.85424799999998</v>
      </c>
      <c r="AD128">
        <v>578.37213099999997</v>
      </c>
      <c r="AE128">
        <v>600.98870799999997</v>
      </c>
      <c r="AF128">
        <v>623.63964799999997</v>
      </c>
      <c r="AG128">
        <v>646.26062000000002</v>
      </c>
      <c r="AH128">
        <v>668.79229699999996</v>
      </c>
      <c r="AI128" s="32">
        <v>6.8000000000000005E-2</v>
      </c>
    </row>
    <row r="129" spans="1:35">
      <c r="A129" t="s">
        <v>425</v>
      </c>
      <c r="B129" t="s">
        <v>3025</v>
      </c>
      <c r="C129" t="s">
        <v>3026</v>
      </c>
      <c r="D129" t="s">
        <v>273</v>
      </c>
      <c r="F129">
        <v>75.193489</v>
      </c>
      <c r="G129">
        <v>88.749320999999995</v>
      </c>
      <c r="H129">
        <v>96.573020999999997</v>
      </c>
      <c r="I129">
        <v>102.475159</v>
      </c>
      <c r="J129">
        <v>114.042053</v>
      </c>
      <c r="K129">
        <v>124.892517</v>
      </c>
      <c r="L129">
        <v>135.918442</v>
      </c>
      <c r="M129">
        <v>147.58873</v>
      </c>
      <c r="N129">
        <v>159.55355800000001</v>
      </c>
      <c r="O129">
        <v>171.721115</v>
      </c>
      <c r="P129">
        <v>184.025848</v>
      </c>
      <c r="Q129">
        <v>196.38386499999999</v>
      </c>
      <c r="R129">
        <v>208.70137</v>
      </c>
      <c r="S129">
        <v>221.01852400000001</v>
      </c>
      <c r="T129">
        <v>233.43985000000001</v>
      </c>
      <c r="U129">
        <v>246.18055699999999</v>
      </c>
      <c r="V129">
        <v>259.24078400000002</v>
      </c>
      <c r="W129">
        <v>272.59823599999999</v>
      </c>
      <c r="X129">
        <v>286.21472199999999</v>
      </c>
      <c r="Y129">
        <v>300.07556199999999</v>
      </c>
      <c r="Z129">
        <v>314.157196</v>
      </c>
      <c r="AA129">
        <v>328.44482399999998</v>
      </c>
      <c r="AB129">
        <v>342.89700299999998</v>
      </c>
      <c r="AC129">
        <v>357.48037699999998</v>
      </c>
      <c r="AD129">
        <v>372.15881300000001</v>
      </c>
      <c r="AE129">
        <v>386.89511099999999</v>
      </c>
      <c r="AF129">
        <v>401.64532500000001</v>
      </c>
      <c r="AG129">
        <v>416.36498999999998</v>
      </c>
      <c r="AH129">
        <v>431.01361100000003</v>
      </c>
      <c r="AI129" s="32">
        <v>6.4000000000000001E-2</v>
      </c>
    </row>
    <row r="130" spans="1:35">
      <c r="A130" t="s">
        <v>427</v>
      </c>
      <c r="B130" t="s">
        <v>3027</v>
      </c>
      <c r="C130" t="s">
        <v>3028</v>
      </c>
      <c r="D130" t="s">
        <v>273</v>
      </c>
      <c r="F130">
        <v>20.681094999999999</v>
      </c>
      <c r="G130">
        <v>31.151104</v>
      </c>
      <c r="H130">
        <v>40.734214999999999</v>
      </c>
      <c r="I130">
        <v>48.025737999999997</v>
      </c>
      <c r="J130">
        <v>54.971947</v>
      </c>
      <c r="K130">
        <v>59.613852999999999</v>
      </c>
      <c r="L130">
        <v>63.869911000000002</v>
      </c>
      <c r="M130">
        <v>68.771148999999994</v>
      </c>
      <c r="N130">
        <v>73.772148000000001</v>
      </c>
      <c r="O130">
        <v>78.840309000000005</v>
      </c>
      <c r="P130">
        <v>83.953598</v>
      </c>
      <c r="Q130">
        <v>89.082618999999994</v>
      </c>
      <c r="R130">
        <v>94.194580000000002</v>
      </c>
      <c r="S130">
        <v>99.306160000000006</v>
      </c>
      <c r="T130">
        <v>104.45790100000001</v>
      </c>
      <c r="U130">
        <v>109.730125</v>
      </c>
      <c r="V130">
        <v>115.12342099999999</v>
      </c>
      <c r="W130">
        <v>120.629929</v>
      </c>
      <c r="X130">
        <v>126.239189</v>
      </c>
      <c r="Y130">
        <v>131.944626</v>
      </c>
      <c r="Z130">
        <v>137.73826600000001</v>
      </c>
      <c r="AA130">
        <v>143.61595199999999</v>
      </c>
      <c r="AB130">
        <v>149.56410199999999</v>
      </c>
      <c r="AC130">
        <v>155.57214400000001</v>
      </c>
      <c r="AD130">
        <v>161.627579</v>
      </c>
      <c r="AE130">
        <v>167.71759</v>
      </c>
      <c r="AF130">
        <v>173.827698</v>
      </c>
      <c r="AG130">
        <v>179.94335899999999</v>
      </c>
      <c r="AH130">
        <v>186.051331</v>
      </c>
      <c r="AI130" s="32">
        <v>8.2000000000000003E-2</v>
      </c>
    </row>
    <row r="131" spans="1:35">
      <c r="A131" t="s">
        <v>429</v>
      </c>
      <c r="B131" t="s">
        <v>3029</v>
      </c>
      <c r="C131" t="s">
        <v>3030</v>
      </c>
      <c r="D131" t="s">
        <v>273</v>
      </c>
      <c r="F131">
        <v>9.9272690000000008</v>
      </c>
      <c r="G131">
        <v>11.185945</v>
      </c>
      <c r="H131">
        <v>11.666002000000001</v>
      </c>
      <c r="I131">
        <v>11.996092000000001</v>
      </c>
      <c r="J131">
        <v>13.228529999999999</v>
      </c>
      <c r="K131">
        <v>14.534067</v>
      </c>
      <c r="L131">
        <v>15.897460000000001</v>
      </c>
      <c r="M131">
        <v>17.308926</v>
      </c>
      <c r="N131">
        <v>18.757919000000001</v>
      </c>
      <c r="O131">
        <v>20.232868</v>
      </c>
      <c r="P131">
        <v>21.725401000000002</v>
      </c>
      <c r="Q131">
        <v>23.224907000000002</v>
      </c>
      <c r="R131">
        <v>24.719524</v>
      </c>
      <c r="S131">
        <v>26.214109000000001</v>
      </c>
      <c r="T131">
        <v>27.721582000000001</v>
      </c>
      <c r="U131">
        <v>29.26877</v>
      </c>
      <c r="V131">
        <v>30.855650000000001</v>
      </c>
      <c r="W131">
        <v>32.479407999999999</v>
      </c>
      <c r="X131">
        <v>34.134968000000001</v>
      </c>
      <c r="Y131">
        <v>35.820602000000001</v>
      </c>
      <c r="Z131">
        <v>37.533295000000003</v>
      </c>
      <c r="AA131">
        <v>39.271095000000003</v>
      </c>
      <c r="AB131">
        <v>41.028694000000002</v>
      </c>
      <c r="AC131">
        <v>42.801788000000002</v>
      </c>
      <c r="AD131">
        <v>44.585773000000003</v>
      </c>
      <c r="AE131">
        <v>46.375937999999998</v>
      </c>
      <c r="AF131">
        <v>48.166649</v>
      </c>
      <c r="AG131">
        <v>49.952205999999997</v>
      </c>
      <c r="AH131">
        <v>51.727398000000001</v>
      </c>
      <c r="AI131" s="32">
        <v>6.0999999999999999E-2</v>
      </c>
    </row>
    <row r="132" spans="1:35">
      <c r="A132" t="s">
        <v>2822</v>
      </c>
      <c r="B132" t="s">
        <v>3031</v>
      </c>
      <c r="C132" t="s">
        <v>3032</v>
      </c>
      <c r="D132" t="s">
        <v>273</v>
      </c>
      <c r="F132">
        <v>375.91976899999997</v>
      </c>
      <c r="G132">
        <v>481.70532200000002</v>
      </c>
      <c r="H132">
        <v>566.80071999999996</v>
      </c>
      <c r="I132">
        <v>619.48498500000005</v>
      </c>
      <c r="J132">
        <v>692.50787400000002</v>
      </c>
      <c r="K132">
        <v>742.44305399999996</v>
      </c>
      <c r="L132">
        <v>789.48498500000005</v>
      </c>
      <c r="M132">
        <v>826.39794900000004</v>
      </c>
      <c r="N132">
        <v>863.72631799999999</v>
      </c>
      <c r="O132">
        <v>901.85369900000001</v>
      </c>
      <c r="P132">
        <v>941.02893100000006</v>
      </c>
      <c r="Q132">
        <v>981.25726299999997</v>
      </c>
      <c r="R132">
        <v>1022.627808</v>
      </c>
      <c r="S132">
        <v>1065.224731</v>
      </c>
      <c r="T132">
        <v>1108.5661620000001</v>
      </c>
      <c r="U132">
        <v>1153.0804439999999</v>
      </c>
      <c r="V132">
        <v>1198.8654790000001</v>
      </c>
      <c r="W132">
        <v>1245.9023440000001</v>
      </c>
      <c r="X132">
        <v>1294.303101</v>
      </c>
      <c r="Y132">
        <v>1343.3957519999999</v>
      </c>
      <c r="Z132">
        <v>1393.615845</v>
      </c>
      <c r="AA132">
        <v>1445.0317379999999</v>
      </c>
      <c r="AB132">
        <v>1497.6895750000001</v>
      </c>
      <c r="AC132">
        <v>1551.5473629999999</v>
      </c>
      <c r="AD132">
        <v>1605.368774</v>
      </c>
      <c r="AE132">
        <v>1660.1064449999999</v>
      </c>
      <c r="AF132">
        <v>1716.0744629999999</v>
      </c>
      <c r="AG132">
        <v>1773.384644</v>
      </c>
      <c r="AH132">
        <v>1832.1719969999999</v>
      </c>
      <c r="AI132" s="32">
        <v>5.8000000000000003E-2</v>
      </c>
    </row>
    <row r="133" spans="1:35">
      <c r="A133" t="s">
        <v>425</v>
      </c>
      <c r="B133" t="s">
        <v>3033</v>
      </c>
      <c r="C133" t="s">
        <v>3034</v>
      </c>
      <c r="D133" t="s">
        <v>273</v>
      </c>
      <c r="F133">
        <v>202.08255</v>
      </c>
      <c r="G133">
        <v>239.99041700000001</v>
      </c>
      <c r="H133">
        <v>264.53637700000002</v>
      </c>
      <c r="I133">
        <v>278.37924199999998</v>
      </c>
      <c r="J133">
        <v>305.40206899999998</v>
      </c>
      <c r="K133">
        <v>325.109375</v>
      </c>
      <c r="L133">
        <v>344.39532500000001</v>
      </c>
      <c r="M133">
        <v>361.64950599999997</v>
      </c>
      <c r="N133">
        <v>379.05777</v>
      </c>
      <c r="O133">
        <v>396.874908</v>
      </c>
      <c r="P133">
        <v>415.19317599999999</v>
      </c>
      <c r="Q133">
        <v>434.01336700000002</v>
      </c>
      <c r="R133">
        <v>453.38519300000002</v>
      </c>
      <c r="S133">
        <v>473.35357699999997</v>
      </c>
      <c r="T133">
        <v>493.69140599999997</v>
      </c>
      <c r="U133">
        <v>514.59161400000005</v>
      </c>
      <c r="V133">
        <v>536.10888699999998</v>
      </c>
      <c r="W133">
        <v>558.22985800000004</v>
      </c>
      <c r="X133">
        <v>581.01440400000001</v>
      </c>
      <c r="Y133">
        <v>604.13098100000002</v>
      </c>
      <c r="Z133">
        <v>627.776794</v>
      </c>
      <c r="AA133">
        <v>651.98644999999999</v>
      </c>
      <c r="AB133">
        <v>676.78234899999995</v>
      </c>
      <c r="AC133">
        <v>702.13751200000002</v>
      </c>
      <c r="AD133">
        <v>727.42218000000003</v>
      </c>
      <c r="AE133">
        <v>753.10339399999998</v>
      </c>
      <c r="AF133">
        <v>779.35504200000003</v>
      </c>
      <c r="AG133">
        <v>806.23724400000003</v>
      </c>
      <c r="AH133">
        <v>833.82495100000006</v>
      </c>
      <c r="AI133" s="32">
        <v>5.1999999999999998E-2</v>
      </c>
    </row>
    <row r="134" spans="1:35">
      <c r="A134" t="s">
        <v>427</v>
      </c>
      <c r="B134" t="s">
        <v>3035</v>
      </c>
      <c r="C134" t="s">
        <v>3036</v>
      </c>
      <c r="D134" t="s">
        <v>273</v>
      </c>
      <c r="F134">
        <v>155.46173099999999</v>
      </c>
      <c r="G134">
        <v>220.74285900000001</v>
      </c>
      <c r="H134">
        <v>279.43624899999998</v>
      </c>
      <c r="I134">
        <v>317.849243</v>
      </c>
      <c r="J134">
        <v>362.02066000000002</v>
      </c>
      <c r="K134">
        <v>390.80450400000001</v>
      </c>
      <c r="L134">
        <v>417.08648699999998</v>
      </c>
      <c r="M134">
        <v>435.25451700000002</v>
      </c>
      <c r="N134">
        <v>453.67334</v>
      </c>
      <c r="O134">
        <v>472.444458</v>
      </c>
      <c r="P134">
        <v>491.71816999999999</v>
      </c>
      <c r="Q134">
        <v>511.49902300000002</v>
      </c>
      <c r="R134">
        <v>531.82147199999997</v>
      </c>
      <c r="S134">
        <v>552.72070299999996</v>
      </c>
      <c r="T134">
        <v>573.96124299999997</v>
      </c>
      <c r="U134">
        <v>595.76293899999996</v>
      </c>
      <c r="V134">
        <v>618.16339100000005</v>
      </c>
      <c r="W134">
        <v>641.15844700000002</v>
      </c>
      <c r="X134">
        <v>664.79449499999998</v>
      </c>
      <c r="Y134">
        <v>688.76110800000004</v>
      </c>
      <c r="Z134">
        <v>713.28021200000001</v>
      </c>
      <c r="AA134">
        <v>738.38207999999997</v>
      </c>
      <c r="AB134">
        <v>764.08868399999994</v>
      </c>
      <c r="AC134">
        <v>790.38763400000005</v>
      </c>
      <c r="AD134">
        <v>816.730591</v>
      </c>
      <c r="AE134">
        <v>843.56140100000005</v>
      </c>
      <c r="AF134">
        <v>871.00286900000003</v>
      </c>
      <c r="AG134">
        <v>899.10162400000002</v>
      </c>
      <c r="AH134">
        <v>927.90972899999997</v>
      </c>
      <c r="AI134" s="32">
        <v>6.6000000000000003E-2</v>
      </c>
    </row>
    <row r="135" spans="1:35">
      <c r="A135" t="s">
        <v>429</v>
      </c>
      <c r="B135" t="s">
        <v>3037</v>
      </c>
      <c r="C135" t="s">
        <v>3038</v>
      </c>
      <c r="D135" t="s">
        <v>273</v>
      </c>
      <c r="F135">
        <v>18.375473</v>
      </c>
      <c r="G135">
        <v>20.972035999999999</v>
      </c>
      <c r="H135">
        <v>22.828130999999999</v>
      </c>
      <c r="I135">
        <v>23.256474000000001</v>
      </c>
      <c r="J135">
        <v>25.085111999999999</v>
      </c>
      <c r="K135">
        <v>26.529171000000002</v>
      </c>
      <c r="L135">
        <v>28.003108999999998</v>
      </c>
      <c r="M135">
        <v>29.493925000000001</v>
      </c>
      <c r="N135">
        <v>30.995201000000002</v>
      </c>
      <c r="O135">
        <v>32.534325000000003</v>
      </c>
      <c r="P135">
        <v>34.117558000000002</v>
      </c>
      <c r="Q135">
        <v>35.744843000000003</v>
      </c>
      <c r="R135">
        <v>37.421059</v>
      </c>
      <c r="S135">
        <v>39.150475</v>
      </c>
      <c r="T135">
        <v>40.913345</v>
      </c>
      <c r="U135">
        <v>42.7258</v>
      </c>
      <c r="V135">
        <v>44.593226999999999</v>
      </c>
      <c r="W135">
        <v>46.514130000000002</v>
      </c>
      <c r="X135">
        <v>48.494213000000002</v>
      </c>
      <c r="Y135">
        <v>50.503624000000002</v>
      </c>
      <c r="Z135">
        <v>52.558903000000001</v>
      </c>
      <c r="AA135">
        <v>54.663254000000002</v>
      </c>
      <c r="AB135">
        <v>56.818660999999999</v>
      </c>
      <c r="AC135">
        <v>59.022284999999997</v>
      </c>
      <c r="AD135">
        <v>61.216000000000001</v>
      </c>
      <c r="AE135">
        <v>63.441715000000002</v>
      </c>
      <c r="AF135">
        <v>65.716399999999993</v>
      </c>
      <c r="AG135">
        <v>68.045783999999998</v>
      </c>
      <c r="AH135">
        <v>70.437195000000003</v>
      </c>
      <c r="AI135" s="32">
        <v>4.9000000000000002E-2</v>
      </c>
    </row>
    <row r="136" spans="1:35">
      <c r="A136" t="s">
        <v>2825</v>
      </c>
      <c r="B136" t="s">
        <v>3039</v>
      </c>
      <c r="C136" t="s">
        <v>3040</v>
      </c>
      <c r="D136" t="s">
        <v>273</v>
      </c>
      <c r="F136">
        <v>162.27954099999999</v>
      </c>
      <c r="G136">
        <v>220.34437600000001</v>
      </c>
      <c r="H136">
        <v>283.60168499999997</v>
      </c>
      <c r="I136">
        <v>335.28662100000003</v>
      </c>
      <c r="J136">
        <v>373.78436299999998</v>
      </c>
      <c r="K136">
        <v>399.65692100000001</v>
      </c>
      <c r="L136">
        <v>424.588165</v>
      </c>
      <c r="M136">
        <v>444.73553500000003</v>
      </c>
      <c r="N136">
        <v>465.55981400000002</v>
      </c>
      <c r="O136">
        <v>486.492706</v>
      </c>
      <c r="P136">
        <v>508.21795700000001</v>
      </c>
      <c r="Q136">
        <v>530.80432099999996</v>
      </c>
      <c r="R136">
        <v>554.29113800000005</v>
      </c>
      <c r="S136">
        <v>578.72289999999998</v>
      </c>
      <c r="T136">
        <v>603.86834699999997</v>
      </c>
      <c r="U136">
        <v>629.992615</v>
      </c>
      <c r="V136">
        <v>657.12609899999995</v>
      </c>
      <c r="W136">
        <v>685.28576699999996</v>
      </c>
      <c r="X136">
        <v>714.50665300000003</v>
      </c>
      <c r="Y136">
        <v>744.58624299999997</v>
      </c>
      <c r="Z136">
        <v>775.77813700000002</v>
      </c>
      <c r="AA136">
        <v>808.120544</v>
      </c>
      <c r="AB136">
        <v>841.64727800000003</v>
      </c>
      <c r="AC136">
        <v>876.40563999999995</v>
      </c>
      <c r="AD136">
        <v>912.07891800000004</v>
      </c>
      <c r="AE136">
        <v>949.02533000000005</v>
      </c>
      <c r="AF136">
        <v>987.29339600000003</v>
      </c>
      <c r="AG136">
        <v>1026.921143</v>
      </c>
      <c r="AH136">
        <v>1067.9521480000001</v>
      </c>
      <c r="AI136" s="32">
        <v>7.0000000000000007E-2</v>
      </c>
    </row>
    <row r="137" spans="1:35">
      <c r="A137" t="s">
        <v>425</v>
      </c>
      <c r="B137" t="s">
        <v>3041</v>
      </c>
      <c r="C137" t="s">
        <v>3042</v>
      </c>
      <c r="D137" t="s">
        <v>273</v>
      </c>
      <c r="F137">
        <v>47.925185999999997</v>
      </c>
      <c r="G137">
        <v>65.206665000000001</v>
      </c>
      <c r="H137">
        <v>84.260093999999995</v>
      </c>
      <c r="I137">
        <v>98.283669000000003</v>
      </c>
      <c r="J137">
        <v>106.965828</v>
      </c>
      <c r="K137">
        <v>113.162628</v>
      </c>
      <c r="L137">
        <v>119.248817</v>
      </c>
      <c r="M137">
        <v>124.49781</v>
      </c>
      <c r="N137">
        <v>129.91471899999999</v>
      </c>
      <c r="O137">
        <v>135.37001000000001</v>
      </c>
      <c r="P137">
        <v>140.99529999999999</v>
      </c>
      <c r="Q137">
        <v>146.82103000000001</v>
      </c>
      <c r="R137">
        <v>152.85952800000001</v>
      </c>
      <c r="S137">
        <v>159.126328</v>
      </c>
      <c r="T137">
        <v>165.56712300000001</v>
      </c>
      <c r="U137">
        <v>172.23751799999999</v>
      </c>
      <c r="V137">
        <v>179.143967</v>
      </c>
      <c r="W137">
        <v>186.28448499999999</v>
      </c>
      <c r="X137">
        <v>193.666122</v>
      </c>
      <c r="Y137">
        <v>201.24624600000001</v>
      </c>
      <c r="Z137">
        <v>209.07875100000001</v>
      </c>
      <c r="AA137">
        <v>217.173676</v>
      </c>
      <c r="AB137">
        <v>225.537994</v>
      </c>
      <c r="AC137">
        <v>234.18237300000001</v>
      </c>
      <c r="AD137">
        <v>243.03521699999999</v>
      </c>
      <c r="AE137">
        <v>252.17364499999999</v>
      </c>
      <c r="AF137">
        <v>261.61105300000003</v>
      </c>
      <c r="AG137">
        <v>271.35537699999998</v>
      </c>
      <c r="AH137">
        <v>281.41656499999999</v>
      </c>
      <c r="AI137" s="32">
        <v>6.5000000000000002E-2</v>
      </c>
    </row>
    <row r="138" spans="1:35">
      <c r="A138" t="s">
        <v>427</v>
      </c>
      <c r="B138" t="s">
        <v>3043</v>
      </c>
      <c r="C138" t="s">
        <v>3044</v>
      </c>
      <c r="D138" t="s">
        <v>273</v>
      </c>
      <c r="F138">
        <v>111.985527</v>
      </c>
      <c r="G138">
        <v>151.942352</v>
      </c>
      <c r="H138">
        <v>195.23732000000001</v>
      </c>
      <c r="I138">
        <v>232.306488</v>
      </c>
      <c r="J138">
        <v>261.88717700000001</v>
      </c>
      <c r="K138">
        <v>281.36276199999998</v>
      </c>
      <c r="L138">
        <v>300.00149499999998</v>
      </c>
      <c r="M138">
        <v>314.694458</v>
      </c>
      <c r="N138">
        <v>329.890533</v>
      </c>
      <c r="O138">
        <v>345.15454099999999</v>
      </c>
      <c r="P138">
        <v>361.03707900000001</v>
      </c>
      <c r="Q138">
        <v>377.57427999999999</v>
      </c>
      <c r="R138">
        <v>394.79260299999999</v>
      </c>
      <c r="S138">
        <v>412.71994000000001</v>
      </c>
      <c r="T138">
        <v>431.18127399999997</v>
      </c>
      <c r="U138">
        <v>450.384613</v>
      </c>
      <c r="V138">
        <v>470.35406499999999</v>
      </c>
      <c r="W138">
        <v>491.10906999999997</v>
      </c>
      <c r="X138">
        <v>512.677368</v>
      </c>
      <c r="Y138">
        <v>534.90020800000002</v>
      </c>
      <c r="Z138">
        <v>557.97601299999997</v>
      </c>
      <c r="AA138">
        <v>581.93243399999994</v>
      </c>
      <c r="AB138">
        <v>606.79632600000002</v>
      </c>
      <c r="AC138">
        <v>632.60412599999995</v>
      </c>
      <c r="AD138">
        <v>659.11236599999995</v>
      </c>
      <c r="AE138">
        <v>686.60070800000005</v>
      </c>
      <c r="AF138">
        <v>715.10357699999997</v>
      </c>
      <c r="AG138">
        <v>744.650757</v>
      </c>
      <c r="AH138">
        <v>775.27581799999996</v>
      </c>
      <c r="AI138" s="32">
        <v>7.1999999999999995E-2</v>
      </c>
    </row>
    <row r="139" spans="1:35">
      <c r="A139" t="s">
        <v>429</v>
      </c>
      <c r="B139" t="s">
        <v>3045</v>
      </c>
      <c r="C139" t="s">
        <v>3046</v>
      </c>
      <c r="D139" t="s">
        <v>273</v>
      </c>
      <c r="F139">
        <v>2.3688289999999999</v>
      </c>
      <c r="G139">
        <v>3.1953429999999998</v>
      </c>
      <c r="H139">
        <v>4.1042870000000002</v>
      </c>
      <c r="I139">
        <v>4.6964689999999996</v>
      </c>
      <c r="J139">
        <v>4.9313560000000001</v>
      </c>
      <c r="K139">
        <v>5.1315350000000004</v>
      </c>
      <c r="L139">
        <v>5.3378620000000003</v>
      </c>
      <c r="M139">
        <v>5.5432589999999999</v>
      </c>
      <c r="N139">
        <v>5.7545710000000003</v>
      </c>
      <c r="O139">
        <v>5.968172</v>
      </c>
      <c r="P139">
        <v>6.1855859999999998</v>
      </c>
      <c r="Q139">
        <v>6.4089879999999999</v>
      </c>
      <c r="R139">
        <v>6.6390180000000001</v>
      </c>
      <c r="S139">
        <v>6.8765869999999998</v>
      </c>
      <c r="T139">
        <v>7.1200349999999997</v>
      </c>
      <c r="U139">
        <v>7.3704929999999997</v>
      </c>
      <c r="V139">
        <v>7.6280970000000003</v>
      </c>
      <c r="W139">
        <v>7.8922679999999996</v>
      </c>
      <c r="X139">
        <v>8.1631269999999994</v>
      </c>
      <c r="Y139">
        <v>8.4397870000000008</v>
      </c>
      <c r="Z139">
        <v>8.7234130000000007</v>
      </c>
      <c r="AA139">
        <v>9.0144040000000007</v>
      </c>
      <c r="AB139">
        <v>9.3128930000000008</v>
      </c>
      <c r="AC139">
        <v>9.6191580000000005</v>
      </c>
      <c r="AD139">
        <v>9.93126</v>
      </c>
      <c r="AE139">
        <v>10.250947</v>
      </c>
      <c r="AF139">
        <v>10.578808</v>
      </c>
      <c r="AG139">
        <v>10.914996</v>
      </c>
      <c r="AH139">
        <v>11.259789</v>
      </c>
      <c r="AI139" s="32">
        <v>5.7000000000000002E-2</v>
      </c>
    </row>
    <row r="140" spans="1:35">
      <c r="A140" t="s">
        <v>366</v>
      </c>
      <c r="B140" t="s">
        <v>3047</v>
      </c>
      <c r="C140" t="s">
        <v>3048</v>
      </c>
      <c r="D140" t="s">
        <v>273</v>
      </c>
      <c r="F140">
        <v>108.068314</v>
      </c>
      <c r="G140">
        <v>134.33866900000001</v>
      </c>
      <c r="H140">
        <v>160.460846</v>
      </c>
      <c r="I140">
        <v>175.372849</v>
      </c>
      <c r="J140">
        <v>190.59790000000001</v>
      </c>
      <c r="K140">
        <v>200.96203600000001</v>
      </c>
      <c r="L140">
        <v>209.95349100000001</v>
      </c>
      <c r="M140">
        <v>219.482651</v>
      </c>
      <c r="N140">
        <v>229.459</v>
      </c>
      <c r="O140">
        <v>239.86399800000001</v>
      </c>
      <c r="P140">
        <v>250.63970900000001</v>
      </c>
      <c r="Q140">
        <v>261.76123000000001</v>
      </c>
      <c r="R140">
        <v>273.22671500000001</v>
      </c>
      <c r="S140">
        <v>285.03585800000002</v>
      </c>
      <c r="T140">
        <v>297.30960099999999</v>
      </c>
      <c r="U140">
        <v>309.96319599999998</v>
      </c>
      <c r="V140">
        <v>322.98092700000001</v>
      </c>
      <c r="W140">
        <v>336.36114500000002</v>
      </c>
      <c r="X140">
        <v>350.11276199999998</v>
      </c>
      <c r="Y140">
        <v>364.35461400000003</v>
      </c>
      <c r="Z140">
        <v>378.99136399999998</v>
      </c>
      <c r="AA140">
        <v>394.01416</v>
      </c>
      <c r="AB140">
        <v>409.428406</v>
      </c>
      <c r="AC140">
        <v>425.250519</v>
      </c>
      <c r="AD140">
        <v>441.58010899999999</v>
      </c>
      <c r="AE140">
        <v>458.33084100000002</v>
      </c>
      <c r="AF140">
        <v>475.49792500000001</v>
      </c>
      <c r="AG140">
        <v>493.08587599999998</v>
      </c>
      <c r="AH140">
        <v>511.11007699999999</v>
      </c>
      <c r="AI140" s="32">
        <v>5.7000000000000002E-2</v>
      </c>
    </row>
    <row r="141" spans="1:35">
      <c r="A141" t="s">
        <v>425</v>
      </c>
      <c r="B141" t="s">
        <v>3049</v>
      </c>
      <c r="C141" t="s">
        <v>3050</v>
      </c>
      <c r="D141" t="s">
        <v>273</v>
      </c>
      <c r="F141">
        <v>45.485579999999999</v>
      </c>
      <c r="G141">
        <v>55.676124999999999</v>
      </c>
      <c r="H141">
        <v>66.977654000000001</v>
      </c>
      <c r="I141">
        <v>72.654563999999993</v>
      </c>
      <c r="J141">
        <v>78.271675000000002</v>
      </c>
      <c r="K141">
        <v>82.364295999999996</v>
      </c>
      <c r="L141">
        <v>86.127701000000002</v>
      </c>
      <c r="M141">
        <v>90.092490999999995</v>
      </c>
      <c r="N141">
        <v>94.245590000000007</v>
      </c>
      <c r="O141">
        <v>98.584045000000003</v>
      </c>
      <c r="P141">
        <v>103.082115</v>
      </c>
      <c r="Q141">
        <v>107.73053</v>
      </c>
      <c r="R141">
        <v>112.529045</v>
      </c>
      <c r="S141">
        <v>117.478104</v>
      </c>
      <c r="T141">
        <v>122.62938699999999</v>
      </c>
      <c r="U141">
        <v>127.946747</v>
      </c>
      <c r="V141">
        <v>133.42456100000001</v>
      </c>
      <c r="W141">
        <v>139.062714</v>
      </c>
      <c r="X141">
        <v>144.863831</v>
      </c>
      <c r="Y141">
        <v>150.87931800000001</v>
      </c>
      <c r="Z141">
        <v>157.06916799999999</v>
      </c>
      <c r="AA141">
        <v>163.43048099999999</v>
      </c>
      <c r="AB141">
        <v>169.96601899999999</v>
      </c>
      <c r="AC141">
        <v>176.68287699999999</v>
      </c>
      <c r="AD141">
        <v>183.623535</v>
      </c>
      <c r="AE141">
        <v>190.75221300000001</v>
      </c>
      <c r="AF141">
        <v>198.06779499999999</v>
      </c>
      <c r="AG141">
        <v>205.57281499999999</v>
      </c>
      <c r="AH141">
        <v>213.27409399999999</v>
      </c>
      <c r="AI141" s="32">
        <v>5.7000000000000002E-2</v>
      </c>
    </row>
    <row r="142" spans="1:35">
      <c r="A142" t="s">
        <v>427</v>
      </c>
      <c r="B142" t="s">
        <v>3051</v>
      </c>
      <c r="C142" t="s">
        <v>3052</v>
      </c>
      <c r="D142" t="s">
        <v>273</v>
      </c>
      <c r="F142">
        <v>57.727024</v>
      </c>
      <c r="G142">
        <v>72.771004000000005</v>
      </c>
      <c r="H142">
        <v>86.377089999999995</v>
      </c>
      <c r="I142">
        <v>95.095618999999999</v>
      </c>
      <c r="J142">
        <v>104.223206</v>
      </c>
      <c r="K142">
        <v>110.09704600000001</v>
      </c>
      <c r="L142">
        <v>114.92420199999999</v>
      </c>
      <c r="M142">
        <v>120.06993900000001</v>
      </c>
      <c r="N142">
        <v>125.454285</v>
      </c>
      <c r="O142">
        <v>131.06126399999999</v>
      </c>
      <c r="P142">
        <v>136.86163300000001</v>
      </c>
      <c r="Q142">
        <v>142.84060700000001</v>
      </c>
      <c r="R142">
        <v>148.99646000000001</v>
      </c>
      <c r="S142">
        <v>155.32835399999999</v>
      </c>
      <c r="T142">
        <v>161.89987199999999</v>
      </c>
      <c r="U142">
        <v>168.666382</v>
      </c>
      <c r="V142">
        <v>175.618225</v>
      </c>
      <c r="W142">
        <v>182.753784</v>
      </c>
      <c r="X142">
        <v>190.07925399999999</v>
      </c>
      <c r="Y142">
        <v>197.656296</v>
      </c>
      <c r="Z142">
        <v>205.43386799999999</v>
      </c>
      <c r="AA142">
        <v>213.40623500000001</v>
      </c>
      <c r="AB142">
        <v>221.57566800000001</v>
      </c>
      <c r="AC142">
        <v>229.95066800000001</v>
      </c>
      <c r="AD142">
        <v>238.58374000000001</v>
      </c>
      <c r="AE142">
        <v>247.42799400000001</v>
      </c>
      <c r="AF142">
        <v>256.47988900000001</v>
      </c>
      <c r="AG142">
        <v>265.74093599999998</v>
      </c>
      <c r="AH142">
        <v>275.21890300000001</v>
      </c>
      <c r="AI142" s="32">
        <v>5.7000000000000002E-2</v>
      </c>
    </row>
    <row r="143" spans="1:35">
      <c r="A143" t="s">
        <v>429</v>
      </c>
      <c r="B143" t="s">
        <v>3053</v>
      </c>
      <c r="C143" t="s">
        <v>3054</v>
      </c>
      <c r="D143" t="s">
        <v>273</v>
      </c>
      <c r="F143">
        <v>4.855702</v>
      </c>
      <c r="G143">
        <v>5.891534</v>
      </c>
      <c r="H143">
        <v>7.1060939999999997</v>
      </c>
      <c r="I143">
        <v>7.6226510000000003</v>
      </c>
      <c r="J143">
        <v>8.1030320000000007</v>
      </c>
      <c r="K143">
        <v>8.5006830000000004</v>
      </c>
      <c r="L143">
        <v>8.9015810000000002</v>
      </c>
      <c r="M143">
        <v>9.3202309999999997</v>
      </c>
      <c r="N143">
        <v>9.7591210000000004</v>
      </c>
      <c r="O143">
        <v>10.218685000000001</v>
      </c>
      <c r="P143">
        <v>10.695945999999999</v>
      </c>
      <c r="Q143">
        <v>11.190096</v>
      </c>
      <c r="R143">
        <v>11.701198</v>
      </c>
      <c r="S143">
        <v>12.229378000000001</v>
      </c>
      <c r="T143">
        <v>12.780315999999999</v>
      </c>
      <c r="U143">
        <v>13.350054</v>
      </c>
      <c r="V143">
        <v>13.938138</v>
      </c>
      <c r="W143">
        <v>14.544650000000001</v>
      </c>
      <c r="X143">
        <v>15.169689</v>
      </c>
      <c r="Y143">
        <v>15.819004</v>
      </c>
      <c r="Z143">
        <v>16.488309999999998</v>
      </c>
      <c r="AA143">
        <v>17.177424999999999</v>
      </c>
      <c r="AB143">
        <v>17.886718999999999</v>
      </c>
      <c r="AC143">
        <v>18.616985</v>
      </c>
      <c r="AD143">
        <v>19.372869000000001</v>
      </c>
      <c r="AE143">
        <v>20.150623</v>
      </c>
      <c r="AF143">
        <v>20.950258000000002</v>
      </c>
      <c r="AG143">
        <v>21.772144000000001</v>
      </c>
      <c r="AH143">
        <v>22.617076999999998</v>
      </c>
      <c r="AI143" s="32">
        <v>5.6000000000000001E-2</v>
      </c>
    </row>
    <row r="144" spans="1:35">
      <c r="A144" t="s">
        <v>2830</v>
      </c>
      <c r="B144" t="s">
        <v>3055</v>
      </c>
      <c r="C144" t="s">
        <v>3056</v>
      </c>
      <c r="D144" t="s">
        <v>273</v>
      </c>
      <c r="F144">
        <v>87.274039999999999</v>
      </c>
      <c r="G144">
        <v>97.675728000000007</v>
      </c>
      <c r="H144">
        <v>104.957893</v>
      </c>
      <c r="I144">
        <v>111.186455</v>
      </c>
      <c r="J144">
        <v>117.21154</v>
      </c>
      <c r="K144">
        <v>121.512398</v>
      </c>
      <c r="L144">
        <v>125.17572</v>
      </c>
      <c r="M144">
        <v>128.093277</v>
      </c>
      <c r="N144">
        <v>130.81806900000001</v>
      </c>
      <c r="O144">
        <v>133.28259299999999</v>
      </c>
      <c r="P144">
        <v>135.629974</v>
      </c>
      <c r="Q144">
        <v>137.85252399999999</v>
      </c>
      <c r="R144">
        <v>139.94085699999999</v>
      </c>
      <c r="S144">
        <v>141.886719</v>
      </c>
      <c r="T144">
        <v>143.68980400000001</v>
      </c>
      <c r="U144">
        <v>145.369553</v>
      </c>
      <c r="V144">
        <v>146.93897999999999</v>
      </c>
      <c r="W144">
        <v>148.411224</v>
      </c>
      <c r="X144">
        <v>149.79480000000001</v>
      </c>
      <c r="Y144">
        <v>151.101685</v>
      </c>
      <c r="Z144">
        <v>152.338089</v>
      </c>
      <c r="AA144">
        <v>153.50933800000001</v>
      </c>
      <c r="AB144">
        <v>154.61885100000001</v>
      </c>
      <c r="AC144">
        <v>155.67060900000001</v>
      </c>
      <c r="AD144">
        <v>156.67411799999999</v>
      </c>
      <c r="AE144">
        <v>157.629074</v>
      </c>
      <c r="AF144">
        <v>158.53407300000001</v>
      </c>
      <c r="AG144">
        <v>159.38314800000001</v>
      </c>
      <c r="AH144">
        <v>160.178146</v>
      </c>
      <c r="AI144" s="32">
        <v>2.1999999999999999E-2</v>
      </c>
    </row>
    <row r="145" spans="1:35">
      <c r="A145" t="s">
        <v>425</v>
      </c>
      <c r="B145" t="s">
        <v>3057</v>
      </c>
      <c r="C145" t="s">
        <v>3058</v>
      </c>
      <c r="D145" t="s">
        <v>273</v>
      </c>
      <c r="F145">
        <v>55.069285999999998</v>
      </c>
      <c r="G145">
        <v>58.950187999999997</v>
      </c>
      <c r="H145">
        <v>60.784492</v>
      </c>
      <c r="I145">
        <v>63.028281999999997</v>
      </c>
      <c r="J145">
        <v>65.069220999999999</v>
      </c>
      <c r="K145">
        <v>66.783760000000001</v>
      </c>
      <c r="L145">
        <v>68.396538000000007</v>
      </c>
      <c r="M145">
        <v>69.879149999999996</v>
      </c>
      <c r="N145">
        <v>71.271529999999998</v>
      </c>
      <c r="O145">
        <v>72.542534000000003</v>
      </c>
      <c r="P145">
        <v>73.758780999999999</v>
      </c>
      <c r="Q145">
        <v>74.916718000000003</v>
      </c>
      <c r="R145">
        <v>76.011939999999996</v>
      </c>
      <c r="S145">
        <v>77.040688000000003</v>
      </c>
      <c r="T145">
        <v>78.002571000000003</v>
      </c>
      <c r="U145">
        <v>78.906502000000003</v>
      </c>
      <c r="V145">
        <v>79.758544999999998</v>
      </c>
      <c r="W145">
        <v>80.564812000000003</v>
      </c>
      <c r="X145">
        <v>81.327788999999996</v>
      </c>
      <c r="Y145">
        <v>82.053589000000002</v>
      </c>
      <c r="Z145">
        <v>82.744964999999993</v>
      </c>
      <c r="AA145">
        <v>83.404449</v>
      </c>
      <c r="AB145">
        <v>84.033835999999994</v>
      </c>
      <c r="AC145">
        <v>84.634856999999997</v>
      </c>
      <c r="AD145">
        <v>85.210953000000003</v>
      </c>
      <c r="AE145">
        <v>85.762046999999995</v>
      </c>
      <c r="AF145">
        <v>86.288871999999998</v>
      </c>
      <c r="AG145">
        <v>86.790169000000006</v>
      </c>
      <c r="AH145">
        <v>87.267905999999996</v>
      </c>
      <c r="AI145" s="32">
        <v>1.7000000000000001E-2</v>
      </c>
    </row>
    <row r="146" spans="1:35">
      <c r="A146" t="s">
        <v>427</v>
      </c>
      <c r="B146" t="s">
        <v>3059</v>
      </c>
      <c r="C146" t="s">
        <v>3060</v>
      </c>
      <c r="D146" t="s">
        <v>273</v>
      </c>
      <c r="F146">
        <v>24.418623</v>
      </c>
      <c r="G146">
        <v>30.534485</v>
      </c>
      <c r="H146">
        <v>35.821396</v>
      </c>
      <c r="I146">
        <v>39.563567999999997</v>
      </c>
      <c r="J146">
        <v>43.337069999999997</v>
      </c>
      <c r="K146">
        <v>45.72522</v>
      </c>
      <c r="L146">
        <v>47.578659000000002</v>
      </c>
      <c r="M146">
        <v>48.819865999999998</v>
      </c>
      <c r="N146">
        <v>49.969912999999998</v>
      </c>
      <c r="O146">
        <v>50.996322999999997</v>
      </c>
      <c r="P146">
        <v>51.967243000000003</v>
      </c>
      <c r="Q146">
        <v>52.878990000000002</v>
      </c>
      <c r="R146">
        <v>53.727093000000004</v>
      </c>
      <c r="S146">
        <v>54.507576</v>
      </c>
      <c r="T146">
        <v>55.220581000000003</v>
      </c>
      <c r="U146">
        <v>55.875506999999999</v>
      </c>
      <c r="V146">
        <v>56.478569</v>
      </c>
      <c r="W146">
        <v>57.035995</v>
      </c>
      <c r="X146">
        <v>57.553618999999998</v>
      </c>
      <c r="Y146">
        <v>58.036453000000002</v>
      </c>
      <c r="Z146">
        <v>58.487693999999998</v>
      </c>
      <c r="AA146">
        <v>58.909728999999999</v>
      </c>
      <c r="AB146">
        <v>59.304004999999997</v>
      </c>
      <c r="AC146">
        <v>59.672576999999997</v>
      </c>
      <c r="AD146">
        <v>60.021061000000003</v>
      </c>
      <c r="AE146">
        <v>60.349293000000003</v>
      </c>
      <c r="AF146">
        <v>60.654957000000003</v>
      </c>
      <c r="AG146">
        <v>60.933376000000003</v>
      </c>
      <c r="AH146">
        <v>61.184170000000002</v>
      </c>
      <c r="AI146" s="32">
        <v>3.3000000000000002E-2</v>
      </c>
    </row>
    <row r="147" spans="1:35">
      <c r="A147" t="s">
        <v>429</v>
      </c>
      <c r="B147" t="s">
        <v>3061</v>
      </c>
      <c r="C147" t="s">
        <v>3062</v>
      </c>
      <c r="D147" t="s">
        <v>273</v>
      </c>
      <c r="F147">
        <v>7.7861359999999999</v>
      </c>
      <c r="G147">
        <v>8.1910520000000009</v>
      </c>
      <c r="H147">
        <v>8.3520000000000003</v>
      </c>
      <c r="I147">
        <v>8.5946079999999991</v>
      </c>
      <c r="J147">
        <v>8.8052489999999999</v>
      </c>
      <c r="K147">
        <v>9.0034290000000006</v>
      </c>
      <c r="L147">
        <v>9.2005160000000004</v>
      </c>
      <c r="M147">
        <v>9.3942560000000004</v>
      </c>
      <c r="N147">
        <v>9.5766290000000005</v>
      </c>
      <c r="O147">
        <v>9.7437380000000005</v>
      </c>
      <c r="P147">
        <v>9.9039549999999998</v>
      </c>
      <c r="Q147">
        <v>10.056832999999999</v>
      </c>
      <c r="R147">
        <v>10.201817999999999</v>
      </c>
      <c r="S147">
        <v>10.338438999999999</v>
      </c>
      <c r="T147">
        <v>10.46664</v>
      </c>
      <c r="U147">
        <v>10.587524</v>
      </c>
      <c r="V147">
        <v>10.701859000000001</v>
      </c>
      <c r="W147">
        <v>10.810409999999999</v>
      </c>
      <c r="X147">
        <v>10.913398000000001</v>
      </c>
      <c r="Y147">
        <v>11.011628</v>
      </c>
      <c r="Z147">
        <v>11.105437</v>
      </c>
      <c r="AA147">
        <v>11.195148</v>
      </c>
      <c r="AB147">
        <v>11.280993</v>
      </c>
      <c r="AC147">
        <v>11.363185</v>
      </c>
      <c r="AD147">
        <v>11.442098</v>
      </c>
      <c r="AE147">
        <v>11.517728</v>
      </c>
      <c r="AF147">
        <v>11.590244</v>
      </c>
      <c r="AG147">
        <v>11.659587999999999</v>
      </c>
      <c r="AH147">
        <v>11.726065</v>
      </c>
      <c r="AI147" s="32">
        <v>1.4999999999999999E-2</v>
      </c>
    </row>
    <row r="148" spans="1:35">
      <c r="A148" t="s">
        <v>2833</v>
      </c>
      <c r="B148" t="s">
        <v>3063</v>
      </c>
      <c r="C148" t="s">
        <v>3064</v>
      </c>
      <c r="D148" t="s">
        <v>273</v>
      </c>
      <c r="F148">
        <v>79.301177999999993</v>
      </c>
      <c r="G148">
        <v>101.63005099999999</v>
      </c>
      <c r="H148">
        <v>121.146072</v>
      </c>
      <c r="I148">
        <v>133.75103799999999</v>
      </c>
      <c r="J148">
        <v>144.38346899999999</v>
      </c>
      <c r="K148">
        <v>151.58453399999999</v>
      </c>
      <c r="L148">
        <v>157.44383199999999</v>
      </c>
      <c r="M148">
        <v>162.801773</v>
      </c>
      <c r="N148">
        <v>168.194412</v>
      </c>
      <c r="O148">
        <v>173.57832300000001</v>
      </c>
      <c r="P148">
        <v>179.07577499999999</v>
      </c>
      <c r="Q148">
        <v>184.704071</v>
      </c>
      <c r="R148">
        <v>190.47181699999999</v>
      </c>
      <c r="S148">
        <v>196.386841</v>
      </c>
      <c r="T148">
        <v>202.43138099999999</v>
      </c>
      <c r="U148">
        <v>208.633804</v>
      </c>
      <c r="V148">
        <v>214.996399</v>
      </c>
      <c r="W148">
        <v>221.51997399999999</v>
      </c>
      <c r="X148">
        <v>228.20277400000001</v>
      </c>
      <c r="Y148">
        <v>235.039368</v>
      </c>
      <c r="Z148">
        <v>242.04367099999999</v>
      </c>
      <c r="AA148">
        <v>249.21748400000001</v>
      </c>
      <c r="AB148">
        <v>256.56286599999999</v>
      </c>
      <c r="AC148">
        <v>264.08050500000002</v>
      </c>
      <c r="AD148">
        <v>271.71682700000002</v>
      </c>
      <c r="AE148">
        <v>279.52886999999998</v>
      </c>
      <c r="AF148">
        <v>287.52255200000002</v>
      </c>
      <c r="AG148">
        <v>295.70309400000002</v>
      </c>
      <c r="AH148">
        <v>304.07415800000001</v>
      </c>
      <c r="AI148" s="32">
        <v>4.9000000000000002E-2</v>
      </c>
    </row>
    <row r="149" spans="1:35">
      <c r="A149" t="s">
        <v>425</v>
      </c>
      <c r="B149" t="s">
        <v>3065</v>
      </c>
      <c r="C149" t="s">
        <v>3066</v>
      </c>
      <c r="D149" t="s">
        <v>273</v>
      </c>
      <c r="F149">
        <v>47.678085000000003</v>
      </c>
      <c r="G149">
        <v>60.579250000000002</v>
      </c>
      <c r="H149">
        <v>71.433159000000003</v>
      </c>
      <c r="I149">
        <v>77.759079</v>
      </c>
      <c r="J149">
        <v>83.222747999999996</v>
      </c>
      <c r="K149">
        <v>87.090667999999994</v>
      </c>
      <c r="L149">
        <v>90.329620000000006</v>
      </c>
      <c r="M149">
        <v>93.328048999999993</v>
      </c>
      <c r="N149">
        <v>96.334464999999994</v>
      </c>
      <c r="O149">
        <v>99.321999000000005</v>
      </c>
      <c r="P149">
        <v>102.368782</v>
      </c>
      <c r="Q149">
        <v>105.485298</v>
      </c>
      <c r="R149">
        <v>108.67620100000001</v>
      </c>
      <c r="S149">
        <v>111.94573200000001</v>
      </c>
      <c r="T149">
        <v>115.283394</v>
      </c>
      <c r="U149">
        <v>118.70564299999999</v>
      </c>
      <c r="V149">
        <v>122.213562</v>
      </c>
      <c r="W149">
        <v>125.807327</v>
      </c>
      <c r="X149">
        <v>129.48561100000001</v>
      </c>
      <c r="Y149">
        <v>133.24620100000001</v>
      </c>
      <c r="Z149">
        <v>137.09582499999999</v>
      </c>
      <c r="AA149">
        <v>141.03517199999999</v>
      </c>
      <c r="AB149">
        <v>145.06509399999999</v>
      </c>
      <c r="AC149">
        <v>149.185654</v>
      </c>
      <c r="AD149">
        <v>153.36450199999999</v>
      </c>
      <c r="AE149">
        <v>157.63568100000001</v>
      </c>
      <c r="AF149">
        <v>162.00212099999999</v>
      </c>
      <c r="AG149">
        <v>166.46650700000001</v>
      </c>
      <c r="AH149">
        <v>171.03038000000001</v>
      </c>
      <c r="AI149" s="32">
        <v>4.7E-2</v>
      </c>
    </row>
    <row r="150" spans="1:35">
      <c r="A150" t="s">
        <v>427</v>
      </c>
      <c r="B150" t="s">
        <v>3067</v>
      </c>
      <c r="C150" t="s">
        <v>3068</v>
      </c>
      <c r="D150" t="s">
        <v>273</v>
      </c>
      <c r="F150">
        <v>27.672314</v>
      </c>
      <c r="G150">
        <v>36.190651000000003</v>
      </c>
      <c r="H150">
        <v>44.102626999999998</v>
      </c>
      <c r="I150">
        <v>50.092044999999999</v>
      </c>
      <c r="J150">
        <v>54.982585999999998</v>
      </c>
      <c r="K150">
        <v>58.082782999999999</v>
      </c>
      <c r="L150">
        <v>60.489162</v>
      </c>
      <c r="M150">
        <v>62.643284000000001</v>
      </c>
      <c r="N150">
        <v>64.825858999999994</v>
      </c>
      <c r="O150">
        <v>67.022644</v>
      </c>
      <c r="P150">
        <v>69.270484999999994</v>
      </c>
      <c r="Q150">
        <v>71.575378000000001</v>
      </c>
      <c r="R150">
        <v>73.940926000000005</v>
      </c>
      <c r="S150">
        <v>76.370498999999995</v>
      </c>
      <c r="T150">
        <v>78.857642999999996</v>
      </c>
      <c r="U150">
        <v>81.413055</v>
      </c>
      <c r="V150">
        <v>84.037871999999993</v>
      </c>
      <c r="W150">
        <v>86.732758000000004</v>
      </c>
      <c r="X150">
        <v>89.497505000000004</v>
      </c>
      <c r="Y150">
        <v>92.328818999999996</v>
      </c>
      <c r="Z150">
        <v>95.233681000000004</v>
      </c>
      <c r="AA150">
        <v>98.213158000000007</v>
      </c>
      <c r="AB150">
        <v>101.268517</v>
      </c>
      <c r="AC150">
        <v>104.400452</v>
      </c>
      <c r="AD150">
        <v>107.59034</v>
      </c>
      <c r="AE150">
        <v>110.858566</v>
      </c>
      <c r="AF150">
        <v>114.207832</v>
      </c>
      <c r="AG150">
        <v>117.64065600000001</v>
      </c>
      <c r="AH150">
        <v>121.159058</v>
      </c>
      <c r="AI150" s="32">
        <v>5.3999999999999999E-2</v>
      </c>
    </row>
    <row r="151" spans="1:35">
      <c r="A151" t="s">
        <v>429</v>
      </c>
      <c r="B151" t="s">
        <v>3069</v>
      </c>
      <c r="C151" t="s">
        <v>3070</v>
      </c>
      <c r="D151" t="s">
        <v>273</v>
      </c>
      <c r="F151">
        <v>3.9507759999999998</v>
      </c>
      <c r="G151">
        <v>4.8601390000000002</v>
      </c>
      <c r="H151">
        <v>5.6102879999999997</v>
      </c>
      <c r="I151">
        <v>5.8999009999999998</v>
      </c>
      <c r="J151">
        <v>6.1781309999999996</v>
      </c>
      <c r="K151">
        <v>6.4110950000000004</v>
      </c>
      <c r="L151">
        <v>6.6250410000000004</v>
      </c>
      <c r="M151">
        <v>6.8304140000000002</v>
      </c>
      <c r="N151">
        <v>7.0340759999999998</v>
      </c>
      <c r="O151">
        <v>7.2336809999999998</v>
      </c>
      <c r="P151">
        <v>7.4365009999999998</v>
      </c>
      <c r="Q151">
        <v>7.6434049999999996</v>
      </c>
      <c r="R151">
        <v>7.8546870000000002</v>
      </c>
      <c r="S151">
        <v>8.0706039999999994</v>
      </c>
      <c r="T151">
        <v>8.2903300000000009</v>
      </c>
      <c r="U151">
        <v>8.5151039999999991</v>
      </c>
      <c r="V151">
        <v>8.7449670000000008</v>
      </c>
      <c r="W151">
        <v>8.9798720000000003</v>
      </c>
      <c r="X151">
        <v>9.2196569999999998</v>
      </c>
      <c r="Y151">
        <v>9.4643420000000003</v>
      </c>
      <c r="Z151">
        <v>9.7141710000000003</v>
      </c>
      <c r="AA151">
        <v>9.9691340000000004</v>
      </c>
      <c r="AB151">
        <v>10.229227</v>
      </c>
      <c r="AC151">
        <v>10.494389999999999</v>
      </c>
      <c r="AD151">
        <v>10.761946999999999</v>
      </c>
      <c r="AE151">
        <v>11.034632999999999</v>
      </c>
      <c r="AF151">
        <v>11.31259</v>
      </c>
      <c r="AG151">
        <v>11.595942000000001</v>
      </c>
      <c r="AH151">
        <v>11.884709000000001</v>
      </c>
      <c r="AI151" s="32">
        <v>0.04</v>
      </c>
    </row>
    <row r="152" spans="1:35">
      <c r="A152" t="s">
        <v>3071</v>
      </c>
      <c r="B152" t="s">
        <v>3072</v>
      </c>
      <c r="C152" t="s">
        <v>3073</v>
      </c>
      <c r="D152" t="s">
        <v>273</v>
      </c>
      <c r="F152">
        <v>4373.3583980000003</v>
      </c>
      <c r="G152">
        <v>5169.9628910000001</v>
      </c>
      <c r="H152">
        <v>5693.6376950000003</v>
      </c>
      <c r="I152">
        <v>6042.6123049999997</v>
      </c>
      <c r="J152">
        <v>6454.3725590000004</v>
      </c>
      <c r="K152">
        <v>6728.6020509999998</v>
      </c>
      <c r="L152">
        <v>6983.6962890000004</v>
      </c>
      <c r="M152">
        <v>7204.6298829999996</v>
      </c>
      <c r="N152">
        <v>7425.1635740000002</v>
      </c>
      <c r="O152">
        <v>7650.1298829999996</v>
      </c>
      <c r="P152">
        <v>7885.779297</v>
      </c>
      <c r="Q152">
        <v>8125.9140619999998</v>
      </c>
      <c r="R152">
        <v>8364.5048829999996</v>
      </c>
      <c r="S152">
        <v>8606.9697269999997</v>
      </c>
      <c r="T152">
        <v>8856.5869139999995</v>
      </c>
      <c r="U152">
        <v>9114.5898440000001</v>
      </c>
      <c r="V152">
        <v>9381.3271480000003</v>
      </c>
      <c r="W152">
        <v>9654.9765619999998</v>
      </c>
      <c r="X152">
        <v>9938.1474610000005</v>
      </c>
      <c r="Y152">
        <v>10226.232421999999</v>
      </c>
      <c r="Z152">
        <v>10522.052734000001</v>
      </c>
      <c r="AA152">
        <v>10824.742188</v>
      </c>
      <c r="AB152">
        <v>11133.546875</v>
      </c>
      <c r="AC152">
        <v>11446.167969</v>
      </c>
      <c r="AD152">
        <v>11763.413086</v>
      </c>
      <c r="AE152">
        <v>12087.557617</v>
      </c>
      <c r="AF152">
        <v>12418.570312</v>
      </c>
      <c r="AG152">
        <v>12755.792969</v>
      </c>
      <c r="AH152">
        <v>13099.551758</v>
      </c>
      <c r="AI152" s="32">
        <v>0.04</v>
      </c>
    </row>
    <row r="153" spans="1:35">
      <c r="A153" t="s">
        <v>3074</v>
      </c>
      <c r="B153" t="s">
        <v>3075</v>
      </c>
      <c r="C153" t="s">
        <v>3076</v>
      </c>
      <c r="D153" t="s">
        <v>273</v>
      </c>
      <c r="F153">
        <v>2683.0664059999999</v>
      </c>
      <c r="G153">
        <v>3004.8544919999999</v>
      </c>
      <c r="H153">
        <v>3179.6435550000001</v>
      </c>
      <c r="I153">
        <v>3317.3186040000001</v>
      </c>
      <c r="J153">
        <v>3488.1293949999999</v>
      </c>
      <c r="K153">
        <v>3619.9882809999999</v>
      </c>
      <c r="L153">
        <v>3746.866211</v>
      </c>
      <c r="M153">
        <v>3866.138672</v>
      </c>
      <c r="N153">
        <v>3984.7014159999999</v>
      </c>
      <c r="O153">
        <v>4106.1660160000001</v>
      </c>
      <c r="P153">
        <v>4234.1674800000001</v>
      </c>
      <c r="Q153">
        <v>4364.3461909999996</v>
      </c>
      <c r="R153">
        <v>4492.8154299999997</v>
      </c>
      <c r="S153">
        <v>4623.0224609999996</v>
      </c>
      <c r="T153">
        <v>4757.1152339999999</v>
      </c>
      <c r="U153">
        <v>4895.7231449999999</v>
      </c>
      <c r="V153">
        <v>5039.0322269999997</v>
      </c>
      <c r="W153">
        <v>5185.8525390000004</v>
      </c>
      <c r="X153">
        <v>5337.7739259999998</v>
      </c>
      <c r="Y153">
        <v>5492.0742190000001</v>
      </c>
      <c r="Z153">
        <v>5650.373047</v>
      </c>
      <c r="AA153">
        <v>5812.0830079999996</v>
      </c>
      <c r="AB153">
        <v>5976.6274409999996</v>
      </c>
      <c r="AC153">
        <v>6142.4643550000001</v>
      </c>
      <c r="AD153">
        <v>6310.3242190000001</v>
      </c>
      <c r="AE153">
        <v>6481.419922</v>
      </c>
      <c r="AF153">
        <v>6655.6152339999999</v>
      </c>
      <c r="AG153">
        <v>6832.3398440000001</v>
      </c>
      <c r="AH153">
        <v>7011.6440430000002</v>
      </c>
      <c r="AI153" s="32">
        <v>3.5000000000000003E-2</v>
      </c>
    </row>
    <row r="154" spans="1:35">
      <c r="A154" t="s">
        <v>3077</v>
      </c>
      <c r="B154" t="s">
        <v>3078</v>
      </c>
      <c r="C154" t="s">
        <v>3079</v>
      </c>
      <c r="D154" t="s">
        <v>273</v>
      </c>
      <c r="F154">
        <v>1365.956543</v>
      </c>
      <c r="G154">
        <v>1815.0357670000001</v>
      </c>
      <c r="H154">
        <v>2152.5219729999999</v>
      </c>
      <c r="I154">
        <v>2352.9526369999999</v>
      </c>
      <c r="J154">
        <v>2578.5668949999999</v>
      </c>
      <c r="K154">
        <v>2707.555664</v>
      </c>
      <c r="L154">
        <v>2822.4821780000002</v>
      </c>
      <c r="M154">
        <v>2911.1027829999998</v>
      </c>
      <c r="N154">
        <v>3000.19751</v>
      </c>
      <c r="O154">
        <v>3090.4453119999998</v>
      </c>
      <c r="P154">
        <v>3183.960693</v>
      </c>
      <c r="Q154">
        <v>3279.5664059999999</v>
      </c>
      <c r="R154">
        <v>3375.6767580000001</v>
      </c>
      <c r="S154">
        <v>3473.7790530000002</v>
      </c>
      <c r="T154">
        <v>3574.6906739999999</v>
      </c>
      <c r="U154">
        <v>3678.9440920000002</v>
      </c>
      <c r="V154">
        <v>3786.679443</v>
      </c>
      <c r="W154">
        <v>3897.4423830000001</v>
      </c>
      <c r="X154">
        <v>4012.033203</v>
      </c>
      <c r="Y154">
        <v>4128.9389650000003</v>
      </c>
      <c r="Z154">
        <v>4249.1440430000002</v>
      </c>
      <c r="AA154">
        <v>4372.451172</v>
      </c>
      <c r="AB154">
        <v>4498.7680659999996</v>
      </c>
      <c r="AC154">
        <v>4627.5498049999997</v>
      </c>
      <c r="AD154">
        <v>4758.7285160000001</v>
      </c>
      <c r="AE154">
        <v>4893.2329099999997</v>
      </c>
      <c r="AF154">
        <v>5031.2045900000003</v>
      </c>
      <c r="AG154">
        <v>5172.6411129999997</v>
      </c>
      <c r="AH154">
        <v>5317.8256840000004</v>
      </c>
      <c r="AI154" s="32">
        <v>0.05</v>
      </c>
    </row>
    <row r="155" spans="1:35">
      <c r="A155" t="s">
        <v>114</v>
      </c>
      <c r="B155" t="s">
        <v>3080</v>
      </c>
      <c r="C155" t="s">
        <v>3081</v>
      </c>
      <c r="D155" t="s">
        <v>273</v>
      </c>
      <c r="F155">
        <v>324.33532700000001</v>
      </c>
      <c r="G155">
        <v>350.07336400000003</v>
      </c>
      <c r="H155">
        <v>361.47143599999998</v>
      </c>
      <c r="I155">
        <v>372.34155299999998</v>
      </c>
      <c r="J155">
        <v>387.67550699999998</v>
      </c>
      <c r="K155">
        <v>401.05737299999998</v>
      </c>
      <c r="L155">
        <v>414.347961</v>
      </c>
      <c r="M155">
        <v>427.38775600000002</v>
      </c>
      <c r="N155">
        <v>440.263824</v>
      </c>
      <c r="O155">
        <v>453.51907299999999</v>
      </c>
      <c r="P155">
        <v>467.65096999999997</v>
      </c>
      <c r="Q155">
        <v>482.00097699999998</v>
      </c>
      <c r="R155">
        <v>496.01190200000002</v>
      </c>
      <c r="S155">
        <v>510.16720600000002</v>
      </c>
      <c r="T155">
        <v>524.78045699999996</v>
      </c>
      <c r="U155">
        <v>539.92236300000002</v>
      </c>
      <c r="V155">
        <v>555.61492899999996</v>
      </c>
      <c r="W155">
        <v>571.68298300000004</v>
      </c>
      <c r="X155">
        <v>588.33850099999995</v>
      </c>
      <c r="Y155">
        <v>605.21984899999995</v>
      </c>
      <c r="Z155">
        <v>622.53668200000004</v>
      </c>
      <c r="AA155">
        <v>640.20806900000002</v>
      </c>
      <c r="AB155">
        <v>658.15197799999999</v>
      </c>
      <c r="AC155">
        <v>676.15301499999998</v>
      </c>
      <c r="AD155">
        <v>694.35919200000001</v>
      </c>
      <c r="AE155">
        <v>712.903503</v>
      </c>
      <c r="AF155">
        <v>731.75134300000002</v>
      </c>
      <c r="AG155">
        <v>750.81225600000005</v>
      </c>
      <c r="AH155">
        <v>770.08294699999999</v>
      </c>
      <c r="AI155" s="32">
        <v>3.1E-2</v>
      </c>
    </row>
    <row r="156" spans="1:35">
      <c r="A156" t="s">
        <v>1170</v>
      </c>
    </row>
    <row r="157" spans="1:35">
      <c r="A157" t="s">
        <v>356</v>
      </c>
      <c r="B157" t="s">
        <v>3082</v>
      </c>
      <c r="C157" t="s">
        <v>2609</v>
      </c>
      <c r="D157" t="s">
        <v>270</v>
      </c>
      <c r="F157">
        <v>537.62969999999996</v>
      </c>
      <c r="G157">
        <v>549.83306900000002</v>
      </c>
      <c r="H157">
        <v>164.74629200000001</v>
      </c>
      <c r="I157">
        <v>138.35922199999999</v>
      </c>
      <c r="J157">
        <v>271.84619099999998</v>
      </c>
      <c r="K157">
        <v>323.99099699999999</v>
      </c>
      <c r="L157">
        <v>335.84295700000001</v>
      </c>
      <c r="M157">
        <v>325.02175899999997</v>
      </c>
      <c r="N157">
        <v>315.303406</v>
      </c>
      <c r="O157">
        <v>332.71267699999999</v>
      </c>
      <c r="P157">
        <v>378.56921399999999</v>
      </c>
      <c r="Q157">
        <v>386.39703400000002</v>
      </c>
      <c r="R157">
        <v>359.79183999999998</v>
      </c>
      <c r="S157">
        <v>359.046448</v>
      </c>
      <c r="T157">
        <v>377.765533</v>
      </c>
      <c r="U157">
        <v>400.12957799999998</v>
      </c>
      <c r="V157">
        <v>423.76574699999998</v>
      </c>
      <c r="W157">
        <v>435.87933299999997</v>
      </c>
      <c r="X157">
        <v>457.30462599999998</v>
      </c>
      <c r="Y157">
        <v>456.16915899999998</v>
      </c>
      <c r="Z157">
        <v>466.06835899999999</v>
      </c>
      <c r="AA157">
        <v>474.79116800000003</v>
      </c>
      <c r="AB157">
        <v>482.93649299999998</v>
      </c>
      <c r="AC157">
        <v>483.40219100000002</v>
      </c>
      <c r="AD157">
        <v>497.70538299999998</v>
      </c>
      <c r="AE157">
        <v>514.93347200000005</v>
      </c>
      <c r="AF157">
        <v>530.803406</v>
      </c>
      <c r="AG157">
        <v>545.38818400000002</v>
      </c>
      <c r="AH157">
        <v>563.96643100000006</v>
      </c>
      <c r="AI157" s="32">
        <v>2E-3</v>
      </c>
    </row>
    <row r="158" spans="1:35">
      <c r="A158" t="s">
        <v>425</v>
      </c>
      <c r="B158" t="s">
        <v>3083</v>
      </c>
      <c r="C158" t="s">
        <v>2609</v>
      </c>
      <c r="D158" t="s">
        <v>270</v>
      </c>
      <c r="F158">
        <v>333.763733</v>
      </c>
      <c r="G158">
        <v>345.44042999999999</v>
      </c>
      <c r="H158">
        <v>98.225448999999998</v>
      </c>
      <c r="I158">
        <v>96.679152999999999</v>
      </c>
      <c r="J158">
        <v>170.31218000000001</v>
      </c>
      <c r="K158">
        <v>174.229919</v>
      </c>
      <c r="L158">
        <v>179.999146</v>
      </c>
      <c r="M158">
        <v>174.64077800000001</v>
      </c>
      <c r="N158">
        <v>169.98704499999999</v>
      </c>
      <c r="O158">
        <v>180.47323600000001</v>
      </c>
      <c r="P158">
        <v>206.73242200000001</v>
      </c>
      <c r="Q158">
        <v>211.496094</v>
      </c>
      <c r="R158">
        <v>197.224121</v>
      </c>
      <c r="S158">
        <v>197.424072</v>
      </c>
      <c r="T158">
        <v>208.24267599999999</v>
      </c>
      <c r="U158">
        <v>220.877441</v>
      </c>
      <c r="V158">
        <v>234.07299800000001</v>
      </c>
      <c r="W158">
        <v>240.77148399999999</v>
      </c>
      <c r="X158">
        <v>252.56445299999999</v>
      </c>
      <c r="Y158">
        <v>251.70751999999999</v>
      </c>
      <c r="Z158">
        <v>257.015625</v>
      </c>
      <c r="AA158">
        <v>261.632812</v>
      </c>
      <c r="AB158">
        <v>266.01904300000001</v>
      </c>
      <c r="AC158">
        <v>266.19396999999998</v>
      </c>
      <c r="AD158">
        <v>274.21963499999998</v>
      </c>
      <c r="AE158">
        <v>283.857483</v>
      </c>
      <c r="AF158">
        <v>292.71289100000001</v>
      </c>
      <c r="AG158">
        <v>300.81787100000003</v>
      </c>
      <c r="AH158">
        <v>311.17236300000002</v>
      </c>
      <c r="AI158" s="32">
        <v>-2E-3</v>
      </c>
    </row>
    <row r="159" spans="1:35">
      <c r="A159" t="s">
        <v>427</v>
      </c>
      <c r="B159" t="s">
        <v>3084</v>
      </c>
      <c r="C159" t="s">
        <v>2609</v>
      </c>
      <c r="D159" t="s">
        <v>270</v>
      </c>
      <c r="F159">
        <v>0</v>
      </c>
      <c r="G159">
        <v>39.340881000000003</v>
      </c>
      <c r="H159">
        <v>37.988616999999998</v>
      </c>
      <c r="I159">
        <v>7.9354370000000003</v>
      </c>
      <c r="J159">
        <v>22.899474999999999</v>
      </c>
      <c r="K159">
        <v>65.770118999999994</v>
      </c>
      <c r="L159">
        <v>67.841369999999998</v>
      </c>
      <c r="M159">
        <v>64.843872000000005</v>
      </c>
      <c r="N159">
        <v>61.797545999999997</v>
      </c>
      <c r="O159">
        <v>61.889342999999997</v>
      </c>
      <c r="P159">
        <v>65.417113999999998</v>
      </c>
      <c r="Q159">
        <v>64.408493000000007</v>
      </c>
      <c r="R159">
        <v>59.074790999999998</v>
      </c>
      <c r="S159">
        <v>57.096992</v>
      </c>
      <c r="T159">
        <v>57.945704999999997</v>
      </c>
      <c r="U159">
        <v>59.668900000000001</v>
      </c>
      <c r="V159">
        <v>61.945683000000002</v>
      </c>
      <c r="W159">
        <v>63.071460999999999</v>
      </c>
      <c r="X159">
        <v>65.706481999999994</v>
      </c>
      <c r="Y159">
        <v>65.747039999999998</v>
      </c>
      <c r="Z159">
        <v>67.314468000000005</v>
      </c>
      <c r="AA159">
        <v>68.832672000000002</v>
      </c>
      <c r="AB159">
        <v>70.226035999999993</v>
      </c>
      <c r="AC159">
        <v>70.609099999999998</v>
      </c>
      <c r="AD159">
        <v>72.683494999999994</v>
      </c>
      <c r="AE159">
        <v>75.066970999999995</v>
      </c>
      <c r="AF159">
        <v>77.259933000000004</v>
      </c>
      <c r="AG159">
        <v>79.321548000000007</v>
      </c>
      <c r="AH159">
        <v>81.872428999999997</v>
      </c>
      <c r="AI159" t="s">
        <v>112</v>
      </c>
    </row>
    <row r="160" spans="1:35">
      <c r="A160" t="s">
        <v>429</v>
      </c>
      <c r="B160" t="s">
        <v>3085</v>
      </c>
      <c r="C160" t="s">
        <v>2609</v>
      </c>
      <c r="D160" t="s">
        <v>270</v>
      </c>
      <c r="F160">
        <v>203.86596700000001</v>
      </c>
      <c r="G160">
        <v>165.05175800000001</v>
      </c>
      <c r="H160">
        <v>28.532226999999999</v>
      </c>
      <c r="I160">
        <v>33.744629000000003</v>
      </c>
      <c r="J160">
        <v>78.634521000000007</v>
      </c>
      <c r="K160">
        <v>83.990966999999998</v>
      </c>
      <c r="L160">
        <v>88.002441000000005</v>
      </c>
      <c r="M160">
        <v>85.537109000000001</v>
      </c>
      <c r="N160">
        <v>83.518799000000001</v>
      </c>
      <c r="O160">
        <v>90.350098000000003</v>
      </c>
      <c r="P160">
        <v>106.419678</v>
      </c>
      <c r="Q160">
        <v>110.49243199999999</v>
      </c>
      <c r="R160">
        <v>103.49292</v>
      </c>
      <c r="S160">
        <v>104.525391</v>
      </c>
      <c r="T160">
        <v>111.57714799999999</v>
      </c>
      <c r="U160">
        <v>119.583252</v>
      </c>
      <c r="V160">
        <v>127.74706999999999</v>
      </c>
      <c r="W160">
        <v>132.03637699999999</v>
      </c>
      <c r="X160">
        <v>139.033691</v>
      </c>
      <c r="Y160">
        <v>138.71459999999999</v>
      </c>
      <c r="Z160">
        <v>141.738281</v>
      </c>
      <c r="AA160">
        <v>144.325684</v>
      </c>
      <c r="AB160">
        <v>146.691406</v>
      </c>
      <c r="AC160">
        <v>146.599121</v>
      </c>
      <c r="AD160">
        <v>150.802246</v>
      </c>
      <c r="AE160">
        <v>156.00903299999999</v>
      </c>
      <c r="AF160">
        <v>160.830566</v>
      </c>
      <c r="AG160">
        <v>165.24877900000001</v>
      </c>
      <c r="AH160">
        <v>170.92163099999999</v>
      </c>
      <c r="AI160" s="32">
        <v>-6.0000000000000001E-3</v>
      </c>
    </row>
    <row r="161" spans="1:35">
      <c r="A161" t="s">
        <v>358</v>
      </c>
      <c r="B161" t="s">
        <v>3086</v>
      </c>
      <c r="C161" t="s">
        <v>2609</v>
      </c>
      <c r="D161" t="s">
        <v>270</v>
      </c>
      <c r="F161">
        <v>0</v>
      </c>
      <c r="G161">
        <v>15.678391</v>
      </c>
      <c r="H161">
        <v>51.316887000000001</v>
      </c>
      <c r="I161">
        <v>50.117165</v>
      </c>
      <c r="J161">
        <v>52.954346000000001</v>
      </c>
      <c r="K161">
        <v>57.051322999999996</v>
      </c>
      <c r="L161">
        <v>44.861697999999997</v>
      </c>
      <c r="M161">
        <v>46.635117000000001</v>
      </c>
      <c r="N161">
        <v>49.951324</v>
      </c>
      <c r="O161">
        <v>50.769165000000001</v>
      </c>
      <c r="P161">
        <v>51.472060999999997</v>
      </c>
      <c r="Q161">
        <v>52.399932999999997</v>
      </c>
      <c r="R161">
        <v>53.103180000000002</v>
      </c>
      <c r="S161">
        <v>53.605300999999997</v>
      </c>
      <c r="T161">
        <v>56.171036000000001</v>
      </c>
      <c r="U161">
        <v>56.427169999999997</v>
      </c>
      <c r="V161">
        <v>57.608795000000001</v>
      </c>
      <c r="W161">
        <v>58.449553999999999</v>
      </c>
      <c r="X161">
        <v>58.490127999999999</v>
      </c>
      <c r="Y161">
        <v>58.666182999999997</v>
      </c>
      <c r="Z161">
        <v>58.960326999999999</v>
      </c>
      <c r="AA161">
        <v>59.343628000000002</v>
      </c>
      <c r="AB161">
        <v>59.845576999999999</v>
      </c>
      <c r="AC161">
        <v>60.470764000000003</v>
      </c>
      <c r="AD161">
        <v>61.182304000000002</v>
      </c>
      <c r="AE161">
        <v>61.965812999999997</v>
      </c>
      <c r="AF161">
        <v>62.802154999999999</v>
      </c>
      <c r="AG161">
        <v>63.733001999999999</v>
      </c>
      <c r="AH161">
        <v>64.763489000000007</v>
      </c>
      <c r="AI161" t="s">
        <v>112</v>
      </c>
    </row>
    <row r="162" spans="1:35">
      <c r="A162" t="s">
        <v>425</v>
      </c>
      <c r="B162" t="s">
        <v>3087</v>
      </c>
      <c r="C162" t="s">
        <v>2609</v>
      </c>
      <c r="D162" t="s">
        <v>270</v>
      </c>
      <c r="F162">
        <v>0</v>
      </c>
      <c r="G162">
        <v>0</v>
      </c>
      <c r="H162">
        <v>17.463474000000001</v>
      </c>
      <c r="I162">
        <v>21.329653</v>
      </c>
      <c r="J162">
        <v>24.371399</v>
      </c>
      <c r="K162">
        <v>23.494506999999999</v>
      </c>
      <c r="L162">
        <v>18.943511999999998</v>
      </c>
      <c r="M162">
        <v>19.374298</v>
      </c>
      <c r="N162">
        <v>19.766327</v>
      </c>
      <c r="O162">
        <v>20.132964999999999</v>
      </c>
      <c r="P162">
        <v>20.452881000000001</v>
      </c>
      <c r="Q162">
        <v>20.728363000000002</v>
      </c>
      <c r="R162">
        <v>20.983429000000001</v>
      </c>
      <c r="S162">
        <v>21.226134999999999</v>
      </c>
      <c r="T162">
        <v>23.542083999999999</v>
      </c>
      <c r="U162">
        <v>23.546509</v>
      </c>
      <c r="V162">
        <v>23.508330999999998</v>
      </c>
      <c r="W162">
        <v>23.525696</v>
      </c>
      <c r="X162">
        <v>23.583984000000001</v>
      </c>
      <c r="Y162">
        <v>23.695709000000001</v>
      </c>
      <c r="Z162">
        <v>23.852905</v>
      </c>
      <c r="AA162">
        <v>24.047637999999999</v>
      </c>
      <c r="AB162">
        <v>24.291533999999999</v>
      </c>
      <c r="AC162">
        <v>24.574981999999999</v>
      </c>
      <c r="AD162">
        <v>24.892365000000002</v>
      </c>
      <c r="AE162">
        <v>25.243469000000001</v>
      </c>
      <c r="AF162">
        <v>25.627898999999999</v>
      </c>
      <c r="AG162">
        <v>26.047516000000002</v>
      </c>
      <c r="AH162">
        <v>26.498474000000002</v>
      </c>
      <c r="AI162" t="s">
        <v>112</v>
      </c>
    </row>
    <row r="163" spans="1:35">
      <c r="A163" t="s">
        <v>427</v>
      </c>
      <c r="B163" t="s">
        <v>3088</v>
      </c>
      <c r="C163" t="s">
        <v>2609</v>
      </c>
      <c r="D163" t="s">
        <v>270</v>
      </c>
      <c r="F163">
        <v>0</v>
      </c>
      <c r="G163">
        <v>0</v>
      </c>
      <c r="H163">
        <v>2.6847050000000001</v>
      </c>
      <c r="I163">
        <v>8.6334879999999998</v>
      </c>
      <c r="J163">
        <v>7.5640429999999999</v>
      </c>
      <c r="K163">
        <v>7.6775729999999998</v>
      </c>
      <c r="L163">
        <v>4.8536409999999997</v>
      </c>
      <c r="M163">
        <v>5.8987879999999997</v>
      </c>
      <c r="N163">
        <v>8.4926449999999996</v>
      </c>
      <c r="O163">
        <v>8.6243289999999995</v>
      </c>
      <c r="P163">
        <v>8.7234649999999991</v>
      </c>
      <c r="Q163">
        <v>8.8013309999999993</v>
      </c>
      <c r="R163">
        <v>8.8686830000000008</v>
      </c>
      <c r="S163">
        <v>8.9318390000000001</v>
      </c>
      <c r="T163">
        <v>8.9949490000000001</v>
      </c>
      <c r="U163">
        <v>9.0618739999999995</v>
      </c>
      <c r="V163">
        <v>10.095367</v>
      </c>
      <c r="W163">
        <v>10.726288</v>
      </c>
      <c r="X163">
        <v>10.520554000000001</v>
      </c>
      <c r="Y163">
        <v>10.378677</v>
      </c>
      <c r="Z163">
        <v>10.290741000000001</v>
      </c>
      <c r="AA163">
        <v>10.238586</v>
      </c>
      <c r="AB163">
        <v>10.221401</v>
      </c>
      <c r="AC163">
        <v>10.25827</v>
      </c>
      <c r="AD163">
        <v>10.321465</v>
      </c>
      <c r="AE163">
        <v>10.393303</v>
      </c>
      <c r="AF163">
        <v>10.454742</v>
      </c>
      <c r="AG163">
        <v>10.542479999999999</v>
      </c>
      <c r="AH163">
        <v>10.666687</v>
      </c>
      <c r="AI163" t="s">
        <v>112</v>
      </c>
    </row>
    <row r="164" spans="1:35">
      <c r="A164" t="s">
        <v>429</v>
      </c>
      <c r="B164" t="s">
        <v>3089</v>
      </c>
      <c r="C164" t="s">
        <v>2609</v>
      </c>
      <c r="D164" t="s">
        <v>270</v>
      </c>
      <c r="F164">
        <v>0</v>
      </c>
      <c r="G164">
        <v>15.678391</v>
      </c>
      <c r="H164">
        <v>31.168710999999998</v>
      </c>
      <c r="I164">
        <v>20.154024</v>
      </c>
      <c r="J164">
        <v>21.018902000000001</v>
      </c>
      <c r="K164">
        <v>25.879242000000001</v>
      </c>
      <c r="L164">
        <v>21.064544999999999</v>
      </c>
      <c r="M164">
        <v>21.362030000000001</v>
      </c>
      <c r="N164">
        <v>21.692352</v>
      </c>
      <c r="O164">
        <v>22.011870999999999</v>
      </c>
      <c r="P164">
        <v>22.295715000000001</v>
      </c>
      <c r="Q164">
        <v>22.870239000000002</v>
      </c>
      <c r="R164">
        <v>23.251068</v>
      </c>
      <c r="S164">
        <v>23.447327000000001</v>
      </c>
      <c r="T164">
        <v>23.634003</v>
      </c>
      <c r="U164">
        <v>23.818787</v>
      </c>
      <c r="V164">
        <v>24.005096000000002</v>
      </c>
      <c r="W164">
        <v>24.197571</v>
      </c>
      <c r="X164">
        <v>24.385590000000001</v>
      </c>
      <c r="Y164">
        <v>24.591797</v>
      </c>
      <c r="Z164">
        <v>24.816680999999999</v>
      </c>
      <c r="AA164">
        <v>25.057403999999998</v>
      </c>
      <c r="AB164">
        <v>25.332642</v>
      </c>
      <c r="AC164">
        <v>25.637512000000001</v>
      </c>
      <c r="AD164">
        <v>25.968475000000002</v>
      </c>
      <c r="AE164">
        <v>26.329041</v>
      </c>
      <c r="AF164">
        <v>26.719512999999999</v>
      </c>
      <c r="AG164">
        <v>27.143004999999999</v>
      </c>
      <c r="AH164">
        <v>27.598327999999999</v>
      </c>
      <c r="AI164" t="s">
        <v>112</v>
      </c>
    </row>
    <row r="165" spans="1:35">
      <c r="A165" t="s">
        <v>2796</v>
      </c>
      <c r="B165" t="s">
        <v>3090</v>
      </c>
      <c r="C165" t="s">
        <v>2609</v>
      </c>
      <c r="D165" t="s">
        <v>270</v>
      </c>
      <c r="F165">
        <v>0</v>
      </c>
      <c r="G165">
        <v>22.792006000000001</v>
      </c>
      <c r="H165">
        <v>74.402717999999993</v>
      </c>
      <c r="I165">
        <v>44.716248</v>
      </c>
      <c r="J165">
        <v>57.993133999999998</v>
      </c>
      <c r="K165">
        <v>54.273457000000001</v>
      </c>
      <c r="L165">
        <v>51.795287999999999</v>
      </c>
      <c r="M165">
        <v>51.212234000000002</v>
      </c>
      <c r="N165">
        <v>52.077075999999998</v>
      </c>
      <c r="O165">
        <v>54.758178999999998</v>
      </c>
      <c r="P165">
        <v>57.779369000000003</v>
      </c>
      <c r="Q165">
        <v>61.833809000000002</v>
      </c>
      <c r="R165">
        <v>66.168610000000001</v>
      </c>
      <c r="S165">
        <v>69.022034000000005</v>
      </c>
      <c r="T165">
        <v>71.720344999999995</v>
      </c>
      <c r="U165">
        <v>74.601128000000003</v>
      </c>
      <c r="V165">
        <v>77.492294000000001</v>
      </c>
      <c r="W165">
        <v>80.764747999999997</v>
      </c>
      <c r="X165">
        <v>83.840393000000006</v>
      </c>
      <c r="Y165">
        <v>85.916290000000004</v>
      </c>
      <c r="Z165">
        <v>88.354316999999995</v>
      </c>
      <c r="AA165">
        <v>90.725646999999995</v>
      </c>
      <c r="AB165">
        <v>93.012282999999996</v>
      </c>
      <c r="AC165">
        <v>95.275702999999993</v>
      </c>
      <c r="AD165">
        <v>96.930526999999998</v>
      </c>
      <c r="AE165">
        <v>99.070449999999994</v>
      </c>
      <c r="AF165">
        <v>101.387764</v>
      </c>
      <c r="AG165">
        <v>103.807503</v>
      </c>
      <c r="AH165">
        <v>106.413315</v>
      </c>
      <c r="AI165" t="s">
        <v>112</v>
      </c>
    </row>
    <row r="166" spans="1:35">
      <c r="A166" t="s">
        <v>425</v>
      </c>
      <c r="B166" t="s">
        <v>3091</v>
      </c>
      <c r="C166" t="s">
        <v>2609</v>
      </c>
      <c r="D166" t="s">
        <v>270</v>
      </c>
      <c r="F166">
        <v>0</v>
      </c>
      <c r="G166">
        <v>3.6042939999999999</v>
      </c>
      <c r="H166">
        <v>47.323338</v>
      </c>
      <c r="I166">
        <v>25.081547</v>
      </c>
      <c r="J166">
        <v>36.088225999999999</v>
      </c>
      <c r="K166">
        <v>35.250145000000003</v>
      </c>
      <c r="L166">
        <v>33.467136000000004</v>
      </c>
      <c r="M166">
        <v>32.919186000000003</v>
      </c>
      <c r="N166">
        <v>34.377158999999999</v>
      </c>
      <c r="O166">
        <v>35.893459</v>
      </c>
      <c r="P166">
        <v>37.667839000000001</v>
      </c>
      <c r="Q166">
        <v>39.338538999999997</v>
      </c>
      <c r="R166">
        <v>41.088473999999998</v>
      </c>
      <c r="S166">
        <v>42.883583000000002</v>
      </c>
      <c r="T166">
        <v>44.583351</v>
      </c>
      <c r="U166">
        <v>46.405234999999998</v>
      </c>
      <c r="V166">
        <v>48.237968000000002</v>
      </c>
      <c r="W166">
        <v>50.054909000000002</v>
      </c>
      <c r="X166">
        <v>51.816090000000003</v>
      </c>
      <c r="Y166">
        <v>53.149906000000001</v>
      </c>
      <c r="Z166">
        <v>54.709114</v>
      </c>
      <c r="AA166">
        <v>56.237555999999998</v>
      </c>
      <c r="AB166">
        <v>57.744278000000001</v>
      </c>
      <c r="AC166">
        <v>59.240203999999999</v>
      </c>
      <c r="AD166">
        <v>60.373123</v>
      </c>
      <c r="AE166">
        <v>61.808743</v>
      </c>
      <c r="AF166">
        <v>63.379292</v>
      </c>
      <c r="AG166">
        <v>65.004767999999999</v>
      </c>
      <c r="AH166">
        <v>66.742683</v>
      </c>
      <c r="AI166" t="s">
        <v>112</v>
      </c>
    </row>
    <row r="167" spans="1:35">
      <c r="A167" t="s">
        <v>427</v>
      </c>
      <c r="B167" t="s">
        <v>3092</v>
      </c>
      <c r="C167" t="s">
        <v>2609</v>
      </c>
      <c r="D167" t="s">
        <v>270</v>
      </c>
      <c r="F167">
        <v>0</v>
      </c>
      <c r="G167">
        <v>0</v>
      </c>
      <c r="H167">
        <v>1.1706829999999999</v>
      </c>
      <c r="I167">
        <v>6.5943160000000001</v>
      </c>
      <c r="J167">
        <v>5.9159930000000003</v>
      </c>
      <c r="K167">
        <v>4.2207160000000004</v>
      </c>
      <c r="L167">
        <v>3.7680630000000002</v>
      </c>
      <c r="M167">
        <v>3.664326</v>
      </c>
      <c r="N167">
        <v>2.497312</v>
      </c>
      <c r="O167">
        <v>3.0966079999999998</v>
      </c>
      <c r="P167">
        <v>3.723773</v>
      </c>
      <c r="Q167">
        <v>5.5370480000000004</v>
      </c>
      <c r="R167">
        <v>7.546837</v>
      </c>
      <c r="S167">
        <v>8.0298370000000006</v>
      </c>
      <c r="T167">
        <v>8.4824219999999997</v>
      </c>
      <c r="U167">
        <v>8.9627379999999999</v>
      </c>
      <c r="V167">
        <v>9.4329149999999995</v>
      </c>
      <c r="W167">
        <v>9.8785399999999992</v>
      </c>
      <c r="X167">
        <v>10.28767</v>
      </c>
      <c r="Y167">
        <v>10.555084000000001</v>
      </c>
      <c r="Z167">
        <v>10.858917</v>
      </c>
      <c r="AA167">
        <v>11.105093</v>
      </c>
      <c r="AB167">
        <v>11.269012999999999</v>
      </c>
      <c r="AC167">
        <v>11.400671000000001</v>
      </c>
      <c r="AD167">
        <v>11.372805</v>
      </c>
      <c r="AE167">
        <v>11.416981</v>
      </c>
      <c r="AF167">
        <v>11.454242000000001</v>
      </c>
      <c r="AG167">
        <v>11.487852</v>
      </c>
      <c r="AH167">
        <v>11.547215</v>
      </c>
      <c r="AI167" t="s">
        <v>112</v>
      </c>
    </row>
    <row r="168" spans="1:35">
      <c r="A168" t="s">
        <v>429</v>
      </c>
      <c r="B168" t="s">
        <v>3093</v>
      </c>
      <c r="C168" t="s">
        <v>2609</v>
      </c>
      <c r="D168" t="s">
        <v>270</v>
      </c>
      <c r="F168">
        <v>0</v>
      </c>
      <c r="G168">
        <v>19.187712000000001</v>
      </c>
      <c r="H168">
        <v>25.908698999999999</v>
      </c>
      <c r="I168">
        <v>13.040388</v>
      </c>
      <c r="J168">
        <v>15.988916</v>
      </c>
      <c r="K168">
        <v>14.802597</v>
      </c>
      <c r="L168">
        <v>14.560089</v>
      </c>
      <c r="M168">
        <v>14.628723000000001</v>
      </c>
      <c r="N168">
        <v>15.202605999999999</v>
      </c>
      <c r="O168">
        <v>15.768112</v>
      </c>
      <c r="P168">
        <v>16.387756</v>
      </c>
      <c r="Q168">
        <v>16.958221000000002</v>
      </c>
      <c r="R168">
        <v>17.533294999999999</v>
      </c>
      <c r="S168">
        <v>18.108612000000001</v>
      </c>
      <c r="T168">
        <v>18.654572000000002</v>
      </c>
      <c r="U168">
        <v>19.233153999999999</v>
      </c>
      <c r="V168">
        <v>19.821411000000001</v>
      </c>
      <c r="W168">
        <v>20.831299000000001</v>
      </c>
      <c r="X168">
        <v>21.736633000000001</v>
      </c>
      <c r="Y168">
        <v>22.211303999999998</v>
      </c>
      <c r="Z168">
        <v>22.786284999999999</v>
      </c>
      <c r="AA168">
        <v>23.382995999999999</v>
      </c>
      <c r="AB168">
        <v>23.998992999999999</v>
      </c>
      <c r="AC168">
        <v>24.634827000000001</v>
      </c>
      <c r="AD168">
        <v>25.184601000000001</v>
      </c>
      <c r="AE168">
        <v>25.844726999999999</v>
      </c>
      <c r="AF168">
        <v>26.55423</v>
      </c>
      <c r="AG168">
        <v>27.314879999999999</v>
      </c>
      <c r="AH168">
        <v>28.123412999999999</v>
      </c>
      <c r="AI168" t="s">
        <v>112</v>
      </c>
    </row>
    <row r="169" spans="1:35">
      <c r="A169" t="s">
        <v>2799</v>
      </c>
      <c r="B169" t="s">
        <v>3094</v>
      </c>
      <c r="C169" t="s">
        <v>2609</v>
      </c>
      <c r="D169" t="s">
        <v>270</v>
      </c>
      <c r="F169">
        <v>0</v>
      </c>
      <c r="G169">
        <v>209.46492000000001</v>
      </c>
      <c r="H169">
        <v>460.13586400000003</v>
      </c>
      <c r="I169">
        <v>229.08583100000001</v>
      </c>
      <c r="J169">
        <v>317.47808800000001</v>
      </c>
      <c r="K169">
        <v>187.26048299999999</v>
      </c>
      <c r="L169">
        <v>214.348862</v>
      </c>
      <c r="M169">
        <v>249.834259</v>
      </c>
      <c r="N169">
        <v>296.81411700000001</v>
      </c>
      <c r="O169">
        <v>319.17443800000001</v>
      </c>
      <c r="P169">
        <v>339.22967499999999</v>
      </c>
      <c r="Q169">
        <v>397.25842299999999</v>
      </c>
      <c r="R169">
        <v>406.20275900000001</v>
      </c>
      <c r="S169">
        <v>413.12435900000003</v>
      </c>
      <c r="T169">
        <v>419.67819200000002</v>
      </c>
      <c r="U169">
        <v>426.31133999999997</v>
      </c>
      <c r="V169">
        <v>432.356964</v>
      </c>
      <c r="W169">
        <v>437.99243200000001</v>
      </c>
      <c r="X169">
        <v>444.01953099999997</v>
      </c>
      <c r="Y169">
        <v>449.06921399999999</v>
      </c>
      <c r="Z169">
        <v>453.67553700000002</v>
      </c>
      <c r="AA169">
        <v>457.88363600000002</v>
      </c>
      <c r="AB169">
        <v>461.77047700000003</v>
      </c>
      <c r="AC169">
        <v>465.51147500000002</v>
      </c>
      <c r="AD169">
        <v>469.37573200000003</v>
      </c>
      <c r="AE169">
        <v>473.366669</v>
      </c>
      <c r="AF169">
        <v>477.805969</v>
      </c>
      <c r="AG169">
        <v>483.20083599999998</v>
      </c>
      <c r="AH169">
        <v>489.35626200000002</v>
      </c>
      <c r="AI169" t="s">
        <v>112</v>
      </c>
    </row>
    <row r="170" spans="1:35">
      <c r="A170" t="s">
        <v>425</v>
      </c>
      <c r="B170" t="s">
        <v>3095</v>
      </c>
      <c r="C170" t="s">
        <v>2609</v>
      </c>
      <c r="D170" t="s">
        <v>270</v>
      </c>
      <c r="F170">
        <v>0</v>
      </c>
      <c r="G170">
        <v>0</v>
      </c>
      <c r="H170">
        <v>221.829926</v>
      </c>
      <c r="I170">
        <v>120.38294999999999</v>
      </c>
      <c r="J170">
        <v>159.10351600000001</v>
      </c>
      <c r="K170">
        <v>105.838966</v>
      </c>
      <c r="L170">
        <v>123.445007</v>
      </c>
      <c r="M170">
        <v>142.73538199999999</v>
      </c>
      <c r="N170">
        <v>161.134232</v>
      </c>
      <c r="O170">
        <v>178.18235799999999</v>
      </c>
      <c r="P170">
        <v>193.75765999999999</v>
      </c>
      <c r="Q170">
        <v>247.382935</v>
      </c>
      <c r="R170">
        <v>252.203857</v>
      </c>
      <c r="S170">
        <v>255.38964799999999</v>
      </c>
      <c r="T170">
        <v>258.36474600000003</v>
      </c>
      <c r="U170">
        <v>261.22705100000002</v>
      </c>
      <c r="V170">
        <v>263.53198200000003</v>
      </c>
      <c r="W170">
        <v>265.51074199999999</v>
      </c>
      <c r="X170">
        <v>267.742188</v>
      </c>
      <c r="Y170">
        <v>269.3125</v>
      </c>
      <c r="Z170">
        <v>270.68798800000002</v>
      </c>
      <c r="AA170">
        <v>271.945312</v>
      </c>
      <c r="AB170">
        <v>273.14111300000002</v>
      </c>
      <c r="AC170">
        <v>274.41601600000001</v>
      </c>
      <c r="AD170">
        <v>275.93505900000002</v>
      </c>
      <c r="AE170">
        <v>277.73779300000001</v>
      </c>
      <c r="AF170">
        <v>280.03198200000003</v>
      </c>
      <c r="AG170">
        <v>283.20404100000002</v>
      </c>
      <c r="AH170">
        <v>286.96154799999999</v>
      </c>
      <c r="AI170" t="s">
        <v>112</v>
      </c>
    </row>
    <row r="171" spans="1:35">
      <c r="A171" t="s">
        <v>427</v>
      </c>
      <c r="B171" t="s">
        <v>3096</v>
      </c>
      <c r="C171" t="s">
        <v>2609</v>
      </c>
      <c r="D171" t="s">
        <v>270</v>
      </c>
      <c r="F171">
        <v>0</v>
      </c>
      <c r="G171">
        <v>0</v>
      </c>
      <c r="H171">
        <v>47.794128000000001</v>
      </c>
      <c r="I171">
        <v>34.290160999999998</v>
      </c>
      <c r="J171">
        <v>78.167045999999999</v>
      </c>
      <c r="K171">
        <v>21.906136</v>
      </c>
      <c r="L171">
        <v>29.046921000000001</v>
      </c>
      <c r="M171">
        <v>42.34742</v>
      </c>
      <c r="N171">
        <v>67.976646000000002</v>
      </c>
      <c r="O171">
        <v>70.347549000000001</v>
      </c>
      <c r="P171">
        <v>71.901809999999998</v>
      </c>
      <c r="Q171">
        <v>73.409531000000001</v>
      </c>
      <c r="R171">
        <v>74.759415000000004</v>
      </c>
      <c r="S171">
        <v>75.880463000000006</v>
      </c>
      <c r="T171">
        <v>76.833099000000004</v>
      </c>
      <c r="U171">
        <v>77.983086</v>
      </c>
      <c r="V171">
        <v>79.231110000000001</v>
      </c>
      <c r="W171">
        <v>80.483269000000007</v>
      </c>
      <c r="X171">
        <v>81.913345000000007</v>
      </c>
      <c r="Y171">
        <v>83.149544000000006</v>
      </c>
      <c r="Z171">
        <v>84.208145000000002</v>
      </c>
      <c r="AA171">
        <v>85.047950999999998</v>
      </c>
      <c r="AB171">
        <v>85.678557999999995</v>
      </c>
      <c r="AC171">
        <v>86.113647</v>
      </c>
      <c r="AD171">
        <v>86.440674000000001</v>
      </c>
      <c r="AE171">
        <v>86.611412000000001</v>
      </c>
      <c r="AF171">
        <v>86.682541000000001</v>
      </c>
      <c r="AG171">
        <v>86.753997999999996</v>
      </c>
      <c r="AH171">
        <v>86.938659999999999</v>
      </c>
      <c r="AI171" t="s">
        <v>112</v>
      </c>
    </row>
    <row r="172" spans="1:35">
      <c r="A172" t="s">
        <v>429</v>
      </c>
      <c r="B172" t="s">
        <v>3097</v>
      </c>
      <c r="C172" t="s">
        <v>2609</v>
      </c>
      <c r="D172" t="s">
        <v>270</v>
      </c>
      <c r="F172">
        <v>0</v>
      </c>
      <c r="G172">
        <v>209.46492000000001</v>
      </c>
      <c r="H172">
        <v>190.51182600000001</v>
      </c>
      <c r="I172">
        <v>74.412719999999993</v>
      </c>
      <c r="J172">
        <v>80.207520000000002</v>
      </c>
      <c r="K172">
        <v>59.515380999999998</v>
      </c>
      <c r="L172">
        <v>61.856934000000003</v>
      </c>
      <c r="M172">
        <v>64.751464999999996</v>
      </c>
      <c r="N172">
        <v>67.703247000000005</v>
      </c>
      <c r="O172">
        <v>70.644531000000001</v>
      </c>
      <c r="P172">
        <v>73.570189999999997</v>
      </c>
      <c r="Q172">
        <v>76.465941999999998</v>
      </c>
      <c r="R172">
        <v>79.239502000000002</v>
      </c>
      <c r="S172">
        <v>81.854247999999998</v>
      </c>
      <c r="T172">
        <v>84.480346999999995</v>
      </c>
      <c r="U172">
        <v>87.101196000000002</v>
      </c>
      <c r="V172">
        <v>89.593872000000005</v>
      </c>
      <c r="W172">
        <v>91.998412999999999</v>
      </c>
      <c r="X172">
        <v>94.364013999999997</v>
      </c>
      <c r="Y172">
        <v>96.607178000000005</v>
      </c>
      <c r="Z172">
        <v>98.779419000000004</v>
      </c>
      <c r="AA172">
        <v>100.890381</v>
      </c>
      <c r="AB172">
        <v>102.950806</v>
      </c>
      <c r="AC172">
        <v>104.98181200000001</v>
      </c>
      <c r="AD172">
        <v>107</v>
      </c>
      <c r="AE172">
        <v>109.017456</v>
      </c>
      <c r="AF172">
        <v>111.091431</v>
      </c>
      <c r="AG172">
        <v>113.24279799999999</v>
      </c>
      <c r="AH172">
        <v>115.45605500000001</v>
      </c>
      <c r="AI172" t="s">
        <v>112</v>
      </c>
    </row>
    <row r="173" spans="1:35">
      <c r="A173" t="s">
        <v>2802</v>
      </c>
      <c r="B173" t="s">
        <v>3098</v>
      </c>
      <c r="C173" t="s">
        <v>2609</v>
      </c>
      <c r="D173" t="s">
        <v>270</v>
      </c>
      <c r="F173">
        <v>0.79372399999999999</v>
      </c>
      <c r="G173">
        <v>12.980262</v>
      </c>
      <c r="H173">
        <v>13.87327</v>
      </c>
      <c r="I173">
        <v>26.350292</v>
      </c>
      <c r="J173">
        <v>34.025683999999998</v>
      </c>
      <c r="K173">
        <v>23.44116</v>
      </c>
      <c r="L173">
        <v>23.946943000000001</v>
      </c>
      <c r="M173">
        <v>7.5498479999999999</v>
      </c>
      <c r="N173">
        <v>10.049531999999999</v>
      </c>
      <c r="O173">
        <v>12.750522999999999</v>
      </c>
      <c r="P173">
        <v>15.652850000000001</v>
      </c>
      <c r="Q173">
        <v>19.172958000000001</v>
      </c>
      <c r="R173">
        <v>21.966609999999999</v>
      </c>
      <c r="S173">
        <v>24.430050000000001</v>
      </c>
      <c r="T173">
        <v>26.608149000000001</v>
      </c>
      <c r="U173">
        <v>29.806080000000001</v>
      </c>
      <c r="V173">
        <v>31.115946000000001</v>
      </c>
      <c r="W173">
        <v>32.410407999999997</v>
      </c>
      <c r="X173">
        <v>32.874062000000002</v>
      </c>
      <c r="Y173">
        <v>33.091309000000003</v>
      </c>
      <c r="Z173">
        <v>35.272255000000001</v>
      </c>
      <c r="AA173">
        <v>35.527016000000003</v>
      </c>
      <c r="AB173">
        <v>34.892966999999999</v>
      </c>
      <c r="AC173">
        <v>34.265090999999998</v>
      </c>
      <c r="AD173">
        <v>33.642463999999997</v>
      </c>
      <c r="AE173">
        <v>33.005409</v>
      </c>
      <c r="AF173">
        <v>32.366652999999999</v>
      </c>
      <c r="AG173">
        <v>31.752213000000001</v>
      </c>
      <c r="AH173">
        <v>31.186401</v>
      </c>
      <c r="AI173" s="32">
        <v>0.14000000000000001</v>
      </c>
    </row>
    <row r="174" spans="1:35">
      <c r="A174" t="s">
        <v>425</v>
      </c>
      <c r="B174" t="s">
        <v>3099</v>
      </c>
      <c r="C174" t="s">
        <v>2609</v>
      </c>
      <c r="D174" t="s">
        <v>270</v>
      </c>
      <c r="F174">
        <v>0.79372399999999999</v>
      </c>
      <c r="G174">
        <v>7.4462910000000004</v>
      </c>
      <c r="H174">
        <v>10.540979</v>
      </c>
      <c r="I174">
        <v>9.1241839999999996</v>
      </c>
      <c r="J174">
        <v>8.5874229999999994</v>
      </c>
      <c r="K174">
        <v>6.9385599999999998</v>
      </c>
      <c r="L174">
        <v>7.4051960000000001</v>
      </c>
      <c r="M174">
        <v>4.6872920000000002</v>
      </c>
      <c r="N174">
        <v>5.5550129999999998</v>
      </c>
      <c r="O174">
        <v>6.4856889999999998</v>
      </c>
      <c r="P174">
        <v>7.4760400000000002</v>
      </c>
      <c r="Q174">
        <v>8.5032789999999991</v>
      </c>
      <c r="R174">
        <v>9.4984909999999996</v>
      </c>
      <c r="S174">
        <v>10.436935999999999</v>
      </c>
      <c r="T174">
        <v>11.300264</v>
      </c>
      <c r="U174">
        <v>12.071911</v>
      </c>
      <c r="V174">
        <v>13.071901</v>
      </c>
      <c r="W174">
        <v>14.14739</v>
      </c>
      <c r="X174">
        <v>14.482977</v>
      </c>
      <c r="Y174">
        <v>14.647125000000001</v>
      </c>
      <c r="Z174">
        <v>14.705292</v>
      </c>
      <c r="AA174">
        <v>14.677673</v>
      </c>
      <c r="AB174">
        <v>14.582153</v>
      </c>
      <c r="AC174">
        <v>14.438843</v>
      </c>
      <c r="AD174">
        <v>14.260223</v>
      </c>
      <c r="AE174">
        <v>14.050934</v>
      </c>
      <c r="AF174">
        <v>13.821960000000001</v>
      </c>
      <c r="AG174">
        <v>13.586792000000001</v>
      </c>
      <c r="AH174">
        <v>13.356964</v>
      </c>
      <c r="AI174" s="32">
        <v>0.106</v>
      </c>
    </row>
    <row r="175" spans="1:35">
      <c r="A175" t="s">
        <v>427</v>
      </c>
      <c r="B175" t="s">
        <v>3100</v>
      </c>
      <c r="C175" t="s">
        <v>2609</v>
      </c>
      <c r="D175" t="s">
        <v>270</v>
      </c>
      <c r="F175">
        <v>0</v>
      </c>
      <c r="G175">
        <v>0</v>
      </c>
      <c r="H175">
        <v>0.42932500000000001</v>
      </c>
      <c r="I175">
        <v>14.579053</v>
      </c>
      <c r="J175">
        <v>24.163519000000001</v>
      </c>
      <c r="K175">
        <v>14.927294</v>
      </c>
      <c r="L175">
        <v>14.637105999999999</v>
      </c>
      <c r="M175">
        <v>0.63064600000000004</v>
      </c>
      <c r="N175">
        <v>1.9469030000000001</v>
      </c>
      <c r="O175">
        <v>3.405764</v>
      </c>
      <c r="P175">
        <v>4.9879540000000002</v>
      </c>
      <c r="Q175">
        <v>6.6358100000000002</v>
      </c>
      <c r="R175">
        <v>8.1877010000000006</v>
      </c>
      <c r="S175">
        <v>9.5605790000000006</v>
      </c>
      <c r="T175">
        <v>10.737700999999999</v>
      </c>
      <c r="U175">
        <v>13.039307000000001</v>
      </c>
      <c r="V175">
        <v>13.238830999999999</v>
      </c>
      <c r="W175">
        <v>13.362273999999999</v>
      </c>
      <c r="X175">
        <v>13.415436</v>
      </c>
      <c r="Y175">
        <v>13.404968</v>
      </c>
      <c r="Z175">
        <v>15.479445999999999</v>
      </c>
      <c r="AA175">
        <v>15.727722</v>
      </c>
      <c r="AB175">
        <v>15.166382</v>
      </c>
      <c r="AC175">
        <v>14.668182</v>
      </c>
      <c r="AD175">
        <v>14.217926</v>
      </c>
      <c r="AE175">
        <v>13.793549000000001</v>
      </c>
      <c r="AF175">
        <v>13.395325</v>
      </c>
      <c r="AG175">
        <v>13.034515000000001</v>
      </c>
      <c r="AH175">
        <v>12.721436000000001</v>
      </c>
      <c r="AI175" t="s">
        <v>112</v>
      </c>
    </row>
    <row r="176" spans="1:35">
      <c r="A176" t="s">
        <v>429</v>
      </c>
      <c r="B176" t="s">
        <v>3101</v>
      </c>
      <c r="C176" t="s">
        <v>2609</v>
      </c>
      <c r="D176" t="s">
        <v>270</v>
      </c>
      <c r="F176">
        <v>0</v>
      </c>
      <c r="G176">
        <v>5.5339710000000002</v>
      </c>
      <c r="H176">
        <v>2.9029660000000002</v>
      </c>
      <c r="I176">
        <v>2.6470570000000002</v>
      </c>
      <c r="J176">
        <v>1.2747409999999999</v>
      </c>
      <c r="K176">
        <v>1.5753060000000001</v>
      </c>
      <c r="L176">
        <v>1.9046419999999999</v>
      </c>
      <c r="M176">
        <v>2.2319100000000001</v>
      </c>
      <c r="N176">
        <v>2.5476160000000001</v>
      </c>
      <c r="O176">
        <v>2.8590689999999999</v>
      </c>
      <c r="P176">
        <v>3.1888550000000002</v>
      </c>
      <c r="Q176">
        <v>4.0338690000000001</v>
      </c>
      <c r="R176">
        <v>4.2804180000000001</v>
      </c>
      <c r="S176">
        <v>4.4325330000000003</v>
      </c>
      <c r="T176">
        <v>4.5701830000000001</v>
      </c>
      <c r="U176">
        <v>4.6948619999999996</v>
      </c>
      <c r="V176">
        <v>4.8052140000000003</v>
      </c>
      <c r="W176">
        <v>4.9007420000000002</v>
      </c>
      <c r="X176">
        <v>4.9756470000000004</v>
      </c>
      <c r="Y176">
        <v>5.0392150000000004</v>
      </c>
      <c r="Z176">
        <v>5.0875170000000001</v>
      </c>
      <c r="AA176">
        <v>5.1216200000000001</v>
      </c>
      <c r="AB176">
        <v>5.1444320000000001</v>
      </c>
      <c r="AC176">
        <v>5.1580659999999998</v>
      </c>
      <c r="AD176">
        <v>5.1643140000000001</v>
      </c>
      <c r="AE176">
        <v>5.160927</v>
      </c>
      <c r="AF176">
        <v>5.1493679999999999</v>
      </c>
      <c r="AG176">
        <v>5.1309050000000003</v>
      </c>
      <c r="AH176">
        <v>5.1080019999999999</v>
      </c>
      <c r="AI176" t="s">
        <v>112</v>
      </c>
    </row>
    <row r="177" spans="1:35">
      <c r="A177" t="s">
        <v>2805</v>
      </c>
      <c r="B177" t="s">
        <v>3102</v>
      </c>
      <c r="C177" t="s">
        <v>2609</v>
      </c>
      <c r="D177" t="s">
        <v>270</v>
      </c>
      <c r="F177">
        <v>0</v>
      </c>
      <c r="G177">
        <v>8.2998980000000007</v>
      </c>
      <c r="H177">
        <v>38.095581000000003</v>
      </c>
      <c r="I177">
        <v>52.605324000000003</v>
      </c>
      <c r="J177">
        <v>38.831344999999999</v>
      </c>
      <c r="K177">
        <v>36.263339999999999</v>
      </c>
      <c r="L177">
        <v>38.536208999999999</v>
      </c>
      <c r="M177">
        <v>37.579514000000003</v>
      </c>
      <c r="N177">
        <v>40.607680999999999</v>
      </c>
      <c r="O177">
        <v>43.308140000000002</v>
      </c>
      <c r="P177">
        <v>45.546779999999998</v>
      </c>
      <c r="Q177">
        <v>51.024161999999997</v>
      </c>
      <c r="R177">
        <v>55.126358000000003</v>
      </c>
      <c r="S177">
        <v>55.12912</v>
      </c>
      <c r="T177">
        <v>55.547545999999997</v>
      </c>
      <c r="U177">
        <v>56.460537000000002</v>
      </c>
      <c r="V177">
        <v>57.931061</v>
      </c>
      <c r="W177">
        <v>57.521850999999998</v>
      </c>
      <c r="X177">
        <v>61.387970000000003</v>
      </c>
      <c r="Y177">
        <v>62.124954000000002</v>
      </c>
      <c r="Z177">
        <v>63.149524999999997</v>
      </c>
      <c r="AA177">
        <v>64.233458999999996</v>
      </c>
      <c r="AB177">
        <v>65.384048000000007</v>
      </c>
      <c r="AC177">
        <v>66.553618999999998</v>
      </c>
      <c r="AD177">
        <v>67.687691000000001</v>
      </c>
      <c r="AE177">
        <v>68.894240999999994</v>
      </c>
      <c r="AF177">
        <v>70.257583999999994</v>
      </c>
      <c r="AG177">
        <v>71.682845999999998</v>
      </c>
      <c r="AH177">
        <v>73.041831999999999</v>
      </c>
      <c r="AI177" t="s">
        <v>112</v>
      </c>
    </row>
    <row r="178" spans="1:35">
      <c r="A178" t="s">
        <v>425</v>
      </c>
      <c r="B178" t="s">
        <v>3103</v>
      </c>
      <c r="C178" t="s">
        <v>2609</v>
      </c>
      <c r="D178" t="s">
        <v>270</v>
      </c>
      <c r="F178">
        <v>0</v>
      </c>
      <c r="G178">
        <v>0</v>
      </c>
      <c r="H178">
        <v>2.1184859999999999</v>
      </c>
      <c r="I178">
        <v>14.333235</v>
      </c>
      <c r="J178">
        <v>8.4892459999999996</v>
      </c>
      <c r="K178">
        <v>9.3029770000000003</v>
      </c>
      <c r="L178">
        <v>11.527939</v>
      </c>
      <c r="M178">
        <v>13.043364</v>
      </c>
      <c r="N178">
        <v>15.177201</v>
      </c>
      <c r="O178">
        <v>17.062756</v>
      </c>
      <c r="P178">
        <v>18.632449999999999</v>
      </c>
      <c r="Q178">
        <v>23.383787000000002</v>
      </c>
      <c r="R178">
        <v>26.739440999999999</v>
      </c>
      <c r="S178">
        <v>26.429901000000001</v>
      </c>
      <c r="T178">
        <v>26.310669000000001</v>
      </c>
      <c r="U178">
        <v>26.42334</v>
      </c>
      <c r="V178">
        <v>26.262481999999999</v>
      </c>
      <c r="W178">
        <v>25.816986</v>
      </c>
      <c r="X178">
        <v>29.670959</v>
      </c>
      <c r="Y178">
        <v>30.239594</v>
      </c>
      <c r="Z178">
        <v>31.060184</v>
      </c>
      <c r="AA178">
        <v>31.933064000000002</v>
      </c>
      <c r="AB178">
        <v>32.858215000000001</v>
      </c>
      <c r="AC178">
        <v>33.782725999999997</v>
      </c>
      <c r="AD178">
        <v>34.653114000000002</v>
      </c>
      <c r="AE178">
        <v>35.545791999999999</v>
      </c>
      <c r="AF178">
        <v>36.475109000000003</v>
      </c>
      <c r="AG178">
        <v>37.396743999999998</v>
      </c>
      <c r="AH178">
        <v>38.194510999999999</v>
      </c>
      <c r="AI178" t="s">
        <v>112</v>
      </c>
    </row>
    <row r="179" spans="1:35">
      <c r="A179" t="s">
        <v>427</v>
      </c>
      <c r="B179" t="s">
        <v>3104</v>
      </c>
      <c r="C179" t="s">
        <v>2609</v>
      </c>
      <c r="D179" t="s">
        <v>270</v>
      </c>
      <c r="F179">
        <v>0</v>
      </c>
      <c r="G179">
        <v>0</v>
      </c>
      <c r="H179">
        <v>2.6404640000000001</v>
      </c>
      <c r="I179">
        <v>8.6513419999999996</v>
      </c>
      <c r="J179">
        <v>8.5475119999999993</v>
      </c>
      <c r="K179">
        <v>5.0834099999999998</v>
      </c>
      <c r="L179">
        <v>4.9653910000000003</v>
      </c>
      <c r="M179">
        <v>2.3322020000000001</v>
      </c>
      <c r="N179">
        <v>3.053315</v>
      </c>
      <c r="O179">
        <v>3.8036720000000002</v>
      </c>
      <c r="P179">
        <v>4.5707329999999997</v>
      </c>
      <c r="Q179">
        <v>5.3463390000000004</v>
      </c>
      <c r="R179">
        <v>6.1272130000000002</v>
      </c>
      <c r="S179">
        <v>6.8328249999999997</v>
      </c>
      <c r="T179">
        <v>7.5031720000000002</v>
      </c>
      <c r="U179">
        <v>8.1220660000000002</v>
      </c>
      <c r="V179">
        <v>9.6340640000000004</v>
      </c>
      <c r="W179">
        <v>9.7615359999999995</v>
      </c>
      <c r="X179">
        <v>9.8415529999999993</v>
      </c>
      <c r="Y179">
        <v>9.8936919999999997</v>
      </c>
      <c r="Z179">
        <v>9.9146879999999999</v>
      </c>
      <c r="AA179">
        <v>9.9091640000000005</v>
      </c>
      <c r="AB179">
        <v>9.8867650000000005</v>
      </c>
      <c r="AC179">
        <v>9.8553010000000008</v>
      </c>
      <c r="AD179">
        <v>9.8242189999999994</v>
      </c>
      <c r="AE179">
        <v>9.8048400000000004</v>
      </c>
      <c r="AF179">
        <v>9.8116149999999998</v>
      </c>
      <c r="AG179">
        <v>9.8472600000000003</v>
      </c>
      <c r="AH179">
        <v>9.9160160000000008</v>
      </c>
      <c r="AI179" t="s">
        <v>112</v>
      </c>
    </row>
    <row r="180" spans="1:35">
      <c r="A180" t="s">
        <v>429</v>
      </c>
      <c r="B180" t="s">
        <v>3105</v>
      </c>
      <c r="C180" t="s">
        <v>2609</v>
      </c>
      <c r="D180" t="s">
        <v>270</v>
      </c>
      <c r="F180">
        <v>0</v>
      </c>
      <c r="G180">
        <v>8.2998980000000007</v>
      </c>
      <c r="H180">
        <v>33.336632000000002</v>
      </c>
      <c r="I180">
        <v>29.620747000000001</v>
      </c>
      <c r="J180">
        <v>21.794585999999999</v>
      </c>
      <c r="K180">
        <v>21.876953</v>
      </c>
      <c r="L180">
        <v>22.042877000000001</v>
      </c>
      <c r="M180">
        <v>22.203949000000001</v>
      </c>
      <c r="N180">
        <v>22.377167</v>
      </c>
      <c r="O180">
        <v>22.441711000000002</v>
      </c>
      <c r="P180">
        <v>22.343596999999999</v>
      </c>
      <c r="Q180">
        <v>22.294036999999999</v>
      </c>
      <c r="R180">
        <v>22.259705</v>
      </c>
      <c r="S180">
        <v>21.866394</v>
      </c>
      <c r="T180">
        <v>21.733703999999999</v>
      </c>
      <c r="U180">
        <v>21.915130999999999</v>
      </c>
      <c r="V180">
        <v>22.034514999999999</v>
      </c>
      <c r="W180">
        <v>21.943328999999999</v>
      </c>
      <c r="X180">
        <v>21.875457999999998</v>
      </c>
      <c r="Y180">
        <v>21.991669000000002</v>
      </c>
      <c r="Z180">
        <v>22.174651999999998</v>
      </c>
      <c r="AA180">
        <v>22.391235000000002</v>
      </c>
      <c r="AB180">
        <v>22.639068999999999</v>
      </c>
      <c r="AC180">
        <v>22.915588</v>
      </c>
      <c r="AD180">
        <v>23.210357999999999</v>
      </c>
      <c r="AE180">
        <v>23.543610000000001</v>
      </c>
      <c r="AF180">
        <v>23.970856000000001</v>
      </c>
      <c r="AG180">
        <v>24.438842999999999</v>
      </c>
      <c r="AH180">
        <v>24.931304999999998</v>
      </c>
      <c r="AI180" t="s">
        <v>112</v>
      </c>
    </row>
    <row r="181" spans="1:35">
      <c r="A181" t="s">
        <v>2808</v>
      </c>
      <c r="B181" t="s">
        <v>3106</v>
      </c>
      <c r="C181" t="s">
        <v>2609</v>
      </c>
      <c r="D181" t="s">
        <v>270</v>
      </c>
      <c r="F181">
        <v>1.548062</v>
      </c>
      <c r="G181">
        <v>0.40694900000000001</v>
      </c>
      <c r="H181">
        <v>4.8166710000000004</v>
      </c>
      <c r="I181">
        <v>20.534969</v>
      </c>
      <c r="J181">
        <v>32.079707999999997</v>
      </c>
      <c r="K181">
        <v>20.609804</v>
      </c>
      <c r="L181">
        <v>20.630108</v>
      </c>
      <c r="M181">
        <v>13.326860999999999</v>
      </c>
      <c r="N181">
        <v>15.014462</v>
      </c>
      <c r="O181">
        <v>14.232529</v>
      </c>
      <c r="P181">
        <v>11.986039</v>
      </c>
      <c r="Q181">
        <v>15.703169000000001</v>
      </c>
      <c r="R181">
        <v>17.806175</v>
      </c>
      <c r="S181">
        <v>18.755282999999999</v>
      </c>
      <c r="T181">
        <v>21.919620999999999</v>
      </c>
      <c r="U181">
        <v>21.439056000000001</v>
      </c>
      <c r="V181">
        <v>20.925242999999998</v>
      </c>
      <c r="W181">
        <v>21.061748999999999</v>
      </c>
      <c r="X181">
        <v>21.5837</v>
      </c>
      <c r="Y181">
        <v>22.559345</v>
      </c>
      <c r="Z181">
        <v>23.275272000000001</v>
      </c>
      <c r="AA181">
        <v>23.497261000000002</v>
      </c>
      <c r="AB181">
        <v>23.522503</v>
      </c>
      <c r="AC181">
        <v>23.249434999999998</v>
      </c>
      <c r="AD181">
        <v>22.661169000000001</v>
      </c>
      <c r="AE181">
        <v>22.079357000000002</v>
      </c>
      <c r="AF181">
        <v>21.822834</v>
      </c>
      <c r="AG181">
        <v>21.902353000000002</v>
      </c>
      <c r="AH181">
        <v>22.206213000000002</v>
      </c>
      <c r="AI181" s="32">
        <v>0.1</v>
      </c>
    </row>
    <row r="182" spans="1:35">
      <c r="A182" t="s">
        <v>425</v>
      </c>
      <c r="B182" t="s">
        <v>3107</v>
      </c>
      <c r="C182" t="s">
        <v>2609</v>
      </c>
      <c r="D182" t="s">
        <v>270</v>
      </c>
      <c r="F182">
        <v>0</v>
      </c>
      <c r="G182">
        <v>0</v>
      </c>
      <c r="H182">
        <v>0</v>
      </c>
      <c r="I182">
        <v>10.911906999999999</v>
      </c>
      <c r="J182">
        <v>16.296938000000001</v>
      </c>
      <c r="K182">
        <v>10.302027000000001</v>
      </c>
      <c r="L182">
        <v>10.519545000000001</v>
      </c>
      <c r="M182">
        <v>7.0495219999999996</v>
      </c>
      <c r="N182">
        <v>8.0902919999999998</v>
      </c>
      <c r="O182">
        <v>7.8387279999999997</v>
      </c>
      <c r="P182">
        <v>6.8081899999999997</v>
      </c>
      <c r="Q182">
        <v>7.5327210000000004</v>
      </c>
      <c r="R182">
        <v>8.5408380000000008</v>
      </c>
      <c r="S182">
        <v>9.3576350000000001</v>
      </c>
      <c r="T182">
        <v>12.303055000000001</v>
      </c>
      <c r="U182">
        <v>12.014191</v>
      </c>
      <c r="V182">
        <v>11.662108999999999</v>
      </c>
      <c r="W182">
        <v>11.604355</v>
      </c>
      <c r="X182">
        <v>11.726746</v>
      </c>
      <c r="Y182">
        <v>12.056839</v>
      </c>
      <c r="Z182">
        <v>12.26825</v>
      </c>
      <c r="AA182">
        <v>12.228882</v>
      </c>
      <c r="AB182">
        <v>12.117050000000001</v>
      </c>
      <c r="AC182">
        <v>11.890594</v>
      </c>
      <c r="AD182">
        <v>11.539612</v>
      </c>
      <c r="AE182">
        <v>11.207397</v>
      </c>
      <c r="AF182">
        <v>11.077102999999999</v>
      </c>
      <c r="AG182">
        <v>11.135910000000001</v>
      </c>
      <c r="AH182">
        <v>11.343048</v>
      </c>
      <c r="AI182" t="s">
        <v>112</v>
      </c>
    </row>
    <row r="183" spans="1:35">
      <c r="A183" t="s">
        <v>427</v>
      </c>
      <c r="B183" t="s">
        <v>3108</v>
      </c>
      <c r="C183" t="s">
        <v>2609</v>
      </c>
      <c r="D183" t="s">
        <v>270</v>
      </c>
      <c r="F183">
        <v>0</v>
      </c>
      <c r="G183">
        <v>0</v>
      </c>
      <c r="H183">
        <v>4.2203200000000001</v>
      </c>
      <c r="I183">
        <v>8.9817909999999994</v>
      </c>
      <c r="J183">
        <v>15.300864000000001</v>
      </c>
      <c r="K183">
        <v>9.8738729999999997</v>
      </c>
      <c r="L183">
        <v>9.6676289999999998</v>
      </c>
      <c r="M183">
        <v>5.8619880000000002</v>
      </c>
      <c r="N183">
        <v>6.5125869999999999</v>
      </c>
      <c r="O183">
        <v>6.0127410000000001</v>
      </c>
      <c r="P183">
        <v>4.8427749999999996</v>
      </c>
      <c r="Q183">
        <v>7.8420709999999998</v>
      </c>
      <c r="R183">
        <v>8.9356120000000008</v>
      </c>
      <c r="S183">
        <v>9.0690570000000008</v>
      </c>
      <c r="T183">
        <v>9.2871439999999996</v>
      </c>
      <c r="U183">
        <v>9.1031060000000004</v>
      </c>
      <c r="V183">
        <v>8.948658</v>
      </c>
      <c r="W183">
        <v>9.1422129999999999</v>
      </c>
      <c r="X183">
        <v>9.5360320000000005</v>
      </c>
      <c r="Y183">
        <v>10.170254999999999</v>
      </c>
      <c r="Z183">
        <v>10.665497</v>
      </c>
      <c r="AA183">
        <v>10.922416999999999</v>
      </c>
      <c r="AB183">
        <v>11.056387000000001</v>
      </c>
      <c r="AC183">
        <v>11.009218000000001</v>
      </c>
      <c r="AD183">
        <v>10.773937999999999</v>
      </c>
      <c r="AE183">
        <v>10.526306</v>
      </c>
      <c r="AF183">
        <v>10.397843999999999</v>
      </c>
      <c r="AG183">
        <v>10.412478</v>
      </c>
      <c r="AH183">
        <v>10.500457000000001</v>
      </c>
      <c r="AI183" t="s">
        <v>112</v>
      </c>
    </row>
    <row r="184" spans="1:35">
      <c r="A184" t="s">
        <v>429</v>
      </c>
      <c r="B184" t="s">
        <v>3109</v>
      </c>
      <c r="C184" t="s">
        <v>2609</v>
      </c>
      <c r="D184" t="s">
        <v>270</v>
      </c>
      <c r="F184">
        <v>1.548062</v>
      </c>
      <c r="G184">
        <v>0.40694900000000001</v>
      </c>
      <c r="H184">
        <v>0.59635099999999996</v>
      </c>
      <c r="I184">
        <v>0.64127100000000004</v>
      </c>
      <c r="J184">
        <v>0.481906</v>
      </c>
      <c r="K184">
        <v>0.43390400000000001</v>
      </c>
      <c r="L184">
        <v>0.44293300000000002</v>
      </c>
      <c r="M184">
        <v>0.41535100000000003</v>
      </c>
      <c r="N184">
        <v>0.41158400000000001</v>
      </c>
      <c r="O184">
        <v>0.38105899999999998</v>
      </c>
      <c r="P184">
        <v>0.33507399999999998</v>
      </c>
      <c r="Q184">
        <v>0.32837699999999997</v>
      </c>
      <c r="R184">
        <v>0.32972499999999999</v>
      </c>
      <c r="S184">
        <v>0.32858900000000002</v>
      </c>
      <c r="T184">
        <v>0.32942300000000002</v>
      </c>
      <c r="U184">
        <v>0.32175900000000002</v>
      </c>
      <c r="V184">
        <v>0.31447599999999998</v>
      </c>
      <c r="W184">
        <v>0.31518099999999999</v>
      </c>
      <c r="X184">
        <v>0.32092300000000001</v>
      </c>
      <c r="Y184">
        <v>0.33225300000000002</v>
      </c>
      <c r="Z184">
        <v>0.34152500000000002</v>
      </c>
      <c r="AA184">
        <v>0.34596300000000002</v>
      </c>
      <c r="AB184">
        <v>0.34906500000000001</v>
      </c>
      <c r="AC184">
        <v>0.34962300000000002</v>
      </c>
      <c r="AD184">
        <v>0.34761999999999998</v>
      </c>
      <c r="AE184">
        <v>0.34565400000000002</v>
      </c>
      <c r="AF184">
        <v>0.347887</v>
      </c>
      <c r="AG184">
        <v>0.35396300000000003</v>
      </c>
      <c r="AH184">
        <v>0.36270599999999997</v>
      </c>
      <c r="AI184" s="32">
        <v>-5.0999999999999997E-2</v>
      </c>
    </row>
    <row r="185" spans="1:35">
      <c r="A185" t="s">
        <v>2811</v>
      </c>
      <c r="B185" t="s">
        <v>3110</v>
      </c>
      <c r="C185" t="s">
        <v>2609</v>
      </c>
      <c r="D185" t="s">
        <v>270</v>
      </c>
      <c r="F185">
        <v>42.537201000000003</v>
      </c>
      <c r="G185">
        <v>46.682068000000001</v>
      </c>
      <c r="H185">
        <v>72.607048000000006</v>
      </c>
      <c r="I185">
        <v>53.570805</v>
      </c>
      <c r="J185">
        <v>52.307175000000001</v>
      </c>
      <c r="K185">
        <v>46.307720000000003</v>
      </c>
      <c r="L185">
        <v>46.639373999999997</v>
      </c>
      <c r="M185">
        <v>44.061912999999997</v>
      </c>
      <c r="N185">
        <v>45.929980999999998</v>
      </c>
      <c r="O185">
        <v>48.113509999999998</v>
      </c>
      <c r="P185">
        <v>50.033737000000002</v>
      </c>
      <c r="Q185">
        <v>51.740509000000003</v>
      </c>
      <c r="R185">
        <v>53.489006000000003</v>
      </c>
      <c r="S185">
        <v>55.207909000000001</v>
      </c>
      <c r="T185">
        <v>56.873610999999997</v>
      </c>
      <c r="U185">
        <v>58.480736</v>
      </c>
      <c r="V185">
        <v>60.160851000000001</v>
      </c>
      <c r="W185">
        <v>63.030822999999998</v>
      </c>
      <c r="X185">
        <v>64.656334000000001</v>
      </c>
      <c r="Y185">
        <v>66.313468999999998</v>
      </c>
      <c r="Z185">
        <v>67.954903000000002</v>
      </c>
      <c r="AA185">
        <v>69.566649999999996</v>
      </c>
      <c r="AB185">
        <v>71.175880000000006</v>
      </c>
      <c r="AC185">
        <v>72.77655</v>
      </c>
      <c r="AD185">
        <v>74.328766000000002</v>
      </c>
      <c r="AE185">
        <v>75.799423000000004</v>
      </c>
      <c r="AF185">
        <v>77.223754999999997</v>
      </c>
      <c r="AG185">
        <v>78.564887999999996</v>
      </c>
      <c r="AH185">
        <v>79.808670000000006</v>
      </c>
      <c r="AI185" s="32">
        <v>2.3E-2</v>
      </c>
    </row>
    <row r="186" spans="1:35">
      <c r="A186" t="s">
        <v>425</v>
      </c>
      <c r="B186" t="s">
        <v>3111</v>
      </c>
      <c r="C186" t="s">
        <v>2609</v>
      </c>
      <c r="D186" t="s">
        <v>270</v>
      </c>
      <c r="F186">
        <v>17.589843999999999</v>
      </c>
      <c r="G186">
        <v>37.309508999999998</v>
      </c>
      <c r="H186">
        <v>48.998595999999999</v>
      </c>
      <c r="I186">
        <v>37.353088</v>
      </c>
      <c r="J186">
        <v>35.851115999999998</v>
      </c>
      <c r="K186">
        <v>30.517347000000001</v>
      </c>
      <c r="L186">
        <v>29.273925999999999</v>
      </c>
      <c r="M186">
        <v>27.503081999999999</v>
      </c>
      <c r="N186">
        <v>28.547916000000001</v>
      </c>
      <c r="O186">
        <v>29.790039</v>
      </c>
      <c r="P186">
        <v>30.867187999999999</v>
      </c>
      <c r="Q186">
        <v>31.817748999999999</v>
      </c>
      <c r="R186">
        <v>32.78302</v>
      </c>
      <c r="S186">
        <v>33.770935000000001</v>
      </c>
      <c r="T186">
        <v>34.748168999999997</v>
      </c>
      <c r="U186">
        <v>35.713684000000001</v>
      </c>
      <c r="V186">
        <v>36.717224000000002</v>
      </c>
      <c r="W186">
        <v>37.763184000000003</v>
      </c>
      <c r="X186">
        <v>38.828978999999997</v>
      </c>
      <c r="Y186">
        <v>39.938170999999997</v>
      </c>
      <c r="Z186">
        <v>41.061278999999999</v>
      </c>
      <c r="AA186">
        <v>42.187012000000003</v>
      </c>
      <c r="AB186">
        <v>43.312927000000002</v>
      </c>
      <c r="AC186">
        <v>44.426940999999999</v>
      </c>
      <c r="AD186">
        <v>45.539856</v>
      </c>
      <c r="AE186">
        <v>46.608459000000003</v>
      </c>
      <c r="AF186">
        <v>47.610962000000001</v>
      </c>
      <c r="AG186">
        <v>48.541809000000001</v>
      </c>
      <c r="AH186">
        <v>49.383423000000001</v>
      </c>
      <c r="AI186" s="32">
        <v>3.7999999999999999E-2</v>
      </c>
    </row>
    <row r="187" spans="1:35">
      <c r="A187" t="s">
        <v>427</v>
      </c>
      <c r="B187" t="s">
        <v>3112</v>
      </c>
      <c r="C187" t="s">
        <v>2609</v>
      </c>
      <c r="D187" t="s">
        <v>270</v>
      </c>
      <c r="F187">
        <v>0</v>
      </c>
      <c r="G187">
        <v>0</v>
      </c>
      <c r="H187">
        <v>8.5974660000000007</v>
      </c>
      <c r="I187">
        <v>5.9324389999999996</v>
      </c>
      <c r="J187">
        <v>4.411505</v>
      </c>
      <c r="K187">
        <v>4.3788140000000002</v>
      </c>
      <c r="L187">
        <v>5.8503109999999996</v>
      </c>
      <c r="M187">
        <v>4.9938890000000002</v>
      </c>
      <c r="N187">
        <v>5.3139500000000002</v>
      </c>
      <c r="O187">
        <v>5.6372530000000003</v>
      </c>
      <c r="P187">
        <v>5.9198459999999997</v>
      </c>
      <c r="Q187">
        <v>6.1641539999999999</v>
      </c>
      <c r="R187">
        <v>6.382225</v>
      </c>
      <c r="S187">
        <v>6.5721049999999996</v>
      </c>
      <c r="T187">
        <v>6.7250819999999996</v>
      </c>
      <c r="U187">
        <v>6.8400189999999998</v>
      </c>
      <c r="V187">
        <v>6.9813460000000003</v>
      </c>
      <c r="W187">
        <v>8.2631530000000009</v>
      </c>
      <c r="X187">
        <v>8.2911000000000001</v>
      </c>
      <c r="Y187">
        <v>8.3037030000000005</v>
      </c>
      <c r="Z187">
        <v>8.2986830000000005</v>
      </c>
      <c r="AA187">
        <v>8.2781040000000008</v>
      </c>
      <c r="AB187">
        <v>8.2707879999999996</v>
      </c>
      <c r="AC187">
        <v>8.2884239999999991</v>
      </c>
      <c r="AD187">
        <v>8.2699239999999996</v>
      </c>
      <c r="AE187">
        <v>8.2352419999999995</v>
      </c>
      <c r="AF187">
        <v>8.2510630000000003</v>
      </c>
      <c r="AG187">
        <v>8.2850420000000007</v>
      </c>
      <c r="AH187">
        <v>8.3432750000000002</v>
      </c>
      <c r="AI187" t="s">
        <v>112</v>
      </c>
    </row>
    <row r="188" spans="1:35">
      <c r="A188" t="s">
        <v>429</v>
      </c>
      <c r="B188" t="s">
        <v>3113</v>
      </c>
      <c r="C188" t="s">
        <v>2609</v>
      </c>
      <c r="D188" t="s">
        <v>270</v>
      </c>
      <c r="F188">
        <v>24.947357</v>
      </c>
      <c r="G188">
        <v>9.3725590000000008</v>
      </c>
      <c r="H188">
        <v>15.010986000000001</v>
      </c>
      <c r="I188">
        <v>10.285278</v>
      </c>
      <c r="J188">
        <v>12.044556</v>
      </c>
      <c r="K188">
        <v>11.41156</v>
      </c>
      <c r="L188">
        <v>11.515136999999999</v>
      </c>
      <c r="M188">
        <v>11.564940999999999</v>
      </c>
      <c r="N188">
        <v>12.068115000000001</v>
      </c>
      <c r="O188">
        <v>12.686218</v>
      </c>
      <c r="P188">
        <v>13.246703999999999</v>
      </c>
      <c r="Q188">
        <v>13.758606</v>
      </c>
      <c r="R188">
        <v>14.323760999999999</v>
      </c>
      <c r="S188">
        <v>14.864868</v>
      </c>
      <c r="T188">
        <v>15.400359999999999</v>
      </c>
      <c r="U188">
        <v>15.927032000000001</v>
      </c>
      <c r="V188">
        <v>16.46228</v>
      </c>
      <c r="W188">
        <v>17.004486</v>
      </c>
      <c r="X188">
        <v>17.536255000000001</v>
      </c>
      <c r="Y188">
        <v>18.071594000000001</v>
      </c>
      <c r="Z188">
        <v>18.594940000000001</v>
      </c>
      <c r="AA188">
        <v>19.101531999999999</v>
      </c>
      <c r="AB188">
        <v>19.592162999999999</v>
      </c>
      <c r="AC188">
        <v>20.061188000000001</v>
      </c>
      <c r="AD188">
        <v>20.518982000000001</v>
      </c>
      <c r="AE188">
        <v>20.955718999999998</v>
      </c>
      <c r="AF188">
        <v>21.361725</v>
      </c>
      <c r="AG188">
        <v>21.738036999999998</v>
      </c>
      <c r="AH188">
        <v>22.081969999999998</v>
      </c>
      <c r="AI188" s="32">
        <v>-4.0000000000000001E-3</v>
      </c>
    </row>
    <row r="189" spans="1:35">
      <c r="A189" t="s">
        <v>2814</v>
      </c>
      <c r="B189" t="s">
        <v>3114</v>
      </c>
      <c r="C189" t="s">
        <v>2609</v>
      </c>
      <c r="D189" t="s">
        <v>270</v>
      </c>
      <c r="F189">
        <v>0</v>
      </c>
      <c r="G189">
        <v>0</v>
      </c>
      <c r="H189">
        <v>11.400624000000001</v>
      </c>
      <c r="I189">
        <v>28.608160000000002</v>
      </c>
      <c r="J189">
        <v>27.450500000000002</v>
      </c>
      <c r="K189">
        <v>10.437824000000001</v>
      </c>
      <c r="L189">
        <v>10.705201000000001</v>
      </c>
      <c r="M189">
        <v>17.573795</v>
      </c>
      <c r="N189">
        <v>23.538584</v>
      </c>
      <c r="O189">
        <v>34.001067999999997</v>
      </c>
      <c r="P189">
        <v>45.988883999999999</v>
      </c>
      <c r="Q189">
        <v>48.363425999999997</v>
      </c>
      <c r="R189">
        <v>49.233001999999999</v>
      </c>
      <c r="S189">
        <v>50.046734000000001</v>
      </c>
      <c r="T189">
        <v>50.387711000000003</v>
      </c>
      <c r="U189">
        <v>51.022582999999997</v>
      </c>
      <c r="V189">
        <v>51.635016999999998</v>
      </c>
      <c r="W189">
        <v>52.211258000000001</v>
      </c>
      <c r="X189">
        <v>54.691260999999997</v>
      </c>
      <c r="Y189">
        <v>56.252898999999999</v>
      </c>
      <c r="Z189">
        <v>56.312221999999998</v>
      </c>
      <c r="AA189">
        <v>56.506599000000001</v>
      </c>
      <c r="AB189">
        <v>56.766818999999998</v>
      </c>
      <c r="AC189">
        <v>57.069298000000003</v>
      </c>
      <c r="AD189">
        <v>56.914524</v>
      </c>
      <c r="AE189">
        <v>57.307701000000002</v>
      </c>
      <c r="AF189">
        <v>57.811962000000001</v>
      </c>
      <c r="AG189">
        <v>58.449829000000001</v>
      </c>
      <c r="AH189">
        <v>59.263297999999999</v>
      </c>
      <c r="AI189" t="s">
        <v>112</v>
      </c>
    </row>
    <row r="190" spans="1:35">
      <c r="A190" t="s">
        <v>425</v>
      </c>
      <c r="B190" t="s">
        <v>3115</v>
      </c>
      <c r="C190" t="s">
        <v>2609</v>
      </c>
      <c r="D190" t="s">
        <v>270</v>
      </c>
      <c r="F190">
        <v>0</v>
      </c>
      <c r="G190">
        <v>0</v>
      </c>
      <c r="H190">
        <v>0</v>
      </c>
      <c r="I190">
        <v>13.281041999999999</v>
      </c>
      <c r="J190">
        <v>13.797884</v>
      </c>
      <c r="K190">
        <v>3.919664</v>
      </c>
      <c r="L190">
        <v>4.5410389999999996</v>
      </c>
      <c r="M190">
        <v>7.1247809999999996</v>
      </c>
      <c r="N190">
        <v>11.895087999999999</v>
      </c>
      <c r="O190">
        <v>21.353241000000001</v>
      </c>
      <c r="P190">
        <v>32.486815999999997</v>
      </c>
      <c r="Q190">
        <v>33.063201999999997</v>
      </c>
      <c r="R190">
        <v>33.509796000000001</v>
      </c>
      <c r="S190">
        <v>33.918151999999999</v>
      </c>
      <c r="T190">
        <v>34.029724000000002</v>
      </c>
      <c r="U190">
        <v>34.326202000000002</v>
      </c>
      <c r="V190">
        <v>34.609985000000002</v>
      </c>
      <c r="W190">
        <v>34.874054000000001</v>
      </c>
      <c r="X190">
        <v>36.248077000000002</v>
      </c>
      <c r="Y190">
        <v>36.147308000000002</v>
      </c>
      <c r="Z190">
        <v>36.240234000000001</v>
      </c>
      <c r="AA190">
        <v>36.358215000000001</v>
      </c>
      <c r="AB190">
        <v>36.489319000000002</v>
      </c>
      <c r="AC190">
        <v>36.645752000000002</v>
      </c>
      <c r="AD190">
        <v>36.515503000000002</v>
      </c>
      <c r="AE190">
        <v>36.736145</v>
      </c>
      <c r="AF190">
        <v>37.036681999999999</v>
      </c>
      <c r="AG190">
        <v>37.424804999999999</v>
      </c>
      <c r="AH190">
        <v>37.911926000000001</v>
      </c>
      <c r="AI190" t="s">
        <v>112</v>
      </c>
    </row>
    <row r="191" spans="1:35">
      <c r="A191" t="s">
        <v>427</v>
      </c>
      <c r="B191" t="s">
        <v>3116</v>
      </c>
      <c r="C191" t="s">
        <v>2609</v>
      </c>
      <c r="D191" t="s">
        <v>270</v>
      </c>
      <c r="F191">
        <v>0</v>
      </c>
      <c r="G191">
        <v>0</v>
      </c>
      <c r="H191">
        <v>0</v>
      </c>
      <c r="I191">
        <v>1.662442</v>
      </c>
      <c r="J191">
        <v>1.7636639999999999</v>
      </c>
      <c r="K191">
        <v>0.694241</v>
      </c>
      <c r="L191">
        <v>0.65227100000000005</v>
      </c>
      <c r="M191">
        <v>0.86325600000000002</v>
      </c>
      <c r="N191">
        <v>1.358935</v>
      </c>
      <c r="O191">
        <v>1.874633</v>
      </c>
      <c r="P191">
        <v>2.333412</v>
      </c>
      <c r="Q191">
        <v>3.7786330000000001</v>
      </c>
      <c r="R191">
        <v>3.8557130000000002</v>
      </c>
      <c r="S191">
        <v>3.914669</v>
      </c>
      <c r="T191">
        <v>3.931702</v>
      </c>
      <c r="U191">
        <v>3.9577330000000002</v>
      </c>
      <c r="V191">
        <v>3.9734729999999998</v>
      </c>
      <c r="W191">
        <v>3.979263</v>
      </c>
      <c r="X191">
        <v>4.7802809999999996</v>
      </c>
      <c r="Y191">
        <v>6.2711940000000004</v>
      </c>
      <c r="Z191">
        <v>5.9429439999999998</v>
      </c>
      <c r="AA191">
        <v>5.7203900000000001</v>
      </c>
      <c r="AB191">
        <v>5.5504810000000004</v>
      </c>
      <c r="AC191">
        <v>5.3932409999999997</v>
      </c>
      <c r="AD191">
        <v>5.2043340000000002</v>
      </c>
      <c r="AE191">
        <v>5.0682010000000002</v>
      </c>
      <c r="AF191">
        <v>4.9422410000000001</v>
      </c>
      <c r="AG191">
        <v>4.8455830000000004</v>
      </c>
      <c r="AH191">
        <v>4.8084319999999998</v>
      </c>
      <c r="AI191" t="s">
        <v>112</v>
      </c>
    </row>
    <row r="192" spans="1:35">
      <c r="A192" t="s">
        <v>429</v>
      </c>
      <c r="B192" t="s">
        <v>3117</v>
      </c>
      <c r="C192" t="s">
        <v>2609</v>
      </c>
      <c r="D192" t="s">
        <v>270</v>
      </c>
      <c r="F192">
        <v>0</v>
      </c>
      <c r="G192">
        <v>0</v>
      </c>
      <c r="H192">
        <v>11.400624000000001</v>
      </c>
      <c r="I192">
        <v>13.664676999999999</v>
      </c>
      <c r="J192">
        <v>11.888952</v>
      </c>
      <c r="K192">
        <v>5.8239190000000001</v>
      </c>
      <c r="L192">
        <v>5.5118910000000003</v>
      </c>
      <c r="M192">
        <v>9.5857600000000005</v>
      </c>
      <c r="N192">
        <v>10.284561</v>
      </c>
      <c r="O192">
        <v>10.773192999999999</v>
      </c>
      <c r="P192">
        <v>11.168654999999999</v>
      </c>
      <c r="Q192">
        <v>11.521591000000001</v>
      </c>
      <c r="R192">
        <v>11.867493</v>
      </c>
      <c r="S192">
        <v>12.213913</v>
      </c>
      <c r="T192">
        <v>12.426285</v>
      </c>
      <c r="U192">
        <v>12.738647</v>
      </c>
      <c r="V192">
        <v>13.051558999999999</v>
      </c>
      <c r="W192">
        <v>13.357941</v>
      </c>
      <c r="X192">
        <v>13.662903</v>
      </c>
      <c r="Y192">
        <v>13.834396</v>
      </c>
      <c r="Z192">
        <v>14.129044</v>
      </c>
      <c r="AA192">
        <v>14.427994</v>
      </c>
      <c r="AB192">
        <v>14.72702</v>
      </c>
      <c r="AC192">
        <v>15.030303999999999</v>
      </c>
      <c r="AD192">
        <v>15.194687</v>
      </c>
      <c r="AE192">
        <v>15.503356999999999</v>
      </c>
      <c r="AF192">
        <v>15.833038</v>
      </c>
      <c r="AG192">
        <v>16.179442999999999</v>
      </c>
      <c r="AH192">
        <v>16.542937999999999</v>
      </c>
      <c r="AI192" t="s">
        <v>112</v>
      </c>
    </row>
    <row r="193" spans="1:35">
      <c r="A193" t="s">
        <v>372</v>
      </c>
      <c r="B193" t="s">
        <v>3118</v>
      </c>
      <c r="C193" t="s">
        <v>2609</v>
      </c>
      <c r="D193" t="s">
        <v>270</v>
      </c>
      <c r="F193">
        <v>317.549194</v>
      </c>
      <c r="G193">
        <v>1.758273</v>
      </c>
      <c r="H193">
        <v>168.91333</v>
      </c>
      <c r="I193">
        <v>238.54864499999999</v>
      </c>
      <c r="J193">
        <v>283.53619400000002</v>
      </c>
      <c r="K193">
        <v>274.57504299999999</v>
      </c>
      <c r="L193">
        <v>283.61230499999999</v>
      </c>
      <c r="M193">
        <v>303.40252700000002</v>
      </c>
      <c r="N193">
        <v>320.147583</v>
      </c>
      <c r="O193">
        <v>340.08663899999999</v>
      </c>
      <c r="P193">
        <v>360.24667399999998</v>
      </c>
      <c r="Q193">
        <v>383.15853900000002</v>
      </c>
      <c r="R193">
        <v>410.91729700000002</v>
      </c>
      <c r="S193">
        <v>441.58975199999998</v>
      </c>
      <c r="T193">
        <v>469.80987499999998</v>
      </c>
      <c r="U193">
        <v>483.945831</v>
      </c>
      <c r="V193">
        <v>497.86975100000001</v>
      </c>
      <c r="W193">
        <v>512.85089100000005</v>
      </c>
      <c r="X193">
        <v>529.68298300000004</v>
      </c>
      <c r="Y193">
        <v>548.31646699999999</v>
      </c>
      <c r="Z193">
        <v>565.95513900000003</v>
      </c>
      <c r="AA193">
        <v>580.40490699999998</v>
      </c>
      <c r="AB193">
        <v>591.05664100000001</v>
      </c>
      <c r="AC193">
        <v>597.67596400000002</v>
      </c>
      <c r="AD193">
        <v>603.14685099999997</v>
      </c>
      <c r="AE193">
        <v>609.84252900000001</v>
      </c>
      <c r="AF193">
        <v>615.32525599999997</v>
      </c>
      <c r="AG193">
        <v>617.96179199999995</v>
      </c>
      <c r="AH193">
        <v>617.78692599999999</v>
      </c>
      <c r="AI193" s="32">
        <v>2.4E-2</v>
      </c>
    </row>
    <row r="194" spans="1:35">
      <c r="A194" t="s">
        <v>425</v>
      </c>
      <c r="B194" t="s">
        <v>3119</v>
      </c>
      <c r="C194" t="s">
        <v>2609</v>
      </c>
      <c r="D194" t="s">
        <v>270</v>
      </c>
      <c r="F194">
        <v>257.63265999999999</v>
      </c>
      <c r="G194">
        <v>0</v>
      </c>
      <c r="H194">
        <v>107.223663</v>
      </c>
      <c r="I194">
        <v>181.98464999999999</v>
      </c>
      <c r="J194">
        <v>220.65786700000001</v>
      </c>
      <c r="K194">
        <v>225.57939099999999</v>
      </c>
      <c r="L194">
        <v>234.46928399999999</v>
      </c>
      <c r="M194">
        <v>248.778381</v>
      </c>
      <c r="N194">
        <v>262.13681000000003</v>
      </c>
      <c r="O194">
        <v>277.70367399999998</v>
      </c>
      <c r="P194">
        <v>293.36627199999998</v>
      </c>
      <c r="Q194">
        <v>308.38406400000002</v>
      </c>
      <c r="R194">
        <v>323.80810500000001</v>
      </c>
      <c r="S194">
        <v>350.23843399999998</v>
      </c>
      <c r="T194">
        <v>374.19927999999999</v>
      </c>
      <c r="U194">
        <v>384.34942599999999</v>
      </c>
      <c r="V194">
        <v>394.26177999999999</v>
      </c>
      <c r="W194">
        <v>405.03121900000002</v>
      </c>
      <c r="X194">
        <v>417.30566399999998</v>
      </c>
      <c r="Y194">
        <v>431.12255900000002</v>
      </c>
      <c r="Z194">
        <v>444.23486300000002</v>
      </c>
      <c r="AA194">
        <v>454.86328099999997</v>
      </c>
      <c r="AB194">
        <v>462.55566399999998</v>
      </c>
      <c r="AC194">
        <v>467.16845699999999</v>
      </c>
      <c r="AD194">
        <v>470.984375</v>
      </c>
      <c r="AE194">
        <v>475.98486300000002</v>
      </c>
      <c r="AF194">
        <v>480.09179699999999</v>
      </c>
      <c r="AG194">
        <v>481.84716800000001</v>
      </c>
      <c r="AH194">
        <v>481.23046900000003</v>
      </c>
      <c r="AI194" s="32">
        <v>2.3E-2</v>
      </c>
    </row>
    <row r="195" spans="1:35">
      <c r="A195" t="s">
        <v>427</v>
      </c>
      <c r="B195" t="s">
        <v>3120</v>
      </c>
      <c r="C195" t="s">
        <v>2609</v>
      </c>
      <c r="D195" t="s">
        <v>270</v>
      </c>
      <c r="F195">
        <v>0</v>
      </c>
      <c r="G195">
        <v>1.758273</v>
      </c>
      <c r="H195">
        <v>40.168472000000001</v>
      </c>
      <c r="I195">
        <v>50.282882999999998</v>
      </c>
      <c r="J195">
        <v>53.445442</v>
      </c>
      <c r="K195">
        <v>38.153796999999997</v>
      </c>
      <c r="L195">
        <v>36.912163</v>
      </c>
      <c r="M195">
        <v>37.020930999999997</v>
      </c>
      <c r="N195">
        <v>37.949924000000003</v>
      </c>
      <c r="O195">
        <v>41.662593999999999</v>
      </c>
      <c r="P195">
        <v>45.507534</v>
      </c>
      <c r="Q195">
        <v>52.775832999999999</v>
      </c>
      <c r="R195">
        <v>64.423462000000001</v>
      </c>
      <c r="S195">
        <v>67.867737000000005</v>
      </c>
      <c r="T195">
        <v>71.344559000000004</v>
      </c>
      <c r="U195">
        <v>74.652694999999994</v>
      </c>
      <c r="V195">
        <v>77.966949</v>
      </c>
      <c r="W195">
        <v>81.374542000000005</v>
      </c>
      <c r="X195">
        <v>84.935364000000007</v>
      </c>
      <c r="Y195">
        <v>88.598358000000005</v>
      </c>
      <c r="Z195">
        <v>91.978866999999994</v>
      </c>
      <c r="AA195">
        <v>94.808730999999995</v>
      </c>
      <c r="AB195">
        <v>96.973022</v>
      </c>
      <c r="AC195">
        <v>98.404961</v>
      </c>
      <c r="AD195">
        <v>99.545792000000006</v>
      </c>
      <c r="AE195">
        <v>100.646912</v>
      </c>
      <c r="AF195">
        <v>101.51385500000001</v>
      </c>
      <c r="AG195">
        <v>102.091965</v>
      </c>
      <c r="AH195">
        <v>102.451241</v>
      </c>
      <c r="AI195" t="s">
        <v>112</v>
      </c>
    </row>
    <row r="196" spans="1:35">
      <c r="A196" t="s">
        <v>429</v>
      </c>
      <c r="B196" t="s">
        <v>3121</v>
      </c>
      <c r="C196" t="s">
        <v>2609</v>
      </c>
      <c r="D196" t="s">
        <v>270</v>
      </c>
      <c r="F196">
        <v>59.916533999999999</v>
      </c>
      <c r="G196">
        <v>0</v>
      </c>
      <c r="H196">
        <v>21.5212</v>
      </c>
      <c r="I196">
        <v>6.2811130000000004</v>
      </c>
      <c r="J196">
        <v>9.4328769999999995</v>
      </c>
      <c r="K196">
        <v>10.841856999999999</v>
      </c>
      <c r="L196">
        <v>12.230865</v>
      </c>
      <c r="M196">
        <v>17.603210000000001</v>
      </c>
      <c r="N196">
        <v>20.060842999999998</v>
      </c>
      <c r="O196">
        <v>20.720371</v>
      </c>
      <c r="P196">
        <v>21.372868</v>
      </c>
      <c r="Q196">
        <v>21.998633999999999</v>
      </c>
      <c r="R196">
        <v>22.685734</v>
      </c>
      <c r="S196">
        <v>23.483592999999999</v>
      </c>
      <c r="T196">
        <v>24.266041000000001</v>
      </c>
      <c r="U196">
        <v>24.943691000000001</v>
      </c>
      <c r="V196">
        <v>25.641026</v>
      </c>
      <c r="W196">
        <v>26.445122000000001</v>
      </c>
      <c r="X196">
        <v>27.441925000000001</v>
      </c>
      <c r="Y196">
        <v>28.595510000000001</v>
      </c>
      <c r="Z196">
        <v>29.741382999999999</v>
      </c>
      <c r="AA196">
        <v>30.732894999999999</v>
      </c>
      <c r="AB196">
        <v>31.527985000000001</v>
      </c>
      <c r="AC196">
        <v>32.102539</v>
      </c>
      <c r="AD196">
        <v>32.616669000000002</v>
      </c>
      <c r="AE196">
        <v>33.210754000000001</v>
      </c>
      <c r="AF196">
        <v>33.719603999999997</v>
      </c>
      <c r="AG196">
        <v>34.022644</v>
      </c>
      <c r="AH196">
        <v>34.105224999999997</v>
      </c>
      <c r="AI196" s="32">
        <v>-0.02</v>
      </c>
    </row>
    <row r="197" spans="1:35">
      <c r="A197" t="s">
        <v>2819</v>
      </c>
      <c r="B197" t="s">
        <v>3122</v>
      </c>
      <c r="C197" t="s">
        <v>2609</v>
      </c>
      <c r="D197" t="s">
        <v>270</v>
      </c>
      <c r="F197">
        <v>0</v>
      </c>
      <c r="G197">
        <v>0</v>
      </c>
      <c r="H197">
        <v>5.0176939999999997</v>
      </c>
      <c r="I197">
        <v>23.650314000000002</v>
      </c>
      <c r="J197">
        <v>59.674458000000001</v>
      </c>
      <c r="K197">
        <v>59.042358</v>
      </c>
      <c r="L197">
        <v>64.032500999999996</v>
      </c>
      <c r="M197">
        <v>71.131805</v>
      </c>
      <c r="N197">
        <v>76.315956</v>
      </c>
      <c r="O197">
        <v>80.666138000000004</v>
      </c>
      <c r="P197">
        <v>84.930260000000004</v>
      </c>
      <c r="Q197">
        <v>88.747298999999998</v>
      </c>
      <c r="R197">
        <v>92.026611000000003</v>
      </c>
      <c r="S197">
        <v>95.498016000000007</v>
      </c>
      <c r="T197">
        <v>100.07872</v>
      </c>
      <c r="U197">
        <v>109.75142700000001</v>
      </c>
      <c r="V197">
        <v>113.69274900000001</v>
      </c>
      <c r="W197">
        <v>117.415527</v>
      </c>
      <c r="X197">
        <v>120.846054</v>
      </c>
      <c r="Y197">
        <v>124.081642</v>
      </c>
      <c r="Z197">
        <v>127.11803399999999</v>
      </c>
      <c r="AA197">
        <v>130.02526900000001</v>
      </c>
      <c r="AB197">
        <v>132.669983</v>
      </c>
      <c r="AC197">
        <v>135.120575</v>
      </c>
      <c r="AD197">
        <v>137.38848899999999</v>
      </c>
      <c r="AE197">
        <v>139.49830600000001</v>
      </c>
      <c r="AF197">
        <v>141.44528199999999</v>
      </c>
      <c r="AG197">
        <v>143.25952100000001</v>
      </c>
      <c r="AH197">
        <v>144.991547</v>
      </c>
      <c r="AI197" t="s">
        <v>112</v>
      </c>
    </row>
    <row r="198" spans="1:35">
      <c r="A198" t="s">
        <v>425</v>
      </c>
      <c r="B198" t="s">
        <v>3123</v>
      </c>
      <c r="C198" t="s">
        <v>2609</v>
      </c>
      <c r="D198" t="s">
        <v>270</v>
      </c>
      <c r="F198">
        <v>0</v>
      </c>
      <c r="G198">
        <v>0</v>
      </c>
      <c r="H198">
        <v>0</v>
      </c>
      <c r="I198">
        <v>16.618320000000001</v>
      </c>
      <c r="J198">
        <v>45.079574999999998</v>
      </c>
      <c r="K198">
        <v>44.557136999999997</v>
      </c>
      <c r="L198">
        <v>47.969909999999999</v>
      </c>
      <c r="M198">
        <v>53.577140999999997</v>
      </c>
      <c r="N198">
        <v>57.730133000000002</v>
      </c>
      <c r="O198">
        <v>61.515498999999998</v>
      </c>
      <c r="P198">
        <v>65.042045999999999</v>
      </c>
      <c r="Q198">
        <v>68.204193000000004</v>
      </c>
      <c r="R198">
        <v>70.926841999999994</v>
      </c>
      <c r="S198">
        <v>73.773292999999995</v>
      </c>
      <c r="T198">
        <v>76.994392000000005</v>
      </c>
      <c r="U198">
        <v>85.720061999999999</v>
      </c>
      <c r="V198">
        <v>88.710341999999997</v>
      </c>
      <c r="W198">
        <v>91.517082000000002</v>
      </c>
      <c r="X198">
        <v>94.093506000000005</v>
      </c>
      <c r="Y198">
        <v>96.513794000000004</v>
      </c>
      <c r="Z198">
        <v>98.782959000000005</v>
      </c>
      <c r="AA198">
        <v>100.95996100000001</v>
      </c>
      <c r="AB198">
        <v>102.94433600000001</v>
      </c>
      <c r="AC198">
        <v>104.78613300000001</v>
      </c>
      <c r="AD198">
        <v>106.494141</v>
      </c>
      <c r="AE198">
        <v>108.08606</v>
      </c>
      <c r="AF198">
        <v>109.558228</v>
      </c>
      <c r="AG198">
        <v>110.934326</v>
      </c>
      <c r="AH198">
        <v>112.253906</v>
      </c>
      <c r="AI198" t="s">
        <v>112</v>
      </c>
    </row>
    <row r="199" spans="1:35">
      <c r="A199" t="s">
        <v>427</v>
      </c>
      <c r="B199" t="s">
        <v>3124</v>
      </c>
      <c r="C199" t="s">
        <v>2609</v>
      </c>
      <c r="D199" t="s">
        <v>270</v>
      </c>
      <c r="F199">
        <v>0</v>
      </c>
      <c r="G199">
        <v>0</v>
      </c>
      <c r="H199">
        <v>2.534602</v>
      </c>
      <c r="I199">
        <v>4.97403</v>
      </c>
      <c r="J199">
        <v>4.8972329999999999</v>
      </c>
      <c r="K199">
        <v>3.1133090000000001</v>
      </c>
      <c r="L199">
        <v>3.0171329999999998</v>
      </c>
      <c r="M199">
        <v>3.8845890000000001</v>
      </c>
      <c r="N199">
        <v>4.3719729999999997</v>
      </c>
      <c r="O199">
        <v>4.4676119999999999</v>
      </c>
      <c r="P199">
        <v>4.7862999999999998</v>
      </c>
      <c r="Q199">
        <v>5.0911</v>
      </c>
      <c r="R199">
        <v>5.3782629999999996</v>
      </c>
      <c r="S199">
        <v>5.6866300000000001</v>
      </c>
      <c r="T199">
        <v>6.6198379999999997</v>
      </c>
      <c r="U199">
        <v>6.9235670000000002</v>
      </c>
      <c r="V199">
        <v>7.2199619999999998</v>
      </c>
      <c r="W199">
        <v>7.4963300000000004</v>
      </c>
      <c r="X199">
        <v>7.7454999999999998</v>
      </c>
      <c r="Y199">
        <v>7.9671079999999996</v>
      </c>
      <c r="Z199">
        <v>8.1587720000000008</v>
      </c>
      <c r="AA199">
        <v>8.3243179999999999</v>
      </c>
      <c r="AB199">
        <v>8.4554369999999999</v>
      </c>
      <c r="AC199">
        <v>8.5629650000000002</v>
      </c>
      <c r="AD199">
        <v>8.6511150000000008</v>
      </c>
      <c r="AE199">
        <v>8.7259060000000002</v>
      </c>
      <c r="AF199">
        <v>8.7922969999999996</v>
      </c>
      <c r="AG199">
        <v>8.8566590000000005</v>
      </c>
      <c r="AH199">
        <v>8.9255069999999996</v>
      </c>
      <c r="AI199" t="s">
        <v>112</v>
      </c>
    </row>
    <row r="200" spans="1:35">
      <c r="A200" t="s">
        <v>429</v>
      </c>
      <c r="B200" t="s">
        <v>3125</v>
      </c>
      <c r="C200" t="s">
        <v>2609</v>
      </c>
      <c r="D200" t="s">
        <v>270</v>
      </c>
      <c r="F200">
        <v>0</v>
      </c>
      <c r="G200">
        <v>0</v>
      </c>
      <c r="H200">
        <v>2.4830920000000001</v>
      </c>
      <c r="I200">
        <v>2.0579640000000001</v>
      </c>
      <c r="J200">
        <v>9.6976519999999997</v>
      </c>
      <c r="K200">
        <v>11.371916000000001</v>
      </c>
      <c r="L200">
        <v>13.045462000000001</v>
      </c>
      <c r="M200">
        <v>13.670071</v>
      </c>
      <c r="N200">
        <v>14.213851</v>
      </c>
      <c r="O200">
        <v>14.683032000000001</v>
      </c>
      <c r="P200">
        <v>15.101913</v>
      </c>
      <c r="Q200">
        <v>15.452002999999999</v>
      </c>
      <c r="R200">
        <v>15.721505000000001</v>
      </c>
      <c r="S200">
        <v>16.038094000000001</v>
      </c>
      <c r="T200">
        <v>16.464493000000001</v>
      </c>
      <c r="U200">
        <v>17.107793999999998</v>
      </c>
      <c r="V200">
        <v>17.762445</v>
      </c>
      <c r="W200">
        <v>18.402114999999998</v>
      </c>
      <c r="X200">
        <v>19.00705</v>
      </c>
      <c r="Y200">
        <v>19.600739000000001</v>
      </c>
      <c r="Z200">
        <v>20.176300000000001</v>
      </c>
      <c r="AA200">
        <v>20.740997</v>
      </c>
      <c r="AB200">
        <v>21.270202999999999</v>
      </c>
      <c r="AC200">
        <v>21.771484000000001</v>
      </c>
      <c r="AD200">
        <v>22.243224999999999</v>
      </c>
      <c r="AE200">
        <v>22.686340000000001</v>
      </c>
      <c r="AF200">
        <v>23.094757000000001</v>
      </c>
      <c r="AG200">
        <v>23.468536</v>
      </c>
      <c r="AH200">
        <v>23.812134</v>
      </c>
      <c r="AI200" t="s">
        <v>112</v>
      </c>
    </row>
    <row r="201" spans="1:35">
      <c r="A201" t="s">
        <v>2822</v>
      </c>
      <c r="B201" t="s">
        <v>3126</v>
      </c>
      <c r="C201" t="s">
        <v>2609</v>
      </c>
      <c r="D201" t="s">
        <v>270</v>
      </c>
      <c r="F201">
        <v>0</v>
      </c>
      <c r="G201">
        <v>5.4372860000000003</v>
      </c>
      <c r="H201">
        <v>112.70214799999999</v>
      </c>
      <c r="I201">
        <v>89.573447999999999</v>
      </c>
      <c r="J201">
        <v>185.740646</v>
      </c>
      <c r="K201">
        <v>138.78949</v>
      </c>
      <c r="L201">
        <v>162.21469099999999</v>
      </c>
      <c r="M201">
        <v>154.65458699999999</v>
      </c>
      <c r="N201">
        <v>162.83642599999999</v>
      </c>
      <c r="O201">
        <v>173.161102</v>
      </c>
      <c r="P201">
        <v>184.47088600000001</v>
      </c>
      <c r="Q201">
        <v>196.08961500000001</v>
      </c>
      <c r="R201">
        <v>208.08810399999999</v>
      </c>
      <c r="S201">
        <v>221.18241900000001</v>
      </c>
      <c r="T201">
        <v>239.93948399999999</v>
      </c>
      <c r="U201">
        <v>249.20379600000001</v>
      </c>
      <c r="V201">
        <v>258.58880599999998</v>
      </c>
      <c r="W201">
        <v>267.52673299999998</v>
      </c>
      <c r="X201">
        <v>276.525757</v>
      </c>
      <c r="Y201">
        <v>282.98516799999999</v>
      </c>
      <c r="Z201">
        <v>290.41168199999998</v>
      </c>
      <c r="AA201">
        <v>297.73962399999999</v>
      </c>
      <c r="AB201">
        <v>304.91387900000001</v>
      </c>
      <c r="AC201">
        <v>311.67602499999998</v>
      </c>
      <c r="AD201">
        <v>314.135559</v>
      </c>
      <c r="AE201">
        <v>319.592285</v>
      </c>
      <c r="AF201">
        <v>326.29675300000002</v>
      </c>
      <c r="AG201">
        <v>333.62133799999998</v>
      </c>
      <c r="AH201">
        <v>341.78308099999998</v>
      </c>
      <c r="AI201" t="s">
        <v>112</v>
      </c>
    </row>
    <row r="202" spans="1:35">
      <c r="A202" t="s">
        <v>425</v>
      </c>
      <c r="B202" t="s">
        <v>3127</v>
      </c>
      <c r="C202" t="s">
        <v>2609</v>
      </c>
      <c r="D202" t="s">
        <v>270</v>
      </c>
      <c r="F202">
        <v>0</v>
      </c>
      <c r="G202">
        <v>5.4372860000000003</v>
      </c>
      <c r="H202">
        <v>76.470284000000007</v>
      </c>
      <c r="I202">
        <v>49.427382999999999</v>
      </c>
      <c r="J202">
        <v>106.27594000000001</v>
      </c>
      <c r="K202">
        <v>82.392234999999999</v>
      </c>
      <c r="L202">
        <v>99.058036999999999</v>
      </c>
      <c r="M202">
        <v>96.598495</v>
      </c>
      <c r="N202">
        <v>99.957886000000002</v>
      </c>
      <c r="O202">
        <v>104.55500000000001</v>
      </c>
      <c r="P202">
        <v>109.671745</v>
      </c>
      <c r="Q202">
        <v>114.907211</v>
      </c>
      <c r="R202">
        <v>120.39743</v>
      </c>
      <c r="S202">
        <v>126.07197600000001</v>
      </c>
      <c r="T202">
        <v>130.83337399999999</v>
      </c>
      <c r="U202">
        <v>136.22524999999999</v>
      </c>
      <c r="V202">
        <v>141.68043499999999</v>
      </c>
      <c r="W202">
        <v>146.903076</v>
      </c>
      <c r="X202">
        <v>152.11596700000001</v>
      </c>
      <c r="Y202">
        <v>155.854736</v>
      </c>
      <c r="Z202">
        <v>160.12011699999999</v>
      </c>
      <c r="AA202">
        <v>164.33935500000001</v>
      </c>
      <c r="AB202">
        <v>168.50756799999999</v>
      </c>
      <c r="AC202">
        <v>172.49243200000001</v>
      </c>
      <c r="AD202">
        <v>174.09106399999999</v>
      </c>
      <c r="AE202">
        <v>177.482178</v>
      </c>
      <c r="AF202">
        <v>181.68945299999999</v>
      </c>
      <c r="AG202">
        <v>186.32226600000001</v>
      </c>
      <c r="AH202">
        <v>191.489014</v>
      </c>
      <c r="AI202" t="s">
        <v>112</v>
      </c>
    </row>
    <row r="203" spans="1:35">
      <c r="A203" t="s">
        <v>427</v>
      </c>
      <c r="B203" t="s">
        <v>3128</v>
      </c>
      <c r="C203" t="s">
        <v>2609</v>
      </c>
      <c r="D203" t="s">
        <v>270</v>
      </c>
      <c r="F203">
        <v>0</v>
      </c>
      <c r="G203">
        <v>0</v>
      </c>
      <c r="H203">
        <v>7.4641489999999999</v>
      </c>
      <c r="I203">
        <v>32.670985999999999</v>
      </c>
      <c r="J203">
        <v>43.411385000000003</v>
      </c>
      <c r="K203">
        <v>25.061415</v>
      </c>
      <c r="L203">
        <v>24.533463000000001</v>
      </c>
      <c r="M203">
        <v>16.549866000000002</v>
      </c>
      <c r="N203">
        <v>20.238346</v>
      </c>
      <c r="O203">
        <v>24.344996999999999</v>
      </c>
      <c r="P203">
        <v>28.787796</v>
      </c>
      <c r="Q203">
        <v>33.417084000000003</v>
      </c>
      <c r="R203">
        <v>38.081116000000002</v>
      </c>
      <c r="S203">
        <v>43.577418999999999</v>
      </c>
      <c r="T203">
        <v>56.013511999999999</v>
      </c>
      <c r="U203">
        <v>58.042262999999998</v>
      </c>
      <c r="V203">
        <v>60.030822999999998</v>
      </c>
      <c r="W203">
        <v>61.834105999999998</v>
      </c>
      <c r="X203">
        <v>63.609253000000002</v>
      </c>
      <c r="Y203">
        <v>64.860718000000006</v>
      </c>
      <c r="Z203">
        <v>66.264893000000001</v>
      </c>
      <c r="AA203">
        <v>67.550292999999996</v>
      </c>
      <c r="AB203">
        <v>68.688903999999994</v>
      </c>
      <c r="AC203">
        <v>69.633422999999993</v>
      </c>
      <c r="AD203">
        <v>69.6922</v>
      </c>
      <c r="AE203">
        <v>70.197143999999994</v>
      </c>
      <c r="AF203">
        <v>70.779906999999994</v>
      </c>
      <c r="AG203">
        <v>71.402343999999999</v>
      </c>
      <c r="AH203">
        <v>72.140868999999995</v>
      </c>
      <c r="AI203" t="s">
        <v>112</v>
      </c>
    </row>
    <row r="204" spans="1:35">
      <c r="A204" t="s">
        <v>429</v>
      </c>
      <c r="B204" t="s">
        <v>3129</v>
      </c>
      <c r="C204" t="s">
        <v>2609</v>
      </c>
      <c r="D204" t="s">
        <v>270</v>
      </c>
      <c r="F204">
        <v>0</v>
      </c>
      <c r="G204">
        <v>0</v>
      </c>
      <c r="H204">
        <v>28.767719</v>
      </c>
      <c r="I204">
        <v>7.4750750000000004</v>
      </c>
      <c r="J204">
        <v>36.053328999999998</v>
      </c>
      <c r="K204">
        <v>31.335837999999999</v>
      </c>
      <c r="L204">
        <v>38.623184000000002</v>
      </c>
      <c r="M204">
        <v>41.506225999999998</v>
      </c>
      <c r="N204">
        <v>42.640197999999998</v>
      </c>
      <c r="O204">
        <v>44.261108</v>
      </c>
      <c r="P204">
        <v>46.011353</v>
      </c>
      <c r="Q204">
        <v>47.765320000000003</v>
      </c>
      <c r="R204">
        <v>49.609558</v>
      </c>
      <c r="S204">
        <v>51.53302</v>
      </c>
      <c r="T204">
        <v>53.092590000000001</v>
      </c>
      <c r="U204">
        <v>54.936278999999999</v>
      </c>
      <c r="V204">
        <v>56.877563000000002</v>
      </c>
      <c r="W204">
        <v>58.789551000000003</v>
      </c>
      <c r="X204">
        <v>60.800536999999998</v>
      </c>
      <c r="Y204">
        <v>62.269714</v>
      </c>
      <c r="Z204">
        <v>64.026672000000005</v>
      </c>
      <c r="AA204">
        <v>65.849975999999998</v>
      </c>
      <c r="AB204">
        <v>67.717406999999994</v>
      </c>
      <c r="AC204">
        <v>69.550171000000006</v>
      </c>
      <c r="AD204">
        <v>70.352294999999998</v>
      </c>
      <c r="AE204">
        <v>71.912964000000002</v>
      </c>
      <c r="AF204">
        <v>73.827393000000001</v>
      </c>
      <c r="AG204">
        <v>75.896728999999993</v>
      </c>
      <c r="AH204">
        <v>78.153198000000003</v>
      </c>
      <c r="AI204" t="s">
        <v>112</v>
      </c>
    </row>
    <row r="205" spans="1:35">
      <c r="A205" t="s">
        <v>2825</v>
      </c>
      <c r="B205" t="s">
        <v>3130</v>
      </c>
      <c r="C205" t="s">
        <v>2609</v>
      </c>
      <c r="D205" t="s">
        <v>270</v>
      </c>
      <c r="F205">
        <v>0</v>
      </c>
      <c r="G205">
        <v>6.4839760000000002</v>
      </c>
      <c r="H205">
        <v>65.655174000000002</v>
      </c>
      <c r="I205">
        <v>136.72659300000001</v>
      </c>
      <c r="J205">
        <v>87.343277</v>
      </c>
      <c r="K205">
        <v>59.887782999999999</v>
      </c>
      <c r="L205">
        <v>65.008987000000005</v>
      </c>
      <c r="M205">
        <v>59.581435999999997</v>
      </c>
      <c r="N205">
        <v>69.668128999999993</v>
      </c>
      <c r="O205">
        <v>78.167664000000002</v>
      </c>
      <c r="P205">
        <v>97.479079999999996</v>
      </c>
      <c r="Q205">
        <v>107.185974</v>
      </c>
      <c r="R205">
        <v>115.742386</v>
      </c>
      <c r="S205">
        <v>124.491539</v>
      </c>
      <c r="T205">
        <v>132.53221099999999</v>
      </c>
      <c r="U205">
        <v>149.129074</v>
      </c>
      <c r="V205">
        <v>155.356628</v>
      </c>
      <c r="W205">
        <v>161.377319</v>
      </c>
      <c r="X205">
        <v>167.24667400000001</v>
      </c>
      <c r="Y205">
        <v>172.74606299999999</v>
      </c>
      <c r="Z205">
        <v>178.09411600000001</v>
      </c>
      <c r="AA205">
        <v>183.263733</v>
      </c>
      <c r="AB205">
        <v>188.24258399999999</v>
      </c>
      <c r="AC205">
        <v>193.104645</v>
      </c>
      <c r="AD205">
        <v>196.84274300000001</v>
      </c>
      <c r="AE205">
        <v>204.55044599999999</v>
      </c>
      <c r="AF205">
        <v>210.32486</v>
      </c>
      <c r="AG205">
        <v>214.87603799999999</v>
      </c>
      <c r="AH205">
        <v>219.82165499999999</v>
      </c>
      <c r="AI205" t="s">
        <v>112</v>
      </c>
    </row>
    <row r="206" spans="1:35">
      <c r="A206" t="s">
        <v>425</v>
      </c>
      <c r="B206" t="s">
        <v>3131</v>
      </c>
      <c r="C206" t="s">
        <v>2609</v>
      </c>
      <c r="D206" t="s">
        <v>270</v>
      </c>
      <c r="F206">
        <v>0</v>
      </c>
      <c r="G206">
        <v>0</v>
      </c>
      <c r="H206">
        <v>33.785888999999997</v>
      </c>
      <c r="I206">
        <v>53.847774999999999</v>
      </c>
      <c r="J206">
        <v>30.331448000000002</v>
      </c>
      <c r="K206">
        <v>21.30883</v>
      </c>
      <c r="L206">
        <v>24.555008000000001</v>
      </c>
      <c r="M206">
        <v>24.473627</v>
      </c>
      <c r="N206">
        <v>29.460901</v>
      </c>
      <c r="O206">
        <v>33.729008</v>
      </c>
      <c r="P206">
        <v>47.309856000000003</v>
      </c>
      <c r="Q206">
        <v>50.860106999999999</v>
      </c>
      <c r="R206">
        <v>52.923949999999998</v>
      </c>
      <c r="S206">
        <v>55.029541000000002</v>
      </c>
      <c r="T206">
        <v>56.84375</v>
      </c>
      <c r="U206">
        <v>58.885559000000001</v>
      </c>
      <c r="V206">
        <v>60.913879000000001</v>
      </c>
      <c r="W206">
        <v>62.880614999999999</v>
      </c>
      <c r="X206">
        <v>64.824768000000006</v>
      </c>
      <c r="Y206">
        <v>67.001830999999996</v>
      </c>
      <c r="Z206">
        <v>68.808166999999997</v>
      </c>
      <c r="AA206">
        <v>70.631591999999998</v>
      </c>
      <c r="AB206">
        <v>72.473877000000002</v>
      </c>
      <c r="AC206">
        <v>74.368774000000002</v>
      </c>
      <c r="AD206">
        <v>75.949950999999999</v>
      </c>
      <c r="AE206">
        <v>77.937134</v>
      </c>
      <c r="AF206">
        <v>80.061035000000004</v>
      </c>
      <c r="AG206">
        <v>82.315674000000001</v>
      </c>
      <c r="AH206">
        <v>84.728271000000007</v>
      </c>
      <c r="AI206" t="s">
        <v>112</v>
      </c>
    </row>
    <row r="207" spans="1:35">
      <c r="A207" t="s">
        <v>427</v>
      </c>
      <c r="B207" t="s">
        <v>3132</v>
      </c>
      <c r="C207" t="s">
        <v>2609</v>
      </c>
      <c r="D207" t="s">
        <v>270</v>
      </c>
      <c r="F207">
        <v>0</v>
      </c>
      <c r="G207">
        <v>0</v>
      </c>
      <c r="H207">
        <v>1.237724</v>
      </c>
      <c r="I207">
        <v>60.396301000000001</v>
      </c>
      <c r="J207">
        <v>46.365257</v>
      </c>
      <c r="K207">
        <v>26.417698000000001</v>
      </c>
      <c r="L207">
        <v>27.912457</v>
      </c>
      <c r="M207">
        <v>22.461169999999999</v>
      </c>
      <c r="N207">
        <v>27.240627</v>
      </c>
      <c r="O207">
        <v>31.278912999999999</v>
      </c>
      <c r="P207">
        <v>36.773018</v>
      </c>
      <c r="Q207">
        <v>42.622314000000003</v>
      </c>
      <c r="R207">
        <v>48.784022999999998</v>
      </c>
      <c r="S207">
        <v>55.06176</v>
      </c>
      <c r="T207">
        <v>60.969836999999998</v>
      </c>
      <c r="U207">
        <v>75.160156000000001</v>
      </c>
      <c r="V207">
        <v>78.977294999999998</v>
      </c>
      <c r="W207">
        <v>82.653198000000003</v>
      </c>
      <c r="X207">
        <v>86.182495000000003</v>
      </c>
      <c r="Y207">
        <v>89.120604999999998</v>
      </c>
      <c r="Z207">
        <v>92.220703</v>
      </c>
      <c r="AA207">
        <v>95.091187000000005</v>
      </c>
      <c r="AB207">
        <v>97.725464000000002</v>
      </c>
      <c r="AC207">
        <v>100.159424</v>
      </c>
      <c r="AD207">
        <v>101.824219</v>
      </c>
      <c r="AE207">
        <v>106.975708</v>
      </c>
      <c r="AF207">
        <v>110.01696800000001</v>
      </c>
      <c r="AG207">
        <v>111.678955</v>
      </c>
      <c r="AH207">
        <v>113.550415</v>
      </c>
      <c r="AI207" t="s">
        <v>112</v>
      </c>
    </row>
    <row r="208" spans="1:35">
      <c r="A208" t="s">
        <v>429</v>
      </c>
      <c r="B208" t="s">
        <v>3133</v>
      </c>
      <c r="C208" t="s">
        <v>2609</v>
      </c>
      <c r="D208" t="s">
        <v>270</v>
      </c>
      <c r="F208">
        <v>0</v>
      </c>
      <c r="G208">
        <v>6.4839760000000002</v>
      </c>
      <c r="H208">
        <v>30.631561000000001</v>
      </c>
      <c r="I208">
        <v>22.482513000000001</v>
      </c>
      <c r="J208">
        <v>10.646577000000001</v>
      </c>
      <c r="K208">
        <v>12.161255000000001</v>
      </c>
      <c r="L208">
        <v>12.541518999999999</v>
      </c>
      <c r="M208">
        <v>12.646637</v>
      </c>
      <c r="N208">
        <v>12.966599</v>
      </c>
      <c r="O208">
        <v>13.159744</v>
      </c>
      <c r="P208">
        <v>13.39621</v>
      </c>
      <c r="Q208">
        <v>13.703552</v>
      </c>
      <c r="R208">
        <v>14.034409</v>
      </c>
      <c r="S208">
        <v>14.400238</v>
      </c>
      <c r="T208">
        <v>14.718628000000001</v>
      </c>
      <c r="U208">
        <v>15.083359</v>
      </c>
      <c r="V208">
        <v>15.465453999999999</v>
      </c>
      <c r="W208">
        <v>15.843506</v>
      </c>
      <c r="X208">
        <v>16.239409999999999</v>
      </c>
      <c r="Y208">
        <v>16.623626999999999</v>
      </c>
      <c r="Z208">
        <v>17.065246999999999</v>
      </c>
      <c r="AA208">
        <v>17.540955</v>
      </c>
      <c r="AB208">
        <v>18.043243</v>
      </c>
      <c r="AC208">
        <v>18.576447000000002</v>
      </c>
      <c r="AD208">
        <v>19.068573000000001</v>
      </c>
      <c r="AE208">
        <v>19.637604</v>
      </c>
      <c r="AF208">
        <v>20.246856999999999</v>
      </c>
      <c r="AG208">
        <v>20.881409000000001</v>
      </c>
      <c r="AH208">
        <v>21.542968999999999</v>
      </c>
      <c r="AI208" t="s">
        <v>112</v>
      </c>
    </row>
    <row r="209" spans="1:35">
      <c r="A209" t="s">
        <v>366</v>
      </c>
      <c r="B209" t="s">
        <v>3134</v>
      </c>
      <c r="C209" t="s">
        <v>2609</v>
      </c>
      <c r="D209" t="s">
        <v>270</v>
      </c>
      <c r="F209">
        <v>0</v>
      </c>
      <c r="G209">
        <v>95.570221000000004</v>
      </c>
      <c r="H209">
        <v>158.937592</v>
      </c>
      <c r="I209">
        <v>90.262816999999998</v>
      </c>
      <c r="J209">
        <v>103.488022</v>
      </c>
      <c r="K209">
        <v>86.662529000000006</v>
      </c>
      <c r="L209">
        <v>93.80986</v>
      </c>
      <c r="M209">
        <v>106.975342</v>
      </c>
      <c r="N209">
        <v>111.882698</v>
      </c>
      <c r="O209">
        <v>116.59922</v>
      </c>
      <c r="P209">
        <v>122.813896</v>
      </c>
      <c r="Q209">
        <v>126.772369</v>
      </c>
      <c r="R209">
        <v>130.55931100000001</v>
      </c>
      <c r="S209">
        <v>134.30990600000001</v>
      </c>
      <c r="T209">
        <v>138.94132999999999</v>
      </c>
      <c r="U209">
        <v>143.02919</v>
      </c>
      <c r="V209">
        <v>147.11927800000001</v>
      </c>
      <c r="W209">
        <v>151.292374</v>
      </c>
      <c r="X209">
        <v>155.555115</v>
      </c>
      <c r="Y209">
        <v>160.74430799999999</v>
      </c>
      <c r="Z209">
        <v>165.402466</v>
      </c>
      <c r="AA209">
        <v>170.20541399999999</v>
      </c>
      <c r="AB209">
        <v>175.20356799999999</v>
      </c>
      <c r="AC209">
        <v>180.50953699999999</v>
      </c>
      <c r="AD209">
        <v>186.63502500000001</v>
      </c>
      <c r="AE209">
        <v>192.495499</v>
      </c>
      <c r="AF209">
        <v>198.630371</v>
      </c>
      <c r="AG209">
        <v>204.97837799999999</v>
      </c>
      <c r="AH209">
        <v>211.68373099999999</v>
      </c>
      <c r="AI209" t="s">
        <v>112</v>
      </c>
    </row>
    <row r="210" spans="1:35">
      <c r="A210" t="s">
        <v>425</v>
      </c>
      <c r="B210" t="s">
        <v>3135</v>
      </c>
      <c r="C210" t="s">
        <v>2609</v>
      </c>
      <c r="D210" t="s">
        <v>270</v>
      </c>
      <c r="F210">
        <v>0</v>
      </c>
      <c r="G210">
        <v>16.152573</v>
      </c>
      <c r="H210">
        <v>74.385323</v>
      </c>
      <c r="I210">
        <v>44.418120999999999</v>
      </c>
      <c r="J210">
        <v>56.281497999999999</v>
      </c>
      <c r="K210">
        <v>46.858376</v>
      </c>
      <c r="L210">
        <v>45.260803000000003</v>
      </c>
      <c r="M210">
        <v>47.178879000000002</v>
      </c>
      <c r="N210">
        <v>49.045569999999998</v>
      </c>
      <c r="O210">
        <v>50.850254</v>
      </c>
      <c r="P210">
        <v>52.437424</v>
      </c>
      <c r="Q210">
        <v>53.918830999999997</v>
      </c>
      <c r="R210">
        <v>55.272826999999999</v>
      </c>
      <c r="S210">
        <v>56.578246999999998</v>
      </c>
      <c r="T210">
        <v>58.250194999999998</v>
      </c>
      <c r="U210">
        <v>59.701050000000002</v>
      </c>
      <c r="V210">
        <v>61.174374</v>
      </c>
      <c r="W210">
        <v>62.695816000000001</v>
      </c>
      <c r="X210">
        <v>64.303291000000002</v>
      </c>
      <c r="Y210">
        <v>66.291870000000003</v>
      </c>
      <c r="Z210">
        <v>68.032318000000004</v>
      </c>
      <c r="AA210">
        <v>69.907364000000001</v>
      </c>
      <c r="AB210">
        <v>71.927443999999994</v>
      </c>
      <c r="AC210">
        <v>74.189528999999993</v>
      </c>
      <c r="AD210">
        <v>76.835526000000002</v>
      </c>
      <c r="AE210">
        <v>79.443588000000005</v>
      </c>
      <c r="AF210">
        <v>82.244560000000007</v>
      </c>
      <c r="AG210">
        <v>85.175903000000005</v>
      </c>
      <c r="AH210">
        <v>88.275108000000003</v>
      </c>
      <c r="AI210" t="s">
        <v>112</v>
      </c>
    </row>
    <row r="211" spans="1:35">
      <c r="A211" t="s">
        <v>427</v>
      </c>
      <c r="B211" t="s">
        <v>3136</v>
      </c>
      <c r="C211" t="s">
        <v>2609</v>
      </c>
      <c r="D211" t="s">
        <v>270</v>
      </c>
      <c r="F211">
        <v>0</v>
      </c>
      <c r="G211">
        <v>0</v>
      </c>
      <c r="H211">
        <v>13.907534</v>
      </c>
      <c r="I211">
        <v>11.581135</v>
      </c>
      <c r="J211">
        <v>13.285769</v>
      </c>
      <c r="K211">
        <v>8.7865739999999999</v>
      </c>
      <c r="L211">
        <v>11.912839999999999</v>
      </c>
      <c r="M211">
        <v>14.229506000000001</v>
      </c>
      <c r="N211">
        <v>14.96176</v>
      </c>
      <c r="O211">
        <v>15.676151000000001</v>
      </c>
      <c r="P211">
        <v>16.351693999999998</v>
      </c>
      <c r="Q211">
        <v>17.011806</v>
      </c>
      <c r="R211">
        <v>17.684864000000001</v>
      </c>
      <c r="S211">
        <v>18.374672</v>
      </c>
      <c r="T211">
        <v>19.195830999999998</v>
      </c>
      <c r="U211">
        <v>19.947098</v>
      </c>
      <c r="V211">
        <v>20.696186000000001</v>
      </c>
      <c r="W211">
        <v>21.447388</v>
      </c>
      <c r="X211">
        <v>22.153858</v>
      </c>
      <c r="Y211">
        <v>22.969529999999999</v>
      </c>
      <c r="Z211">
        <v>23.723488</v>
      </c>
      <c r="AA211">
        <v>24.439530999999999</v>
      </c>
      <c r="AB211">
        <v>25.104008</v>
      </c>
      <c r="AC211">
        <v>25.697693000000001</v>
      </c>
      <c r="AD211">
        <v>26.327818000000001</v>
      </c>
      <c r="AE211">
        <v>26.879307000000001</v>
      </c>
      <c r="AF211">
        <v>27.422423999999999</v>
      </c>
      <c r="AG211">
        <v>27.929182000000001</v>
      </c>
      <c r="AH211">
        <v>28.481864999999999</v>
      </c>
      <c r="AI211" t="s">
        <v>112</v>
      </c>
    </row>
    <row r="212" spans="1:35">
      <c r="A212" t="s">
        <v>429</v>
      </c>
      <c r="B212" t="s">
        <v>3137</v>
      </c>
      <c r="C212" t="s">
        <v>2609</v>
      </c>
      <c r="D212" t="s">
        <v>270</v>
      </c>
      <c r="F212">
        <v>0</v>
      </c>
      <c r="G212">
        <v>79.417648</v>
      </c>
      <c r="H212">
        <v>70.644729999999996</v>
      </c>
      <c r="I212">
        <v>34.263565</v>
      </c>
      <c r="J212">
        <v>33.920757000000002</v>
      </c>
      <c r="K212">
        <v>31.017579999999999</v>
      </c>
      <c r="L212">
        <v>36.636215</v>
      </c>
      <c r="M212">
        <v>45.566955999999998</v>
      </c>
      <c r="N212">
        <v>47.875366</v>
      </c>
      <c r="O212">
        <v>50.072814999999999</v>
      </c>
      <c r="P212">
        <v>54.02478</v>
      </c>
      <c r="Q212">
        <v>55.841735999999997</v>
      </c>
      <c r="R212">
        <v>57.601624000000001</v>
      </c>
      <c r="S212">
        <v>59.356994999999998</v>
      </c>
      <c r="T212">
        <v>61.4953</v>
      </c>
      <c r="U212">
        <v>63.381042000000001</v>
      </c>
      <c r="V212">
        <v>65.248717999999997</v>
      </c>
      <c r="W212">
        <v>67.149169999999998</v>
      </c>
      <c r="X212">
        <v>69.097960999999998</v>
      </c>
      <c r="Y212">
        <v>71.482910000000004</v>
      </c>
      <c r="Z212">
        <v>73.646666999999994</v>
      </c>
      <c r="AA212">
        <v>75.858520999999996</v>
      </c>
      <c r="AB212">
        <v>78.172118999999995</v>
      </c>
      <c r="AC212">
        <v>80.622314000000003</v>
      </c>
      <c r="AD212">
        <v>83.471680000000006</v>
      </c>
      <c r="AE212">
        <v>86.172606999999999</v>
      </c>
      <c r="AF212">
        <v>88.963379000000003</v>
      </c>
      <c r="AG212">
        <v>91.873290999999995</v>
      </c>
      <c r="AH212">
        <v>94.926758000000007</v>
      </c>
      <c r="AI212" t="s">
        <v>112</v>
      </c>
    </row>
    <row r="213" spans="1:35">
      <c r="A213" t="s">
        <v>2830</v>
      </c>
      <c r="B213" t="s">
        <v>3138</v>
      </c>
      <c r="C213" t="s">
        <v>2609</v>
      </c>
      <c r="D213" t="s">
        <v>270</v>
      </c>
      <c r="F213">
        <v>4.6944059999999999</v>
      </c>
      <c r="G213">
        <v>0</v>
      </c>
      <c r="H213">
        <v>9.9030819999999995</v>
      </c>
      <c r="I213">
        <v>18.713218999999999</v>
      </c>
      <c r="J213">
        <v>20.190556000000001</v>
      </c>
      <c r="K213">
        <v>24.707723999999999</v>
      </c>
      <c r="L213">
        <v>26.178903999999999</v>
      </c>
      <c r="M213">
        <v>26.187021000000001</v>
      </c>
      <c r="N213">
        <v>26.578914999999999</v>
      </c>
      <c r="O213">
        <v>26.732208</v>
      </c>
      <c r="P213">
        <v>27.393591000000001</v>
      </c>
      <c r="Q213">
        <v>27.984928</v>
      </c>
      <c r="R213">
        <v>28.617878000000001</v>
      </c>
      <c r="S213">
        <v>29.507937999999999</v>
      </c>
      <c r="T213">
        <v>29.673779</v>
      </c>
      <c r="U213">
        <v>29.754950999999998</v>
      </c>
      <c r="V213">
        <v>29.810558</v>
      </c>
      <c r="W213">
        <v>29.813227000000001</v>
      </c>
      <c r="X213">
        <v>29.743130000000001</v>
      </c>
      <c r="Y213">
        <v>29.627026000000001</v>
      </c>
      <c r="Z213">
        <v>29.397304999999999</v>
      </c>
      <c r="AA213">
        <v>29.095371</v>
      </c>
      <c r="AB213">
        <v>28.737287999999999</v>
      </c>
      <c r="AC213">
        <v>28.342614999999999</v>
      </c>
      <c r="AD213">
        <v>27.983851999999999</v>
      </c>
      <c r="AE213">
        <v>27.615227000000001</v>
      </c>
      <c r="AF213">
        <v>27.270102999999999</v>
      </c>
      <c r="AG213">
        <v>26.951415999999998</v>
      </c>
      <c r="AH213">
        <v>26.697842000000001</v>
      </c>
      <c r="AI213" s="32">
        <v>6.4000000000000001E-2</v>
      </c>
    </row>
    <row r="214" spans="1:35">
      <c r="A214" t="s">
        <v>425</v>
      </c>
      <c r="B214" t="s">
        <v>3139</v>
      </c>
      <c r="C214" t="s">
        <v>2609</v>
      </c>
      <c r="D214" t="s">
        <v>270</v>
      </c>
      <c r="F214">
        <v>4.6944059999999999</v>
      </c>
      <c r="G214">
        <v>0</v>
      </c>
      <c r="H214">
        <v>6.7475829999999997</v>
      </c>
      <c r="I214">
        <v>11.778551999999999</v>
      </c>
      <c r="J214">
        <v>12.884046</v>
      </c>
      <c r="K214">
        <v>16.942501</v>
      </c>
      <c r="L214">
        <v>17.098953000000002</v>
      </c>
      <c r="M214">
        <v>17.136088999999998</v>
      </c>
      <c r="N214">
        <v>17.307739000000002</v>
      </c>
      <c r="O214">
        <v>17.323554999999999</v>
      </c>
      <c r="P214">
        <v>17.642493999999999</v>
      </c>
      <c r="Q214">
        <v>17.916205999999999</v>
      </c>
      <c r="R214">
        <v>18.128070999999998</v>
      </c>
      <c r="S214">
        <v>18.270206000000002</v>
      </c>
      <c r="T214">
        <v>18.349886000000001</v>
      </c>
      <c r="U214">
        <v>18.360924000000001</v>
      </c>
      <c r="V214">
        <v>18.368248000000001</v>
      </c>
      <c r="W214">
        <v>18.336587999999999</v>
      </c>
      <c r="X214">
        <v>18.249237000000001</v>
      </c>
      <c r="Y214">
        <v>18.137756</v>
      </c>
      <c r="Z214">
        <v>17.946503</v>
      </c>
      <c r="AA214">
        <v>17.723602</v>
      </c>
      <c r="AB214">
        <v>17.473815999999999</v>
      </c>
      <c r="AC214">
        <v>17.208832000000001</v>
      </c>
      <c r="AD214">
        <v>16.985443</v>
      </c>
      <c r="AE214">
        <v>16.774260999999999</v>
      </c>
      <c r="AF214">
        <v>16.590485000000001</v>
      </c>
      <c r="AG214">
        <v>16.435058999999999</v>
      </c>
      <c r="AH214">
        <v>16.330780000000001</v>
      </c>
      <c r="AI214" s="32">
        <v>4.5999999999999999E-2</v>
      </c>
    </row>
    <row r="215" spans="1:35">
      <c r="A215" t="s">
        <v>427</v>
      </c>
      <c r="B215" t="s">
        <v>3140</v>
      </c>
      <c r="C215" t="s">
        <v>2609</v>
      </c>
      <c r="D215" t="s">
        <v>270</v>
      </c>
      <c r="F215">
        <v>0</v>
      </c>
      <c r="G215">
        <v>0</v>
      </c>
      <c r="H215">
        <v>0.123136</v>
      </c>
      <c r="I215">
        <v>1.9343319999999999</v>
      </c>
      <c r="J215">
        <v>2.1494490000000002</v>
      </c>
      <c r="K215">
        <v>1.225752</v>
      </c>
      <c r="L215">
        <v>1.002186</v>
      </c>
      <c r="M215">
        <v>0.72661200000000004</v>
      </c>
      <c r="N215">
        <v>0.87561500000000003</v>
      </c>
      <c r="O215">
        <v>1.0253829999999999</v>
      </c>
      <c r="P215">
        <v>1.2474810000000001</v>
      </c>
      <c r="Q215">
        <v>1.4651149999999999</v>
      </c>
      <c r="R215">
        <v>1.8116300000000001</v>
      </c>
      <c r="S215">
        <v>2.5099939999999998</v>
      </c>
      <c r="T215">
        <v>2.5653329999999999</v>
      </c>
      <c r="U215">
        <v>2.604568</v>
      </c>
      <c r="V215">
        <v>2.6278419999999998</v>
      </c>
      <c r="W215">
        <v>2.6438899999999999</v>
      </c>
      <c r="X215">
        <v>2.6589619999999998</v>
      </c>
      <c r="Y215">
        <v>2.6583519999999998</v>
      </c>
      <c r="Z215">
        <v>2.6367910000000001</v>
      </c>
      <c r="AA215">
        <v>2.5863839999999998</v>
      </c>
      <c r="AB215">
        <v>2.5181110000000002</v>
      </c>
      <c r="AC215">
        <v>2.4389129999999999</v>
      </c>
      <c r="AD215">
        <v>2.357037</v>
      </c>
      <c r="AE215">
        <v>2.2597580000000002</v>
      </c>
      <c r="AF215">
        <v>2.1587450000000001</v>
      </c>
      <c r="AG215">
        <v>2.0570369999999998</v>
      </c>
      <c r="AH215">
        <v>1.96191</v>
      </c>
      <c r="AI215" t="s">
        <v>112</v>
      </c>
    </row>
    <row r="216" spans="1:35">
      <c r="A216" t="s">
        <v>429</v>
      </c>
      <c r="B216" t="s">
        <v>3141</v>
      </c>
      <c r="C216" t="s">
        <v>2609</v>
      </c>
      <c r="D216" t="s">
        <v>270</v>
      </c>
      <c r="F216">
        <v>0</v>
      </c>
      <c r="G216">
        <v>0</v>
      </c>
      <c r="H216">
        <v>3.0323630000000001</v>
      </c>
      <c r="I216">
        <v>5.0003349999999998</v>
      </c>
      <c r="J216">
        <v>5.1570600000000004</v>
      </c>
      <c r="K216">
        <v>6.5394709999999998</v>
      </c>
      <c r="L216">
        <v>8.0777649999999994</v>
      </c>
      <c r="M216">
        <v>8.3243200000000002</v>
      </c>
      <c r="N216">
        <v>8.3955590000000004</v>
      </c>
      <c r="O216">
        <v>8.3832699999999996</v>
      </c>
      <c r="P216">
        <v>8.5036159999999992</v>
      </c>
      <c r="Q216">
        <v>8.6036070000000002</v>
      </c>
      <c r="R216">
        <v>8.6781769999999998</v>
      </c>
      <c r="S216">
        <v>8.7277369999999994</v>
      </c>
      <c r="T216">
        <v>8.7585599999999992</v>
      </c>
      <c r="U216">
        <v>8.7894590000000008</v>
      </c>
      <c r="V216">
        <v>8.8144679999999997</v>
      </c>
      <c r="W216">
        <v>8.8327480000000005</v>
      </c>
      <c r="X216">
        <v>8.8349299999999999</v>
      </c>
      <c r="Y216">
        <v>8.8309169999999995</v>
      </c>
      <c r="Z216">
        <v>8.8140110000000007</v>
      </c>
      <c r="AA216">
        <v>8.7853849999999998</v>
      </c>
      <c r="AB216">
        <v>8.7453610000000008</v>
      </c>
      <c r="AC216">
        <v>8.6948699999999999</v>
      </c>
      <c r="AD216">
        <v>8.6413729999999997</v>
      </c>
      <c r="AE216">
        <v>8.5812069999999991</v>
      </c>
      <c r="AF216">
        <v>8.5208739999999992</v>
      </c>
      <c r="AG216">
        <v>8.45932</v>
      </c>
      <c r="AH216">
        <v>8.405151</v>
      </c>
      <c r="AI216" t="s">
        <v>112</v>
      </c>
    </row>
    <row r="217" spans="1:35">
      <c r="A217" t="s">
        <v>2833</v>
      </c>
      <c r="B217" t="s">
        <v>3142</v>
      </c>
      <c r="C217" t="s">
        <v>2609</v>
      </c>
      <c r="D217" t="s">
        <v>270</v>
      </c>
      <c r="F217">
        <v>0</v>
      </c>
      <c r="G217">
        <v>16.212554999999998</v>
      </c>
      <c r="H217">
        <v>72.479491999999993</v>
      </c>
      <c r="I217">
        <v>40.945121999999998</v>
      </c>
      <c r="J217">
        <v>45.360497000000002</v>
      </c>
      <c r="K217">
        <v>47.086692999999997</v>
      </c>
      <c r="L217">
        <v>44.219219000000002</v>
      </c>
      <c r="M217">
        <v>43.437472999999997</v>
      </c>
      <c r="N217">
        <v>44.078677999999996</v>
      </c>
      <c r="O217">
        <v>44.448982000000001</v>
      </c>
      <c r="P217">
        <v>45.430968999999997</v>
      </c>
      <c r="Q217">
        <v>46.471218</v>
      </c>
      <c r="R217">
        <v>47.524146999999999</v>
      </c>
      <c r="S217">
        <v>48.588408999999999</v>
      </c>
      <c r="T217">
        <v>49.558253999999998</v>
      </c>
      <c r="U217">
        <v>50.636077999999998</v>
      </c>
      <c r="V217">
        <v>51.724097999999998</v>
      </c>
      <c r="W217">
        <v>52.793083000000003</v>
      </c>
      <c r="X217">
        <v>53.866115999999998</v>
      </c>
      <c r="Y217">
        <v>54.935673000000001</v>
      </c>
      <c r="Z217">
        <v>56.067089000000003</v>
      </c>
      <c r="AA217">
        <v>57.238425999999997</v>
      </c>
      <c r="AB217">
        <v>58.484650000000002</v>
      </c>
      <c r="AC217">
        <v>59.774197000000001</v>
      </c>
      <c r="AD217">
        <v>60.846770999999997</v>
      </c>
      <c r="AE217">
        <v>62.294235</v>
      </c>
      <c r="AF217">
        <v>63.859734000000003</v>
      </c>
      <c r="AG217">
        <v>65.543030000000002</v>
      </c>
      <c r="AH217">
        <v>67.304428000000001</v>
      </c>
      <c r="AI217" t="s">
        <v>112</v>
      </c>
    </row>
    <row r="218" spans="1:35">
      <c r="A218" t="s">
        <v>425</v>
      </c>
      <c r="B218" t="s">
        <v>3143</v>
      </c>
      <c r="C218" t="s">
        <v>2609</v>
      </c>
      <c r="D218" t="s">
        <v>270</v>
      </c>
      <c r="F218">
        <v>0</v>
      </c>
      <c r="G218">
        <v>5.8114030000000003</v>
      </c>
      <c r="H218">
        <v>42.121963999999998</v>
      </c>
      <c r="I218">
        <v>25.662416</v>
      </c>
      <c r="J218">
        <v>27.793472000000001</v>
      </c>
      <c r="K218">
        <v>28.183192999999999</v>
      </c>
      <c r="L218">
        <v>26.023641999999999</v>
      </c>
      <c r="M218">
        <v>25.516463999999999</v>
      </c>
      <c r="N218">
        <v>26.058325</v>
      </c>
      <c r="O218">
        <v>26.448975000000001</v>
      </c>
      <c r="P218">
        <v>27.170258</v>
      </c>
      <c r="Q218">
        <v>27.915710000000001</v>
      </c>
      <c r="R218">
        <v>28.664702999999999</v>
      </c>
      <c r="S218">
        <v>29.415619</v>
      </c>
      <c r="T218">
        <v>30.099364999999999</v>
      </c>
      <c r="U218">
        <v>30.841248</v>
      </c>
      <c r="V218">
        <v>31.57132</v>
      </c>
      <c r="W218">
        <v>32.287776999999998</v>
      </c>
      <c r="X218">
        <v>32.994903999999998</v>
      </c>
      <c r="Y218">
        <v>33.685364</v>
      </c>
      <c r="Z218">
        <v>34.397095</v>
      </c>
      <c r="AA218">
        <v>35.129173000000002</v>
      </c>
      <c r="AB218">
        <v>35.915416999999998</v>
      </c>
      <c r="AC218">
        <v>36.718688999999998</v>
      </c>
      <c r="AD218">
        <v>37.396667000000001</v>
      </c>
      <c r="AE218">
        <v>38.285400000000003</v>
      </c>
      <c r="AF218">
        <v>39.248534999999997</v>
      </c>
      <c r="AG218">
        <v>40.288939999999997</v>
      </c>
      <c r="AH218">
        <v>41.382384999999999</v>
      </c>
      <c r="AI218" t="s">
        <v>112</v>
      </c>
    </row>
    <row r="219" spans="1:35">
      <c r="A219" t="s">
        <v>427</v>
      </c>
      <c r="B219" t="s">
        <v>3144</v>
      </c>
      <c r="C219" t="s">
        <v>2609</v>
      </c>
      <c r="D219" t="s">
        <v>270</v>
      </c>
      <c r="F219">
        <v>0</v>
      </c>
      <c r="G219">
        <v>2.1028440000000002</v>
      </c>
      <c r="H219">
        <v>5.2317850000000004</v>
      </c>
      <c r="I219">
        <v>5.1375019999999996</v>
      </c>
      <c r="J219">
        <v>5.0140370000000001</v>
      </c>
      <c r="K219">
        <v>3.894466</v>
      </c>
      <c r="L219">
        <v>3.4408159999999999</v>
      </c>
      <c r="M219">
        <v>3.2471969999999999</v>
      </c>
      <c r="N219">
        <v>3.2134369999999999</v>
      </c>
      <c r="O219">
        <v>3.1581950000000001</v>
      </c>
      <c r="P219">
        <v>3.1293950000000001</v>
      </c>
      <c r="Q219">
        <v>3.1110509999999998</v>
      </c>
      <c r="R219">
        <v>3.1012360000000001</v>
      </c>
      <c r="S219">
        <v>3.100142</v>
      </c>
      <c r="T219">
        <v>3.1067480000000001</v>
      </c>
      <c r="U219">
        <v>3.1233499999999998</v>
      </c>
      <c r="V219">
        <v>3.1619969999999999</v>
      </c>
      <c r="W219">
        <v>3.1970779999999999</v>
      </c>
      <c r="X219">
        <v>3.2490489999999999</v>
      </c>
      <c r="Y219">
        <v>3.3071929999999998</v>
      </c>
      <c r="Z219">
        <v>3.3916439999999999</v>
      </c>
      <c r="AA219">
        <v>3.4865710000000001</v>
      </c>
      <c r="AB219">
        <v>3.5925790000000002</v>
      </c>
      <c r="AC219">
        <v>3.712062</v>
      </c>
      <c r="AD219">
        <v>3.817904</v>
      </c>
      <c r="AE219">
        <v>3.9742289999999998</v>
      </c>
      <c r="AF219">
        <v>4.1493169999999999</v>
      </c>
      <c r="AG219">
        <v>4.3417969999999997</v>
      </c>
      <c r="AH219">
        <v>4.539593</v>
      </c>
      <c r="AI219" t="s">
        <v>112</v>
      </c>
    </row>
    <row r="220" spans="1:35">
      <c r="A220" t="s">
        <v>429</v>
      </c>
      <c r="B220" t="s">
        <v>3145</v>
      </c>
      <c r="C220" t="s">
        <v>2609</v>
      </c>
      <c r="D220" t="s">
        <v>270</v>
      </c>
      <c r="F220">
        <v>0</v>
      </c>
      <c r="G220">
        <v>8.2983069999999994</v>
      </c>
      <c r="H220">
        <v>25.125741999999999</v>
      </c>
      <c r="I220">
        <v>10.145201</v>
      </c>
      <c r="J220">
        <v>12.552986000000001</v>
      </c>
      <c r="K220">
        <v>15.009033000000001</v>
      </c>
      <c r="L220">
        <v>14.754761</v>
      </c>
      <c r="M220">
        <v>14.673813000000001</v>
      </c>
      <c r="N220">
        <v>14.806915</v>
      </c>
      <c r="O220">
        <v>14.841811999999999</v>
      </c>
      <c r="P220">
        <v>15.131316999999999</v>
      </c>
      <c r="Q220">
        <v>15.444457999999999</v>
      </c>
      <c r="R220">
        <v>15.758209000000001</v>
      </c>
      <c r="S220">
        <v>16.072647</v>
      </c>
      <c r="T220">
        <v>16.352142000000001</v>
      </c>
      <c r="U220">
        <v>16.671478</v>
      </c>
      <c r="V220">
        <v>16.990784000000001</v>
      </c>
      <c r="W220">
        <v>17.308228</v>
      </c>
      <c r="X220">
        <v>17.622161999999999</v>
      </c>
      <c r="Y220">
        <v>17.943114999999999</v>
      </c>
      <c r="Z220">
        <v>18.278351000000001</v>
      </c>
      <c r="AA220">
        <v>18.622681</v>
      </c>
      <c r="AB220">
        <v>18.976654</v>
      </c>
      <c r="AC220">
        <v>19.343444999999999</v>
      </c>
      <c r="AD220">
        <v>19.632201999999999</v>
      </c>
      <c r="AE220">
        <v>20.034607000000001</v>
      </c>
      <c r="AF220">
        <v>20.461884000000001</v>
      </c>
      <c r="AG220">
        <v>20.912292000000001</v>
      </c>
      <c r="AH220">
        <v>21.382446000000002</v>
      </c>
      <c r="AI220" t="s">
        <v>112</v>
      </c>
    </row>
    <row r="221" spans="1:35">
      <c r="A221" t="s">
        <v>3071</v>
      </c>
      <c r="B221" t="s">
        <v>3146</v>
      </c>
      <c r="C221" t="s">
        <v>2609</v>
      </c>
      <c r="D221" t="s">
        <v>270</v>
      </c>
      <c r="F221">
        <v>904.75219700000002</v>
      </c>
      <c r="G221">
        <v>991.59985400000005</v>
      </c>
      <c r="H221">
        <v>1485.003418</v>
      </c>
      <c r="I221">
        <v>1282.368164</v>
      </c>
      <c r="J221">
        <v>1670.2998050000001</v>
      </c>
      <c r="K221">
        <v>1450.3876949999999</v>
      </c>
      <c r="L221">
        <v>1526.3826899999999</v>
      </c>
      <c r="M221">
        <v>1558.165649</v>
      </c>
      <c r="N221">
        <v>1660.7945560000001</v>
      </c>
      <c r="O221">
        <v>1769.681885</v>
      </c>
      <c r="P221">
        <v>1919.024048</v>
      </c>
      <c r="Q221">
        <v>2060.303711</v>
      </c>
      <c r="R221">
        <v>2116.3635250000002</v>
      </c>
      <c r="S221">
        <v>2193.5354000000002</v>
      </c>
      <c r="T221">
        <v>2297.2055660000001</v>
      </c>
      <c r="U221">
        <v>2390.1284179999998</v>
      </c>
      <c r="V221">
        <v>2467.1530760000001</v>
      </c>
      <c r="W221">
        <v>2532.3911130000001</v>
      </c>
      <c r="X221">
        <v>2612.313721</v>
      </c>
      <c r="Y221">
        <v>2663.599365</v>
      </c>
      <c r="Z221">
        <v>2725.4682619999999</v>
      </c>
      <c r="AA221">
        <v>2780.0473630000001</v>
      </c>
      <c r="AB221">
        <v>2828.6159670000002</v>
      </c>
      <c r="AC221">
        <v>2864.7780760000001</v>
      </c>
      <c r="AD221">
        <v>2907.4077149999998</v>
      </c>
      <c r="AE221">
        <v>2962.3110350000002</v>
      </c>
      <c r="AF221">
        <v>3015.4350589999999</v>
      </c>
      <c r="AG221">
        <v>3065.673828</v>
      </c>
      <c r="AH221">
        <v>3120.0751949999999</v>
      </c>
      <c r="AI221" s="32">
        <v>4.4999999999999998E-2</v>
      </c>
    </row>
    <row r="222" spans="1:35">
      <c r="A222" t="s">
        <v>3074</v>
      </c>
      <c r="B222" t="s">
        <v>3147</v>
      </c>
      <c r="C222" t="s">
        <v>2609</v>
      </c>
      <c r="D222" t="s">
        <v>270</v>
      </c>
      <c r="F222">
        <v>614.47436500000003</v>
      </c>
      <c r="G222">
        <v>421.20178199999998</v>
      </c>
      <c r="H222">
        <v>787.23486300000002</v>
      </c>
      <c r="I222">
        <v>732.21392800000001</v>
      </c>
      <c r="J222">
        <v>972.20172100000002</v>
      </c>
      <c r="K222">
        <v>865.61578399999996</v>
      </c>
      <c r="L222">
        <v>913.55798300000004</v>
      </c>
      <c r="M222">
        <v>942.33685300000002</v>
      </c>
      <c r="N222">
        <v>996.22766100000001</v>
      </c>
      <c r="O222">
        <v>1069.338501</v>
      </c>
      <c r="P222">
        <v>1167.5214840000001</v>
      </c>
      <c r="Q222">
        <v>1265.3530270000001</v>
      </c>
      <c r="R222">
        <v>1292.693237</v>
      </c>
      <c r="S222">
        <v>1340.2144780000001</v>
      </c>
      <c r="T222">
        <v>1398.994995</v>
      </c>
      <c r="U222">
        <v>1446.6892089999999</v>
      </c>
      <c r="V222">
        <v>1488.3553469999999</v>
      </c>
      <c r="W222">
        <v>1523.7208250000001</v>
      </c>
      <c r="X222">
        <v>1570.55188</v>
      </c>
      <c r="Y222">
        <v>1599.5024410000001</v>
      </c>
      <c r="Z222">
        <v>1633.9228519999999</v>
      </c>
      <c r="AA222">
        <v>1664.8023679999999</v>
      </c>
      <c r="AB222">
        <v>1692.3538820000001</v>
      </c>
      <c r="AC222">
        <v>1712.5429690000001</v>
      </c>
      <c r="AD222">
        <v>1736.6657709999999</v>
      </c>
      <c r="AE222">
        <v>1766.789673</v>
      </c>
      <c r="AF222">
        <v>1797.2579350000001</v>
      </c>
      <c r="AG222">
        <v>1826.4796140000001</v>
      </c>
      <c r="AH222">
        <v>1857.2548830000001</v>
      </c>
      <c r="AI222" s="32">
        <v>0.04</v>
      </c>
    </row>
    <row r="223" spans="1:35">
      <c r="A223" t="s">
        <v>3077</v>
      </c>
      <c r="B223" t="s">
        <v>3148</v>
      </c>
      <c r="C223" t="s">
        <v>2609</v>
      </c>
      <c r="D223" t="s">
        <v>270</v>
      </c>
      <c r="F223">
        <v>0</v>
      </c>
      <c r="G223">
        <v>43.201999999999998</v>
      </c>
      <c r="H223">
        <v>176.19311500000001</v>
      </c>
      <c r="I223">
        <v>264.23767099999998</v>
      </c>
      <c r="J223">
        <v>337.30218500000001</v>
      </c>
      <c r="K223">
        <v>241.18519599999999</v>
      </c>
      <c r="L223">
        <v>250.01374799999999</v>
      </c>
      <c r="M223">
        <v>229.556229</v>
      </c>
      <c r="N223">
        <v>267.801514</v>
      </c>
      <c r="O223">
        <v>286.305725</v>
      </c>
      <c r="P223">
        <v>309.00408900000002</v>
      </c>
      <c r="Q223">
        <v>337.41769399999998</v>
      </c>
      <c r="R223">
        <v>363.00277699999998</v>
      </c>
      <c r="S223">
        <v>382.066711</v>
      </c>
      <c r="T223">
        <v>410.25665300000003</v>
      </c>
      <c r="U223">
        <v>437.19250499999998</v>
      </c>
      <c r="V223">
        <v>454.16250600000001</v>
      </c>
      <c r="W223">
        <v>469.31454500000001</v>
      </c>
      <c r="X223">
        <v>484.82696499999997</v>
      </c>
      <c r="Y223">
        <v>497.35604899999998</v>
      </c>
      <c r="Z223">
        <v>511.34866299999999</v>
      </c>
      <c r="AA223">
        <v>522.06909199999996</v>
      </c>
      <c r="AB223">
        <v>530.38336200000003</v>
      </c>
      <c r="AC223">
        <v>536.20544400000006</v>
      </c>
      <c r="AD223">
        <v>541.32488999999998</v>
      </c>
      <c r="AE223">
        <v>550.57580600000006</v>
      </c>
      <c r="AF223">
        <v>557.48303199999998</v>
      </c>
      <c r="AG223">
        <v>562.88867200000004</v>
      </c>
      <c r="AH223">
        <v>569.36602800000003</v>
      </c>
      <c r="AI223" t="s">
        <v>112</v>
      </c>
    </row>
    <row r="224" spans="1:35">
      <c r="A224" t="s">
        <v>114</v>
      </c>
      <c r="B224" t="s">
        <v>3149</v>
      </c>
      <c r="C224" t="s">
        <v>2609</v>
      </c>
      <c r="D224" t="s">
        <v>270</v>
      </c>
      <c r="F224">
        <v>290.27792399999998</v>
      </c>
      <c r="G224">
        <v>527.19604500000003</v>
      </c>
      <c r="H224">
        <v>521.57543899999996</v>
      </c>
      <c r="I224">
        <v>285.91653400000001</v>
      </c>
      <c r="J224">
        <v>360.79580700000002</v>
      </c>
      <c r="K224">
        <v>343.58676100000002</v>
      </c>
      <c r="L224">
        <v>362.81127900000001</v>
      </c>
      <c r="M224">
        <v>386.27246100000002</v>
      </c>
      <c r="N224">
        <v>396.76541099999997</v>
      </c>
      <c r="O224">
        <v>414.038025</v>
      </c>
      <c r="P224">
        <v>442.49832199999997</v>
      </c>
      <c r="Q224">
        <v>457.532623</v>
      </c>
      <c r="R224">
        <v>460.66708399999999</v>
      </c>
      <c r="S224">
        <v>471.25414999999998</v>
      </c>
      <c r="T224">
        <v>487.95376599999997</v>
      </c>
      <c r="U224">
        <v>506.24688700000002</v>
      </c>
      <c r="V224">
        <v>524.635986</v>
      </c>
      <c r="W224">
        <v>539.35583499999996</v>
      </c>
      <c r="X224">
        <v>556.93518100000006</v>
      </c>
      <c r="Y224">
        <v>566.74054000000001</v>
      </c>
      <c r="Z224">
        <v>580.19702099999995</v>
      </c>
      <c r="AA224">
        <v>593.17627000000005</v>
      </c>
      <c r="AB224">
        <v>605.87854000000004</v>
      </c>
      <c r="AC224">
        <v>616.02929700000004</v>
      </c>
      <c r="AD224">
        <v>629.41729699999996</v>
      </c>
      <c r="AE224">
        <v>644.94561799999997</v>
      </c>
      <c r="AF224">
        <v>660.69335899999999</v>
      </c>
      <c r="AG224">
        <v>676.30487100000005</v>
      </c>
      <c r="AH224">
        <v>693.45422399999995</v>
      </c>
      <c r="AI224" s="32">
        <v>3.2000000000000001E-2</v>
      </c>
    </row>
    <row r="225" spans="1:35">
      <c r="A225" t="s">
        <v>515</v>
      </c>
    </row>
    <row r="226" spans="1:35">
      <c r="A226" t="s">
        <v>516</v>
      </c>
    </row>
    <row r="227" spans="1:35">
      <c r="A227" t="s">
        <v>425</v>
      </c>
      <c r="B227" t="s">
        <v>3150</v>
      </c>
      <c r="C227" t="s">
        <v>3151</v>
      </c>
      <c r="D227" t="s">
        <v>705</v>
      </c>
      <c r="F227">
        <v>74.871787999999995</v>
      </c>
      <c r="G227">
        <v>74.824341000000004</v>
      </c>
      <c r="H227">
        <v>74.843711999999996</v>
      </c>
      <c r="I227">
        <v>75.333457999999993</v>
      </c>
      <c r="J227">
        <v>75.87867</v>
      </c>
      <c r="K227">
        <v>76.485473999999996</v>
      </c>
      <c r="L227">
        <v>77.093658000000005</v>
      </c>
      <c r="M227">
        <v>77.712952000000001</v>
      </c>
      <c r="N227">
        <v>78.329871999999995</v>
      </c>
      <c r="O227">
        <v>78.955132000000006</v>
      </c>
      <c r="P227">
        <v>79.596581</v>
      </c>
      <c r="Q227">
        <v>80.241302000000005</v>
      </c>
      <c r="R227">
        <v>80.880104000000003</v>
      </c>
      <c r="S227">
        <v>81.521529999999998</v>
      </c>
      <c r="T227">
        <v>82.171088999999995</v>
      </c>
      <c r="U227">
        <v>82.828086999999996</v>
      </c>
      <c r="V227">
        <v>83.492508000000001</v>
      </c>
      <c r="W227">
        <v>84.161949000000007</v>
      </c>
      <c r="X227">
        <v>84.839523</v>
      </c>
      <c r="Y227">
        <v>85.521277999999995</v>
      </c>
      <c r="Z227">
        <v>86.209518000000003</v>
      </c>
      <c r="AA227">
        <v>86.902869999999993</v>
      </c>
      <c r="AB227">
        <v>87.599975999999998</v>
      </c>
      <c r="AC227">
        <v>88.297957999999994</v>
      </c>
      <c r="AD227">
        <v>89.001686000000007</v>
      </c>
      <c r="AE227">
        <v>89.711135999999996</v>
      </c>
      <c r="AF227">
        <v>90.425010999999998</v>
      </c>
      <c r="AG227">
        <v>91.141800000000003</v>
      </c>
      <c r="AH227">
        <v>91.860962000000001</v>
      </c>
      <c r="AI227" s="32">
        <v>7.0000000000000001E-3</v>
      </c>
    </row>
    <row r="228" spans="1:35">
      <c r="A228" t="s">
        <v>427</v>
      </c>
      <c r="B228" t="s">
        <v>3152</v>
      </c>
      <c r="C228" t="s">
        <v>3153</v>
      </c>
      <c r="D228" t="s">
        <v>705</v>
      </c>
      <c r="F228">
        <v>95.571944999999999</v>
      </c>
      <c r="G228">
        <v>96.332038999999995</v>
      </c>
      <c r="H228">
        <v>96.948059000000001</v>
      </c>
      <c r="I228">
        <v>97.557548999999995</v>
      </c>
      <c r="J228">
        <v>98.265174999999999</v>
      </c>
      <c r="K228">
        <v>98.991425000000007</v>
      </c>
      <c r="L228">
        <v>99.728767000000005</v>
      </c>
      <c r="M228">
        <v>100.53151699999999</v>
      </c>
      <c r="N228">
        <v>101.338425</v>
      </c>
      <c r="O228">
        <v>102.15516700000001</v>
      </c>
      <c r="P228">
        <v>102.981506</v>
      </c>
      <c r="Q228">
        <v>103.812592</v>
      </c>
      <c r="R228">
        <v>104.645805</v>
      </c>
      <c r="S228">
        <v>105.48344400000001</v>
      </c>
      <c r="T228">
        <v>106.327766</v>
      </c>
      <c r="U228">
        <v>107.178513</v>
      </c>
      <c r="V228">
        <v>108.03568300000001</v>
      </c>
      <c r="W228">
        <v>108.89866600000001</v>
      </c>
      <c r="X228">
        <v>109.76814299999999</v>
      </c>
      <c r="Y228">
        <v>110.64381400000001</v>
      </c>
      <c r="Z228">
        <v>111.525688</v>
      </c>
      <c r="AA228">
        <v>112.413414</v>
      </c>
      <c r="AB228">
        <v>113.306732</v>
      </c>
      <c r="AC228">
        <v>114.204796</v>
      </c>
      <c r="AD228">
        <v>115.10968</v>
      </c>
      <c r="AE228">
        <v>116.02063800000001</v>
      </c>
      <c r="AF228">
        <v>116.937302</v>
      </c>
      <c r="AG228">
        <v>117.859009</v>
      </c>
      <c r="AH228">
        <v>118.78563699999999</v>
      </c>
      <c r="AI228" s="32">
        <v>8.0000000000000002E-3</v>
      </c>
    </row>
    <row r="229" spans="1:35">
      <c r="A229" t="s">
        <v>429</v>
      </c>
      <c r="B229" t="s">
        <v>3154</v>
      </c>
      <c r="C229" t="s">
        <v>3155</v>
      </c>
      <c r="D229" t="s">
        <v>705</v>
      </c>
      <c r="F229">
        <v>53.707275000000003</v>
      </c>
      <c r="G229">
        <v>54.124397000000002</v>
      </c>
      <c r="H229">
        <v>54.535389000000002</v>
      </c>
      <c r="I229">
        <v>55.089179999999999</v>
      </c>
      <c r="J229">
        <v>55.648128999999997</v>
      </c>
      <c r="K229">
        <v>56.214294000000002</v>
      </c>
      <c r="L229">
        <v>56.779915000000003</v>
      </c>
      <c r="M229">
        <v>57.350605000000002</v>
      </c>
      <c r="N229">
        <v>57.924571999999998</v>
      </c>
      <c r="O229">
        <v>58.495677999999998</v>
      </c>
      <c r="P229">
        <v>59.057735000000001</v>
      </c>
      <c r="Q229">
        <v>59.619278000000001</v>
      </c>
      <c r="R229">
        <v>60.188018999999997</v>
      </c>
      <c r="S229">
        <v>60.757896000000002</v>
      </c>
      <c r="T229">
        <v>61.324883</v>
      </c>
      <c r="U229">
        <v>61.889651999999998</v>
      </c>
      <c r="V229">
        <v>62.452274000000003</v>
      </c>
      <c r="W229">
        <v>63.015414999999997</v>
      </c>
      <c r="X229">
        <v>63.577655999999998</v>
      </c>
      <c r="Y229">
        <v>64.144210999999999</v>
      </c>
      <c r="Z229">
        <v>64.713134999999994</v>
      </c>
      <c r="AA229">
        <v>65.284485000000004</v>
      </c>
      <c r="AB229">
        <v>65.857856999999996</v>
      </c>
      <c r="AC229">
        <v>66.434402000000006</v>
      </c>
      <c r="AD229">
        <v>67.010413999999997</v>
      </c>
      <c r="AE229">
        <v>67.586348999999998</v>
      </c>
      <c r="AF229">
        <v>68.162711999999999</v>
      </c>
      <c r="AG229">
        <v>68.739593999999997</v>
      </c>
      <c r="AH229">
        <v>69.315917999999996</v>
      </c>
      <c r="AI229" s="32">
        <v>8.9999999999999993E-3</v>
      </c>
    </row>
    <row r="230" spans="1:35">
      <c r="A230" t="s">
        <v>520</v>
      </c>
      <c r="B230" t="s">
        <v>3156</v>
      </c>
      <c r="C230" t="s">
        <v>3157</v>
      </c>
      <c r="D230" t="s">
        <v>705</v>
      </c>
      <c r="F230">
        <v>77.863677999999993</v>
      </c>
      <c r="G230">
        <v>78.969109000000003</v>
      </c>
      <c r="H230">
        <v>79.838065999999998</v>
      </c>
      <c r="I230">
        <v>80.662163000000007</v>
      </c>
      <c r="J230">
        <v>81.517982000000003</v>
      </c>
      <c r="K230">
        <v>82.241730000000004</v>
      </c>
      <c r="L230">
        <v>82.941292000000004</v>
      </c>
      <c r="M230">
        <v>83.620864999999995</v>
      </c>
      <c r="N230">
        <v>84.302948000000001</v>
      </c>
      <c r="O230">
        <v>84.990279999999998</v>
      </c>
      <c r="P230">
        <v>85.685485999999997</v>
      </c>
      <c r="Q230">
        <v>86.385093999999995</v>
      </c>
      <c r="R230">
        <v>87.086487000000005</v>
      </c>
      <c r="S230">
        <v>87.792213000000004</v>
      </c>
      <c r="T230">
        <v>88.504158000000004</v>
      </c>
      <c r="U230">
        <v>89.221908999999997</v>
      </c>
      <c r="V230">
        <v>89.945617999999996</v>
      </c>
      <c r="W230">
        <v>90.674721000000005</v>
      </c>
      <c r="X230">
        <v>91.410415999999998</v>
      </c>
      <c r="Y230">
        <v>92.151893999999999</v>
      </c>
      <c r="Z230">
        <v>92.899780000000007</v>
      </c>
      <c r="AA230">
        <v>93.653571999999997</v>
      </c>
      <c r="AB230">
        <v>94.412757999999997</v>
      </c>
      <c r="AC230">
        <v>95.176376000000005</v>
      </c>
      <c r="AD230">
        <v>95.946404000000001</v>
      </c>
      <c r="AE230">
        <v>96.722733000000005</v>
      </c>
      <c r="AF230">
        <v>97.504654000000002</v>
      </c>
      <c r="AG230">
        <v>98.291786000000002</v>
      </c>
      <c r="AH230">
        <v>99.083732999999995</v>
      </c>
      <c r="AI230" s="32">
        <v>8.9999999999999993E-3</v>
      </c>
    </row>
    <row r="231" spans="1:35">
      <c r="A231" t="s">
        <v>522</v>
      </c>
    </row>
    <row r="232" spans="1:35">
      <c r="A232" t="s">
        <v>425</v>
      </c>
      <c r="B232" t="s">
        <v>3158</v>
      </c>
      <c r="C232" t="s">
        <v>3159</v>
      </c>
      <c r="D232" t="s">
        <v>705</v>
      </c>
      <c r="F232">
        <v>69.402541999999997</v>
      </c>
      <c r="G232">
        <v>68.886475000000004</v>
      </c>
      <c r="H232">
        <v>68.590812999999997</v>
      </c>
      <c r="I232">
        <v>68.827171000000007</v>
      </c>
      <c r="J232">
        <v>69.208213999999998</v>
      </c>
      <c r="K232">
        <v>69.602965999999995</v>
      </c>
      <c r="L232">
        <v>70.032539</v>
      </c>
      <c r="M232">
        <v>70.462708000000006</v>
      </c>
      <c r="N232">
        <v>70.920105000000007</v>
      </c>
      <c r="O232">
        <v>71.435119999999998</v>
      </c>
      <c r="P232">
        <v>72.028510999999995</v>
      </c>
      <c r="Q232">
        <v>72.675017999999994</v>
      </c>
      <c r="R232">
        <v>73.344772000000006</v>
      </c>
      <c r="S232">
        <v>74.035331999999997</v>
      </c>
      <c r="T232">
        <v>74.741821000000002</v>
      </c>
      <c r="U232">
        <v>75.464134000000001</v>
      </c>
      <c r="V232">
        <v>76.190216000000007</v>
      </c>
      <c r="W232">
        <v>76.900138999999996</v>
      </c>
      <c r="X232">
        <v>77.626716999999999</v>
      </c>
      <c r="Y232">
        <v>78.356566999999998</v>
      </c>
      <c r="Z232">
        <v>79.082176000000004</v>
      </c>
      <c r="AA232">
        <v>79.809830000000005</v>
      </c>
      <c r="AB232">
        <v>80.528175000000005</v>
      </c>
      <c r="AC232">
        <v>81.236075999999997</v>
      </c>
      <c r="AD232">
        <v>81.931877</v>
      </c>
      <c r="AE232">
        <v>82.620941000000002</v>
      </c>
      <c r="AF232">
        <v>83.293769999999995</v>
      </c>
      <c r="AG232">
        <v>83.952545000000001</v>
      </c>
      <c r="AH232">
        <v>84.605964999999998</v>
      </c>
      <c r="AI232" s="32">
        <v>7.0000000000000001E-3</v>
      </c>
    </row>
    <row r="233" spans="1:35">
      <c r="A233" t="s">
        <v>427</v>
      </c>
      <c r="B233" t="s">
        <v>3160</v>
      </c>
      <c r="C233" t="s">
        <v>3161</v>
      </c>
      <c r="D233" t="s">
        <v>705</v>
      </c>
      <c r="F233">
        <v>89.569159999999997</v>
      </c>
      <c r="G233">
        <v>88.941719000000006</v>
      </c>
      <c r="H233">
        <v>88.892539999999997</v>
      </c>
      <c r="I233">
        <v>89.209166999999994</v>
      </c>
      <c r="J233">
        <v>89.763167999999993</v>
      </c>
      <c r="K233">
        <v>90.068138000000005</v>
      </c>
      <c r="L233">
        <v>90.446510000000004</v>
      </c>
      <c r="M233">
        <v>90.858917000000005</v>
      </c>
      <c r="N233">
        <v>91.328536999999997</v>
      </c>
      <c r="O233">
        <v>91.867462000000003</v>
      </c>
      <c r="P233">
        <v>92.482269000000002</v>
      </c>
      <c r="Q233">
        <v>93.244079999999997</v>
      </c>
      <c r="R233">
        <v>94.089729000000005</v>
      </c>
      <c r="S233">
        <v>95.004363999999995</v>
      </c>
      <c r="T233">
        <v>95.921645999999996</v>
      </c>
      <c r="U233">
        <v>96.856560000000002</v>
      </c>
      <c r="V233">
        <v>97.853888999999995</v>
      </c>
      <c r="W233">
        <v>98.813866000000004</v>
      </c>
      <c r="X233">
        <v>99.777023</v>
      </c>
      <c r="Y233">
        <v>100.747337</v>
      </c>
      <c r="Z233">
        <v>101.733963</v>
      </c>
      <c r="AA233">
        <v>102.75606500000001</v>
      </c>
      <c r="AB233">
        <v>103.779877</v>
      </c>
      <c r="AC233">
        <v>104.787949</v>
      </c>
      <c r="AD233">
        <v>105.762154</v>
      </c>
      <c r="AE233">
        <v>106.74211099999999</v>
      </c>
      <c r="AF233">
        <v>107.712372</v>
      </c>
      <c r="AG233">
        <v>108.66114</v>
      </c>
      <c r="AH233">
        <v>109.57083900000001</v>
      </c>
      <c r="AI233" s="32">
        <v>7.0000000000000001E-3</v>
      </c>
    </row>
    <row r="234" spans="1:35">
      <c r="A234" t="s">
        <v>429</v>
      </c>
      <c r="B234" t="s">
        <v>3162</v>
      </c>
      <c r="C234" t="s">
        <v>3163</v>
      </c>
      <c r="D234" t="s">
        <v>705</v>
      </c>
      <c r="F234">
        <v>52.032425000000003</v>
      </c>
      <c r="G234">
        <v>52.165076999999997</v>
      </c>
      <c r="H234">
        <v>52.297908999999997</v>
      </c>
      <c r="I234">
        <v>52.535397000000003</v>
      </c>
      <c r="J234">
        <v>52.821545</v>
      </c>
      <c r="K234">
        <v>53.134121</v>
      </c>
      <c r="L234">
        <v>53.456631000000002</v>
      </c>
      <c r="M234">
        <v>53.808661999999998</v>
      </c>
      <c r="N234">
        <v>54.187598999999999</v>
      </c>
      <c r="O234">
        <v>54.588481999999999</v>
      </c>
      <c r="P234">
        <v>54.984932000000001</v>
      </c>
      <c r="Q234">
        <v>55.393497000000004</v>
      </c>
      <c r="R234">
        <v>55.793472000000001</v>
      </c>
      <c r="S234">
        <v>56.203944999999997</v>
      </c>
      <c r="T234">
        <v>56.620807999999997</v>
      </c>
      <c r="U234">
        <v>57.048946000000001</v>
      </c>
      <c r="V234">
        <v>57.482985999999997</v>
      </c>
      <c r="W234">
        <v>57.921207000000003</v>
      </c>
      <c r="X234">
        <v>58.376080000000002</v>
      </c>
      <c r="Y234">
        <v>58.850577999999999</v>
      </c>
      <c r="Z234">
        <v>59.324966000000003</v>
      </c>
      <c r="AA234">
        <v>59.809325999999999</v>
      </c>
      <c r="AB234">
        <v>60.290218000000003</v>
      </c>
      <c r="AC234">
        <v>60.779175000000002</v>
      </c>
      <c r="AD234">
        <v>61.270797999999999</v>
      </c>
      <c r="AE234">
        <v>61.763649000000001</v>
      </c>
      <c r="AF234">
        <v>62.259666000000003</v>
      </c>
      <c r="AG234">
        <v>62.756359000000003</v>
      </c>
      <c r="AH234">
        <v>63.257401000000002</v>
      </c>
      <c r="AI234" s="32">
        <v>7.0000000000000001E-3</v>
      </c>
    </row>
    <row r="235" spans="1:35">
      <c r="A235" t="s">
        <v>520</v>
      </c>
      <c r="B235" t="s">
        <v>3164</v>
      </c>
      <c r="C235" t="s">
        <v>3165</v>
      </c>
      <c r="D235" t="s">
        <v>705</v>
      </c>
      <c r="F235">
        <v>72.715873999999999</v>
      </c>
      <c r="G235">
        <v>73.085792999999995</v>
      </c>
      <c r="H235">
        <v>73.482078999999999</v>
      </c>
      <c r="I235">
        <v>73.996407000000005</v>
      </c>
      <c r="J235">
        <v>74.646186999999998</v>
      </c>
      <c r="K235">
        <v>75.080658</v>
      </c>
      <c r="L235">
        <v>75.532944000000001</v>
      </c>
      <c r="M235">
        <v>75.957808999999997</v>
      </c>
      <c r="N235">
        <v>76.421074000000004</v>
      </c>
      <c r="O235">
        <v>76.940421999999998</v>
      </c>
      <c r="P235">
        <v>77.526291000000001</v>
      </c>
      <c r="Q235">
        <v>78.189293000000006</v>
      </c>
      <c r="R235">
        <v>78.892960000000002</v>
      </c>
      <c r="S235">
        <v>79.631493000000006</v>
      </c>
      <c r="T235">
        <v>80.381148999999994</v>
      </c>
      <c r="U235">
        <v>81.146614</v>
      </c>
      <c r="V235">
        <v>81.932625000000002</v>
      </c>
      <c r="W235">
        <v>82.698982000000001</v>
      </c>
      <c r="X235">
        <v>83.478408999999999</v>
      </c>
      <c r="Y235">
        <v>84.265083000000004</v>
      </c>
      <c r="Z235">
        <v>85.054001</v>
      </c>
      <c r="AA235">
        <v>85.856116999999998</v>
      </c>
      <c r="AB235">
        <v>86.653617999999994</v>
      </c>
      <c r="AC235">
        <v>87.443168999999997</v>
      </c>
      <c r="AD235">
        <v>88.216926999999998</v>
      </c>
      <c r="AE235">
        <v>88.989211999999995</v>
      </c>
      <c r="AF235">
        <v>89.750197999999997</v>
      </c>
      <c r="AG235">
        <v>90.498283000000001</v>
      </c>
      <c r="AH235">
        <v>91.234497000000005</v>
      </c>
      <c r="AI235" s="32">
        <v>8.0000000000000002E-3</v>
      </c>
    </row>
    <row r="236" spans="1:35">
      <c r="A236" t="s">
        <v>111</v>
      </c>
    </row>
    <row r="237" spans="1:35">
      <c r="A237" t="s">
        <v>527</v>
      </c>
    </row>
    <row r="238" spans="1:35">
      <c r="A238" t="s">
        <v>356</v>
      </c>
      <c r="B238" t="s">
        <v>3166</v>
      </c>
      <c r="C238" t="s">
        <v>3167</v>
      </c>
      <c r="D238" t="s">
        <v>271</v>
      </c>
      <c r="F238">
        <v>2773.233643</v>
      </c>
      <c r="G238">
        <v>2963.5356449999999</v>
      </c>
      <c r="H238">
        <v>2981.6103520000001</v>
      </c>
      <c r="I238">
        <v>2971.982422</v>
      </c>
      <c r="J238">
        <v>2987.7333979999999</v>
      </c>
      <c r="K238">
        <v>3001.9279790000001</v>
      </c>
      <c r="L238">
        <v>3014.08374</v>
      </c>
      <c r="M238">
        <v>3020.093018</v>
      </c>
      <c r="N238">
        <v>3021.0385740000002</v>
      </c>
      <c r="O238">
        <v>3024.4128420000002</v>
      </c>
      <c r="P238">
        <v>3038.7070309999999</v>
      </c>
      <c r="Q238">
        <v>3048.2558589999999</v>
      </c>
      <c r="R238">
        <v>3047.4770509999998</v>
      </c>
      <c r="S238">
        <v>3049.7602539999998</v>
      </c>
      <c r="T238">
        <v>3060.5441890000002</v>
      </c>
      <c r="U238">
        <v>3079.7246089999999</v>
      </c>
      <c r="V238">
        <v>3105.226807</v>
      </c>
      <c r="W238">
        <v>3134.7163089999999</v>
      </c>
      <c r="X238">
        <v>3169.4499510000001</v>
      </c>
      <c r="Y238">
        <v>3200.5976559999999</v>
      </c>
      <c r="Z238">
        <v>3233.203125</v>
      </c>
      <c r="AA238">
        <v>3266.1667480000001</v>
      </c>
      <c r="AB238">
        <v>3300.7473140000002</v>
      </c>
      <c r="AC238">
        <v>3335.2094729999999</v>
      </c>
      <c r="AD238">
        <v>3370.4658199999999</v>
      </c>
      <c r="AE238">
        <v>3408.2768550000001</v>
      </c>
      <c r="AF238">
        <v>3449.0227049999999</v>
      </c>
      <c r="AG238">
        <v>3491.2009280000002</v>
      </c>
      <c r="AH238">
        <v>3538.0180660000001</v>
      </c>
      <c r="AI238" s="32">
        <v>8.9999999999999993E-3</v>
      </c>
    </row>
    <row r="239" spans="1:35">
      <c r="A239" t="s">
        <v>358</v>
      </c>
      <c r="B239" t="s">
        <v>3168</v>
      </c>
      <c r="C239" t="s">
        <v>3169</v>
      </c>
      <c r="D239" t="s">
        <v>271</v>
      </c>
      <c r="F239">
        <v>208.645813</v>
      </c>
      <c r="G239">
        <v>244.10438500000001</v>
      </c>
      <c r="H239">
        <v>267.99700899999999</v>
      </c>
      <c r="I239">
        <v>281.98382600000002</v>
      </c>
      <c r="J239">
        <v>293.084045</v>
      </c>
      <c r="K239">
        <v>302.626373</v>
      </c>
      <c r="L239">
        <v>306.38412499999998</v>
      </c>
      <c r="M239">
        <v>310.086792</v>
      </c>
      <c r="N239">
        <v>313.02474999999998</v>
      </c>
      <c r="O239">
        <v>316.04913299999998</v>
      </c>
      <c r="P239">
        <v>319.02706899999998</v>
      </c>
      <c r="Q239">
        <v>321.92867999999999</v>
      </c>
      <c r="R239">
        <v>324.786743</v>
      </c>
      <c r="S239">
        <v>327.64398199999999</v>
      </c>
      <c r="T239">
        <v>330.28103599999997</v>
      </c>
      <c r="U239">
        <v>333.12841800000001</v>
      </c>
      <c r="V239">
        <v>335.69766199999998</v>
      </c>
      <c r="W239">
        <v>338.28350799999998</v>
      </c>
      <c r="X239">
        <v>341.16531400000002</v>
      </c>
      <c r="Y239">
        <v>344.240295</v>
      </c>
      <c r="Z239">
        <v>347.39129600000001</v>
      </c>
      <c r="AA239">
        <v>350.55389400000001</v>
      </c>
      <c r="AB239">
        <v>354.091522</v>
      </c>
      <c r="AC239">
        <v>357.82122800000002</v>
      </c>
      <c r="AD239">
        <v>361.58618200000001</v>
      </c>
      <c r="AE239">
        <v>365.18158</v>
      </c>
      <c r="AF239">
        <v>368.808899</v>
      </c>
      <c r="AG239">
        <v>372.51077299999997</v>
      </c>
      <c r="AH239">
        <v>376.32229599999999</v>
      </c>
      <c r="AI239" s="32">
        <v>2.1000000000000001E-2</v>
      </c>
    </row>
    <row r="240" spans="1:35">
      <c r="A240" t="s">
        <v>2796</v>
      </c>
      <c r="B240" t="s">
        <v>3170</v>
      </c>
      <c r="C240" t="s">
        <v>3171</v>
      </c>
      <c r="D240" t="s">
        <v>271</v>
      </c>
      <c r="F240">
        <v>196.934158</v>
      </c>
      <c r="G240">
        <v>232.30671699999999</v>
      </c>
      <c r="H240">
        <v>261.84793100000002</v>
      </c>
      <c r="I240">
        <v>279.79983499999997</v>
      </c>
      <c r="J240">
        <v>295.92919899999998</v>
      </c>
      <c r="K240">
        <v>308.29476899999997</v>
      </c>
      <c r="L240">
        <v>319.13308699999999</v>
      </c>
      <c r="M240">
        <v>329.26968399999998</v>
      </c>
      <c r="N240">
        <v>339.56768799999998</v>
      </c>
      <c r="O240">
        <v>349.96786500000002</v>
      </c>
      <c r="P240">
        <v>360.54040500000002</v>
      </c>
      <c r="Q240">
        <v>370.84356700000001</v>
      </c>
      <c r="R240">
        <v>381.30542000000003</v>
      </c>
      <c r="S240">
        <v>391.86987299999998</v>
      </c>
      <c r="T240">
        <v>402.56347699999998</v>
      </c>
      <c r="U240">
        <v>413.346588</v>
      </c>
      <c r="V240">
        <v>424.15704299999999</v>
      </c>
      <c r="W240">
        <v>435.21081500000003</v>
      </c>
      <c r="X240">
        <v>446.14224200000001</v>
      </c>
      <c r="Y240">
        <v>456.85961900000001</v>
      </c>
      <c r="Z240">
        <v>467.702789</v>
      </c>
      <c r="AA240">
        <v>478.244598</v>
      </c>
      <c r="AB240">
        <v>489.21554600000002</v>
      </c>
      <c r="AC240">
        <v>500.09182700000002</v>
      </c>
      <c r="AD240">
        <v>511.115723</v>
      </c>
      <c r="AE240">
        <v>522.51269500000001</v>
      </c>
      <c r="AF240">
        <v>533.62554899999998</v>
      </c>
      <c r="AG240">
        <v>545.11084000000005</v>
      </c>
      <c r="AH240">
        <v>557.21997099999999</v>
      </c>
      <c r="AI240" s="32">
        <v>3.7999999999999999E-2</v>
      </c>
    </row>
    <row r="241" spans="1:36">
      <c r="A241" t="s">
        <v>2799</v>
      </c>
      <c r="B241" t="s">
        <v>3172</v>
      </c>
      <c r="C241" t="s">
        <v>3173</v>
      </c>
      <c r="D241" t="s">
        <v>271</v>
      </c>
      <c r="F241">
        <v>1851.2802730000001</v>
      </c>
      <c r="G241">
        <v>2344.2438959999999</v>
      </c>
      <c r="H241">
        <v>2656.310547</v>
      </c>
      <c r="I241">
        <v>2786.9978030000002</v>
      </c>
      <c r="J241">
        <v>2933.4677729999999</v>
      </c>
      <c r="K241">
        <v>2993.6411130000001</v>
      </c>
      <c r="L241">
        <v>3048.8796390000002</v>
      </c>
      <c r="M241">
        <v>3099.0534670000002</v>
      </c>
      <c r="N241">
        <v>3146.3701169999999</v>
      </c>
      <c r="O241">
        <v>3191.6606449999999</v>
      </c>
      <c r="P241">
        <v>3234.966797</v>
      </c>
      <c r="Q241">
        <v>3273.9794919999999</v>
      </c>
      <c r="R241">
        <v>3309.195068</v>
      </c>
      <c r="S241">
        <v>3338.8146969999998</v>
      </c>
      <c r="T241">
        <v>3370.470703</v>
      </c>
      <c r="U241">
        <v>3403.8549800000001</v>
      </c>
      <c r="V241">
        <v>3437.0017090000001</v>
      </c>
      <c r="W241">
        <v>3473.2641600000002</v>
      </c>
      <c r="X241">
        <v>3510.6833499999998</v>
      </c>
      <c r="Y241">
        <v>3548.211182</v>
      </c>
      <c r="Z241">
        <v>3585.3435060000002</v>
      </c>
      <c r="AA241">
        <v>3621.6083979999999</v>
      </c>
      <c r="AB241">
        <v>3658.6279300000001</v>
      </c>
      <c r="AC241">
        <v>3696.2770999999998</v>
      </c>
      <c r="AD241">
        <v>3735.7353520000001</v>
      </c>
      <c r="AE241">
        <v>3775.4865719999998</v>
      </c>
      <c r="AF241">
        <v>3816.5454100000002</v>
      </c>
      <c r="AG241">
        <v>3858.6560060000002</v>
      </c>
      <c r="AH241">
        <v>3900.7966310000002</v>
      </c>
      <c r="AI241" s="32">
        <v>2.7E-2</v>
      </c>
    </row>
    <row r="242" spans="1:36">
      <c r="A242" t="s">
        <v>2802</v>
      </c>
      <c r="B242" t="s">
        <v>3174</v>
      </c>
      <c r="C242" t="s">
        <v>3175</v>
      </c>
      <c r="D242" t="s">
        <v>271</v>
      </c>
      <c r="F242">
        <v>221.601868</v>
      </c>
      <c r="G242">
        <v>305.65100100000001</v>
      </c>
      <c r="H242">
        <v>351.91027800000001</v>
      </c>
      <c r="I242">
        <v>374.380157</v>
      </c>
      <c r="J242">
        <v>397.491669</v>
      </c>
      <c r="K242">
        <v>412.524384</v>
      </c>
      <c r="L242">
        <v>425.48336799999998</v>
      </c>
      <c r="M242">
        <v>427.36166400000002</v>
      </c>
      <c r="N242">
        <v>428.41531400000002</v>
      </c>
      <c r="O242">
        <v>428.59774800000002</v>
      </c>
      <c r="P242">
        <v>427.95602400000001</v>
      </c>
      <c r="Q242">
        <v>426.94494600000002</v>
      </c>
      <c r="R242">
        <v>425.34710699999999</v>
      </c>
      <c r="S242">
        <v>423.23867799999999</v>
      </c>
      <c r="T242">
        <v>420.81689499999999</v>
      </c>
      <c r="U242">
        <v>417.70291099999997</v>
      </c>
      <c r="V242">
        <v>414.47122200000001</v>
      </c>
      <c r="W242">
        <v>411.232483</v>
      </c>
      <c r="X242">
        <v>407.90484600000002</v>
      </c>
      <c r="Y242">
        <v>404.43249500000002</v>
      </c>
      <c r="Z242">
        <v>400.351135</v>
      </c>
      <c r="AA242">
        <v>396.24203499999999</v>
      </c>
      <c r="AB242">
        <v>392.20419299999998</v>
      </c>
      <c r="AC242">
        <v>388.33065800000003</v>
      </c>
      <c r="AD242">
        <v>384.79718000000003</v>
      </c>
      <c r="AE242">
        <v>381.531342</v>
      </c>
      <c r="AF242">
        <v>378.61096199999997</v>
      </c>
      <c r="AG242">
        <v>376.006012</v>
      </c>
      <c r="AH242">
        <v>373.66793799999999</v>
      </c>
      <c r="AI242" s="32">
        <v>1.9E-2</v>
      </c>
    </row>
    <row r="243" spans="1:36">
      <c r="A243" t="s">
        <v>2805</v>
      </c>
      <c r="B243" t="s">
        <v>3176</v>
      </c>
      <c r="C243" t="s">
        <v>3177</v>
      </c>
      <c r="D243" t="s">
        <v>271</v>
      </c>
      <c r="F243">
        <v>168.51355000000001</v>
      </c>
      <c r="G243">
        <v>237.92446899999999</v>
      </c>
      <c r="H243">
        <v>289.254547</v>
      </c>
      <c r="I243">
        <v>320.81323200000003</v>
      </c>
      <c r="J243">
        <v>346.70153800000003</v>
      </c>
      <c r="K243">
        <v>364.45755000000003</v>
      </c>
      <c r="L243">
        <v>380.39138800000001</v>
      </c>
      <c r="M243">
        <v>389.99795499999999</v>
      </c>
      <c r="N243">
        <v>399.15072600000002</v>
      </c>
      <c r="O243">
        <v>408.00769000000003</v>
      </c>
      <c r="P243">
        <v>416.19485500000002</v>
      </c>
      <c r="Q243">
        <v>423.83029199999999</v>
      </c>
      <c r="R243">
        <v>430.96533199999999</v>
      </c>
      <c r="S243">
        <v>437.64898699999998</v>
      </c>
      <c r="T243">
        <v>444.06417800000003</v>
      </c>
      <c r="U243">
        <v>449.59255999999999</v>
      </c>
      <c r="V243">
        <v>454.55630500000001</v>
      </c>
      <c r="W243">
        <v>459.60629299999999</v>
      </c>
      <c r="X243">
        <v>464.62707499999999</v>
      </c>
      <c r="Y243">
        <v>470.443085</v>
      </c>
      <c r="Z243">
        <v>476.091858</v>
      </c>
      <c r="AA243">
        <v>481.87719700000002</v>
      </c>
      <c r="AB243">
        <v>487.620544</v>
      </c>
      <c r="AC243">
        <v>493.388824</v>
      </c>
      <c r="AD243">
        <v>499.60229500000003</v>
      </c>
      <c r="AE243">
        <v>505.96167000000003</v>
      </c>
      <c r="AF243">
        <v>512.96533199999999</v>
      </c>
      <c r="AG243">
        <v>520.19604500000003</v>
      </c>
      <c r="AH243">
        <v>527.62707499999999</v>
      </c>
      <c r="AI243" s="32">
        <v>4.2000000000000003E-2</v>
      </c>
    </row>
    <row r="244" spans="1:36">
      <c r="A244" t="s">
        <v>2808</v>
      </c>
      <c r="B244" t="s">
        <v>3178</v>
      </c>
      <c r="C244" t="s">
        <v>3179</v>
      </c>
      <c r="D244" t="s">
        <v>271</v>
      </c>
      <c r="F244">
        <v>179.126678</v>
      </c>
      <c r="G244">
        <v>215.03079199999999</v>
      </c>
      <c r="H244">
        <v>244.060822</v>
      </c>
      <c r="I244">
        <v>261.45654300000001</v>
      </c>
      <c r="J244">
        <v>280.28369099999998</v>
      </c>
      <c r="K244">
        <v>292.36175500000002</v>
      </c>
      <c r="L244">
        <v>302.99865699999998</v>
      </c>
      <c r="M244">
        <v>308.74017300000003</v>
      </c>
      <c r="N244">
        <v>313.805115</v>
      </c>
      <c r="O244">
        <v>316.84539799999999</v>
      </c>
      <c r="P244">
        <v>317.10681199999999</v>
      </c>
      <c r="Q244">
        <v>316.64288299999998</v>
      </c>
      <c r="R244">
        <v>315.78216600000002</v>
      </c>
      <c r="S244">
        <v>314.73529100000002</v>
      </c>
      <c r="T244">
        <v>313.11498999999998</v>
      </c>
      <c r="U244">
        <v>311.12240600000001</v>
      </c>
      <c r="V244">
        <v>308.86721799999998</v>
      </c>
      <c r="W244">
        <v>306.44967700000001</v>
      </c>
      <c r="X244">
        <v>304.52310199999999</v>
      </c>
      <c r="Y244">
        <v>302.85192899999998</v>
      </c>
      <c r="Z244">
        <v>301.93472300000002</v>
      </c>
      <c r="AA244">
        <v>301.031586</v>
      </c>
      <c r="AB244">
        <v>299.95602400000001</v>
      </c>
      <c r="AC244">
        <v>298.817047</v>
      </c>
      <c r="AD244">
        <v>298.03195199999999</v>
      </c>
      <c r="AE244">
        <v>296.93994099999998</v>
      </c>
      <c r="AF244">
        <v>296.07199100000003</v>
      </c>
      <c r="AG244">
        <v>295.05017099999998</v>
      </c>
      <c r="AH244">
        <v>294.96356200000002</v>
      </c>
      <c r="AI244" s="32">
        <v>1.7999999999999999E-2</v>
      </c>
    </row>
    <row r="245" spans="1:36">
      <c r="A245" t="s">
        <v>2811</v>
      </c>
      <c r="B245" t="s">
        <v>3180</v>
      </c>
      <c r="C245" t="s">
        <v>3181</v>
      </c>
      <c r="D245" t="s">
        <v>271</v>
      </c>
      <c r="F245">
        <v>416.00412</v>
      </c>
      <c r="G245">
        <v>435.07611100000003</v>
      </c>
      <c r="H245">
        <v>459.97994999999997</v>
      </c>
      <c r="I245">
        <v>476.07449300000002</v>
      </c>
      <c r="J245">
        <v>489.50857500000001</v>
      </c>
      <c r="K245">
        <v>497.90765399999998</v>
      </c>
      <c r="L245">
        <v>504.07409699999999</v>
      </c>
      <c r="M245">
        <v>508.27261399999998</v>
      </c>
      <c r="N245">
        <v>511.631958</v>
      </c>
      <c r="O245">
        <v>515.64855999999997</v>
      </c>
      <c r="P245">
        <v>519.63006600000006</v>
      </c>
      <c r="Q245">
        <v>523.36047399999995</v>
      </c>
      <c r="R245">
        <v>527.20733600000005</v>
      </c>
      <c r="S245">
        <v>531.08386199999995</v>
      </c>
      <c r="T245">
        <v>534.912598</v>
      </c>
      <c r="U245">
        <v>538.74658199999999</v>
      </c>
      <c r="V245">
        <v>542.65185499999995</v>
      </c>
      <c r="W245">
        <v>546.45281999999997</v>
      </c>
      <c r="X245">
        <v>549.711365</v>
      </c>
      <c r="Y245">
        <v>553.53753700000004</v>
      </c>
      <c r="Z245">
        <v>557.36541699999998</v>
      </c>
      <c r="AA245">
        <v>561.29571499999997</v>
      </c>
      <c r="AB245">
        <v>565.61267099999998</v>
      </c>
      <c r="AC245">
        <v>569.73651099999995</v>
      </c>
      <c r="AD245">
        <v>573.75341800000001</v>
      </c>
      <c r="AE245">
        <v>578.07080099999996</v>
      </c>
      <c r="AF245">
        <v>582.46887200000003</v>
      </c>
      <c r="AG245">
        <v>586.97009300000002</v>
      </c>
      <c r="AH245">
        <v>591.20471199999997</v>
      </c>
      <c r="AI245" s="32">
        <v>1.2999999999999999E-2</v>
      </c>
    </row>
    <row r="246" spans="1:36">
      <c r="A246" t="s">
        <v>2814</v>
      </c>
      <c r="B246" t="s">
        <v>3182</v>
      </c>
      <c r="C246" t="s">
        <v>3183</v>
      </c>
      <c r="D246" t="s">
        <v>271</v>
      </c>
      <c r="F246">
        <v>73.955650000000006</v>
      </c>
      <c r="G246">
        <v>95.126662999999994</v>
      </c>
      <c r="H246">
        <v>115.192429</v>
      </c>
      <c r="I246">
        <v>129.06636</v>
      </c>
      <c r="J246">
        <v>140.716995</v>
      </c>
      <c r="K246">
        <v>147.306015</v>
      </c>
      <c r="L246">
        <v>152.34046900000001</v>
      </c>
      <c r="M246">
        <v>156.239395</v>
      </c>
      <c r="N246">
        <v>159.975357</v>
      </c>
      <c r="O246">
        <v>163.19773900000001</v>
      </c>
      <c r="P246">
        <v>165.568085</v>
      </c>
      <c r="Q246">
        <v>167.91790800000001</v>
      </c>
      <c r="R246">
        <v>170.270218</v>
      </c>
      <c r="S246">
        <v>172.59960899999999</v>
      </c>
      <c r="T246">
        <v>174.98753400000001</v>
      </c>
      <c r="U246">
        <v>177.488541</v>
      </c>
      <c r="V246">
        <v>180.11563100000001</v>
      </c>
      <c r="W246">
        <v>182.86473100000001</v>
      </c>
      <c r="X246">
        <v>185.54518100000001</v>
      </c>
      <c r="Y246">
        <v>188.11949200000001</v>
      </c>
      <c r="Z246">
        <v>190.94824199999999</v>
      </c>
      <c r="AA246">
        <v>193.95942700000001</v>
      </c>
      <c r="AB246">
        <v>197.024719</v>
      </c>
      <c r="AC246">
        <v>200.15832499999999</v>
      </c>
      <c r="AD246">
        <v>203.33165</v>
      </c>
      <c r="AE246">
        <v>206.593491</v>
      </c>
      <c r="AF246">
        <v>209.972916</v>
      </c>
      <c r="AG246">
        <v>213.53128100000001</v>
      </c>
      <c r="AH246">
        <v>217.14962800000001</v>
      </c>
      <c r="AI246" s="32">
        <v>3.9E-2</v>
      </c>
    </row>
    <row r="247" spans="1:36">
      <c r="A247" t="s">
        <v>372</v>
      </c>
      <c r="B247" t="s">
        <v>3184</v>
      </c>
      <c r="C247" t="s">
        <v>3185</v>
      </c>
      <c r="D247" t="s">
        <v>271</v>
      </c>
      <c r="F247">
        <v>1451.1182859999999</v>
      </c>
      <c r="G247">
        <v>1448.4776609999999</v>
      </c>
      <c r="H247">
        <v>1460.338379</v>
      </c>
      <c r="I247">
        <v>1552.7242429999999</v>
      </c>
      <c r="J247">
        <v>1648.0225829999999</v>
      </c>
      <c r="K247">
        <v>1734.6660159999999</v>
      </c>
      <c r="L247">
        <v>1815.9964600000001</v>
      </c>
      <c r="M247">
        <v>1896.059448</v>
      </c>
      <c r="N247">
        <v>1974.168091</v>
      </c>
      <c r="O247">
        <v>2049.9370119999999</v>
      </c>
      <c r="P247">
        <v>2125.3466800000001</v>
      </c>
      <c r="Q247">
        <v>2198.2224120000001</v>
      </c>
      <c r="R247">
        <v>2269.7983399999998</v>
      </c>
      <c r="S247">
        <v>2340.0966800000001</v>
      </c>
      <c r="T247">
        <v>2409.6188959999999</v>
      </c>
      <c r="U247">
        <v>2477.8977049999999</v>
      </c>
      <c r="V247">
        <v>2545.1379390000002</v>
      </c>
      <c r="W247">
        <v>2612.1066890000002</v>
      </c>
      <c r="X247">
        <v>2678.4179690000001</v>
      </c>
      <c r="Y247">
        <v>2744.9497070000002</v>
      </c>
      <c r="Z247">
        <v>2813.2739259999998</v>
      </c>
      <c r="AA247">
        <v>2881.1601559999999</v>
      </c>
      <c r="AB247">
        <v>2947.9079590000001</v>
      </c>
      <c r="AC247">
        <v>3013.438721</v>
      </c>
      <c r="AD247">
        <v>3077.5346679999998</v>
      </c>
      <c r="AE247">
        <v>3140.7070309999999</v>
      </c>
      <c r="AF247">
        <v>3203.1733399999998</v>
      </c>
      <c r="AG247">
        <v>3264.3950199999999</v>
      </c>
      <c r="AH247">
        <v>3322.8706050000001</v>
      </c>
      <c r="AI247" s="32">
        <v>0.03</v>
      </c>
    </row>
    <row r="248" spans="1:36">
      <c r="A248" t="s">
        <v>2819</v>
      </c>
      <c r="B248" t="s">
        <v>3186</v>
      </c>
      <c r="C248" t="s">
        <v>3187</v>
      </c>
      <c r="D248" t="s">
        <v>271</v>
      </c>
      <c r="F248">
        <v>208.97879</v>
      </c>
      <c r="G248">
        <v>254.292068</v>
      </c>
      <c r="H248">
        <v>286.61102299999999</v>
      </c>
      <c r="I248">
        <v>309.37872299999998</v>
      </c>
      <c r="J248">
        <v>342.33682299999998</v>
      </c>
      <c r="K248">
        <v>370.96890300000001</v>
      </c>
      <c r="L248">
        <v>398.87280299999998</v>
      </c>
      <c r="M248">
        <v>428.155731</v>
      </c>
      <c r="N248">
        <v>457.75784299999998</v>
      </c>
      <c r="O248">
        <v>487.02401700000001</v>
      </c>
      <c r="P248">
        <v>515.97143600000004</v>
      </c>
      <c r="Q248">
        <v>544.28241000000003</v>
      </c>
      <c r="R248">
        <v>571.83215299999995</v>
      </c>
      <c r="S248">
        <v>598.52832000000001</v>
      </c>
      <c r="T248">
        <v>624.42962599999998</v>
      </c>
      <c r="U248">
        <v>650.14923099999999</v>
      </c>
      <c r="V248">
        <v>675.95190400000001</v>
      </c>
      <c r="W248">
        <v>702.09271200000001</v>
      </c>
      <c r="X248">
        <v>728.36053500000003</v>
      </c>
      <c r="Y248">
        <v>754.63989300000003</v>
      </c>
      <c r="Z248">
        <v>780.98950200000002</v>
      </c>
      <c r="AA248">
        <v>807.26147500000002</v>
      </c>
      <c r="AB248">
        <v>833.47289999999998</v>
      </c>
      <c r="AC248">
        <v>859.46899399999995</v>
      </c>
      <c r="AD248">
        <v>885.26336700000002</v>
      </c>
      <c r="AE248">
        <v>910.78649900000005</v>
      </c>
      <c r="AF248">
        <v>935.97699</v>
      </c>
      <c r="AG248">
        <v>960.82641599999999</v>
      </c>
      <c r="AH248">
        <v>985.28186000000005</v>
      </c>
      <c r="AI248" s="32">
        <v>5.7000000000000002E-2</v>
      </c>
    </row>
    <row r="249" spans="1:36">
      <c r="A249" t="s">
        <v>2822</v>
      </c>
      <c r="B249" t="s">
        <v>3188</v>
      </c>
      <c r="C249" t="s">
        <v>3189</v>
      </c>
      <c r="D249" t="s">
        <v>271</v>
      </c>
      <c r="F249">
        <v>867.03515600000003</v>
      </c>
      <c r="G249">
        <v>1072.595703</v>
      </c>
      <c r="H249">
        <v>1236.2861330000001</v>
      </c>
      <c r="I249">
        <v>1338.03772</v>
      </c>
      <c r="J249">
        <v>1461.0483400000001</v>
      </c>
      <c r="K249">
        <v>1545.8792719999999</v>
      </c>
      <c r="L249">
        <v>1622.678467</v>
      </c>
      <c r="M249">
        <v>1683.805298</v>
      </c>
      <c r="N249">
        <v>1743.7689210000001</v>
      </c>
      <c r="O249">
        <v>1802.757202</v>
      </c>
      <c r="P249">
        <v>1861.040039</v>
      </c>
      <c r="Q249">
        <v>1918.223389</v>
      </c>
      <c r="R249">
        <v>1974.3983149999999</v>
      </c>
      <c r="S249">
        <v>2029.987183</v>
      </c>
      <c r="T249">
        <v>2083.4384770000001</v>
      </c>
      <c r="U249">
        <v>2137.2441410000001</v>
      </c>
      <c r="V249">
        <v>2190.7312010000001</v>
      </c>
      <c r="W249">
        <v>2245.4086910000001</v>
      </c>
      <c r="X249">
        <v>2301.0671390000002</v>
      </c>
      <c r="Y249">
        <v>2356.5280760000001</v>
      </c>
      <c r="Z249">
        <v>2412.4572750000002</v>
      </c>
      <c r="AA249">
        <v>2468.8115229999999</v>
      </c>
      <c r="AB249">
        <v>2525.983154</v>
      </c>
      <c r="AC249">
        <v>2583.9116210000002</v>
      </c>
      <c r="AD249">
        <v>2641.3608399999998</v>
      </c>
      <c r="AE249">
        <v>2699.47876</v>
      </c>
      <c r="AF249">
        <v>2758.8125</v>
      </c>
      <c r="AG249">
        <v>2819.6669919999999</v>
      </c>
      <c r="AH249">
        <v>2881.930664</v>
      </c>
      <c r="AI249" s="32">
        <v>4.3999999999999997E-2</v>
      </c>
    </row>
    <row r="250" spans="1:36">
      <c r="A250" t="s">
        <v>2825</v>
      </c>
      <c r="B250" t="s">
        <v>3190</v>
      </c>
      <c r="C250" t="s">
        <v>3191</v>
      </c>
      <c r="D250" t="s">
        <v>271</v>
      </c>
      <c r="F250">
        <v>346.51025399999997</v>
      </c>
      <c r="G250">
        <v>460.98516799999999</v>
      </c>
      <c r="H250">
        <v>586.89025900000001</v>
      </c>
      <c r="I250">
        <v>680.533997</v>
      </c>
      <c r="J250">
        <v>748.53832999999997</v>
      </c>
      <c r="K250">
        <v>794.39892599999996</v>
      </c>
      <c r="L250">
        <v>837.76019299999996</v>
      </c>
      <c r="M250">
        <v>872.31732199999999</v>
      </c>
      <c r="N250">
        <v>907.20416299999999</v>
      </c>
      <c r="O250">
        <v>941.03716999999995</v>
      </c>
      <c r="P250">
        <v>973.77050799999995</v>
      </c>
      <c r="Q250">
        <v>1006.571594</v>
      </c>
      <c r="R250">
        <v>1039.2143550000001</v>
      </c>
      <c r="S250">
        <v>1072.2879640000001</v>
      </c>
      <c r="T250">
        <v>1105.6850589999999</v>
      </c>
      <c r="U250">
        <v>1138.0900879999999</v>
      </c>
      <c r="V250">
        <v>1171.398682</v>
      </c>
      <c r="W250">
        <v>1205.82251</v>
      </c>
      <c r="X250">
        <v>1241.3045649999999</v>
      </c>
      <c r="Y250">
        <v>1277.2060550000001</v>
      </c>
      <c r="Z250">
        <v>1314.159668</v>
      </c>
      <c r="AA250">
        <v>1352.1051030000001</v>
      </c>
      <c r="AB250">
        <v>1390.8477780000001</v>
      </c>
      <c r="AC250">
        <v>1431.080322</v>
      </c>
      <c r="AD250">
        <v>1472.3236079999999</v>
      </c>
      <c r="AE250">
        <v>1514.3946530000001</v>
      </c>
      <c r="AF250">
        <v>1557.846436</v>
      </c>
      <c r="AG250">
        <v>1603.0229489999999</v>
      </c>
      <c r="AH250">
        <v>1649.9516599999999</v>
      </c>
      <c r="AI250" s="32">
        <v>5.7000000000000002E-2</v>
      </c>
    </row>
    <row r="251" spans="1:36">
      <c r="A251" t="s">
        <v>366</v>
      </c>
      <c r="B251" t="s">
        <v>3192</v>
      </c>
      <c r="C251" t="s">
        <v>3193</v>
      </c>
      <c r="D251" t="s">
        <v>271</v>
      </c>
      <c r="F251">
        <v>238.01660200000001</v>
      </c>
      <c r="G251">
        <v>292.01559400000002</v>
      </c>
      <c r="H251">
        <v>342.62622099999999</v>
      </c>
      <c r="I251">
        <v>371.09878500000002</v>
      </c>
      <c r="J251">
        <v>397.24188199999998</v>
      </c>
      <c r="K251">
        <v>415.29754600000001</v>
      </c>
      <c r="L251">
        <v>430.12527499999999</v>
      </c>
      <c r="M251">
        <v>445.471924</v>
      </c>
      <c r="N251">
        <v>461.20977800000003</v>
      </c>
      <c r="O251">
        <v>477.47970600000002</v>
      </c>
      <c r="P251">
        <v>493.92965700000002</v>
      </c>
      <c r="Q251">
        <v>509.80444299999999</v>
      </c>
      <c r="R251">
        <v>525.89868200000001</v>
      </c>
      <c r="S251">
        <v>542.28320299999996</v>
      </c>
      <c r="T251">
        <v>559.28747599999997</v>
      </c>
      <c r="U251">
        <v>576.76782200000002</v>
      </c>
      <c r="V251">
        <v>594.41863999999998</v>
      </c>
      <c r="W251">
        <v>611.94549600000005</v>
      </c>
      <c r="X251">
        <v>629.67645300000004</v>
      </c>
      <c r="Y251">
        <v>648.33166500000004</v>
      </c>
      <c r="Z251">
        <v>667.59130900000002</v>
      </c>
      <c r="AA251">
        <v>686.76452600000005</v>
      </c>
      <c r="AB251">
        <v>705.953125</v>
      </c>
      <c r="AC251">
        <v>725.06225600000005</v>
      </c>
      <c r="AD251">
        <v>745.34143100000006</v>
      </c>
      <c r="AE251">
        <v>766.22436500000003</v>
      </c>
      <c r="AF251">
        <v>786.81048599999997</v>
      </c>
      <c r="AG251">
        <v>807.81488000000002</v>
      </c>
      <c r="AH251">
        <v>829.29736300000002</v>
      </c>
      <c r="AI251" s="32">
        <v>4.5999999999999999E-2</v>
      </c>
    </row>
    <row r="252" spans="1:36">
      <c r="A252" t="s">
        <v>2830</v>
      </c>
      <c r="B252" t="s">
        <v>3194</v>
      </c>
      <c r="C252" t="s">
        <v>3195</v>
      </c>
      <c r="D252" t="s">
        <v>271</v>
      </c>
      <c r="F252">
        <v>177.623413</v>
      </c>
      <c r="G252">
        <v>195.50058000000001</v>
      </c>
      <c r="H252">
        <v>207.707291</v>
      </c>
      <c r="I252">
        <v>217.55487099999999</v>
      </c>
      <c r="J252">
        <v>226.44786099999999</v>
      </c>
      <c r="K252">
        <v>232.75968900000001</v>
      </c>
      <c r="L252">
        <v>237.95294200000001</v>
      </c>
      <c r="M252">
        <v>242.19709800000001</v>
      </c>
      <c r="N252">
        <v>245.968491</v>
      </c>
      <c r="O252">
        <v>248.83398399999999</v>
      </c>
      <c r="P252">
        <v>251.384018</v>
      </c>
      <c r="Q252">
        <v>253.604691</v>
      </c>
      <c r="R252">
        <v>255.25396699999999</v>
      </c>
      <c r="S252">
        <v>256.37383999999997</v>
      </c>
      <c r="T252">
        <v>256.94958500000001</v>
      </c>
      <c r="U252">
        <v>257.154877</v>
      </c>
      <c r="V252">
        <v>257.03921500000001</v>
      </c>
      <c r="W252">
        <v>257.08990499999999</v>
      </c>
      <c r="X252">
        <v>256.81127900000001</v>
      </c>
      <c r="Y252">
        <v>256.21752900000001</v>
      </c>
      <c r="Z252">
        <v>255.38690199999999</v>
      </c>
      <c r="AA252">
        <v>254.49252300000001</v>
      </c>
      <c r="AB252">
        <v>253.54028299999999</v>
      </c>
      <c r="AC252">
        <v>252.629974</v>
      </c>
      <c r="AD252">
        <v>251.59161399999999</v>
      </c>
      <c r="AE252">
        <v>250.509827</v>
      </c>
      <c r="AF252">
        <v>249.387283</v>
      </c>
      <c r="AG252">
        <v>248.32836900000001</v>
      </c>
      <c r="AH252">
        <v>247.25846899999999</v>
      </c>
      <c r="AI252" s="32">
        <v>1.2E-2</v>
      </c>
    </row>
    <row r="253" spans="1:36">
      <c r="A253" t="s">
        <v>2833</v>
      </c>
      <c r="B253" t="s">
        <v>3196</v>
      </c>
      <c r="C253" t="s">
        <v>3197</v>
      </c>
      <c r="D253" t="s">
        <v>271</v>
      </c>
      <c r="F253">
        <v>150.97995</v>
      </c>
      <c r="G253">
        <v>189.41577100000001</v>
      </c>
      <c r="H253">
        <v>218.397324</v>
      </c>
      <c r="I253">
        <v>236.57075499999999</v>
      </c>
      <c r="J253">
        <v>251.664703</v>
      </c>
      <c r="K253">
        <v>261.595215</v>
      </c>
      <c r="L253">
        <v>269.52786300000002</v>
      </c>
      <c r="M253">
        <v>276.52914399999997</v>
      </c>
      <c r="N253">
        <v>283.311218</v>
      </c>
      <c r="O253">
        <v>289.19650300000001</v>
      </c>
      <c r="P253">
        <v>295.22125199999999</v>
      </c>
      <c r="Q253">
        <v>301.240814</v>
      </c>
      <c r="R253">
        <v>307.54827899999998</v>
      </c>
      <c r="S253">
        <v>314.18032799999997</v>
      </c>
      <c r="T253">
        <v>320.89300500000002</v>
      </c>
      <c r="U253">
        <v>328.12811299999998</v>
      </c>
      <c r="V253">
        <v>335.20141599999999</v>
      </c>
      <c r="W253">
        <v>342.67227200000002</v>
      </c>
      <c r="X253">
        <v>350.03781099999998</v>
      </c>
      <c r="Y253">
        <v>357.897919</v>
      </c>
      <c r="Z253">
        <v>365.842804</v>
      </c>
      <c r="AA253">
        <v>373.88610799999998</v>
      </c>
      <c r="AB253">
        <v>382.03723100000002</v>
      </c>
      <c r="AC253">
        <v>389.91238399999997</v>
      </c>
      <c r="AD253">
        <v>398.19494600000002</v>
      </c>
      <c r="AE253">
        <v>406.56213400000001</v>
      </c>
      <c r="AF253">
        <v>415.03152499999999</v>
      </c>
      <c r="AG253">
        <v>423.346497</v>
      </c>
      <c r="AH253">
        <v>431.970215</v>
      </c>
      <c r="AI253" s="32">
        <v>3.7999999999999999E-2</v>
      </c>
    </row>
    <row r="254" spans="1:36">
      <c r="A254" t="s">
        <v>114</v>
      </c>
      <c r="B254" t="s">
        <v>3198</v>
      </c>
      <c r="C254" t="s">
        <v>3199</v>
      </c>
      <c r="D254" t="s">
        <v>271</v>
      </c>
      <c r="F254">
        <v>9529.5566409999992</v>
      </c>
      <c r="G254">
        <v>10986.282227</v>
      </c>
      <c r="H254">
        <v>11967.020508</v>
      </c>
      <c r="I254">
        <v>12588.454102</v>
      </c>
      <c r="J254">
        <v>13240.217773</v>
      </c>
      <c r="K254">
        <v>13676.613281</v>
      </c>
      <c r="L254">
        <v>14066.682617</v>
      </c>
      <c r="M254">
        <v>14393.651367</v>
      </c>
      <c r="N254">
        <v>14706.369140999999</v>
      </c>
      <c r="O254">
        <v>15010.652344</v>
      </c>
      <c r="P254">
        <v>15316.361328000001</v>
      </c>
      <c r="Q254">
        <v>15605.654296999999</v>
      </c>
      <c r="R254">
        <v>15876.280273</v>
      </c>
      <c r="S254">
        <v>16141.133789</v>
      </c>
      <c r="T254">
        <v>16412.056640999999</v>
      </c>
      <c r="U254">
        <v>16690.138672000001</v>
      </c>
      <c r="V254">
        <v>16972.623047000001</v>
      </c>
      <c r="W254">
        <v>17265.216797000001</v>
      </c>
      <c r="X254">
        <v>17565.425781000002</v>
      </c>
      <c r="Y254">
        <v>17865.064452999999</v>
      </c>
      <c r="Z254">
        <v>18170.033202999999</v>
      </c>
      <c r="AA254">
        <v>18475.460938</v>
      </c>
      <c r="AB254">
        <v>18784.84375</v>
      </c>
      <c r="AC254">
        <v>19095.335938</v>
      </c>
      <c r="AD254">
        <v>19410.033202999999</v>
      </c>
      <c r="AE254">
        <v>19729.21875</v>
      </c>
      <c r="AF254">
        <v>20055.128906000002</v>
      </c>
      <c r="AG254">
        <v>20386.632812</v>
      </c>
      <c r="AH254">
        <v>20725.53125</v>
      </c>
      <c r="AI254" s="32">
        <v>2.8000000000000001E-2</v>
      </c>
    </row>
    <row r="255" spans="1:36">
      <c r="A255" t="s">
        <v>542</v>
      </c>
      <c r="B255" t="s">
        <v>543</v>
      </c>
      <c r="C255" t="s">
        <v>3200</v>
      </c>
      <c r="D255" t="s">
        <v>3201</v>
      </c>
      <c r="E255" t="s">
        <v>271</v>
      </c>
      <c r="G255">
        <v>22.421617999999999</v>
      </c>
      <c r="H255">
        <v>22.410634999999999</v>
      </c>
      <c r="I255">
        <v>22.401547999999998</v>
      </c>
      <c r="J255">
        <v>22.394031999999999</v>
      </c>
      <c r="K255">
        <v>22.387812</v>
      </c>
      <c r="L255">
        <v>22.382666</v>
      </c>
      <c r="M255">
        <v>22.378406999999999</v>
      </c>
      <c r="N255">
        <v>22.374884000000002</v>
      </c>
      <c r="O255">
        <v>22.371969</v>
      </c>
      <c r="P255">
        <v>22.369558000000001</v>
      </c>
      <c r="Q255">
        <v>22.367563000000001</v>
      </c>
      <c r="R255">
        <v>22.365911000000001</v>
      </c>
      <c r="S255">
        <v>22.364546000000001</v>
      </c>
      <c r="T255">
        <v>22.363416999999998</v>
      </c>
      <c r="U255">
        <v>22.362480000000001</v>
      </c>
      <c r="V255">
        <v>22.361708</v>
      </c>
      <c r="W255">
        <v>22.361066999999998</v>
      </c>
      <c r="X255">
        <v>22.360537999999998</v>
      </c>
      <c r="Y255">
        <v>22.360099999999999</v>
      </c>
      <c r="Z255">
        <v>22.359736999999999</v>
      </c>
      <c r="AA255">
        <v>22.359438000000001</v>
      </c>
      <c r="AB255">
        <v>22.359190000000002</v>
      </c>
      <c r="AC255">
        <v>22.358984</v>
      </c>
      <c r="AD255">
        <v>22.358813999999999</v>
      </c>
      <c r="AE255">
        <v>22.358673</v>
      </c>
      <c r="AF255">
        <v>22.358557000000001</v>
      </c>
      <c r="AG255">
        <v>22.358460999999998</v>
      </c>
      <c r="AH255">
        <v>22.358381000000001</v>
      </c>
      <c r="AI255">
        <v>22.358315000000001</v>
      </c>
      <c r="AJ255" s="32">
        <v>0</v>
      </c>
    </row>
    <row r="256" spans="1:36">
      <c r="A256" t="s">
        <v>544</v>
      </c>
      <c r="B256" t="s">
        <v>543</v>
      </c>
      <c r="C256" t="s">
        <v>3202</v>
      </c>
      <c r="D256" t="s">
        <v>3203</v>
      </c>
      <c r="E256" t="s">
        <v>271</v>
      </c>
      <c r="G256">
        <v>334.58492999999999</v>
      </c>
      <c r="H256">
        <v>336.67889400000001</v>
      </c>
      <c r="I256">
        <v>337.57522599999999</v>
      </c>
      <c r="J256">
        <v>338.34670999999997</v>
      </c>
      <c r="K256">
        <v>339.014679</v>
      </c>
      <c r="L256">
        <v>339.86090100000001</v>
      </c>
      <c r="M256">
        <v>340.826843</v>
      </c>
      <c r="N256">
        <v>341.81625400000001</v>
      </c>
      <c r="O256">
        <v>342.787781</v>
      </c>
      <c r="P256">
        <v>343.68756100000002</v>
      </c>
      <c r="Q256">
        <v>344.56802399999998</v>
      </c>
      <c r="R256">
        <v>345.41265900000002</v>
      </c>
      <c r="S256">
        <v>346.25213600000001</v>
      </c>
      <c r="T256">
        <v>347.118042</v>
      </c>
      <c r="U256">
        <v>348.09832799999998</v>
      </c>
      <c r="V256">
        <v>349.18218999999999</v>
      </c>
      <c r="W256">
        <v>350.30291699999998</v>
      </c>
      <c r="X256">
        <v>351.45941199999999</v>
      </c>
      <c r="Y256">
        <v>352.65063500000002</v>
      </c>
      <c r="Z256">
        <v>353.87274200000002</v>
      </c>
      <c r="AA256">
        <v>355.12023900000003</v>
      </c>
      <c r="AB256">
        <v>356.39163200000002</v>
      </c>
      <c r="AC256">
        <v>357.68722500000001</v>
      </c>
      <c r="AD256">
        <v>359.00518799999998</v>
      </c>
      <c r="AE256">
        <v>360.33642600000002</v>
      </c>
      <c r="AF256">
        <v>361.67889400000001</v>
      </c>
      <c r="AG256">
        <v>363.03057899999999</v>
      </c>
      <c r="AH256">
        <v>364.39047199999999</v>
      </c>
      <c r="AI256">
        <v>365.75665300000003</v>
      </c>
      <c r="AJ256" s="32">
        <v>3.0000000000000001E-3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1275A-431E-495F-8596-05833EF29203}">
  <sheetPr>
    <tabColor theme="6" tint="0.79998168889431442"/>
  </sheetPr>
  <dimension ref="A1:AG4409"/>
  <sheetViews>
    <sheetView topLeftCell="B1" workbookViewId="0"/>
  </sheetViews>
  <sheetFormatPr defaultColWidth="8.7109375" defaultRowHeight="15"/>
  <cols>
    <col min="1" max="1" width="21.42578125" hidden="1" customWidth="1"/>
    <col min="2" max="2" width="46.7109375" customWidth="1"/>
  </cols>
  <sheetData>
    <row r="1" spans="1:32" ht="15" customHeight="1" thickBot="1">
      <c r="B1" s="17" t="s">
        <v>815</v>
      </c>
      <c r="C1" s="14">
        <v>2022</v>
      </c>
      <c r="D1" s="14">
        <v>2023</v>
      </c>
      <c r="E1" s="14">
        <v>2024</v>
      </c>
      <c r="F1" s="14">
        <v>2025</v>
      </c>
      <c r="G1" s="14">
        <v>2026</v>
      </c>
      <c r="H1" s="14">
        <v>2027</v>
      </c>
      <c r="I1" s="14">
        <v>2028</v>
      </c>
      <c r="J1" s="14">
        <v>2029</v>
      </c>
      <c r="K1" s="14">
        <v>2030</v>
      </c>
      <c r="L1" s="14">
        <v>2031</v>
      </c>
      <c r="M1" s="14">
        <v>2032</v>
      </c>
      <c r="N1" s="14">
        <v>2033</v>
      </c>
      <c r="O1" s="14">
        <v>2034</v>
      </c>
      <c r="P1" s="14">
        <v>2035</v>
      </c>
      <c r="Q1" s="14">
        <v>2036</v>
      </c>
      <c r="R1" s="14">
        <v>2037</v>
      </c>
      <c r="S1" s="14">
        <v>2038</v>
      </c>
      <c r="T1" s="14">
        <v>2039</v>
      </c>
      <c r="U1" s="14">
        <v>2040</v>
      </c>
      <c r="V1" s="14">
        <v>2041</v>
      </c>
      <c r="W1" s="14">
        <v>2042</v>
      </c>
      <c r="X1" s="14">
        <v>2043</v>
      </c>
      <c r="Y1" s="14">
        <v>2044</v>
      </c>
      <c r="Z1" s="14">
        <v>2045</v>
      </c>
      <c r="AA1" s="14">
        <v>2046</v>
      </c>
      <c r="AB1" s="14">
        <v>2047</v>
      </c>
      <c r="AC1" s="14">
        <v>2048</v>
      </c>
      <c r="AD1" s="14">
        <v>2049</v>
      </c>
      <c r="AE1" s="14">
        <v>2050</v>
      </c>
    </row>
    <row r="2" spans="1:32" ht="15" customHeight="1" thickTop="1"/>
    <row r="3" spans="1:32" ht="15" customHeight="1">
      <c r="C3" s="40"/>
      <c r="D3" s="7"/>
      <c r="E3" s="7"/>
      <c r="F3" s="7"/>
    </row>
    <row r="4" spans="1:32" ht="15" customHeight="1">
      <c r="C4" s="40"/>
      <c r="D4" s="7"/>
      <c r="E4" s="7"/>
      <c r="F4" s="40"/>
    </row>
    <row r="5" spans="1:32" ht="15" customHeight="1">
      <c r="C5" s="40"/>
      <c r="D5" s="7"/>
      <c r="E5" s="7"/>
      <c r="F5" s="7"/>
    </row>
    <row r="6" spans="1:32" ht="15" customHeight="1">
      <c r="C6" s="7"/>
      <c r="D6" s="40"/>
      <c r="E6" s="7"/>
      <c r="F6" s="7"/>
    </row>
    <row r="7" spans="1:32" ht="12" customHeight="1"/>
    <row r="8" spans="1:32" ht="12" customHeight="1"/>
    <row r="9" spans="1:32" ht="12" customHeight="1"/>
    <row r="10" spans="1:32" ht="15" customHeight="1">
      <c r="A10" s="8" t="s">
        <v>1037</v>
      </c>
      <c r="B10" s="20" t="s">
        <v>1038</v>
      </c>
      <c r="AF10" s="37" t="s">
        <v>821</v>
      </c>
    </row>
    <row r="11" spans="1:32" ht="15" customHeight="1">
      <c r="B11" s="17"/>
      <c r="AF11" s="37" t="s">
        <v>822</v>
      </c>
    </row>
    <row r="12" spans="1:32" ht="15" customHeight="1">
      <c r="B12" s="17"/>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7" t="s">
        <v>823</v>
      </c>
    </row>
    <row r="13" spans="1:32" ht="15" customHeight="1" thickBot="1">
      <c r="B13" s="14" t="s">
        <v>1039</v>
      </c>
      <c r="C13" s="14">
        <v>2022</v>
      </c>
      <c r="D13" s="14">
        <v>2023</v>
      </c>
      <c r="E13" s="14">
        <v>2024</v>
      </c>
      <c r="F13" s="14">
        <v>2025</v>
      </c>
      <c r="G13" s="14">
        <v>2026</v>
      </c>
      <c r="H13" s="14">
        <v>2027</v>
      </c>
      <c r="I13" s="14">
        <v>2028</v>
      </c>
      <c r="J13" s="14">
        <v>2029</v>
      </c>
      <c r="K13" s="14">
        <v>2030</v>
      </c>
      <c r="L13" s="14">
        <v>2031</v>
      </c>
      <c r="M13" s="14">
        <v>2032</v>
      </c>
      <c r="N13" s="14">
        <v>2033</v>
      </c>
      <c r="O13" s="14">
        <v>2034</v>
      </c>
      <c r="P13" s="14">
        <v>2035</v>
      </c>
      <c r="Q13" s="14">
        <v>2036</v>
      </c>
      <c r="R13" s="14">
        <v>2037</v>
      </c>
      <c r="S13" s="14">
        <v>2038</v>
      </c>
      <c r="T13" s="14">
        <v>2039</v>
      </c>
      <c r="U13" s="14">
        <v>2040</v>
      </c>
      <c r="V13" s="14">
        <v>2041</v>
      </c>
      <c r="W13" s="14">
        <v>2042</v>
      </c>
      <c r="X13" s="14">
        <v>2043</v>
      </c>
      <c r="Y13" s="14">
        <v>2044</v>
      </c>
      <c r="Z13" s="14">
        <v>2045</v>
      </c>
      <c r="AA13" s="14">
        <v>2046</v>
      </c>
      <c r="AB13" s="14">
        <v>2047</v>
      </c>
      <c r="AC13" s="14">
        <v>2048</v>
      </c>
      <c r="AD13" s="14">
        <v>2049</v>
      </c>
      <c r="AE13" s="14">
        <v>2050</v>
      </c>
      <c r="AF13" s="41" t="s">
        <v>824</v>
      </c>
    </row>
    <row r="14" spans="1:32" ht="15" customHeight="1" thickTop="1">
      <c r="AF14" s="42"/>
    </row>
    <row r="15" spans="1:32" ht="15" customHeight="1">
      <c r="A15" s="8" t="s">
        <v>1040</v>
      </c>
      <c r="B15" s="23" t="s">
        <v>121</v>
      </c>
      <c r="C15" s="43">
        <f>'AEO 2023 Table 47 Raw'!F6</f>
        <v>12.017455999999999</v>
      </c>
      <c r="D15" s="43">
        <f>'AEO 2023 Table 47 Raw'!G6</f>
        <v>10.142488999999999</v>
      </c>
      <c r="E15" s="43">
        <f>'AEO 2023 Table 47 Raw'!H6</f>
        <v>9.6291329999999995</v>
      </c>
      <c r="F15" s="43">
        <f>'AEO 2023 Table 47 Raw'!I6</f>
        <v>8.8153430000000004</v>
      </c>
      <c r="G15" s="43">
        <f>'AEO 2023 Table 47 Raw'!J6</f>
        <v>8.6369710000000008</v>
      </c>
      <c r="H15" s="43">
        <f>'AEO 2023 Table 47 Raw'!K6</f>
        <v>8.5386919999999993</v>
      </c>
      <c r="I15" s="43">
        <f>'AEO 2023 Table 47 Raw'!L6</f>
        <v>8.4677810000000004</v>
      </c>
      <c r="J15" s="43">
        <f>'AEO 2023 Table 47 Raw'!M6</f>
        <v>8.5231809999999992</v>
      </c>
      <c r="K15" s="43">
        <f>'AEO 2023 Table 47 Raw'!N6</f>
        <v>8.5248640000000009</v>
      </c>
      <c r="L15" s="43">
        <f>'AEO 2023 Table 47 Raw'!O6</f>
        <v>8.6209439999999997</v>
      </c>
      <c r="M15" s="43">
        <f>'AEO 2023 Table 47 Raw'!P6</f>
        <v>8.6936859999999996</v>
      </c>
      <c r="N15" s="43">
        <f>'AEO 2023 Table 47 Raw'!Q6</f>
        <v>8.7233520000000002</v>
      </c>
      <c r="O15" s="43">
        <f>'AEO 2023 Table 47 Raw'!R6</f>
        <v>8.768338</v>
      </c>
      <c r="P15" s="43">
        <f>'AEO 2023 Table 47 Raw'!S6</f>
        <v>8.8004990000000003</v>
      </c>
      <c r="Q15" s="43">
        <f>'AEO 2023 Table 47 Raw'!T6</f>
        <v>8.8639519999999994</v>
      </c>
      <c r="R15" s="43">
        <f>'AEO 2023 Table 47 Raw'!U6</f>
        <v>8.9274159999999991</v>
      </c>
      <c r="S15" s="43">
        <f>'AEO 2023 Table 47 Raw'!V6</f>
        <v>8.9745659999999994</v>
      </c>
      <c r="T15" s="43">
        <f>'AEO 2023 Table 47 Raw'!W6</f>
        <v>9.0225600000000004</v>
      </c>
      <c r="U15" s="43">
        <f>'AEO 2023 Table 47 Raw'!X6</f>
        <v>9.0468820000000001</v>
      </c>
      <c r="V15" s="43">
        <f>'AEO 2023 Table 47 Raw'!Y6</f>
        <v>9.1106800000000003</v>
      </c>
      <c r="W15" s="43">
        <f>'AEO 2023 Table 47 Raw'!Z6</f>
        <v>9.1524070000000002</v>
      </c>
      <c r="X15" s="43">
        <f>'AEO 2023 Table 47 Raw'!AA6</f>
        <v>9.2163819999999994</v>
      </c>
      <c r="Y15" s="43">
        <f>'AEO 2023 Table 47 Raw'!AB6</f>
        <v>9.2366349999999997</v>
      </c>
      <c r="Z15" s="43">
        <f>'AEO 2023 Table 47 Raw'!AC6</f>
        <v>9.2684709999999999</v>
      </c>
      <c r="AA15" s="43">
        <f>'AEO 2023 Table 47 Raw'!AD6</f>
        <v>9.2813680000000005</v>
      </c>
      <c r="AB15" s="43">
        <f>'AEO 2023 Table 47 Raw'!AE6</f>
        <v>9.3098810000000007</v>
      </c>
      <c r="AC15" s="43">
        <f>'AEO 2023 Table 47 Raw'!AF6</f>
        <v>9.3955520000000003</v>
      </c>
      <c r="AD15" s="43">
        <f>'AEO 2023 Table 47 Raw'!AG6</f>
        <v>9.359451</v>
      </c>
      <c r="AE15" s="43">
        <f>'AEO 2023 Table 47 Raw'!AH6</f>
        <v>9.3784320000000001</v>
      </c>
      <c r="AF15" s="47">
        <f>'AEO 2023 Table 47 Raw'!AI6</f>
        <v>-8.9999999999999993E-3</v>
      </c>
    </row>
    <row r="16" spans="1:32" ht="15" customHeight="1">
      <c r="AF16" s="48"/>
    </row>
    <row r="17" spans="1:32" ht="15" customHeight="1">
      <c r="B17" s="23" t="s">
        <v>120</v>
      </c>
      <c r="C17">
        <f>'AEO 2023 Table 47 Raw'!F8</f>
        <v>0.83399999999999996</v>
      </c>
      <c r="D17">
        <f>'AEO 2023 Table 47 Raw'!G8</f>
        <v>0.84161200000000003</v>
      </c>
      <c r="E17">
        <f>'AEO 2023 Table 47 Raw'!H8</f>
        <v>0.84922399999999998</v>
      </c>
      <c r="F17">
        <f>'AEO 2023 Table 47 Raw'!I8</f>
        <v>0.85819500000000004</v>
      </c>
      <c r="G17">
        <f>'AEO 2023 Table 47 Raw'!J8</f>
        <v>0.85914699999999999</v>
      </c>
      <c r="H17">
        <f>'AEO 2023 Table 47 Raw'!K8</f>
        <v>0.85999800000000004</v>
      </c>
      <c r="I17">
        <f>'AEO 2023 Table 47 Raw'!L8</f>
        <v>0.86075900000000005</v>
      </c>
      <c r="J17">
        <f>'AEO 2023 Table 47 Raw'!M8</f>
        <v>0.86144100000000001</v>
      </c>
      <c r="K17">
        <f>'AEO 2023 Table 47 Raw'!N8</f>
        <v>0.86205399999999999</v>
      </c>
      <c r="L17">
        <f>'AEO 2023 Table 47 Raw'!O8</f>
        <v>0.86260499999999996</v>
      </c>
      <c r="M17">
        <f>'AEO 2023 Table 47 Raw'!P8</f>
        <v>0.86310500000000001</v>
      </c>
      <c r="N17">
        <f>'AEO 2023 Table 47 Raw'!Q8</f>
        <v>0.86355800000000005</v>
      </c>
      <c r="O17">
        <f>'AEO 2023 Table 47 Raw'!R8</f>
        <v>0.86397199999999996</v>
      </c>
      <c r="P17">
        <f>'AEO 2023 Table 47 Raw'!S8</f>
        <v>0.86434999999999995</v>
      </c>
      <c r="Q17">
        <f>'AEO 2023 Table 47 Raw'!T8</f>
        <v>0.86469700000000005</v>
      </c>
      <c r="R17">
        <f>'AEO 2023 Table 47 Raw'!U8</f>
        <v>0.86501700000000004</v>
      </c>
      <c r="S17">
        <f>'AEO 2023 Table 47 Raw'!V8</f>
        <v>0.86531199999999997</v>
      </c>
      <c r="T17">
        <f>'AEO 2023 Table 47 Raw'!W8</f>
        <v>0.86558500000000005</v>
      </c>
      <c r="U17">
        <f>'AEO 2023 Table 47 Raw'!X8</f>
        <v>0.86587999999999998</v>
      </c>
      <c r="V17">
        <f>'AEO 2023 Table 47 Raw'!Y8</f>
        <v>0.86617599999999995</v>
      </c>
      <c r="W17">
        <f>'AEO 2023 Table 47 Raw'!Z8</f>
        <v>0.86647099999999999</v>
      </c>
      <c r="X17">
        <f>'AEO 2023 Table 47 Raw'!AA8</f>
        <v>0.86676699999999995</v>
      </c>
      <c r="Y17">
        <f>'AEO 2023 Table 47 Raw'!AB8</f>
        <v>0.867062</v>
      </c>
      <c r="Z17">
        <f>'AEO 2023 Table 47 Raw'!AC8</f>
        <v>0.86735799999999996</v>
      </c>
      <c r="AA17">
        <f>'AEO 2023 Table 47 Raw'!AD8</f>
        <v>0.86765400000000004</v>
      </c>
      <c r="AB17">
        <f>'AEO 2023 Table 47 Raw'!AE8</f>
        <v>0.86795</v>
      </c>
      <c r="AC17">
        <f>'AEO 2023 Table 47 Raw'!AF8</f>
        <v>0.86824599999999996</v>
      </c>
      <c r="AD17">
        <f>'AEO 2023 Table 47 Raw'!AG8</f>
        <v>0.86854200000000004</v>
      </c>
      <c r="AE17">
        <f>'AEO 2023 Table 47 Raw'!AH8</f>
        <v>0.868838</v>
      </c>
      <c r="AF17" s="48">
        <f>'AEO 2023 Table 47 Raw'!AI8</f>
        <v>1E-3</v>
      </c>
    </row>
    <row r="18" spans="1:32" ht="15" customHeight="1">
      <c r="A18" s="8" t="s">
        <v>1041</v>
      </c>
      <c r="B18" s="24" t="s">
        <v>1042</v>
      </c>
      <c r="C18" s="27">
        <f>'AEO 2023 Table 47 Raw'!F9</f>
        <v>0.75600000000000001</v>
      </c>
      <c r="D18" s="27">
        <f>'AEO 2023 Table 47 Raw'!G9</f>
        <v>0.77562600000000004</v>
      </c>
      <c r="E18" s="27">
        <f>'AEO 2023 Table 47 Raw'!H9</f>
        <v>0.79525100000000004</v>
      </c>
      <c r="F18" s="27">
        <f>'AEO 2023 Table 47 Raw'!I9</f>
        <v>0.81487699999999996</v>
      </c>
      <c r="G18" s="27">
        <f>'AEO 2023 Table 47 Raw'!J9</f>
        <v>0.81492500000000001</v>
      </c>
      <c r="H18" s="27">
        <f>'AEO 2023 Table 47 Raw'!K9</f>
        <v>0.81497399999999998</v>
      </c>
      <c r="I18" s="27">
        <f>'AEO 2023 Table 47 Raw'!L9</f>
        <v>0.81501900000000005</v>
      </c>
      <c r="J18" s="27">
        <f>'AEO 2023 Table 47 Raw'!M9</f>
        <v>0.81506400000000001</v>
      </c>
      <c r="K18" s="27">
        <f>'AEO 2023 Table 47 Raw'!N9</f>
        <v>0.81510800000000005</v>
      </c>
      <c r="L18" s="27">
        <f>'AEO 2023 Table 47 Raw'!O9</f>
        <v>0.81515000000000004</v>
      </c>
      <c r="M18" s="27">
        <f>'AEO 2023 Table 47 Raw'!P9</f>
        <v>0.81519399999999997</v>
      </c>
      <c r="N18" s="27">
        <f>'AEO 2023 Table 47 Raw'!Q9</f>
        <v>0.81523599999999996</v>
      </c>
      <c r="O18" s="27">
        <f>'AEO 2023 Table 47 Raw'!R9</f>
        <v>0.81527899999999998</v>
      </c>
      <c r="P18" s="27">
        <f>'AEO 2023 Table 47 Raw'!S9</f>
        <v>0.81532099999999996</v>
      </c>
      <c r="Q18" s="27">
        <f>'AEO 2023 Table 47 Raw'!T9</f>
        <v>0.81536399999999998</v>
      </c>
      <c r="R18" s="27">
        <f>'AEO 2023 Table 47 Raw'!U9</f>
        <v>0.81540500000000005</v>
      </c>
      <c r="S18" s="27">
        <f>'AEO 2023 Table 47 Raw'!V9</f>
        <v>0.81544499999999998</v>
      </c>
      <c r="T18" s="27">
        <f>'AEO 2023 Table 47 Raw'!W9</f>
        <v>0.81548399999999999</v>
      </c>
      <c r="U18" s="27">
        <f>'AEO 2023 Table 47 Raw'!X9</f>
        <v>0.81552400000000003</v>
      </c>
      <c r="V18" s="27">
        <f>'AEO 2023 Table 47 Raw'!Y9</f>
        <v>0.81556399999999996</v>
      </c>
      <c r="W18" s="27">
        <f>'AEO 2023 Table 47 Raw'!Z9</f>
        <v>0.815604</v>
      </c>
      <c r="X18" s="27">
        <f>'AEO 2023 Table 47 Raw'!AA9</f>
        <v>0.81564499999999995</v>
      </c>
      <c r="Y18" s="27">
        <f>'AEO 2023 Table 47 Raw'!AB9</f>
        <v>0.81568499999999999</v>
      </c>
      <c r="Z18" s="27">
        <f>'AEO 2023 Table 47 Raw'!AC9</f>
        <v>0.81572500000000003</v>
      </c>
      <c r="AA18" s="27">
        <f>'AEO 2023 Table 47 Raw'!AD9</f>
        <v>0.81576499999999996</v>
      </c>
      <c r="AB18" s="27">
        <f>'AEO 2023 Table 47 Raw'!AE9</f>
        <v>0.815805</v>
      </c>
      <c r="AC18" s="27">
        <f>'AEO 2023 Table 47 Raw'!AF9</f>
        <v>0.81584500000000004</v>
      </c>
      <c r="AD18" s="27">
        <f>'AEO 2023 Table 47 Raw'!AG9</f>
        <v>0.81588499999999997</v>
      </c>
      <c r="AE18" s="27">
        <f>'AEO 2023 Table 47 Raw'!AH9</f>
        <v>0.81592600000000004</v>
      </c>
      <c r="AF18" s="45">
        <f>'AEO 2023 Table 47 Raw'!AI9</f>
        <v>3.0000000000000001E-3</v>
      </c>
    </row>
    <row r="19" spans="1:32" ht="15" customHeight="1">
      <c r="A19" s="8" t="s">
        <v>1043</v>
      </c>
      <c r="B19" s="24" t="s">
        <v>1044</v>
      </c>
      <c r="C19" s="27">
        <f>'AEO 2023 Table 47 Raw'!F10</f>
        <v>0</v>
      </c>
      <c r="D19" s="27">
        <f>'AEO 2023 Table 47 Raw'!G10</f>
        <v>0</v>
      </c>
      <c r="E19" s="27">
        <f>'AEO 2023 Table 47 Raw'!H10</f>
        <v>0</v>
      </c>
      <c r="F19" s="27">
        <f>'AEO 2023 Table 47 Raw'!I10</f>
        <v>0</v>
      </c>
      <c r="G19" s="27">
        <f>'AEO 2023 Table 47 Raw'!J10</f>
        <v>0</v>
      </c>
      <c r="H19" s="27">
        <f>'AEO 2023 Table 47 Raw'!K10</f>
        <v>0</v>
      </c>
      <c r="I19" s="27">
        <f>'AEO 2023 Table 47 Raw'!L10</f>
        <v>0</v>
      </c>
      <c r="J19" s="27">
        <f>'AEO 2023 Table 47 Raw'!M10</f>
        <v>0</v>
      </c>
      <c r="K19" s="27">
        <f>'AEO 2023 Table 47 Raw'!N10</f>
        <v>0</v>
      </c>
      <c r="L19" s="27">
        <f>'AEO 2023 Table 47 Raw'!O10</f>
        <v>0</v>
      </c>
      <c r="M19" s="27">
        <f>'AEO 2023 Table 47 Raw'!P10</f>
        <v>0</v>
      </c>
      <c r="N19" s="27">
        <f>'AEO 2023 Table 47 Raw'!Q10</f>
        <v>0</v>
      </c>
      <c r="O19" s="27">
        <f>'AEO 2023 Table 47 Raw'!R10</f>
        <v>0</v>
      </c>
      <c r="P19" s="27">
        <f>'AEO 2023 Table 47 Raw'!S10</f>
        <v>0</v>
      </c>
      <c r="Q19" s="27">
        <f>'AEO 2023 Table 47 Raw'!T10</f>
        <v>0</v>
      </c>
      <c r="R19" s="27">
        <f>'AEO 2023 Table 47 Raw'!U10</f>
        <v>0</v>
      </c>
      <c r="S19" s="27">
        <f>'AEO 2023 Table 47 Raw'!V10</f>
        <v>0</v>
      </c>
      <c r="T19" s="27">
        <f>'AEO 2023 Table 47 Raw'!W10</f>
        <v>0</v>
      </c>
      <c r="U19" s="27">
        <f>'AEO 2023 Table 47 Raw'!X10</f>
        <v>0</v>
      </c>
      <c r="V19" s="27">
        <f>'AEO 2023 Table 47 Raw'!Y10</f>
        <v>0</v>
      </c>
      <c r="W19" s="27">
        <f>'AEO 2023 Table 47 Raw'!Z10</f>
        <v>0</v>
      </c>
      <c r="X19" s="27">
        <f>'AEO 2023 Table 47 Raw'!AA10</f>
        <v>0</v>
      </c>
      <c r="Y19" s="27">
        <f>'AEO 2023 Table 47 Raw'!AB10</f>
        <v>0</v>
      </c>
      <c r="Z19" s="27">
        <f>'AEO 2023 Table 47 Raw'!AC10</f>
        <v>0</v>
      </c>
      <c r="AA19" s="27">
        <f>'AEO 2023 Table 47 Raw'!AD10</f>
        <v>0</v>
      </c>
      <c r="AB19" s="27">
        <f>'AEO 2023 Table 47 Raw'!AE10</f>
        <v>0</v>
      </c>
      <c r="AC19" s="27">
        <f>'AEO 2023 Table 47 Raw'!AF10</f>
        <v>0</v>
      </c>
      <c r="AD19" s="27">
        <f>'AEO 2023 Table 47 Raw'!AG10</f>
        <v>0</v>
      </c>
      <c r="AE19" s="27">
        <f>'AEO 2023 Table 47 Raw'!AH10</f>
        <v>0</v>
      </c>
      <c r="AF19" s="45">
        <f>'AEO 2023 Table 47 Raw'!AI10</f>
        <v>0</v>
      </c>
    </row>
    <row r="20" spans="1:32" ht="15" customHeight="1">
      <c r="A20" s="8" t="s">
        <v>1045</v>
      </c>
      <c r="B20" s="24" t="s">
        <v>1046</v>
      </c>
      <c r="C20" s="27">
        <f>'AEO 2023 Table 47 Raw'!F11</f>
        <v>0</v>
      </c>
      <c r="D20" s="27">
        <f>'AEO 2023 Table 47 Raw'!G11</f>
        <v>0</v>
      </c>
      <c r="E20" s="27">
        <f>'AEO 2023 Table 47 Raw'!H11</f>
        <v>0</v>
      </c>
      <c r="F20" s="27">
        <f>'AEO 2023 Table 47 Raw'!I11</f>
        <v>0</v>
      </c>
      <c r="G20" s="27">
        <f>'AEO 2023 Table 47 Raw'!J11</f>
        <v>0</v>
      </c>
      <c r="H20" s="27">
        <f>'AEO 2023 Table 47 Raw'!K11</f>
        <v>0</v>
      </c>
      <c r="I20" s="27">
        <f>'AEO 2023 Table 47 Raw'!L11</f>
        <v>0</v>
      </c>
      <c r="J20" s="27">
        <f>'AEO 2023 Table 47 Raw'!M11</f>
        <v>0</v>
      </c>
      <c r="K20" s="27">
        <f>'AEO 2023 Table 47 Raw'!N11</f>
        <v>0</v>
      </c>
      <c r="L20" s="27">
        <f>'AEO 2023 Table 47 Raw'!O11</f>
        <v>0</v>
      </c>
      <c r="M20" s="27">
        <f>'AEO 2023 Table 47 Raw'!P11</f>
        <v>0</v>
      </c>
      <c r="N20" s="27">
        <f>'AEO 2023 Table 47 Raw'!Q11</f>
        <v>0</v>
      </c>
      <c r="O20" s="27">
        <f>'AEO 2023 Table 47 Raw'!R11</f>
        <v>0</v>
      </c>
      <c r="P20" s="27">
        <f>'AEO 2023 Table 47 Raw'!S11</f>
        <v>0</v>
      </c>
      <c r="Q20" s="27">
        <f>'AEO 2023 Table 47 Raw'!T11</f>
        <v>0</v>
      </c>
      <c r="R20" s="27">
        <f>'AEO 2023 Table 47 Raw'!U11</f>
        <v>0</v>
      </c>
      <c r="S20" s="27">
        <f>'AEO 2023 Table 47 Raw'!V11</f>
        <v>0</v>
      </c>
      <c r="T20" s="27">
        <f>'AEO 2023 Table 47 Raw'!W11</f>
        <v>0</v>
      </c>
      <c r="U20" s="27">
        <f>'AEO 2023 Table 47 Raw'!X11</f>
        <v>0</v>
      </c>
      <c r="V20" s="27">
        <f>'AEO 2023 Table 47 Raw'!Y11</f>
        <v>0</v>
      </c>
      <c r="W20" s="27">
        <f>'AEO 2023 Table 47 Raw'!Z11</f>
        <v>0</v>
      </c>
      <c r="X20" s="27">
        <f>'AEO 2023 Table 47 Raw'!AA11</f>
        <v>0</v>
      </c>
      <c r="Y20" s="27">
        <f>'AEO 2023 Table 47 Raw'!AB11</f>
        <v>0</v>
      </c>
      <c r="Z20" s="27">
        <f>'AEO 2023 Table 47 Raw'!AC11</f>
        <v>0</v>
      </c>
      <c r="AA20" s="27">
        <f>'AEO 2023 Table 47 Raw'!AD11</f>
        <v>0</v>
      </c>
      <c r="AB20" s="27">
        <f>'AEO 2023 Table 47 Raw'!AE11</f>
        <v>0</v>
      </c>
      <c r="AC20" s="27">
        <f>'AEO 2023 Table 47 Raw'!AF11</f>
        <v>0</v>
      </c>
      <c r="AD20" s="27">
        <f>'AEO 2023 Table 47 Raw'!AG11</f>
        <v>0</v>
      </c>
      <c r="AE20" s="27">
        <f>'AEO 2023 Table 47 Raw'!AH11</f>
        <v>0</v>
      </c>
      <c r="AF20" s="45">
        <f>'AEO 2023 Table 47 Raw'!AI11</f>
        <v>0</v>
      </c>
    </row>
    <row r="21" spans="1:32" ht="15" customHeight="1">
      <c r="AF21" s="48"/>
    </row>
    <row r="22" spans="1:32" ht="15" customHeight="1">
      <c r="B22" s="23" t="s">
        <v>119</v>
      </c>
      <c r="AF22" s="48"/>
    </row>
    <row r="23" spans="1:32" ht="15" customHeight="1">
      <c r="A23" s="8" t="s">
        <v>1047</v>
      </c>
      <c r="B23" s="24" t="s">
        <v>1048</v>
      </c>
      <c r="C23" s="28">
        <f>'AEO 2023 Table 47 Raw'!F12</f>
        <v>333.07171599999998</v>
      </c>
      <c r="D23" s="28">
        <f>'AEO 2023 Table 47 Raw'!G12</f>
        <v>334.15060399999999</v>
      </c>
      <c r="E23" s="28">
        <f>'AEO 2023 Table 47 Raw'!H12</f>
        <v>335.301514</v>
      </c>
      <c r="F23" s="28">
        <f>'AEO 2023 Table 47 Raw'!I12</f>
        <v>336.492188</v>
      </c>
      <c r="G23" s="28">
        <f>'AEO 2023 Table 47 Raw'!J12</f>
        <v>337.68255599999998</v>
      </c>
      <c r="H23" s="28">
        <f>'AEO 2023 Table 47 Raw'!K12</f>
        <v>338.87805200000003</v>
      </c>
      <c r="I23" s="28">
        <f>'AEO 2023 Table 47 Raw'!L12</f>
        <v>340.07302900000002</v>
      </c>
      <c r="J23" s="28">
        <f>'AEO 2023 Table 47 Raw'!M12</f>
        <v>341.25787400000002</v>
      </c>
      <c r="K23" s="28">
        <f>'AEO 2023 Table 47 Raw'!N12</f>
        <v>342.43310500000001</v>
      </c>
      <c r="L23" s="28">
        <f>'AEO 2023 Table 47 Raw'!O12</f>
        <v>343.56900000000002</v>
      </c>
      <c r="M23" s="28">
        <f>'AEO 2023 Table 47 Raw'!P12</f>
        <v>344.657715</v>
      </c>
      <c r="N23" s="28">
        <f>'AEO 2023 Table 47 Raw'!Q12</f>
        <v>345.69821200000001</v>
      </c>
      <c r="O23" s="28">
        <f>'AEO 2023 Table 47 Raw'!R12</f>
        <v>346.68133499999999</v>
      </c>
      <c r="P23" s="28">
        <f>'AEO 2023 Table 47 Raw'!S12</f>
        <v>347.60263099999997</v>
      </c>
      <c r="Q23" s="28">
        <f>'AEO 2023 Table 47 Raw'!T12</f>
        <v>348.45822099999998</v>
      </c>
      <c r="R23" s="28">
        <f>'AEO 2023 Table 47 Raw'!U12</f>
        <v>349.248199</v>
      </c>
      <c r="S23" s="28">
        <f>'AEO 2023 Table 47 Raw'!V12</f>
        <v>349.97842400000002</v>
      </c>
      <c r="T23" s="28">
        <f>'AEO 2023 Table 47 Raw'!W12</f>
        <v>350.65200800000002</v>
      </c>
      <c r="U23" s="28">
        <f>'AEO 2023 Table 47 Raw'!X12</f>
        <v>351.27362099999999</v>
      </c>
      <c r="V23" s="28">
        <f>'AEO 2023 Table 47 Raw'!Y12</f>
        <v>351.850616</v>
      </c>
      <c r="W23" s="28">
        <f>'AEO 2023 Table 47 Raw'!Z12</f>
        <v>352.390625</v>
      </c>
      <c r="X23" s="28">
        <f>'AEO 2023 Table 47 Raw'!AA12</f>
        <v>352.89798000000002</v>
      </c>
      <c r="Y23" s="28">
        <f>'AEO 2023 Table 47 Raw'!AB12</f>
        <v>353.37573200000003</v>
      </c>
      <c r="Z23" s="28">
        <f>'AEO 2023 Table 47 Raw'!AC12</f>
        <v>353.82507299999997</v>
      </c>
      <c r="AA23" s="28">
        <f>'AEO 2023 Table 47 Raw'!AD12</f>
        <v>354.24816900000002</v>
      </c>
      <c r="AB23" s="28">
        <f>'AEO 2023 Table 47 Raw'!AE12</f>
        <v>354.651794</v>
      </c>
      <c r="AC23" s="28">
        <f>'AEO 2023 Table 47 Raw'!AF12</f>
        <v>355.03872699999999</v>
      </c>
      <c r="AD23" s="28">
        <f>'AEO 2023 Table 47 Raw'!AG12</f>
        <v>355.40960699999999</v>
      </c>
      <c r="AE23" s="28">
        <f>'AEO 2023 Table 47 Raw'!AH12</f>
        <v>355.767944</v>
      </c>
      <c r="AF23" s="45">
        <f>'AEO 2023 Table 47 Raw'!AI12</f>
        <v>2E-3</v>
      </c>
    </row>
    <row r="24" spans="1:32" ht="15" customHeight="1">
      <c r="A24" s="8" t="s">
        <v>1049</v>
      </c>
      <c r="B24" s="24" t="s">
        <v>1050</v>
      </c>
      <c r="C24" s="28">
        <f>'AEO 2023 Table 47 Raw'!F13</f>
        <v>38.694321000000002</v>
      </c>
      <c r="D24" s="28">
        <f>'AEO 2023 Table 47 Raw'!G13</f>
        <v>39.102600000000002</v>
      </c>
      <c r="E24" s="28">
        <f>'AEO 2023 Table 47 Raw'!H13</f>
        <v>39.509079</v>
      </c>
      <c r="F24" s="28">
        <f>'AEO 2023 Table 47 Raw'!I13</f>
        <v>39.913521000000003</v>
      </c>
      <c r="G24" s="28">
        <f>'AEO 2023 Table 47 Raw'!J13</f>
        <v>40.315201000000002</v>
      </c>
      <c r="H24" s="28">
        <f>'AEO 2023 Table 47 Raw'!K13</f>
        <v>40.713901999999997</v>
      </c>
      <c r="I24" s="28">
        <f>'AEO 2023 Table 47 Raw'!L13</f>
        <v>41.109200000000001</v>
      </c>
      <c r="J24" s="28">
        <f>'AEO 2023 Table 47 Raw'!M13</f>
        <v>41.500670999999997</v>
      </c>
      <c r="K24" s="28">
        <f>'AEO 2023 Table 47 Raw'!N13</f>
        <v>41.888100000000001</v>
      </c>
      <c r="L24" s="28">
        <f>'AEO 2023 Table 47 Raw'!O13</f>
        <v>42.271000000000001</v>
      </c>
      <c r="M24" s="28">
        <f>'AEO 2023 Table 47 Raw'!P13</f>
        <v>42.649299999999997</v>
      </c>
      <c r="N24" s="28">
        <f>'AEO 2023 Table 47 Raw'!Q13</f>
        <v>43.022799999999997</v>
      </c>
      <c r="O24" s="28">
        <f>'AEO 2023 Table 47 Raw'!R13</f>
        <v>43.391499000000003</v>
      </c>
      <c r="P24" s="28">
        <f>'AEO 2023 Table 47 Raw'!S13</f>
        <v>43.755501000000002</v>
      </c>
      <c r="Q24" s="28">
        <f>'AEO 2023 Table 47 Raw'!T13</f>
        <v>44.114730999999999</v>
      </c>
      <c r="R24" s="28">
        <f>'AEO 2023 Table 47 Raw'!U13</f>
        <v>44.469397999999998</v>
      </c>
      <c r="S24" s="28">
        <f>'AEO 2023 Table 47 Raw'!V13</f>
        <v>44.819481000000003</v>
      </c>
      <c r="T24" s="28">
        <f>'AEO 2023 Table 47 Raw'!W13</f>
        <v>45.165298</v>
      </c>
      <c r="U24" s="28">
        <f>'AEO 2023 Table 47 Raw'!X13</f>
        <v>45.506802</v>
      </c>
      <c r="V24" s="28">
        <f>'AEO 2023 Table 47 Raw'!Y13</f>
        <v>45.843879999999999</v>
      </c>
      <c r="W24" s="28">
        <f>'AEO 2023 Table 47 Raw'!Z13</f>
        <v>46.176898999999999</v>
      </c>
      <c r="X24" s="28">
        <f>'AEO 2023 Table 47 Raw'!AA13</f>
        <v>46.505600000000001</v>
      </c>
      <c r="Y24" s="28">
        <f>'AEO 2023 Table 47 Raw'!AB13</f>
        <v>46.831772000000001</v>
      </c>
      <c r="Z24" s="28">
        <f>'AEO 2023 Table 47 Raw'!AC13</f>
        <v>47.156199999999998</v>
      </c>
      <c r="AA24" s="28">
        <f>'AEO 2023 Table 47 Raw'!AD13</f>
        <v>47.479069000000003</v>
      </c>
      <c r="AB24" s="28">
        <f>'AEO 2023 Table 47 Raw'!AE13</f>
        <v>47.800800000000002</v>
      </c>
      <c r="AC24" s="28">
        <f>'AEO 2023 Table 47 Raw'!AF13</f>
        <v>48.121670000000002</v>
      </c>
      <c r="AD24" s="28">
        <f>'AEO 2023 Table 47 Raw'!AG13</f>
        <v>48.442321999999997</v>
      </c>
      <c r="AE24" s="28">
        <f>'AEO 2023 Table 47 Raw'!AH13</f>
        <v>48.763081</v>
      </c>
      <c r="AF24" s="45">
        <f>'AEO 2023 Table 47 Raw'!AI13</f>
        <v>8.0000000000000002E-3</v>
      </c>
    </row>
    <row r="25" spans="1:32" ht="15" customHeight="1">
      <c r="AF25" s="48"/>
    </row>
    <row r="26" spans="1:32" ht="15" customHeight="1">
      <c r="B26" s="23" t="s">
        <v>118</v>
      </c>
      <c r="AF26" s="48"/>
    </row>
    <row r="27" spans="1:32" ht="15" customHeight="1">
      <c r="B27" s="23" t="s">
        <v>1051</v>
      </c>
      <c r="AF27" s="48"/>
    </row>
    <row r="28" spans="1:32" ht="15" customHeight="1">
      <c r="A28" s="8" t="s">
        <v>1052</v>
      </c>
      <c r="B28" s="24" t="s">
        <v>1053</v>
      </c>
      <c r="C28" s="25">
        <f>'AEO 2023 Table 47 Raw'!F16</f>
        <v>125.59050000000001</v>
      </c>
      <c r="D28" s="25">
        <f>'AEO 2023 Table 47 Raw'!G16</f>
        <v>125.10549899999999</v>
      </c>
      <c r="E28" s="25">
        <f>'AEO 2023 Table 47 Raw'!H16</f>
        <v>124.587502</v>
      </c>
      <c r="F28" s="25">
        <f>'AEO 2023 Table 47 Raw'!I16</f>
        <v>124.038498</v>
      </c>
      <c r="G28" s="25">
        <f>'AEO 2023 Table 47 Raw'!J16</f>
        <v>123.461304</v>
      </c>
      <c r="H28" s="25">
        <f>'AEO 2023 Table 47 Raw'!K16</f>
        <v>122.858299</v>
      </c>
      <c r="I28" s="25">
        <f>'AEO 2023 Table 47 Raw'!L16</f>
        <v>122.231796</v>
      </c>
      <c r="J28" s="25">
        <f>'AEO 2023 Table 47 Raw'!M16</f>
        <v>121.584999</v>
      </c>
      <c r="K28" s="25">
        <f>'AEO 2023 Table 47 Raw'!N16</f>
        <v>120.91950199999999</v>
      </c>
      <c r="L28" s="25">
        <f>'AEO 2023 Table 47 Raw'!O16</f>
        <v>120.237801</v>
      </c>
      <c r="M28" s="25">
        <f>'AEO 2023 Table 47 Raw'!P16</f>
        <v>119.54180100000001</v>
      </c>
      <c r="N28" s="25">
        <f>'AEO 2023 Table 47 Raw'!Q16</f>
        <v>118.832497</v>
      </c>
      <c r="O28" s="25">
        <f>'AEO 2023 Table 47 Raw'!R16</f>
        <v>118.113297</v>
      </c>
      <c r="P28" s="25">
        <f>'AEO 2023 Table 47 Raw'!S16</f>
        <v>117.385002</v>
      </c>
      <c r="Q28" s="25">
        <f>'AEO 2023 Table 47 Raw'!T16</f>
        <v>116.648499</v>
      </c>
      <c r="R28" s="25">
        <f>'AEO 2023 Table 47 Raw'!U16</f>
        <v>115.9058</v>
      </c>
      <c r="S28" s="25">
        <f>'AEO 2023 Table 47 Raw'!V16</f>
        <v>115.157799</v>
      </c>
      <c r="T28" s="25">
        <f>'AEO 2023 Table 47 Raw'!W16</f>
        <v>114.4058</v>
      </c>
      <c r="U28" s="25">
        <f>'AEO 2023 Table 47 Raw'!X16</f>
        <v>113.650497</v>
      </c>
      <c r="V28" s="25">
        <f>'AEO 2023 Table 47 Raw'!Y16</f>
        <v>112.893997</v>
      </c>
      <c r="W28" s="25">
        <f>'AEO 2023 Table 47 Raw'!Z16</f>
        <v>112.136803</v>
      </c>
      <c r="X28" s="25">
        <f>'AEO 2023 Table 47 Raw'!AA16</f>
        <v>111.37979900000001</v>
      </c>
      <c r="Y28" s="25">
        <f>'AEO 2023 Table 47 Raw'!AB16</f>
        <v>110.624802</v>
      </c>
      <c r="Z28" s="25">
        <f>'AEO 2023 Table 47 Raw'!AC16</f>
        <v>109.871002</v>
      </c>
      <c r="AA28" s="25">
        <f>'AEO 2023 Table 47 Raw'!AD16</f>
        <v>109.120003</v>
      </c>
      <c r="AB28" s="25">
        <f>'AEO 2023 Table 47 Raw'!AE16</f>
        <v>108.371803</v>
      </c>
      <c r="AC28" s="25">
        <f>'AEO 2023 Table 47 Raw'!AF16</f>
        <v>107.62599899999999</v>
      </c>
      <c r="AD28" s="25">
        <f>'AEO 2023 Table 47 Raw'!AG16</f>
        <v>106.882301</v>
      </c>
      <c r="AE28" s="25">
        <f>'AEO 2023 Table 47 Raw'!AH16</f>
        <v>106.140297</v>
      </c>
      <c r="AF28" s="45">
        <f>'AEO 2023 Table 47 Raw'!AI16</f>
        <v>-6.0000000000000001E-3</v>
      </c>
    </row>
    <row r="29" spans="1:32" ht="15" customHeight="1">
      <c r="A29" s="8" t="s">
        <v>1054</v>
      </c>
      <c r="B29" s="24" t="s">
        <v>1055</v>
      </c>
      <c r="C29" s="25">
        <f>'AEO 2023 Table 47 Raw'!F17</f>
        <v>31.123239999999999</v>
      </c>
      <c r="D29" s="25">
        <f>'AEO 2023 Table 47 Raw'!G17</f>
        <v>31.552336</v>
      </c>
      <c r="E29" s="25">
        <f>'AEO 2023 Table 47 Raw'!H17</f>
        <v>31.987663000000001</v>
      </c>
      <c r="F29" s="25">
        <f>'AEO 2023 Table 47 Raw'!I17</f>
        <v>32.409657000000003</v>
      </c>
      <c r="G29" s="25">
        <f>'AEO 2023 Table 47 Raw'!J17</f>
        <v>32.829383999999997</v>
      </c>
      <c r="H29" s="25">
        <f>'AEO 2023 Table 47 Raw'!K17</f>
        <v>33.245941000000002</v>
      </c>
      <c r="I29" s="25">
        <f>'AEO 2023 Table 47 Raw'!L17</f>
        <v>33.658962000000002</v>
      </c>
      <c r="J29" s="25">
        <f>'AEO 2023 Table 47 Raw'!M17</f>
        <v>34.068351999999997</v>
      </c>
      <c r="K29" s="25">
        <f>'AEO 2023 Table 47 Raw'!N17</f>
        <v>34.474316000000002</v>
      </c>
      <c r="L29" s="25">
        <f>'AEO 2023 Table 47 Raw'!O17</f>
        <v>34.877040999999998</v>
      </c>
      <c r="M29" s="25">
        <f>'AEO 2023 Table 47 Raw'!P17</f>
        <v>35.276363000000003</v>
      </c>
      <c r="N29" s="25">
        <f>'AEO 2023 Table 47 Raw'!Q17</f>
        <v>35.672787</v>
      </c>
      <c r="O29" s="25">
        <f>'AEO 2023 Table 47 Raw'!R17</f>
        <v>36.066764999999997</v>
      </c>
      <c r="P29" s="25">
        <f>'AEO 2023 Table 47 Raw'!S17</f>
        <v>36.458548999999998</v>
      </c>
      <c r="Q29" s="25">
        <f>'AEO 2023 Table 47 Raw'!T17</f>
        <v>36.848582999999998</v>
      </c>
      <c r="R29" s="25">
        <f>'AEO 2023 Table 47 Raw'!U17</f>
        <v>37.237124999999999</v>
      </c>
      <c r="S29" s="25">
        <f>'AEO 2023 Table 47 Raw'!V17</f>
        <v>37.624454</v>
      </c>
      <c r="T29" s="25">
        <f>'AEO 2023 Table 47 Raw'!W17</f>
        <v>38.010421999999998</v>
      </c>
      <c r="U29" s="25">
        <f>'AEO 2023 Table 47 Raw'!X17</f>
        <v>38.394981000000001</v>
      </c>
      <c r="V29" s="25">
        <f>'AEO 2023 Table 47 Raw'!Y17</f>
        <v>38.777881999999998</v>
      </c>
      <c r="W29" s="25">
        <f>'AEO 2023 Table 47 Raw'!Z17</f>
        <v>39.158962000000002</v>
      </c>
      <c r="X29" s="25">
        <f>'AEO 2023 Table 47 Raw'!AA17</f>
        <v>39.537841999999998</v>
      </c>
      <c r="Y29" s="25">
        <f>'AEO 2023 Table 47 Raw'!AB17</f>
        <v>39.914402000000003</v>
      </c>
      <c r="Z29" s="25">
        <f>'AEO 2023 Table 47 Raw'!AC17</f>
        <v>40.288212000000001</v>
      </c>
      <c r="AA29" s="25">
        <f>'AEO 2023 Table 47 Raw'!AD17</f>
        <v>40.659004000000003</v>
      </c>
      <c r="AB29" s="25">
        <f>'AEO 2023 Table 47 Raw'!AE17</f>
        <v>41.026546000000003</v>
      </c>
      <c r="AC29" s="25">
        <f>'AEO 2023 Table 47 Raw'!AF17</f>
        <v>41.390678000000001</v>
      </c>
      <c r="AD29" s="25">
        <f>'AEO 2023 Table 47 Raw'!AG17</f>
        <v>41.751362</v>
      </c>
      <c r="AE29" s="25">
        <f>'AEO 2023 Table 47 Raw'!AH17</f>
        <v>42.10857</v>
      </c>
      <c r="AF29" s="45">
        <f>'AEO 2023 Table 47 Raw'!AI17</f>
        <v>1.0999999999999999E-2</v>
      </c>
    </row>
    <row r="30" spans="1:32" ht="15" customHeight="1">
      <c r="A30" s="8" t="s">
        <v>1056</v>
      </c>
      <c r="B30" s="24" t="s">
        <v>1057</v>
      </c>
      <c r="C30" s="25">
        <f>'AEO 2023 Table 47 Raw'!F18</f>
        <v>51.338450999999999</v>
      </c>
      <c r="D30" s="25">
        <f>'AEO 2023 Table 47 Raw'!G18</f>
        <v>51.348171000000001</v>
      </c>
      <c r="E30" s="25">
        <f>'AEO 2023 Table 47 Raw'!H18</f>
        <v>51.347050000000003</v>
      </c>
      <c r="F30" s="25">
        <f>'AEO 2023 Table 47 Raw'!I18</f>
        <v>51.337631000000002</v>
      </c>
      <c r="G30" s="25">
        <f>'AEO 2023 Table 47 Raw'!J18</f>
        <v>51.319881000000002</v>
      </c>
      <c r="H30" s="25">
        <f>'AEO 2023 Table 47 Raw'!K18</f>
        <v>51.29213</v>
      </c>
      <c r="I30" s="25">
        <f>'AEO 2023 Table 47 Raw'!L18</f>
        <v>51.253830000000001</v>
      </c>
      <c r="J30" s="25">
        <f>'AEO 2023 Table 47 Raw'!M18</f>
        <v>51.20438</v>
      </c>
      <c r="K30" s="25">
        <f>'AEO 2023 Table 47 Raw'!N18</f>
        <v>51.143799000000001</v>
      </c>
      <c r="L30" s="25">
        <f>'AEO 2023 Table 47 Raw'!O18</f>
        <v>51.07423</v>
      </c>
      <c r="M30" s="25">
        <f>'AEO 2023 Table 47 Raw'!P18</f>
        <v>50.995398999999999</v>
      </c>
      <c r="N30" s="25">
        <f>'AEO 2023 Table 47 Raw'!Q18</f>
        <v>50.903751</v>
      </c>
      <c r="O30" s="25">
        <f>'AEO 2023 Table 47 Raw'!R18</f>
        <v>50.795448</v>
      </c>
      <c r="P30" s="25">
        <f>'AEO 2023 Table 47 Raw'!S18</f>
        <v>50.667171000000003</v>
      </c>
      <c r="Q30" s="25">
        <f>'AEO 2023 Table 47 Raw'!T18</f>
        <v>50.518929</v>
      </c>
      <c r="R30" s="25">
        <f>'AEO 2023 Table 47 Raw'!U18</f>
        <v>50.352901000000003</v>
      </c>
      <c r="S30" s="25">
        <f>'AEO 2023 Table 47 Raw'!V18</f>
        <v>50.169829999999997</v>
      </c>
      <c r="T30" s="25">
        <f>'AEO 2023 Table 47 Raw'!W18</f>
        <v>49.970500999999999</v>
      </c>
      <c r="U30" s="25">
        <f>'AEO 2023 Table 47 Raw'!X18</f>
        <v>49.755482000000001</v>
      </c>
      <c r="V30" s="25">
        <f>'AEO 2023 Table 47 Raw'!Y18</f>
        <v>49.523800000000001</v>
      </c>
      <c r="W30" s="25">
        <f>'AEO 2023 Table 47 Raw'!Z18</f>
        <v>49.275317999999999</v>
      </c>
      <c r="X30" s="25">
        <f>'AEO 2023 Table 47 Raw'!AA18</f>
        <v>49.011378999999998</v>
      </c>
      <c r="Y30" s="25">
        <f>'AEO 2023 Table 47 Raw'!AB18</f>
        <v>48.733330000000002</v>
      </c>
      <c r="Z30" s="25">
        <f>'AEO 2023 Table 47 Raw'!AC18</f>
        <v>48.442248999999997</v>
      </c>
      <c r="AA30" s="25">
        <f>'AEO 2023 Table 47 Raw'!AD18</f>
        <v>48.137829000000004</v>
      </c>
      <c r="AB30" s="25">
        <f>'AEO 2023 Table 47 Raw'!AE18</f>
        <v>47.819248000000002</v>
      </c>
      <c r="AC30" s="25">
        <f>'AEO 2023 Table 47 Raw'!AF18</f>
        <v>47.487099000000001</v>
      </c>
      <c r="AD30" s="25">
        <f>'AEO 2023 Table 47 Raw'!AG18</f>
        <v>47.141972000000003</v>
      </c>
      <c r="AE30" s="25">
        <f>'AEO 2023 Table 47 Raw'!AH18</f>
        <v>46.783932</v>
      </c>
      <c r="AF30" s="45">
        <f>'AEO 2023 Table 47 Raw'!AI18</f>
        <v>-3.0000000000000001E-3</v>
      </c>
    </row>
    <row r="31" spans="1:32" ht="15" customHeight="1">
      <c r="A31" s="8" t="s">
        <v>1058</v>
      </c>
      <c r="B31" s="24" t="s">
        <v>1059</v>
      </c>
      <c r="C31" s="25">
        <f>'AEO 2023 Table 47 Raw'!F19</f>
        <v>145.765793</v>
      </c>
      <c r="D31" s="25">
        <f>'AEO 2023 Table 47 Raw'!G19</f>
        <v>145.581299</v>
      </c>
      <c r="E31" s="25">
        <f>'AEO 2023 Table 47 Raw'!H19</f>
        <v>145.35380599999999</v>
      </c>
      <c r="F31" s="25">
        <f>'AEO 2023 Table 47 Raw'!I19</f>
        <v>145.098007</v>
      </c>
      <c r="G31" s="25">
        <f>'AEO 2023 Table 47 Raw'!J19</f>
        <v>144.80479399999999</v>
      </c>
      <c r="H31" s="25">
        <f>'AEO 2023 Table 47 Raw'!K19</f>
        <v>144.464493</v>
      </c>
      <c r="I31" s="25">
        <f>'AEO 2023 Table 47 Raw'!L19</f>
        <v>144.09150700000001</v>
      </c>
      <c r="J31" s="25">
        <f>'AEO 2023 Table 47 Raw'!M19</f>
        <v>143.69850199999999</v>
      </c>
      <c r="K31" s="25">
        <f>'AEO 2023 Table 47 Raw'!N19</f>
        <v>143.296494</v>
      </c>
      <c r="L31" s="25">
        <f>'AEO 2023 Table 47 Raw'!O19</f>
        <v>142.87550400000001</v>
      </c>
      <c r="M31" s="25">
        <f>'AEO 2023 Table 47 Raw'!P19</f>
        <v>142.430801</v>
      </c>
      <c r="N31" s="25">
        <f>'AEO 2023 Table 47 Raw'!Q19</f>
        <v>141.97500600000001</v>
      </c>
      <c r="O31" s="25">
        <f>'AEO 2023 Table 47 Raw'!R19</f>
        <v>141.520996</v>
      </c>
      <c r="P31" s="25">
        <f>'AEO 2023 Table 47 Raw'!S19</f>
        <v>141.079498</v>
      </c>
      <c r="Q31" s="25">
        <f>'AEO 2023 Table 47 Raw'!T19</f>
        <v>140.645996</v>
      </c>
      <c r="R31" s="25">
        <f>'AEO 2023 Table 47 Raw'!U19</f>
        <v>140.21350100000001</v>
      </c>
      <c r="S31" s="25">
        <f>'AEO 2023 Table 47 Raw'!V19</f>
        <v>139.788498</v>
      </c>
      <c r="T31" s="25">
        <f>'AEO 2023 Table 47 Raw'!W19</f>
        <v>139.376801</v>
      </c>
      <c r="U31" s="25">
        <f>'AEO 2023 Table 47 Raw'!X19</f>
        <v>138.984802</v>
      </c>
      <c r="V31" s="25">
        <f>'AEO 2023 Table 47 Raw'!Y19</f>
        <v>138.612503</v>
      </c>
      <c r="W31" s="25">
        <f>'AEO 2023 Table 47 Raw'!Z19</f>
        <v>138.25649999999999</v>
      </c>
      <c r="X31" s="25">
        <f>'AEO 2023 Table 47 Raw'!AA19</f>
        <v>137.91400100000001</v>
      </c>
      <c r="Y31" s="25">
        <f>'AEO 2023 Table 47 Raw'!AB19</f>
        <v>137.58230599999999</v>
      </c>
      <c r="Z31" s="25">
        <f>'AEO 2023 Table 47 Raw'!AC19</f>
        <v>137.25950599999999</v>
      </c>
      <c r="AA31" s="25">
        <f>'AEO 2023 Table 47 Raw'!AD19</f>
        <v>136.95030199999999</v>
      </c>
      <c r="AB31" s="25">
        <f>'AEO 2023 Table 47 Raw'!AE19</f>
        <v>136.65379300000001</v>
      </c>
      <c r="AC31" s="25">
        <f>'AEO 2023 Table 47 Raw'!AF19</f>
        <v>136.36480700000001</v>
      </c>
      <c r="AD31" s="25">
        <f>'AEO 2023 Table 47 Raw'!AG19</f>
        <v>136.078506</v>
      </c>
      <c r="AE31" s="25">
        <f>'AEO 2023 Table 47 Raw'!AH19</f>
        <v>135.788803</v>
      </c>
      <c r="AF31" s="45">
        <f>'AEO 2023 Table 47 Raw'!AI19</f>
        <v>-3.0000000000000001E-3</v>
      </c>
    </row>
    <row r="32" spans="1:32" ht="15" customHeight="1">
      <c r="A32" s="8" t="s">
        <v>1060</v>
      </c>
      <c r="B32" s="24" t="s">
        <v>1061</v>
      </c>
      <c r="C32" s="25">
        <f>'AEO 2023 Table 47 Raw'!F20</f>
        <v>196.40559400000001</v>
      </c>
      <c r="D32" s="25">
        <f>'AEO 2023 Table 47 Raw'!G20</f>
        <v>196.88909899999999</v>
      </c>
      <c r="E32" s="25">
        <f>'AEO 2023 Table 47 Raw'!H20</f>
        <v>197.34137000000001</v>
      </c>
      <c r="F32" s="25">
        <f>'AEO 2023 Table 47 Raw'!I20</f>
        <v>197.77439899999999</v>
      </c>
      <c r="G32" s="25">
        <f>'AEO 2023 Table 47 Raw'!J20</f>
        <v>198.13687100000001</v>
      </c>
      <c r="H32" s="25">
        <f>'AEO 2023 Table 47 Raw'!K20</f>
        <v>198.47818000000001</v>
      </c>
      <c r="I32" s="25">
        <f>'AEO 2023 Table 47 Raw'!L20</f>
        <v>198.80619799999999</v>
      </c>
      <c r="J32" s="25">
        <f>'AEO 2023 Table 47 Raw'!M20</f>
        <v>199.13061500000001</v>
      </c>
      <c r="K32" s="25">
        <f>'AEO 2023 Table 47 Raw'!N20</f>
        <v>199.45709199999999</v>
      </c>
      <c r="L32" s="25">
        <f>'AEO 2023 Table 47 Raw'!O20</f>
        <v>199.80789200000001</v>
      </c>
      <c r="M32" s="25">
        <f>'AEO 2023 Table 47 Raw'!P20</f>
        <v>200.15795900000001</v>
      </c>
      <c r="N32" s="25">
        <f>'AEO 2023 Table 47 Raw'!Q20</f>
        <v>200.50091599999999</v>
      </c>
      <c r="O32" s="25">
        <f>'AEO 2023 Table 47 Raw'!R20</f>
        <v>200.82986500000001</v>
      </c>
      <c r="P32" s="25">
        <f>'AEO 2023 Table 47 Raw'!S20</f>
        <v>201.143112</v>
      </c>
      <c r="Q32" s="25">
        <f>'AEO 2023 Table 47 Raw'!T20</f>
        <v>201.48429899999999</v>
      </c>
      <c r="R32" s="25">
        <f>'AEO 2023 Table 47 Raw'!U20</f>
        <v>201.810699</v>
      </c>
      <c r="S32" s="25">
        <f>'AEO 2023 Table 47 Raw'!V20</f>
        <v>202.12439000000001</v>
      </c>
      <c r="T32" s="25">
        <f>'AEO 2023 Table 47 Raw'!W20</f>
        <v>202.427155</v>
      </c>
      <c r="U32" s="25">
        <f>'AEO 2023 Table 47 Raw'!X20</f>
        <v>202.71910099999999</v>
      </c>
      <c r="V32" s="25">
        <f>'AEO 2023 Table 47 Raw'!Y20</f>
        <v>202.99388099999999</v>
      </c>
      <c r="W32" s="25">
        <f>'AEO 2023 Table 47 Raw'!Z20</f>
        <v>203.25671399999999</v>
      </c>
      <c r="X32" s="25">
        <f>'AEO 2023 Table 47 Raw'!AA20</f>
        <v>203.50079299999999</v>
      </c>
      <c r="Y32" s="25">
        <f>'AEO 2023 Table 47 Raw'!AB20</f>
        <v>203.71812399999999</v>
      </c>
      <c r="Z32" s="25">
        <f>'AEO 2023 Table 47 Raw'!AC20</f>
        <v>203.905441</v>
      </c>
      <c r="AA32" s="25">
        <f>'AEO 2023 Table 47 Raw'!AD20</f>
        <v>204.02444499999999</v>
      </c>
      <c r="AB32" s="25">
        <f>'AEO 2023 Table 47 Raw'!AE20</f>
        <v>204.116028</v>
      </c>
      <c r="AC32" s="25">
        <f>'AEO 2023 Table 47 Raw'!AF20</f>
        <v>204.18514999999999</v>
      </c>
      <c r="AD32" s="25">
        <f>'AEO 2023 Table 47 Raw'!AG20</f>
        <v>204.23820499999999</v>
      </c>
      <c r="AE32" s="25">
        <f>'AEO 2023 Table 47 Raw'!AH20</f>
        <v>204.278717</v>
      </c>
      <c r="AF32" s="45">
        <f>'AEO 2023 Table 47 Raw'!AI20</f>
        <v>1E-3</v>
      </c>
    </row>
    <row r="33" spans="1:32" ht="15" customHeight="1">
      <c r="A33" s="8" t="s">
        <v>1062</v>
      </c>
      <c r="B33" s="24" t="s">
        <v>1063</v>
      </c>
      <c r="C33" s="25">
        <f>'AEO 2023 Table 47 Raw'!F21</f>
        <v>1448.8129879999999</v>
      </c>
      <c r="D33" s="25">
        <f>'AEO 2023 Table 47 Raw'!G21</f>
        <v>1452.4229740000001</v>
      </c>
      <c r="E33" s="25">
        <f>'AEO 2023 Table 47 Raw'!H21</f>
        <v>1455.5429690000001</v>
      </c>
      <c r="F33" s="25">
        <f>'AEO 2023 Table 47 Raw'!I21</f>
        <v>1458.1979980000001</v>
      </c>
      <c r="G33" s="25">
        <f>'AEO 2023 Table 47 Raw'!J21</f>
        <v>1460.3530270000001</v>
      </c>
      <c r="H33" s="25">
        <f>'AEO 2023 Table 47 Raw'!K21</f>
        <v>1461.9849850000001</v>
      </c>
      <c r="I33" s="25">
        <f>'AEO 2023 Table 47 Raw'!L21</f>
        <v>1463.160034</v>
      </c>
      <c r="J33" s="25">
        <f>'AEO 2023 Table 47 Raw'!M21</f>
        <v>1463.9399410000001</v>
      </c>
      <c r="K33" s="25">
        <f>'AEO 2023 Table 47 Raw'!N21</f>
        <v>1464.36499</v>
      </c>
      <c r="L33" s="25">
        <f>'AEO 2023 Table 47 Raw'!O21</f>
        <v>1464.4229740000001</v>
      </c>
      <c r="M33" s="25">
        <f>'AEO 2023 Table 47 Raw'!P21</f>
        <v>1464.084961</v>
      </c>
      <c r="N33" s="25">
        <f>'AEO 2023 Table 47 Raw'!Q21</f>
        <v>1463.36499</v>
      </c>
      <c r="O33" s="25">
        <f>'AEO 2023 Table 47 Raw'!R21</f>
        <v>1462.290039</v>
      </c>
      <c r="P33" s="25">
        <f>'AEO 2023 Table 47 Raw'!S21</f>
        <v>1460.878052</v>
      </c>
      <c r="Q33" s="25">
        <f>'AEO 2023 Table 47 Raw'!T21</f>
        <v>1459.1080320000001</v>
      </c>
      <c r="R33" s="25">
        <f>'AEO 2023 Table 47 Raw'!U21</f>
        <v>1456.968018</v>
      </c>
      <c r="S33" s="25">
        <f>'AEO 2023 Table 47 Raw'!V21</f>
        <v>1454.4930420000001</v>
      </c>
      <c r="T33" s="25">
        <f>'AEO 2023 Table 47 Raw'!W21</f>
        <v>1451.7030030000001</v>
      </c>
      <c r="U33" s="25">
        <f>'AEO 2023 Table 47 Raw'!X21</f>
        <v>1448.623047</v>
      </c>
      <c r="V33" s="25">
        <f>'AEO 2023 Table 47 Raw'!Y21</f>
        <v>1445.244995</v>
      </c>
      <c r="W33" s="25">
        <f>'AEO 2023 Table 47 Raw'!Z21</f>
        <v>1441.5550539999999</v>
      </c>
      <c r="X33" s="25">
        <f>'AEO 2023 Table 47 Raw'!AA21</f>
        <v>1437.5629879999999</v>
      </c>
      <c r="Y33" s="25">
        <f>'AEO 2023 Table 47 Raw'!AB21</f>
        <v>1433.2829589999999</v>
      </c>
      <c r="Z33" s="25">
        <f>'AEO 2023 Table 47 Raw'!AC21</f>
        <v>1428.718018</v>
      </c>
      <c r="AA33" s="25">
        <f>'AEO 2023 Table 47 Raw'!AD21</f>
        <v>1423.849976</v>
      </c>
      <c r="AB33" s="25">
        <f>'AEO 2023 Table 47 Raw'!AE21</f>
        <v>1418.6829829999999</v>
      </c>
      <c r="AC33" s="25">
        <f>'AEO 2023 Table 47 Raw'!AF21</f>
        <v>1413.23999</v>
      </c>
      <c r="AD33" s="25">
        <f>'AEO 2023 Table 47 Raw'!AG21</f>
        <v>1407.5550539999999</v>
      </c>
      <c r="AE33" s="25">
        <f>'AEO 2023 Table 47 Raw'!AH21</f>
        <v>1401.650024</v>
      </c>
      <c r="AF33" s="45">
        <f>'AEO 2023 Table 47 Raw'!AI21</f>
        <v>-1E-3</v>
      </c>
    </row>
    <row r="34" spans="1:32" ht="15" customHeight="1">
      <c r="A34" s="8" t="s">
        <v>1064</v>
      </c>
      <c r="B34" s="24" t="s">
        <v>1065</v>
      </c>
      <c r="C34" s="25">
        <f>'AEO 2023 Table 47 Raw'!F22</f>
        <v>1408.3000489999999</v>
      </c>
      <c r="D34" s="25">
        <f>'AEO 2023 Table 47 Raw'!G22</f>
        <v>1421.3079829999999</v>
      </c>
      <c r="E34" s="25">
        <f>'AEO 2023 Table 47 Raw'!H22</f>
        <v>1434.0699460000001</v>
      </c>
      <c r="F34" s="25">
        <f>'AEO 2023 Table 47 Raw'!I22</f>
        <v>1446.5550539999999</v>
      </c>
      <c r="G34" s="25">
        <f>'AEO 2023 Table 47 Raw'!J22</f>
        <v>1458.8000489999999</v>
      </c>
      <c r="H34" s="25">
        <f>'AEO 2023 Table 47 Raw'!K22</f>
        <v>1470.8129879999999</v>
      </c>
      <c r="I34" s="25">
        <f>'AEO 2023 Table 47 Raw'!L22</f>
        <v>1482.5529790000001</v>
      </c>
      <c r="J34" s="25">
        <f>'AEO 2023 Table 47 Raw'!M22</f>
        <v>1493.959961</v>
      </c>
      <c r="K34" s="25">
        <f>'AEO 2023 Table 47 Raw'!N22</f>
        <v>1504.9930420000001</v>
      </c>
      <c r="L34" s="25">
        <f>'AEO 2023 Table 47 Raw'!O22</f>
        <v>1515.6979980000001</v>
      </c>
      <c r="M34" s="25">
        <f>'AEO 2023 Table 47 Raw'!P22</f>
        <v>1526.094971</v>
      </c>
      <c r="N34" s="25">
        <f>'AEO 2023 Table 47 Raw'!Q22</f>
        <v>1536.123047</v>
      </c>
      <c r="O34" s="25">
        <f>'AEO 2023 Table 47 Raw'!R22</f>
        <v>1545.714966</v>
      </c>
      <c r="P34" s="25">
        <f>'AEO 2023 Table 47 Raw'!S22</f>
        <v>1554.8199460000001</v>
      </c>
      <c r="Q34" s="25">
        <f>'AEO 2023 Table 47 Raw'!T22</f>
        <v>1563.4499510000001</v>
      </c>
      <c r="R34" s="25">
        <f>'AEO 2023 Table 47 Raw'!U22</f>
        <v>1571.625</v>
      </c>
      <c r="S34" s="25">
        <f>'AEO 2023 Table 47 Raw'!V22</f>
        <v>1579.3630370000001</v>
      </c>
      <c r="T34" s="25">
        <f>'AEO 2023 Table 47 Raw'!W22</f>
        <v>1586.6579589999999</v>
      </c>
      <c r="U34" s="25">
        <f>'AEO 2023 Table 47 Raw'!X22</f>
        <v>1593.51001</v>
      </c>
      <c r="V34" s="25">
        <f>'AEO 2023 Table 47 Raw'!Y22</f>
        <v>1599.8929439999999</v>
      </c>
      <c r="W34" s="25">
        <f>'AEO 2023 Table 47 Raw'!Z22</f>
        <v>1605.8129879999999</v>
      </c>
      <c r="X34" s="25">
        <f>'AEO 2023 Table 47 Raw'!AA22</f>
        <v>1611.3079829999999</v>
      </c>
      <c r="Y34" s="25">
        <f>'AEO 2023 Table 47 Raw'!AB22</f>
        <v>1616.420044</v>
      </c>
      <c r="Z34" s="25">
        <f>'AEO 2023 Table 47 Raw'!AC22</f>
        <v>1621.1850589999999</v>
      </c>
      <c r="AA34" s="25">
        <f>'AEO 2023 Table 47 Raw'!AD22</f>
        <v>1625.5830080000001</v>
      </c>
      <c r="AB34" s="25">
        <f>'AEO 2023 Table 47 Raw'!AE22</f>
        <v>1629.593018</v>
      </c>
      <c r="AC34" s="25">
        <f>'AEO 2023 Table 47 Raw'!AF22</f>
        <v>1633.2380370000001</v>
      </c>
      <c r="AD34" s="25">
        <f>'AEO 2023 Table 47 Raw'!AG22</f>
        <v>1636.5429690000001</v>
      </c>
      <c r="AE34" s="25">
        <f>'AEO 2023 Table 47 Raw'!AH22</f>
        <v>1639.525024</v>
      </c>
      <c r="AF34" s="45">
        <f>'AEO 2023 Table 47 Raw'!AI22</f>
        <v>5.0000000000000001E-3</v>
      </c>
    </row>
    <row r="35" spans="1:32" ht="15" customHeight="1">
      <c r="A35" s="8" t="s">
        <v>1066</v>
      </c>
      <c r="B35" s="24" t="s">
        <v>1067</v>
      </c>
      <c r="C35" s="25">
        <f>'AEO 2023 Table 47 Raw'!F23</f>
        <v>1245.615967</v>
      </c>
      <c r="D35" s="25">
        <f>'AEO 2023 Table 47 Raw'!G23</f>
        <v>1259.7116699999999</v>
      </c>
      <c r="E35" s="25">
        <f>'AEO 2023 Table 47 Raw'!H23</f>
        <v>1273.62915</v>
      </c>
      <c r="F35" s="25">
        <f>'AEO 2023 Table 47 Raw'!I23</f>
        <v>1287.3408199999999</v>
      </c>
      <c r="G35" s="25">
        <f>'AEO 2023 Table 47 Raw'!J23</f>
        <v>1300.336182</v>
      </c>
      <c r="H35" s="25">
        <f>'AEO 2023 Table 47 Raw'!K23</f>
        <v>1313.135254</v>
      </c>
      <c r="I35" s="25">
        <f>'AEO 2023 Table 47 Raw'!L23</f>
        <v>1325.7388920000001</v>
      </c>
      <c r="J35" s="25">
        <f>'AEO 2023 Table 47 Raw'!M23</f>
        <v>1338.14978</v>
      </c>
      <c r="K35" s="25">
        <f>'AEO 2023 Table 47 Raw'!N23</f>
        <v>1350.362183</v>
      </c>
      <c r="L35" s="25">
        <f>'AEO 2023 Table 47 Raw'!O23</f>
        <v>1361.7928469999999</v>
      </c>
      <c r="M35" s="25">
        <f>'AEO 2023 Table 47 Raw'!P23</f>
        <v>1373.0439449999999</v>
      </c>
      <c r="N35" s="25">
        <f>'AEO 2023 Table 47 Raw'!Q23</f>
        <v>1384.1104740000001</v>
      </c>
      <c r="O35" s="25">
        <f>'AEO 2023 Table 47 Raw'!R23</f>
        <v>1394.9650879999999</v>
      </c>
      <c r="P35" s="25">
        <f>'AEO 2023 Table 47 Raw'!S23</f>
        <v>1405.6123050000001</v>
      </c>
      <c r="Q35" s="25">
        <f>'AEO 2023 Table 47 Raw'!T23</f>
        <v>1415.5485839999999</v>
      </c>
      <c r="R35" s="25">
        <f>'AEO 2023 Table 47 Raw'!U23</f>
        <v>1425.296143</v>
      </c>
      <c r="S35" s="25">
        <f>'AEO 2023 Table 47 Raw'!V23</f>
        <v>1434.834351</v>
      </c>
      <c r="T35" s="25">
        <f>'AEO 2023 Table 47 Raw'!W23</f>
        <v>1444.1679690000001</v>
      </c>
      <c r="U35" s="25">
        <f>'AEO 2023 Table 47 Raw'!X23</f>
        <v>1453.3126219999999</v>
      </c>
      <c r="V35" s="25">
        <f>'AEO 2023 Table 47 Raw'!Y23</f>
        <v>1461.786987</v>
      </c>
      <c r="W35" s="25">
        <f>'AEO 2023 Table 47 Raw'!Z23</f>
        <v>1470.0507809999999</v>
      </c>
      <c r="X35" s="25">
        <f>'AEO 2023 Table 47 Raw'!AA23</f>
        <v>1478.1164550000001</v>
      </c>
      <c r="Y35" s="25">
        <f>'AEO 2023 Table 47 Raw'!AB23</f>
        <v>1485.9938959999999</v>
      </c>
      <c r="Z35" s="25">
        <f>'AEO 2023 Table 47 Raw'!AC23</f>
        <v>1493.684814</v>
      </c>
      <c r="AA35" s="25">
        <f>'AEO 2023 Table 47 Raw'!AD23</f>
        <v>1500.5679929999999</v>
      </c>
      <c r="AB35" s="25">
        <f>'AEO 2023 Table 47 Raw'!AE23</f>
        <v>1507.2523189999999</v>
      </c>
      <c r="AC35" s="25">
        <f>'AEO 2023 Table 47 Raw'!AF23</f>
        <v>1513.752197</v>
      </c>
      <c r="AD35" s="25">
        <f>'AEO 2023 Table 47 Raw'!AG23</f>
        <v>1520.0760499999999</v>
      </c>
      <c r="AE35" s="25">
        <f>'AEO 2023 Table 47 Raw'!AH23</f>
        <v>1526.2166749999999</v>
      </c>
      <c r="AF35" s="45">
        <f>'AEO 2023 Table 47 Raw'!AI23</f>
        <v>7.0000000000000001E-3</v>
      </c>
    </row>
    <row r="36" spans="1:32" ht="15" customHeight="1">
      <c r="A36" s="8" t="s">
        <v>1068</v>
      </c>
      <c r="B36" s="24" t="s">
        <v>1069</v>
      </c>
      <c r="C36" s="25">
        <f>'AEO 2023 Table 47 Raw'!F24</f>
        <v>261.10183699999999</v>
      </c>
      <c r="D36" s="25">
        <f>'AEO 2023 Table 47 Raw'!G24</f>
        <v>266.300995</v>
      </c>
      <c r="E36" s="25">
        <f>'AEO 2023 Table 47 Raw'!H24</f>
        <v>271.39819299999999</v>
      </c>
      <c r="F36" s="25">
        <f>'AEO 2023 Table 47 Raw'!I24</f>
        <v>276.418274</v>
      </c>
      <c r="G36" s="25">
        <f>'AEO 2023 Table 47 Raw'!J24</f>
        <v>280.84103399999998</v>
      </c>
      <c r="H36" s="25">
        <f>'AEO 2023 Table 47 Raw'!K24</f>
        <v>285.21560699999998</v>
      </c>
      <c r="I36" s="25">
        <f>'AEO 2023 Table 47 Raw'!L24</f>
        <v>289.57656900000001</v>
      </c>
      <c r="J36" s="25">
        <f>'AEO 2023 Table 47 Raw'!M24</f>
        <v>293.90484600000002</v>
      </c>
      <c r="K36" s="25">
        <f>'AEO 2023 Table 47 Raw'!N24</f>
        <v>298.09335299999998</v>
      </c>
      <c r="L36" s="25">
        <f>'AEO 2023 Table 47 Raw'!O24</f>
        <v>301.73696899999999</v>
      </c>
      <c r="M36" s="25">
        <f>'AEO 2023 Table 47 Raw'!P24</f>
        <v>305.35867300000001</v>
      </c>
      <c r="N36" s="25">
        <f>'AEO 2023 Table 47 Raw'!Q24</f>
        <v>308.96170000000001</v>
      </c>
      <c r="O36" s="25">
        <f>'AEO 2023 Table 47 Raw'!R24</f>
        <v>312.54541</v>
      </c>
      <c r="P36" s="25">
        <f>'AEO 2023 Table 47 Raw'!S24</f>
        <v>316.10913099999999</v>
      </c>
      <c r="Q36" s="25">
        <f>'AEO 2023 Table 47 Raw'!T24</f>
        <v>319.498199</v>
      </c>
      <c r="R36" s="25">
        <f>'AEO 2023 Table 47 Raw'!U24</f>
        <v>322.86215199999998</v>
      </c>
      <c r="S36" s="25">
        <f>'AEO 2023 Table 47 Raw'!V24</f>
        <v>326.19833399999999</v>
      </c>
      <c r="T36" s="25">
        <f>'AEO 2023 Table 47 Raw'!W24</f>
        <v>329.50210600000003</v>
      </c>
      <c r="U36" s="25">
        <f>'AEO 2023 Table 47 Raw'!X24</f>
        <v>332.77383400000002</v>
      </c>
      <c r="V36" s="25">
        <f>'AEO 2023 Table 47 Raw'!Y24</f>
        <v>335.88980099999998</v>
      </c>
      <c r="W36" s="25">
        <f>'AEO 2023 Table 47 Raw'!Z24</f>
        <v>338.96798699999999</v>
      </c>
      <c r="X36" s="25">
        <f>'AEO 2023 Table 47 Raw'!AA24</f>
        <v>342.00610399999999</v>
      </c>
      <c r="Y36" s="25">
        <f>'AEO 2023 Table 47 Raw'!AB24</f>
        <v>345.00186200000002</v>
      </c>
      <c r="Z36" s="25">
        <f>'AEO 2023 Table 47 Raw'!AC24</f>
        <v>347.957672</v>
      </c>
      <c r="AA36" s="25">
        <f>'AEO 2023 Table 47 Raw'!AD24</f>
        <v>350.72204599999998</v>
      </c>
      <c r="AB36" s="25">
        <f>'AEO 2023 Table 47 Raw'!AE24</f>
        <v>353.440674</v>
      </c>
      <c r="AC36" s="25">
        <f>'AEO 2023 Table 47 Raw'!AF24</f>
        <v>356.113495</v>
      </c>
      <c r="AD36" s="25">
        <f>'AEO 2023 Table 47 Raw'!AG24</f>
        <v>358.73825099999999</v>
      </c>
      <c r="AE36" s="25">
        <f>'AEO 2023 Table 47 Raw'!AH24</f>
        <v>361.31408699999997</v>
      </c>
      <c r="AF36" s="45">
        <f>'AEO 2023 Table 47 Raw'!AI24</f>
        <v>1.2E-2</v>
      </c>
    </row>
    <row r="37" spans="1:32" ht="15" customHeight="1">
      <c r="A37" s="8" t="s">
        <v>1070</v>
      </c>
      <c r="B37" s="24" t="s">
        <v>1071</v>
      </c>
      <c r="C37" s="25">
        <f>'AEO 2023 Table 47 Raw'!F25</f>
        <v>1406.816284</v>
      </c>
      <c r="D37" s="25">
        <f>'AEO 2023 Table 47 Raw'!G25</f>
        <v>1440.4285890000001</v>
      </c>
      <c r="E37" s="25">
        <f>'AEO 2023 Table 47 Raw'!H25</f>
        <v>1474.159302</v>
      </c>
      <c r="F37" s="25">
        <f>'AEO 2023 Table 47 Raw'!I25</f>
        <v>1508.036865</v>
      </c>
      <c r="G37" s="25">
        <f>'AEO 2023 Table 47 Raw'!J25</f>
        <v>1543.6094969999999</v>
      </c>
      <c r="H37" s="25">
        <f>'AEO 2023 Table 47 Raw'!K25</f>
        <v>1579.3232419999999</v>
      </c>
      <c r="I37" s="25">
        <f>'AEO 2023 Table 47 Raw'!L25</f>
        <v>1615.1782229999999</v>
      </c>
      <c r="J37" s="25">
        <f>'AEO 2023 Table 47 Raw'!M25</f>
        <v>1651.1739500000001</v>
      </c>
      <c r="K37" s="25">
        <f>'AEO 2023 Table 47 Raw'!N25</f>
        <v>1687.309937</v>
      </c>
      <c r="L37" s="25">
        <f>'AEO 2023 Table 47 Raw'!O25</f>
        <v>1725.00647</v>
      </c>
      <c r="M37" s="25">
        <f>'AEO 2023 Table 47 Raw'!P25</f>
        <v>1762.836914</v>
      </c>
      <c r="N37" s="25">
        <f>'AEO 2023 Table 47 Raw'!Q25</f>
        <v>1800.7958980000001</v>
      </c>
      <c r="O37" s="25">
        <f>'AEO 2023 Table 47 Raw'!R25</f>
        <v>1838.8767089999999</v>
      </c>
      <c r="P37" s="25">
        <f>'AEO 2023 Table 47 Raw'!S25</f>
        <v>1877.0699460000001</v>
      </c>
      <c r="Q37" s="25">
        <f>'AEO 2023 Table 47 Raw'!T25</f>
        <v>1916.586182</v>
      </c>
      <c r="R37" s="25">
        <f>'AEO 2023 Table 47 Raw'!U25</f>
        <v>1956.201904</v>
      </c>
      <c r="S37" s="25">
        <f>'AEO 2023 Table 47 Raw'!V25</f>
        <v>1995.9060059999999</v>
      </c>
      <c r="T37" s="25">
        <f>'AEO 2023 Table 47 Raw'!W25</f>
        <v>2035.682129</v>
      </c>
      <c r="U37" s="25">
        <f>'AEO 2023 Table 47 Raw'!X25</f>
        <v>2075.5166020000001</v>
      </c>
      <c r="V37" s="25">
        <f>'AEO 2023 Table 47 Raw'!Y25</f>
        <v>2116.3789059999999</v>
      </c>
      <c r="W37" s="25">
        <f>'AEO 2023 Table 47 Raw'!Z25</f>
        <v>2157.2849120000001</v>
      </c>
      <c r="X37" s="25">
        <f>'AEO 2023 Table 47 Raw'!AA25</f>
        <v>2198.218018</v>
      </c>
      <c r="Y37" s="25">
        <f>'AEO 2023 Table 47 Raw'!AB25</f>
        <v>2239.1657709999999</v>
      </c>
      <c r="Z37" s="25">
        <f>'AEO 2023 Table 47 Raw'!AC25</f>
        <v>2280.1120609999998</v>
      </c>
      <c r="AA37" s="25">
        <f>'AEO 2023 Table 47 Raw'!AD25</f>
        <v>2321.6833499999998</v>
      </c>
      <c r="AB37" s="25">
        <f>'AEO 2023 Table 47 Raw'!AE25</f>
        <v>2363.233643</v>
      </c>
      <c r="AC37" s="25">
        <f>'AEO 2023 Table 47 Raw'!AF25</f>
        <v>2404.77124</v>
      </c>
      <c r="AD37" s="25">
        <f>'AEO 2023 Table 47 Raw'!AG25</f>
        <v>2446.304932</v>
      </c>
      <c r="AE37" s="25">
        <f>'AEO 2023 Table 47 Raw'!AH25</f>
        <v>2487.8393550000001</v>
      </c>
      <c r="AF37" s="45">
        <f>'AEO 2023 Table 47 Raw'!AI25</f>
        <v>2.1000000000000001E-2</v>
      </c>
    </row>
    <row r="38" spans="1:32" ht="15" customHeight="1">
      <c r="A38" s="8" t="s">
        <v>1072</v>
      </c>
      <c r="B38" s="24" t="s">
        <v>1073</v>
      </c>
      <c r="C38" s="25">
        <f>'AEO 2023 Table 47 Raw'!F26</f>
        <v>215.50250199999999</v>
      </c>
      <c r="D38" s="25">
        <f>'AEO 2023 Table 47 Raw'!G26</f>
        <v>216.787003</v>
      </c>
      <c r="E38" s="25">
        <f>'AEO 2023 Table 47 Raw'!H26</f>
        <v>218.005798</v>
      </c>
      <c r="F38" s="25">
        <f>'AEO 2023 Table 47 Raw'!I26</f>
        <v>219.15980500000001</v>
      </c>
      <c r="G38" s="25">
        <f>'AEO 2023 Table 47 Raw'!J26</f>
        <v>220.245499</v>
      </c>
      <c r="H38" s="25">
        <f>'AEO 2023 Table 47 Raw'!K26</f>
        <v>221.26480100000001</v>
      </c>
      <c r="I38" s="25">
        <f>'AEO 2023 Table 47 Raw'!L26</f>
        <v>222.22030599999999</v>
      </c>
      <c r="J38" s="25">
        <f>'AEO 2023 Table 47 Raw'!M26</f>
        <v>223.115005</v>
      </c>
      <c r="K38" s="25">
        <f>'AEO 2023 Table 47 Raw'!N26</f>
        <v>223.951797</v>
      </c>
      <c r="L38" s="25">
        <f>'AEO 2023 Table 47 Raw'!O26</f>
        <v>224.729996</v>
      </c>
      <c r="M38" s="25">
        <f>'AEO 2023 Table 47 Raw'!P26</f>
        <v>225.447495</v>
      </c>
      <c r="N38" s="25">
        <f>'AEO 2023 Table 47 Raw'!Q26</f>
        <v>226.105301</v>
      </c>
      <c r="O38" s="25">
        <f>'AEO 2023 Table 47 Raw'!R26</f>
        <v>226.704498</v>
      </c>
      <c r="P38" s="25">
        <f>'AEO 2023 Table 47 Raw'!S26</f>
        <v>227.24650600000001</v>
      </c>
      <c r="Q38" s="25">
        <f>'AEO 2023 Table 47 Raw'!T26</f>
        <v>227.72830200000001</v>
      </c>
      <c r="R38" s="25">
        <f>'AEO 2023 Table 47 Raw'!U26</f>
        <v>228.15029899999999</v>
      </c>
      <c r="S38" s="25">
        <f>'AEO 2023 Table 47 Raw'!V26</f>
        <v>228.515503</v>
      </c>
      <c r="T38" s="25">
        <f>'AEO 2023 Table 47 Raw'!W26</f>
        <v>228.82730100000001</v>
      </c>
      <c r="U38" s="25">
        <f>'AEO 2023 Table 47 Raw'!X26</f>
        <v>229.087006</v>
      </c>
      <c r="V38" s="25">
        <f>'AEO 2023 Table 47 Raw'!Y26</f>
        <v>229.29299900000001</v>
      </c>
      <c r="W38" s="25">
        <f>'AEO 2023 Table 47 Raw'!Z26</f>
        <v>229.44380200000001</v>
      </c>
      <c r="X38" s="25">
        <f>'AEO 2023 Table 47 Raw'!AA26</f>
        <v>229.54299900000001</v>
      </c>
      <c r="Y38" s="25">
        <f>'AEO 2023 Table 47 Raw'!AB26</f>
        <v>229.59530599999999</v>
      </c>
      <c r="Z38" s="25">
        <f>'AEO 2023 Table 47 Raw'!AC26</f>
        <v>229.60000600000001</v>
      </c>
      <c r="AA38" s="25">
        <f>'AEO 2023 Table 47 Raw'!AD26</f>
        <v>229.541</v>
      </c>
      <c r="AB38" s="25">
        <f>'AEO 2023 Table 47 Raw'!AE26</f>
        <v>229.420807</v>
      </c>
      <c r="AC38" s="25">
        <f>'AEO 2023 Table 47 Raw'!AF26</f>
        <v>229.26629600000001</v>
      </c>
      <c r="AD38" s="25">
        <f>'AEO 2023 Table 47 Raw'!AG26</f>
        <v>229.10699500000001</v>
      </c>
      <c r="AE38" s="25">
        <f>'AEO 2023 Table 47 Raw'!AH26</f>
        <v>228.962997</v>
      </c>
      <c r="AF38" s="45">
        <f>'AEO 2023 Table 47 Raw'!AI26</f>
        <v>2E-3</v>
      </c>
    </row>
    <row r="39" spans="1:32" ht="12" customHeight="1">
      <c r="A39" s="8" t="s">
        <v>1074</v>
      </c>
      <c r="B39" s="24" t="s">
        <v>1075</v>
      </c>
      <c r="C39" s="25">
        <f>'AEO 2023 Table 47 Raw'!F27</f>
        <v>239.305511</v>
      </c>
      <c r="D39" s="25">
        <f>'AEO 2023 Table 47 Raw'!G27</f>
        <v>242.13305700000001</v>
      </c>
      <c r="E39" s="25">
        <f>'AEO 2023 Table 47 Raw'!H27</f>
        <v>244.95889299999999</v>
      </c>
      <c r="F39" s="25">
        <f>'AEO 2023 Table 47 Raw'!I27</f>
        <v>247.68708799999999</v>
      </c>
      <c r="G39" s="25">
        <f>'AEO 2023 Table 47 Raw'!J27</f>
        <v>250.28230300000001</v>
      </c>
      <c r="H39" s="25">
        <f>'AEO 2023 Table 47 Raw'!K27</f>
        <v>252.77761799999999</v>
      </c>
      <c r="I39" s="25">
        <f>'AEO 2023 Table 47 Raw'!L27</f>
        <v>255.17982499999999</v>
      </c>
      <c r="J39" s="25">
        <f>'AEO 2023 Table 47 Raw'!M27</f>
        <v>257.50900300000001</v>
      </c>
      <c r="K39" s="25">
        <f>'AEO 2023 Table 47 Raw'!N27</f>
        <v>259.78024299999998</v>
      </c>
      <c r="L39" s="25">
        <f>'AEO 2023 Table 47 Raw'!O27</f>
        <v>261.96649200000002</v>
      </c>
      <c r="M39" s="25">
        <f>'AEO 2023 Table 47 Raw'!P27</f>
        <v>264.080872</v>
      </c>
      <c r="N39" s="25">
        <f>'AEO 2023 Table 47 Raw'!Q27</f>
        <v>266.13140900000002</v>
      </c>
      <c r="O39" s="25">
        <f>'AEO 2023 Table 47 Raw'!R27</f>
        <v>268.12866200000002</v>
      </c>
      <c r="P39" s="25">
        <f>'AEO 2023 Table 47 Raw'!S27</f>
        <v>270.08139</v>
      </c>
      <c r="Q39" s="25">
        <f>'AEO 2023 Table 47 Raw'!T27</f>
        <v>271.964966</v>
      </c>
      <c r="R39" s="25">
        <f>'AEO 2023 Table 47 Raw'!U27</f>
        <v>273.805634</v>
      </c>
      <c r="S39" s="25">
        <f>'AEO 2023 Table 47 Raw'!V27</f>
        <v>275.60214200000001</v>
      </c>
      <c r="T39" s="25">
        <f>'AEO 2023 Table 47 Raw'!W27</f>
        <v>277.35290500000002</v>
      </c>
      <c r="U39" s="25">
        <f>'AEO 2023 Table 47 Raw'!X27</f>
        <v>279.05569500000001</v>
      </c>
      <c r="V39" s="25">
        <f>'AEO 2023 Table 47 Raw'!Y27</f>
        <v>280.68167099999999</v>
      </c>
      <c r="W39" s="25">
        <f>'AEO 2023 Table 47 Raw'!Z27</f>
        <v>282.26147500000002</v>
      </c>
      <c r="X39" s="25">
        <f>'AEO 2023 Table 47 Raw'!AA27</f>
        <v>283.79553199999998</v>
      </c>
      <c r="Y39" s="25">
        <f>'AEO 2023 Table 47 Raw'!AB27</f>
        <v>285.28445399999998</v>
      </c>
      <c r="Z39" s="25">
        <f>'AEO 2023 Table 47 Raw'!AC27</f>
        <v>286.727417</v>
      </c>
      <c r="AA39" s="25">
        <f>'AEO 2023 Table 47 Raw'!AD27</f>
        <v>288.09207199999997</v>
      </c>
      <c r="AB39" s="25">
        <f>'AEO 2023 Table 47 Raw'!AE27</f>
        <v>289.408478</v>
      </c>
      <c r="AC39" s="25">
        <f>'AEO 2023 Table 47 Raw'!AF27</f>
        <v>290.681061</v>
      </c>
      <c r="AD39" s="25">
        <f>'AEO 2023 Table 47 Raw'!AG27</f>
        <v>291.913025</v>
      </c>
      <c r="AE39" s="25">
        <f>'AEO 2023 Table 47 Raw'!AH27</f>
        <v>293.10772700000001</v>
      </c>
      <c r="AF39" s="45">
        <f>'AEO 2023 Table 47 Raw'!AI27</f>
        <v>7.0000000000000001E-3</v>
      </c>
    </row>
    <row r="40" spans="1:32" ht="12" customHeight="1">
      <c r="A40" s="8" t="s">
        <v>1076</v>
      </c>
      <c r="B40" s="24" t="s">
        <v>1077</v>
      </c>
      <c r="C40" s="25">
        <f>'AEO 2023 Table 47 Raw'!F28</f>
        <v>0</v>
      </c>
      <c r="D40" s="25">
        <f>'AEO 2023 Table 47 Raw'!G28</f>
        <v>0</v>
      </c>
      <c r="E40" s="25">
        <f>'AEO 2023 Table 47 Raw'!H28</f>
        <v>0</v>
      </c>
      <c r="F40" s="25">
        <f>'AEO 2023 Table 47 Raw'!I28</f>
        <v>0</v>
      </c>
      <c r="G40" s="25">
        <f>'AEO 2023 Table 47 Raw'!J28</f>
        <v>0</v>
      </c>
      <c r="H40" s="25">
        <f>'AEO 2023 Table 47 Raw'!K28</f>
        <v>0</v>
      </c>
      <c r="I40" s="25">
        <f>'AEO 2023 Table 47 Raw'!L28</f>
        <v>0</v>
      </c>
      <c r="J40" s="25">
        <f>'AEO 2023 Table 47 Raw'!M28</f>
        <v>0</v>
      </c>
      <c r="K40" s="25">
        <f>'AEO 2023 Table 47 Raw'!N28</f>
        <v>0</v>
      </c>
      <c r="L40" s="25">
        <f>'AEO 2023 Table 47 Raw'!O28</f>
        <v>0</v>
      </c>
      <c r="M40" s="25">
        <f>'AEO 2023 Table 47 Raw'!P28</f>
        <v>0</v>
      </c>
      <c r="N40" s="25">
        <f>'AEO 2023 Table 47 Raw'!Q28</f>
        <v>0</v>
      </c>
      <c r="O40" s="25">
        <f>'AEO 2023 Table 47 Raw'!R28</f>
        <v>0</v>
      </c>
      <c r="P40" s="25">
        <f>'AEO 2023 Table 47 Raw'!S28</f>
        <v>0</v>
      </c>
      <c r="Q40" s="25">
        <f>'AEO 2023 Table 47 Raw'!T28</f>
        <v>0</v>
      </c>
      <c r="R40" s="25">
        <f>'AEO 2023 Table 47 Raw'!U28</f>
        <v>0</v>
      </c>
      <c r="S40" s="25">
        <f>'AEO 2023 Table 47 Raw'!V28</f>
        <v>0</v>
      </c>
      <c r="T40" s="25">
        <f>'AEO 2023 Table 47 Raw'!W28</f>
        <v>0</v>
      </c>
      <c r="U40" s="25">
        <f>'AEO 2023 Table 47 Raw'!X28</f>
        <v>0</v>
      </c>
      <c r="V40" s="25">
        <f>'AEO 2023 Table 47 Raw'!Y28</f>
        <v>0</v>
      </c>
      <c r="W40" s="25">
        <f>'AEO 2023 Table 47 Raw'!Z28</f>
        <v>0</v>
      </c>
      <c r="X40" s="25">
        <f>'AEO 2023 Table 47 Raw'!AA28</f>
        <v>0</v>
      </c>
      <c r="Y40" s="25">
        <f>'AEO 2023 Table 47 Raw'!AB28</f>
        <v>0</v>
      </c>
      <c r="Z40" s="25">
        <f>'AEO 2023 Table 47 Raw'!AC28</f>
        <v>0</v>
      </c>
      <c r="AA40" s="25">
        <f>'AEO 2023 Table 47 Raw'!AD28</f>
        <v>0</v>
      </c>
      <c r="AB40" s="25">
        <f>'AEO 2023 Table 47 Raw'!AE28</f>
        <v>0</v>
      </c>
      <c r="AC40" s="25">
        <f>'AEO 2023 Table 47 Raw'!AF28</f>
        <v>0</v>
      </c>
      <c r="AD40" s="25">
        <f>'AEO 2023 Table 47 Raw'!AG28</f>
        <v>0</v>
      </c>
      <c r="AE40" s="25">
        <f>'AEO 2023 Table 47 Raw'!AH28</f>
        <v>0</v>
      </c>
      <c r="AF40" s="45">
        <f>'AEO 2023 Table 47 Raw'!AI28</f>
        <v>0</v>
      </c>
    </row>
    <row r="41" spans="1:32" ht="12" customHeight="1">
      <c r="AF41" s="48"/>
    </row>
    <row r="42" spans="1:32" ht="12" customHeight="1">
      <c r="B42" s="23" t="s">
        <v>117</v>
      </c>
      <c r="AF42" s="48"/>
    </row>
    <row r="43" spans="1:32" ht="12" customHeight="1">
      <c r="B43" s="23" t="s">
        <v>1078</v>
      </c>
      <c r="AF43" s="48"/>
    </row>
    <row r="44" spans="1:32" ht="12" customHeight="1">
      <c r="B44" s="23" t="s">
        <v>1079</v>
      </c>
      <c r="AF44" s="48"/>
    </row>
    <row r="45" spans="1:32" ht="12" customHeight="1">
      <c r="A45" s="8" t="s">
        <v>1080</v>
      </c>
      <c r="B45" s="24" t="s">
        <v>1081</v>
      </c>
      <c r="C45" s="25">
        <f>'AEO 2023 Table 47 Raw'!F32</f>
        <v>33.891998000000001</v>
      </c>
      <c r="D45" s="25">
        <f>'AEO 2023 Table 47 Raw'!G32</f>
        <v>36.630001</v>
      </c>
      <c r="E45" s="25">
        <f>'AEO 2023 Table 47 Raw'!H32</f>
        <v>37.250919000000003</v>
      </c>
      <c r="F45" s="25">
        <f>'AEO 2023 Table 47 Raw'!I32</f>
        <v>37.928448000000003</v>
      </c>
      <c r="G45" s="25">
        <f>'AEO 2023 Table 47 Raw'!J32</f>
        <v>38.582844000000001</v>
      </c>
      <c r="H45" s="25">
        <f>'AEO 2023 Table 47 Raw'!K32</f>
        <v>39.201327999999997</v>
      </c>
      <c r="I45" s="25">
        <f>'AEO 2023 Table 47 Raw'!L32</f>
        <v>39.822952000000001</v>
      </c>
      <c r="J45" s="25">
        <f>'AEO 2023 Table 47 Raw'!M32</f>
        <v>40.457236999999999</v>
      </c>
      <c r="K45" s="25">
        <f>'AEO 2023 Table 47 Raw'!N32</f>
        <v>41.099151999999997</v>
      </c>
      <c r="L45" s="25">
        <f>'AEO 2023 Table 47 Raw'!O32</f>
        <v>41.750576000000002</v>
      </c>
      <c r="M45" s="25">
        <f>'AEO 2023 Table 47 Raw'!P32</f>
        <v>42.408977999999998</v>
      </c>
      <c r="N45" s="25">
        <f>'AEO 2023 Table 47 Raw'!Q32</f>
        <v>43.071007000000002</v>
      </c>
      <c r="O45" s="25">
        <f>'AEO 2023 Table 47 Raw'!R32</f>
        <v>43.736645000000003</v>
      </c>
      <c r="P45" s="25">
        <f>'AEO 2023 Table 47 Raw'!S32</f>
        <v>44.405921999999997</v>
      </c>
      <c r="Q45" s="25">
        <f>'AEO 2023 Table 47 Raw'!T32</f>
        <v>45.078777000000002</v>
      </c>
      <c r="R45" s="25">
        <f>'AEO 2023 Table 47 Raw'!U32</f>
        <v>45.755299000000001</v>
      </c>
      <c r="S45" s="25">
        <f>'AEO 2023 Table 47 Raw'!V32</f>
        <v>46.435478000000003</v>
      </c>
      <c r="T45" s="25">
        <f>'AEO 2023 Table 47 Raw'!W32</f>
        <v>47.119484</v>
      </c>
      <c r="U45" s="25">
        <f>'AEO 2023 Table 47 Raw'!X32</f>
        <v>47.807274</v>
      </c>
      <c r="V45" s="25">
        <f>'AEO 2023 Table 47 Raw'!Y32</f>
        <v>48.498725999999998</v>
      </c>
      <c r="W45" s="25">
        <f>'AEO 2023 Table 47 Raw'!Z32</f>
        <v>49.194065000000002</v>
      </c>
      <c r="X45" s="25">
        <f>'AEO 2023 Table 47 Raw'!AA32</f>
        <v>49.893104999999998</v>
      </c>
      <c r="Y45" s="25">
        <f>'AEO 2023 Table 47 Raw'!AB32</f>
        <v>50.597079999999998</v>
      </c>
      <c r="Z45" s="25">
        <f>'AEO 2023 Table 47 Raw'!AC32</f>
        <v>51.306601999999998</v>
      </c>
      <c r="AA45" s="25">
        <f>'AEO 2023 Table 47 Raw'!AD32</f>
        <v>52.021793000000002</v>
      </c>
      <c r="AB45" s="25">
        <f>'AEO 2023 Table 47 Raw'!AE32</f>
        <v>52.742984999999997</v>
      </c>
      <c r="AC45" s="25">
        <f>'AEO 2023 Table 47 Raw'!AF32</f>
        <v>53.470382999999998</v>
      </c>
      <c r="AD45" s="25">
        <f>'AEO 2023 Table 47 Raw'!AG32</f>
        <v>54.204514000000003</v>
      </c>
      <c r="AE45" s="25">
        <f>'AEO 2023 Table 47 Raw'!AH32</f>
        <v>54.945633000000001</v>
      </c>
      <c r="AF45" s="45">
        <f>'AEO 2023 Table 47 Raw'!AI32</f>
        <v>1.7000000000000001E-2</v>
      </c>
    </row>
    <row r="46" spans="1:32" ht="12" customHeight="1">
      <c r="A46" s="8" t="s">
        <v>1082</v>
      </c>
      <c r="B46" s="24" t="s">
        <v>1083</v>
      </c>
      <c r="C46" s="25">
        <f>'AEO 2023 Table 47 Raw'!F33</f>
        <v>50.740718999999999</v>
      </c>
      <c r="D46" s="25">
        <f>'AEO 2023 Table 47 Raw'!G33</f>
        <v>56.534430999999998</v>
      </c>
      <c r="E46" s="25">
        <f>'AEO 2023 Table 47 Raw'!H33</f>
        <v>60.376579</v>
      </c>
      <c r="F46" s="25">
        <f>'AEO 2023 Table 47 Raw'!I33</f>
        <v>62.836734999999997</v>
      </c>
      <c r="G46" s="25">
        <f>'AEO 2023 Table 47 Raw'!J33</f>
        <v>65.337990000000005</v>
      </c>
      <c r="H46" s="25">
        <f>'AEO 2023 Table 47 Raw'!K33</f>
        <v>67.897064</v>
      </c>
      <c r="I46" s="25">
        <f>'AEO 2023 Table 47 Raw'!L33</f>
        <v>70.512161000000006</v>
      </c>
      <c r="J46" s="25">
        <f>'AEO 2023 Table 47 Raw'!M33</f>
        <v>73.204375999999996</v>
      </c>
      <c r="K46" s="25">
        <f>'AEO 2023 Table 47 Raw'!N33</f>
        <v>75.988669999999999</v>
      </c>
      <c r="L46" s="25">
        <f>'AEO 2023 Table 47 Raw'!O33</f>
        <v>78.861144999999993</v>
      </c>
      <c r="M46" s="25">
        <f>'AEO 2023 Table 47 Raw'!P33</f>
        <v>81.841094999999996</v>
      </c>
      <c r="N46" s="25">
        <f>'AEO 2023 Table 47 Raw'!Q33</f>
        <v>84.912086000000002</v>
      </c>
      <c r="O46" s="25">
        <f>'AEO 2023 Table 47 Raw'!R33</f>
        <v>88.077208999999996</v>
      </c>
      <c r="P46" s="25">
        <f>'AEO 2023 Table 47 Raw'!S33</f>
        <v>91.337661999999995</v>
      </c>
      <c r="Q46" s="25">
        <f>'AEO 2023 Table 47 Raw'!T33</f>
        <v>94.683143999999999</v>
      </c>
      <c r="R46" s="25">
        <f>'AEO 2023 Table 47 Raw'!U33</f>
        <v>98.125945999999999</v>
      </c>
      <c r="S46" s="25">
        <f>'AEO 2023 Table 47 Raw'!V33</f>
        <v>101.669319</v>
      </c>
      <c r="T46" s="25">
        <f>'AEO 2023 Table 47 Raw'!W33</f>
        <v>105.31547500000001</v>
      </c>
      <c r="U46" s="25">
        <f>'AEO 2023 Table 47 Raw'!X33</f>
        <v>109.06652099999999</v>
      </c>
      <c r="V46" s="25">
        <f>'AEO 2023 Table 47 Raw'!Y33</f>
        <v>112.89244100000001</v>
      </c>
      <c r="W46" s="25">
        <f>'AEO 2023 Table 47 Raw'!Z33</f>
        <v>116.824089</v>
      </c>
      <c r="X46" s="25">
        <f>'AEO 2023 Table 47 Raw'!AA33</f>
        <v>120.86422</v>
      </c>
      <c r="Y46" s="25">
        <f>'AEO 2023 Table 47 Raw'!AB33</f>
        <v>125.015038</v>
      </c>
      <c r="Z46" s="25">
        <f>'AEO 2023 Table 47 Raw'!AC33</f>
        <v>129.27801500000001</v>
      </c>
      <c r="AA46" s="25">
        <f>'AEO 2023 Table 47 Raw'!AD33</f>
        <v>133.62089499999999</v>
      </c>
      <c r="AB46" s="25">
        <f>'AEO 2023 Table 47 Raw'!AE33</f>
        <v>138.07399000000001</v>
      </c>
      <c r="AC46" s="25">
        <f>'AEO 2023 Table 47 Raw'!AF33</f>
        <v>142.646118</v>
      </c>
      <c r="AD46" s="25">
        <f>'AEO 2023 Table 47 Raw'!AG33</f>
        <v>147.34742700000001</v>
      </c>
      <c r="AE46" s="25">
        <f>'AEO 2023 Table 47 Raw'!AH33</f>
        <v>152.18673699999999</v>
      </c>
      <c r="AF46" s="45">
        <f>'AEO 2023 Table 47 Raw'!AI33</f>
        <v>0.04</v>
      </c>
    </row>
    <row r="47" spans="1:32" ht="12" customHeight="1">
      <c r="A47" s="8" t="s">
        <v>1084</v>
      </c>
      <c r="B47" s="24" t="s">
        <v>1085</v>
      </c>
      <c r="C47" s="25">
        <f>'AEO 2023 Table 47 Raw'!F34</f>
        <v>315.62841800000001</v>
      </c>
      <c r="D47" s="25">
        <f>'AEO 2023 Table 47 Raw'!G34</f>
        <v>422.74731400000002</v>
      </c>
      <c r="E47" s="25">
        <f>'AEO 2023 Table 47 Raw'!H34</f>
        <v>501.79760700000003</v>
      </c>
      <c r="F47" s="25">
        <f>'AEO 2023 Table 47 Raw'!I34</f>
        <v>547.62390100000005</v>
      </c>
      <c r="G47" s="25">
        <f>'AEO 2023 Table 47 Raw'!J34</f>
        <v>567.10003700000004</v>
      </c>
      <c r="H47" s="25">
        <f>'AEO 2023 Table 47 Raw'!K34</f>
        <v>580.01007100000004</v>
      </c>
      <c r="I47" s="25">
        <f>'AEO 2023 Table 47 Raw'!L34</f>
        <v>593.03802499999995</v>
      </c>
      <c r="J47" s="25">
        <f>'AEO 2023 Table 47 Raw'!M34</f>
        <v>606.25683600000002</v>
      </c>
      <c r="K47" s="25">
        <f>'AEO 2023 Table 47 Raw'!N34</f>
        <v>619.70391800000004</v>
      </c>
      <c r="L47" s="25">
        <f>'AEO 2023 Table 47 Raw'!O34</f>
        <v>633.394226</v>
      </c>
      <c r="M47" s="25">
        <f>'AEO 2023 Table 47 Raw'!P34</f>
        <v>647.34759499999996</v>
      </c>
      <c r="N47" s="25">
        <f>'AEO 2023 Table 47 Raw'!Q34</f>
        <v>661.58007799999996</v>
      </c>
      <c r="O47" s="25">
        <f>'AEO 2023 Table 47 Raw'!R34</f>
        <v>676.07147199999997</v>
      </c>
      <c r="P47" s="25">
        <f>'AEO 2023 Table 47 Raw'!S34</f>
        <v>690.78887899999995</v>
      </c>
      <c r="Q47" s="25">
        <f>'AEO 2023 Table 47 Raw'!T34</f>
        <v>705.776794</v>
      </c>
      <c r="R47" s="25">
        <f>'AEO 2023 Table 47 Raw'!U34</f>
        <v>721.07025099999998</v>
      </c>
      <c r="S47" s="25">
        <f>'AEO 2023 Table 47 Raw'!V34</f>
        <v>736.65130599999998</v>
      </c>
      <c r="T47" s="25">
        <f>'AEO 2023 Table 47 Raw'!W34</f>
        <v>752.51965299999995</v>
      </c>
      <c r="U47" s="25">
        <f>'AEO 2023 Table 47 Raw'!X34</f>
        <v>768.69628899999998</v>
      </c>
      <c r="V47" s="25">
        <f>'AEO 2023 Table 47 Raw'!Y34</f>
        <v>785.15838599999995</v>
      </c>
      <c r="W47" s="25">
        <f>'AEO 2023 Table 47 Raw'!Z34</f>
        <v>801.90203899999995</v>
      </c>
      <c r="X47" s="25">
        <f>'AEO 2023 Table 47 Raw'!AA34</f>
        <v>818.92358400000001</v>
      </c>
      <c r="Y47" s="25">
        <f>'AEO 2023 Table 47 Raw'!AB34</f>
        <v>836.21734600000002</v>
      </c>
      <c r="Z47" s="25">
        <f>'AEO 2023 Table 47 Raw'!AC34</f>
        <v>853.78289800000005</v>
      </c>
      <c r="AA47" s="25">
        <f>'AEO 2023 Table 47 Raw'!AD34</f>
        <v>871.62298599999997</v>
      </c>
      <c r="AB47" s="25">
        <f>'AEO 2023 Table 47 Raw'!AE34</f>
        <v>889.74096699999996</v>
      </c>
      <c r="AC47" s="25">
        <f>'AEO 2023 Table 47 Raw'!AF34</f>
        <v>908.15856900000006</v>
      </c>
      <c r="AD47" s="25">
        <f>'AEO 2023 Table 47 Raw'!AG34</f>
        <v>926.90478499999995</v>
      </c>
      <c r="AE47" s="25">
        <f>'AEO 2023 Table 47 Raw'!AH34</f>
        <v>945.99829099999999</v>
      </c>
      <c r="AF47" s="45">
        <f>'AEO 2023 Table 47 Raw'!AI34</f>
        <v>0.04</v>
      </c>
    </row>
    <row r="48" spans="1:32" ht="12" customHeight="1">
      <c r="A48" s="8" t="s">
        <v>1086</v>
      </c>
      <c r="B48" s="24" t="s">
        <v>1087</v>
      </c>
      <c r="C48" s="25">
        <f>'AEO 2023 Table 47 Raw'!F35</f>
        <v>26.969999000000001</v>
      </c>
      <c r="D48" s="25">
        <f>'AEO 2023 Table 47 Raw'!G35</f>
        <v>47.43</v>
      </c>
      <c r="E48" s="25">
        <f>'AEO 2023 Table 47 Raw'!H35</f>
        <v>59.271999000000001</v>
      </c>
      <c r="F48" s="25">
        <f>'AEO 2023 Table 47 Raw'!I35</f>
        <v>61.380001</v>
      </c>
      <c r="G48" s="25">
        <f>'AEO 2023 Table 47 Raw'!J35</f>
        <v>61.920161999999998</v>
      </c>
      <c r="H48" s="25">
        <f>'AEO 2023 Table 47 Raw'!K35</f>
        <v>62.41534</v>
      </c>
      <c r="I48" s="25">
        <f>'AEO 2023 Table 47 Raw'!L35</f>
        <v>62.870857000000001</v>
      </c>
      <c r="J48" s="25">
        <f>'AEO 2023 Table 47 Raw'!M35</f>
        <v>63.294476000000003</v>
      </c>
      <c r="K48" s="25">
        <f>'AEO 2023 Table 47 Raw'!N35</f>
        <v>63.689357999999999</v>
      </c>
      <c r="L48" s="25">
        <f>'AEO 2023 Table 47 Raw'!O35</f>
        <v>64.061240999999995</v>
      </c>
      <c r="M48" s="25">
        <f>'AEO 2023 Table 47 Raw'!P35</f>
        <v>64.419899000000001</v>
      </c>
      <c r="N48" s="25">
        <f>'AEO 2023 Table 47 Raw'!Q35</f>
        <v>64.773528999999996</v>
      </c>
      <c r="O48" s="25">
        <f>'AEO 2023 Table 47 Raw'!R35</f>
        <v>65.123833000000005</v>
      </c>
      <c r="P48" s="25">
        <f>'AEO 2023 Table 47 Raw'!S35</f>
        <v>65.470909000000006</v>
      </c>
      <c r="Q48" s="25">
        <f>'AEO 2023 Table 47 Raw'!T35</f>
        <v>65.814910999999995</v>
      </c>
      <c r="R48" s="25">
        <f>'AEO 2023 Table 47 Raw'!U35</f>
        <v>66.156433000000007</v>
      </c>
      <c r="S48" s="25">
        <f>'AEO 2023 Table 47 Raw'!V35</f>
        <v>66.495697000000007</v>
      </c>
      <c r="T48" s="25">
        <f>'AEO 2023 Table 47 Raw'!W35</f>
        <v>66.832970000000003</v>
      </c>
      <c r="U48" s="25">
        <f>'AEO 2023 Table 47 Raw'!X35</f>
        <v>67.168334999999999</v>
      </c>
      <c r="V48" s="25">
        <f>'AEO 2023 Table 47 Raw'!Y35</f>
        <v>67.502707999999998</v>
      </c>
      <c r="W48" s="25">
        <f>'AEO 2023 Table 47 Raw'!Z35</f>
        <v>67.836005999999998</v>
      </c>
      <c r="X48" s="25">
        <f>'AEO 2023 Table 47 Raw'!AA35</f>
        <v>68.168655000000001</v>
      </c>
      <c r="Y48" s="25">
        <f>'AEO 2023 Table 47 Raw'!AB35</f>
        <v>68.502373000000006</v>
      </c>
      <c r="Z48" s="25">
        <f>'AEO 2023 Table 47 Raw'!AC35</f>
        <v>68.839500000000001</v>
      </c>
      <c r="AA48" s="25">
        <f>'AEO 2023 Table 47 Raw'!AD35</f>
        <v>69.182654999999997</v>
      </c>
      <c r="AB48" s="25">
        <f>'AEO 2023 Table 47 Raw'!AE35</f>
        <v>69.532364000000001</v>
      </c>
      <c r="AC48" s="25">
        <f>'AEO 2023 Table 47 Raw'!AF35</f>
        <v>69.888549999999995</v>
      </c>
      <c r="AD48" s="25">
        <f>'AEO 2023 Table 47 Raw'!AG35</f>
        <v>70.251152000000005</v>
      </c>
      <c r="AE48" s="25">
        <f>'AEO 2023 Table 47 Raw'!AH35</f>
        <v>70.620002999999997</v>
      </c>
      <c r="AF48" s="45">
        <f>'AEO 2023 Table 47 Raw'!AI35</f>
        <v>3.5000000000000003E-2</v>
      </c>
    </row>
    <row r="49" spans="1:32" ht="12" customHeight="1">
      <c r="A49" s="8" t="s">
        <v>1088</v>
      </c>
      <c r="B49" s="24" t="s">
        <v>1089</v>
      </c>
      <c r="C49" s="25">
        <f>'AEO 2023 Table 47 Raw'!F36</f>
        <v>32.485492999999998</v>
      </c>
      <c r="D49" s="25">
        <f>'AEO 2023 Table 47 Raw'!G36</f>
        <v>45.917563999999999</v>
      </c>
      <c r="E49" s="25">
        <f>'AEO 2023 Table 47 Raw'!H36</f>
        <v>54.438347</v>
      </c>
      <c r="F49" s="25">
        <f>'AEO 2023 Table 47 Raw'!I36</f>
        <v>58.580399</v>
      </c>
      <c r="G49" s="25">
        <f>'AEO 2023 Table 47 Raw'!J36</f>
        <v>60.373111999999999</v>
      </c>
      <c r="H49" s="25">
        <f>'AEO 2023 Table 47 Raw'!K36</f>
        <v>62.175818999999997</v>
      </c>
      <c r="I49" s="25">
        <f>'AEO 2023 Table 47 Raw'!L36</f>
        <v>63.987071999999998</v>
      </c>
      <c r="J49" s="25">
        <f>'AEO 2023 Table 47 Raw'!M36</f>
        <v>65.816010000000006</v>
      </c>
      <c r="K49" s="25">
        <f>'AEO 2023 Table 47 Raw'!N36</f>
        <v>67.672150000000002</v>
      </c>
      <c r="L49" s="25">
        <f>'AEO 2023 Table 47 Raw'!O36</f>
        <v>69.540038999999993</v>
      </c>
      <c r="M49" s="25">
        <f>'AEO 2023 Table 47 Raw'!P36</f>
        <v>71.392394999999993</v>
      </c>
      <c r="N49" s="25">
        <f>'AEO 2023 Table 47 Raw'!Q36</f>
        <v>73.242050000000006</v>
      </c>
      <c r="O49" s="25">
        <f>'AEO 2023 Table 47 Raw'!R36</f>
        <v>75.092895999999996</v>
      </c>
      <c r="P49" s="25">
        <f>'AEO 2023 Table 47 Raw'!S36</f>
        <v>76.872742000000002</v>
      </c>
      <c r="Q49" s="25">
        <f>'AEO 2023 Table 47 Raw'!T36</f>
        <v>78.633728000000005</v>
      </c>
      <c r="R49" s="25">
        <f>'AEO 2023 Table 47 Raw'!U36</f>
        <v>80.435424999999995</v>
      </c>
      <c r="S49" s="25">
        <f>'AEO 2023 Table 47 Raw'!V36</f>
        <v>82.260277000000002</v>
      </c>
      <c r="T49" s="25">
        <f>'AEO 2023 Table 47 Raw'!W36</f>
        <v>84.062126000000006</v>
      </c>
      <c r="U49" s="25">
        <f>'AEO 2023 Table 47 Raw'!X36</f>
        <v>85.845725999999999</v>
      </c>
      <c r="V49" s="25">
        <f>'AEO 2023 Table 47 Raw'!Y36</f>
        <v>87.640495000000001</v>
      </c>
      <c r="W49" s="25">
        <f>'AEO 2023 Table 47 Raw'!Z36</f>
        <v>89.452477000000002</v>
      </c>
      <c r="X49" s="25">
        <f>'AEO 2023 Table 47 Raw'!AA36</f>
        <v>91.281104999999997</v>
      </c>
      <c r="Y49" s="25">
        <f>'AEO 2023 Table 47 Raw'!AB36</f>
        <v>93.125473</v>
      </c>
      <c r="Z49" s="25">
        <f>'AEO 2023 Table 47 Raw'!AC36</f>
        <v>94.983176999999998</v>
      </c>
      <c r="AA49" s="25">
        <f>'AEO 2023 Table 47 Raw'!AD36</f>
        <v>96.849968000000004</v>
      </c>
      <c r="AB49" s="25">
        <f>'AEO 2023 Table 47 Raw'!AE36</f>
        <v>98.726249999999993</v>
      </c>
      <c r="AC49" s="25">
        <f>'AEO 2023 Table 47 Raw'!AF36</f>
        <v>100.62426000000001</v>
      </c>
      <c r="AD49" s="25">
        <f>'AEO 2023 Table 47 Raw'!AG36</f>
        <v>102.54549400000001</v>
      </c>
      <c r="AE49" s="25">
        <f>'AEO 2023 Table 47 Raw'!AH36</f>
        <v>104.48915100000001</v>
      </c>
      <c r="AF49" s="45">
        <f>'AEO 2023 Table 47 Raw'!AI36</f>
        <v>4.2999999999999997E-2</v>
      </c>
    </row>
    <row r="50" spans="1:32" ht="15" customHeight="1">
      <c r="A50" s="8" t="s">
        <v>1090</v>
      </c>
      <c r="B50" s="24" t="s">
        <v>1091</v>
      </c>
      <c r="C50" s="25">
        <f>'AEO 2023 Table 47 Raw'!F37</f>
        <v>7.1724589999999999</v>
      </c>
      <c r="D50" s="25">
        <f>'AEO 2023 Table 47 Raw'!G37</f>
        <v>8.457884</v>
      </c>
      <c r="E50" s="25">
        <f>'AEO 2023 Table 47 Raw'!H37</f>
        <v>9.5488759999999999</v>
      </c>
      <c r="F50" s="25">
        <f>'AEO 2023 Table 47 Raw'!I37</f>
        <v>10.326612000000001</v>
      </c>
      <c r="G50" s="25">
        <f>'AEO 2023 Table 47 Raw'!J37</f>
        <v>10.693877000000001</v>
      </c>
      <c r="H50" s="25">
        <f>'AEO 2023 Table 47 Raw'!K37</f>
        <v>10.870692</v>
      </c>
      <c r="I50" s="25">
        <f>'AEO 2023 Table 47 Raw'!L37</f>
        <v>11.037345</v>
      </c>
      <c r="J50" s="25">
        <f>'AEO 2023 Table 47 Raw'!M37</f>
        <v>11.193871</v>
      </c>
      <c r="K50" s="25">
        <f>'AEO 2023 Table 47 Raw'!N37</f>
        <v>11.34094</v>
      </c>
      <c r="L50" s="25">
        <f>'AEO 2023 Table 47 Raw'!O37</f>
        <v>11.454879</v>
      </c>
      <c r="M50" s="25">
        <f>'AEO 2023 Table 47 Raw'!P37</f>
        <v>11.523292</v>
      </c>
      <c r="N50" s="25">
        <f>'AEO 2023 Table 47 Raw'!Q37</f>
        <v>11.581455</v>
      </c>
      <c r="O50" s="25">
        <f>'AEO 2023 Table 47 Raw'!R37</f>
        <v>11.636729000000001</v>
      </c>
      <c r="P50" s="25">
        <f>'AEO 2023 Table 47 Raw'!S37</f>
        <v>11.687825999999999</v>
      </c>
      <c r="Q50" s="25">
        <f>'AEO 2023 Table 47 Raw'!T37</f>
        <v>11.736679000000001</v>
      </c>
      <c r="R50" s="25">
        <f>'AEO 2023 Table 47 Raw'!U37</f>
        <v>11.776113</v>
      </c>
      <c r="S50" s="25">
        <f>'AEO 2023 Table 47 Raw'!V37</f>
        <v>11.806799</v>
      </c>
      <c r="T50" s="25">
        <f>'AEO 2023 Table 47 Raw'!W37</f>
        <v>11.835800000000001</v>
      </c>
      <c r="U50" s="25">
        <f>'AEO 2023 Table 47 Raw'!X37</f>
        <v>11.867737999999999</v>
      </c>
      <c r="V50" s="25">
        <f>'AEO 2023 Table 47 Raw'!Y37</f>
        <v>11.907171999999999</v>
      </c>
      <c r="W50" s="25">
        <f>'AEO 2023 Table 47 Raw'!Z37</f>
        <v>11.952139000000001</v>
      </c>
      <c r="X50" s="25">
        <f>'AEO 2023 Table 47 Raw'!AA37</f>
        <v>11.998142</v>
      </c>
      <c r="Y50" s="25">
        <f>'AEO 2023 Table 47 Raw'!AB37</f>
        <v>12.043982</v>
      </c>
      <c r="Z50" s="25">
        <f>'AEO 2023 Table 47 Raw'!AC37</f>
        <v>12.087415</v>
      </c>
      <c r="AA50" s="25">
        <f>'AEO 2023 Table 47 Raw'!AD37</f>
        <v>12.125690000000001</v>
      </c>
      <c r="AB50" s="25">
        <f>'AEO 2023 Table 47 Raw'!AE37</f>
        <v>12.1586</v>
      </c>
      <c r="AC50" s="25">
        <f>'AEO 2023 Table 47 Raw'!AF37</f>
        <v>12.189465</v>
      </c>
      <c r="AD50" s="25">
        <f>'AEO 2023 Table 47 Raw'!AG37</f>
        <v>12.221159999999999</v>
      </c>
      <c r="AE50" s="25">
        <f>'AEO 2023 Table 47 Raw'!AH37</f>
        <v>12.255587</v>
      </c>
      <c r="AF50" s="45">
        <f>'AEO 2023 Table 47 Raw'!AI37</f>
        <v>1.9E-2</v>
      </c>
    </row>
    <row r="51" spans="1:32" ht="15" customHeight="1">
      <c r="A51" s="8" t="s">
        <v>1092</v>
      </c>
      <c r="B51" s="24" t="s">
        <v>1093</v>
      </c>
      <c r="C51" s="25">
        <f>'AEO 2023 Table 47 Raw'!F38</f>
        <v>96.943595999999999</v>
      </c>
      <c r="D51" s="25">
        <f>'AEO 2023 Table 47 Raw'!G38</f>
        <v>96.375838999999999</v>
      </c>
      <c r="E51" s="25">
        <f>'AEO 2023 Table 47 Raw'!H38</f>
        <v>98.188980000000001</v>
      </c>
      <c r="F51" s="25">
        <f>'AEO 2023 Table 47 Raw'!I38</f>
        <v>99.832595999999995</v>
      </c>
      <c r="G51" s="25">
        <f>'AEO 2023 Table 47 Raw'!J38</f>
        <v>101.372215</v>
      </c>
      <c r="H51" s="25">
        <f>'AEO 2023 Table 47 Raw'!K38</f>
        <v>102.851097</v>
      </c>
      <c r="I51" s="25">
        <f>'AEO 2023 Table 47 Raw'!L38</f>
        <v>104.335266</v>
      </c>
      <c r="J51" s="25">
        <f>'AEO 2023 Table 47 Raw'!M38</f>
        <v>105.832863</v>
      </c>
      <c r="K51" s="25">
        <f>'AEO 2023 Table 47 Raw'!N38</f>
        <v>107.348007</v>
      </c>
      <c r="L51" s="25">
        <f>'AEO 2023 Table 47 Raw'!O38</f>
        <v>108.917366</v>
      </c>
      <c r="M51" s="25">
        <f>'AEO 2023 Table 47 Raw'!P38</f>
        <v>110.521828</v>
      </c>
      <c r="N51" s="25">
        <f>'AEO 2023 Table 47 Raw'!Q38</f>
        <v>112.14489</v>
      </c>
      <c r="O51" s="25">
        <f>'AEO 2023 Table 47 Raw'!R38</f>
        <v>113.791878</v>
      </c>
      <c r="P51" s="25">
        <f>'AEO 2023 Table 47 Raw'!S38</f>
        <v>115.46772</v>
      </c>
      <c r="Q51" s="25">
        <f>'AEO 2023 Table 47 Raw'!T38</f>
        <v>117.171211</v>
      </c>
      <c r="R51" s="25">
        <f>'AEO 2023 Table 47 Raw'!U38</f>
        <v>118.89960499999999</v>
      </c>
      <c r="S51" s="25">
        <f>'AEO 2023 Table 47 Raw'!V38</f>
        <v>120.656273</v>
      </c>
      <c r="T51" s="25">
        <f>'AEO 2023 Table 47 Raw'!W38</f>
        <v>122.44444300000001</v>
      </c>
      <c r="U51" s="25">
        <f>'AEO 2023 Table 47 Raw'!X38</f>
        <v>124.26765399999999</v>
      </c>
      <c r="V51" s="25">
        <f>'AEO 2023 Table 47 Raw'!Y38</f>
        <v>126.12685399999999</v>
      </c>
      <c r="W51" s="25">
        <f>'AEO 2023 Table 47 Raw'!Z38</f>
        <v>128.02136200000001</v>
      </c>
      <c r="X51" s="25">
        <f>'AEO 2023 Table 47 Raw'!AA38</f>
        <v>129.95013399999999</v>
      </c>
      <c r="Y51" s="25">
        <f>'AEO 2023 Table 47 Raw'!AB38</f>
        <v>131.91334499999999</v>
      </c>
      <c r="Z51" s="25">
        <f>'AEO 2023 Table 47 Raw'!AC38</f>
        <v>133.910202</v>
      </c>
      <c r="AA51" s="25">
        <f>'AEO 2023 Table 47 Raw'!AD38</f>
        <v>135.94387800000001</v>
      </c>
      <c r="AB51" s="25">
        <f>'AEO 2023 Table 47 Raw'!AE38</f>
        <v>138.014771</v>
      </c>
      <c r="AC51" s="25">
        <f>'AEO 2023 Table 47 Raw'!AF38</f>
        <v>140.12088</v>
      </c>
      <c r="AD51" s="25">
        <f>'AEO 2023 Table 47 Raw'!AG38</f>
        <v>142.26033000000001</v>
      </c>
      <c r="AE51" s="25">
        <f>'AEO 2023 Table 47 Raw'!AH38</f>
        <v>144.430115</v>
      </c>
      <c r="AF51" s="45">
        <f>'AEO 2023 Table 47 Raw'!AI38</f>
        <v>1.4E-2</v>
      </c>
    </row>
    <row r="52" spans="1:32" ht="15" customHeight="1">
      <c r="A52" s="8" t="s">
        <v>1094</v>
      </c>
      <c r="B52" s="24" t="s">
        <v>1095</v>
      </c>
      <c r="C52" s="25">
        <f>'AEO 2023 Table 47 Raw'!F39</f>
        <v>5.5833570000000003</v>
      </c>
      <c r="D52" s="25">
        <f>'AEO 2023 Table 47 Raw'!G39</f>
        <v>6.899108</v>
      </c>
      <c r="E52" s="25">
        <f>'AEO 2023 Table 47 Raw'!H39</f>
        <v>8.7525999999999993</v>
      </c>
      <c r="F52" s="25">
        <f>'AEO 2023 Table 47 Raw'!I39</f>
        <v>10.320059000000001</v>
      </c>
      <c r="G52" s="25">
        <f>'AEO 2023 Table 47 Raw'!J39</f>
        <v>11.326893999999999</v>
      </c>
      <c r="H52" s="25">
        <f>'AEO 2023 Table 47 Raw'!K39</f>
        <v>11.649971000000001</v>
      </c>
      <c r="I52" s="25">
        <f>'AEO 2023 Table 47 Raw'!L39</f>
        <v>11.976704</v>
      </c>
      <c r="J52" s="25">
        <f>'AEO 2023 Table 47 Raw'!M39</f>
        <v>12.309505</v>
      </c>
      <c r="K52" s="25">
        <f>'AEO 2023 Table 47 Raw'!N39</f>
        <v>12.650805999999999</v>
      </c>
      <c r="L52" s="25">
        <f>'AEO 2023 Table 47 Raw'!O39</f>
        <v>13.010585000000001</v>
      </c>
      <c r="M52" s="25">
        <f>'AEO 2023 Table 47 Raw'!P39</f>
        <v>13.382293000000001</v>
      </c>
      <c r="N52" s="25">
        <f>'AEO 2023 Table 47 Raw'!Q39</f>
        <v>13.763350000000001</v>
      </c>
      <c r="O52" s="25">
        <f>'AEO 2023 Table 47 Raw'!R39</f>
        <v>14.154275999999999</v>
      </c>
      <c r="P52" s="25">
        <f>'AEO 2023 Table 47 Raw'!S39</f>
        <v>14.556096999999999</v>
      </c>
      <c r="Q52" s="25">
        <f>'AEO 2023 Table 47 Raw'!T39</f>
        <v>14.956531</v>
      </c>
      <c r="R52" s="25">
        <f>'AEO 2023 Table 47 Raw'!U39</f>
        <v>15.366565</v>
      </c>
      <c r="S52" s="25">
        <f>'AEO 2023 Table 47 Raw'!V39</f>
        <v>15.786690999999999</v>
      </c>
      <c r="T52" s="25">
        <f>'AEO 2023 Table 47 Raw'!W39</f>
        <v>16.216818</v>
      </c>
      <c r="U52" s="25">
        <f>'AEO 2023 Table 47 Raw'!X39</f>
        <v>16.657633000000001</v>
      </c>
      <c r="V52" s="25">
        <f>'AEO 2023 Table 47 Raw'!Y39</f>
        <v>17.097104999999999</v>
      </c>
      <c r="W52" s="25">
        <f>'AEO 2023 Table 47 Raw'!Z39</f>
        <v>17.546858</v>
      </c>
      <c r="X52" s="25">
        <f>'AEO 2023 Table 47 Raw'!AA39</f>
        <v>18.007286000000001</v>
      </c>
      <c r="Y52" s="25">
        <f>'AEO 2023 Table 47 Raw'!AB39</f>
        <v>18.478339999999999</v>
      </c>
      <c r="Z52" s="25">
        <f>'AEO 2023 Table 47 Raw'!AC39</f>
        <v>18.960153999999999</v>
      </c>
      <c r="AA52" s="25">
        <f>'AEO 2023 Table 47 Raw'!AD39</f>
        <v>19.440370999999999</v>
      </c>
      <c r="AB52" s="25">
        <f>'AEO 2023 Table 47 Raw'!AE39</f>
        <v>19.930873999999999</v>
      </c>
      <c r="AC52" s="25">
        <f>'AEO 2023 Table 47 Raw'!AF39</f>
        <v>20.432293000000001</v>
      </c>
      <c r="AD52" s="25">
        <f>'AEO 2023 Table 47 Raw'!AG39</f>
        <v>20.944868</v>
      </c>
      <c r="AE52" s="25">
        <f>'AEO 2023 Table 47 Raw'!AH39</f>
        <v>21.468855000000001</v>
      </c>
      <c r="AF52" s="45">
        <f>'AEO 2023 Table 47 Raw'!AI39</f>
        <v>4.9000000000000002E-2</v>
      </c>
    </row>
    <row r="53" spans="1:32" ht="15" customHeight="1">
      <c r="A53" s="8" t="s">
        <v>1096</v>
      </c>
      <c r="B53" s="24" t="s">
        <v>1097</v>
      </c>
      <c r="C53" s="25">
        <f>'AEO 2023 Table 47 Raw'!F40</f>
        <v>445.94699100000003</v>
      </c>
      <c r="D53" s="25">
        <f>'AEO 2023 Table 47 Raw'!G40</f>
        <v>487.20901500000002</v>
      </c>
      <c r="E53" s="25">
        <f>'AEO 2023 Table 47 Raw'!H40</f>
        <v>523.71002199999998</v>
      </c>
      <c r="F53" s="25">
        <f>'AEO 2023 Table 47 Raw'!I40</f>
        <v>560.38824499999998</v>
      </c>
      <c r="G53" s="25">
        <f>'AEO 2023 Table 47 Raw'!J40</f>
        <v>597.47442599999999</v>
      </c>
      <c r="H53" s="25">
        <f>'AEO 2023 Table 47 Raw'!K40</f>
        <v>634.90472399999999</v>
      </c>
      <c r="I53" s="25">
        <f>'AEO 2023 Table 47 Raw'!L40</f>
        <v>672.73303199999998</v>
      </c>
      <c r="J53" s="25">
        <f>'AEO 2023 Table 47 Raw'!M40</f>
        <v>710.81597899999997</v>
      </c>
      <c r="K53" s="25">
        <f>'AEO 2023 Table 47 Raw'!N40</f>
        <v>748.88952600000005</v>
      </c>
      <c r="L53" s="25">
        <f>'AEO 2023 Table 47 Raw'!O40</f>
        <v>787.29797399999995</v>
      </c>
      <c r="M53" s="25">
        <f>'AEO 2023 Table 47 Raw'!P40</f>
        <v>826.023865</v>
      </c>
      <c r="N53" s="25">
        <f>'AEO 2023 Table 47 Raw'!Q40</f>
        <v>864.93164100000001</v>
      </c>
      <c r="O53" s="25">
        <f>'AEO 2023 Table 47 Raw'!R40</f>
        <v>904.114868</v>
      </c>
      <c r="P53" s="25">
        <f>'AEO 2023 Table 47 Raw'!S40</f>
        <v>943.79315199999996</v>
      </c>
      <c r="Q53" s="25">
        <f>'AEO 2023 Table 47 Raw'!T40</f>
        <v>983.87207000000001</v>
      </c>
      <c r="R53" s="25">
        <f>'AEO 2023 Table 47 Raw'!U40</f>
        <v>1024.044312</v>
      </c>
      <c r="S53" s="25">
        <f>'AEO 2023 Table 47 Raw'!V40</f>
        <v>1064.332764</v>
      </c>
      <c r="T53" s="25">
        <f>'AEO 2023 Table 47 Raw'!W40</f>
        <v>1104.986206</v>
      </c>
      <c r="U53" s="25">
        <f>'AEO 2023 Table 47 Raw'!X40</f>
        <v>1146.439697</v>
      </c>
      <c r="V53" s="25">
        <f>'AEO 2023 Table 47 Raw'!Y40</f>
        <v>1189.1207280000001</v>
      </c>
      <c r="W53" s="25">
        <f>'AEO 2023 Table 47 Raw'!Z40</f>
        <v>1232.996216</v>
      </c>
      <c r="X53" s="25">
        <f>'AEO 2023 Table 47 Raw'!AA40</f>
        <v>1277.6727289999999</v>
      </c>
      <c r="Y53" s="25">
        <f>'AEO 2023 Table 47 Raw'!AB40</f>
        <v>1322.664673</v>
      </c>
      <c r="Z53" s="25">
        <f>'AEO 2023 Table 47 Raw'!AC40</f>
        <v>1367.44165</v>
      </c>
      <c r="AA53" s="25">
        <f>'AEO 2023 Table 47 Raw'!AD40</f>
        <v>1411.900024</v>
      </c>
      <c r="AB53" s="25">
        <f>'AEO 2023 Table 47 Raw'!AE40</f>
        <v>1456.2844239999999</v>
      </c>
      <c r="AC53" s="25">
        <f>'AEO 2023 Table 47 Raw'!AF40</f>
        <v>1500.4047849999999</v>
      </c>
      <c r="AD53" s="25">
        <f>'AEO 2023 Table 47 Raw'!AG40</f>
        <v>1543.762573</v>
      </c>
      <c r="AE53" s="25">
        <f>'AEO 2023 Table 47 Raw'!AH40</f>
        <v>1585.8328859999999</v>
      </c>
      <c r="AF53" s="45">
        <f>'AEO 2023 Table 47 Raw'!AI40</f>
        <v>4.5999999999999999E-2</v>
      </c>
    </row>
    <row r="54" spans="1:32" ht="15" customHeight="1">
      <c r="A54" s="8" t="s">
        <v>1098</v>
      </c>
      <c r="B54" s="24" t="s">
        <v>1099</v>
      </c>
      <c r="C54" s="25">
        <f>'AEO 2023 Table 47 Raw'!F41</f>
        <v>64.328002999999995</v>
      </c>
      <c r="D54" s="25">
        <f>'AEO 2023 Table 47 Raw'!G41</f>
        <v>75.594002000000003</v>
      </c>
      <c r="E54" s="25">
        <f>'AEO 2023 Table 47 Raw'!H41</f>
        <v>81.957999999999998</v>
      </c>
      <c r="F54" s="25">
        <f>'AEO 2023 Table 47 Raw'!I41</f>
        <v>85.139999000000003</v>
      </c>
      <c r="G54" s="25">
        <f>'AEO 2023 Table 47 Raw'!J41</f>
        <v>93.982192999999995</v>
      </c>
      <c r="H54" s="25">
        <f>'AEO 2023 Table 47 Raw'!K41</f>
        <v>103.36318199999999</v>
      </c>
      <c r="I54" s="25">
        <f>'AEO 2023 Table 47 Raw'!L41</f>
        <v>113.16532100000001</v>
      </c>
      <c r="J54" s="25">
        <f>'AEO 2023 Table 47 Raw'!M41</f>
        <v>123.31379699999999</v>
      </c>
      <c r="K54" s="25">
        <f>'AEO 2023 Table 47 Raw'!N41</f>
        <v>133.73538199999999</v>
      </c>
      <c r="L54" s="25">
        <f>'AEO 2023 Table 47 Raw'!O41</f>
        <v>144.346588</v>
      </c>
      <c r="M54" s="25">
        <f>'AEO 2023 Table 47 Raw'!P41</f>
        <v>155.08763099999999</v>
      </c>
      <c r="N54" s="25">
        <f>'AEO 2023 Table 47 Raw'!Q41</f>
        <v>165.88197299999999</v>
      </c>
      <c r="O54" s="25">
        <f>'AEO 2023 Table 47 Raw'!R41</f>
        <v>176.64450099999999</v>
      </c>
      <c r="P54" s="25">
        <f>'AEO 2023 Table 47 Raw'!S41</f>
        <v>187.40939299999999</v>
      </c>
      <c r="Q54" s="25">
        <f>'AEO 2023 Table 47 Raw'!T41</f>
        <v>198.268677</v>
      </c>
      <c r="R54" s="25">
        <f>'AEO 2023 Table 47 Raw'!U41</f>
        <v>209.41423</v>
      </c>
      <c r="S54" s="25">
        <f>'AEO 2023 Table 47 Raw'!V41</f>
        <v>220.845947</v>
      </c>
      <c r="T54" s="25">
        <f>'AEO 2023 Table 47 Raw'!W41</f>
        <v>232.543701</v>
      </c>
      <c r="U54" s="25">
        <f>'AEO 2023 Table 47 Raw'!X41</f>
        <v>244.48284899999999</v>
      </c>
      <c r="V54" s="25">
        <f>'AEO 2023 Table 47 Raw'!Y41</f>
        <v>256.64562999999998</v>
      </c>
      <c r="W54" s="25">
        <f>'AEO 2023 Table 47 Raw'!Z41</f>
        <v>269.010651</v>
      </c>
      <c r="X54" s="25">
        <f>'AEO 2023 Table 47 Raw'!AA41</f>
        <v>281.56417800000003</v>
      </c>
      <c r="Y54" s="25">
        <f>'AEO 2023 Table 47 Raw'!AB41</f>
        <v>294.26825000000002</v>
      </c>
      <c r="Z54" s="25">
        <f>'AEO 2023 Table 47 Raw'!AC41</f>
        <v>307.09204099999999</v>
      </c>
      <c r="AA54" s="25">
        <f>'AEO 2023 Table 47 Raw'!AD41</f>
        <v>320.00271600000002</v>
      </c>
      <c r="AB54" s="25">
        <f>'AEO 2023 Table 47 Raw'!AE41</f>
        <v>332.96649200000002</v>
      </c>
      <c r="AC54" s="25">
        <f>'AEO 2023 Table 47 Raw'!AF41</f>
        <v>345.94287100000003</v>
      </c>
      <c r="AD54" s="25">
        <f>'AEO 2023 Table 47 Raw'!AG41</f>
        <v>358.890961</v>
      </c>
      <c r="AE54" s="25">
        <f>'AEO 2023 Table 47 Raw'!AH41</f>
        <v>371.77322400000003</v>
      </c>
      <c r="AF54" s="45">
        <f>'AEO 2023 Table 47 Raw'!AI41</f>
        <v>6.5000000000000002E-2</v>
      </c>
    </row>
    <row r="55" spans="1:32" ht="15" customHeight="1">
      <c r="A55" s="8" t="s">
        <v>1100</v>
      </c>
      <c r="B55" s="24" t="s">
        <v>1101</v>
      </c>
      <c r="C55" s="25">
        <f>'AEO 2023 Table 47 Raw'!F42</f>
        <v>121.340279</v>
      </c>
      <c r="D55" s="25">
        <f>'AEO 2023 Table 47 Raw'!G42</f>
        <v>154.57797199999999</v>
      </c>
      <c r="E55" s="25">
        <f>'AEO 2023 Table 47 Raw'!H42</f>
        <v>184.62844799999999</v>
      </c>
      <c r="F55" s="25">
        <f>'AEO 2023 Table 47 Raw'!I42</f>
        <v>208.98757900000001</v>
      </c>
      <c r="G55" s="25">
        <f>'AEO 2023 Table 47 Raw'!J42</f>
        <v>225.37876900000001</v>
      </c>
      <c r="H55" s="25">
        <f>'AEO 2023 Table 47 Raw'!K42</f>
        <v>238.34477200000001</v>
      </c>
      <c r="I55" s="25">
        <f>'AEO 2023 Table 47 Raw'!L42</f>
        <v>251.587997</v>
      </c>
      <c r="J55" s="25">
        <f>'AEO 2023 Table 47 Raw'!M42</f>
        <v>265.00787400000002</v>
      </c>
      <c r="K55" s="25">
        <f>'AEO 2023 Table 47 Raw'!N42</f>
        <v>278.52264400000001</v>
      </c>
      <c r="L55" s="25">
        <f>'AEO 2023 Table 47 Raw'!O42</f>
        <v>292.37914999999998</v>
      </c>
      <c r="M55" s="25">
        <f>'AEO 2023 Table 47 Raw'!P42</f>
        <v>306.63424700000002</v>
      </c>
      <c r="N55" s="25">
        <f>'AEO 2023 Table 47 Raw'!Q42</f>
        <v>321.28695699999997</v>
      </c>
      <c r="O55" s="25">
        <f>'AEO 2023 Table 47 Raw'!R42</f>
        <v>336.38125600000001</v>
      </c>
      <c r="P55" s="25">
        <f>'AEO 2023 Table 47 Raw'!S42</f>
        <v>351.955963</v>
      </c>
      <c r="Q55" s="25">
        <f>'AEO 2023 Table 47 Raw'!T42</f>
        <v>367.83340500000003</v>
      </c>
      <c r="R55" s="25">
        <f>'AEO 2023 Table 47 Raw'!U42</f>
        <v>384.15817299999998</v>
      </c>
      <c r="S55" s="25">
        <f>'AEO 2023 Table 47 Raw'!V42</f>
        <v>400.97872899999999</v>
      </c>
      <c r="T55" s="25">
        <f>'AEO 2023 Table 47 Raw'!W42</f>
        <v>418.281586</v>
      </c>
      <c r="U55" s="25">
        <f>'AEO 2023 Table 47 Raw'!X42</f>
        <v>436.11956800000002</v>
      </c>
      <c r="V55" s="25">
        <f>'AEO 2023 Table 47 Raw'!Y42</f>
        <v>454.223206</v>
      </c>
      <c r="W55" s="25">
        <f>'AEO 2023 Table 47 Raw'!Z42</f>
        <v>472.74136399999998</v>
      </c>
      <c r="X55" s="25">
        <f>'AEO 2023 Table 47 Raw'!AA42</f>
        <v>491.70300300000002</v>
      </c>
      <c r="Y55" s="25">
        <f>'AEO 2023 Table 47 Raw'!AB42</f>
        <v>511.12606799999998</v>
      </c>
      <c r="Z55" s="25">
        <f>'AEO 2023 Table 47 Raw'!AC42</f>
        <v>530.98492399999998</v>
      </c>
      <c r="AA55" s="25">
        <f>'AEO 2023 Table 47 Raw'!AD42</f>
        <v>550.75610400000005</v>
      </c>
      <c r="AB55" s="25">
        <f>'AEO 2023 Table 47 Raw'!AE42</f>
        <v>570.81701699999996</v>
      </c>
      <c r="AC55" s="25">
        <f>'AEO 2023 Table 47 Raw'!AF42</f>
        <v>591.32055700000001</v>
      </c>
      <c r="AD55" s="25">
        <f>'AEO 2023 Table 47 Raw'!AG42</f>
        <v>612.31854199999998</v>
      </c>
      <c r="AE55" s="25">
        <f>'AEO 2023 Table 47 Raw'!AH42</f>
        <v>633.87719700000002</v>
      </c>
      <c r="AF55" s="45">
        <f>'AEO 2023 Table 47 Raw'!AI42</f>
        <v>6.0999999999999999E-2</v>
      </c>
    </row>
    <row r="56" spans="1:32" ht="15" customHeight="1">
      <c r="A56" s="8" t="s">
        <v>1102</v>
      </c>
      <c r="B56" s="24" t="s">
        <v>1103</v>
      </c>
      <c r="C56" s="25">
        <f>'AEO 2023 Table 47 Raw'!F43</f>
        <v>25.162047999999999</v>
      </c>
      <c r="D56" s="25">
        <f>'AEO 2023 Table 47 Raw'!G43</f>
        <v>33.757781999999999</v>
      </c>
      <c r="E56" s="25">
        <f>'AEO 2023 Table 47 Raw'!H43</f>
        <v>43.291224999999997</v>
      </c>
      <c r="F56" s="25">
        <f>'AEO 2023 Table 47 Raw'!I43</f>
        <v>49.386383000000002</v>
      </c>
      <c r="G56" s="25">
        <f>'AEO 2023 Table 47 Raw'!J43</f>
        <v>51.574387000000002</v>
      </c>
      <c r="H56" s="25">
        <f>'AEO 2023 Table 47 Raw'!K43</f>
        <v>53.530833999999999</v>
      </c>
      <c r="I56" s="25">
        <f>'AEO 2023 Table 47 Raw'!L43</f>
        <v>55.570011000000001</v>
      </c>
      <c r="J56" s="25">
        <f>'AEO 2023 Table 47 Raw'!M43</f>
        <v>57.661495000000002</v>
      </c>
      <c r="K56" s="25">
        <f>'AEO 2023 Table 47 Raw'!N43</f>
        <v>59.811988999999997</v>
      </c>
      <c r="L56" s="25">
        <f>'AEO 2023 Table 47 Raw'!O43</f>
        <v>61.987437999999997</v>
      </c>
      <c r="M56" s="25">
        <f>'AEO 2023 Table 47 Raw'!P43</f>
        <v>64.196487000000005</v>
      </c>
      <c r="N56" s="25">
        <f>'AEO 2023 Table 47 Raw'!Q43</f>
        <v>66.463004999999995</v>
      </c>
      <c r="O56" s="25">
        <f>'AEO 2023 Table 47 Raw'!R43</f>
        <v>68.793846000000002</v>
      </c>
      <c r="P56" s="25">
        <f>'AEO 2023 Table 47 Raw'!S43</f>
        <v>71.198943999999997</v>
      </c>
      <c r="Q56" s="25">
        <f>'AEO 2023 Table 47 Raw'!T43</f>
        <v>73.662277000000003</v>
      </c>
      <c r="R56" s="25">
        <f>'AEO 2023 Table 47 Raw'!U43</f>
        <v>76.193236999999996</v>
      </c>
      <c r="S56" s="25">
        <f>'AEO 2023 Table 47 Raw'!V43</f>
        <v>78.792975999999996</v>
      </c>
      <c r="T56" s="25">
        <f>'AEO 2023 Table 47 Raw'!W43</f>
        <v>81.454643000000004</v>
      </c>
      <c r="U56" s="25">
        <f>'AEO 2023 Table 47 Raw'!X43</f>
        <v>84.179428000000001</v>
      </c>
      <c r="V56" s="25">
        <f>'AEO 2023 Table 47 Raw'!Y43</f>
        <v>86.959701999999993</v>
      </c>
      <c r="W56" s="25">
        <f>'AEO 2023 Table 47 Raw'!Z43</f>
        <v>89.805481</v>
      </c>
      <c r="X56" s="25">
        <f>'AEO 2023 Table 47 Raw'!AA43</f>
        <v>92.720855999999998</v>
      </c>
      <c r="Y56" s="25">
        <f>'AEO 2023 Table 47 Raw'!AB43</f>
        <v>95.706917000000004</v>
      </c>
      <c r="Z56" s="25">
        <f>'AEO 2023 Table 47 Raw'!AC43</f>
        <v>98.766266000000002</v>
      </c>
      <c r="AA56" s="25">
        <f>'AEO 2023 Table 47 Raw'!AD43</f>
        <v>101.88080600000001</v>
      </c>
      <c r="AB56" s="25">
        <f>'AEO 2023 Table 47 Raw'!AE43</f>
        <v>105.06590300000001</v>
      </c>
      <c r="AC56" s="25">
        <f>'AEO 2023 Table 47 Raw'!AF43</f>
        <v>108.32765999999999</v>
      </c>
      <c r="AD56" s="25">
        <f>'AEO 2023 Table 47 Raw'!AG43</f>
        <v>111.667374</v>
      </c>
      <c r="AE56" s="25">
        <f>'AEO 2023 Table 47 Raw'!AH43</f>
        <v>115.087654</v>
      </c>
      <c r="AF56" s="45">
        <f>'AEO 2023 Table 47 Raw'!AI43</f>
        <v>5.6000000000000001E-2</v>
      </c>
    </row>
    <row r="57" spans="1:32" ht="15" customHeight="1">
      <c r="A57" s="8" t="s">
        <v>1104</v>
      </c>
      <c r="B57" s="24" t="s">
        <v>1105</v>
      </c>
      <c r="C57" s="25">
        <f>'AEO 2023 Table 47 Raw'!F44</f>
        <v>21.436751999999998</v>
      </c>
      <c r="D57" s="25">
        <f>'AEO 2023 Table 47 Raw'!G44</f>
        <v>27.598734</v>
      </c>
      <c r="E57" s="25">
        <f>'AEO 2023 Table 47 Raw'!H44</f>
        <v>35.583275</v>
      </c>
      <c r="F57" s="25">
        <f>'AEO 2023 Table 47 Raw'!I44</f>
        <v>40.530216000000003</v>
      </c>
      <c r="G57" s="25">
        <f>'AEO 2023 Table 47 Raw'!J44</f>
        <v>42.960293</v>
      </c>
      <c r="H57" s="25">
        <f>'AEO 2023 Table 47 Raw'!K44</f>
        <v>45.071503</v>
      </c>
      <c r="I57" s="25">
        <f>'AEO 2023 Table 47 Raw'!L44</f>
        <v>47.258926000000002</v>
      </c>
      <c r="J57" s="25">
        <f>'AEO 2023 Table 47 Raw'!M44</f>
        <v>49.535010999999997</v>
      </c>
      <c r="K57" s="25">
        <f>'AEO 2023 Table 47 Raw'!N44</f>
        <v>51.919395000000002</v>
      </c>
      <c r="L57" s="25">
        <f>'AEO 2023 Table 47 Raw'!O44</f>
        <v>54.415638000000001</v>
      </c>
      <c r="M57" s="25">
        <f>'AEO 2023 Table 47 Raw'!P44</f>
        <v>57.007767000000001</v>
      </c>
      <c r="N57" s="25">
        <f>'AEO 2023 Table 47 Raw'!Q44</f>
        <v>59.691803</v>
      </c>
      <c r="O57" s="25">
        <f>'AEO 2023 Table 47 Raw'!R44</f>
        <v>62.468406999999999</v>
      </c>
      <c r="P57" s="25">
        <f>'AEO 2023 Table 47 Raw'!S44</f>
        <v>65.338493</v>
      </c>
      <c r="Q57" s="25">
        <f>'AEO 2023 Table 47 Raw'!T44</f>
        <v>68.332961999999995</v>
      </c>
      <c r="R57" s="25">
        <f>'AEO 2023 Table 47 Raw'!U44</f>
        <v>71.430465999999996</v>
      </c>
      <c r="S57" s="25">
        <f>'AEO 2023 Table 47 Raw'!V44</f>
        <v>74.628899000000004</v>
      </c>
      <c r="T57" s="25">
        <f>'AEO 2023 Table 47 Raw'!W44</f>
        <v>77.928932000000003</v>
      </c>
      <c r="U57" s="25">
        <f>'AEO 2023 Table 47 Raw'!X44</f>
        <v>81.334746999999993</v>
      </c>
      <c r="V57" s="25">
        <f>'AEO 2023 Table 47 Raw'!Y44</f>
        <v>84.875998999999993</v>
      </c>
      <c r="W57" s="25">
        <f>'AEO 2023 Table 47 Raw'!Z44</f>
        <v>88.529678000000004</v>
      </c>
      <c r="X57" s="25">
        <f>'AEO 2023 Table 47 Raw'!AA44</f>
        <v>92.295119999999997</v>
      </c>
      <c r="Y57" s="25">
        <f>'AEO 2023 Table 47 Raw'!AB44</f>
        <v>96.174530000000004</v>
      </c>
      <c r="Z57" s="25">
        <f>'AEO 2023 Table 47 Raw'!AC44</f>
        <v>100.172386</v>
      </c>
      <c r="AA57" s="25">
        <f>'AEO 2023 Table 47 Raw'!AD44</f>
        <v>104.314087</v>
      </c>
      <c r="AB57" s="25">
        <f>'AEO 2023 Table 47 Raw'!AE44</f>
        <v>108.579628</v>
      </c>
      <c r="AC57" s="25">
        <f>'AEO 2023 Table 47 Raw'!AF44</f>
        <v>112.96938299999999</v>
      </c>
      <c r="AD57" s="25">
        <f>'AEO 2023 Table 47 Raw'!AG44</f>
        <v>117.485657</v>
      </c>
      <c r="AE57" s="25">
        <f>'AEO 2023 Table 47 Raw'!AH44</f>
        <v>122.13298</v>
      </c>
      <c r="AF57" s="45">
        <f>'AEO 2023 Table 47 Raw'!AI44</f>
        <v>6.4000000000000001E-2</v>
      </c>
    </row>
    <row r="58" spans="1:32" ht="15" customHeight="1">
      <c r="B58" s="23" t="s">
        <v>1106</v>
      </c>
      <c r="AF58" s="48"/>
    </row>
    <row r="59" spans="1:32" ht="15" customHeight="1">
      <c r="A59" s="8" t="s">
        <v>1107</v>
      </c>
      <c r="B59" s="24" t="s">
        <v>1081</v>
      </c>
      <c r="C59" s="25">
        <f>'AEO 2023 Table 47 Raw'!F46</f>
        <v>25.34132</v>
      </c>
      <c r="D59" s="25">
        <f>'AEO 2023 Table 47 Raw'!G46</f>
        <v>30.831939999999999</v>
      </c>
      <c r="E59" s="25">
        <f>'AEO 2023 Table 47 Raw'!H46</f>
        <v>34.844315000000002</v>
      </c>
      <c r="F59" s="25">
        <f>'AEO 2023 Table 47 Raw'!I46</f>
        <v>35.958019</v>
      </c>
      <c r="G59" s="25">
        <f>'AEO 2023 Table 47 Raw'!J46</f>
        <v>37.186523000000001</v>
      </c>
      <c r="H59" s="25">
        <f>'AEO 2023 Table 47 Raw'!K46</f>
        <v>38.400398000000003</v>
      </c>
      <c r="I59" s="25">
        <f>'AEO 2023 Table 47 Raw'!L46</f>
        <v>39.597152999999999</v>
      </c>
      <c r="J59" s="25">
        <f>'AEO 2023 Table 47 Raw'!M46</f>
        <v>40.775063000000003</v>
      </c>
      <c r="K59" s="25">
        <f>'AEO 2023 Table 47 Raw'!N46</f>
        <v>41.934654000000002</v>
      </c>
      <c r="L59" s="25">
        <f>'AEO 2023 Table 47 Raw'!O46</f>
        <v>43.060527999999998</v>
      </c>
      <c r="M59" s="25">
        <f>'AEO 2023 Table 47 Raw'!P46</f>
        <v>44.201756000000003</v>
      </c>
      <c r="N59" s="25">
        <f>'AEO 2023 Table 47 Raw'!Q46</f>
        <v>45.363827000000001</v>
      </c>
      <c r="O59" s="25">
        <f>'AEO 2023 Table 47 Raw'!R46</f>
        <v>46.548321000000001</v>
      </c>
      <c r="P59" s="25">
        <f>'AEO 2023 Table 47 Raw'!S46</f>
        <v>47.756633999999998</v>
      </c>
      <c r="Q59" s="25">
        <f>'AEO 2023 Table 47 Raw'!T46</f>
        <v>48.983604</v>
      </c>
      <c r="R59" s="25">
        <f>'AEO 2023 Table 47 Raw'!U46</f>
        <v>50.236697999999997</v>
      </c>
      <c r="S59" s="25">
        <f>'AEO 2023 Table 47 Raw'!V46</f>
        <v>51.516010000000001</v>
      </c>
      <c r="T59" s="25">
        <f>'AEO 2023 Table 47 Raw'!W46</f>
        <v>52.821052999999999</v>
      </c>
      <c r="U59" s="25">
        <f>'AEO 2023 Table 47 Raw'!X46</f>
        <v>54.150795000000002</v>
      </c>
      <c r="V59" s="25">
        <f>'AEO 2023 Table 47 Raw'!Y46</f>
        <v>55.505904999999998</v>
      </c>
      <c r="W59" s="25">
        <f>'AEO 2023 Table 47 Raw'!Z46</f>
        <v>56.886997000000001</v>
      </c>
      <c r="X59" s="25">
        <f>'AEO 2023 Table 47 Raw'!AA46</f>
        <v>58.293770000000002</v>
      </c>
      <c r="Y59" s="25">
        <f>'AEO 2023 Table 47 Raw'!AB46</f>
        <v>59.725966999999997</v>
      </c>
      <c r="Z59" s="25">
        <f>'AEO 2023 Table 47 Raw'!AC46</f>
        <v>61.183010000000003</v>
      </c>
      <c r="AA59" s="25">
        <f>'AEO 2023 Table 47 Raw'!AD46</f>
        <v>62.647793</v>
      </c>
      <c r="AB59" s="25">
        <f>'AEO 2023 Table 47 Raw'!AE46</f>
        <v>64.137566000000007</v>
      </c>
      <c r="AC59" s="25">
        <f>'AEO 2023 Table 47 Raw'!AF46</f>
        <v>65.652901</v>
      </c>
      <c r="AD59" s="25">
        <f>'AEO 2023 Table 47 Raw'!AG46</f>
        <v>67.194282999999999</v>
      </c>
      <c r="AE59" s="25">
        <f>'AEO 2023 Table 47 Raw'!AH46</f>
        <v>68.761512999999994</v>
      </c>
      <c r="AF59" s="45">
        <f>'AEO 2023 Table 47 Raw'!AI46</f>
        <v>3.5999999999999997E-2</v>
      </c>
    </row>
    <row r="60" spans="1:32" ht="15" customHeight="1">
      <c r="A60" s="8" t="s">
        <v>1108</v>
      </c>
      <c r="B60" s="24" t="s">
        <v>1083</v>
      </c>
      <c r="C60" s="25">
        <f>'AEO 2023 Table 47 Raw'!F47</f>
        <v>2031.443481</v>
      </c>
      <c r="D60" s="25">
        <f>'AEO 2023 Table 47 Raw'!G47</f>
        <v>2328.2434079999998</v>
      </c>
      <c r="E60" s="25">
        <f>'AEO 2023 Table 47 Raw'!H47</f>
        <v>2524.6442870000001</v>
      </c>
      <c r="F60" s="25">
        <f>'AEO 2023 Table 47 Raw'!I47</f>
        <v>2664.3542480000001</v>
      </c>
      <c r="G60" s="25">
        <f>'AEO 2023 Table 47 Raw'!J47</f>
        <v>2771.4008789999998</v>
      </c>
      <c r="H60" s="25">
        <f>'AEO 2023 Table 47 Raw'!K47</f>
        <v>2867.1066890000002</v>
      </c>
      <c r="I60" s="25">
        <f>'AEO 2023 Table 47 Raw'!L47</f>
        <v>2964.1140140000002</v>
      </c>
      <c r="J60" s="25">
        <f>'AEO 2023 Table 47 Raw'!M47</f>
        <v>3060.1589359999998</v>
      </c>
      <c r="K60" s="25">
        <f>'AEO 2023 Table 47 Raw'!N47</f>
        <v>3155.1308589999999</v>
      </c>
      <c r="L60" s="25">
        <f>'AEO 2023 Table 47 Raw'!O47</f>
        <v>3252.639893</v>
      </c>
      <c r="M60" s="25">
        <f>'AEO 2023 Table 47 Raw'!P47</f>
        <v>3355.9975589999999</v>
      </c>
      <c r="N60" s="25">
        <f>'AEO 2023 Table 47 Raw'!Q47</f>
        <v>3460.9008789999998</v>
      </c>
      <c r="O60" s="25">
        <f>'AEO 2023 Table 47 Raw'!R47</f>
        <v>3563.7053219999998</v>
      </c>
      <c r="P60" s="25">
        <f>'AEO 2023 Table 47 Raw'!S47</f>
        <v>3667.5942380000001</v>
      </c>
      <c r="Q60" s="25">
        <f>'AEO 2023 Table 47 Raw'!T47</f>
        <v>3774.619385</v>
      </c>
      <c r="R60" s="25">
        <f>'AEO 2023 Table 47 Raw'!U47</f>
        <v>3885.2897950000001</v>
      </c>
      <c r="S60" s="25">
        <f>'AEO 2023 Table 47 Raw'!V47</f>
        <v>3999.758057</v>
      </c>
      <c r="T60" s="25">
        <f>'AEO 2023 Table 47 Raw'!W47</f>
        <v>4116.8779299999997</v>
      </c>
      <c r="U60" s="25">
        <f>'AEO 2023 Table 47 Raw'!X47</f>
        <v>4238.2216799999997</v>
      </c>
      <c r="V60" s="25">
        <f>'AEO 2023 Table 47 Raw'!Y47</f>
        <v>4361.3129879999997</v>
      </c>
      <c r="W60" s="25">
        <f>'AEO 2023 Table 47 Raw'!Z47</f>
        <v>4487.5444340000004</v>
      </c>
      <c r="X60" s="25">
        <f>'AEO 2023 Table 47 Raw'!AA47</f>
        <v>4616.3706050000001</v>
      </c>
      <c r="Y60" s="25">
        <f>'AEO 2023 Table 47 Raw'!AB47</f>
        <v>4747.2202150000003</v>
      </c>
      <c r="Z60" s="25">
        <f>'AEO 2023 Table 47 Raw'!AC47</f>
        <v>4878.6381840000004</v>
      </c>
      <c r="AA60" s="25">
        <f>'AEO 2023 Table 47 Raw'!AD47</f>
        <v>5011.4672849999997</v>
      </c>
      <c r="AB60" s="25">
        <f>'AEO 2023 Table 47 Raw'!AE47</f>
        <v>5146.673828</v>
      </c>
      <c r="AC60" s="25">
        <f>'AEO 2023 Table 47 Raw'!AF47</f>
        <v>5284.0668949999999</v>
      </c>
      <c r="AD60" s="25">
        <f>'AEO 2023 Table 47 Raw'!AG47</f>
        <v>5423.0380859999996</v>
      </c>
      <c r="AE60" s="25">
        <f>'AEO 2023 Table 47 Raw'!AH47</f>
        <v>5563.5517579999996</v>
      </c>
      <c r="AF60" s="45">
        <f>'AEO 2023 Table 47 Raw'!AI47</f>
        <v>3.6999999999999998E-2</v>
      </c>
    </row>
    <row r="61" spans="1:32" ht="15" customHeight="1">
      <c r="A61" s="8" t="s">
        <v>1109</v>
      </c>
      <c r="B61" s="24" t="s">
        <v>1085</v>
      </c>
      <c r="C61" s="25">
        <f>'AEO 2023 Table 47 Raw'!F48</f>
        <v>0</v>
      </c>
      <c r="D61" s="25">
        <f>'AEO 2023 Table 47 Raw'!G48</f>
        <v>0</v>
      </c>
      <c r="E61" s="25">
        <f>'AEO 2023 Table 47 Raw'!H48</f>
        <v>0</v>
      </c>
      <c r="F61" s="25">
        <f>'AEO 2023 Table 47 Raw'!I48</f>
        <v>0</v>
      </c>
      <c r="G61" s="25">
        <f>'AEO 2023 Table 47 Raw'!J48</f>
        <v>0</v>
      </c>
      <c r="H61" s="25">
        <f>'AEO 2023 Table 47 Raw'!K48</f>
        <v>0</v>
      </c>
      <c r="I61" s="25">
        <f>'AEO 2023 Table 47 Raw'!L48</f>
        <v>0</v>
      </c>
      <c r="J61" s="25">
        <f>'AEO 2023 Table 47 Raw'!M48</f>
        <v>0</v>
      </c>
      <c r="K61" s="25">
        <f>'AEO 2023 Table 47 Raw'!N48</f>
        <v>0</v>
      </c>
      <c r="L61" s="25">
        <f>'AEO 2023 Table 47 Raw'!O48</f>
        <v>0</v>
      </c>
      <c r="M61" s="25">
        <f>'AEO 2023 Table 47 Raw'!P48</f>
        <v>0</v>
      </c>
      <c r="N61" s="25">
        <f>'AEO 2023 Table 47 Raw'!Q48</f>
        <v>0</v>
      </c>
      <c r="O61" s="25">
        <f>'AEO 2023 Table 47 Raw'!R48</f>
        <v>0</v>
      </c>
      <c r="P61" s="25">
        <f>'AEO 2023 Table 47 Raw'!S48</f>
        <v>0</v>
      </c>
      <c r="Q61" s="25">
        <f>'AEO 2023 Table 47 Raw'!T48</f>
        <v>0</v>
      </c>
      <c r="R61" s="25">
        <f>'AEO 2023 Table 47 Raw'!U48</f>
        <v>0</v>
      </c>
      <c r="S61" s="25">
        <f>'AEO 2023 Table 47 Raw'!V48</f>
        <v>0</v>
      </c>
      <c r="T61" s="25">
        <f>'AEO 2023 Table 47 Raw'!W48</f>
        <v>0</v>
      </c>
      <c r="U61" s="25">
        <f>'AEO 2023 Table 47 Raw'!X48</f>
        <v>0</v>
      </c>
      <c r="V61" s="25">
        <f>'AEO 2023 Table 47 Raw'!Y48</f>
        <v>0</v>
      </c>
      <c r="W61" s="25">
        <f>'AEO 2023 Table 47 Raw'!Z48</f>
        <v>0</v>
      </c>
      <c r="X61" s="25">
        <f>'AEO 2023 Table 47 Raw'!AA48</f>
        <v>0</v>
      </c>
      <c r="Y61" s="25">
        <f>'AEO 2023 Table 47 Raw'!AB48</f>
        <v>0</v>
      </c>
      <c r="Z61" s="25">
        <f>'AEO 2023 Table 47 Raw'!AC48</f>
        <v>0</v>
      </c>
      <c r="AA61" s="25">
        <f>'AEO 2023 Table 47 Raw'!AD48</f>
        <v>0</v>
      </c>
      <c r="AB61" s="25">
        <f>'AEO 2023 Table 47 Raw'!AE48</f>
        <v>0</v>
      </c>
      <c r="AC61" s="25">
        <f>'AEO 2023 Table 47 Raw'!AF48</f>
        <v>0</v>
      </c>
      <c r="AD61" s="25">
        <f>'AEO 2023 Table 47 Raw'!AG48</f>
        <v>0</v>
      </c>
      <c r="AE61" s="25">
        <f>'AEO 2023 Table 47 Raw'!AH48</f>
        <v>0</v>
      </c>
      <c r="AF61" s="45">
        <f>'AEO 2023 Table 47 Raw'!AI48</f>
        <v>0</v>
      </c>
    </row>
    <row r="62" spans="1:32" ht="15" customHeight="1">
      <c r="A62" s="8" t="s">
        <v>1110</v>
      </c>
      <c r="B62" s="24" t="s">
        <v>1087</v>
      </c>
      <c r="C62" s="25">
        <f>'AEO 2023 Table 47 Raw'!F49</f>
        <v>243.14546200000001</v>
      </c>
      <c r="D62" s="25">
        <f>'AEO 2023 Table 47 Raw'!G49</f>
        <v>335.79156499999999</v>
      </c>
      <c r="E62" s="25">
        <f>'AEO 2023 Table 47 Raw'!H49</f>
        <v>383.935181</v>
      </c>
      <c r="F62" s="25">
        <f>'AEO 2023 Table 47 Raw'!I49</f>
        <v>400.52246100000002</v>
      </c>
      <c r="G62" s="25">
        <f>'AEO 2023 Table 47 Raw'!J49</f>
        <v>407.61910999999998</v>
      </c>
      <c r="H62" s="25">
        <f>'AEO 2023 Table 47 Raw'!K49</f>
        <v>414.49111900000003</v>
      </c>
      <c r="I62" s="25">
        <f>'AEO 2023 Table 47 Raw'!L49</f>
        <v>421.393036</v>
      </c>
      <c r="J62" s="25">
        <f>'AEO 2023 Table 47 Raw'!M49</f>
        <v>427.40426600000001</v>
      </c>
      <c r="K62" s="25">
        <f>'AEO 2023 Table 47 Raw'!N49</f>
        <v>432.63568099999998</v>
      </c>
      <c r="L62" s="25">
        <f>'AEO 2023 Table 47 Raw'!O49</f>
        <v>438.49890099999999</v>
      </c>
      <c r="M62" s="25">
        <f>'AEO 2023 Table 47 Raw'!P49</f>
        <v>446.48907500000001</v>
      </c>
      <c r="N62" s="25">
        <f>'AEO 2023 Table 47 Raw'!Q49</f>
        <v>454.73223899999999</v>
      </c>
      <c r="O62" s="25">
        <f>'AEO 2023 Table 47 Raw'!R49</f>
        <v>461.52075200000002</v>
      </c>
      <c r="P62" s="25">
        <f>'AEO 2023 Table 47 Raw'!S49</f>
        <v>468.21243299999998</v>
      </c>
      <c r="Q62" s="25">
        <f>'AEO 2023 Table 47 Raw'!T49</f>
        <v>475.80575599999997</v>
      </c>
      <c r="R62" s="25">
        <f>'AEO 2023 Table 47 Raw'!U49</f>
        <v>484.48400900000001</v>
      </c>
      <c r="S62" s="25">
        <f>'AEO 2023 Table 47 Raw'!V49</f>
        <v>494.31170700000001</v>
      </c>
      <c r="T62" s="25">
        <f>'AEO 2023 Table 47 Raw'!W49</f>
        <v>504.67654399999998</v>
      </c>
      <c r="U62" s="25">
        <f>'AEO 2023 Table 47 Raw'!X49</f>
        <v>516.08764599999995</v>
      </c>
      <c r="V62" s="25">
        <f>'AEO 2023 Table 47 Raw'!Y49</f>
        <v>527.31774900000005</v>
      </c>
      <c r="W62" s="25">
        <f>'AEO 2023 Table 47 Raw'!Z49</f>
        <v>538.96856700000001</v>
      </c>
      <c r="X62" s="25">
        <f>'AEO 2023 Table 47 Raw'!AA49</f>
        <v>550.96636999999998</v>
      </c>
      <c r="Y62" s="25">
        <f>'AEO 2023 Table 47 Raw'!AB49</f>
        <v>563.28277600000001</v>
      </c>
      <c r="Z62" s="25">
        <f>'AEO 2023 Table 47 Raw'!AC49</f>
        <v>575.50067100000001</v>
      </c>
      <c r="AA62" s="25">
        <f>'AEO 2023 Table 47 Raw'!AD49</f>
        <v>588.36859100000004</v>
      </c>
      <c r="AB62" s="25">
        <f>'AEO 2023 Table 47 Raw'!AE49</f>
        <v>602.04803500000003</v>
      </c>
      <c r="AC62" s="25">
        <f>'AEO 2023 Table 47 Raw'!AF49</f>
        <v>616.46588099999997</v>
      </c>
      <c r="AD62" s="25">
        <f>'AEO 2023 Table 47 Raw'!AG49</f>
        <v>631.54870600000004</v>
      </c>
      <c r="AE62" s="25">
        <f>'AEO 2023 Table 47 Raw'!AH49</f>
        <v>647.51074200000005</v>
      </c>
      <c r="AF62" s="45">
        <f>'AEO 2023 Table 47 Raw'!AI49</f>
        <v>3.5999999999999997E-2</v>
      </c>
    </row>
    <row r="63" spans="1:32" ht="15" customHeight="1">
      <c r="A63" s="8" t="s">
        <v>1111</v>
      </c>
      <c r="B63" s="24" t="s">
        <v>1089</v>
      </c>
      <c r="C63" s="25">
        <f>'AEO 2023 Table 47 Raw'!F50</f>
        <v>44.242100000000001</v>
      </c>
      <c r="D63" s="25">
        <f>'AEO 2023 Table 47 Raw'!G50</f>
        <v>57.959876999999999</v>
      </c>
      <c r="E63" s="25">
        <f>'AEO 2023 Table 47 Raw'!H50</f>
        <v>69.951576000000003</v>
      </c>
      <c r="F63" s="25">
        <f>'AEO 2023 Table 47 Raw'!I50</f>
        <v>78.945351000000002</v>
      </c>
      <c r="G63" s="25">
        <f>'AEO 2023 Table 47 Raw'!J50</f>
        <v>84.759506000000002</v>
      </c>
      <c r="H63" s="25">
        <f>'AEO 2023 Table 47 Raw'!K50</f>
        <v>89.937743999999995</v>
      </c>
      <c r="I63" s="25">
        <f>'AEO 2023 Table 47 Raw'!L50</f>
        <v>92.223777999999996</v>
      </c>
      <c r="J63" s="25">
        <f>'AEO 2023 Table 47 Raw'!M50</f>
        <v>94.555144999999996</v>
      </c>
      <c r="K63" s="25">
        <f>'AEO 2023 Table 47 Raw'!N50</f>
        <v>96.929855000000003</v>
      </c>
      <c r="L63" s="25">
        <f>'AEO 2023 Table 47 Raw'!O50</f>
        <v>99.348456999999996</v>
      </c>
      <c r="M63" s="25">
        <f>'AEO 2023 Table 47 Raw'!P50</f>
        <v>101.810303</v>
      </c>
      <c r="N63" s="25">
        <f>'AEO 2023 Table 47 Raw'!Q50</f>
        <v>104.31398</v>
      </c>
      <c r="O63" s="25">
        <f>'AEO 2023 Table 47 Raw'!R50</f>
        <v>106.860016</v>
      </c>
      <c r="P63" s="25">
        <f>'AEO 2023 Table 47 Raw'!S50</f>
        <v>109.449196</v>
      </c>
      <c r="Q63" s="25">
        <f>'AEO 2023 Table 47 Raw'!T50</f>
        <v>112.081863</v>
      </c>
      <c r="R63" s="25">
        <f>'AEO 2023 Table 47 Raw'!U50</f>
        <v>114.759064</v>
      </c>
      <c r="S63" s="25">
        <f>'AEO 2023 Table 47 Raw'!V50</f>
        <v>117.48131600000001</v>
      </c>
      <c r="T63" s="25">
        <f>'AEO 2023 Table 47 Raw'!W50</f>
        <v>120.24996899999999</v>
      </c>
      <c r="U63" s="25">
        <f>'AEO 2023 Table 47 Raw'!X50</f>
        <v>123.06551399999999</v>
      </c>
      <c r="V63" s="25">
        <f>'AEO 2023 Table 47 Raw'!Y50</f>
        <v>125.92826100000001</v>
      </c>
      <c r="W63" s="25">
        <f>'AEO 2023 Table 47 Raw'!Z50</f>
        <v>128.839752</v>
      </c>
      <c r="X63" s="25">
        <f>'AEO 2023 Table 47 Raw'!AA50</f>
        <v>131.79995700000001</v>
      </c>
      <c r="Y63" s="25">
        <f>'AEO 2023 Table 47 Raw'!AB50</f>
        <v>134.81431599999999</v>
      </c>
      <c r="Z63" s="25">
        <f>'AEO 2023 Table 47 Raw'!AC50</f>
        <v>137.88580300000001</v>
      </c>
      <c r="AA63" s="25">
        <f>'AEO 2023 Table 47 Raw'!AD50</f>
        <v>141.01591500000001</v>
      </c>
      <c r="AB63" s="25">
        <f>'AEO 2023 Table 47 Raw'!AE50</f>
        <v>144.20684800000001</v>
      </c>
      <c r="AC63" s="25">
        <f>'AEO 2023 Table 47 Raw'!AF50</f>
        <v>147.46043399999999</v>
      </c>
      <c r="AD63" s="25">
        <f>'AEO 2023 Table 47 Raw'!AG50</f>
        <v>150.77969400000001</v>
      </c>
      <c r="AE63" s="25">
        <f>'AEO 2023 Table 47 Raw'!AH50</f>
        <v>154.16679400000001</v>
      </c>
      <c r="AF63" s="45">
        <f>'AEO 2023 Table 47 Raw'!AI50</f>
        <v>4.5999999999999999E-2</v>
      </c>
    </row>
    <row r="64" spans="1:32" ht="15" customHeight="1">
      <c r="A64" s="8" t="s">
        <v>1112</v>
      </c>
      <c r="B64" s="24" t="s">
        <v>1091</v>
      </c>
      <c r="C64" s="25">
        <f>'AEO 2023 Table 47 Raw'!F51</f>
        <v>29.798960000000001</v>
      </c>
      <c r="D64" s="25">
        <f>'AEO 2023 Table 47 Raw'!G51</f>
        <v>40.311973999999999</v>
      </c>
      <c r="E64" s="25">
        <f>'AEO 2023 Table 47 Raw'!H51</f>
        <v>50.607475000000001</v>
      </c>
      <c r="F64" s="25">
        <f>'AEO 2023 Table 47 Raw'!I51</f>
        <v>59.090389000000002</v>
      </c>
      <c r="G64" s="25">
        <f>'AEO 2023 Table 47 Raw'!J51</f>
        <v>65.108185000000006</v>
      </c>
      <c r="H64" s="25">
        <f>'AEO 2023 Table 47 Raw'!K51</f>
        <v>68.878365000000002</v>
      </c>
      <c r="I64" s="25">
        <f>'AEO 2023 Table 47 Raw'!L51</f>
        <v>71.778519000000003</v>
      </c>
      <c r="J64" s="25">
        <f>'AEO 2023 Table 47 Raw'!M51</f>
        <v>74.124474000000006</v>
      </c>
      <c r="K64" s="25">
        <f>'AEO 2023 Table 47 Raw'!N51</f>
        <v>76.529831000000001</v>
      </c>
      <c r="L64" s="25">
        <f>'AEO 2023 Table 47 Raw'!O51</f>
        <v>78.988663000000003</v>
      </c>
      <c r="M64" s="25">
        <f>'AEO 2023 Table 47 Raw'!P51</f>
        <v>81.514861999999994</v>
      </c>
      <c r="N64" s="25">
        <f>'AEO 2023 Table 47 Raw'!Q51</f>
        <v>84.099945000000005</v>
      </c>
      <c r="O64" s="25">
        <f>'AEO 2023 Table 47 Raw'!R51</f>
        <v>86.744704999999996</v>
      </c>
      <c r="P64" s="25">
        <f>'AEO 2023 Table 47 Raw'!S51</f>
        <v>89.448975000000004</v>
      </c>
      <c r="Q64" s="25">
        <f>'AEO 2023 Table 47 Raw'!T51</f>
        <v>92.207825</v>
      </c>
      <c r="R64" s="25">
        <f>'AEO 2023 Table 47 Raw'!U51</f>
        <v>95.026832999999996</v>
      </c>
      <c r="S64" s="25">
        <f>'AEO 2023 Table 47 Raw'!V51</f>
        <v>97.907409999999999</v>
      </c>
      <c r="T64" s="25">
        <f>'AEO 2023 Table 47 Raw'!W51</f>
        <v>100.85034899999999</v>
      </c>
      <c r="U64" s="25">
        <f>'AEO 2023 Table 47 Raw'!X51</f>
        <v>103.85659800000001</v>
      </c>
      <c r="V64" s="25">
        <f>'AEO 2023 Table 47 Raw'!Y51</f>
        <v>106.912582</v>
      </c>
      <c r="W64" s="25">
        <f>'AEO 2023 Table 47 Raw'!Z51</f>
        <v>110.031853</v>
      </c>
      <c r="X64" s="25">
        <f>'AEO 2023 Table 47 Raw'!AA51</f>
        <v>113.21547700000001</v>
      </c>
      <c r="Y64" s="25">
        <f>'AEO 2023 Table 47 Raw'!AB51</f>
        <v>116.464378</v>
      </c>
      <c r="Z64" s="25">
        <f>'AEO 2023 Table 47 Raw'!AC51</f>
        <v>119.778374</v>
      </c>
      <c r="AA64" s="25">
        <f>'AEO 2023 Table 47 Raw'!AD51</f>
        <v>123.13962600000001</v>
      </c>
      <c r="AB64" s="25">
        <f>'AEO 2023 Table 47 Raw'!AE51</f>
        <v>126.56178300000001</v>
      </c>
      <c r="AC64" s="25">
        <f>'AEO 2023 Table 47 Raw'!AF51</f>
        <v>130.05413799999999</v>
      </c>
      <c r="AD64" s="25">
        <f>'AEO 2023 Table 47 Raw'!AG51</f>
        <v>133.62745699999999</v>
      </c>
      <c r="AE64" s="25">
        <f>'AEO 2023 Table 47 Raw'!AH51</f>
        <v>137.290436</v>
      </c>
      <c r="AF64" s="45">
        <f>'AEO 2023 Table 47 Raw'!AI51</f>
        <v>5.6000000000000001E-2</v>
      </c>
    </row>
    <row r="65" spans="1:32" ht="15" customHeight="1">
      <c r="A65" s="8" t="s">
        <v>1113</v>
      </c>
      <c r="B65" s="24" t="s">
        <v>1093</v>
      </c>
      <c r="C65" s="25">
        <f>'AEO 2023 Table 47 Raw'!F52</f>
        <v>280.836365</v>
      </c>
      <c r="D65" s="25">
        <f>'AEO 2023 Table 47 Raw'!G52</f>
        <v>391.70883199999997</v>
      </c>
      <c r="E65" s="25">
        <f>'AEO 2023 Table 47 Raw'!H52</f>
        <v>486.74243200000001</v>
      </c>
      <c r="F65" s="25">
        <f>'AEO 2023 Table 47 Raw'!I52</f>
        <v>550.70733600000005</v>
      </c>
      <c r="G65" s="25">
        <f>'AEO 2023 Table 47 Raw'!J52</f>
        <v>603.09759499999996</v>
      </c>
      <c r="H65" s="25">
        <f>'AEO 2023 Table 47 Raw'!K52</f>
        <v>615.40289299999995</v>
      </c>
      <c r="I65" s="25">
        <f>'AEO 2023 Table 47 Raw'!L52</f>
        <v>627.85687299999995</v>
      </c>
      <c r="J65" s="25">
        <f>'AEO 2023 Table 47 Raw'!M52</f>
        <v>640.49560499999995</v>
      </c>
      <c r="K65" s="25">
        <f>'AEO 2023 Table 47 Raw'!N52</f>
        <v>653.34362799999997</v>
      </c>
      <c r="L65" s="25">
        <f>'AEO 2023 Table 47 Raw'!O52</f>
        <v>666.416382</v>
      </c>
      <c r="M65" s="25">
        <f>'AEO 2023 Table 47 Raw'!P52</f>
        <v>679.72045900000001</v>
      </c>
      <c r="N65" s="25">
        <f>'AEO 2023 Table 47 Raw'!Q52</f>
        <v>693.25176999999996</v>
      </c>
      <c r="O65" s="25">
        <f>'AEO 2023 Table 47 Raw'!R52</f>
        <v>706.99322500000005</v>
      </c>
      <c r="P65" s="25">
        <f>'AEO 2023 Table 47 Raw'!S52</f>
        <v>720.92309599999999</v>
      </c>
      <c r="Q65" s="25">
        <f>'AEO 2023 Table 47 Raw'!T52</f>
        <v>735.06103499999995</v>
      </c>
      <c r="R65" s="25">
        <f>'AEO 2023 Table 47 Raw'!U52</f>
        <v>749.42907700000001</v>
      </c>
      <c r="S65" s="25">
        <f>'AEO 2023 Table 47 Raw'!V52</f>
        <v>764.01898200000005</v>
      </c>
      <c r="T65" s="25">
        <f>'AEO 2023 Table 47 Raw'!W52</f>
        <v>778.82794200000001</v>
      </c>
      <c r="U65" s="25">
        <f>'AEO 2023 Table 47 Raw'!X52</f>
        <v>793.86084000000005</v>
      </c>
      <c r="V65" s="25">
        <f>'AEO 2023 Table 47 Raw'!Y52</f>
        <v>809.10955799999999</v>
      </c>
      <c r="W65" s="25">
        <f>'AEO 2023 Table 47 Raw'!Z52</f>
        <v>824.57147199999997</v>
      </c>
      <c r="X65" s="25">
        <f>'AEO 2023 Table 47 Raw'!AA52</f>
        <v>840.24200399999995</v>
      </c>
      <c r="Y65" s="25">
        <f>'AEO 2023 Table 47 Raw'!AB52</f>
        <v>856.11712599999998</v>
      </c>
      <c r="Z65" s="25">
        <f>'AEO 2023 Table 47 Raw'!AC52</f>
        <v>872.19311500000003</v>
      </c>
      <c r="AA65" s="25">
        <f>'AEO 2023 Table 47 Raw'!AD52</f>
        <v>888.45996100000002</v>
      </c>
      <c r="AB65" s="25">
        <f>'AEO 2023 Table 47 Raw'!AE52</f>
        <v>904.91650400000003</v>
      </c>
      <c r="AC65" s="25">
        <f>'AEO 2023 Table 47 Raw'!AF52</f>
        <v>921.58117700000003</v>
      </c>
      <c r="AD65" s="25">
        <f>'AEO 2023 Table 47 Raw'!AG52</f>
        <v>938.47827099999995</v>
      </c>
      <c r="AE65" s="25">
        <f>'AEO 2023 Table 47 Raw'!AH52</f>
        <v>955.62683100000004</v>
      </c>
      <c r="AF65" s="45">
        <f>'AEO 2023 Table 47 Raw'!AI52</f>
        <v>4.4999999999999998E-2</v>
      </c>
    </row>
    <row r="66" spans="1:32" ht="15" customHeight="1">
      <c r="A66" s="8" t="s">
        <v>1114</v>
      </c>
      <c r="B66" s="24" t="s">
        <v>1095</v>
      </c>
      <c r="C66" s="25">
        <f>'AEO 2023 Table 47 Raw'!F53</f>
        <v>26.796666999999999</v>
      </c>
      <c r="D66" s="25">
        <f>'AEO 2023 Table 47 Raw'!G53</f>
        <v>45.314689999999999</v>
      </c>
      <c r="E66" s="25">
        <f>'AEO 2023 Table 47 Raw'!H53</f>
        <v>64.486289999999997</v>
      </c>
      <c r="F66" s="25">
        <f>'AEO 2023 Table 47 Raw'!I53</f>
        <v>81.043578999999994</v>
      </c>
      <c r="G66" s="25">
        <f>'AEO 2023 Table 47 Raw'!J53</f>
        <v>93.134765999999999</v>
      </c>
      <c r="H66" s="25">
        <f>'AEO 2023 Table 47 Raw'!K53</f>
        <v>100.868759</v>
      </c>
      <c r="I66" s="25">
        <f>'AEO 2023 Table 47 Raw'!L53</f>
        <v>107.840248</v>
      </c>
      <c r="J66" s="25">
        <f>'AEO 2023 Table 47 Raw'!M53</f>
        <v>108.36943100000001</v>
      </c>
      <c r="K66" s="25">
        <f>'AEO 2023 Table 47 Raw'!N53</f>
        <v>108.73043800000001</v>
      </c>
      <c r="L66" s="25">
        <f>'AEO 2023 Table 47 Raw'!O53</f>
        <v>108.962463</v>
      </c>
      <c r="M66" s="25">
        <f>'AEO 2023 Table 47 Raw'!P53</f>
        <v>109.136337</v>
      </c>
      <c r="N66" s="25">
        <f>'AEO 2023 Table 47 Raw'!Q53</f>
        <v>109.31253100000001</v>
      </c>
      <c r="O66" s="25">
        <f>'AEO 2023 Table 47 Raw'!R53</f>
        <v>109.494522</v>
      </c>
      <c r="P66" s="25">
        <f>'AEO 2023 Table 47 Raw'!S53</f>
        <v>109.682007</v>
      </c>
      <c r="Q66" s="25">
        <f>'AEO 2023 Table 47 Raw'!T53</f>
        <v>109.874374</v>
      </c>
      <c r="R66" s="25">
        <f>'AEO 2023 Table 47 Raw'!U53</f>
        <v>110.07062500000001</v>
      </c>
      <c r="S66" s="25">
        <f>'AEO 2023 Table 47 Raw'!V53</f>
        <v>110.27067599999999</v>
      </c>
      <c r="T66" s="25">
        <f>'AEO 2023 Table 47 Raw'!W53</f>
        <v>110.472984</v>
      </c>
      <c r="U66" s="25">
        <f>'AEO 2023 Table 47 Raw'!X53</f>
        <v>110.676666</v>
      </c>
      <c r="V66" s="25">
        <f>'AEO 2023 Table 47 Raw'!Y53</f>
        <v>110.88208</v>
      </c>
      <c r="W66" s="25">
        <f>'AEO 2023 Table 47 Raw'!Z53</f>
        <v>111.08747099999999</v>
      </c>
      <c r="X66" s="25">
        <f>'AEO 2023 Table 47 Raw'!AA53</f>
        <v>111.293312</v>
      </c>
      <c r="Y66" s="25">
        <f>'AEO 2023 Table 47 Raw'!AB53</f>
        <v>111.50631</v>
      </c>
      <c r="Z66" s="25">
        <f>'AEO 2023 Table 47 Raw'!AC53</f>
        <v>111.74614699999999</v>
      </c>
      <c r="AA66" s="25">
        <f>'AEO 2023 Table 47 Raw'!AD53</f>
        <v>112.02600099999999</v>
      </c>
      <c r="AB66" s="25">
        <f>'AEO 2023 Table 47 Raw'!AE53</f>
        <v>112.349495</v>
      </c>
      <c r="AC66" s="25">
        <f>'AEO 2023 Table 47 Raw'!AF53</f>
        <v>112.717384</v>
      </c>
      <c r="AD66" s="25">
        <f>'AEO 2023 Table 47 Raw'!AG53</f>
        <v>113.130196</v>
      </c>
      <c r="AE66" s="25">
        <f>'AEO 2023 Table 47 Raw'!AH53</f>
        <v>113.58820299999999</v>
      </c>
      <c r="AF66" s="45">
        <f>'AEO 2023 Table 47 Raw'!AI53</f>
        <v>5.2999999999999999E-2</v>
      </c>
    </row>
    <row r="67" spans="1:32" ht="15" customHeight="1">
      <c r="A67" s="8" t="s">
        <v>1115</v>
      </c>
      <c r="B67" s="24" t="s">
        <v>1097</v>
      </c>
      <c r="C67" s="25">
        <f>'AEO 2023 Table 47 Raw'!F54</f>
        <v>25.196525999999999</v>
      </c>
      <c r="D67" s="25">
        <f>'AEO 2023 Table 47 Raw'!G54</f>
        <v>42.608761000000001</v>
      </c>
      <c r="E67" s="25">
        <f>'AEO 2023 Table 47 Raw'!H54</f>
        <v>60.635548</v>
      </c>
      <c r="F67" s="25">
        <f>'AEO 2023 Table 47 Raw'!I54</f>
        <v>76.204123999999993</v>
      </c>
      <c r="G67" s="25">
        <f>'AEO 2023 Table 47 Raw'!J54</f>
        <v>87.573295999999999</v>
      </c>
      <c r="H67" s="25">
        <f>'AEO 2023 Table 47 Raw'!K54</f>
        <v>94.845459000000005</v>
      </c>
      <c r="I67" s="25">
        <f>'AEO 2023 Table 47 Raw'!L54</f>
        <v>101.40065800000001</v>
      </c>
      <c r="J67" s="25">
        <f>'AEO 2023 Table 47 Raw'!M54</f>
        <v>104.595985</v>
      </c>
      <c r="K67" s="25">
        <f>'AEO 2023 Table 47 Raw'!N54</f>
        <v>107.86273199999999</v>
      </c>
      <c r="L67" s="25">
        <f>'AEO 2023 Table 47 Raw'!O54</f>
        <v>111.197243</v>
      </c>
      <c r="M67" s="25">
        <f>'AEO 2023 Table 47 Raw'!P54</f>
        <v>114.59079</v>
      </c>
      <c r="N67" s="25">
        <f>'AEO 2023 Table 47 Raw'!Q54</f>
        <v>118.050285</v>
      </c>
      <c r="O67" s="25">
        <f>'AEO 2023 Table 47 Raw'!R54</f>
        <v>121.579582</v>
      </c>
      <c r="P67" s="25">
        <f>'AEO 2023 Table 47 Raw'!S54</f>
        <v>125.155067</v>
      </c>
      <c r="Q67" s="25">
        <f>'AEO 2023 Table 47 Raw'!T54</f>
        <v>128.797516</v>
      </c>
      <c r="R67" s="25">
        <f>'AEO 2023 Table 47 Raw'!U54</f>
        <v>132.53035</v>
      </c>
      <c r="S67" s="25">
        <f>'AEO 2023 Table 47 Raw'!V54</f>
        <v>136.34974700000001</v>
      </c>
      <c r="T67" s="25">
        <f>'AEO 2023 Table 47 Raw'!W54</f>
        <v>140.240295</v>
      </c>
      <c r="U67" s="25">
        <f>'AEO 2023 Table 47 Raw'!X54</f>
        <v>144.20495600000001</v>
      </c>
      <c r="V67" s="25">
        <f>'AEO 2023 Table 47 Raw'!Y54</f>
        <v>148.25529499999999</v>
      </c>
      <c r="W67" s="25">
        <f>'AEO 2023 Table 47 Raw'!Z54</f>
        <v>152.394699</v>
      </c>
      <c r="X67" s="25">
        <f>'AEO 2023 Table 47 Raw'!AA54</f>
        <v>156.62347399999999</v>
      </c>
      <c r="Y67" s="25">
        <f>'AEO 2023 Table 47 Raw'!AB54</f>
        <v>160.942566</v>
      </c>
      <c r="Z67" s="25">
        <f>'AEO 2023 Table 47 Raw'!AC54</f>
        <v>165.35136399999999</v>
      </c>
      <c r="AA67" s="25">
        <f>'AEO 2023 Table 47 Raw'!AD54</f>
        <v>169.848938</v>
      </c>
      <c r="AB67" s="25">
        <f>'AEO 2023 Table 47 Raw'!AE54</f>
        <v>174.436218</v>
      </c>
      <c r="AC67" s="25">
        <f>'AEO 2023 Table 47 Raw'!AF54</f>
        <v>179.11892700000001</v>
      </c>
      <c r="AD67" s="25">
        <f>'AEO 2023 Table 47 Raw'!AG54</f>
        <v>183.89915500000001</v>
      </c>
      <c r="AE67" s="25">
        <f>'AEO 2023 Table 47 Raw'!AH54</f>
        <v>188.77813699999999</v>
      </c>
      <c r="AF67" s="45">
        <f>'AEO 2023 Table 47 Raw'!AI54</f>
        <v>7.4999999999999997E-2</v>
      </c>
    </row>
    <row r="68" spans="1:32" ht="15" customHeight="1">
      <c r="A68" s="8" t="s">
        <v>1116</v>
      </c>
      <c r="B68" s="24" t="s">
        <v>1099</v>
      </c>
      <c r="C68" s="25">
        <f>'AEO 2023 Table 47 Raw'!F55</f>
        <v>19.641961999999999</v>
      </c>
      <c r="D68" s="25">
        <f>'AEO 2023 Table 47 Raw'!G55</f>
        <v>33.215679000000002</v>
      </c>
      <c r="E68" s="25">
        <f>'AEO 2023 Table 47 Raw'!H55</f>
        <v>47.268467000000001</v>
      </c>
      <c r="F68" s="25">
        <f>'AEO 2023 Table 47 Raw'!I55</f>
        <v>59.404961</v>
      </c>
      <c r="G68" s="25">
        <f>'AEO 2023 Table 47 Raw'!J55</f>
        <v>68.267807000000005</v>
      </c>
      <c r="H68" s="25">
        <f>'AEO 2023 Table 47 Raw'!K55</f>
        <v>73.936829000000003</v>
      </c>
      <c r="I68" s="25">
        <f>'AEO 2023 Table 47 Raw'!L55</f>
        <v>79.046927999999994</v>
      </c>
      <c r="J68" s="25">
        <f>'AEO 2023 Table 47 Raw'!M55</f>
        <v>81.697327000000001</v>
      </c>
      <c r="K68" s="25">
        <f>'AEO 2023 Table 47 Raw'!N55</f>
        <v>84.197013999999996</v>
      </c>
      <c r="L68" s="25">
        <f>'AEO 2023 Table 47 Raw'!O55</f>
        <v>85.953468000000001</v>
      </c>
      <c r="M68" s="25">
        <f>'AEO 2023 Table 47 Raw'!P55</f>
        <v>86.642052000000007</v>
      </c>
      <c r="N68" s="25">
        <f>'AEO 2023 Table 47 Raw'!Q55</f>
        <v>87.126075999999998</v>
      </c>
      <c r="O68" s="25">
        <f>'AEO 2023 Table 47 Raw'!R55</f>
        <v>87.600150999999997</v>
      </c>
      <c r="P68" s="25">
        <f>'AEO 2023 Table 47 Raw'!S55</f>
        <v>88.047066000000001</v>
      </c>
      <c r="Q68" s="25">
        <f>'AEO 2023 Table 47 Raw'!T55</f>
        <v>88.515472000000003</v>
      </c>
      <c r="R68" s="25">
        <f>'AEO 2023 Table 47 Raw'!U55</f>
        <v>88.823288000000005</v>
      </c>
      <c r="S68" s="25">
        <f>'AEO 2023 Table 47 Raw'!V55</f>
        <v>88.985320999999999</v>
      </c>
      <c r="T68" s="25">
        <f>'AEO 2023 Table 47 Raw'!W55</f>
        <v>89.172111999999998</v>
      </c>
      <c r="U68" s="25">
        <f>'AEO 2023 Table 47 Raw'!X55</f>
        <v>89.495384000000001</v>
      </c>
      <c r="V68" s="25">
        <f>'AEO 2023 Table 47 Raw'!Y55</f>
        <v>90.072411000000002</v>
      </c>
      <c r="W68" s="25">
        <f>'AEO 2023 Table 47 Raw'!Z55</f>
        <v>90.859511999999995</v>
      </c>
      <c r="X68" s="25">
        <f>'AEO 2023 Table 47 Raw'!AA55</f>
        <v>91.744774000000007</v>
      </c>
      <c r="Y68" s="25">
        <f>'AEO 2023 Table 47 Raw'!AB55</f>
        <v>92.696106</v>
      </c>
      <c r="Z68" s="25">
        <f>'AEO 2023 Table 47 Raw'!AC55</f>
        <v>93.655745999999994</v>
      </c>
      <c r="AA68" s="25">
        <f>'AEO 2023 Table 47 Raw'!AD55</f>
        <v>94.557418999999996</v>
      </c>
      <c r="AB68" s="25">
        <f>'AEO 2023 Table 47 Raw'!AE55</f>
        <v>95.400192000000004</v>
      </c>
      <c r="AC68" s="25">
        <f>'AEO 2023 Table 47 Raw'!AF55</f>
        <v>96.266959999999997</v>
      </c>
      <c r="AD68" s="25">
        <f>'AEO 2023 Table 47 Raw'!AG55</f>
        <v>97.231399999999994</v>
      </c>
      <c r="AE68" s="25">
        <f>'AEO 2023 Table 47 Raw'!AH55</f>
        <v>98.346619000000004</v>
      </c>
      <c r="AF68" s="45">
        <f>'AEO 2023 Table 47 Raw'!AI55</f>
        <v>5.8999999999999997E-2</v>
      </c>
    </row>
    <row r="69" spans="1:32" ht="15" customHeight="1">
      <c r="A69" s="8" t="s">
        <v>1117</v>
      </c>
      <c r="B69" s="24" t="s">
        <v>1101</v>
      </c>
      <c r="C69" s="25">
        <f>'AEO 2023 Table 47 Raw'!F56</f>
        <v>21.804157</v>
      </c>
      <c r="D69" s="25">
        <f>'AEO 2023 Table 47 Raw'!G56</f>
        <v>29.275511000000002</v>
      </c>
      <c r="E69" s="25">
        <f>'AEO 2023 Table 47 Raw'!H56</f>
        <v>36.391086999999999</v>
      </c>
      <c r="F69" s="25">
        <f>'AEO 2023 Table 47 Raw'!I56</f>
        <v>42.134377000000001</v>
      </c>
      <c r="G69" s="25">
        <f>'AEO 2023 Table 47 Raw'!J56</f>
        <v>46.149593000000003</v>
      </c>
      <c r="H69" s="25">
        <f>'AEO 2023 Table 47 Raw'!K56</f>
        <v>48.538395000000001</v>
      </c>
      <c r="I69" s="25">
        <f>'AEO 2023 Table 47 Raw'!L56</f>
        <v>50.317287</v>
      </c>
      <c r="J69" s="25">
        <f>'AEO 2023 Table 47 Raw'!M56</f>
        <v>51.333579999999998</v>
      </c>
      <c r="K69" s="25">
        <f>'AEO 2023 Table 47 Raw'!N56</f>
        <v>52.367713999999999</v>
      </c>
      <c r="L69" s="25">
        <f>'AEO 2023 Table 47 Raw'!O56</f>
        <v>53.428528</v>
      </c>
      <c r="M69" s="25">
        <f>'AEO 2023 Table 47 Raw'!P56</f>
        <v>54.510128000000002</v>
      </c>
      <c r="N69" s="25">
        <f>'AEO 2023 Table 47 Raw'!Q56</f>
        <v>55.610111000000003</v>
      </c>
      <c r="O69" s="25">
        <f>'AEO 2023 Table 47 Raw'!R56</f>
        <v>56.732365000000001</v>
      </c>
      <c r="P69" s="25">
        <f>'AEO 2023 Table 47 Raw'!S56</f>
        <v>57.880558000000001</v>
      </c>
      <c r="Q69" s="25">
        <f>'AEO 2023 Table 47 Raw'!T56</f>
        <v>59.054034999999999</v>
      </c>
      <c r="R69" s="25">
        <f>'AEO 2023 Table 47 Raw'!U56</f>
        <v>60.251175000000003</v>
      </c>
      <c r="S69" s="25">
        <f>'AEO 2023 Table 47 Raw'!V56</f>
        <v>61.474559999999997</v>
      </c>
      <c r="T69" s="25">
        <f>'AEO 2023 Table 47 Raw'!W56</f>
        <v>62.726730000000003</v>
      </c>
      <c r="U69" s="25">
        <f>'AEO 2023 Table 47 Raw'!X56</f>
        <v>64.010589999999993</v>
      </c>
      <c r="V69" s="25">
        <f>'AEO 2023 Table 47 Raw'!Y56</f>
        <v>65.327087000000006</v>
      </c>
      <c r="W69" s="25">
        <f>'AEO 2023 Table 47 Raw'!Z56</f>
        <v>66.676070999999993</v>
      </c>
      <c r="X69" s="25">
        <f>'AEO 2023 Table 47 Raw'!AA56</f>
        <v>68.057311999999996</v>
      </c>
      <c r="Y69" s="25">
        <f>'AEO 2023 Table 47 Raw'!AB56</f>
        <v>69.470946999999995</v>
      </c>
      <c r="Z69" s="25">
        <f>'AEO 2023 Table 47 Raw'!AC56</f>
        <v>70.916954000000004</v>
      </c>
      <c r="AA69" s="25">
        <f>'AEO 2023 Table 47 Raw'!AD56</f>
        <v>72.397980000000004</v>
      </c>
      <c r="AB69" s="25">
        <f>'AEO 2023 Table 47 Raw'!AE56</f>
        <v>73.914649999999995</v>
      </c>
      <c r="AC69" s="25">
        <f>'AEO 2023 Table 47 Raw'!AF56</f>
        <v>75.465866000000005</v>
      </c>
      <c r="AD69" s="25">
        <f>'AEO 2023 Table 47 Raw'!AG56</f>
        <v>77.050514000000007</v>
      </c>
      <c r="AE69" s="25">
        <f>'AEO 2023 Table 47 Raw'!AH56</f>
        <v>78.666718000000003</v>
      </c>
      <c r="AF69" s="45">
        <f>'AEO 2023 Table 47 Raw'!AI56</f>
        <v>4.7E-2</v>
      </c>
    </row>
    <row r="70" spans="1:32" ht="12" customHeight="1">
      <c r="A70" s="8" t="s">
        <v>1118</v>
      </c>
      <c r="B70" s="24" t="s">
        <v>1103</v>
      </c>
      <c r="C70" s="25">
        <f>'AEO 2023 Table 47 Raw'!F57</f>
        <v>29.001909000000001</v>
      </c>
      <c r="D70" s="25">
        <f>'AEO 2023 Table 47 Raw'!G57</f>
        <v>38.939624999999999</v>
      </c>
      <c r="E70" s="25">
        <f>'AEO 2023 Table 47 Raw'!H57</f>
        <v>48.404114</v>
      </c>
      <c r="F70" s="25">
        <f>'AEO 2023 Table 47 Raw'!I57</f>
        <v>56.043312</v>
      </c>
      <c r="G70" s="25">
        <f>'AEO 2023 Table 47 Raw'!J57</f>
        <v>61.383991000000002</v>
      </c>
      <c r="H70" s="25">
        <f>'AEO 2023 Table 47 Raw'!K57</f>
        <v>64.561356000000004</v>
      </c>
      <c r="I70" s="25">
        <f>'AEO 2023 Table 47 Raw'!L57</f>
        <v>66.927482999999995</v>
      </c>
      <c r="J70" s="25">
        <f>'AEO 2023 Table 47 Raw'!M57</f>
        <v>68.857924999999994</v>
      </c>
      <c r="K70" s="25">
        <f>'AEO 2023 Table 47 Raw'!N57</f>
        <v>70.841437999999997</v>
      </c>
      <c r="L70" s="25">
        <f>'AEO 2023 Table 47 Raw'!O57</f>
        <v>72.918564000000003</v>
      </c>
      <c r="M70" s="25">
        <f>'AEO 2023 Table 47 Raw'!P57</f>
        <v>75.062759</v>
      </c>
      <c r="N70" s="25">
        <f>'AEO 2023 Table 47 Raw'!Q57</f>
        <v>77.264267000000004</v>
      </c>
      <c r="O70" s="25">
        <f>'AEO 2023 Table 47 Raw'!R57</f>
        <v>79.524733999999995</v>
      </c>
      <c r="P70" s="25">
        <f>'AEO 2023 Table 47 Raw'!S57</f>
        <v>81.848335000000006</v>
      </c>
      <c r="Q70" s="25">
        <f>'AEO 2023 Table 47 Raw'!T57</f>
        <v>84.195853999999997</v>
      </c>
      <c r="R70" s="25">
        <f>'AEO 2023 Table 47 Raw'!U57</f>
        <v>86.603179999999995</v>
      </c>
      <c r="S70" s="25">
        <f>'AEO 2023 Table 47 Raw'!V57</f>
        <v>89.073074000000005</v>
      </c>
      <c r="T70" s="25">
        <f>'AEO 2023 Table 47 Raw'!W57</f>
        <v>91.606102000000007</v>
      </c>
      <c r="U70" s="25">
        <f>'AEO 2023 Table 47 Raw'!X57</f>
        <v>94.205521000000005</v>
      </c>
      <c r="V70" s="25">
        <f>'AEO 2023 Table 47 Raw'!Y57</f>
        <v>96.825774999999993</v>
      </c>
      <c r="W70" s="25">
        <f>'AEO 2023 Table 47 Raw'!Z57</f>
        <v>99.511925000000005</v>
      </c>
      <c r="X70" s="25">
        <f>'AEO 2023 Table 47 Raw'!AA57</f>
        <v>102.264999</v>
      </c>
      <c r="Y70" s="25">
        <f>'AEO 2023 Table 47 Raw'!AB57</f>
        <v>105.084068</v>
      </c>
      <c r="Z70" s="25">
        <f>'AEO 2023 Table 47 Raw'!AC57</f>
        <v>107.969559</v>
      </c>
      <c r="AA70" s="25">
        <f>'AEO 2023 Table 47 Raw'!AD57</f>
        <v>110.868172</v>
      </c>
      <c r="AB70" s="25">
        <f>'AEO 2023 Table 47 Raw'!AE57</f>
        <v>113.832314</v>
      </c>
      <c r="AC70" s="25">
        <f>'AEO 2023 Table 47 Raw'!AF57</f>
        <v>116.86582900000001</v>
      </c>
      <c r="AD70" s="25">
        <f>'AEO 2023 Table 47 Raw'!AG57</f>
        <v>119.971458</v>
      </c>
      <c r="AE70" s="25">
        <f>'AEO 2023 Table 47 Raw'!AH57</f>
        <v>123.15158099999999</v>
      </c>
      <c r="AF70" s="45">
        <f>'AEO 2023 Table 47 Raw'!AI57</f>
        <v>5.2999999999999999E-2</v>
      </c>
    </row>
    <row r="71" spans="1:32" ht="15" customHeight="1">
      <c r="A71" s="8" t="s">
        <v>1119</v>
      </c>
      <c r="B71" s="24" t="s">
        <v>1105</v>
      </c>
      <c r="C71" s="25">
        <f>'AEO 2023 Table 47 Raw'!F58</f>
        <v>43.401493000000002</v>
      </c>
      <c r="D71" s="25">
        <f>'AEO 2023 Table 47 Raw'!G58</f>
        <v>79.040122999999994</v>
      </c>
      <c r="E71" s="25">
        <f>'AEO 2023 Table 47 Raw'!H58</f>
        <v>115.73732800000001</v>
      </c>
      <c r="F71" s="25">
        <f>'AEO 2023 Table 47 Raw'!I58</f>
        <v>144.31880200000001</v>
      </c>
      <c r="G71" s="25">
        <f>'AEO 2023 Table 47 Raw'!J58</f>
        <v>161.96167</v>
      </c>
      <c r="H71" s="25">
        <f>'AEO 2023 Table 47 Raw'!K58</f>
        <v>174.66456600000001</v>
      </c>
      <c r="I71" s="25">
        <f>'AEO 2023 Table 47 Raw'!L58</f>
        <v>184.330566</v>
      </c>
      <c r="J71" s="25">
        <f>'AEO 2023 Table 47 Raw'!M58</f>
        <v>194.21669</v>
      </c>
      <c r="K71" s="25">
        <f>'AEO 2023 Table 47 Raw'!N58</f>
        <v>204.29608200000001</v>
      </c>
      <c r="L71" s="25">
        <f>'AEO 2023 Table 47 Raw'!O58</f>
        <v>214.626465</v>
      </c>
      <c r="M71" s="25">
        <f>'AEO 2023 Table 47 Raw'!P58</f>
        <v>225.21134900000001</v>
      </c>
      <c r="N71" s="25">
        <f>'AEO 2023 Table 47 Raw'!Q58</f>
        <v>236.03950499999999</v>
      </c>
      <c r="O71" s="25">
        <f>'AEO 2023 Table 47 Raw'!R58</f>
        <v>247.13400300000001</v>
      </c>
      <c r="P71" s="25">
        <f>'AEO 2023 Table 47 Raw'!S58</f>
        <v>258.53561400000001</v>
      </c>
      <c r="Q71" s="25">
        <f>'AEO 2023 Table 47 Raw'!T58</f>
        <v>270.23638899999997</v>
      </c>
      <c r="R71" s="25">
        <f>'AEO 2023 Table 47 Raw'!U58</f>
        <v>282.19741800000003</v>
      </c>
      <c r="S71" s="25">
        <f>'AEO 2023 Table 47 Raw'!V58</f>
        <v>294.43173200000001</v>
      </c>
      <c r="T71" s="25">
        <f>'AEO 2023 Table 47 Raw'!W58</f>
        <v>306.98468000000003</v>
      </c>
      <c r="U71" s="25">
        <f>'AEO 2023 Table 47 Raw'!X58</f>
        <v>319.93069500000001</v>
      </c>
      <c r="V71" s="25">
        <f>'AEO 2023 Table 47 Raw'!Y58</f>
        <v>333.34088100000002</v>
      </c>
      <c r="W71" s="25">
        <f>'AEO 2023 Table 47 Raw'!Z58</f>
        <v>347.21804800000001</v>
      </c>
      <c r="X71" s="25">
        <f>'AEO 2023 Table 47 Raw'!AA58</f>
        <v>361.513214</v>
      </c>
      <c r="Y71" s="25">
        <f>'AEO 2023 Table 47 Raw'!AB58</f>
        <v>376.16323899999998</v>
      </c>
      <c r="Z71" s="25">
        <f>'AEO 2023 Table 47 Raw'!AC58</f>
        <v>391.09524499999998</v>
      </c>
      <c r="AA71" s="25">
        <f>'AEO 2023 Table 47 Raw'!AD58</f>
        <v>406.29702800000001</v>
      </c>
      <c r="AB71" s="25">
        <f>'AEO 2023 Table 47 Raw'!AE58</f>
        <v>421.81195100000002</v>
      </c>
      <c r="AC71" s="25">
        <f>'AEO 2023 Table 47 Raw'!AF58</f>
        <v>437.61935399999999</v>
      </c>
      <c r="AD71" s="25">
        <f>'AEO 2023 Table 47 Raw'!AG58</f>
        <v>453.65158100000002</v>
      </c>
      <c r="AE71" s="25">
        <f>'AEO 2023 Table 47 Raw'!AH58</f>
        <v>469.833099</v>
      </c>
      <c r="AF71" s="45">
        <f>'AEO 2023 Table 47 Raw'!AI58</f>
        <v>8.8999999999999996E-2</v>
      </c>
    </row>
    <row r="72" spans="1:32" ht="15" customHeight="1">
      <c r="AF72" s="48"/>
    </row>
    <row r="73" spans="1:32" ht="15" customHeight="1">
      <c r="B73" s="23" t="s">
        <v>1120</v>
      </c>
      <c r="AF73" s="48"/>
    </row>
    <row r="74" spans="1:32" ht="15" customHeight="1">
      <c r="A74" s="8" t="s">
        <v>1121</v>
      </c>
      <c r="B74" s="24" t="s">
        <v>1053</v>
      </c>
      <c r="C74" s="27">
        <f>'AEO 2023 Table 47 Raw'!F60</f>
        <v>91.279387999999997</v>
      </c>
      <c r="D74" s="27">
        <f>'AEO 2023 Table 47 Raw'!G60</f>
        <v>154.35865799999999</v>
      </c>
      <c r="E74" s="27">
        <f>'AEO 2023 Table 47 Raw'!H60</f>
        <v>219.66423</v>
      </c>
      <c r="F74" s="27">
        <f>'AEO 2023 Table 47 Raw'!I60</f>
        <v>276.06451399999997</v>
      </c>
      <c r="G74" s="27">
        <f>'AEO 2023 Table 47 Raw'!J60</f>
        <v>317.25155599999999</v>
      </c>
      <c r="H74" s="27">
        <f>'AEO 2023 Table 47 Raw'!K60</f>
        <v>343.596405</v>
      </c>
      <c r="I74" s="27">
        <f>'AEO 2023 Table 47 Raw'!L60</f>
        <v>367.34390300000001</v>
      </c>
      <c r="J74" s="27">
        <f>'AEO 2023 Table 47 Raw'!M60</f>
        <v>382.82449300000002</v>
      </c>
      <c r="K74" s="27">
        <f>'AEO 2023 Table 47 Raw'!N60</f>
        <v>398.53997800000002</v>
      </c>
      <c r="L74" s="27">
        <f>'AEO 2023 Table 47 Raw'!O60</f>
        <v>414.53860500000002</v>
      </c>
      <c r="M74" s="27">
        <f>'AEO 2023 Table 47 Raw'!P60</f>
        <v>430.96127300000001</v>
      </c>
      <c r="N74" s="27">
        <f>'AEO 2023 Table 47 Raw'!Q60</f>
        <v>447.81228599999997</v>
      </c>
      <c r="O74" s="27">
        <f>'AEO 2023 Table 47 Raw'!R60</f>
        <v>465.11679099999998</v>
      </c>
      <c r="P74" s="27">
        <f>'AEO 2023 Table 47 Raw'!S60</f>
        <v>482.90234400000003</v>
      </c>
      <c r="Q74" s="27">
        <f>'AEO 2023 Table 47 Raw'!T60</f>
        <v>500.96951300000001</v>
      </c>
      <c r="R74" s="27">
        <f>'AEO 2023 Table 47 Raw'!U60</f>
        <v>519.50836200000003</v>
      </c>
      <c r="S74" s="27">
        <f>'AEO 2023 Table 47 Raw'!V60</f>
        <v>538.54644800000005</v>
      </c>
      <c r="T74" s="27">
        <f>'AEO 2023 Table 47 Raw'!W60</f>
        <v>558.08233600000005</v>
      </c>
      <c r="U74" s="27">
        <f>'AEO 2023 Table 47 Raw'!X60</f>
        <v>578.15362500000003</v>
      </c>
      <c r="V74" s="27">
        <f>'AEO 2023 Table 47 Raw'!Y60</f>
        <v>598.50408900000002</v>
      </c>
      <c r="W74" s="27">
        <f>'AEO 2023 Table 47 Raw'!Z60</f>
        <v>619.32586700000002</v>
      </c>
      <c r="X74" s="27">
        <f>'AEO 2023 Table 47 Raw'!AA60</f>
        <v>640.64349400000003</v>
      </c>
      <c r="Y74" s="27">
        <f>'AEO 2023 Table 47 Raw'!AB60</f>
        <v>662.47534199999996</v>
      </c>
      <c r="Z74" s="27">
        <f>'AEO 2023 Table 47 Raw'!AC60</f>
        <v>684.81463599999995</v>
      </c>
      <c r="AA74" s="27">
        <f>'AEO 2023 Table 47 Raw'!AD60</f>
        <v>707.22051999999996</v>
      </c>
      <c r="AB74" s="27">
        <f>'AEO 2023 Table 47 Raw'!AE60</f>
        <v>730.06036400000005</v>
      </c>
      <c r="AC74" s="27">
        <f>'AEO 2023 Table 47 Raw'!AF60</f>
        <v>753.42486599999995</v>
      </c>
      <c r="AD74" s="27">
        <f>'AEO 2023 Table 47 Raw'!AG60</f>
        <v>777.34991500000001</v>
      </c>
      <c r="AE74" s="27">
        <f>'AEO 2023 Table 47 Raw'!AH60</f>
        <v>801.87402299999997</v>
      </c>
      <c r="AF74" s="45">
        <f>'AEO 2023 Table 47 Raw'!AI60</f>
        <v>8.1000000000000003E-2</v>
      </c>
    </row>
    <row r="75" spans="1:32" ht="15" customHeight="1">
      <c r="A75" s="8" t="s">
        <v>1122</v>
      </c>
      <c r="B75" s="24" t="s">
        <v>1055</v>
      </c>
      <c r="C75" s="27">
        <f>'AEO 2023 Table 47 Raw'!F61</f>
        <v>90.713904999999997</v>
      </c>
      <c r="D75" s="27">
        <f>'AEO 2023 Table 47 Raw'!G61</f>
        <v>125.583687</v>
      </c>
      <c r="E75" s="27">
        <f>'AEO 2023 Table 47 Raw'!H61</f>
        <v>164.386169</v>
      </c>
      <c r="F75" s="27">
        <f>'AEO 2023 Table 47 Raw'!I61</f>
        <v>199.255966</v>
      </c>
      <c r="G75" s="27">
        <f>'AEO 2023 Table 47 Raw'!J61</f>
        <v>225.73603800000001</v>
      </c>
      <c r="H75" s="27">
        <f>'AEO 2023 Table 47 Raw'!K61</f>
        <v>243.039841</v>
      </c>
      <c r="I75" s="27">
        <f>'AEO 2023 Table 47 Raw'!L61</f>
        <v>259.55712899999997</v>
      </c>
      <c r="J75" s="27">
        <f>'AEO 2023 Table 47 Raw'!M61</f>
        <v>272.453125</v>
      </c>
      <c r="K75" s="27">
        <f>'AEO 2023 Table 47 Raw'!N61</f>
        <v>285.794647</v>
      </c>
      <c r="L75" s="27">
        <f>'AEO 2023 Table 47 Raw'!O61</f>
        <v>299.19274899999999</v>
      </c>
      <c r="M75" s="27">
        <f>'AEO 2023 Table 47 Raw'!P61</f>
        <v>313.14953600000001</v>
      </c>
      <c r="N75" s="27">
        <f>'AEO 2023 Table 47 Raw'!Q61</f>
        <v>327.69116200000002</v>
      </c>
      <c r="O75" s="27">
        <f>'AEO 2023 Table 47 Raw'!R61</f>
        <v>342.84011800000002</v>
      </c>
      <c r="P75" s="27">
        <f>'AEO 2023 Table 47 Raw'!S61</f>
        <v>358.61981200000002</v>
      </c>
      <c r="Q75" s="27">
        <f>'AEO 2023 Table 47 Raw'!T61</f>
        <v>374.87417599999998</v>
      </c>
      <c r="R75" s="27">
        <f>'AEO 2023 Table 47 Raw'!U61</f>
        <v>391.79058800000001</v>
      </c>
      <c r="S75" s="27">
        <f>'AEO 2023 Table 47 Raw'!V61</f>
        <v>409.39093000000003</v>
      </c>
      <c r="T75" s="27">
        <f>'AEO 2023 Table 47 Raw'!W61</f>
        <v>427.69464099999999</v>
      </c>
      <c r="U75" s="27">
        <f>'AEO 2023 Table 47 Raw'!X61</f>
        <v>446.72839399999998</v>
      </c>
      <c r="V75" s="27">
        <f>'AEO 2023 Table 47 Raw'!Y61</f>
        <v>466.348389</v>
      </c>
      <c r="W75" s="27">
        <f>'AEO 2023 Table 47 Raw'!Z61</f>
        <v>486.73355099999998</v>
      </c>
      <c r="X75" s="27">
        <f>'AEO 2023 Table 47 Raw'!AA61</f>
        <v>507.90823399999999</v>
      </c>
      <c r="Y75" s="27">
        <f>'AEO 2023 Table 47 Raw'!AB61</f>
        <v>529.89691200000004</v>
      </c>
      <c r="Z75" s="27">
        <f>'AEO 2023 Table 47 Raw'!AC61</f>
        <v>552.73230000000001</v>
      </c>
      <c r="AA75" s="27">
        <f>'AEO 2023 Table 47 Raw'!AD61</f>
        <v>576.19653300000004</v>
      </c>
      <c r="AB75" s="27">
        <f>'AEO 2023 Table 47 Raw'!AE61</f>
        <v>600.54156499999999</v>
      </c>
      <c r="AC75" s="27">
        <f>'AEO 2023 Table 47 Raw'!AF61</f>
        <v>625.79742399999998</v>
      </c>
      <c r="AD75" s="27">
        <f>'AEO 2023 Table 47 Raw'!AG61</f>
        <v>651.99127199999998</v>
      </c>
      <c r="AE75" s="27">
        <f>'AEO 2023 Table 47 Raw'!AH61</f>
        <v>679.15313700000002</v>
      </c>
      <c r="AF75" s="45">
        <f>'AEO 2023 Table 47 Raw'!AI61</f>
        <v>7.4999999999999997E-2</v>
      </c>
    </row>
    <row r="76" spans="1:32" ht="15" customHeight="1">
      <c r="A76" s="8" t="s">
        <v>1123</v>
      </c>
      <c r="B76" s="24" t="s">
        <v>1057</v>
      </c>
      <c r="C76" s="27">
        <f>'AEO 2023 Table 47 Raw'!F62</f>
        <v>41.477749000000003</v>
      </c>
      <c r="D76" s="27">
        <f>'AEO 2023 Table 47 Raw'!G62</f>
        <v>56.116959000000001</v>
      </c>
      <c r="E76" s="27">
        <f>'AEO 2023 Table 47 Raw'!H62</f>
        <v>70.654503000000005</v>
      </c>
      <c r="F76" s="27">
        <f>'AEO 2023 Table 47 Raw'!I62</f>
        <v>82.650513000000004</v>
      </c>
      <c r="G76" s="27">
        <f>'AEO 2023 Table 47 Raw'!J62</f>
        <v>91.190062999999995</v>
      </c>
      <c r="H76" s="27">
        <f>'AEO 2023 Table 47 Raw'!K62</f>
        <v>96.476439999999997</v>
      </c>
      <c r="I76" s="27">
        <f>'AEO 2023 Table 47 Raw'!L62</f>
        <v>100.644547</v>
      </c>
      <c r="J76" s="27">
        <f>'AEO 2023 Table 47 Raw'!M62</f>
        <v>105.10861199999999</v>
      </c>
      <c r="K76" s="27">
        <f>'AEO 2023 Table 47 Raw'!N62</f>
        <v>109.777794</v>
      </c>
      <c r="L76" s="27">
        <f>'AEO 2023 Table 47 Raw'!O62</f>
        <v>114.634125</v>
      </c>
      <c r="M76" s="27">
        <f>'AEO 2023 Table 47 Raw'!P62</f>
        <v>119.654022</v>
      </c>
      <c r="N76" s="27">
        <f>'AEO 2023 Table 47 Raw'!Q62</f>
        <v>124.82345599999999</v>
      </c>
      <c r="O76" s="27">
        <f>'AEO 2023 Table 47 Raw'!R62</f>
        <v>130.140533</v>
      </c>
      <c r="P76" s="27">
        <f>'AEO 2023 Table 47 Raw'!S62</f>
        <v>135.60420199999999</v>
      </c>
      <c r="Q76" s="27">
        <f>'AEO 2023 Table 47 Raw'!T62</f>
        <v>141.26831100000001</v>
      </c>
      <c r="R76" s="27">
        <f>'AEO 2023 Table 47 Raw'!U62</f>
        <v>147.09477200000001</v>
      </c>
      <c r="S76" s="27">
        <f>'AEO 2023 Table 47 Raw'!V62</f>
        <v>153.074432</v>
      </c>
      <c r="T76" s="27">
        <f>'AEO 2023 Table 47 Raw'!W62</f>
        <v>159.205353</v>
      </c>
      <c r="U76" s="27">
        <f>'AEO 2023 Table 47 Raw'!X62</f>
        <v>165.49443099999999</v>
      </c>
      <c r="V76" s="27">
        <f>'AEO 2023 Table 47 Raw'!Y62</f>
        <v>171.99311800000001</v>
      </c>
      <c r="W76" s="27">
        <f>'AEO 2023 Table 47 Raw'!Z62</f>
        <v>178.657501</v>
      </c>
      <c r="X76" s="27">
        <f>'AEO 2023 Table 47 Raw'!AA62</f>
        <v>185.48194899999999</v>
      </c>
      <c r="Y76" s="27">
        <f>'AEO 2023 Table 47 Raw'!AB62</f>
        <v>192.46803299999999</v>
      </c>
      <c r="Z76" s="27">
        <f>'AEO 2023 Table 47 Raw'!AC62</f>
        <v>199.62287900000001</v>
      </c>
      <c r="AA76" s="27">
        <f>'AEO 2023 Table 47 Raw'!AD62</f>
        <v>206.99113500000001</v>
      </c>
      <c r="AB76" s="27">
        <f>'AEO 2023 Table 47 Raw'!AE62</f>
        <v>214.53208900000001</v>
      </c>
      <c r="AC76" s="27">
        <f>'AEO 2023 Table 47 Raw'!AF62</f>
        <v>222.241882</v>
      </c>
      <c r="AD76" s="27">
        <f>'AEO 2023 Table 47 Raw'!AG62</f>
        <v>230.12132299999999</v>
      </c>
      <c r="AE76" s="27">
        <f>'AEO 2023 Table 47 Raw'!AH62</f>
        <v>238.176727</v>
      </c>
      <c r="AF76" s="45">
        <f>'AEO 2023 Table 47 Raw'!AI62</f>
        <v>6.4000000000000001E-2</v>
      </c>
    </row>
    <row r="77" spans="1:32" ht="15" customHeight="1">
      <c r="A77" s="8" t="s">
        <v>1124</v>
      </c>
      <c r="B77" s="24" t="s">
        <v>1059</v>
      </c>
      <c r="C77" s="27">
        <f>'AEO 2023 Table 47 Raw'!F63</f>
        <v>18.422384000000001</v>
      </c>
      <c r="D77" s="27">
        <f>'AEO 2023 Table 47 Raw'!G63</f>
        <v>24.921766000000002</v>
      </c>
      <c r="E77" s="27">
        <f>'AEO 2023 Table 47 Raw'!H63</f>
        <v>31.286677999999998</v>
      </c>
      <c r="F77" s="27">
        <f>'AEO 2023 Table 47 Raw'!I63</f>
        <v>36.531010000000002</v>
      </c>
      <c r="G77" s="27">
        <f>'AEO 2023 Table 47 Raw'!J63</f>
        <v>40.251339000000002</v>
      </c>
      <c r="H77" s="27">
        <f>'AEO 2023 Table 47 Raw'!K63</f>
        <v>42.582152999999998</v>
      </c>
      <c r="I77" s="27">
        <f>'AEO 2023 Table 47 Raw'!L63</f>
        <v>44.375087999999998</v>
      </c>
      <c r="J77" s="27">
        <f>'AEO 2023 Table 47 Raw'!M63</f>
        <v>45.552967000000002</v>
      </c>
      <c r="K77" s="27">
        <f>'AEO 2023 Table 47 Raw'!N63</f>
        <v>46.643486000000003</v>
      </c>
      <c r="L77" s="27">
        <f>'AEO 2023 Table 47 Raw'!O63</f>
        <v>47.615417000000001</v>
      </c>
      <c r="M77" s="27">
        <f>'AEO 2023 Table 47 Raw'!P63</f>
        <v>48.534264</v>
      </c>
      <c r="N77" s="27">
        <f>'AEO 2023 Table 47 Raw'!Q63</f>
        <v>49.396385000000002</v>
      </c>
      <c r="O77" s="27">
        <f>'AEO 2023 Table 47 Raw'!R63</f>
        <v>50.197502</v>
      </c>
      <c r="P77" s="27">
        <f>'AEO 2023 Table 47 Raw'!S63</f>
        <v>50.933815000000003</v>
      </c>
      <c r="Q77" s="27">
        <f>'AEO 2023 Table 47 Raw'!T63</f>
        <v>51.605465000000002</v>
      </c>
      <c r="R77" s="27">
        <f>'AEO 2023 Table 47 Raw'!U63</f>
        <v>52.221404999999997</v>
      </c>
      <c r="S77" s="27">
        <f>'AEO 2023 Table 47 Raw'!V63</f>
        <v>52.787604999999999</v>
      </c>
      <c r="T77" s="27">
        <f>'AEO 2023 Table 47 Raw'!W63</f>
        <v>53.310012999999998</v>
      </c>
      <c r="U77" s="27">
        <f>'AEO 2023 Table 47 Raw'!X63</f>
        <v>53.794593999999996</v>
      </c>
      <c r="V77" s="27">
        <f>'AEO 2023 Table 47 Raw'!Y63</f>
        <v>54.246001999999997</v>
      </c>
      <c r="W77" s="27">
        <f>'AEO 2023 Table 47 Raw'!Z63</f>
        <v>54.667313</v>
      </c>
      <c r="X77" s="27">
        <f>'AEO 2023 Table 47 Raw'!AA63</f>
        <v>55.060822000000002</v>
      </c>
      <c r="Y77" s="27">
        <f>'AEO 2023 Table 47 Raw'!AB63</f>
        <v>55.427867999999997</v>
      </c>
      <c r="Z77" s="27">
        <f>'AEO 2023 Table 47 Raw'!AC63</f>
        <v>55.770457999999998</v>
      </c>
      <c r="AA77" s="27">
        <f>'AEO 2023 Table 47 Raw'!AD63</f>
        <v>56.094085999999997</v>
      </c>
      <c r="AB77" s="27">
        <f>'AEO 2023 Table 47 Raw'!AE63</f>
        <v>56.398609</v>
      </c>
      <c r="AC77" s="27">
        <f>'AEO 2023 Table 47 Raw'!AF63</f>
        <v>56.681601999999998</v>
      </c>
      <c r="AD77" s="27">
        <f>'AEO 2023 Table 47 Raw'!AG63</f>
        <v>56.938384999999997</v>
      </c>
      <c r="AE77" s="27">
        <f>'AEO 2023 Table 47 Raw'!AH63</f>
        <v>57.168449000000003</v>
      </c>
      <c r="AF77" s="45">
        <f>'AEO 2023 Table 47 Raw'!AI63</f>
        <v>4.1000000000000002E-2</v>
      </c>
    </row>
    <row r="78" spans="1:32" ht="15" customHeight="1">
      <c r="A78" s="8" t="s">
        <v>1125</v>
      </c>
      <c r="B78" s="24" t="s">
        <v>1061</v>
      </c>
      <c r="C78" s="27">
        <f>'AEO 2023 Table 47 Raw'!F64</f>
        <v>37.358677</v>
      </c>
      <c r="D78" s="27">
        <f>'AEO 2023 Table 47 Raw'!G64</f>
        <v>50.538738000000002</v>
      </c>
      <c r="E78" s="27">
        <f>'AEO 2023 Table 47 Raw'!H64</f>
        <v>63.446117000000001</v>
      </c>
      <c r="F78" s="27">
        <f>'AEO 2023 Table 47 Raw'!I64</f>
        <v>74.081069999999997</v>
      </c>
      <c r="G78" s="27">
        <f>'AEO 2023 Table 47 Raw'!J64</f>
        <v>81.625525999999994</v>
      </c>
      <c r="H78" s="27">
        <f>'AEO 2023 Table 47 Raw'!K64</f>
        <v>86.352164999999999</v>
      </c>
      <c r="I78" s="27">
        <f>'AEO 2023 Table 47 Raw'!L64</f>
        <v>89.988045</v>
      </c>
      <c r="J78" s="27">
        <f>'AEO 2023 Table 47 Raw'!M64</f>
        <v>93.229279000000005</v>
      </c>
      <c r="K78" s="27">
        <f>'AEO 2023 Table 47 Raw'!N64</f>
        <v>96.518051</v>
      </c>
      <c r="L78" s="27">
        <f>'AEO 2023 Table 47 Raw'!O64</f>
        <v>99.834007</v>
      </c>
      <c r="M78" s="27">
        <f>'AEO 2023 Table 47 Raw'!P64</f>
        <v>103.228836</v>
      </c>
      <c r="N78" s="27">
        <f>'AEO 2023 Table 47 Raw'!Q64</f>
        <v>106.711052</v>
      </c>
      <c r="O78" s="27">
        <f>'AEO 2023 Table 47 Raw'!R64</f>
        <v>110.286186</v>
      </c>
      <c r="P78" s="27">
        <f>'AEO 2023 Table 47 Raw'!S64</f>
        <v>113.95946499999999</v>
      </c>
      <c r="Q78" s="27">
        <f>'AEO 2023 Table 47 Raw'!T64</f>
        <v>117.72137499999999</v>
      </c>
      <c r="R78" s="27">
        <f>'AEO 2023 Table 47 Raw'!U64</f>
        <v>121.58760100000001</v>
      </c>
      <c r="S78" s="27">
        <f>'AEO 2023 Table 47 Raw'!V64</f>
        <v>125.559944</v>
      </c>
      <c r="T78" s="27">
        <f>'AEO 2023 Table 47 Raw'!W64</f>
        <v>129.63948099999999</v>
      </c>
      <c r="U78" s="27">
        <f>'AEO 2023 Table 47 Raw'!X64</f>
        <v>133.82646199999999</v>
      </c>
      <c r="V78" s="27">
        <f>'AEO 2023 Table 47 Raw'!Y64</f>
        <v>138.11544799999999</v>
      </c>
      <c r="W78" s="27">
        <f>'AEO 2023 Table 47 Raw'!Z64</f>
        <v>142.51733400000001</v>
      </c>
      <c r="X78" s="27">
        <f>'AEO 2023 Table 47 Raw'!AA64</f>
        <v>147.03389000000001</v>
      </c>
      <c r="Y78" s="27">
        <f>'AEO 2023 Table 47 Raw'!AB64</f>
        <v>151.667145</v>
      </c>
      <c r="Z78" s="27">
        <f>'AEO 2023 Table 47 Raw'!AC64</f>
        <v>156.41830400000001</v>
      </c>
      <c r="AA78" s="27">
        <f>'AEO 2023 Table 47 Raw'!AD64</f>
        <v>161.26028400000001</v>
      </c>
      <c r="AB78" s="27">
        <f>'AEO 2023 Table 47 Raw'!AE64</f>
        <v>166.222961</v>
      </c>
      <c r="AC78" s="27">
        <f>'AEO 2023 Table 47 Raw'!AF64</f>
        <v>171.310562</v>
      </c>
      <c r="AD78" s="27">
        <f>'AEO 2023 Table 47 Raw'!AG64</f>
        <v>176.52694700000001</v>
      </c>
      <c r="AE78" s="27">
        <f>'AEO 2023 Table 47 Raw'!AH64</f>
        <v>181.87539699999999</v>
      </c>
      <c r="AF78" s="45">
        <f>'AEO 2023 Table 47 Raw'!AI64</f>
        <v>5.8000000000000003E-2</v>
      </c>
    </row>
    <row r="79" spans="1:32" ht="15" customHeight="1">
      <c r="A79" s="8" t="s">
        <v>1126</v>
      </c>
      <c r="B79" s="24" t="s">
        <v>1063</v>
      </c>
      <c r="C79" s="27">
        <f>'AEO 2023 Table 47 Raw'!F65</f>
        <v>1060.8295900000001</v>
      </c>
      <c r="D79" s="27">
        <f>'AEO 2023 Table 47 Raw'!G65</f>
        <v>1535.6385499999999</v>
      </c>
      <c r="E79" s="27">
        <f>'AEO 2023 Table 47 Raw'!H65</f>
        <v>1956.2210689999999</v>
      </c>
      <c r="F79" s="27">
        <f>'AEO 2023 Table 47 Raw'!I65</f>
        <v>2270.5656739999999</v>
      </c>
      <c r="G79" s="27">
        <f>'AEO 2023 Table 47 Raw'!J65</f>
        <v>2496.6696780000002</v>
      </c>
      <c r="H79" s="27">
        <f>'AEO 2023 Table 47 Raw'!K65</f>
        <v>2624.844482</v>
      </c>
      <c r="I79" s="27">
        <f>'AEO 2023 Table 47 Raw'!L65</f>
        <v>2736.3034670000002</v>
      </c>
      <c r="J79" s="27">
        <f>'AEO 2023 Table 47 Raw'!M65</f>
        <v>2821.4812010000001</v>
      </c>
      <c r="K79" s="27">
        <f>'AEO 2023 Table 47 Raw'!N65</f>
        <v>2907.1589359999998</v>
      </c>
      <c r="L79" s="27">
        <f>'AEO 2023 Table 47 Raw'!O65</f>
        <v>2993.8640140000002</v>
      </c>
      <c r="M79" s="27">
        <f>'AEO 2023 Table 47 Raw'!P65</f>
        <v>3083.5327149999998</v>
      </c>
      <c r="N79" s="27">
        <f>'AEO 2023 Table 47 Raw'!Q65</f>
        <v>3175.1757809999999</v>
      </c>
      <c r="O79" s="27">
        <f>'AEO 2023 Table 47 Raw'!R65</f>
        <v>3267.311279</v>
      </c>
      <c r="P79" s="27">
        <f>'AEO 2023 Table 47 Raw'!S65</f>
        <v>3361.35376</v>
      </c>
      <c r="Q79" s="27">
        <f>'AEO 2023 Table 47 Raw'!T65</f>
        <v>3458.070557</v>
      </c>
      <c r="R79" s="27">
        <f>'AEO 2023 Table 47 Raw'!U65</f>
        <v>3557.9589839999999</v>
      </c>
      <c r="S79" s="27">
        <f>'AEO 2023 Table 47 Raw'!V65</f>
        <v>3661.1564939999998</v>
      </c>
      <c r="T79" s="27">
        <f>'AEO 2023 Table 47 Raw'!W65</f>
        <v>3767.2658689999998</v>
      </c>
      <c r="U79" s="27">
        <f>'AEO 2023 Table 47 Raw'!X65</f>
        <v>3877.064453</v>
      </c>
      <c r="V79" s="27">
        <f>'AEO 2023 Table 47 Raw'!Y65</f>
        <v>3989.1020509999998</v>
      </c>
      <c r="W79" s="27">
        <f>'AEO 2023 Table 47 Raw'!Z65</f>
        <v>4104.3325199999999</v>
      </c>
      <c r="X79" s="27">
        <f>'AEO 2023 Table 47 Raw'!AA65</f>
        <v>4222.5615230000003</v>
      </c>
      <c r="Y79" s="27">
        <f>'AEO 2023 Table 47 Raw'!AB65</f>
        <v>4343.7075199999999</v>
      </c>
      <c r="Z79" s="27">
        <f>'AEO 2023 Table 47 Raw'!AC65</f>
        <v>4467.2685549999997</v>
      </c>
      <c r="AA79" s="27">
        <f>'AEO 2023 Table 47 Raw'!AD65</f>
        <v>4593.1997069999998</v>
      </c>
      <c r="AB79" s="27">
        <f>'AEO 2023 Table 47 Raw'!AE65</f>
        <v>4722.3706050000001</v>
      </c>
      <c r="AC79" s="27">
        <f>'AEO 2023 Table 47 Raw'!AF65</f>
        <v>4854.9150390000004</v>
      </c>
      <c r="AD79" s="27">
        <f>'AEO 2023 Table 47 Raw'!AG65</f>
        <v>4990.8554690000001</v>
      </c>
      <c r="AE79" s="27">
        <f>'AEO 2023 Table 47 Raw'!AH65</f>
        <v>5130.4770509999998</v>
      </c>
      <c r="AF79" s="45">
        <f>'AEO 2023 Table 47 Raw'!AI65</f>
        <v>5.8000000000000003E-2</v>
      </c>
    </row>
    <row r="80" spans="1:32" ht="15" customHeight="1">
      <c r="A80" s="8" t="s">
        <v>1127</v>
      </c>
      <c r="B80" s="24" t="s">
        <v>1065</v>
      </c>
      <c r="C80" s="27">
        <f>'AEO 2023 Table 47 Raw'!F66</f>
        <v>3092.2739259999998</v>
      </c>
      <c r="D80" s="27">
        <f>'AEO 2023 Table 47 Raw'!G66</f>
        <v>3863.8820799999999</v>
      </c>
      <c r="E80" s="27">
        <f>'AEO 2023 Table 47 Raw'!H66</f>
        <v>4480.8652339999999</v>
      </c>
      <c r="F80" s="27">
        <f>'AEO 2023 Table 47 Raw'!I66</f>
        <v>4934.919922</v>
      </c>
      <c r="G80" s="27">
        <f>'AEO 2023 Table 47 Raw'!J66</f>
        <v>5268.0708009999998</v>
      </c>
      <c r="H80" s="27">
        <f>'AEO 2023 Table 47 Raw'!K66</f>
        <v>5491.9516599999997</v>
      </c>
      <c r="I80" s="27">
        <f>'AEO 2023 Table 47 Raw'!L66</f>
        <v>5700.4174800000001</v>
      </c>
      <c r="J80" s="27">
        <f>'AEO 2023 Table 47 Raw'!M66</f>
        <v>5881.640625</v>
      </c>
      <c r="K80" s="27">
        <f>'AEO 2023 Table 47 Raw'!N66</f>
        <v>6062.2890619999998</v>
      </c>
      <c r="L80" s="27">
        <f>'AEO 2023 Table 47 Raw'!O66</f>
        <v>6246.5034180000002</v>
      </c>
      <c r="M80" s="27">
        <f>'AEO 2023 Table 47 Raw'!P66</f>
        <v>6439.5307620000003</v>
      </c>
      <c r="N80" s="27">
        <f>'AEO 2023 Table 47 Raw'!Q66</f>
        <v>6636.0771480000003</v>
      </c>
      <c r="O80" s="27">
        <f>'AEO 2023 Table 47 Raw'!R66</f>
        <v>6831.0161129999997</v>
      </c>
      <c r="P80" s="27">
        <f>'AEO 2023 Table 47 Raw'!S66</f>
        <v>7028.9487300000001</v>
      </c>
      <c r="Q80" s="27">
        <f>'AEO 2023 Table 47 Raw'!T66</f>
        <v>7232.6904299999997</v>
      </c>
      <c r="R80" s="27">
        <f>'AEO 2023 Table 47 Raw'!U66</f>
        <v>7443.2495120000003</v>
      </c>
      <c r="S80" s="27">
        <f>'AEO 2023 Table 47 Raw'!V66</f>
        <v>7660.9145509999998</v>
      </c>
      <c r="T80" s="27">
        <f>'AEO 2023 Table 47 Raw'!W66</f>
        <v>7884.1440430000002</v>
      </c>
      <c r="U80" s="27">
        <f>'AEO 2023 Table 47 Raw'!X66</f>
        <v>8115.2856449999999</v>
      </c>
      <c r="V80" s="27">
        <f>'AEO 2023 Table 47 Raw'!Y66</f>
        <v>8350.4160159999992</v>
      </c>
      <c r="W80" s="27">
        <f>'AEO 2023 Table 47 Raw'!Z66</f>
        <v>8591.8769530000009</v>
      </c>
      <c r="X80" s="27">
        <f>'AEO 2023 Table 47 Raw'!AA66</f>
        <v>8838.9326170000004</v>
      </c>
      <c r="Y80" s="27">
        <f>'AEO 2023 Table 47 Raw'!AB66</f>
        <v>9090.9277340000008</v>
      </c>
      <c r="Z80" s="27">
        <f>'AEO 2023 Table 47 Raw'!AC66</f>
        <v>9345.90625</v>
      </c>
      <c r="AA80" s="27">
        <f>'AEO 2023 Table 47 Raw'!AD66</f>
        <v>9604.6660159999992</v>
      </c>
      <c r="AB80" s="27">
        <f>'AEO 2023 Table 47 Raw'!AE66</f>
        <v>9869.0458980000003</v>
      </c>
      <c r="AC80" s="27">
        <f>'AEO 2023 Table 47 Raw'!AF66</f>
        <v>10138.983398</v>
      </c>
      <c r="AD80" s="27">
        <f>'AEO 2023 Table 47 Raw'!AG66</f>
        <v>10413.891602</v>
      </c>
      <c r="AE80" s="27">
        <f>'AEO 2023 Table 47 Raw'!AH66</f>
        <v>10694.028319999999</v>
      </c>
      <c r="AF80" s="45">
        <f>'AEO 2023 Table 47 Raw'!AI66</f>
        <v>4.4999999999999998E-2</v>
      </c>
    </row>
    <row r="81" spans="1:32" ht="15" customHeight="1">
      <c r="A81" s="8" t="s">
        <v>1128</v>
      </c>
      <c r="B81" s="24" t="s">
        <v>1067</v>
      </c>
      <c r="C81" s="27">
        <f>'AEO 2023 Table 47 Raw'!F67</f>
        <v>0</v>
      </c>
      <c r="D81" s="27">
        <f>'AEO 2023 Table 47 Raw'!G67</f>
        <v>0</v>
      </c>
      <c r="E81" s="27">
        <f>'AEO 2023 Table 47 Raw'!H67</f>
        <v>0</v>
      </c>
      <c r="F81" s="27">
        <f>'AEO 2023 Table 47 Raw'!I67</f>
        <v>0</v>
      </c>
      <c r="G81" s="27">
        <f>'AEO 2023 Table 47 Raw'!J67</f>
        <v>0</v>
      </c>
      <c r="H81" s="27">
        <f>'AEO 2023 Table 47 Raw'!K67</f>
        <v>0</v>
      </c>
      <c r="I81" s="27">
        <f>'AEO 2023 Table 47 Raw'!L67</f>
        <v>0</v>
      </c>
      <c r="J81" s="27">
        <f>'AEO 2023 Table 47 Raw'!M67</f>
        <v>0</v>
      </c>
      <c r="K81" s="27">
        <f>'AEO 2023 Table 47 Raw'!N67</f>
        <v>0</v>
      </c>
      <c r="L81" s="27">
        <f>'AEO 2023 Table 47 Raw'!O67</f>
        <v>0</v>
      </c>
      <c r="M81" s="27">
        <f>'AEO 2023 Table 47 Raw'!P67</f>
        <v>0</v>
      </c>
      <c r="N81" s="27">
        <f>'AEO 2023 Table 47 Raw'!Q67</f>
        <v>0</v>
      </c>
      <c r="O81" s="27">
        <f>'AEO 2023 Table 47 Raw'!R67</f>
        <v>0</v>
      </c>
      <c r="P81" s="27">
        <f>'AEO 2023 Table 47 Raw'!S67</f>
        <v>0</v>
      </c>
      <c r="Q81" s="27">
        <f>'AEO 2023 Table 47 Raw'!T67</f>
        <v>0</v>
      </c>
      <c r="R81" s="27">
        <f>'AEO 2023 Table 47 Raw'!U67</f>
        <v>0</v>
      </c>
      <c r="S81" s="27">
        <f>'AEO 2023 Table 47 Raw'!V67</f>
        <v>0</v>
      </c>
      <c r="T81" s="27">
        <f>'AEO 2023 Table 47 Raw'!W67</f>
        <v>0</v>
      </c>
      <c r="U81" s="27">
        <f>'AEO 2023 Table 47 Raw'!X67</f>
        <v>0</v>
      </c>
      <c r="V81" s="27">
        <f>'AEO 2023 Table 47 Raw'!Y67</f>
        <v>0</v>
      </c>
      <c r="W81" s="27">
        <f>'AEO 2023 Table 47 Raw'!Z67</f>
        <v>0</v>
      </c>
      <c r="X81" s="27">
        <f>'AEO 2023 Table 47 Raw'!AA67</f>
        <v>0</v>
      </c>
      <c r="Y81" s="27">
        <f>'AEO 2023 Table 47 Raw'!AB67</f>
        <v>0</v>
      </c>
      <c r="Z81" s="27">
        <f>'AEO 2023 Table 47 Raw'!AC67</f>
        <v>0</v>
      </c>
      <c r="AA81" s="27">
        <f>'AEO 2023 Table 47 Raw'!AD67</f>
        <v>0</v>
      </c>
      <c r="AB81" s="27">
        <f>'AEO 2023 Table 47 Raw'!AE67</f>
        <v>0</v>
      </c>
      <c r="AC81" s="27">
        <f>'AEO 2023 Table 47 Raw'!AF67</f>
        <v>0</v>
      </c>
      <c r="AD81" s="27">
        <f>'AEO 2023 Table 47 Raw'!AG67</f>
        <v>0</v>
      </c>
      <c r="AE81" s="27">
        <f>'AEO 2023 Table 47 Raw'!AH67</f>
        <v>0</v>
      </c>
      <c r="AF81" s="45">
        <f>'AEO 2023 Table 47 Raw'!AI67</f>
        <v>0</v>
      </c>
    </row>
    <row r="82" spans="1:32" ht="15" customHeight="1">
      <c r="A82" s="8" t="s">
        <v>1129</v>
      </c>
      <c r="B82" s="24" t="s">
        <v>1069</v>
      </c>
      <c r="C82" s="27">
        <f>'AEO 2023 Table 47 Raw'!F68</f>
        <v>47.423141000000001</v>
      </c>
      <c r="D82" s="27">
        <f>'AEO 2023 Table 47 Raw'!G68</f>
        <v>46.367550000000001</v>
      </c>
      <c r="E82" s="27">
        <f>'AEO 2023 Table 47 Raw'!H68</f>
        <v>46.121803</v>
      </c>
      <c r="F82" s="27">
        <f>'AEO 2023 Table 47 Raw'!I68</f>
        <v>46.319042000000003</v>
      </c>
      <c r="G82" s="27">
        <f>'AEO 2023 Table 47 Raw'!J68</f>
        <v>46.842078999999998</v>
      </c>
      <c r="H82" s="27">
        <f>'AEO 2023 Table 47 Raw'!K68</f>
        <v>47.387383</v>
      </c>
      <c r="I82" s="27">
        <f>'AEO 2023 Table 47 Raw'!L68</f>
        <v>47.970078000000001</v>
      </c>
      <c r="J82" s="27">
        <f>'AEO 2023 Table 47 Raw'!M68</f>
        <v>48.509177999999999</v>
      </c>
      <c r="K82" s="27">
        <f>'AEO 2023 Table 47 Raw'!N68</f>
        <v>49.009602000000001</v>
      </c>
      <c r="L82" s="27">
        <f>'AEO 2023 Table 47 Raw'!O68</f>
        <v>49.582680000000003</v>
      </c>
      <c r="M82" s="27">
        <f>'AEO 2023 Table 47 Raw'!P68</f>
        <v>50.348796999999998</v>
      </c>
      <c r="N82" s="27">
        <f>'AEO 2023 Table 47 Raw'!Q68</f>
        <v>51.150725999999999</v>
      </c>
      <c r="O82" s="27">
        <f>'AEO 2023 Table 47 Raw'!R68</f>
        <v>51.844681000000001</v>
      </c>
      <c r="P82" s="27">
        <f>'AEO 2023 Table 47 Raw'!S68</f>
        <v>52.540646000000002</v>
      </c>
      <c r="Q82" s="27">
        <f>'AEO 2023 Table 47 Raw'!T68</f>
        <v>53.319443</v>
      </c>
      <c r="R82" s="27">
        <f>'AEO 2023 Table 47 Raw'!U68</f>
        <v>54.194930999999997</v>
      </c>
      <c r="S82" s="27">
        <f>'AEO 2023 Table 47 Raw'!V68</f>
        <v>55.171546999999997</v>
      </c>
      <c r="T82" s="27">
        <f>'AEO 2023 Table 47 Raw'!W68</f>
        <v>56.197688999999997</v>
      </c>
      <c r="U82" s="27">
        <f>'AEO 2023 Table 47 Raw'!X68</f>
        <v>57.314678000000001</v>
      </c>
      <c r="V82" s="27">
        <f>'AEO 2023 Table 47 Raw'!Y68</f>
        <v>58.420783999999998</v>
      </c>
      <c r="W82" s="27">
        <f>'AEO 2023 Table 47 Raw'!Z68</f>
        <v>59.565468000000003</v>
      </c>
      <c r="X82" s="27">
        <f>'AEO 2023 Table 47 Raw'!AA68</f>
        <v>60.742359</v>
      </c>
      <c r="Y82" s="27">
        <f>'AEO 2023 Table 47 Raw'!AB68</f>
        <v>61.948818000000003</v>
      </c>
      <c r="Z82" s="27">
        <f>'AEO 2023 Table 47 Raw'!AC68</f>
        <v>63.150246000000003</v>
      </c>
      <c r="AA82" s="27">
        <f>'AEO 2023 Table 47 Raw'!AD68</f>
        <v>64.407889999999995</v>
      </c>
      <c r="AB82" s="27">
        <f>'AEO 2023 Table 47 Raw'!AE68</f>
        <v>65.735016000000002</v>
      </c>
      <c r="AC82" s="27">
        <f>'AEO 2023 Table 47 Raw'!AF68</f>
        <v>67.125388999999998</v>
      </c>
      <c r="AD82" s="27">
        <f>'AEO 2023 Table 47 Raw'!AG68</f>
        <v>68.572693000000001</v>
      </c>
      <c r="AE82" s="27">
        <f>'AEO 2023 Table 47 Raw'!AH68</f>
        <v>70.094299000000007</v>
      </c>
      <c r="AF82" s="45">
        <f>'AEO 2023 Table 47 Raw'!AI68</f>
        <v>1.4E-2</v>
      </c>
    </row>
    <row r="83" spans="1:32" ht="15" customHeight="1">
      <c r="A83" s="8" t="s">
        <v>1130</v>
      </c>
      <c r="B83" s="24" t="s">
        <v>1071</v>
      </c>
      <c r="C83" s="27">
        <f>'AEO 2023 Table 47 Raw'!F69</f>
        <v>1.0062629999999999</v>
      </c>
      <c r="D83" s="27">
        <f>'AEO 2023 Table 47 Raw'!G69</f>
        <v>1.0441499999999999</v>
      </c>
      <c r="E83" s="27">
        <f>'AEO 2023 Table 47 Raw'!H69</f>
        <v>1.0762890000000001</v>
      </c>
      <c r="F83" s="27">
        <f>'AEO 2023 Table 47 Raw'!I69</f>
        <v>1.1045970000000001</v>
      </c>
      <c r="G83" s="27">
        <f>'AEO 2023 Table 47 Raw'!J69</f>
        <v>1.1287959999999999</v>
      </c>
      <c r="H83" s="27">
        <f>'AEO 2023 Table 47 Raw'!K69</f>
        <v>1.1493180000000001</v>
      </c>
      <c r="I83" s="27">
        <f>'AEO 2023 Table 47 Raw'!L69</f>
        <v>1.1671069999999999</v>
      </c>
      <c r="J83" s="27">
        <f>'AEO 2023 Table 47 Raw'!M69</f>
        <v>1.1826779999999999</v>
      </c>
      <c r="K83" s="27">
        <f>'AEO 2023 Table 47 Raw'!N69</f>
        <v>1.1963220000000001</v>
      </c>
      <c r="L83" s="27">
        <f>'AEO 2023 Table 47 Raw'!O69</f>
        <v>1.208356</v>
      </c>
      <c r="M83" s="27">
        <f>'AEO 2023 Table 47 Raw'!P69</f>
        <v>1.219001</v>
      </c>
      <c r="N83" s="27">
        <f>'AEO 2023 Table 47 Raw'!Q69</f>
        <v>1.2284360000000001</v>
      </c>
      <c r="O83" s="27">
        <f>'AEO 2023 Table 47 Raw'!R69</f>
        <v>1.2368399999999999</v>
      </c>
      <c r="P83" s="27">
        <f>'AEO 2023 Table 47 Raw'!S69</f>
        <v>1.2443679999999999</v>
      </c>
      <c r="Q83" s="27">
        <f>'AEO 2023 Table 47 Raw'!T69</f>
        <v>1.2511509999999999</v>
      </c>
      <c r="R83" s="27">
        <f>'AEO 2023 Table 47 Raw'!U69</f>
        <v>1.2572989999999999</v>
      </c>
      <c r="S83" s="27">
        <f>'AEO 2023 Table 47 Raw'!V69</f>
        <v>1.2629079999999999</v>
      </c>
      <c r="T83" s="27">
        <f>'AEO 2023 Table 47 Raw'!W69</f>
        <v>1.2680560000000001</v>
      </c>
      <c r="U83" s="27">
        <f>'AEO 2023 Table 47 Raw'!X69</f>
        <v>1.2728120000000001</v>
      </c>
      <c r="V83" s="27">
        <f>'AEO 2023 Table 47 Raw'!Y69</f>
        <v>1.2772349999999999</v>
      </c>
      <c r="W83" s="27">
        <f>'AEO 2023 Table 47 Raw'!Z69</f>
        <v>1.281374</v>
      </c>
      <c r="X83" s="27">
        <f>'AEO 2023 Table 47 Raw'!AA69</f>
        <v>1.285269</v>
      </c>
      <c r="Y83" s="27">
        <f>'AEO 2023 Table 47 Raw'!AB69</f>
        <v>1.2889569999999999</v>
      </c>
      <c r="Z83" s="27">
        <f>'AEO 2023 Table 47 Raw'!AC69</f>
        <v>1.2924690000000001</v>
      </c>
      <c r="AA83" s="27">
        <f>'AEO 2023 Table 47 Raw'!AD69</f>
        <v>1.2958289999999999</v>
      </c>
      <c r="AB83" s="27">
        <f>'AEO 2023 Table 47 Raw'!AE69</f>
        <v>1.299059</v>
      </c>
      <c r="AC83" s="27">
        <f>'AEO 2023 Table 47 Raw'!AF69</f>
        <v>1.302179</v>
      </c>
      <c r="AD83" s="27">
        <f>'AEO 2023 Table 47 Raw'!AG69</f>
        <v>1.3052029999999999</v>
      </c>
      <c r="AE83" s="27">
        <f>'AEO 2023 Table 47 Raw'!AH69</f>
        <v>1.3081449999999999</v>
      </c>
      <c r="AF83" s="45">
        <f>'AEO 2023 Table 47 Raw'!AI69</f>
        <v>8.9999999999999993E-3</v>
      </c>
    </row>
    <row r="84" spans="1:32" ht="15" customHeight="1">
      <c r="A84" s="8" t="s">
        <v>1131</v>
      </c>
      <c r="B84" s="24" t="s">
        <v>1073</v>
      </c>
      <c r="C84" s="27">
        <f>'AEO 2023 Table 47 Raw'!F70</f>
        <v>2.2818999999999998</v>
      </c>
      <c r="D84" s="27">
        <f>'AEO 2023 Table 47 Raw'!G70</f>
        <v>2.3426399999999998</v>
      </c>
      <c r="E84" s="27">
        <f>'AEO 2023 Table 47 Raw'!H70</f>
        <v>2.4650479999999999</v>
      </c>
      <c r="F84" s="27">
        <f>'AEO 2023 Table 47 Raw'!I70</f>
        <v>2.5995650000000001</v>
      </c>
      <c r="G84" s="27">
        <f>'AEO 2023 Table 47 Raw'!J70</f>
        <v>2.734801</v>
      </c>
      <c r="H84" s="27">
        <f>'AEO 2023 Table 47 Raw'!K70</f>
        <v>2.8735569999999999</v>
      </c>
      <c r="I84" s="27">
        <f>'AEO 2023 Table 47 Raw'!L70</f>
        <v>3.0144679999999999</v>
      </c>
      <c r="J84" s="27">
        <f>'AEO 2023 Table 47 Raw'!M70</f>
        <v>3.1632699999999998</v>
      </c>
      <c r="K84" s="27">
        <f>'AEO 2023 Table 47 Raw'!N70</f>
        <v>3.3243580000000001</v>
      </c>
      <c r="L84" s="27">
        <f>'AEO 2023 Table 47 Raw'!O70</f>
        <v>3.4972789999999998</v>
      </c>
      <c r="M84" s="27">
        <f>'AEO 2023 Table 47 Raw'!P70</f>
        <v>3.6855220000000002</v>
      </c>
      <c r="N84" s="27">
        <f>'AEO 2023 Table 47 Raw'!Q70</f>
        <v>3.8840870000000001</v>
      </c>
      <c r="O84" s="27">
        <f>'AEO 2023 Table 47 Raw'!R70</f>
        <v>4.0934869999999997</v>
      </c>
      <c r="P84" s="27">
        <f>'AEO 2023 Table 47 Raw'!S70</f>
        <v>4.3137239999999997</v>
      </c>
      <c r="Q84" s="27">
        <f>'AEO 2023 Table 47 Raw'!T70</f>
        <v>4.5410490000000001</v>
      </c>
      <c r="R84" s="27">
        <f>'AEO 2023 Table 47 Raw'!U70</f>
        <v>4.7785919999999997</v>
      </c>
      <c r="S84" s="27">
        <f>'AEO 2023 Table 47 Raw'!V70</f>
        <v>5.0267689999999998</v>
      </c>
      <c r="T84" s="27">
        <f>'AEO 2023 Table 47 Raw'!W70</f>
        <v>5.2857289999999999</v>
      </c>
      <c r="U84" s="27">
        <f>'AEO 2023 Table 47 Raw'!X70</f>
        <v>5.555498</v>
      </c>
      <c r="V84" s="27">
        <f>'AEO 2023 Table 47 Raw'!Y70</f>
        <v>5.8253459999999997</v>
      </c>
      <c r="W84" s="27">
        <f>'AEO 2023 Table 47 Raw'!Z70</f>
        <v>6.1047849999999997</v>
      </c>
      <c r="X84" s="27">
        <f>'AEO 2023 Table 47 Raw'!AA70</f>
        <v>6.3940640000000002</v>
      </c>
      <c r="Y84" s="27">
        <f>'AEO 2023 Table 47 Raw'!AB70</f>
        <v>6.693174</v>
      </c>
      <c r="Z84" s="27">
        <f>'AEO 2023 Table 47 Raw'!AC70</f>
        <v>7.0021630000000004</v>
      </c>
      <c r="AA84" s="27">
        <f>'AEO 2023 Table 47 Raw'!AD70</f>
        <v>7.3102840000000002</v>
      </c>
      <c r="AB84" s="27">
        <f>'AEO 2023 Table 47 Raw'!AE70</f>
        <v>7.6272060000000002</v>
      </c>
      <c r="AC84" s="27">
        <f>'AEO 2023 Table 47 Raw'!AF70</f>
        <v>7.9528179999999997</v>
      </c>
      <c r="AD84" s="27">
        <f>'AEO 2023 Table 47 Raw'!AG70</f>
        <v>8.2870039999999996</v>
      </c>
      <c r="AE84" s="27">
        <f>'AEO 2023 Table 47 Raw'!AH70</f>
        <v>8.6297200000000007</v>
      </c>
      <c r="AF84" s="45">
        <f>'AEO 2023 Table 47 Raw'!AI70</f>
        <v>4.9000000000000002E-2</v>
      </c>
    </row>
    <row r="85" spans="1:32" ht="15" customHeight="1">
      <c r="A85" s="8" t="s">
        <v>1132</v>
      </c>
      <c r="B85" s="24" t="s">
        <v>1075</v>
      </c>
      <c r="C85" s="27">
        <f>'AEO 2023 Table 47 Raw'!F71</f>
        <v>21.343447000000001</v>
      </c>
      <c r="D85" s="27">
        <f>'AEO 2023 Table 47 Raw'!G71</f>
        <v>23.328316000000001</v>
      </c>
      <c r="E85" s="27">
        <f>'AEO 2023 Table 47 Raw'!H71</f>
        <v>25.259329000000001</v>
      </c>
      <c r="F85" s="27">
        <f>'AEO 2023 Table 47 Raw'!I71</f>
        <v>26.844503</v>
      </c>
      <c r="G85" s="27">
        <f>'AEO 2023 Table 47 Raw'!J71</f>
        <v>28.220020000000002</v>
      </c>
      <c r="H85" s="27">
        <f>'AEO 2023 Table 47 Raw'!K71</f>
        <v>29.476091</v>
      </c>
      <c r="I85" s="27">
        <f>'AEO 2023 Table 47 Raw'!L71</f>
        <v>30.638822999999999</v>
      </c>
      <c r="J85" s="27">
        <f>'AEO 2023 Table 47 Raw'!M71</f>
        <v>31.743164</v>
      </c>
      <c r="K85" s="27">
        <f>'AEO 2023 Table 47 Raw'!N71</f>
        <v>32.806507000000003</v>
      </c>
      <c r="L85" s="27">
        <f>'AEO 2023 Table 47 Raw'!O71</f>
        <v>33.836029000000003</v>
      </c>
      <c r="M85" s="27">
        <f>'AEO 2023 Table 47 Raw'!P71</f>
        <v>34.844954999999999</v>
      </c>
      <c r="N85" s="27">
        <f>'AEO 2023 Table 47 Raw'!Q71</f>
        <v>35.848754999999997</v>
      </c>
      <c r="O85" s="27">
        <f>'AEO 2023 Table 47 Raw'!R71</f>
        <v>36.846347999999999</v>
      </c>
      <c r="P85" s="27">
        <f>'AEO 2023 Table 47 Raw'!S71</f>
        <v>37.830382999999998</v>
      </c>
      <c r="Q85" s="27">
        <f>'AEO 2023 Table 47 Raw'!T71</f>
        <v>38.820450000000001</v>
      </c>
      <c r="R85" s="27">
        <f>'AEO 2023 Table 47 Raw'!U71</f>
        <v>39.828896</v>
      </c>
      <c r="S85" s="27">
        <f>'AEO 2023 Table 47 Raw'!V71</f>
        <v>40.849742999999997</v>
      </c>
      <c r="T85" s="27">
        <f>'AEO 2023 Table 47 Raw'!W71</f>
        <v>41.884875999999998</v>
      </c>
      <c r="U85" s="27">
        <f>'AEO 2023 Table 47 Raw'!X71</f>
        <v>42.945388999999999</v>
      </c>
      <c r="V85" s="27">
        <f>'AEO 2023 Table 47 Raw'!Y71</f>
        <v>44.021434999999997</v>
      </c>
      <c r="W85" s="27">
        <f>'AEO 2023 Table 47 Raw'!Z71</f>
        <v>45.112003000000001</v>
      </c>
      <c r="X85" s="27">
        <f>'AEO 2023 Table 47 Raw'!AA71</f>
        <v>46.216866000000003</v>
      </c>
      <c r="Y85" s="27">
        <f>'AEO 2023 Table 47 Raw'!AB71</f>
        <v>47.334282000000002</v>
      </c>
      <c r="Z85" s="27">
        <f>'AEO 2023 Table 47 Raw'!AC71</f>
        <v>48.465243999999998</v>
      </c>
      <c r="AA85" s="27">
        <f>'AEO 2023 Table 47 Raw'!AD71</f>
        <v>49.616309999999999</v>
      </c>
      <c r="AB85" s="27">
        <f>'AEO 2023 Table 47 Raw'!AE71</f>
        <v>50.789515999999999</v>
      </c>
      <c r="AC85" s="27">
        <f>'AEO 2023 Table 47 Raw'!AF71</f>
        <v>51.988506000000001</v>
      </c>
      <c r="AD85" s="27">
        <f>'AEO 2023 Table 47 Raw'!AG71</f>
        <v>53.218521000000003</v>
      </c>
      <c r="AE85" s="27">
        <f>'AEO 2023 Table 47 Raw'!AH71</f>
        <v>54.480499000000002</v>
      </c>
      <c r="AF85" s="45">
        <f>'AEO 2023 Table 47 Raw'!AI71</f>
        <v>3.4000000000000002E-2</v>
      </c>
    </row>
    <row r="86" spans="1:32" ht="15" customHeight="1">
      <c r="A86" s="8" t="s">
        <v>1133</v>
      </c>
      <c r="B86" s="24" t="s">
        <v>1077</v>
      </c>
      <c r="C86" s="27">
        <f>'AEO 2023 Table 47 Raw'!F72</f>
        <v>4.273352</v>
      </c>
      <c r="D86" s="27">
        <f>'AEO 2023 Table 47 Raw'!G72</f>
        <v>4.4791809999999996</v>
      </c>
      <c r="E86" s="27">
        <f>'AEO 2023 Table 47 Raw'!H72</f>
        <v>4.6452540000000004</v>
      </c>
      <c r="F86" s="27">
        <f>'AEO 2023 Table 47 Raw'!I72</f>
        <v>4.7855220000000003</v>
      </c>
      <c r="G86" s="27">
        <f>'AEO 2023 Table 47 Raw'!J72</f>
        <v>4.8974130000000002</v>
      </c>
      <c r="H86" s="27">
        <f>'AEO 2023 Table 47 Raw'!K72</f>
        <v>4.9908710000000003</v>
      </c>
      <c r="I86" s="27">
        <f>'AEO 2023 Table 47 Raw'!L72</f>
        <v>5.0685380000000002</v>
      </c>
      <c r="J86" s="27">
        <f>'AEO 2023 Table 47 Raw'!M72</f>
        <v>5.1330119999999999</v>
      </c>
      <c r="K86" s="27">
        <f>'AEO 2023 Table 47 Raw'!N72</f>
        <v>5.1861550000000003</v>
      </c>
      <c r="L86" s="27">
        <f>'AEO 2023 Table 47 Raw'!O72</f>
        <v>5.229876</v>
      </c>
      <c r="M86" s="27">
        <f>'AEO 2023 Table 47 Raw'!P72</f>
        <v>5.2663859999999998</v>
      </c>
      <c r="N86" s="27">
        <f>'AEO 2023 Table 47 Raw'!Q72</f>
        <v>5.2975640000000004</v>
      </c>
      <c r="O86" s="27">
        <f>'AEO 2023 Table 47 Raw'!R72</f>
        <v>5.3242719999999997</v>
      </c>
      <c r="P86" s="27">
        <f>'AEO 2023 Table 47 Raw'!S72</f>
        <v>5.3471760000000002</v>
      </c>
      <c r="Q86" s="27">
        <f>'AEO 2023 Table 47 Raw'!T72</f>
        <v>5.3668380000000004</v>
      </c>
      <c r="R86" s="27">
        <f>'AEO 2023 Table 47 Raw'!U72</f>
        <v>5.3837380000000001</v>
      </c>
      <c r="S86" s="27">
        <f>'AEO 2023 Table 47 Raw'!V72</f>
        <v>5.398288</v>
      </c>
      <c r="T86" s="27">
        <f>'AEO 2023 Table 47 Raw'!W72</f>
        <v>5.4108229999999997</v>
      </c>
      <c r="U86" s="27">
        <f>'AEO 2023 Table 47 Raw'!X72</f>
        <v>5.4216280000000001</v>
      </c>
      <c r="V86" s="27">
        <f>'AEO 2023 Table 47 Raw'!Y72</f>
        <v>5.4309770000000004</v>
      </c>
      <c r="W86" s="27">
        <f>'AEO 2023 Table 47 Raw'!Z72</f>
        <v>5.4390599999999996</v>
      </c>
      <c r="X86" s="27">
        <f>'AEO 2023 Table 47 Raw'!AA72</f>
        <v>5.4460730000000002</v>
      </c>
      <c r="Y86" s="27">
        <f>'AEO 2023 Table 47 Raw'!AB72</f>
        <v>5.4522899999999996</v>
      </c>
      <c r="Z86" s="27">
        <f>'AEO 2023 Table 47 Raw'!AC72</f>
        <v>5.4581390000000001</v>
      </c>
      <c r="AA86" s="27">
        <f>'AEO 2023 Table 47 Raw'!AD72</f>
        <v>5.4639499999999996</v>
      </c>
      <c r="AB86" s="27">
        <f>'AEO 2023 Table 47 Raw'!AE72</f>
        <v>5.4698690000000001</v>
      </c>
      <c r="AC86" s="27">
        <f>'AEO 2023 Table 47 Raw'!AF72</f>
        <v>5.4759849999999997</v>
      </c>
      <c r="AD86" s="27">
        <f>'AEO 2023 Table 47 Raw'!AG72</f>
        <v>5.4823639999999996</v>
      </c>
      <c r="AE86" s="27">
        <f>'AEO 2023 Table 47 Raw'!AH72</f>
        <v>5.4890670000000004</v>
      </c>
      <c r="AF86" s="45">
        <f>'AEO 2023 Table 47 Raw'!AI72</f>
        <v>8.9999999999999993E-3</v>
      </c>
    </row>
    <row r="87" spans="1:32" ht="15" customHeight="1">
      <c r="A87" s="8" t="s">
        <v>1134</v>
      </c>
      <c r="B87" s="24" t="s">
        <v>1135</v>
      </c>
      <c r="C87" s="27">
        <f>'AEO 2023 Table 47 Raw'!F73</f>
        <v>1.375221</v>
      </c>
      <c r="D87" s="27">
        <f>'AEO 2023 Table 47 Raw'!G73</f>
        <v>1.4571829999999999</v>
      </c>
      <c r="E87" s="27">
        <f>'AEO 2023 Table 47 Raw'!H73</f>
        <v>1.532079</v>
      </c>
      <c r="F87" s="27">
        <f>'AEO 2023 Table 47 Raw'!I73</f>
        <v>1.599677</v>
      </c>
      <c r="G87" s="27">
        <f>'AEO 2023 Table 47 Raw'!J73</f>
        <v>1.6609389999999999</v>
      </c>
      <c r="H87" s="27">
        <f>'AEO 2023 Table 47 Raw'!K73</f>
        <v>1.716998</v>
      </c>
      <c r="I87" s="27">
        <f>'AEO 2023 Table 47 Raw'!L73</f>
        <v>1.7685759999999999</v>
      </c>
      <c r="J87" s="27">
        <f>'AEO 2023 Table 47 Raw'!M73</f>
        <v>1.8164849999999999</v>
      </c>
      <c r="K87" s="27">
        <f>'AEO 2023 Table 47 Raw'!N73</f>
        <v>1.861445</v>
      </c>
      <c r="L87" s="27">
        <f>'AEO 2023 Table 47 Raw'!O73</f>
        <v>1.9036090000000001</v>
      </c>
      <c r="M87" s="27">
        <f>'AEO 2023 Table 47 Raw'!P73</f>
        <v>1.9428510000000001</v>
      </c>
      <c r="N87" s="27">
        <f>'AEO 2023 Table 47 Raw'!Q73</f>
        <v>1.979757</v>
      </c>
      <c r="O87" s="27">
        <f>'AEO 2023 Table 47 Raw'!R73</f>
        <v>2.0146850000000001</v>
      </c>
      <c r="P87" s="27">
        <f>'AEO 2023 Table 47 Raw'!S73</f>
        <v>2.0465460000000002</v>
      </c>
      <c r="Q87" s="27">
        <f>'AEO 2023 Table 47 Raw'!T73</f>
        <v>2.0765380000000002</v>
      </c>
      <c r="R87" s="27">
        <f>'AEO 2023 Table 47 Raw'!U73</f>
        <v>2.105925</v>
      </c>
      <c r="S87" s="27">
        <f>'AEO 2023 Table 47 Raw'!V73</f>
        <v>2.1345260000000001</v>
      </c>
      <c r="T87" s="27">
        <f>'AEO 2023 Table 47 Raw'!W73</f>
        <v>2.1616379999999999</v>
      </c>
      <c r="U87" s="27">
        <f>'AEO 2023 Table 47 Raw'!X73</f>
        <v>2.187468</v>
      </c>
      <c r="V87" s="27">
        <f>'AEO 2023 Table 47 Raw'!Y73</f>
        <v>2.2126380000000001</v>
      </c>
      <c r="W87" s="27">
        <f>'AEO 2023 Table 47 Raw'!Z73</f>
        <v>2.2373310000000002</v>
      </c>
      <c r="X87" s="27">
        <f>'AEO 2023 Table 47 Raw'!AA73</f>
        <v>2.2616049999999999</v>
      </c>
      <c r="Y87" s="27">
        <f>'AEO 2023 Table 47 Raw'!AB73</f>
        <v>2.2854969999999999</v>
      </c>
      <c r="Z87" s="27">
        <f>'AEO 2023 Table 47 Raw'!AC73</f>
        <v>2.309015</v>
      </c>
      <c r="AA87" s="27">
        <f>'AEO 2023 Table 47 Raw'!AD73</f>
        <v>2.332131</v>
      </c>
      <c r="AB87" s="27">
        <f>'AEO 2023 Table 47 Raw'!AE73</f>
        <v>2.3548879999999999</v>
      </c>
      <c r="AC87" s="27">
        <f>'AEO 2023 Table 47 Raw'!AF73</f>
        <v>2.3775210000000002</v>
      </c>
      <c r="AD87" s="27">
        <f>'AEO 2023 Table 47 Raw'!AG73</f>
        <v>2.4000759999999999</v>
      </c>
      <c r="AE87" s="27">
        <f>'AEO 2023 Table 47 Raw'!AH73</f>
        <v>2.4225569999999998</v>
      </c>
      <c r="AF87" s="45">
        <f>'AEO 2023 Table 47 Raw'!AI73</f>
        <v>0.02</v>
      </c>
    </row>
    <row r="88" spans="1:32" ht="15" customHeight="1">
      <c r="AF88" s="48"/>
    </row>
    <row r="89" spans="1:32" ht="15" customHeight="1">
      <c r="B89" s="23" t="s">
        <v>116</v>
      </c>
      <c r="AF89" s="48"/>
    </row>
    <row r="90" spans="1:32" ht="12" customHeight="1">
      <c r="A90" s="8" t="s">
        <v>1136</v>
      </c>
      <c r="B90" s="24" t="s">
        <v>1137</v>
      </c>
      <c r="C90" s="25">
        <f>'AEO 2023 Table 47 Raw'!F75</f>
        <v>0.63681100000000002</v>
      </c>
      <c r="D90" s="25">
        <f>'AEO 2023 Table 47 Raw'!G75</f>
        <v>0.61521599999999999</v>
      </c>
      <c r="E90" s="25">
        <f>'AEO 2023 Table 47 Raw'!H75</f>
        <v>0.63014599999999998</v>
      </c>
      <c r="F90" s="25">
        <f>'AEO 2023 Table 47 Raw'!I75</f>
        <v>0.64219700000000002</v>
      </c>
      <c r="G90" s="25">
        <f>'AEO 2023 Table 47 Raw'!J75</f>
        <v>0.65244100000000005</v>
      </c>
      <c r="H90" s="25">
        <f>'AEO 2023 Table 47 Raw'!K75</f>
        <v>0.66163000000000005</v>
      </c>
      <c r="I90" s="25">
        <f>'AEO 2023 Table 47 Raw'!L75</f>
        <v>0.67073499999999997</v>
      </c>
      <c r="J90" s="25">
        <f>'AEO 2023 Table 47 Raw'!M75</f>
        <v>0.67983400000000005</v>
      </c>
      <c r="K90" s="25">
        <f>'AEO 2023 Table 47 Raw'!N75</f>
        <v>0.68894900000000003</v>
      </c>
      <c r="L90" s="25">
        <f>'AEO 2023 Table 47 Raw'!O75</f>
        <v>0.69872299999999998</v>
      </c>
      <c r="M90" s="25">
        <f>'AEO 2023 Table 47 Raw'!P75</f>
        <v>0.70891099999999996</v>
      </c>
      <c r="N90" s="25">
        <f>'AEO 2023 Table 47 Raw'!Q75</f>
        <v>0.719198</v>
      </c>
      <c r="O90" s="25">
        <f>'AEO 2023 Table 47 Raw'!R75</f>
        <v>0.72959399999999996</v>
      </c>
      <c r="P90" s="25">
        <f>'AEO 2023 Table 47 Raw'!S75</f>
        <v>0.74011099999999996</v>
      </c>
      <c r="Q90" s="25">
        <f>'AEO 2023 Table 47 Raw'!T75</f>
        <v>0.75076200000000004</v>
      </c>
      <c r="R90" s="25">
        <f>'AEO 2023 Table 47 Raw'!U75</f>
        <v>0.76155399999999995</v>
      </c>
      <c r="S90" s="25">
        <f>'AEO 2023 Table 47 Raw'!V75</f>
        <v>0.77249699999999999</v>
      </c>
      <c r="T90" s="25">
        <f>'AEO 2023 Table 47 Raw'!W75</f>
        <v>0.78360099999999999</v>
      </c>
      <c r="U90" s="25">
        <f>'AEO 2023 Table 47 Raw'!X75</f>
        <v>0.79486900000000005</v>
      </c>
      <c r="V90" s="25">
        <f>'AEO 2023 Table 47 Raw'!Y75</f>
        <v>0.80631200000000003</v>
      </c>
      <c r="W90" s="25">
        <f>'AEO 2023 Table 47 Raw'!Z75</f>
        <v>0.81793700000000003</v>
      </c>
      <c r="X90" s="25">
        <f>'AEO 2023 Table 47 Raw'!AA75</f>
        <v>0.82974300000000001</v>
      </c>
      <c r="Y90" s="25">
        <f>'AEO 2023 Table 47 Raw'!AB75</f>
        <v>0.84174700000000002</v>
      </c>
      <c r="Z90" s="25">
        <f>'AEO 2023 Table 47 Raw'!AC75</f>
        <v>0.85394800000000004</v>
      </c>
      <c r="AA90" s="25">
        <f>'AEO 2023 Table 47 Raw'!AD75</f>
        <v>0.86635099999999998</v>
      </c>
      <c r="AB90" s="25">
        <f>'AEO 2023 Table 47 Raw'!AE75</f>
        <v>0.87896399999999997</v>
      </c>
      <c r="AC90" s="25">
        <f>'AEO 2023 Table 47 Raw'!AF75</f>
        <v>0.89179200000000003</v>
      </c>
      <c r="AD90" s="25">
        <f>'AEO 2023 Table 47 Raw'!AG75</f>
        <v>0.90484100000000001</v>
      </c>
      <c r="AE90" s="25">
        <f>'AEO 2023 Table 47 Raw'!AH75</f>
        <v>0.91811299999999996</v>
      </c>
      <c r="AF90" s="45">
        <f>'AEO 2023 Table 47 Raw'!AI75</f>
        <v>1.2999999999999999E-2</v>
      </c>
    </row>
    <row r="91" spans="1:32" ht="15" customHeight="1">
      <c r="A91" s="8" t="s">
        <v>1138</v>
      </c>
      <c r="B91" s="24" t="s">
        <v>1139</v>
      </c>
      <c r="C91" s="25">
        <f>'AEO 2023 Table 47 Raw'!F76</f>
        <v>6.5872E-2</v>
      </c>
      <c r="D91" s="25">
        <f>'AEO 2023 Table 47 Raw'!G76</f>
        <v>7.6454999999999995E-2</v>
      </c>
      <c r="E91" s="25">
        <f>'AEO 2023 Table 47 Raw'!H76</f>
        <v>8.6470000000000005E-2</v>
      </c>
      <c r="F91" s="25">
        <f>'AEO 2023 Table 47 Raw'!I76</f>
        <v>9.5138E-2</v>
      </c>
      <c r="G91" s="25">
        <f>'AEO 2023 Table 47 Raw'!J76</f>
        <v>0.102715</v>
      </c>
      <c r="H91" s="25">
        <f>'AEO 2023 Table 47 Raw'!K76</f>
        <v>0.109502</v>
      </c>
      <c r="I91" s="25">
        <f>'AEO 2023 Table 47 Raw'!L76</f>
        <v>0.115657</v>
      </c>
      <c r="J91" s="25">
        <f>'AEO 2023 Table 47 Raw'!M76</f>
        <v>0.12130299999999999</v>
      </c>
      <c r="K91" s="25">
        <f>'AEO 2023 Table 47 Raw'!N76</f>
        <v>0.12654799999999999</v>
      </c>
      <c r="L91" s="25">
        <f>'AEO 2023 Table 47 Raw'!O76</f>
        <v>0.13158</v>
      </c>
      <c r="M91" s="25">
        <f>'AEO 2023 Table 47 Raw'!P76</f>
        <v>0.136382</v>
      </c>
      <c r="N91" s="25">
        <f>'AEO 2023 Table 47 Raw'!Q76</f>
        <v>0.14097000000000001</v>
      </c>
      <c r="O91" s="25">
        <f>'AEO 2023 Table 47 Raw'!R76</f>
        <v>0.145394</v>
      </c>
      <c r="P91" s="25">
        <f>'AEO 2023 Table 47 Raw'!S76</f>
        <v>0.149704</v>
      </c>
      <c r="Q91" s="25">
        <f>'AEO 2023 Table 47 Raw'!T76</f>
        <v>0.15374499999999999</v>
      </c>
      <c r="R91" s="25">
        <f>'AEO 2023 Table 47 Raw'!U76</f>
        <v>0.15770600000000001</v>
      </c>
      <c r="S91" s="25">
        <f>'AEO 2023 Table 47 Raw'!V76</f>
        <v>0.16161400000000001</v>
      </c>
      <c r="T91" s="25">
        <f>'AEO 2023 Table 47 Raw'!W76</f>
        <v>0.16548399999999999</v>
      </c>
      <c r="U91" s="25">
        <f>'AEO 2023 Table 47 Raw'!X76</f>
        <v>0.16933799999999999</v>
      </c>
      <c r="V91" s="25">
        <f>'AEO 2023 Table 47 Raw'!Y76</f>
        <v>0.17303499999999999</v>
      </c>
      <c r="W91" s="25">
        <f>'AEO 2023 Table 47 Raw'!Z76</f>
        <v>0.176734</v>
      </c>
      <c r="X91" s="25">
        <f>'AEO 2023 Table 47 Raw'!AA76</f>
        <v>0.180452</v>
      </c>
      <c r="Y91" s="25">
        <f>'AEO 2023 Table 47 Raw'!AB76</f>
        <v>0.184201</v>
      </c>
      <c r="Z91" s="25">
        <f>'AEO 2023 Table 47 Raw'!AC76</f>
        <v>0.18798899999999999</v>
      </c>
      <c r="AA91" s="25">
        <f>'AEO 2023 Table 47 Raw'!AD76</f>
        <v>0.191688</v>
      </c>
      <c r="AB91" s="25">
        <f>'AEO 2023 Table 47 Raw'!AE76</f>
        <v>0.19542999999999999</v>
      </c>
      <c r="AC91" s="25">
        <f>'AEO 2023 Table 47 Raw'!AF76</f>
        <v>0.19922300000000001</v>
      </c>
      <c r="AD91" s="25">
        <f>'AEO 2023 Table 47 Raw'!AG76</f>
        <v>0.203068</v>
      </c>
      <c r="AE91" s="25">
        <f>'AEO 2023 Table 47 Raw'!AH76</f>
        <v>0.20696800000000001</v>
      </c>
      <c r="AF91" s="45">
        <f>'AEO 2023 Table 47 Raw'!AI76</f>
        <v>4.2000000000000003E-2</v>
      </c>
    </row>
    <row r="92" spans="1:32" ht="15" customHeight="1">
      <c r="A92" s="8" t="s">
        <v>1140</v>
      </c>
      <c r="B92" s="24" t="s">
        <v>1141</v>
      </c>
      <c r="C92" s="25">
        <f>'AEO 2023 Table 47 Raw'!F77</f>
        <v>14.291022999999999</v>
      </c>
      <c r="D92" s="25">
        <f>'AEO 2023 Table 47 Raw'!G77</f>
        <v>15.403852000000001</v>
      </c>
      <c r="E92" s="25">
        <f>'AEO 2023 Table 47 Raw'!H77</f>
        <v>16.466524</v>
      </c>
      <c r="F92" s="25">
        <f>'AEO 2023 Table 47 Raw'!I77</f>
        <v>17.484112</v>
      </c>
      <c r="G92" s="25">
        <f>'AEO 2023 Table 47 Raw'!J77</f>
        <v>18.438578</v>
      </c>
      <c r="H92" s="25">
        <f>'AEO 2023 Table 47 Raw'!K77</f>
        <v>19.337043999999999</v>
      </c>
      <c r="I92" s="25">
        <f>'AEO 2023 Table 47 Raw'!L77</f>
        <v>20.187798000000001</v>
      </c>
      <c r="J92" s="25">
        <f>'AEO 2023 Table 47 Raw'!M77</f>
        <v>20.994629</v>
      </c>
      <c r="K92" s="25">
        <f>'AEO 2023 Table 47 Raw'!N77</f>
        <v>21.758624999999999</v>
      </c>
      <c r="L92" s="25">
        <f>'AEO 2023 Table 47 Raw'!O77</f>
        <v>22.490202</v>
      </c>
      <c r="M92" s="25">
        <f>'AEO 2023 Table 47 Raw'!P77</f>
        <v>23.192791</v>
      </c>
      <c r="N92" s="25">
        <f>'AEO 2023 Table 47 Raw'!Q77</f>
        <v>23.867598000000001</v>
      </c>
      <c r="O92" s="25">
        <f>'AEO 2023 Table 47 Raw'!R77</f>
        <v>24.519058000000001</v>
      </c>
      <c r="P92" s="25">
        <f>'AEO 2023 Table 47 Raw'!S77</f>
        <v>25.152920000000002</v>
      </c>
      <c r="Q92" s="25">
        <f>'AEO 2023 Table 47 Raw'!T77</f>
        <v>25.769638</v>
      </c>
      <c r="R92" s="25">
        <f>'AEO 2023 Table 47 Raw'!U77</f>
        <v>26.36647</v>
      </c>
      <c r="S92" s="25">
        <f>'AEO 2023 Table 47 Raw'!V77</f>
        <v>26.945543000000001</v>
      </c>
      <c r="T92" s="25">
        <f>'AEO 2023 Table 47 Raw'!W77</f>
        <v>27.511816</v>
      </c>
      <c r="U92" s="25">
        <f>'AEO 2023 Table 47 Raw'!X77</f>
        <v>28.072358999999999</v>
      </c>
      <c r="V92" s="25">
        <f>'AEO 2023 Table 47 Raw'!Y77</f>
        <v>28.633461</v>
      </c>
      <c r="W92" s="25">
        <f>'AEO 2023 Table 47 Raw'!Z77</f>
        <v>29.194868</v>
      </c>
      <c r="X92" s="25">
        <f>'AEO 2023 Table 47 Raw'!AA77</f>
        <v>29.751711</v>
      </c>
      <c r="Y92" s="25">
        <f>'AEO 2023 Table 47 Raw'!AB77</f>
        <v>30.298272999999998</v>
      </c>
      <c r="Z92" s="25">
        <f>'AEO 2023 Table 47 Raw'!AC77</f>
        <v>30.82856</v>
      </c>
      <c r="AA92" s="25">
        <f>'AEO 2023 Table 47 Raw'!AD77</f>
        <v>31.342054000000001</v>
      </c>
      <c r="AB92" s="25">
        <f>'AEO 2023 Table 47 Raw'!AE77</f>
        <v>31.842524000000001</v>
      </c>
      <c r="AC92" s="25">
        <f>'AEO 2023 Table 47 Raw'!AF77</f>
        <v>32.328381</v>
      </c>
      <c r="AD92" s="25">
        <f>'AEO 2023 Table 47 Raw'!AG77</f>
        <v>32.794552000000003</v>
      </c>
      <c r="AE92" s="25">
        <f>'AEO 2023 Table 47 Raw'!AH77</f>
        <v>33.235858999999998</v>
      </c>
      <c r="AF92" s="45">
        <f>'AEO 2023 Table 47 Raw'!AI77</f>
        <v>3.1E-2</v>
      </c>
    </row>
    <row r="93" spans="1:32" ht="15" customHeight="1">
      <c r="A93" s="8" t="s">
        <v>1142</v>
      </c>
      <c r="B93" s="24" t="s">
        <v>1143</v>
      </c>
      <c r="C93" s="25">
        <f>'AEO 2023 Table 47 Raw'!F78</f>
        <v>1.729398</v>
      </c>
      <c r="D93" s="25">
        <f>'AEO 2023 Table 47 Raw'!G78</f>
        <v>1.9405060000000001</v>
      </c>
      <c r="E93" s="25">
        <f>'AEO 2023 Table 47 Raw'!H78</f>
        <v>2.1560890000000001</v>
      </c>
      <c r="F93" s="25">
        <f>'AEO 2023 Table 47 Raw'!I78</f>
        <v>2.37439</v>
      </c>
      <c r="G93" s="25">
        <f>'AEO 2023 Table 47 Raw'!J78</f>
        <v>2.5902090000000002</v>
      </c>
      <c r="H93" s="25">
        <f>'AEO 2023 Table 47 Raw'!K78</f>
        <v>2.7969189999999999</v>
      </c>
      <c r="I93" s="25">
        <f>'AEO 2023 Table 47 Raw'!L78</f>
        <v>2.9946679999999999</v>
      </c>
      <c r="J93" s="25">
        <f>'AEO 2023 Table 47 Raw'!M78</f>
        <v>3.1840839999999999</v>
      </c>
      <c r="K93" s="25">
        <f>'AEO 2023 Table 47 Raw'!N78</f>
        <v>3.365723</v>
      </c>
      <c r="L93" s="25">
        <f>'AEO 2023 Table 47 Raw'!O78</f>
        <v>3.5399889999999998</v>
      </c>
      <c r="M93" s="25">
        <f>'AEO 2023 Table 47 Raw'!P78</f>
        <v>3.7074400000000001</v>
      </c>
      <c r="N93" s="25">
        <f>'AEO 2023 Table 47 Raw'!Q78</f>
        <v>3.868322</v>
      </c>
      <c r="O93" s="25">
        <f>'AEO 2023 Table 47 Raw'!R78</f>
        <v>4.0227149999999998</v>
      </c>
      <c r="P93" s="25">
        <f>'AEO 2023 Table 47 Raw'!S78</f>
        <v>4.1717719999999998</v>
      </c>
      <c r="Q93" s="25">
        <f>'AEO 2023 Table 47 Raw'!T78</f>
        <v>4.3170520000000003</v>
      </c>
      <c r="R93" s="25">
        <f>'AEO 2023 Table 47 Raw'!U78</f>
        <v>4.4608340000000002</v>
      </c>
      <c r="S93" s="25">
        <f>'AEO 2023 Table 47 Raw'!V78</f>
        <v>4.6034769999999998</v>
      </c>
      <c r="T93" s="25">
        <f>'AEO 2023 Table 47 Raw'!W78</f>
        <v>4.7450979999999996</v>
      </c>
      <c r="U93" s="25">
        <f>'AEO 2023 Table 47 Raw'!X78</f>
        <v>4.8857530000000002</v>
      </c>
      <c r="V93" s="25">
        <f>'AEO 2023 Table 47 Raw'!Y78</f>
        <v>5.0255089999999996</v>
      </c>
      <c r="W93" s="25">
        <f>'AEO 2023 Table 47 Raw'!Z78</f>
        <v>5.164409</v>
      </c>
      <c r="X93" s="25">
        <f>'AEO 2023 Table 47 Raw'!AA78</f>
        <v>5.3025580000000003</v>
      </c>
      <c r="Y93" s="25">
        <f>'AEO 2023 Table 47 Raw'!AB78</f>
        <v>5.4398660000000003</v>
      </c>
      <c r="Z93" s="25">
        <f>'AEO 2023 Table 47 Raw'!AC78</f>
        <v>5.5762869999999998</v>
      </c>
      <c r="AA93" s="25">
        <f>'AEO 2023 Table 47 Raw'!AD78</f>
        <v>5.7117120000000003</v>
      </c>
      <c r="AB93" s="25">
        <f>'AEO 2023 Table 47 Raw'!AE78</f>
        <v>5.8460159999999997</v>
      </c>
      <c r="AC93" s="25">
        <f>'AEO 2023 Table 47 Raw'!AF78</f>
        <v>5.9790609999999997</v>
      </c>
      <c r="AD93" s="25">
        <f>'AEO 2023 Table 47 Raw'!AG78</f>
        <v>6.1107060000000004</v>
      </c>
      <c r="AE93" s="25">
        <f>'AEO 2023 Table 47 Raw'!AH78</f>
        <v>6.2408289999999997</v>
      </c>
      <c r="AF93" s="45">
        <f>'AEO 2023 Table 47 Raw'!AI78</f>
        <v>4.7E-2</v>
      </c>
    </row>
    <row r="94" spans="1:32" ht="15" customHeight="1">
      <c r="A94" s="8" t="s">
        <v>1144</v>
      </c>
      <c r="B94" s="24" t="s">
        <v>1145</v>
      </c>
      <c r="C94" s="25">
        <f>'AEO 2023 Table 47 Raw'!F79</f>
        <v>10.97953</v>
      </c>
      <c r="D94" s="25">
        <f>'AEO 2023 Table 47 Raw'!G79</f>
        <v>11.478201</v>
      </c>
      <c r="E94" s="25">
        <f>'AEO 2023 Table 47 Raw'!H79</f>
        <v>11.913265000000001</v>
      </c>
      <c r="F94" s="25">
        <f>'AEO 2023 Table 47 Raw'!I79</f>
        <v>12.294639</v>
      </c>
      <c r="G94" s="25">
        <f>'AEO 2023 Table 47 Raw'!J79</f>
        <v>12.627687999999999</v>
      </c>
      <c r="H94" s="25">
        <f>'AEO 2023 Table 47 Raw'!K79</f>
        <v>12.920790999999999</v>
      </c>
      <c r="I94" s="25">
        <f>'AEO 2023 Table 47 Raw'!L79</f>
        <v>13.179679999999999</v>
      </c>
      <c r="J94" s="25">
        <f>'AEO 2023 Table 47 Raw'!M79</f>
        <v>13.408682000000001</v>
      </c>
      <c r="K94" s="25">
        <f>'AEO 2023 Table 47 Raw'!N79</f>
        <v>13.611603000000001</v>
      </c>
      <c r="L94" s="25">
        <f>'AEO 2023 Table 47 Raw'!O79</f>
        <v>13.793385000000001</v>
      </c>
      <c r="M94" s="25">
        <f>'AEO 2023 Table 47 Raw'!P79</f>
        <v>13.957406000000001</v>
      </c>
      <c r="N94" s="25">
        <f>'AEO 2023 Table 47 Raw'!Q79</f>
        <v>14.106166999999999</v>
      </c>
      <c r="O94" s="25">
        <f>'AEO 2023 Table 47 Raw'!R79</f>
        <v>14.242005000000001</v>
      </c>
      <c r="P94" s="25">
        <f>'AEO 2023 Table 47 Raw'!S79</f>
        <v>14.366897</v>
      </c>
      <c r="Q94" s="25">
        <f>'AEO 2023 Table 47 Raw'!T79</f>
        <v>14.481479999999999</v>
      </c>
      <c r="R94" s="25">
        <f>'AEO 2023 Table 47 Raw'!U79</f>
        <v>14.587826</v>
      </c>
      <c r="S94" s="25">
        <f>'AEO 2023 Table 47 Raw'!V79</f>
        <v>14.687233000000001</v>
      </c>
      <c r="T94" s="25">
        <f>'AEO 2023 Table 47 Raw'!W79</f>
        <v>14.780568000000001</v>
      </c>
      <c r="U94" s="25">
        <f>'AEO 2023 Table 47 Raw'!X79</f>
        <v>14.868819999999999</v>
      </c>
      <c r="V94" s="25">
        <f>'AEO 2023 Table 47 Raw'!Y79</f>
        <v>14.951580999999999</v>
      </c>
      <c r="W94" s="25">
        <f>'AEO 2023 Table 47 Raw'!Z79</f>
        <v>15.030099999999999</v>
      </c>
      <c r="X94" s="25">
        <f>'AEO 2023 Table 47 Raw'!AA79</f>
        <v>15.104990000000001</v>
      </c>
      <c r="Y94" s="25">
        <f>'AEO 2023 Table 47 Raw'!AB79</f>
        <v>15.176742000000001</v>
      </c>
      <c r="Z94" s="25">
        <f>'AEO 2023 Table 47 Raw'!AC79</f>
        <v>15.245628</v>
      </c>
      <c r="AA94" s="25">
        <f>'AEO 2023 Table 47 Raw'!AD79</f>
        <v>15.310263000000001</v>
      </c>
      <c r="AB94" s="25">
        <f>'AEO 2023 Table 47 Raw'!AE79</f>
        <v>15.372285</v>
      </c>
      <c r="AC94" s="25">
        <f>'AEO 2023 Table 47 Raw'!AF79</f>
        <v>15.432404999999999</v>
      </c>
      <c r="AD94" s="25">
        <f>'AEO 2023 Table 47 Raw'!AG79</f>
        <v>15.490957999999999</v>
      </c>
      <c r="AE94" s="25">
        <f>'AEO 2023 Table 47 Raw'!AH79</f>
        <v>15.548268</v>
      </c>
      <c r="AF94" s="45">
        <f>'AEO 2023 Table 47 Raw'!AI79</f>
        <v>1.2999999999999999E-2</v>
      </c>
    </row>
    <row r="95" spans="1:32" ht="12" customHeight="1">
      <c r="A95" s="8" t="s">
        <v>1146</v>
      </c>
      <c r="B95" s="24" t="s">
        <v>1147</v>
      </c>
      <c r="C95" s="25">
        <f>'AEO 2023 Table 47 Raw'!F80</f>
        <v>1.034492</v>
      </c>
      <c r="D95" s="25">
        <f>'AEO 2023 Table 47 Raw'!G80</f>
        <v>0.99601099999999998</v>
      </c>
      <c r="E95" s="25">
        <f>'AEO 2023 Table 47 Raw'!H80</f>
        <v>0.96615300000000004</v>
      </c>
      <c r="F95" s="25">
        <f>'AEO 2023 Table 47 Raw'!I80</f>
        <v>0.94137499999999996</v>
      </c>
      <c r="G95" s="25">
        <f>'AEO 2023 Table 47 Raw'!J80</f>
        <v>0.91805400000000004</v>
      </c>
      <c r="H95" s="25">
        <f>'AEO 2023 Table 47 Raw'!K80</f>
        <v>0.89600199999999997</v>
      </c>
      <c r="I95" s="25">
        <f>'AEO 2023 Table 47 Raw'!L80</f>
        <v>0.87472399999999995</v>
      </c>
      <c r="J95" s="25">
        <f>'AEO 2023 Table 47 Raw'!M80</f>
        <v>0.85463800000000001</v>
      </c>
      <c r="K95" s="25">
        <f>'AEO 2023 Table 47 Raw'!N80</f>
        <v>0.83557300000000001</v>
      </c>
      <c r="L95" s="25">
        <f>'AEO 2023 Table 47 Raw'!O80</f>
        <v>0.81794</v>
      </c>
      <c r="M95" s="25">
        <f>'AEO 2023 Table 47 Raw'!P80</f>
        <v>0.80143900000000001</v>
      </c>
      <c r="N95" s="25">
        <f>'AEO 2023 Table 47 Raw'!Q80</f>
        <v>0.785694</v>
      </c>
      <c r="O95" s="25">
        <f>'AEO 2023 Table 47 Raw'!R80</f>
        <v>0.77058400000000005</v>
      </c>
      <c r="P95" s="25">
        <f>'AEO 2023 Table 47 Raw'!S80</f>
        <v>0.75597400000000003</v>
      </c>
      <c r="Q95" s="25">
        <f>'AEO 2023 Table 47 Raw'!T80</f>
        <v>0.74202599999999996</v>
      </c>
      <c r="R95" s="25">
        <f>'AEO 2023 Table 47 Raw'!U80</f>
        <v>0.728599</v>
      </c>
      <c r="S95" s="25">
        <f>'AEO 2023 Table 47 Raw'!V80</f>
        <v>0.71566300000000005</v>
      </c>
      <c r="T95" s="25">
        <f>'AEO 2023 Table 47 Raw'!W80</f>
        <v>0.70325800000000005</v>
      </c>
      <c r="U95" s="25">
        <f>'AEO 2023 Table 47 Raw'!X80</f>
        <v>0.69134799999999996</v>
      </c>
      <c r="V95" s="25">
        <f>'AEO 2023 Table 47 Raw'!Y80</f>
        <v>0.67998099999999995</v>
      </c>
      <c r="W95" s="25">
        <f>'AEO 2023 Table 47 Raw'!Z80</f>
        <v>0.66904200000000003</v>
      </c>
      <c r="X95" s="25">
        <f>'AEO 2023 Table 47 Raw'!AA80</f>
        <v>0.65848600000000002</v>
      </c>
      <c r="Y95" s="25">
        <f>'AEO 2023 Table 47 Raw'!AB80</f>
        <v>0.64829400000000004</v>
      </c>
      <c r="Z95" s="25">
        <f>'AEO 2023 Table 47 Raw'!AC80</f>
        <v>0.63843799999999995</v>
      </c>
      <c r="AA95" s="25">
        <f>'AEO 2023 Table 47 Raw'!AD80</f>
        <v>0.62902999999999998</v>
      </c>
      <c r="AB95" s="25">
        <f>'AEO 2023 Table 47 Raw'!AE80</f>
        <v>0.61994700000000003</v>
      </c>
      <c r="AC95" s="25">
        <f>'AEO 2023 Table 47 Raw'!AF80</f>
        <v>0.61114500000000005</v>
      </c>
      <c r="AD95" s="25">
        <f>'AEO 2023 Table 47 Raw'!AG80</f>
        <v>0.60261200000000004</v>
      </c>
      <c r="AE95" s="25">
        <f>'AEO 2023 Table 47 Raw'!AH80</f>
        <v>0.59433100000000005</v>
      </c>
      <c r="AF95" s="45">
        <f>'AEO 2023 Table 47 Raw'!AI80</f>
        <v>-0.02</v>
      </c>
    </row>
    <row r="96" spans="1:32" ht="15" customHeight="1">
      <c r="A96" s="8" t="s">
        <v>1148</v>
      </c>
      <c r="B96" s="24" t="s">
        <v>1149</v>
      </c>
      <c r="C96" s="25">
        <f>'AEO 2023 Table 47 Raw'!F81</f>
        <v>2.056041</v>
      </c>
      <c r="D96" s="25">
        <f>'AEO 2023 Table 47 Raw'!G81</f>
        <v>2.2239300000000002</v>
      </c>
      <c r="E96" s="25">
        <f>'AEO 2023 Table 47 Raw'!H81</f>
        <v>2.3859140000000001</v>
      </c>
      <c r="F96" s="25">
        <f>'AEO 2023 Table 47 Raw'!I81</f>
        <v>2.5383819999999999</v>
      </c>
      <c r="G96" s="25">
        <f>'AEO 2023 Table 47 Raw'!J81</f>
        <v>2.6863220000000001</v>
      </c>
      <c r="H96" s="25">
        <f>'AEO 2023 Table 47 Raw'!K81</f>
        <v>2.8267340000000001</v>
      </c>
      <c r="I96" s="25">
        <f>'AEO 2023 Table 47 Raw'!L81</f>
        <v>2.9619110000000002</v>
      </c>
      <c r="J96" s="25">
        <f>'AEO 2023 Table 47 Raw'!M81</f>
        <v>3.0936409999999999</v>
      </c>
      <c r="K96" s="25">
        <f>'AEO 2023 Table 47 Raw'!N81</f>
        <v>3.224078</v>
      </c>
      <c r="L96" s="25">
        <f>'AEO 2023 Table 47 Raw'!O81</f>
        <v>3.35331</v>
      </c>
      <c r="M96" s="25">
        <f>'AEO 2023 Table 47 Raw'!P81</f>
        <v>3.4810599999999998</v>
      </c>
      <c r="N96" s="25">
        <f>'AEO 2023 Table 47 Raw'!Q81</f>
        <v>3.6073309999999998</v>
      </c>
      <c r="O96" s="25">
        <f>'AEO 2023 Table 47 Raw'!R81</f>
        <v>3.7324109999999999</v>
      </c>
      <c r="P96" s="25">
        <f>'AEO 2023 Table 47 Raw'!S81</f>
        <v>3.856554</v>
      </c>
      <c r="Q96" s="25">
        <f>'AEO 2023 Table 47 Raw'!T81</f>
        <v>3.9815369999999999</v>
      </c>
      <c r="R96" s="25">
        <f>'AEO 2023 Table 47 Raw'!U81</f>
        <v>4.1063970000000003</v>
      </c>
      <c r="S96" s="25">
        <f>'AEO 2023 Table 47 Raw'!V81</f>
        <v>4.2310189999999999</v>
      </c>
      <c r="T96" s="25">
        <f>'AEO 2023 Table 47 Raw'!W81</f>
        <v>4.3554599999999999</v>
      </c>
      <c r="U96" s="25">
        <f>'AEO 2023 Table 47 Raw'!X81</f>
        <v>4.4799889999999998</v>
      </c>
      <c r="V96" s="25">
        <f>'AEO 2023 Table 47 Raw'!Y81</f>
        <v>4.6060540000000003</v>
      </c>
      <c r="W96" s="25">
        <f>'AEO 2023 Table 47 Raw'!Z81</f>
        <v>4.7324640000000002</v>
      </c>
      <c r="X96" s="25">
        <f>'AEO 2023 Table 47 Raw'!AA81</f>
        <v>4.8590929999999997</v>
      </c>
      <c r="Y96" s="25">
        <f>'AEO 2023 Table 47 Raw'!AB81</f>
        <v>4.9859879999999999</v>
      </c>
      <c r="Z96" s="25">
        <f>'AEO 2023 Table 47 Raw'!AC81</f>
        <v>5.113321</v>
      </c>
      <c r="AA96" s="25">
        <f>'AEO 2023 Table 47 Raw'!AD81</f>
        <v>5.2422110000000002</v>
      </c>
      <c r="AB96" s="25">
        <f>'AEO 2023 Table 47 Raw'!AE81</f>
        <v>5.3715659999999996</v>
      </c>
      <c r="AC96" s="25">
        <f>'AEO 2023 Table 47 Raw'!AF81</f>
        <v>5.5012590000000001</v>
      </c>
      <c r="AD96" s="25">
        <f>'AEO 2023 Table 47 Raw'!AG81</f>
        <v>5.6312749999999996</v>
      </c>
      <c r="AE96" s="25">
        <f>'AEO 2023 Table 47 Raw'!AH81</f>
        <v>5.7617219999999998</v>
      </c>
      <c r="AF96" s="45">
        <f>'AEO 2023 Table 47 Raw'!AI81</f>
        <v>3.6999999999999998E-2</v>
      </c>
    </row>
    <row r="97" spans="1:32" ht="12" customHeight="1">
      <c r="A97" s="8" t="s">
        <v>1150</v>
      </c>
      <c r="B97" s="24" t="s">
        <v>1151</v>
      </c>
      <c r="C97" s="25">
        <f>'AEO 2023 Table 47 Raw'!F82</f>
        <v>1.315159</v>
      </c>
      <c r="D97" s="25">
        <f>'AEO 2023 Table 47 Raw'!G82</f>
        <v>1.3515710000000001</v>
      </c>
      <c r="E97" s="25">
        <f>'AEO 2023 Table 47 Raw'!H82</f>
        <v>1.401203</v>
      </c>
      <c r="F97" s="25">
        <f>'AEO 2023 Table 47 Raw'!I82</f>
        <v>1.448269</v>
      </c>
      <c r="G97" s="25">
        <f>'AEO 2023 Table 47 Raw'!J82</f>
        <v>1.490272</v>
      </c>
      <c r="H97" s="25">
        <f>'AEO 2023 Table 47 Raw'!K82</f>
        <v>1.528861</v>
      </c>
      <c r="I97" s="25">
        <f>'AEO 2023 Table 47 Raw'!L82</f>
        <v>1.5658209999999999</v>
      </c>
      <c r="J97" s="25">
        <f>'AEO 2023 Table 47 Raw'!M82</f>
        <v>1.6010279999999999</v>
      </c>
      <c r="K97" s="25">
        <f>'AEO 2023 Table 47 Raw'!N82</f>
        <v>1.632976</v>
      </c>
      <c r="L97" s="25">
        <f>'AEO 2023 Table 47 Raw'!O82</f>
        <v>1.661187</v>
      </c>
      <c r="M97" s="25">
        <f>'AEO 2023 Table 47 Raw'!P82</f>
        <v>1.687252</v>
      </c>
      <c r="N97" s="25">
        <f>'AEO 2023 Table 47 Raw'!Q82</f>
        <v>1.71123</v>
      </c>
      <c r="O97" s="25">
        <f>'AEO 2023 Table 47 Raw'!R82</f>
        <v>1.7331449999999999</v>
      </c>
      <c r="P97" s="25">
        <f>'AEO 2023 Table 47 Raw'!S82</f>
        <v>1.75302</v>
      </c>
      <c r="Q97" s="25">
        <f>'AEO 2023 Table 47 Raw'!T82</f>
        <v>1.770937</v>
      </c>
      <c r="R97" s="25">
        <f>'AEO 2023 Table 47 Raw'!U82</f>
        <v>1.787161</v>
      </c>
      <c r="S97" s="25">
        <f>'AEO 2023 Table 47 Raw'!V82</f>
        <v>1.801885</v>
      </c>
      <c r="T97" s="25">
        <f>'AEO 2023 Table 47 Raw'!W82</f>
        <v>1.815293</v>
      </c>
      <c r="U97" s="25">
        <f>'AEO 2023 Table 47 Raw'!X82</f>
        <v>1.827555</v>
      </c>
      <c r="V97" s="25">
        <f>'AEO 2023 Table 47 Raw'!Y82</f>
        <v>1.8388009999999999</v>
      </c>
      <c r="W97" s="25">
        <f>'AEO 2023 Table 47 Raw'!Z82</f>
        <v>1.849121</v>
      </c>
      <c r="X97" s="25">
        <f>'AEO 2023 Table 47 Raw'!AA82</f>
        <v>1.8585959999999999</v>
      </c>
      <c r="Y97" s="25">
        <f>'AEO 2023 Table 47 Raw'!AB82</f>
        <v>1.8672869999999999</v>
      </c>
      <c r="Z97" s="25">
        <f>'AEO 2023 Table 47 Raw'!AC82</f>
        <v>1.8752530000000001</v>
      </c>
      <c r="AA97" s="25">
        <f>'AEO 2023 Table 47 Raw'!AD82</f>
        <v>1.8825810000000001</v>
      </c>
      <c r="AB97" s="25">
        <f>'AEO 2023 Table 47 Raw'!AE82</f>
        <v>1.8892880000000001</v>
      </c>
      <c r="AC97" s="25">
        <f>'AEO 2023 Table 47 Raw'!AF82</f>
        <v>1.8954009999999999</v>
      </c>
      <c r="AD97" s="25">
        <f>'AEO 2023 Table 47 Raw'!AG82</f>
        <v>1.900908</v>
      </c>
      <c r="AE97" s="25">
        <f>'AEO 2023 Table 47 Raw'!AH82</f>
        <v>1.9058569999999999</v>
      </c>
      <c r="AF97" s="45">
        <f>'AEO 2023 Table 47 Raw'!AI82</f>
        <v>1.2999999999999999E-2</v>
      </c>
    </row>
    <row r="98" spans="1:32" ht="15" customHeight="1">
      <c r="A98" s="8" t="s">
        <v>1152</v>
      </c>
      <c r="B98" s="24" t="s">
        <v>1153</v>
      </c>
      <c r="C98" s="25">
        <f>'AEO 2023 Table 47 Raw'!F83</f>
        <v>1.3873660000000001</v>
      </c>
      <c r="D98" s="25">
        <f>'AEO 2023 Table 47 Raw'!G83</f>
        <v>1.5061150000000001</v>
      </c>
      <c r="E98" s="25">
        <f>'AEO 2023 Table 47 Raw'!H83</f>
        <v>1.6128100000000001</v>
      </c>
      <c r="F98" s="25">
        <f>'AEO 2023 Table 47 Raw'!I83</f>
        <v>1.7258629999999999</v>
      </c>
      <c r="G98" s="25">
        <f>'AEO 2023 Table 47 Raw'!J83</f>
        <v>1.854373</v>
      </c>
      <c r="H98" s="25">
        <f>'AEO 2023 Table 47 Raw'!K83</f>
        <v>1.978618</v>
      </c>
      <c r="I98" s="25">
        <f>'AEO 2023 Table 47 Raw'!L83</f>
        <v>2.0982919999999998</v>
      </c>
      <c r="J98" s="25">
        <f>'AEO 2023 Table 47 Raw'!M83</f>
        <v>2.212968</v>
      </c>
      <c r="K98" s="25">
        <f>'AEO 2023 Table 47 Raw'!N83</f>
        <v>2.3225889999999998</v>
      </c>
      <c r="L98" s="25">
        <f>'AEO 2023 Table 47 Raw'!O83</f>
        <v>2.4248690000000002</v>
      </c>
      <c r="M98" s="25">
        <f>'AEO 2023 Table 47 Raw'!P83</f>
        <v>2.5281760000000002</v>
      </c>
      <c r="N98" s="25">
        <f>'AEO 2023 Table 47 Raw'!Q83</f>
        <v>2.6335980000000001</v>
      </c>
      <c r="O98" s="25">
        <f>'AEO 2023 Table 47 Raw'!R83</f>
        <v>2.7414800000000001</v>
      </c>
      <c r="P98" s="25">
        <f>'AEO 2023 Table 47 Raw'!S83</f>
        <v>2.8521390000000002</v>
      </c>
      <c r="Q98" s="25">
        <f>'AEO 2023 Table 47 Raw'!T83</f>
        <v>2.9651719999999999</v>
      </c>
      <c r="R98" s="25">
        <f>'AEO 2023 Table 47 Raw'!U83</f>
        <v>3.081699</v>
      </c>
      <c r="S98" s="25">
        <f>'AEO 2023 Table 47 Raw'!V83</f>
        <v>3.2019039999999999</v>
      </c>
      <c r="T98" s="25">
        <f>'AEO 2023 Table 47 Raw'!W83</f>
        <v>3.3258559999999999</v>
      </c>
      <c r="U98" s="25">
        <f>'AEO 2023 Table 47 Raw'!X83</f>
        <v>3.4535149999999999</v>
      </c>
      <c r="V98" s="25">
        <f>'AEO 2023 Table 47 Raw'!Y83</f>
        <v>3.585645</v>
      </c>
      <c r="W98" s="25">
        <f>'AEO 2023 Table 47 Raw'!Z83</f>
        <v>3.7219479999999998</v>
      </c>
      <c r="X98" s="25">
        <f>'AEO 2023 Table 47 Raw'!AA83</f>
        <v>3.8624550000000002</v>
      </c>
      <c r="Y98" s="25">
        <f>'AEO 2023 Table 47 Raw'!AB83</f>
        <v>4.0071919999999999</v>
      </c>
      <c r="Z98" s="25">
        <f>'AEO 2023 Table 47 Raw'!AC83</f>
        <v>4.1561370000000002</v>
      </c>
      <c r="AA98" s="25">
        <f>'AEO 2023 Table 47 Raw'!AD83</f>
        <v>4.3064840000000002</v>
      </c>
      <c r="AB98" s="25">
        <f>'AEO 2023 Table 47 Raw'!AE83</f>
        <v>4.4612210000000001</v>
      </c>
      <c r="AC98" s="25">
        <f>'AEO 2023 Table 47 Raw'!AF83</f>
        <v>4.620444</v>
      </c>
      <c r="AD98" s="25">
        <f>'AEO 2023 Table 47 Raw'!AG83</f>
        <v>4.7842510000000003</v>
      </c>
      <c r="AE98" s="25">
        <f>'AEO 2023 Table 47 Raw'!AH83</f>
        <v>4.9525699999999997</v>
      </c>
      <c r="AF98" s="45">
        <f>'AEO 2023 Table 47 Raw'!AI83</f>
        <v>4.5999999999999999E-2</v>
      </c>
    </row>
    <row r="99" spans="1:32" ht="15" customHeight="1">
      <c r="A99" s="8" t="s">
        <v>1154</v>
      </c>
      <c r="B99" s="24" t="s">
        <v>1155</v>
      </c>
      <c r="C99" s="25">
        <f>'AEO 2023 Table 47 Raw'!F84</f>
        <v>33.362082999999998</v>
      </c>
      <c r="D99" s="25">
        <f>'AEO 2023 Table 47 Raw'!G84</f>
        <v>33.291046000000001</v>
      </c>
      <c r="E99" s="25">
        <f>'AEO 2023 Table 47 Raw'!H84</f>
        <v>33.543773999999999</v>
      </c>
      <c r="F99" s="25">
        <f>'AEO 2023 Table 47 Raw'!I84</f>
        <v>33.943812999999999</v>
      </c>
      <c r="G99" s="25">
        <f>'AEO 2023 Table 47 Raw'!J84</f>
        <v>34.447868</v>
      </c>
      <c r="H99" s="25">
        <f>'AEO 2023 Table 47 Raw'!K84</f>
        <v>34.956932000000002</v>
      </c>
      <c r="I99" s="25">
        <f>'AEO 2023 Table 47 Raw'!L84</f>
        <v>35.476719000000003</v>
      </c>
      <c r="J99" s="25">
        <f>'AEO 2023 Table 47 Raw'!M84</f>
        <v>35.983359999999998</v>
      </c>
      <c r="K99" s="25">
        <f>'AEO 2023 Table 47 Raw'!N84</f>
        <v>36.478530999999997</v>
      </c>
      <c r="L99" s="25">
        <f>'AEO 2023 Table 47 Raw'!O84</f>
        <v>36.997509000000001</v>
      </c>
      <c r="M99" s="25">
        <f>'AEO 2023 Table 47 Raw'!P84</f>
        <v>37.577545000000001</v>
      </c>
      <c r="N99" s="25">
        <f>'AEO 2023 Table 47 Raw'!Q84</f>
        <v>38.168385000000001</v>
      </c>
      <c r="O99" s="25">
        <f>'AEO 2023 Table 47 Raw'!R84</f>
        <v>38.726424999999999</v>
      </c>
      <c r="P99" s="25">
        <f>'AEO 2023 Table 47 Raw'!S84</f>
        <v>39.286076000000001</v>
      </c>
      <c r="Q99" s="25">
        <f>'AEO 2023 Table 47 Raw'!T84</f>
        <v>39.871765000000003</v>
      </c>
      <c r="R99" s="25">
        <f>'AEO 2023 Table 47 Raw'!U84</f>
        <v>40.487602000000003</v>
      </c>
      <c r="S99" s="25">
        <f>'AEO 2023 Table 47 Raw'!V84</f>
        <v>41.134417999999997</v>
      </c>
      <c r="T99" s="25">
        <f>'AEO 2023 Table 47 Raw'!W84</f>
        <v>41.797691</v>
      </c>
      <c r="U99" s="25">
        <f>'AEO 2023 Table 47 Raw'!X84</f>
        <v>42.491652999999999</v>
      </c>
      <c r="V99" s="25">
        <f>'AEO 2023 Table 47 Raw'!Y84</f>
        <v>43.184508999999998</v>
      </c>
      <c r="W99" s="25">
        <f>'AEO 2023 Table 47 Raw'!Z84</f>
        <v>43.892471</v>
      </c>
      <c r="X99" s="25">
        <f>'AEO 2023 Table 47 Raw'!AA84</f>
        <v>44.611888999999998</v>
      </c>
      <c r="Y99" s="25">
        <f>'AEO 2023 Table 47 Raw'!AB84</f>
        <v>45.339897000000001</v>
      </c>
      <c r="Z99" s="25">
        <f>'AEO 2023 Table 47 Raw'!AC84</f>
        <v>46.064582999999999</v>
      </c>
      <c r="AA99" s="25">
        <f>'AEO 2023 Table 47 Raw'!AD84</f>
        <v>46.800407</v>
      </c>
      <c r="AB99" s="25">
        <f>'AEO 2023 Table 47 Raw'!AE84</f>
        <v>47.554264000000003</v>
      </c>
      <c r="AC99" s="25">
        <f>'AEO 2023 Table 47 Raw'!AF84</f>
        <v>48.323734000000002</v>
      </c>
      <c r="AD99" s="25">
        <f>'AEO 2023 Table 47 Raw'!AG84</f>
        <v>49.105536999999998</v>
      </c>
      <c r="AE99" s="25">
        <f>'AEO 2023 Table 47 Raw'!AH84</f>
        <v>49.902842999999997</v>
      </c>
      <c r="AF99" s="45">
        <f>'AEO 2023 Table 47 Raw'!AI84</f>
        <v>1.4E-2</v>
      </c>
    </row>
    <row r="100" spans="1:32" ht="15" customHeight="1">
      <c r="A100" s="8" t="s">
        <v>1156</v>
      </c>
      <c r="B100" s="24" t="s">
        <v>1157</v>
      </c>
      <c r="C100" s="25">
        <f>'AEO 2023 Table 47 Raw'!F85</f>
        <v>83.452560000000005</v>
      </c>
      <c r="D100" s="25">
        <f>'AEO 2023 Table 47 Raw'!G85</f>
        <v>87.040908999999999</v>
      </c>
      <c r="E100" s="25">
        <f>'AEO 2023 Table 47 Raw'!H85</f>
        <v>91.019249000000002</v>
      </c>
      <c r="F100" s="25">
        <f>'AEO 2023 Table 47 Raw'!I85</f>
        <v>94.816528000000005</v>
      </c>
      <c r="G100" s="25">
        <f>'AEO 2023 Table 47 Raw'!J85</f>
        <v>98.465987999999996</v>
      </c>
      <c r="H100" s="25">
        <f>'AEO 2023 Table 47 Raw'!K85</f>
        <v>101.86409</v>
      </c>
      <c r="I100" s="25">
        <f>'AEO 2023 Table 47 Raw'!L85</f>
        <v>105.071213</v>
      </c>
      <c r="J100" s="25">
        <f>'AEO 2023 Table 47 Raw'!M85</f>
        <v>108.08477000000001</v>
      </c>
      <c r="K100" s="25">
        <f>'AEO 2023 Table 47 Raw'!N85</f>
        <v>110.938408</v>
      </c>
      <c r="L100" s="25">
        <f>'AEO 2023 Table 47 Raw'!O85</f>
        <v>113.716522</v>
      </c>
      <c r="M100" s="25">
        <f>'AEO 2023 Table 47 Raw'!P85</f>
        <v>116.52939600000001</v>
      </c>
      <c r="N100" s="25">
        <f>'AEO 2023 Table 47 Raw'!Q85</f>
        <v>119.30880000000001</v>
      </c>
      <c r="O100" s="25">
        <f>'AEO 2023 Table 47 Raw'!R85</f>
        <v>121.966949</v>
      </c>
      <c r="P100" s="25">
        <f>'AEO 2023 Table 47 Raw'!S85</f>
        <v>124.580147</v>
      </c>
      <c r="Q100" s="25">
        <f>'AEO 2023 Table 47 Raw'!T85</f>
        <v>127.227577</v>
      </c>
      <c r="R100" s="25">
        <f>'AEO 2023 Table 47 Raw'!U85</f>
        <v>129.93373099999999</v>
      </c>
      <c r="S100" s="25">
        <f>'AEO 2023 Table 47 Raw'!V85</f>
        <v>132.70126300000001</v>
      </c>
      <c r="T100" s="25">
        <f>'AEO 2023 Table 47 Raw'!W85</f>
        <v>135.505447</v>
      </c>
      <c r="U100" s="25">
        <f>'AEO 2023 Table 47 Raw'!X85</f>
        <v>138.39643899999999</v>
      </c>
      <c r="V100" s="25">
        <f>'AEO 2023 Table 47 Raw'!Y85</f>
        <v>141.29568499999999</v>
      </c>
      <c r="W100" s="25">
        <f>'AEO 2023 Table 47 Raw'!Z85</f>
        <v>144.24375900000001</v>
      </c>
      <c r="X100" s="25">
        <f>'AEO 2023 Table 47 Raw'!AA85</f>
        <v>147.23117099999999</v>
      </c>
      <c r="Y100" s="25">
        <f>'AEO 2023 Table 47 Raw'!AB85</f>
        <v>150.25071700000001</v>
      </c>
      <c r="Z100" s="25">
        <f>'AEO 2023 Table 47 Raw'!AC85</f>
        <v>153.27423099999999</v>
      </c>
      <c r="AA100" s="25">
        <f>'AEO 2023 Table 47 Raw'!AD85</f>
        <v>156.33902</v>
      </c>
      <c r="AB100" s="25">
        <f>'AEO 2023 Table 47 Raw'!AE85</f>
        <v>159.47041300000001</v>
      </c>
      <c r="AC100" s="25">
        <f>'AEO 2023 Table 47 Raw'!AF85</f>
        <v>162.66952499999999</v>
      </c>
      <c r="AD100" s="25">
        <f>'AEO 2023 Table 47 Raw'!AG85</f>
        <v>165.93566899999999</v>
      </c>
      <c r="AE100" s="25">
        <f>'AEO 2023 Table 47 Raw'!AH85</f>
        <v>169.28036499999999</v>
      </c>
      <c r="AF100" s="45">
        <f>'AEO 2023 Table 47 Raw'!AI85</f>
        <v>2.5999999999999999E-2</v>
      </c>
    </row>
    <row r="101" spans="1:32" ht="15" customHeight="1">
      <c r="A101" s="8" t="s">
        <v>1158</v>
      </c>
      <c r="B101" s="24" t="s">
        <v>1159</v>
      </c>
      <c r="C101" s="25">
        <f>'AEO 2023 Table 47 Raw'!F86</f>
        <v>116.81465900000001</v>
      </c>
      <c r="D101" s="25">
        <f>'AEO 2023 Table 47 Raw'!G86</f>
        <v>120.331947</v>
      </c>
      <c r="E101" s="25">
        <f>'AEO 2023 Table 47 Raw'!H86</f>
        <v>124.563034</v>
      </c>
      <c r="F101" s="25">
        <f>'AEO 2023 Table 47 Raw'!I86</f>
        <v>128.76033000000001</v>
      </c>
      <c r="G101" s="25">
        <f>'AEO 2023 Table 47 Raw'!J86</f>
        <v>132.91386399999999</v>
      </c>
      <c r="H101" s="25">
        <f>'AEO 2023 Table 47 Raw'!K86</f>
        <v>136.820999</v>
      </c>
      <c r="I101" s="25">
        <f>'AEO 2023 Table 47 Raw'!L86</f>
        <v>140.54792800000001</v>
      </c>
      <c r="J101" s="25">
        <f>'AEO 2023 Table 47 Raw'!M86</f>
        <v>144.06811500000001</v>
      </c>
      <c r="K101" s="25">
        <f>'AEO 2023 Table 47 Raw'!N86</f>
        <v>147.41693100000001</v>
      </c>
      <c r="L101" s="25">
        <f>'AEO 2023 Table 47 Raw'!O86</f>
        <v>150.71400499999999</v>
      </c>
      <c r="M101" s="25">
        <f>'AEO 2023 Table 47 Raw'!P86</f>
        <v>154.10694899999999</v>
      </c>
      <c r="N101" s="25">
        <f>'AEO 2023 Table 47 Raw'!Q86</f>
        <v>157.47714199999999</v>
      </c>
      <c r="O101" s="25">
        <f>'AEO 2023 Table 47 Raw'!R86</f>
        <v>160.69338999999999</v>
      </c>
      <c r="P101" s="25">
        <f>'AEO 2023 Table 47 Raw'!S86</f>
        <v>163.86622600000001</v>
      </c>
      <c r="Q101" s="25">
        <f>'AEO 2023 Table 47 Raw'!T86</f>
        <v>167.09934999999999</v>
      </c>
      <c r="R101" s="25">
        <f>'AEO 2023 Table 47 Raw'!U86</f>
        <v>170.42132599999999</v>
      </c>
      <c r="S101" s="25">
        <f>'AEO 2023 Table 47 Raw'!V86</f>
        <v>173.835678</v>
      </c>
      <c r="T101" s="25">
        <f>'AEO 2023 Table 47 Raw'!W86</f>
        <v>177.303146</v>
      </c>
      <c r="U101" s="25">
        <f>'AEO 2023 Table 47 Raw'!X86</f>
        <v>180.888092</v>
      </c>
      <c r="V101" s="25">
        <f>'AEO 2023 Table 47 Raw'!Y86</f>
        <v>184.480209</v>
      </c>
      <c r="W101" s="25">
        <f>'AEO 2023 Table 47 Raw'!Z86</f>
        <v>188.13623000000001</v>
      </c>
      <c r="X101" s="25">
        <f>'AEO 2023 Table 47 Raw'!AA86</f>
        <v>191.843063</v>
      </c>
      <c r="Y101" s="25">
        <f>'AEO 2023 Table 47 Raw'!AB86</f>
        <v>195.59063699999999</v>
      </c>
      <c r="Z101" s="25">
        <f>'AEO 2023 Table 47 Raw'!AC86</f>
        <v>199.33880600000001</v>
      </c>
      <c r="AA101" s="25">
        <f>'AEO 2023 Table 47 Raw'!AD86</f>
        <v>203.13940400000001</v>
      </c>
      <c r="AB101" s="25">
        <f>'AEO 2023 Table 47 Raw'!AE86</f>
        <v>207.02465799999999</v>
      </c>
      <c r="AC101" s="25">
        <f>'AEO 2023 Table 47 Raw'!AF86</f>
        <v>210.99328600000001</v>
      </c>
      <c r="AD101" s="25">
        <f>'AEO 2023 Table 47 Raw'!AG86</f>
        <v>215.04122899999999</v>
      </c>
      <c r="AE101" s="25">
        <f>'AEO 2023 Table 47 Raw'!AH86</f>
        <v>219.183167</v>
      </c>
      <c r="AF101" s="45">
        <f>'AEO 2023 Table 47 Raw'!AI86</f>
        <v>2.3E-2</v>
      </c>
    </row>
    <row r="102" spans="1:32" ht="15" customHeight="1">
      <c r="A102" s="8" t="s">
        <v>1160</v>
      </c>
      <c r="B102" s="24" t="s">
        <v>1161</v>
      </c>
      <c r="C102" s="25">
        <f>'AEO 2023 Table 47 Raw'!F87</f>
        <v>0</v>
      </c>
      <c r="D102" s="25">
        <f>'AEO 2023 Table 47 Raw'!G87</f>
        <v>0</v>
      </c>
      <c r="E102" s="25">
        <f>'AEO 2023 Table 47 Raw'!H87</f>
        <v>0</v>
      </c>
      <c r="F102" s="25">
        <f>'AEO 2023 Table 47 Raw'!I87</f>
        <v>0</v>
      </c>
      <c r="G102" s="25">
        <f>'AEO 2023 Table 47 Raw'!J87</f>
        <v>0</v>
      </c>
      <c r="H102" s="25">
        <f>'AEO 2023 Table 47 Raw'!K87</f>
        <v>0</v>
      </c>
      <c r="I102" s="25">
        <f>'AEO 2023 Table 47 Raw'!L87</f>
        <v>0</v>
      </c>
      <c r="J102" s="25">
        <f>'AEO 2023 Table 47 Raw'!M87</f>
        <v>0</v>
      </c>
      <c r="K102" s="25">
        <f>'AEO 2023 Table 47 Raw'!N87</f>
        <v>0</v>
      </c>
      <c r="L102" s="25">
        <f>'AEO 2023 Table 47 Raw'!O87</f>
        <v>0</v>
      </c>
      <c r="M102" s="25">
        <f>'AEO 2023 Table 47 Raw'!P87</f>
        <v>0</v>
      </c>
      <c r="N102" s="25">
        <f>'AEO 2023 Table 47 Raw'!Q87</f>
        <v>0</v>
      </c>
      <c r="O102" s="25">
        <f>'AEO 2023 Table 47 Raw'!R87</f>
        <v>0</v>
      </c>
      <c r="P102" s="25">
        <f>'AEO 2023 Table 47 Raw'!S87</f>
        <v>0</v>
      </c>
      <c r="Q102" s="25">
        <f>'AEO 2023 Table 47 Raw'!T87</f>
        <v>0</v>
      </c>
      <c r="R102" s="25">
        <f>'AEO 2023 Table 47 Raw'!U87</f>
        <v>0</v>
      </c>
      <c r="S102" s="25">
        <f>'AEO 2023 Table 47 Raw'!V87</f>
        <v>0</v>
      </c>
      <c r="T102" s="25">
        <f>'AEO 2023 Table 47 Raw'!W87</f>
        <v>0</v>
      </c>
      <c r="U102" s="25">
        <f>'AEO 2023 Table 47 Raw'!X87</f>
        <v>0</v>
      </c>
      <c r="V102" s="25">
        <f>'AEO 2023 Table 47 Raw'!Y87</f>
        <v>0</v>
      </c>
      <c r="W102" s="25">
        <f>'AEO 2023 Table 47 Raw'!Z87</f>
        <v>0</v>
      </c>
      <c r="X102" s="25">
        <f>'AEO 2023 Table 47 Raw'!AA87</f>
        <v>0</v>
      </c>
      <c r="Y102" s="25">
        <f>'AEO 2023 Table 47 Raw'!AB87</f>
        <v>0</v>
      </c>
      <c r="Z102" s="25">
        <f>'AEO 2023 Table 47 Raw'!AC87</f>
        <v>0</v>
      </c>
      <c r="AA102" s="25">
        <f>'AEO 2023 Table 47 Raw'!AD87</f>
        <v>0</v>
      </c>
      <c r="AB102" s="25">
        <f>'AEO 2023 Table 47 Raw'!AE87</f>
        <v>0</v>
      </c>
      <c r="AC102" s="25">
        <f>'AEO 2023 Table 47 Raw'!AF87</f>
        <v>0</v>
      </c>
      <c r="AD102" s="25">
        <f>'AEO 2023 Table 47 Raw'!AG87</f>
        <v>0</v>
      </c>
      <c r="AE102" s="25">
        <f>'AEO 2023 Table 47 Raw'!AH87</f>
        <v>0</v>
      </c>
      <c r="AF102" s="45">
        <f>'AEO 2023 Table 47 Raw'!AI87</f>
        <v>0</v>
      </c>
    </row>
    <row r="103" spans="1:32" ht="15" customHeight="1">
      <c r="A103" s="8" t="s">
        <v>1162</v>
      </c>
      <c r="B103" s="24" t="s">
        <v>1163</v>
      </c>
      <c r="C103" s="25">
        <f>'AEO 2023 Table 47 Raw'!F88</f>
        <v>1173.034668</v>
      </c>
      <c r="D103" s="25">
        <f>'AEO 2023 Table 47 Raw'!G88</f>
        <v>1318.6945800000001</v>
      </c>
      <c r="E103" s="25">
        <f>'AEO 2023 Table 47 Raw'!H88</f>
        <v>1350.2619629999999</v>
      </c>
      <c r="F103" s="25">
        <f>'AEO 2023 Table 47 Raw'!I88</f>
        <v>1352.2789310000001</v>
      </c>
      <c r="G103" s="25">
        <f>'AEO 2023 Table 47 Raw'!J88</f>
        <v>1371.197754</v>
      </c>
      <c r="H103" s="25">
        <f>'AEO 2023 Table 47 Raw'!K88</f>
        <v>1389.149414</v>
      </c>
      <c r="I103" s="25">
        <f>'AEO 2023 Table 47 Raw'!L88</f>
        <v>1407.1179199999999</v>
      </c>
      <c r="J103" s="25">
        <f>'AEO 2023 Table 47 Raw'!M88</f>
        <v>1421.592529</v>
      </c>
      <c r="K103" s="25">
        <f>'AEO 2023 Table 47 Raw'!N88</f>
        <v>1433.0273440000001</v>
      </c>
      <c r="L103" s="25">
        <f>'AEO 2023 Table 47 Raw'!O88</f>
        <v>1446.8048100000001</v>
      </c>
      <c r="M103" s="25">
        <f>'AEO 2023 Table 47 Raw'!P88</f>
        <v>1468.513672</v>
      </c>
      <c r="N103" s="25">
        <f>'AEO 2023 Table 47 Raw'!Q88</f>
        <v>1491.042236</v>
      </c>
      <c r="O103" s="25">
        <f>'AEO 2023 Table 47 Raw'!R88</f>
        <v>1508.001831</v>
      </c>
      <c r="P103" s="25">
        <f>'AEO 2023 Table 47 Raw'!S88</f>
        <v>1524.5074460000001</v>
      </c>
      <c r="Q103" s="25">
        <f>'AEO 2023 Table 47 Raw'!T88</f>
        <v>1544.2664789999999</v>
      </c>
      <c r="R103" s="25">
        <f>'AEO 2023 Table 47 Raw'!U88</f>
        <v>1567.9221190000001</v>
      </c>
      <c r="S103" s="25">
        <f>'AEO 2023 Table 47 Raw'!V88</f>
        <v>1595.6707759999999</v>
      </c>
      <c r="T103" s="25">
        <f>'AEO 2023 Table 47 Raw'!W88</f>
        <v>1625.223389</v>
      </c>
      <c r="U103" s="25">
        <f>'AEO 2023 Table 47 Raw'!X88</f>
        <v>1658.3792719999999</v>
      </c>
      <c r="V103" s="25">
        <f>'AEO 2023 Table 47 Raw'!Y88</f>
        <v>1690.6396480000001</v>
      </c>
      <c r="W103" s="25">
        <f>'AEO 2023 Table 47 Raw'!Z88</f>
        <v>1724.2036129999999</v>
      </c>
      <c r="X103" s="25">
        <f>'AEO 2023 Table 47 Raw'!AA88</f>
        <v>1758.7885739999999</v>
      </c>
      <c r="Y103" s="25">
        <f>'AEO 2023 Table 47 Raw'!AB88</f>
        <v>1794.2814940000001</v>
      </c>
      <c r="Z103" s="25">
        <f>'AEO 2023 Table 47 Raw'!AC88</f>
        <v>1829.1610109999999</v>
      </c>
      <c r="AA103" s="25">
        <f>'AEO 2023 Table 47 Raw'!AD88</f>
        <v>1866.1365969999999</v>
      </c>
      <c r="AB103" s="25">
        <f>'AEO 2023 Table 47 Raw'!AE88</f>
        <v>1905.77124</v>
      </c>
      <c r="AC103" s="25">
        <f>'AEO 2023 Table 47 Raw'!AF88</f>
        <v>1947.779663</v>
      </c>
      <c r="AD103" s="25">
        <f>'AEO 2023 Table 47 Raw'!AG88</f>
        <v>1991.880981</v>
      </c>
      <c r="AE103" s="25">
        <f>'AEO 2023 Table 47 Raw'!AH88</f>
        <v>2038.8267820000001</v>
      </c>
      <c r="AF103" s="45">
        <f>'AEO 2023 Table 47 Raw'!AI88</f>
        <v>0.02</v>
      </c>
    </row>
    <row r="104" spans="1:32" ht="15" customHeight="1">
      <c r="A104" s="8" t="s">
        <v>1164</v>
      </c>
      <c r="B104" s="24" t="s">
        <v>1165</v>
      </c>
      <c r="C104" s="25">
        <f>'AEO 2023 Table 47 Raw'!F89</f>
        <v>771.93774399999995</v>
      </c>
      <c r="D104" s="25">
        <f>'AEO 2023 Table 47 Raw'!G89</f>
        <v>826.14868200000001</v>
      </c>
      <c r="E104" s="25">
        <f>'AEO 2023 Table 47 Raw'!H89</f>
        <v>825.03100600000005</v>
      </c>
      <c r="F104" s="25">
        <f>'AEO 2023 Table 47 Raw'!I89</f>
        <v>821.41747999999995</v>
      </c>
      <c r="G104" s="25">
        <f>'AEO 2023 Table 47 Raw'!J89</f>
        <v>831.81805399999996</v>
      </c>
      <c r="H104" s="25">
        <f>'AEO 2023 Table 47 Raw'!K89</f>
        <v>841.58648700000003</v>
      </c>
      <c r="I104" s="25">
        <f>'AEO 2023 Table 47 Raw'!L89</f>
        <v>851.34570299999996</v>
      </c>
      <c r="J104" s="25">
        <f>'AEO 2023 Table 47 Raw'!M89</f>
        <v>858.87561000000005</v>
      </c>
      <c r="K104" s="25">
        <f>'AEO 2023 Table 47 Raw'!N89</f>
        <v>864.46972700000003</v>
      </c>
      <c r="L104" s="25">
        <f>'AEO 2023 Table 47 Raw'!O89</f>
        <v>871.53289800000005</v>
      </c>
      <c r="M104" s="25">
        <f>'AEO 2023 Table 47 Raw'!P89</f>
        <v>883.58019999999999</v>
      </c>
      <c r="N104" s="25">
        <f>'AEO 2023 Table 47 Raw'!Q89</f>
        <v>896.11834699999997</v>
      </c>
      <c r="O104" s="25">
        <f>'AEO 2023 Table 47 Raw'!R89</f>
        <v>905.12927200000001</v>
      </c>
      <c r="P104" s="25">
        <f>'AEO 2023 Table 47 Raw'!S89</f>
        <v>913.83673099999999</v>
      </c>
      <c r="Q104" s="25">
        <f>'AEO 2023 Table 47 Raw'!T89</f>
        <v>924.56738299999995</v>
      </c>
      <c r="R104" s="25">
        <f>'AEO 2023 Table 47 Raw'!U89</f>
        <v>937.716858</v>
      </c>
      <c r="S104" s="25">
        <f>'AEO 2023 Table 47 Raw'!V89</f>
        <v>953.39996299999996</v>
      </c>
      <c r="T104" s="25">
        <f>'AEO 2023 Table 47 Raw'!W89</f>
        <v>970.17730700000004</v>
      </c>
      <c r="U104" s="25">
        <f>'AEO 2023 Table 47 Raw'!X89</f>
        <v>989.16076699999996</v>
      </c>
      <c r="V104" s="25">
        <f>'AEO 2023 Table 47 Raw'!Y89</f>
        <v>1007.538635</v>
      </c>
      <c r="W104" s="25">
        <f>'AEO 2023 Table 47 Raw'!Z89</f>
        <v>1026.6834719999999</v>
      </c>
      <c r="X104" s="25">
        <f>'AEO 2023 Table 47 Raw'!AA89</f>
        <v>1046.4167480000001</v>
      </c>
      <c r="Y104" s="25">
        <f>'AEO 2023 Table 47 Raw'!AB89</f>
        <v>1066.6655270000001</v>
      </c>
      <c r="Z104" s="25">
        <f>'AEO 2023 Table 47 Raw'!AC89</f>
        <v>1086.4807129999999</v>
      </c>
      <c r="AA104" s="25">
        <f>'AEO 2023 Table 47 Raw'!AD89</f>
        <v>1107.5491939999999</v>
      </c>
      <c r="AB104" s="25">
        <f>'AEO 2023 Table 47 Raw'!AE89</f>
        <v>1130.216553</v>
      </c>
      <c r="AC104" s="25">
        <f>'AEO 2023 Table 47 Raw'!AF89</f>
        <v>1154.3011469999999</v>
      </c>
      <c r="AD104" s="25">
        <f>'AEO 2023 Table 47 Raw'!AG89</f>
        <v>1179.6252440000001</v>
      </c>
      <c r="AE104" s="25">
        <f>'AEO 2023 Table 47 Raw'!AH89</f>
        <v>1206.6517329999999</v>
      </c>
      <c r="AF104" s="45">
        <f>'AEO 2023 Table 47 Raw'!AI89</f>
        <v>1.6E-2</v>
      </c>
    </row>
    <row r="105" spans="1:32" ht="15" customHeight="1">
      <c r="A105" s="8" t="s">
        <v>1166</v>
      </c>
      <c r="B105" s="24" t="s">
        <v>1167</v>
      </c>
      <c r="C105" s="25">
        <f>'AEO 2023 Table 47 Raw'!F90</f>
        <v>291.44287100000003</v>
      </c>
      <c r="D105" s="25">
        <f>'AEO 2023 Table 47 Raw'!G90</f>
        <v>376.62927200000001</v>
      </c>
      <c r="E105" s="25">
        <f>'AEO 2023 Table 47 Raw'!H90</f>
        <v>410.172821</v>
      </c>
      <c r="F105" s="25">
        <f>'AEO 2023 Table 47 Raw'!I90</f>
        <v>416.49899299999998</v>
      </c>
      <c r="G105" s="25">
        <f>'AEO 2023 Table 47 Raw'!J90</f>
        <v>423.612549</v>
      </c>
      <c r="H105" s="25">
        <f>'AEO 2023 Table 47 Raw'!K90</f>
        <v>430.48113999999998</v>
      </c>
      <c r="I105" s="25">
        <f>'AEO 2023 Table 47 Raw'!L90</f>
        <v>437.37762500000002</v>
      </c>
      <c r="J105" s="25">
        <f>'AEO 2023 Table 47 Raw'!M90</f>
        <v>443.32412699999998</v>
      </c>
      <c r="K105" s="25">
        <f>'AEO 2023 Table 47 Raw'!N90</f>
        <v>448.44000199999999</v>
      </c>
      <c r="L105" s="25">
        <f>'AEO 2023 Table 47 Raw'!O90</f>
        <v>454.22287</v>
      </c>
      <c r="M105" s="25">
        <f>'AEO 2023 Table 47 Raw'!P90</f>
        <v>462.25238000000002</v>
      </c>
      <c r="N105" s="25">
        <f>'AEO 2023 Table 47 Raw'!Q90</f>
        <v>470.542755</v>
      </c>
      <c r="O105" s="25">
        <f>'AEO 2023 Table 47 Raw'!R90</f>
        <v>477.288544</v>
      </c>
      <c r="P105" s="25">
        <f>'AEO 2023 Table 47 Raw'!S90</f>
        <v>483.92678799999999</v>
      </c>
      <c r="Q105" s="25">
        <f>'AEO 2023 Table 47 Raw'!T90</f>
        <v>491.51174900000001</v>
      </c>
      <c r="R105" s="25">
        <f>'AEO 2023 Table 47 Raw'!U90</f>
        <v>500.235657</v>
      </c>
      <c r="S105" s="25">
        <f>'AEO 2023 Table 47 Raw'!V90</f>
        <v>510.16430700000001</v>
      </c>
      <c r="T105" s="25">
        <f>'AEO 2023 Table 47 Raw'!W90</f>
        <v>520.65051300000005</v>
      </c>
      <c r="U105" s="25">
        <f>'AEO 2023 Table 47 Raw'!X90</f>
        <v>532.22595200000001</v>
      </c>
      <c r="V105" s="25">
        <f>'AEO 2023 Table 47 Raw'!Y90</f>
        <v>543.59844999999996</v>
      </c>
      <c r="W105" s="25">
        <f>'AEO 2023 Table 47 Raw'!Z90</f>
        <v>555.40142800000001</v>
      </c>
      <c r="X105" s="25">
        <f>'AEO 2023 Table 47 Raw'!AA90</f>
        <v>567.55664100000001</v>
      </c>
      <c r="Y105" s="25">
        <f>'AEO 2023 Table 47 Raw'!AB90</f>
        <v>580.03369099999998</v>
      </c>
      <c r="Z105" s="25">
        <f>'AEO 2023 Table 47 Raw'!AC90</f>
        <v>592.39367700000003</v>
      </c>
      <c r="AA105" s="25">
        <f>'AEO 2023 Table 47 Raw'!AD90</f>
        <v>605.42309599999999</v>
      </c>
      <c r="AB105" s="25">
        <f>'AEO 2023 Table 47 Raw'!AE90</f>
        <v>619.29064900000003</v>
      </c>
      <c r="AC105" s="25">
        <f>'AEO 2023 Table 47 Raw'!AF90</f>
        <v>633.91833499999996</v>
      </c>
      <c r="AD105" s="25">
        <f>'AEO 2023 Table 47 Raw'!AG90</f>
        <v>649.228027</v>
      </c>
      <c r="AE105" s="25">
        <f>'AEO 2023 Table 47 Raw'!AH90</f>
        <v>665.44378700000004</v>
      </c>
      <c r="AF105" s="45">
        <f>'AEO 2023 Table 47 Raw'!AI90</f>
        <v>0.03</v>
      </c>
    </row>
    <row r="106" spans="1:32" ht="15" customHeight="1">
      <c r="A106" s="8" t="s">
        <v>1168</v>
      </c>
      <c r="B106" s="24" t="s">
        <v>1169</v>
      </c>
      <c r="C106" s="25">
        <f>'AEO 2023 Table 47 Raw'!F91</f>
        <v>109.65400700000001</v>
      </c>
      <c r="D106" s="25">
        <f>'AEO 2023 Table 47 Raw'!G91</f>
        <v>115.916664</v>
      </c>
      <c r="E106" s="25">
        <f>'AEO 2023 Table 47 Raw'!H91</f>
        <v>115.05811300000001</v>
      </c>
      <c r="F106" s="25">
        <f>'AEO 2023 Table 47 Raw'!I91</f>
        <v>114.36243399999999</v>
      </c>
      <c r="G106" s="25">
        <f>'AEO 2023 Table 47 Raw'!J91</f>
        <v>115.767021</v>
      </c>
      <c r="H106" s="25">
        <f>'AEO 2023 Table 47 Raw'!K91</f>
        <v>117.08181</v>
      </c>
      <c r="I106" s="25">
        <f>'AEO 2023 Table 47 Raw'!L91</f>
        <v>118.394547</v>
      </c>
      <c r="J106" s="25">
        <f>'AEO 2023 Table 47 Raw'!M91</f>
        <v>119.392647</v>
      </c>
      <c r="K106" s="25">
        <f>'AEO 2023 Table 47 Raw'!N91</f>
        <v>120.11769099999999</v>
      </c>
      <c r="L106" s="25">
        <f>'AEO 2023 Table 47 Raw'!O91</f>
        <v>121.049088</v>
      </c>
      <c r="M106" s="25">
        <f>'AEO 2023 Table 47 Raw'!P91</f>
        <v>122.68103000000001</v>
      </c>
      <c r="N106" s="25">
        <f>'AEO 2023 Table 47 Raw'!Q91</f>
        <v>124.381058</v>
      </c>
      <c r="O106" s="25">
        <f>'AEO 2023 Table 47 Raw'!R91</f>
        <v>125.584198</v>
      </c>
      <c r="P106" s="25">
        <f>'AEO 2023 Table 47 Raw'!S91</f>
        <v>126.74402600000001</v>
      </c>
      <c r="Q106" s="25">
        <f>'AEO 2023 Table 47 Raw'!T91</f>
        <v>128.187408</v>
      </c>
      <c r="R106" s="25">
        <f>'AEO 2023 Table 47 Raw'!U91</f>
        <v>129.96958900000001</v>
      </c>
      <c r="S106" s="25">
        <f>'AEO 2023 Table 47 Raw'!V91</f>
        <v>132.106415</v>
      </c>
      <c r="T106" s="25">
        <f>'AEO 2023 Table 47 Raw'!W91</f>
        <v>134.39553799999999</v>
      </c>
      <c r="U106" s="25">
        <f>'AEO 2023 Table 47 Raw'!X91</f>
        <v>136.99246199999999</v>
      </c>
      <c r="V106" s="25">
        <f>'AEO 2023 Table 47 Raw'!Y91</f>
        <v>139.50266999999999</v>
      </c>
      <c r="W106" s="25">
        <f>'AEO 2023 Table 47 Raw'!Z91</f>
        <v>142.11863700000001</v>
      </c>
      <c r="X106" s="25">
        <f>'AEO 2023 Table 47 Raw'!AA91</f>
        <v>144.81526199999999</v>
      </c>
      <c r="Y106" s="25">
        <f>'AEO 2023 Table 47 Raw'!AB91</f>
        <v>147.582245</v>
      </c>
      <c r="Z106" s="25">
        <f>'AEO 2023 Table 47 Raw'!AC91</f>
        <v>150.28645299999999</v>
      </c>
      <c r="AA106" s="25">
        <f>'AEO 2023 Table 47 Raw'!AD91</f>
        <v>153.16430700000001</v>
      </c>
      <c r="AB106" s="25">
        <f>'AEO 2023 Table 47 Raw'!AE91</f>
        <v>156.26412999999999</v>
      </c>
      <c r="AC106" s="25">
        <f>'AEO 2023 Table 47 Raw'!AF91</f>
        <v>159.560318</v>
      </c>
      <c r="AD106" s="25">
        <f>'AEO 2023 Table 47 Raw'!AG91</f>
        <v>163.027771</v>
      </c>
      <c r="AE106" s="25">
        <f>'AEO 2023 Table 47 Raw'!AH91</f>
        <v>166.73127700000001</v>
      </c>
      <c r="AF106" s="45">
        <f>'AEO 2023 Table 47 Raw'!AI91</f>
        <v>1.4999999999999999E-2</v>
      </c>
    </row>
    <row r="107" spans="1:32" ht="15" customHeight="1">
      <c r="AF107" s="48"/>
    </row>
    <row r="108" spans="1:32" ht="15" customHeight="1">
      <c r="B108" s="23" t="s">
        <v>1170</v>
      </c>
      <c r="AF108" s="48"/>
    </row>
    <row r="109" spans="1:32" ht="15" customHeight="1">
      <c r="A109" s="8" t="s">
        <v>1171</v>
      </c>
      <c r="B109" s="24" t="s">
        <v>1137</v>
      </c>
      <c r="C109" s="25">
        <f>'AEO 2023 Table 47 Raw'!F93</f>
        <v>46.483733999999998</v>
      </c>
      <c r="D109" s="25">
        <f>'AEO 2023 Table 47 Raw'!G93</f>
        <v>52.576613999999999</v>
      </c>
      <c r="E109" s="25">
        <f>'AEO 2023 Table 47 Raw'!H93</f>
        <v>56.012763999999997</v>
      </c>
      <c r="F109" s="25">
        <f>'AEO 2023 Table 47 Raw'!I93</f>
        <v>58.483322000000001</v>
      </c>
      <c r="G109" s="25">
        <f>'AEO 2023 Table 47 Raw'!J93</f>
        <v>60.800694</v>
      </c>
      <c r="H109" s="25">
        <f>'AEO 2023 Table 47 Raw'!K93</f>
        <v>62.895470000000003</v>
      </c>
      <c r="I109" s="25">
        <f>'AEO 2023 Table 47 Raw'!L93</f>
        <v>64.119736000000003</v>
      </c>
      <c r="J109" s="25">
        <f>'AEO 2023 Table 47 Raw'!M93</f>
        <v>65.371596999999994</v>
      </c>
      <c r="K109" s="25">
        <f>'AEO 2023 Table 47 Raw'!N93</f>
        <v>66.645554000000004</v>
      </c>
      <c r="L109" s="25">
        <f>'AEO 2023 Table 47 Raw'!O93</f>
        <v>67.943336000000002</v>
      </c>
      <c r="M109" s="25">
        <f>'AEO 2023 Table 47 Raw'!P93</f>
        <v>69.261993000000004</v>
      </c>
      <c r="N109" s="25">
        <f>'AEO 2023 Table 47 Raw'!Q93</f>
        <v>70.597969000000006</v>
      </c>
      <c r="O109" s="25">
        <f>'AEO 2023 Table 47 Raw'!R93</f>
        <v>71.951194999999998</v>
      </c>
      <c r="P109" s="25">
        <f>'AEO 2023 Table 47 Raw'!S93</f>
        <v>73.321762000000007</v>
      </c>
      <c r="Q109" s="25">
        <f>'AEO 2023 Table 47 Raw'!T93</f>
        <v>74.709625000000003</v>
      </c>
      <c r="R109" s="25">
        <f>'AEO 2023 Table 47 Raw'!U93</f>
        <v>76.115097000000006</v>
      </c>
      <c r="S109" s="25">
        <f>'AEO 2023 Table 47 Raw'!V93</f>
        <v>77.538216000000006</v>
      </c>
      <c r="T109" s="25">
        <f>'AEO 2023 Table 47 Raw'!W93</f>
        <v>78.979500000000002</v>
      </c>
      <c r="U109" s="25">
        <f>'AEO 2023 Table 47 Raw'!X93</f>
        <v>80.436768000000001</v>
      </c>
      <c r="V109" s="25">
        <f>'AEO 2023 Table 47 Raw'!Y93</f>
        <v>81.911124999999998</v>
      </c>
      <c r="W109" s="25">
        <f>'AEO 2023 Table 47 Raw'!Z93</f>
        <v>83.403251999999995</v>
      </c>
      <c r="X109" s="25">
        <f>'AEO 2023 Table 47 Raw'!AA93</f>
        <v>84.912941000000004</v>
      </c>
      <c r="Y109" s="25">
        <f>'AEO 2023 Table 47 Raw'!AB93</f>
        <v>86.442954999999998</v>
      </c>
      <c r="Z109" s="25">
        <f>'AEO 2023 Table 47 Raw'!AC93</f>
        <v>87.994750999999994</v>
      </c>
      <c r="AA109" s="25">
        <f>'AEO 2023 Table 47 Raw'!AD93</f>
        <v>89.568877999999998</v>
      </c>
      <c r="AB109" s="25">
        <f>'AEO 2023 Table 47 Raw'!AE93</f>
        <v>91.166283000000007</v>
      </c>
      <c r="AC109" s="25">
        <f>'AEO 2023 Table 47 Raw'!AF93</f>
        <v>92.787719999999993</v>
      </c>
      <c r="AD109" s="25">
        <f>'AEO 2023 Table 47 Raw'!AG93</f>
        <v>94.434532000000004</v>
      </c>
      <c r="AE109" s="25">
        <f>'AEO 2023 Table 47 Raw'!AH93</f>
        <v>96.107642999999996</v>
      </c>
      <c r="AF109" s="45">
        <f>'AEO 2023 Table 47 Raw'!AI93</f>
        <v>2.5999999999999999E-2</v>
      </c>
    </row>
    <row r="110" spans="1:32" ht="15" customHeight="1">
      <c r="A110" s="8" t="s">
        <v>1172</v>
      </c>
      <c r="B110" s="24" t="s">
        <v>1139</v>
      </c>
      <c r="C110" s="25">
        <f>'AEO 2023 Table 47 Raw'!F94</f>
        <v>44.320006999999997</v>
      </c>
      <c r="D110" s="25">
        <f>'AEO 2023 Table 47 Raw'!G94</f>
        <v>56.016773000000001</v>
      </c>
      <c r="E110" s="25">
        <f>'AEO 2023 Table 47 Raw'!H94</f>
        <v>65.242180000000005</v>
      </c>
      <c r="F110" s="25">
        <f>'AEO 2023 Table 47 Raw'!I94</f>
        <v>71.493279000000001</v>
      </c>
      <c r="G110" s="25">
        <f>'AEO 2023 Table 47 Raw'!J94</f>
        <v>76.510611999999995</v>
      </c>
      <c r="H110" s="25">
        <f>'AEO 2023 Table 47 Raw'!K94</f>
        <v>80.981887999999998</v>
      </c>
      <c r="I110" s="25">
        <f>'AEO 2023 Table 47 Raw'!L94</f>
        <v>82.990195999999997</v>
      </c>
      <c r="J110" s="25">
        <f>'AEO 2023 Table 47 Raw'!M94</f>
        <v>85.038689000000005</v>
      </c>
      <c r="K110" s="25">
        <f>'AEO 2023 Table 47 Raw'!N94</f>
        <v>87.125076000000007</v>
      </c>
      <c r="L110" s="25">
        <f>'AEO 2023 Table 47 Raw'!O94</f>
        <v>89.250031000000007</v>
      </c>
      <c r="M110" s="25">
        <f>'AEO 2023 Table 47 Raw'!P94</f>
        <v>91.412482999999995</v>
      </c>
      <c r="N110" s="25">
        <f>'AEO 2023 Table 47 Raw'!Q94</f>
        <v>93.610962000000001</v>
      </c>
      <c r="O110" s="25">
        <f>'AEO 2023 Table 47 Raw'!R94</f>
        <v>95.845900999999998</v>
      </c>
      <c r="P110" s="25">
        <f>'AEO 2023 Table 47 Raw'!S94</f>
        <v>98.117858999999996</v>
      </c>
      <c r="Q110" s="25">
        <f>'AEO 2023 Table 47 Raw'!T94</f>
        <v>100.427132</v>
      </c>
      <c r="R110" s="25">
        <f>'AEO 2023 Table 47 Raw'!U94</f>
        <v>102.77475</v>
      </c>
      <c r="S110" s="25">
        <f>'AEO 2023 Table 47 Raw'!V94</f>
        <v>105.161118</v>
      </c>
      <c r="T110" s="25">
        <f>'AEO 2023 Table 47 Raw'!W94</f>
        <v>107.58744</v>
      </c>
      <c r="U110" s="25">
        <f>'AEO 2023 Table 47 Raw'!X94</f>
        <v>110.053513</v>
      </c>
      <c r="V110" s="25">
        <f>'AEO 2023 Table 47 Raw'!Y94</f>
        <v>112.55989099999999</v>
      </c>
      <c r="W110" s="25">
        <f>'AEO 2023 Table 47 Raw'!Z94</f>
        <v>115.107895</v>
      </c>
      <c r="X110" s="25">
        <f>'AEO 2023 Table 47 Raw'!AA94</f>
        <v>117.697464</v>
      </c>
      <c r="Y110" s="25">
        <f>'AEO 2023 Table 47 Raw'!AB94</f>
        <v>120.33337400000001</v>
      </c>
      <c r="Z110" s="25">
        <f>'AEO 2023 Table 47 Raw'!AC94</f>
        <v>123.01821099999999</v>
      </c>
      <c r="AA110" s="25">
        <f>'AEO 2023 Table 47 Raw'!AD94</f>
        <v>125.753281</v>
      </c>
      <c r="AB110" s="25">
        <f>'AEO 2023 Table 47 Raw'!AE94</f>
        <v>128.54042100000001</v>
      </c>
      <c r="AC110" s="25">
        <f>'AEO 2023 Table 47 Raw'!AF94</f>
        <v>131.38125600000001</v>
      </c>
      <c r="AD110" s="25">
        <f>'AEO 2023 Table 47 Raw'!AG94</f>
        <v>134.27836600000001</v>
      </c>
      <c r="AE110" s="25">
        <f>'AEO 2023 Table 47 Raw'!AH94</f>
        <v>137.233643</v>
      </c>
      <c r="AF110" s="45">
        <f>'AEO 2023 Table 47 Raw'!AI94</f>
        <v>4.1000000000000002E-2</v>
      </c>
    </row>
    <row r="111" spans="1:32" ht="15" customHeight="1">
      <c r="A111" s="8" t="s">
        <v>1173</v>
      </c>
      <c r="B111" s="24" t="s">
        <v>1141</v>
      </c>
      <c r="C111" s="25">
        <f>'AEO 2023 Table 47 Raw'!F95</f>
        <v>6.9848179999999997</v>
      </c>
      <c r="D111" s="25">
        <f>'AEO 2023 Table 47 Raw'!G95</f>
        <v>7.9436809999999998</v>
      </c>
      <c r="E111" s="25">
        <f>'AEO 2023 Table 47 Raw'!H95</f>
        <v>8.5961859999999994</v>
      </c>
      <c r="F111" s="25">
        <f>'AEO 2023 Table 47 Raw'!I95</f>
        <v>8.9671769999999995</v>
      </c>
      <c r="G111" s="25">
        <f>'AEO 2023 Table 47 Raw'!J95</f>
        <v>9.3172130000000006</v>
      </c>
      <c r="H111" s="25">
        <f>'AEO 2023 Table 47 Raw'!K95</f>
        <v>9.6337810000000008</v>
      </c>
      <c r="I111" s="25">
        <f>'AEO 2023 Table 47 Raw'!L95</f>
        <v>9.8202590000000001</v>
      </c>
      <c r="J111" s="25">
        <f>'AEO 2023 Table 47 Raw'!M95</f>
        <v>10.010951</v>
      </c>
      <c r="K111" s="25">
        <f>'AEO 2023 Table 47 Raw'!N95</f>
        <v>10.205007999999999</v>
      </c>
      <c r="L111" s="25">
        <f>'AEO 2023 Table 47 Raw'!O95</f>
        <v>10.402691000000001</v>
      </c>
      <c r="M111" s="25">
        <f>'AEO 2023 Table 47 Raw'!P95</f>
        <v>10.603547000000001</v>
      </c>
      <c r="N111" s="25">
        <f>'AEO 2023 Table 47 Raw'!Q95</f>
        <v>10.807024</v>
      </c>
      <c r="O111" s="25">
        <f>'AEO 2023 Table 47 Raw'!R95</f>
        <v>11.013108000000001</v>
      </c>
      <c r="P111" s="25">
        <f>'AEO 2023 Table 47 Raw'!S95</f>
        <v>11.221814</v>
      </c>
      <c r="Q111" s="25">
        <f>'AEO 2023 Table 47 Raw'!T95</f>
        <v>11.433130999999999</v>
      </c>
      <c r="R111" s="25">
        <f>'AEO 2023 Table 47 Raw'!U95</f>
        <v>11.647105</v>
      </c>
      <c r="S111" s="25">
        <f>'AEO 2023 Table 47 Raw'!V95</f>
        <v>11.863749</v>
      </c>
      <c r="T111" s="25">
        <f>'AEO 2023 Table 47 Raw'!W95</f>
        <v>12.083130000000001</v>
      </c>
      <c r="U111" s="25">
        <f>'AEO 2023 Table 47 Raw'!X95</f>
        <v>12.304914999999999</v>
      </c>
      <c r="V111" s="25">
        <f>'AEO 2023 Table 47 Raw'!Y95</f>
        <v>12.529273999999999</v>
      </c>
      <c r="W111" s="25">
        <f>'AEO 2023 Table 47 Raw'!Z95</f>
        <v>12.756309</v>
      </c>
      <c r="X111" s="25">
        <f>'AEO 2023 Table 47 Raw'!AA95</f>
        <v>12.985987</v>
      </c>
      <c r="Y111" s="25">
        <f>'AEO 2023 Table 47 Raw'!AB95</f>
        <v>13.218731</v>
      </c>
      <c r="Z111" s="25">
        <f>'AEO 2023 Table 47 Raw'!AC95</f>
        <v>13.45476</v>
      </c>
      <c r="AA111" s="25">
        <f>'AEO 2023 Table 47 Raw'!AD95</f>
        <v>13.694159000000001</v>
      </c>
      <c r="AB111" s="25">
        <f>'AEO 2023 Table 47 Raw'!AE95</f>
        <v>13.937068</v>
      </c>
      <c r="AC111" s="25">
        <f>'AEO 2023 Table 47 Raw'!AF95</f>
        <v>14.183602</v>
      </c>
      <c r="AD111" s="25">
        <f>'AEO 2023 Table 47 Raw'!AG95</f>
        <v>14.433968999999999</v>
      </c>
      <c r="AE111" s="25">
        <f>'AEO 2023 Table 47 Raw'!AH95</f>
        <v>14.688302999999999</v>
      </c>
      <c r="AF111" s="45">
        <f>'AEO 2023 Table 47 Raw'!AI95</f>
        <v>2.7E-2</v>
      </c>
    </row>
    <row r="112" spans="1:32" ht="15" customHeight="1">
      <c r="A112" s="8" t="s">
        <v>1174</v>
      </c>
      <c r="B112" s="24" t="s">
        <v>1143</v>
      </c>
      <c r="C112" s="25">
        <f>'AEO 2023 Table 47 Raw'!F96</f>
        <v>99.841224999999994</v>
      </c>
      <c r="D112" s="25">
        <f>'AEO 2023 Table 47 Raw'!G96</f>
        <v>121.38716100000001</v>
      </c>
      <c r="E112" s="25">
        <f>'AEO 2023 Table 47 Raw'!H96</f>
        <v>140.14009100000001</v>
      </c>
      <c r="F112" s="25">
        <f>'AEO 2023 Table 47 Raw'!I96</f>
        <v>151.262756</v>
      </c>
      <c r="G112" s="25">
        <f>'AEO 2023 Table 47 Raw'!J96</f>
        <v>161.67996199999999</v>
      </c>
      <c r="H112" s="25">
        <f>'AEO 2023 Table 47 Raw'!K96</f>
        <v>169.41802999999999</v>
      </c>
      <c r="I112" s="25">
        <f>'AEO 2023 Table 47 Raw'!L96</f>
        <v>176.163284</v>
      </c>
      <c r="J112" s="25">
        <f>'AEO 2023 Table 47 Raw'!M96</f>
        <v>182.32843</v>
      </c>
      <c r="K112" s="25">
        <f>'AEO 2023 Table 47 Raw'!N96</f>
        <v>188.683502</v>
      </c>
      <c r="L112" s="25">
        <f>'AEO 2023 Table 47 Raw'!O96</f>
        <v>195.21624800000001</v>
      </c>
      <c r="M112" s="25">
        <f>'AEO 2023 Table 47 Raw'!P96</f>
        <v>201.96676600000001</v>
      </c>
      <c r="N112" s="25">
        <f>'AEO 2023 Table 47 Raw'!Q96</f>
        <v>208.904144</v>
      </c>
      <c r="O112" s="25">
        <f>'AEO 2023 Table 47 Raw'!R96</f>
        <v>216.03270000000001</v>
      </c>
      <c r="P112" s="25">
        <f>'AEO 2023 Table 47 Raw'!S96</f>
        <v>223.35351600000001</v>
      </c>
      <c r="Q112" s="25">
        <f>'AEO 2023 Table 47 Raw'!T96</f>
        <v>230.84750399999999</v>
      </c>
      <c r="R112" s="25">
        <f>'AEO 2023 Table 47 Raw'!U96</f>
        <v>238.536697</v>
      </c>
      <c r="S112" s="25">
        <f>'AEO 2023 Table 47 Raw'!V96</f>
        <v>246.42671200000001</v>
      </c>
      <c r="T112" s="25">
        <f>'AEO 2023 Table 47 Raw'!W96</f>
        <v>254.52114900000001</v>
      </c>
      <c r="U112" s="25">
        <f>'AEO 2023 Table 47 Raw'!X96</f>
        <v>262.81677200000001</v>
      </c>
      <c r="V112" s="25">
        <f>'AEO 2023 Table 47 Raw'!Y96</f>
        <v>271.26284800000002</v>
      </c>
      <c r="W112" s="25">
        <f>'AEO 2023 Table 47 Raw'!Z96</f>
        <v>279.914154</v>
      </c>
      <c r="X112" s="25">
        <f>'AEO 2023 Table 47 Raw'!AA96</f>
        <v>288.77542099999999</v>
      </c>
      <c r="Y112" s="25">
        <f>'AEO 2023 Table 47 Raw'!AB96</f>
        <v>297.85025000000002</v>
      </c>
      <c r="Z112" s="25">
        <f>'AEO 2023 Table 47 Raw'!AC96</f>
        <v>307.14016700000002</v>
      </c>
      <c r="AA112" s="25">
        <f>'AEO 2023 Table 47 Raw'!AD96</f>
        <v>316.583099</v>
      </c>
      <c r="AB112" s="25">
        <f>'AEO 2023 Table 47 Raw'!AE96</f>
        <v>326.23324600000001</v>
      </c>
      <c r="AC112" s="25">
        <f>'AEO 2023 Table 47 Raw'!AF96</f>
        <v>336.11285400000003</v>
      </c>
      <c r="AD112" s="25">
        <f>'AEO 2023 Table 47 Raw'!AG96</f>
        <v>346.24740600000001</v>
      </c>
      <c r="AE112" s="25">
        <f>'AEO 2023 Table 47 Raw'!AH96</f>
        <v>356.65838600000001</v>
      </c>
      <c r="AF112" s="45">
        <f>'AEO 2023 Table 47 Raw'!AI96</f>
        <v>4.7E-2</v>
      </c>
    </row>
    <row r="113" spans="1:32" ht="12" customHeight="1">
      <c r="A113" s="8" t="s">
        <v>1175</v>
      </c>
      <c r="B113" s="24" t="s">
        <v>1145</v>
      </c>
      <c r="C113" s="25">
        <f>'AEO 2023 Table 47 Raw'!F97</f>
        <v>69.764510999999999</v>
      </c>
      <c r="D113" s="25">
        <f>'AEO 2023 Table 47 Raw'!G97</f>
        <v>84.004554999999996</v>
      </c>
      <c r="E113" s="25">
        <f>'AEO 2023 Table 47 Raw'!H97</f>
        <v>96.466919000000004</v>
      </c>
      <c r="F113" s="25">
        <f>'AEO 2023 Table 47 Raw'!I97</f>
        <v>103.140091</v>
      </c>
      <c r="G113" s="25">
        <f>'AEO 2023 Table 47 Raw'!J97</f>
        <v>109.625092</v>
      </c>
      <c r="H113" s="25">
        <f>'AEO 2023 Table 47 Raw'!K97</f>
        <v>114.665237</v>
      </c>
      <c r="I113" s="25">
        <f>'AEO 2023 Table 47 Raw'!L97</f>
        <v>119.181656</v>
      </c>
      <c r="J113" s="25">
        <f>'AEO 2023 Table 47 Raw'!M97</f>
        <v>123.406693</v>
      </c>
      <c r="K113" s="25">
        <f>'AEO 2023 Table 47 Raw'!N97</f>
        <v>127.766006</v>
      </c>
      <c r="L113" s="25">
        <f>'AEO 2023 Table 47 Raw'!O97</f>
        <v>132.25155599999999</v>
      </c>
      <c r="M113" s="25">
        <f>'AEO 2023 Table 47 Raw'!P97</f>
        <v>136.891357</v>
      </c>
      <c r="N113" s="25">
        <f>'AEO 2023 Table 47 Raw'!Q97</f>
        <v>141.66313199999999</v>
      </c>
      <c r="O113" s="25">
        <f>'AEO 2023 Table 47 Raw'!R97</f>
        <v>146.57012900000001</v>
      </c>
      <c r="P113" s="25">
        <f>'AEO 2023 Table 47 Raw'!S97</f>
        <v>151.61326600000001</v>
      </c>
      <c r="Q113" s="25">
        <f>'AEO 2023 Table 47 Raw'!T97</f>
        <v>156.778717</v>
      </c>
      <c r="R113" s="25">
        <f>'AEO 2023 Table 47 Raw'!U97</f>
        <v>162.08247399999999</v>
      </c>
      <c r="S113" s="25">
        <f>'AEO 2023 Table 47 Raw'!V97</f>
        <v>167.52858000000001</v>
      </c>
      <c r="T113" s="25">
        <f>'AEO 2023 Table 47 Raw'!W97</f>
        <v>173.11968999999999</v>
      </c>
      <c r="U113" s="25">
        <f>'AEO 2023 Table 47 Raw'!X97</f>
        <v>178.852982</v>
      </c>
      <c r="V113" s="25">
        <f>'AEO 2023 Table 47 Raw'!Y97</f>
        <v>184.691833</v>
      </c>
      <c r="W113" s="25">
        <f>'AEO 2023 Table 47 Raw'!Z97</f>
        <v>190.676163</v>
      </c>
      <c r="X113" s="25">
        <f>'AEO 2023 Table 47 Raw'!AA97</f>
        <v>196.80931100000001</v>
      </c>
      <c r="Y113" s="25">
        <f>'AEO 2023 Table 47 Raw'!AB97</f>
        <v>203.09402499999999</v>
      </c>
      <c r="Z113" s="25">
        <f>'AEO 2023 Table 47 Raw'!AC97</f>
        <v>209.53149400000001</v>
      </c>
      <c r="AA113" s="25">
        <f>'AEO 2023 Table 47 Raw'!AD97</f>
        <v>216.077438</v>
      </c>
      <c r="AB113" s="25">
        <f>'AEO 2023 Table 47 Raw'!AE97</f>
        <v>222.77117899999999</v>
      </c>
      <c r="AC113" s="25">
        <f>'AEO 2023 Table 47 Raw'!AF97</f>
        <v>229.627655</v>
      </c>
      <c r="AD113" s="25">
        <f>'AEO 2023 Table 47 Raw'!AG97</f>
        <v>236.664062</v>
      </c>
      <c r="AE113" s="25">
        <f>'AEO 2023 Table 47 Raw'!AH97</f>
        <v>243.894913</v>
      </c>
      <c r="AF113" s="45">
        <f>'AEO 2023 Table 47 Raw'!AI97</f>
        <v>4.5999999999999999E-2</v>
      </c>
    </row>
    <row r="114" spans="1:32" ht="15" customHeight="1">
      <c r="A114" s="8" t="s">
        <v>1176</v>
      </c>
      <c r="B114" s="24" t="s">
        <v>1139</v>
      </c>
      <c r="C114" s="25">
        <f>'AEO 2023 Table 47 Raw'!F98</f>
        <v>22.082386</v>
      </c>
      <c r="D114" s="25">
        <f>'AEO 2023 Table 47 Raw'!G98</f>
        <v>27.943691000000001</v>
      </c>
      <c r="E114" s="25">
        <f>'AEO 2023 Table 47 Raw'!H98</f>
        <v>32.981406999999997</v>
      </c>
      <c r="F114" s="25">
        <f>'AEO 2023 Table 47 Raw'!I98</f>
        <v>36.874682999999997</v>
      </c>
      <c r="G114" s="25">
        <f>'AEO 2023 Table 47 Raw'!J98</f>
        <v>40.216048999999998</v>
      </c>
      <c r="H114" s="25">
        <f>'AEO 2023 Table 47 Raw'!K98</f>
        <v>42.408810000000003</v>
      </c>
      <c r="I114" s="25">
        <f>'AEO 2023 Table 47 Raw'!L98</f>
        <v>44.160705999999998</v>
      </c>
      <c r="J114" s="25">
        <f>'AEO 2023 Table 47 Raw'!M98</f>
        <v>45.636051000000002</v>
      </c>
      <c r="K114" s="25">
        <f>'AEO 2023 Table 47 Raw'!N98</f>
        <v>47.151519999999998</v>
      </c>
      <c r="L114" s="25">
        <f>'AEO 2023 Table 47 Raw'!O98</f>
        <v>48.703654999999998</v>
      </c>
      <c r="M114" s="25">
        <f>'AEO 2023 Table 47 Raw'!P98</f>
        <v>50.301430000000003</v>
      </c>
      <c r="N114" s="25">
        <f>'AEO 2023 Table 47 Raw'!Q98</f>
        <v>51.938842999999999</v>
      </c>
      <c r="O114" s="25">
        <f>'AEO 2023 Table 47 Raw'!R98</f>
        <v>53.616570000000003</v>
      </c>
      <c r="P114" s="25">
        <f>'AEO 2023 Table 47 Raw'!S98</f>
        <v>55.334595</v>
      </c>
      <c r="Q114" s="25">
        <f>'AEO 2023 Table 47 Raw'!T98</f>
        <v>57.089325000000002</v>
      </c>
      <c r="R114" s="25">
        <f>'AEO 2023 Table 47 Raw'!U98</f>
        <v>58.884922000000003</v>
      </c>
      <c r="S114" s="25">
        <f>'AEO 2023 Table 47 Raw'!V98</f>
        <v>60.722434999999997</v>
      </c>
      <c r="T114" s="25">
        <f>'AEO 2023 Table 47 Raw'!W98</f>
        <v>62.602508999999998</v>
      </c>
      <c r="U114" s="25">
        <f>'AEO 2023 Table 47 Raw'!X98</f>
        <v>64.525108000000003</v>
      </c>
      <c r="V114" s="25">
        <f>'AEO 2023 Table 47 Raw'!Y98</f>
        <v>66.480514999999997</v>
      </c>
      <c r="W114" s="25">
        <f>'AEO 2023 Table 47 Raw'!Z98</f>
        <v>68.478851000000006</v>
      </c>
      <c r="X114" s="25">
        <f>'AEO 2023 Table 47 Raw'!AA98</f>
        <v>70.520927</v>
      </c>
      <c r="Y114" s="25">
        <f>'AEO 2023 Table 47 Raw'!AB98</f>
        <v>72.607429999999994</v>
      </c>
      <c r="Z114" s="25">
        <f>'AEO 2023 Table 47 Raw'!AC98</f>
        <v>74.738403000000005</v>
      </c>
      <c r="AA114" s="25">
        <f>'AEO 2023 Table 47 Raw'!AD98</f>
        <v>76.901359999999997</v>
      </c>
      <c r="AB114" s="25">
        <f>'AEO 2023 Table 47 Raw'!AE98</f>
        <v>79.106399999999994</v>
      </c>
      <c r="AC114" s="25">
        <f>'AEO 2023 Table 47 Raw'!AF98</f>
        <v>81.359183999999999</v>
      </c>
      <c r="AD114" s="25">
        <f>'AEO 2023 Table 47 Raw'!AG98</f>
        <v>83.666259999999994</v>
      </c>
      <c r="AE114" s="25">
        <f>'AEO 2023 Table 47 Raw'!AH98</f>
        <v>86.032966999999999</v>
      </c>
      <c r="AF114" s="45">
        <f>'AEO 2023 Table 47 Raw'!AI98</f>
        <v>0.05</v>
      </c>
    </row>
    <row r="115" spans="1:32" ht="15" customHeight="1">
      <c r="A115" s="8" t="s">
        <v>1177</v>
      </c>
      <c r="B115" s="24" t="s">
        <v>1141</v>
      </c>
      <c r="C115" s="25">
        <f>'AEO 2023 Table 47 Raw'!F99</f>
        <v>7.9943369999999998</v>
      </c>
      <c r="D115" s="25">
        <f>'AEO 2023 Table 47 Raw'!G99</f>
        <v>9.4389260000000004</v>
      </c>
      <c r="E115" s="25">
        <f>'AEO 2023 Table 47 Raw'!H99</f>
        <v>10.691757000000001</v>
      </c>
      <c r="F115" s="25">
        <f>'AEO 2023 Table 47 Raw'!I99</f>
        <v>11.247966999999999</v>
      </c>
      <c r="G115" s="25">
        <f>'AEO 2023 Table 47 Raw'!J99</f>
        <v>11.838803</v>
      </c>
      <c r="H115" s="25">
        <f>'AEO 2023 Table 47 Raw'!K99</f>
        <v>12.343989000000001</v>
      </c>
      <c r="I115" s="25">
        <f>'AEO 2023 Table 47 Raw'!L99</f>
        <v>12.820919</v>
      </c>
      <c r="J115" s="25">
        <f>'AEO 2023 Table 47 Raw'!M99</f>
        <v>13.285686999999999</v>
      </c>
      <c r="K115" s="25">
        <f>'AEO 2023 Table 47 Raw'!N99</f>
        <v>13.765993</v>
      </c>
      <c r="L115" s="25">
        <f>'AEO 2023 Table 47 Raw'!O99</f>
        <v>14.261029000000001</v>
      </c>
      <c r="M115" s="25">
        <f>'AEO 2023 Table 47 Raw'!P99</f>
        <v>14.773972000000001</v>
      </c>
      <c r="N115" s="25">
        <f>'AEO 2023 Table 47 Raw'!Q99</f>
        <v>15.302161999999999</v>
      </c>
      <c r="O115" s="25">
        <f>'AEO 2023 Table 47 Raw'!R99</f>
        <v>15.846017</v>
      </c>
      <c r="P115" s="25">
        <f>'AEO 2023 Table 47 Raw'!S99</f>
        <v>16.405667999999999</v>
      </c>
      <c r="Q115" s="25">
        <f>'AEO 2023 Table 47 Raw'!T99</f>
        <v>16.97946</v>
      </c>
      <c r="R115" s="25">
        <f>'AEO 2023 Table 47 Raw'!U99</f>
        <v>17.569309000000001</v>
      </c>
      <c r="S115" s="25">
        <f>'AEO 2023 Table 47 Raw'!V99</f>
        <v>18.175705000000001</v>
      </c>
      <c r="T115" s="25">
        <f>'AEO 2023 Table 47 Raw'!W99</f>
        <v>18.798973</v>
      </c>
      <c r="U115" s="25">
        <f>'AEO 2023 Table 47 Raw'!X99</f>
        <v>19.438686000000001</v>
      </c>
      <c r="V115" s="25">
        <f>'AEO 2023 Table 47 Raw'!Y99</f>
        <v>20.090475000000001</v>
      </c>
      <c r="W115" s="25">
        <f>'AEO 2023 Table 47 Raw'!Z99</f>
        <v>20.759160999999999</v>
      </c>
      <c r="X115" s="25">
        <f>'AEO 2023 Table 47 Raw'!AA99</f>
        <v>21.445156000000001</v>
      </c>
      <c r="Y115" s="25">
        <f>'AEO 2023 Table 47 Raw'!AB99</f>
        <v>22.148788</v>
      </c>
      <c r="Z115" s="25">
        <f>'AEO 2023 Table 47 Raw'!AC99</f>
        <v>22.870235000000001</v>
      </c>
      <c r="AA115" s="25">
        <f>'AEO 2023 Table 47 Raw'!AD99</f>
        <v>23.604284</v>
      </c>
      <c r="AB115" s="25">
        <f>'AEO 2023 Table 47 Raw'!AE99</f>
        <v>24.355677</v>
      </c>
      <c r="AC115" s="25">
        <f>'AEO 2023 Table 47 Raw'!AF99</f>
        <v>25.126003000000001</v>
      </c>
      <c r="AD115" s="25">
        <f>'AEO 2023 Table 47 Raw'!AG99</f>
        <v>25.917096999999998</v>
      </c>
      <c r="AE115" s="25">
        <f>'AEO 2023 Table 47 Raw'!AH99</f>
        <v>26.730518</v>
      </c>
      <c r="AF115" s="45">
        <f>'AEO 2023 Table 47 Raw'!AI99</f>
        <v>4.3999999999999997E-2</v>
      </c>
    </row>
    <row r="116" spans="1:32" ht="15" customHeight="1">
      <c r="A116" s="8" t="s">
        <v>1178</v>
      </c>
      <c r="B116" s="24" t="s">
        <v>1143</v>
      </c>
      <c r="C116" s="46">
        <f>'AEO 2023 Table 47 Raw'!F100</f>
        <v>877.59985400000005</v>
      </c>
      <c r="D116" s="46">
        <f>'AEO 2023 Table 47 Raw'!G100</f>
        <v>1119.4864500000001</v>
      </c>
      <c r="E116" s="46">
        <f>'AEO 2023 Table 47 Raw'!H100</f>
        <v>1274.9530030000001</v>
      </c>
      <c r="F116" s="46">
        <f>'AEO 2023 Table 47 Raw'!I100</f>
        <v>1333.865112</v>
      </c>
      <c r="G116" s="46">
        <f>'AEO 2023 Table 47 Raw'!J100</f>
        <v>1422.423706</v>
      </c>
      <c r="H116" s="46">
        <f>'AEO 2023 Table 47 Raw'!K100</f>
        <v>1452.9285890000001</v>
      </c>
      <c r="I116" s="46">
        <f>'AEO 2023 Table 47 Raw'!L100</f>
        <v>1483.7619629999999</v>
      </c>
      <c r="J116" s="46">
        <f>'AEO 2023 Table 47 Raw'!M100</f>
        <v>1515.0489500000001</v>
      </c>
      <c r="K116" s="46">
        <f>'AEO 2023 Table 47 Raw'!N100</f>
        <v>1546.865112</v>
      </c>
      <c r="L116" s="46">
        <f>'AEO 2023 Table 47 Raw'!O100</f>
        <v>1579.2467039999999</v>
      </c>
      <c r="M116" s="46">
        <f>'AEO 2023 Table 47 Raw'!P100</f>
        <v>1612.2222899999999</v>
      </c>
      <c r="N116" s="46">
        <f>'AEO 2023 Table 47 Raw'!Q100</f>
        <v>1645.8079829999999</v>
      </c>
      <c r="O116" s="46">
        <f>'AEO 2023 Table 47 Raw'!R100</f>
        <v>1679.958496</v>
      </c>
      <c r="P116" s="46">
        <f>'AEO 2023 Table 47 Raw'!S100</f>
        <v>1714.6062010000001</v>
      </c>
      <c r="Q116" s="46">
        <f>'AEO 2023 Table 47 Raw'!T100</f>
        <v>1749.828857</v>
      </c>
      <c r="R116" s="46">
        <f>'AEO 2023 Table 47 Raw'!U100</f>
        <v>1785.697144</v>
      </c>
      <c r="S116" s="46">
        <f>'AEO 2023 Table 47 Raw'!V100</f>
        <v>1822.179932</v>
      </c>
      <c r="T116" s="46">
        <f>'AEO 2023 Table 47 Raw'!W100</f>
        <v>1859.2739260000001</v>
      </c>
      <c r="U116" s="46">
        <f>'AEO 2023 Table 47 Raw'!X100</f>
        <v>1897.0032960000001</v>
      </c>
      <c r="V116" s="46">
        <f>'AEO 2023 Table 47 Raw'!Y100</f>
        <v>1935.334351</v>
      </c>
      <c r="W116" s="46">
        <f>'AEO 2023 Table 47 Raw'!Z100</f>
        <v>1974.259033</v>
      </c>
      <c r="X116" s="46">
        <f>'AEO 2023 Table 47 Raw'!AA100</f>
        <v>2013.7669679999999</v>
      </c>
      <c r="Y116" s="46">
        <f>'AEO 2023 Table 47 Raw'!AB100</f>
        <v>2053.8469239999999</v>
      </c>
      <c r="Z116" s="46">
        <f>'AEO 2023 Table 47 Raw'!AC100</f>
        <v>2094.4934079999998</v>
      </c>
      <c r="AA116" s="46">
        <f>'AEO 2023 Table 47 Raw'!AD100</f>
        <v>2135.6967770000001</v>
      </c>
      <c r="AB116" s="46">
        <f>'AEO 2023 Table 47 Raw'!AE100</f>
        <v>2177.4594729999999</v>
      </c>
      <c r="AC116" s="46">
        <f>'AEO 2023 Table 47 Raw'!AF100</f>
        <v>2219.830078</v>
      </c>
      <c r="AD116" s="46">
        <f>'AEO 2023 Table 47 Raw'!AG100</f>
        <v>2262.873047</v>
      </c>
      <c r="AE116" s="46">
        <f>'AEO 2023 Table 47 Raw'!AH100</f>
        <v>2306.6342770000001</v>
      </c>
      <c r="AF116" s="49">
        <f>'AEO 2023 Table 47 Raw'!AI100</f>
        <v>3.5000000000000003E-2</v>
      </c>
    </row>
    <row r="117" spans="1:32" ht="15" customHeight="1">
      <c r="A117" s="8" t="s">
        <v>1179</v>
      </c>
      <c r="B117" s="24" t="s">
        <v>1147</v>
      </c>
      <c r="C117" s="25">
        <f>'AEO 2023 Table 47 Raw'!F101</f>
        <v>457.99380500000001</v>
      </c>
      <c r="D117" s="25">
        <f>'AEO 2023 Table 47 Raw'!G101</f>
        <v>580.28509499999996</v>
      </c>
      <c r="E117" s="25">
        <f>'AEO 2023 Table 47 Raw'!H101</f>
        <v>654.986267</v>
      </c>
      <c r="F117" s="25">
        <f>'AEO 2023 Table 47 Raw'!I101</f>
        <v>680.76531999999997</v>
      </c>
      <c r="G117" s="25">
        <f>'AEO 2023 Table 47 Raw'!J101</f>
        <v>711.43078600000001</v>
      </c>
      <c r="H117" s="25">
        <f>'AEO 2023 Table 47 Raw'!K101</f>
        <v>727.30053699999996</v>
      </c>
      <c r="I117" s="25">
        <f>'AEO 2023 Table 47 Raw'!L101</f>
        <v>743.324524</v>
      </c>
      <c r="J117" s="25">
        <f>'AEO 2023 Table 47 Raw'!M101</f>
        <v>759.58312999999998</v>
      </c>
      <c r="K117" s="25">
        <f>'AEO 2023 Table 47 Raw'!N101</f>
        <v>776.12072799999999</v>
      </c>
      <c r="L117" s="25">
        <f>'AEO 2023 Table 47 Raw'!O101</f>
        <v>792.95568800000001</v>
      </c>
      <c r="M117" s="25">
        <f>'AEO 2023 Table 47 Raw'!P101</f>
        <v>810.10845900000004</v>
      </c>
      <c r="N117" s="25">
        <f>'AEO 2023 Table 47 Raw'!Q101</f>
        <v>827.59625200000005</v>
      </c>
      <c r="O117" s="25">
        <f>'AEO 2023 Table 47 Raw'!R101</f>
        <v>845.394409</v>
      </c>
      <c r="P117" s="25">
        <f>'AEO 2023 Table 47 Raw'!S101</f>
        <v>863.46362299999998</v>
      </c>
      <c r="Q117" s="25">
        <f>'AEO 2023 Table 47 Raw'!T101</f>
        <v>881.85449200000005</v>
      </c>
      <c r="R117" s="25">
        <f>'AEO 2023 Table 47 Raw'!U101</f>
        <v>900.60906999999997</v>
      </c>
      <c r="S117" s="25">
        <f>'AEO 2023 Table 47 Raw'!V101</f>
        <v>919.70696999999996</v>
      </c>
      <c r="T117" s="25">
        <f>'AEO 2023 Table 47 Raw'!W101</f>
        <v>939.14758300000005</v>
      </c>
      <c r="U117" s="25">
        <f>'AEO 2023 Table 47 Raw'!X101</f>
        <v>958.95074499999998</v>
      </c>
      <c r="V117" s="25">
        <f>'AEO 2023 Table 47 Raw'!Y101</f>
        <v>979.09222399999999</v>
      </c>
      <c r="W117" s="25">
        <f>'AEO 2023 Table 47 Raw'!Z101</f>
        <v>999.56774900000005</v>
      </c>
      <c r="X117" s="25">
        <f>'AEO 2023 Table 47 Raw'!AA101</f>
        <v>1020.372314</v>
      </c>
      <c r="Y117" s="25">
        <f>'AEO 2023 Table 47 Raw'!AB101</f>
        <v>1041.499268</v>
      </c>
      <c r="Z117" s="25">
        <f>'AEO 2023 Table 47 Raw'!AC101</f>
        <v>1062.9472659999999</v>
      </c>
      <c r="AA117" s="25">
        <f>'AEO 2023 Table 47 Raw'!AD101</f>
        <v>1084.717163</v>
      </c>
      <c r="AB117" s="25">
        <f>'AEO 2023 Table 47 Raw'!AE101</f>
        <v>1106.8122559999999</v>
      </c>
      <c r="AC117" s="25">
        <f>'AEO 2023 Table 47 Raw'!AF101</f>
        <v>1129.258789</v>
      </c>
      <c r="AD117" s="25">
        <f>'AEO 2023 Table 47 Raw'!AG101</f>
        <v>1152.091797</v>
      </c>
      <c r="AE117" s="25">
        <f>'AEO 2023 Table 47 Raw'!AH101</f>
        <v>1175.3342290000001</v>
      </c>
      <c r="AF117" s="45">
        <f>'AEO 2023 Table 47 Raw'!AI101</f>
        <v>3.4000000000000002E-2</v>
      </c>
    </row>
    <row r="118" spans="1:32" ht="15" customHeight="1">
      <c r="A118" s="8" t="s">
        <v>1180</v>
      </c>
      <c r="B118" s="24" t="s">
        <v>1139</v>
      </c>
      <c r="C118" s="25">
        <f>'AEO 2023 Table 47 Raw'!F102</f>
        <v>384.73519900000002</v>
      </c>
      <c r="D118" s="25">
        <f>'AEO 2023 Table 47 Raw'!G102</f>
        <v>494.32092299999999</v>
      </c>
      <c r="E118" s="25">
        <f>'AEO 2023 Table 47 Raw'!H102</f>
        <v>568.28112799999997</v>
      </c>
      <c r="F118" s="25">
        <f>'AEO 2023 Table 47 Raw'!I102</f>
        <v>599.45251499999995</v>
      </c>
      <c r="G118" s="25">
        <f>'AEO 2023 Table 47 Raw'!J102</f>
        <v>655.16479500000003</v>
      </c>
      <c r="H118" s="25">
        <f>'AEO 2023 Table 47 Raw'!K102</f>
        <v>668.54449499999998</v>
      </c>
      <c r="I118" s="25">
        <f>'AEO 2023 Table 47 Raw'!L102</f>
        <v>682.08648700000003</v>
      </c>
      <c r="J118" s="25">
        <f>'AEO 2023 Table 47 Raw'!M102</f>
        <v>695.82885699999997</v>
      </c>
      <c r="K118" s="25">
        <f>'AEO 2023 Table 47 Raw'!N102</f>
        <v>709.79925500000002</v>
      </c>
      <c r="L118" s="25">
        <f>'AEO 2023 Table 47 Raw'!O102</f>
        <v>724.01422100000002</v>
      </c>
      <c r="M118" s="25">
        <f>'AEO 2023 Table 47 Raw'!P102</f>
        <v>738.48004200000003</v>
      </c>
      <c r="N118" s="25">
        <f>'AEO 2023 Table 47 Raw'!Q102</f>
        <v>753.19427499999995</v>
      </c>
      <c r="O118" s="25">
        <f>'AEO 2023 Table 47 Raw'!R102</f>
        <v>768.13793899999996</v>
      </c>
      <c r="P118" s="25">
        <f>'AEO 2023 Table 47 Raw'!S102</f>
        <v>783.28631600000006</v>
      </c>
      <c r="Q118" s="25">
        <f>'AEO 2023 Table 47 Raw'!T102</f>
        <v>798.66192599999999</v>
      </c>
      <c r="R118" s="25">
        <f>'AEO 2023 Table 47 Raw'!U102</f>
        <v>814.29058799999996</v>
      </c>
      <c r="S118" s="25">
        <f>'AEO 2023 Table 47 Raw'!V102</f>
        <v>830.162598</v>
      </c>
      <c r="T118" s="25">
        <f>'AEO 2023 Table 47 Raw'!W102</f>
        <v>846.27569600000004</v>
      </c>
      <c r="U118" s="25">
        <f>'AEO 2023 Table 47 Raw'!X102</f>
        <v>862.63250700000003</v>
      </c>
      <c r="V118" s="25">
        <f>'AEO 2023 Table 47 Raw'!Y102</f>
        <v>879.22540300000003</v>
      </c>
      <c r="W118" s="25">
        <f>'AEO 2023 Table 47 Raw'!Z102</f>
        <v>896.05114700000001</v>
      </c>
      <c r="X118" s="25">
        <f>'AEO 2023 Table 47 Raw'!AA102</f>
        <v>913.104736</v>
      </c>
      <c r="Y118" s="25">
        <f>'AEO 2023 Table 47 Raw'!AB102</f>
        <v>930.38195800000005</v>
      </c>
      <c r="Z118" s="25">
        <f>'AEO 2023 Table 47 Raw'!AC102</f>
        <v>947.878601</v>
      </c>
      <c r="AA118" s="25">
        <f>'AEO 2023 Table 47 Raw'!AD102</f>
        <v>965.584473</v>
      </c>
      <c r="AB118" s="25">
        <f>'AEO 2023 Table 47 Raw'!AE102</f>
        <v>983.49823000000004</v>
      </c>
      <c r="AC118" s="25">
        <f>'AEO 2023 Table 47 Raw'!AF102</f>
        <v>1001.6401980000001</v>
      </c>
      <c r="AD118" s="25">
        <f>'AEO 2023 Table 47 Raw'!AG102</f>
        <v>1020.036865</v>
      </c>
      <c r="AE118" s="25">
        <f>'AEO 2023 Table 47 Raw'!AH102</f>
        <v>1038.7089840000001</v>
      </c>
      <c r="AF118" s="45">
        <f>'AEO 2023 Table 47 Raw'!AI102</f>
        <v>3.5999999999999997E-2</v>
      </c>
    </row>
    <row r="119" spans="1:32" ht="15" customHeight="1">
      <c r="A119" s="8" t="s">
        <v>1181</v>
      </c>
      <c r="B119" s="24" t="s">
        <v>1141</v>
      </c>
      <c r="C119" s="25">
        <f>'AEO 2023 Table 47 Raw'!F103</f>
        <v>34.870902999999998</v>
      </c>
      <c r="D119" s="25">
        <f>'AEO 2023 Table 47 Raw'!G103</f>
        <v>44.880547</v>
      </c>
      <c r="E119" s="25">
        <f>'AEO 2023 Table 47 Raw'!H103</f>
        <v>51.685589</v>
      </c>
      <c r="F119" s="25">
        <f>'AEO 2023 Table 47 Raw'!I103</f>
        <v>53.647475999999997</v>
      </c>
      <c r="G119" s="25">
        <f>'AEO 2023 Table 47 Raw'!J103</f>
        <v>55.828116999999999</v>
      </c>
      <c r="H119" s="25">
        <f>'AEO 2023 Table 47 Raw'!K103</f>
        <v>57.083621999999998</v>
      </c>
      <c r="I119" s="25">
        <f>'AEO 2023 Table 47 Raw'!L103</f>
        <v>58.351047999999999</v>
      </c>
      <c r="J119" s="25">
        <f>'AEO 2023 Table 47 Raw'!M103</f>
        <v>59.637023999999997</v>
      </c>
      <c r="K119" s="25">
        <f>'AEO 2023 Table 47 Raw'!N103</f>
        <v>60.945126000000002</v>
      </c>
      <c r="L119" s="25">
        <f>'AEO 2023 Table 47 Raw'!O103</f>
        <v>62.276809999999998</v>
      </c>
      <c r="M119" s="25">
        <f>'AEO 2023 Table 47 Raw'!P103</f>
        <v>63.633769999999998</v>
      </c>
      <c r="N119" s="25">
        <f>'AEO 2023 Table 47 Raw'!Q103</f>
        <v>65.017516999999998</v>
      </c>
      <c r="O119" s="25">
        <f>'AEO 2023 Table 47 Raw'!R103</f>
        <v>66.426085999999998</v>
      </c>
      <c r="P119" s="25">
        <f>'AEO 2023 Table 47 Raw'!S103</f>
        <v>67.856292999999994</v>
      </c>
      <c r="Q119" s="25">
        <f>'AEO 2023 Table 47 Raw'!T103</f>
        <v>69.312302000000003</v>
      </c>
      <c r="R119" s="25">
        <f>'AEO 2023 Table 47 Raw'!U103</f>
        <v>70.797531000000006</v>
      </c>
      <c r="S119" s="25">
        <f>'AEO 2023 Table 47 Raw'!V103</f>
        <v>72.310294999999996</v>
      </c>
      <c r="T119" s="25">
        <f>'AEO 2023 Table 47 Raw'!W103</f>
        <v>73.850562999999994</v>
      </c>
      <c r="U119" s="25">
        <f>'AEO 2023 Table 47 Raw'!X103</f>
        <v>75.420029</v>
      </c>
      <c r="V119" s="25">
        <f>'AEO 2023 Table 47 Raw'!Y103</f>
        <v>77.016670000000005</v>
      </c>
      <c r="W119" s="25">
        <f>'AEO 2023 Table 47 Raw'!Z103</f>
        <v>78.640129000000002</v>
      </c>
      <c r="X119" s="25">
        <f>'AEO 2023 Table 47 Raw'!AA103</f>
        <v>80.290030999999999</v>
      </c>
      <c r="Y119" s="25">
        <f>'AEO 2023 Table 47 Raw'!AB103</f>
        <v>81.965835999999996</v>
      </c>
      <c r="Z119" s="25">
        <f>'AEO 2023 Table 47 Raw'!AC103</f>
        <v>83.667450000000002</v>
      </c>
      <c r="AA119" s="25">
        <f>'AEO 2023 Table 47 Raw'!AD103</f>
        <v>85.395065000000002</v>
      </c>
      <c r="AB119" s="25">
        <f>'AEO 2023 Table 47 Raw'!AE103</f>
        <v>87.148910999999998</v>
      </c>
      <c r="AC119" s="25">
        <f>'AEO 2023 Table 47 Raw'!AF103</f>
        <v>88.931160000000006</v>
      </c>
      <c r="AD119" s="25">
        <f>'AEO 2023 Table 47 Raw'!AG103</f>
        <v>90.744545000000002</v>
      </c>
      <c r="AE119" s="25">
        <f>'AEO 2023 Table 47 Raw'!AH103</f>
        <v>92.590896999999998</v>
      </c>
      <c r="AF119" s="45">
        <f>'AEO 2023 Table 47 Raw'!AI103</f>
        <v>3.5000000000000003E-2</v>
      </c>
    </row>
    <row r="120" spans="1:32" ht="15" customHeight="1">
      <c r="A120" s="8" t="s">
        <v>1182</v>
      </c>
      <c r="B120" s="24" t="s">
        <v>1143</v>
      </c>
      <c r="C120" s="25">
        <f>'AEO 2023 Table 47 Raw'!F104</f>
        <v>101.69902</v>
      </c>
      <c r="D120" s="25">
        <f>'AEO 2023 Table 47 Raw'!G104</f>
        <v>148.23710600000001</v>
      </c>
      <c r="E120" s="25">
        <f>'AEO 2023 Table 47 Raw'!H104</f>
        <v>171.55920399999999</v>
      </c>
      <c r="F120" s="25">
        <f>'AEO 2023 Table 47 Raw'!I104</f>
        <v>184.58833300000001</v>
      </c>
      <c r="G120" s="25">
        <f>'AEO 2023 Table 47 Raw'!J104</f>
        <v>200.47425799999999</v>
      </c>
      <c r="H120" s="25">
        <f>'AEO 2023 Table 47 Raw'!K104</f>
        <v>210.807739</v>
      </c>
      <c r="I120" s="25">
        <f>'AEO 2023 Table 47 Raw'!L104</f>
        <v>220.13314800000001</v>
      </c>
      <c r="J120" s="25">
        <f>'AEO 2023 Table 47 Raw'!M104</f>
        <v>221.292801</v>
      </c>
      <c r="K120" s="25">
        <f>'AEO 2023 Table 47 Raw'!N104</f>
        <v>222.20796200000001</v>
      </c>
      <c r="L120" s="25">
        <f>'AEO 2023 Table 47 Raw'!O104</f>
        <v>222.935303</v>
      </c>
      <c r="M120" s="25">
        <f>'AEO 2023 Table 47 Raw'!P104</f>
        <v>223.57605000000001</v>
      </c>
      <c r="N120" s="25">
        <f>'AEO 2023 Table 47 Raw'!Q104</f>
        <v>224.21723900000001</v>
      </c>
      <c r="O120" s="25">
        <f>'AEO 2023 Table 47 Raw'!R104</f>
        <v>224.86488299999999</v>
      </c>
      <c r="P120" s="25">
        <f>'AEO 2023 Table 47 Raw'!S104</f>
        <v>225.51828</v>
      </c>
      <c r="Q120" s="25">
        <f>'AEO 2023 Table 47 Raw'!T104</f>
        <v>226.176514</v>
      </c>
      <c r="R120" s="25">
        <f>'AEO 2023 Table 47 Raw'!U104</f>
        <v>226.83900499999999</v>
      </c>
      <c r="S120" s="25">
        <f>'AEO 2023 Table 47 Raw'!V104</f>
        <v>227.50564600000001</v>
      </c>
      <c r="T120" s="25">
        <f>'AEO 2023 Table 47 Raw'!W104</f>
        <v>228.174622</v>
      </c>
      <c r="U120" s="25">
        <f>'AEO 2023 Table 47 Raw'!X104</f>
        <v>228.840012</v>
      </c>
      <c r="V120" s="25">
        <f>'AEO 2023 Table 47 Raw'!Y104</f>
        <v>229.505966</v>
      </c>
      <c r="W120" s="25">
        <f>'AEO 2023 Table 47 Raw'!Z104</f>
        <v>230.17013499999999</v>
      </c>
      <c r="X120" s="25">
        <f>'AEO 2023 Table 47 Raw'!AA104</f>
        <v>230.83374000000001</v>
      </c>
      <c r="Y120" s="25">
        <f>'AEO 2023 Table 47 Raw'!AB104</f>
        <v>231.507385</v>
      </c>
      <c r="Z120" s="25">
        <f>'AEO 2023 Table 47 Raw'!AC104</f>
        <v>232.219131</v>
      </c>
      <c r="AA120" s="25">
        <f>'AEO 2023 Table 47 Raw'!AD104</f>
        <v>232.98898299999999</v>
      </c>
      <c r="AB120" s="25">
        <f>'AEO 2023 Table 47 Raw'!AE104</f>
        <v>233.82221999999999</v>
      </c>
      <c r="AC120" s="25">
        <f>'AEO 2023 Table 47 Raw'!AF104</f>
        <v>234.71961999999999</v>
      </c>
      <c r="AD120" s="25">
        <f>'AEO 2023 Table 47 Raw'!AG104</f>
        <v>235.681839</v>
      </c>
      <c r="AE120" s="25">
        <f>'AEO 2023 Table 47 Raw'!AH104</f>
        <v>236.708923</v>
      </c>
      <c r="AF120" s="45">
        <f>'AEO 2023 Table 47 Raw'!AI104</f>
        <v>3.1E-2</v>
      </c>
    </row>
    <row r="121" spans="1:32" ht="15" customHeight="1">
      <c r="A121" s="8" t="s">
        <v>1183</v>
      </c>
      <c r="B121" s="24" t="s">
        <v>1149</v>
      </c>
      <c r="C121" s="25">
        <f>'AEO 2023 Table 47 Raw'!F105</f>
        <v>50.248626999999999</v>
      </c>
      <c r="D121" s="25">
        <f>'AEO 2023 Table 47 Raw'!G105</f>
        <v>73.327492000000007</v>
      </c>
      <c r="E121" s="25">
        <f>'AEO 2023 Table 47 Raw'!H105</f>
        <v>80.386336999999997</v>
      </c>
      <c r="F121" s="25">
        <f>'AEO 2023 Table 47 Raw'!I105</f>
        <v>83.712601000000006</v>
      </c>
      <c r="G121" s="25">
        <f>'AEO 2023 Table 47 Raw'!J105</f>
        <v>86.558563000000007</v>
      </c>
      <c r="H121" s="25">
        <f>'AEO 2023 Table 47 Raw'!K105</f>
        <v>88.524124</v>
      </c>
      <c r="I121" s="25">
        <f>'AEO 2023 Table 47 Raw'!L105</f>
        <v>90.305572999999995</v>
      </c>
      <c r="J121" s="25">
        <f>'AEO 2023 Table 47 Raw'!M105</f>
        <v>90.819534000000004</v>
      </c>
      <c r="K121" s="25">
        <f>'AEO 2023 Table 47 Raw'!N105</f>
        <v>91.274376000000004</v>
      </c>
      <c r="L121" s="25">
        <f>'AEO 2023 Table 47 Raw'!O105</f>
        <v>91.683593999999999</v>
      </c>
      <c r="M121" s="25">
        <f>'AEO 2023 Table 47 Raw'!P105</f>
        <v>92.070815999999994</v>
      </c>
      <c r="N121" s="25">
        <f>'AEO 2023 Table 47 Raw'!Q105</f>
        <v>92.456360000000004</v>
      </c>
      <c r="O121" s="25">
        <f>'AEO 2023 Table 47 Raw'!R105</f>
        <v>92.842277999999993</v>
      </c>
      <c r="P121" s="25">
        <f>'AEO 2023 Table 47 Raw'!S105</f>
        <v>93.228309999999993</v>
      </c>
      <c r="Q121" s="25">
        <f>'AEO 2023 Table 47 Raw'!T105</f>
        <v>93.614204000000001</v>
      </c>
      <c r="R121" s="25">
        <f>'AEO 2023 Table 47 Raw'!U105</f>
        <v>94.000174999999999</v>
      </c>
      <c r="S121" s="25">
        <f>'AEO 2023 Table 47 Raw'!V105</f>
        <v>94.386238000000006</v>
      </c>
      <c r="T121" s="25">
        <f>'AEO 2023 Table 47 Raw'!W105</f>
        <v>94.772171</v>
      </c>
      <c r="U121" s="25">
        <f>'AEO 2023 Table 47 Raw'!X105</f>
        <v>95.154160000000005</v>
      </c>
      <c r="V121" s="25">
        <f>'AEO 2023 Table 47 Raw'!Y105</f>
        <v>95.535126000000005</v>
      </c>
      <c r="W121" s="25">
        <f>'AEO 2023 Table 47 Raw'!Z105</f>
        <v>95.914664999999999</v>
      </c>
      <c r="X121" s="25">
        <f>'AEO 2023 Table 47 Raw'!AA105</f>
        <v>96.293319999999994</v>
      </c>
      <c r="Y121" s="25">
        <f>'AEO 2023 Table 47 Raw'!AB105</f>
        <v>96.674294000000003</v>
      </c>
      <c r="Z121" s="25">
        <f>'AEO 2023 Table 47 Raw'!AC105</f>
        <v>97.063903999999994</v>
      </c>
      <c r="AA121" s="25">
        <f>'AEO 2023 Table 47 Raw'!AD105</f>
        <v>97.467574999999997</v>
      </c>
      <c r="AB121" s="25">
        <f>'AEO 2023 Table 47 Raw'!AE105</f>
        <v>97.886573999999996</v>
      </c>
      <c r="AC121" s="25">
        <f>'AEO 2023 Table 47 Raw'!AF105</f>
        <v>98.320922999999993</v>
      </c>
      <c r="AD121" s="25">
        <f>'AEO 2023 Table 47 Raw'!AG105</f>
        <v>98.770683000000005</v>
      </c>
      <c r="AE121" s="25">
        <f>'AEO 2023 Table 47 Raw'!AH105</f>
        <v>99.235695000000007</v>
      </c>
      <c r="AF121" s="45">
        <f>'AEO 2023 Table 47 Raw'!AI105</f>
        <v>2.5000000000000001E-2</v>
      </c>
    </row>
    <row r="122" spans="1:32" ht="15" customHeight="1">
      <c r="A122" s="8" t="s">
        <v>1184</v>
      </c>
      <c r="B122" s="24" t="s">
        <v>1139</v>
      </c>
      <c r="C122" s="25">
        <f>'AEO 2023 Table 47 Raw'!F106</f>
        <v>45.078837999999998</v>
      </c>
      <c r="D122" s="25">
        <f>'AEO 2023 Table 47 Raw'!G106</f>
        <v>65.604156000000003</v>
      </c>
      <c r="E122" s="25">
        <f>'AEO 2023 Table 47 Raw'!H106</f>
        <v>81.211539999999999</v>
      </c>
      <c r="F122" s="25">
        <f>'AEO 2023 Table 47 Raw'!I106</f>
        <v>90.667961000000005</v>
      </c>
      <c r="G122" s="25">
        <f>'AEO 2023 Table 47 Raw'!J106</f>
        <v>103.62951700000001</v>
      </c>
      <c r="H122" s="25">
        <f>'AEO 2023 Table 47 Raw'!K106</f>
        <v>111.925438</v>
      </c>
      <c r="I122" s="25">
        <f>'AEO 2023 Table 47 Raw'!L106</f>
        <v>119.40303</v>
      </c>
      <c r="J122" s="25">
        <f>'AEO 2023 Table 47 Raw'!M106</f>
        <v>119.986786</v>
      </c>
      <c r="K122" s="25">
        <f>'AEO 2023 Table 47 Raw'!N106</f>
        <v>120.389191</v>
      </c>
      <c r="L122" s="25">
        <f>'AEO 2023 Table 47 Raw'!O106</f>
        <v>120.652519</v>
      </c>
      <c r="M122" s="25">
        <f>'AEO 2023 Table 47 Raw'!P106</f>
        <v>120.852875</v>
      </c>
      <c r="N122" s="25">
        <f>'AEO 2023 Table 47 Raw'!Q106</f>
        <v>121.055656</v>
      </c>
      <c r="O122" s="25">
        <f>'AEO 2023 Table 47 Raw'!R106</f>
        <v>121.264656</v>
      </c>
      <c r="P122" s="25">
        <f>'AEO 2023 Table 47 Raw'!S106</f>
        <v>121.479401</v>
      </c>
      <c r="Q122" s="25">
        <f>'AEO 2023 Table 47 Raw'!T106</f>
        <v>121.69931</v>
      </c>
      <c r="R122" s="25">
        <f>'AEO 2023 Table 47 Raw'!U106</f>
        <v>121.9235</v>
      </c>
      <c r="S122" s="25">
        <f>'AEO 2023 Table 47 Raw'!V106</f>
        <v>122.151825</v>
      </c>
      <c r="T122" s="25">
        <f>'AEO 2023 Table 47 Raw'!W106</f>
        <v>122.382729</v>
      </c>
      <c r="U122" s="25">
        <f>'AEO 2023 Table 47 Raw'!X106</f>
        <v>122.61462400000001</v>
      </c>
      <c r="V122" s="25">
        <f>'AEO 2023 Table 47 Raw'!Y106</f>
        <v>122.848282</v>
      </c>
      <c r="W122" s="25">
        <f>'AEO 2023 Table 47 Raw'!Z106</f>
        <v>123.08181</v>
      </c>
      <c r="X122" s="25">
        <f>'AEO 2023 Table 47 Raw'!AA106</f>
        <v>123.315765</v>
      </c>
      <c r="Y122" s="25">
        <f>'AEO 2023 Table 47 Raw'!AB106</f>
        <v>123.557365</v>
      </c>
      <c r="Z122" s="25">
        <f>'AEO 2023 Table 47 Raw'!AC106</f>
        <v>123.82785</v>
      </c>
      <c r="AA122" s="25">
        <f>'AEO 2023 Table 47 Raw'!AD106</f>
        <v>124.141457</v>
      </c>
      <c r="AB122" s="25">
        <f>'AEO 2023 Table 47 Raw'!AE106</f>
        <v>124.50206799999999</v>
      </c>
      <c r="AC122" s="25">
        <f>'AEO 2023 Table 47 Raw'!AF106</f>
        <v>124.910492</v>
      </c>
      <c r="AD122" s="25">
        <f>'AEO 2023 Table 47 Raw'!AG106</f>
        <v>125.36726400000001</v>
      </c>
      <c r="AE122" s="25">
        <f>'AEO 2023 Table 47 Raw'!AH106</f>
        <v>125.872688</v>
      </c>
      <c r="AF122" s="45">
        <f>'AEO 2023 Table 47 Raw'!AI106</f>
        <v>3.6999999999999998E-2</v>
      </c>
    </row>
    <row r="123" spans="1:32" ht="15" customHeight="1">
      <c r="A123" s="8" t="s">
        <v>1185</v>
      </c>
      <c r="B123" s="24" t="s">
        <v>1141</v>
      </c>
      <c r="C123" s="25">
        <f>'AEO 2023 Table 47 Raw'!F107</f>
        <v>6.3715529999999996</v>
      </c>
      <c r="D123" s="25">
        <f>'AEO 2023 Table 47 Raw'!G107</f>
        <v>9.3054469999999991</v>
      </c>
      <c r="E123" s="25">
        <f>'AEO 2023 Table 47 Raw'!H107</f>
        <v>9.9613259999999997</v>
      </c>
      <c r="F123" s="25">
        <f>'AEO 2023 Table 47 Raw'!I107</f>
        <v>10.207762000000001</v>
      </c>
      <c r="G123" s="25">
        <f>'AEO 2023 Table 47 Raw'!J107</f>
        <v>10.286180999999999</v>
      </c>
      <c r="H123" s="25">
        <f>'AEO 2023 Table 47 Raw'!K107</f>
        <v>10.358179</v>
      </c>
      <c r="I123" s="25">
        <f>'AEO 2023 Table 47 Raw'!L107</f>
        <v>10.424552</v>
      </c>
      <c r="J123" s="25">
        <f>'AEO 2023 Table 47 Raw'!M107</f>
        <v>10.486485999999999</v>
      </c>
      <c r="K123" s="25">
        <f>'AEO 2023 Table 47 Raw'!N107</f>
        <v>10.544403000000001</v>
      </c>
      <c r="L123" s="25">
        <f>'AEO 2023 Table 47 Raw'!O107</f>
        <v>10.599194000000001</v>
      </c>
      <c r="M123" s="25">
        <f>'AEO 2023 Table 47 Raw'!P107</f>
        <v>10.652366000000001</v>
      </c>
      <c r="N123" s="25">
        <f>'AEO 2023 Table 47 Raw'!Q107</f>
        <v>10.705219</v>
      </c>
      <c r="O123" s="25">
        <f>'AEO 2023 Table 47 Raw'!R107</f>
        <v>10.757960000000001</v>
      </c>
      <c r="P123" s="25">
        <f>'AEO 2023 Table 47 Raw'!S107</f>
        <v>10.810561</v>
      </c>
      <c r="Q123" s="25">
        <f>'AEO 2023 Table 47 Raw'!T107</f>
        <v>10.863001000000001</v>
      </c>
      <c r="R123" s="25">
        <f>'AEO 2023 Table 47 Raw'!U107</f>
        <v>10.915336</v>
      </c>
      <c r="S123" s="25">
        <f>'AEO 2023 Table 47 Raw'!V107</f>
        <v>10.967572000000001</v>
      </c>
      <c r="T123" s="25">
        <f>'AEO 2023 Table 47 Raw'!W107</f>
        <v>11.019721000000001</v>
      </c>
      <c r="U123" s="25">
        <f>'AEO 2023 Table 47 Raw'!X107</f>
        <v>11.071241000000001</v>
      </c>
      <c r="V123" s="25">
        <f>'AEO 2023 Table 47 Raw'!Y107</f>
        <v>11.122562</v>
      </c>
      <c r="W123" s="25">
        <f>'AEO 2023 Table 47 Raw'!Z107</f>
        <v>11.17367</v>
      </c>
      <c r="X123" s="25">
        <f>'AEO 2023 Table 47 Raw'!AA107</f>
        <v>11.224634</v>
      </c>
      <c r="Y123" s="25">
        <f>'AEO 2023 Table 47 Raw'!AB107</f>
        <v>11.275739</v>
      </c>
      <c r="Z123" s="25">
        <f>'AEO 2023 Table 47 Raw'!AC107</f>
        <v>11.327367000000001</v>
      </c>
      <c r="AA123" s="25">
        <f>'AEO 2023 Table 47 Raw'!AD107</f>
        <v>11.379951</v>
      </c>
      <c r="AB123" s="25">
        <f>'AEO 2023 Table 47 Raw'!AE107</f>
        <v>11.433577</v>
      </c>
      <c r="AC123" s="25">
        <f>'AEO 2023 Table 47 Raw'!AF107</f>
        <v>11.488227</v>
      </c>
      <c r="AD123" s="25">
        <f>'AEO 2023 Table 47 Raw'!AG107</f>
        <v>11.543894</v>
      </c>
      <c r="AE123" s="25">
        <f>'AEO 2023 Table 47 Raw'!AH107</f>
        <v>11.600548</v>
      </c>
      <c r="AF123" s="45">
        <f>'AEO 2023 Table 47 Raw'!AI107</f>
        <v>2.1999999999999999E-2</v>
      </c>
    </row>
    <row r="124" spans="1:32" ht="15" customHeight="1">
      <c r="A124" s="8" t="s">
        <v>1186</v>
      </c>
      <c r="B124" s="24" t="s">
        <v>1143</v>
      </c>
      <c r="C124" s="25">
        <f>'AEO 2023 Table 47 Raw'!F108</f>
        <v>83.549149</v>
      </c>
      <c r="D124" s="25">
        <f>'AEO 2023 Table 47 Raw'!G108</f>
        <v>121.20388</v>
      </c>
      <c r="E124" s="25">
        <f>'AEO 2023 Table 47 Raw'!H108</f>
        <v>149.299881</v>
      </c>
      <c r="F124" s="25">
        <f>'AEO 2023 Table 47 Raw'!I108</f>
        <v>168.68980400000001</v>
      </c>
      <c r="G124" s="25">
        <f>'AEO 2023 Table 47 Raw'!J108</f>
        <v>185.26075700000001</v>
      </c>
      <c r="H124" s="25">
        <f>'AEO 2023 Table 47 Raw'!K108</f>
        <v>196.63462799999999</v>
      </c>
      <c r="I124" s="25">
        <f>'AEO 2023 Table 47 Raw'!L108</f>
        <v>207.11045799999999</v>
      </c>
      <c r="J124" s="25">
        <f>'AEO 2023 Table 47 Raw'!M108</f>
        <v>213.33717300000001</v>
      </c>
      <c r="K124" s="25">
        <f>'AEO 2023 Table 47 Raw'!N108</f>
        <v>219.69072</v>
      </c>
      <c r="L124" s="25">
        <f>'AEO 2023 Table 47 Raw'!O108</f>
        <v>226.14747600000001</v>
      </c>
      <c r="M124" s="25">
        <f>'AEO 2023 Table 47 Raw'!P108</f>
        <v>232.66215500000001</v>
      </c>
      <c r="N124" s="25">
        <f>'AEO 2023 Table 47 Raw'!Q108</f>
        <v>239.25929300000001</v>
      </c>
      <c r="O124" s="25">
        <f>'AEO 2023 Table 47 Raw'!R108</f>
        <v>245.94813500000001</v>
      </c>
      <c r="P124" s="25">
        <f>'AEO 2023 Table 47 Raw'!S108</f>
        <v>252.61059599999999</v>
      </c>
      <c r="Q124" s="25">
        <f>'AEO 2023 Table 47 Raw'!T108</f>
        <v>259.33639499999998</v>
      </c>
      <c r="R124" s="25">
        <f>'AEO 2023 Table 47 Raw'!U108</f>
        <v>266.22772200000003</v>
      </c>
      <c r="S124" s="25">
        <f>'AEO 2023 Table 47 Raw'!V108</f>
        <v>273.25830100000002</v>
      </c>
      <c r="T124" s="25">
        <f>'AEO 2023 Table 47 Raw'!W108</f>
        <v>280.35229500000003</v>
      </c>
      <c r="U124" s="25">
        <f>'AEO 2023 Table 47 Raw'!X108</f>
        <v>287.51351899999997</v>
      </c>
      <c r="V124" s="25">
        <f>'AEO 2023 Table 47 Raw'!Y108</f>
        <v>294.79525799999999</v>
      </c>
      <c r="W124" s="25">
        <f>'AEO 2023 Table 47 Raw'!Z108</f>
        <v>302.209137</v>
      </c>
      <c r="X124" s="25">
        <f>'AEO 2023 Table 47 Raw'!AA108</f>
        <v>309.75473</v>
      </c>
      <c r="Y124" s="25">
        <f>'AEO 2023 Table 47 Raw'!AB108</f>
        <v>317.43218999999999</v>
      </c>
      <c r="Z124" s="25">
        <f>'AEO 2023 Table 47 Raw'!AC108</f>
        <v>325.23773199999999</v>
      </c>
      <c r="AA124" s="25">
        <f>'AEO 2023 Table 47 Raw'!AD108</f>
        <v>333.16507000000001</v>
      </c>
      <c r="AB124" s="25">
        <f>'AEO 2023 Table 47 Raw'!AE108</f>
        <v>341.21582000000001</v>
      </c>
      <c r="AC124" s="25">
        <f>'AEO 2023 Table 47 Raw'!AF108</f>
        <v>349.41198700000001</v>
      </c>
      <c r="AD124" s="25">
        <f>'AEO 2023 Table 47 Raw'!AG108</f>
        <v>357.75805700000001</v>
      </c>
      <c r="AE124" s="25">
        <f>'AEO 2023 Table 47 Raw'!AH108</f>
        <v>366.25451700000002</v>
      </c>
      <c r="AF124" s="45">
        <f>'AEO 2023 Table 47 Raw'!AI108</f>
        <v>5.3999999999999999E-2</v>
      </c>
    </row>
    <row r="125" spans="1:32" ht="15" customHeight="1">
      <c r="A125" s="8" t="s">
        <v>1187</v>
      </c>
      <c r="B125" s="24" t="s">
        <v>1151</v>
      </c>
      <c r="C125" s="25">
        <f>'AEO 2023 Table 47 Raw'!F109</f>
        <v>36.610782999999998</v>
      </c>
      <c r="D125" s="25">
        <f>'AEO 2023 Table 47 Raw'!G109</f>
        <v>49.266624</v>
      </c>
      <c r="E125" s="25">
        <f>'AEO 2023 Table 47 Raw'!H109</f>
        <v>55.787475999999998</v>
      </c>
      <c r="F125" s="25">
        <f>'AEO 2023 Table 47 Raw'!I109</f>
        <v>59.812798000000001</v>
      </c>
      <c r="G125" s="25">
        <f>'AEO 2023 Table 47 Raw'!J109</f>
        <v>62.062618000000001</v>
      </c>
      <c r="H125" s="25">
        <f>'AEO 2023 Table 47 Raw'!K109</f>
        <v>64.106048999999999</v>
      </c>
      <c r="I125" s="25">
        <f>'AEO 2023 Table 47 Raw'!L109</f>
        <v>66.122321999999997</v>
      </c>
      <c r="J125" s="25">
        <f>'AEO 2023 Table 47 Raw'!M109</f>
        <v>67.978454999999997</v>
      </c>
      <c r="K125" s="25">
        <f>'AEO 2023 Table 47 Raw'!N109</f>
        <v>69.866577000000007</v>
      </c>
      <c r="L125" s="25">
        <f>'AEO 2023 Table 47 Raw'!O109</f>
        <v>71.771736000000004</v>
      </c>
      <c r="M125" s="25">
        <f>'AEO 2023 Table 47 Raw'!P109</f>
        <v>73.667175</v>
      </c>
      <c r="N125" s="25">
        <f>'AEO 2023 Table 47 Raw'!Q109</f>
        <v>75.565291999999999</v>
      </c>
      <c r="O125" s="25">
        <f>'AEO 2023 Table 47 Raw'!R109</f>
        <v>77.469703999999993</v>
      </c>
      <c r="P125" s="25">
        <f>'AEO 2023 Table 47 Raw'!S109</f>
        <v>79.310828999999998</v>
      </c>
      <c r="Q125" s="25">
        <f>'AEO 2023 Table 47 Raw'!T109</f>
        <v>81.138930999999999</v>
      </c>
      <c r="R125" s="25">
        <f>'AEO 2023 Table 47 Raw'!U109</f>
        <v>83.011398</v>
      </c>
      <c r="S125" s="25">
        <f>'AEO 2023 Table 47 Raw'!V109</f>
        <v>84.911300999999995</v>
      </c>
      <c r="T125" s="25">
        <f>'AEO 2023 Table 47 Raw'!W109</f>
        <v>86.794128000000001</v>
      </c>
      <c r="U125" s="25">
        <f>'AEO 2023 Table 47 Raw'!X109</f>
        <v>88.660561000000001</v>
      </c>
      <c r="V125" s="25">
        <f>'AEO 2023 Table 47 Raw'!Y109</f>
        <v>90.540947000000003</v>
      </c>
      <c r="W125" s="25">
        <f>'AEO 2023 Table 47 Raw'!Z109</f>
        <v>92.441147000000001</v>
      </c>
      <c r="X125" s="25">
        <f>'AEO 2023 Table 47 Raw'!AA109</f>
        <v>94.360625999999996</v>
      </c>
      <c r="Y125" s="25">
        <f>'AEO 2023 Table 47 Raw'!AB109</f>
        <v>96.298569000000001</v>
      </c>
      <c r="Z125" s="25">
        <f>'AEO 2023 Table 47 Raw'!AC109</f>
        <v>98.252655000000004</v>
      </c>
      <c r="AA125" s="25">
        <f>'AEO 2023 Table 47 Raw'!AD109</f>
        <v>100.218834</v>
      </c>
      <c r="AB125" s="25">
        <f>'AEO 2023 Table 47 Raw'!AE109</f>
        <v>102.197517</v>
      </c>
      <c r="AC125" s="25">
        <f>'AEO 2023 Table 47 Raw'!AF109</f>
        <v>104.200531</v>
      </c>
      <c r="AD125" s="25">
        <f>'AEO 2023 Table 47 Raw'!AG109</f>
        <v>106.229347</v>
      </c>
      <c r="AE125" s="25">
        <f>'AEO 2023 Table 47 Raw'!AH109</f>
        <v>108.28325700000001</v>
      </c>
      <c r="AF125" s="45">
        <f>'AEO 2023 Table 47 Raw'!AI109</f>
        <v>3.9E-2</v>
      </c>
    </row>
    <row r="126" spans="1:32" ht="15" customHeight="1">
      <c r="A126" s="8" t="s">
        <v>1188</v>
      </c>
      <c r="B126" s="24" t="s">
        <v>1139</v>
      </c>
      <c r="C126" s="25">
        <f>'AEO 2023 Table 47 Raw'!F110</f>
        <v>42.035438999999997</v>
      </c>
      <c r="D126" s="25">
        <f>'AEO 2023 Table 47 Raw'!G110</f>
        <v>65.305633999999998</v>
      </c>
      <c r="E126" s="25">
        <f>'AEO 2023 Table 47 Raw'!H110</f>
        <v>85.952704999999995</v>
      </c>
      <c r="F126" s="25">
        <f>'AEO 2023 Table 47 Raw'!I110</f>
        <v>100.826874</v>
      </c>
      <c r="G126" s="25">
        <f>'AEO 2023 Table 47 Raw'!J110</f>
        <v>114.9105</v>
      </c>
      <c r="H126" s="25">
        <f>'AEO 2023 Table 47 Raw'!K110</f>
        <v>124.001762</v>
      </c>
      <c r="I126" s="25">
        <f>'AEO 2023 Table 47 Raw'!L110</f>
        <v>132.22051999999999</v>
      </c>
      <c r="J126" s="25">
        <f>'AEO 2023 Table 47 Raw'!M110</f>
        <v>136.34762599999999</v>
      </c>
      <c r="K126" s="25">
        <f>'AEO 2023 Table 47 Raw'!N110</f>
        <v>140.56552099999999</v>
      </c>
      <c r="L126" s="25">
        <f>'AEO 2023 Table 47 Raw'!O110</f>
        <v>144.867615</v>
      </c>
      <c r="M126" s="25">
        <f>'AEO 2023 Table 47 Raw'!P110</f>
        <v>149.23921200000001</v>
      </c>
      <c r="N126" s="25">
        <f>'AEO 2023 Table 47 Raw'!Q110</f>
        <v>153.69073499999999</v>
      </c>
      <c r="O126" s="25">
        <f>'AEO 2023 Table 47 Raw'!R110</f>
        <v>158.22726399999999</v>
      </c>
      <c r="P126" s="25">
        <f>'AEO 2023 Table 47 Raw'!S110</f>
        <v>162.81016500000001</v>
      </c>
      <c r="Q126" s="25">
        <f>'AEO 2023 Table 47 Raw'!T110</f>
        <v>167.47184799999999</v>
      </c>
      <c r="R126" s="25">
        <f>'AEO 2023 Table 47 Raw'!U110</f>
        <v>172.249008</v>
      </c>
      <c r="S126" s="25">
        <f>'AEO 2023 Table 47 Raw'!V110</f>
        <v>177.13464400000001</v>
      </c>
      <c r="T126" s="25">
        <f>'AEO 2023 Table 47 Raw'!W110</f>
        <v>182.10375999999999</v>
      </c>
      <c r="U126" s="25">
        <f>'AEO 2023 Table 47 Raw'!X110</f>
        <v>187.15948499999999</v>
      </c>
      <c r="V126" s="25">
        <f>'AEO 2023 Table 47 Raw'!Y110</f>
        <v>192.320404</v>
      </c>
      <c r="W126" s="25">
        <f>'AEO 2023 Table 47 Raw'!Z110</f>
        <v>197.591431</v>
      </c>
      <c r="X126" s="25">
        <f>'AEO 2023 Table 47 Raw'!AA110</f>
        <v>202.97283899999999</v>
      </c>
      <c r="Y126" s="25">
        <f>'AEO 2023 Table 47 Raw'!AB110</f>
        <v>208.46565200000001</v>
      </c>
      <c r="Z126" s="25">
        <f>'AEO 2023 Table 47 Raw'!AC110</f>
        <v>214.06880200000001</v>
      </c>
      <c r="AA126" s="25">
        <f>'AEO 2023 Table 47 Raw'!AD110</f>
        <v>219.78054800000001</v>
      </c>
      <c r="AB126" s="25">
        <f>'AEO 2023 Table 47 Raw'!AE110</f>
        <v>225.60205099999999</v>
      </c>
      <c r="AC126" s="25">
        <f>'AEO 2023 Table 47 Raw'!AF110</f>
        <v>231.54188500000001</v>
      </c>
      <c r="AD126" s="25">
        <f>'AEO 2023 Table 47 Raw'!AG110</f>
        <v>237.602844</v>
      </c>
      <c r="AE126" s="25">
        <f>'AEO 2023 Table 47 Raw'!AH110</f>
        <v>243.78623999999999</v>
      </c>
      <c r="AF126" s="45">
        <f>'AEO 2023 Table 47 Raw'!AI110</f>
        <v>6.5000000000000002E-2</v>
      </c>
    </row>
    <row r="127" spans="1:32" ht="15" customHeight="1">
      <c r="A127" s="8" t="s">
        <v>1189</v>
      </c>
      <c r="B127" s="24" t="s">
        <v>1141</v>
      </c>
      <c r="C127" s="25">
        <f>'AEO 2023 Table 47 Raw'!F111</f>
        <v>4.9029309999999997</v>
      </c>
      <c r="D127" s="25">
        <f>'AEO 2023 Table 47 Raw'!G111</f>
        <v>6.6316170000000003</v>
      </c>
      <c r="E127" s="25">
        <f>'AEO 2023 Table 47 Raw'!H111</f>
        <v>7.559685</v>
      </c>
      <c r="F127" s="25">
        <f>'AEO 2023 Table 47 Raw'!I111</f>
        <v>8.050122</v>
      </c>
      <c r="G127" s="25">
        <f>'AEO 2023 Table 47 Raw'!J111</f>
        <v>8.2876220000000007</v>
      </c>
      <c r="H127" s="25">
        <f>'AEO 2023 Table 47 Raw'!K111</f>
        <v>8.5268130000000006</v>
      </c>
      <c r="I127" s="25">
        <f>'AEO 2023 Table 47 Raw'!L111</f>
        <v>8.7675959999999993</v>
      </c>
      <c r="J127" s="25">
        <f>'AEO 2023 Table 47 Raw'!M111</f>
        <v>9.0110759999999992</v>
      </c>
      <c r="K127" s="25">
        <f>'AEO 2023 Table 47 Raw'!N111</f>
        <v>9.2586300000000001</v>
      </c>
      <c r="L127" s="25">
        <f>'AEO 2023 Table 47 Raw'!O111</f>
        <v>9.5081220000000002</v>
      </c>
      <c r="M127" s="25">
        <f>'AEO 2023 Table 47 Raw'!P111</f>
        <v>9.7557609999999997</v>
      </c>
      <c r="N127" s="25">
        <f>'AEO 2023 Table 47 Raw'!Q111</f>
        <v>10.003282</v>
      </c>
      <c r="O127" s="25">
        <f>'AEO 2023 Table 47 Raw'!R111</f>
        <v>10.25118</v>
      </c>
      <c r="P127" s="25">
        <f>'AEO 2023 Table 47 Raw'!S111</f>
        <v>10.489587</v>
      </c>
      <c r="Q127" s="25">
        <f>'AEO 2023 Table 47 Raw'!T111</f>
        <v>10.725602</v>
      </c>
      <c r="R127" s="25">
        <f>'AEO 2023 Table 47 Raw'!U111</f>
        <v>10.967332000000001</v>
      </c>
      <c r="S127" s="25">
        <f>'AEO 2023 Table 47 Raw'!V111</f>
        <v>11.212358</v>
      </c>
      <c r="T127" s="25">
        <f>'AEO 2023 Table 47 Raw'!W111</f>
        <v>11.454371999999999</v>
      </c>
      <c r="U127" s="25">
        <f>'AEO 2023 Table 47 Raw'!X111</f>
        <v>11.693458</v>
      </c>
      <c r="V127" s="25">
        <f>'AEO 2023 Table 47 Raw'!Y111</f>
        <v>11.933901000000001</v>
      </c>
      <c r="W127" s="25">
        <f>'AEO 2023 Table 47 Raw'!Z111</f>
        <v>12.176525</v>
      </c>
      <c r="X127" s="25">
        <f>'AEO 2023 Table 47 Raw'!AA111</f>
        <v>12.421250000000001</v>
      </c>
      <c r="Y127" s="25">
        <f>'AEO 2023 Table 47 Raw'!AB111</f>
        <v>12.667951</v>
      </c>
      <c r="Z127" s="25">
        <f>'AEO 2023 Table 47 Raw'!AC111</f>
        <v>12.916296000000001</v>
      </c>
      <c r="AA127" s="25">
        <f>'AEO 2023 Table 47 Raw'!AD111</f>
        <v>13.165709</v>
      </c>
      <c r="AB127" s="25">
        <f>'AEO 2023 Table 47 Raw'!AE111</f>
        <v>13.416244000000001</v>
      </c>
      <c r="AC127" s="25">
        <f>'AEO 2023 Table 47 Raw'!AF111</f>
        <v>13.669560000000001</v>
      </c>
      <c r="AD127" s="25">
        <f>'AEO 2023 Table 47 Raw'!AG111</f>
        <v>13.925858</v>
      </c>
      <c r="AE127" s="25">
        <f>'AEO 2023 Table 47 Raw'!AH111</f>
        <v>14.185025</v>
      </c>
      <c r="AF127" s="45">
        <f>'AEO 2023 Table 47 Raw'!AI111</f>
        <v>3.9E-2</v>
      </c>
    </row>
    <row r="128" spans="1:32" ht="12" customHeight="1">
      <c r="A128" s="8" t="s">
        <v>1190</v>
      </c>
      <c r="B128" s="24" t="s">
        <v>1143</v>
      </c>
      <c r="C128" s="25">
        <f>'AEO 2023 Table 47 Raw'!F112</f>
        <v>47.442936000000003</v>
      </c>
      <c r="D128" s="25">
        <f>'AEO 2023 Table 47 Raw'!G112</f>
        <v>63.984814</v>
      </c>
      <c r="E128" s="25">
        <f>'AEO 2023 Table 47 Raw'!H112</f>
        <v>76.679648999999998</v>
      </c>
      <c r="F128" s="25">
        <f>'AEO 2023 Table 47 Raw'!I112</f>
        <v>84.804374999999993</v>
      </c>
      <c r="G128" s="25">
        <f>'AEO 2023 Table 47 Raw'!J112</f>
        <v>96.071860999999998</v>
      </c>
      <c r="H128" s="25">
        <f>'AEO 2023 Table 47 Raw'!K112</f>
        <v>103.20470400000001</v>
      </c>
      <c r="I128" s="25">
        <f>'AEO 2023 Table 47 Raw'!L112</f>
        <v>109.64166299999999</v>
      </c>
      <c r="J128" s="25">
        <f>'AEO 2023 Table 47 Raw'!M112</f>
        <v>113.054253</v>
      </c>
      <c r="K128" s="25">
        <f>'AEO 2023 Table 47 Raw'!N112</f>
        <v>116.271835</v>
      </c>
      <c r="L128" s="25">
        <f>'AEO 2023 Table 47 Raw'!O112</f>
        <v>118.54128300000001</v>
      </c>
      <c r="M128" s="25">
        <f>'AEO 2023 Table 47 Raw'!P112</f>
        <v>119.45050000000001</v>
      </c>
      <c r="N128" s="25">
        <f>'AEO 2023 Table 47 Raw'!Q112</f>
        <v>120.097984</v>
      </c>
      <c r="O128" s="25">
        <f>'AEO 2023 Table 47 Raw'!R112</f>
        <v>120.730469</v>
      </c>
      <c r="P128" s="25">
        <f>'AEO 2023 Table 47 Raw'!S112</f>
        <v>121.325287</v>
      </c>
      <c r="Q128" s="25">
        <f>'AEO 2023 Table 47 Raw'!T112</f>
        <v>121.94425200000001</v>
      </c>
      <c r="R128" s="25">
        <f>'AEO 2023 Table 47 Raw'!U112</f>
        <v>122.356194</v>
      </c>
      <c r="S128" s="25">
        <f>'AEO 2023 Table 47 Raw'!V112</f>
        <v>122.580017</v>
      </c>
      <c r="T128" s="25">
        <f>'AEO 2023 Table 47 Raw'!W112</f>
        <v>122.83268700000001</v>
      </c>
      <c r="U128" s="25">
        <f>'AEO 2023 Table 47 Raw'!X112</f>
        <v>123.255264</v>
      </c>
      <c r="V128" s="25">
        <f>'AEO 2023 Table 47 Raw'!Y112</f>
        <v>123.997055</v>
      </c>
      <c r="W128" s="25">
        <f>'AEO 2023 Table 47 Raw'!Z112</f>
        <v>125.002296</v>
      </c>
      <c r="X128" s="25">
        <f>'AEO 2023 Table 47 Raw'!AA112</f>
        <v>126.128738</v>
      </c>
      <c r="Y128" s="25">
        <f>'AEO 2023 Table 47 Raw'!AB112</f>
        <v>127.33571600000001</v>
      </c>
      <c r="Z128" s="25">
        <f>'AEO 2023 Table 47 Raw'!AC112</f>
        <v>128.549927</v>
      </c>
      <c r="AA128" s="25">
        <f>'AEO 2023 Table 47 Raw'!AD112</f>
        <v>129.68714900000001</v>
      </c>
      <c r="AB128" s="25">
        <f>'AEO 2023 Table 47 Raw'!AE112</f>
        <v>130.74594099999999</v>
      </c>
      <c r="AC128" s="25">
        <f>'AEO 2023 Table 47 Raw'!AF112</f>
        <v>131.83163500000001</v>
      </c>
      <c r="AD128" s="25">
        <f>'AEO 2023 Table 47 Raw'!AG112</f>
        <v>133.03767400000001</v>
      </c>
      <c r="AE128" s="25">
        <f>'AEO 2023 Table 47 Raw'!AH112</f>
        <v>134.431183</v>
      </c>
      <c r="AF128" s="45">
        <f>'AEO 2023 Table 47 Raw'!AI112</f>
        <v>3.7999999999999999E-2</v>
      </c>
    </row>
    <row r="129" spans="1:32" ht="12" customHeight="1">
      <c r="A129" s="8" t="s">
        <v>1191</v>
      </c>
      <c r="B129" s="24" t="s">
        <v>1153</v>
      </c>
      <c r="C129" s="25">
        <f>'AEO 2023 Table 47 Raw'!F113</f>
        <v>18.514890999999999</v>
      </c>
      <c r="D129" s="25">
        <f>'AEO 2023 Table 47 Raw'!G113</f>
        <v>23.544308000000001</v>
      </c>
      <c r="E129" s="25">
        <f>'AEO 2023 Table 47 Raw'!H113</f>
        <v>27.278258999999998</v>
      </c>
      <c r="F129" s="25">
        <f>'AEO 2023 Table 47 Raw'!I113</f>
        <v>29.958317000000001</v>
      </c>
      <c r="G129" s="25">
        <f>'AEO 2023 Table 47 Raw'!J113</f>
        <v>33.320217</v>
      </c>
      <c r="H129" s="25">
        <f>'AEO 2023 Table 47 Raw'!K113</f>
        <v>35.412486999999999</v>
      </c>
      <c r="I129" s="25">
        <f>'AEO 2023 Table 47 Raw'!L113</f>
        <v>37.304820999999997</v>
      </c>
      <c r="J129" s="25">
        <f>'AEO 2023 Table 47 Raw'!M113</f>
        <v>38.347121999999999</v>
      </c>
      <c r="K129" s="25">
        <f>'AEO 2023 Table 47 Raw'!N113</f>
        <v>39.329655000000002</v>
      </c>
      <c r="L129" s="25">
        <f>'AEO 2023 Table 47 Raw'!O113</f>
        <v>40.027821000000003</v>
      </c>
      <c r="M129" s="25">
        <f>'AEO 2023 Table 47 Raw'!P113</f>
        <v>40.319026999999998</v>
      </c>
      <c r="N129" s="25">
        <f>'AEO 2023 Table 47 Raw'!Q113</f>
        <v>40.531295999999998</v>
      </c>
      <c r="O129" s="25">
        <f>'AEO 2023 Table 47 Raw'!R113</f>
        <v>40.737929999999999</v>
      </c>
      <c r="P129" s="25">
        <f>'AEO 2023 Table 47 Raw'!S113</f>
        <v>40.931778000000001</v>
      </c>
      <c r="Q129" s="25">
        <f>'AEO 2023 Table 47 Raw'!T113</f>
        <v>41.131241000000003</v>
      </c>
      <c r="R129" s="25">
        <f>'AEO 2023 Table 47 Raw'!U113</f>
        <v>41.267432999999997</v>
      </c>
      <c r="S129" s="25">
        <f>'AEO 2023 Table 47 Raw'!V113</f>
        <v>41.346015999999999</v>
      </c>
      <c r="T129" s="25">
        <f>'AEO 2023 Table 47 Raw'!W113</f>
        <v>41.431797000000003</v>
      </c>
      <c r="U129" s="25">
        <f>'AEO 2023 Table 47 Raw'!X113</f>
        <v>41.566597000000002</v>
      </c>
      <c r="V129" s="25">
        <f>'AEO 2023 Table 47 Raw'!Y113</f>
        <v>41.795025000000003</v>
      </c>
      <c r="W129" s="25">
        <f>'AEO 2023 Table 47 Raw'!Z113</f>
        <v>42.100310999999998</v>
      </c>
      <c r="X129" s="25">
        <f>'AEO 2023 Table 47 Raw'!AA113</f>
        <v>42.440052000000001</v>
      </c>
      <c r="Y129" s="25">
        <f>'AEO 2023 Table 47 Raw'!AB113</f>
        <v>42.802154999999999</v>
      </c>
      <c r="Z129" s="25">
        <f>'AEO 2023 Table 47 Raw'!AC113</f>
        <v>43.164817999999997</v>
      </c>
      <c r="AA129" s="25">
        <f>'AEO 2023 Table 47 Raw'!AD113</f>
        <v>43.502853000000002</v>
      </c>
      <c r="AB129" s="25">
        <f>'AEO 2023 Table 47 Raw'!AE113</f>
        <v>43.815761999999999</v>
      </c>
      <c r="AC129" s="25">
        <f>'AEO 2023 Table 47 Raw'!AF113</f>
        <v>44.134929999999997</v>
      </c>
      <c r="AD129" s="25">
        <f>'AEO 2023 Table 47 Raw'!AG113</f>
        <v>44.488182000000002</v>
      </c>
      <c r="AE129" s="25">
        <f>'AEO 2023 Table 47 Raw'!AH113</f>
        <v>44.895415999999997</v>
      </c>
      <c r="AF129" s="45">
        <f>'AEO 2023 Table 47 Raw'!AI113</f>
        <v>3.2000000000000001E-2</v>
      </c>
    </row>
    <row r="130" spans="1:32" ht="12" customHeight="1">
      <c r="A130" s="8" t="s">
        <v>1192</v>
      </c>
      <c r="B130" s="24" t="s">
        <v>1139</v>
      </c>
      <c r="C130" s="25">
        <f>'AEO 2023 Table 47 Raw'!F114</f>
        <v>28.078714000000002</v>
      </c>
      <c r="D130" s="25">
        <f>'AEO 2023 Table 47 Raw'!G114</f>
        <v>39.546764000000003</v>
      </c>
      <c r="E130" s="25">
        <f>'AEO 2023 Table 47 Raw'!H114</f>
        <v>48.440437000000003</v>
      </c>
      <c r="F130" s="25">
        <f>'AEO 2023 Table 47 Raw'!I114</f>
        <v>53.814338999999997</v>
      </c>
      <c r="G130" s="25">
        <f>'AEO 2023 Table 47 Raw'!J114</f>
        <v>61.674225</v>
      </c>
      <c r="H130" s="25">
        <f>'AEO 2023 Table 47 Raw'!K114</f>
        <v>66.691176999999996</v>
      </c>
      <c r="I130" s="25">
        <f>'AEO 2023 Table 47 Raw'!L114</f>
        <v>71.213875000000002</v>
      </c>
      <c r="J130" s="25">
        <f>'AEO 2023 Table 47 Raw'!M114</f>
        <v>73.566772</v>
      </c>
      <c r="K130" s="25">
        <f>'AEO 2023 Table 47 Raw'!N114</f>
        <v>75.785445999999993</v>
      </c>
      <c r="L130" s="25">
        <f>'AEO 2023 Table 47 Raw'!O114</f>
        <v>77.344414</v>
      </c>
      <c r="M130" s="25">
        <f>'AEO 2023 Table 47 Raw'!P114</f>
        <v>77.955794999999995</v>
      </c>
      <c r="N130" s="25">
        <f>'AEO 2023 Table 47 Raw'!Q114</f>
        <v>78.385551000000007</v>
      </c>
      <c r="O130" s="25">
        <f>'AEO 2023 Table 47 Raw'!R114</f>
        <v>78.806213</v>
      </c>
      <c r="P130" s="25">
        <f>'AEO 2023 Table 47 Raw'!S114</f>
        <v>79.202354</v>
      </c>
      <c r="Q130" s="25">
        <f>'AEO 2023 Table 47 Raw'!T114</f>
        <v>79.617142000000001</v>
      </c>
      <c r="R130" s="25">
        <f>'AEO 2023 Table 47 Raw'!U114</f>
        <v>79.889267000000004</v>
      </c>
      <c r="S130" s="25">
        <f>'AEO 2023 Table 47 Raw'!V114</f>
        <v>80.031859999999995</v>
      </c>
      <c r="T130" s="25">
        <f>'AEO 2023 Table 47 Raw'!W114</f>
        <v>80.196190000000001</v>
      </c>
      <c r="U130" s="25">
        <f>'AEO 2023 Table 47 Raw'!X114</f>
        <v>80.480971999999994</v>
      </c>
      <c r="V130" s="25">
        <f>'AEO 2023 Table 47 Raw'!Y114</f>
        <v>80.990279999999998</v>
      </c>
      <c r="W130" s="25">
        <f>'AEO 2023 Table 47 Raw'!Z114</f>
        <v>81.685349000000002</v>
      </c>
      <c r="X130" s="25">
        <f>'AEO 2023 Table 47 Raw'!AA114</f>
        <v>82.466942000000003</v>
      </c>
      <c r="Y130" s="25">
        <f>'AEO 2023 Table 47 Raw'!AB114</f>
        <v>83.306633000000005</v>
      </c>
      <c r="Z130" s="25">
        <f>'AEO 2023 Table 47 Raw'!AC114</f>
        <v>84.153221000000002</v>
      </c>
      <c r="AA130" s="25">
        <f>'AEO 2023 Table 47 Raw'!AD114</f>
        <v>84.947968000000003</v>
      </c>
      <c r="AB130" s="25">
        <f>'AEO 2023 Table 47 Raw'!AE114</f>
        <v>85.690010000000001</v>
      </c>
      <c r="AC130" s="25">
        <f>'AEO 2023 Table 47 Raw'!AF114</f>
        <v>86.452820000000003</v>
      </c>
      <c r="AD130" s="25">
        <f>'AEO 2023 Table 47 Raw'!AG114</f>
        <v>87.301688999999996</v>
      </c>
      <c r="AE130" s="25">
        <f>'AEO 2023 Table 47 Raw'!AH114</f>
        <v>88.283600000000007</v>
      </c>
      <c r="AF130" s="45">
        <f>'AEO 2023 Table 47 Raw'!AI114</f>
        <v>4.2000000000000003E-2</v>
      </c>
    </row>
    <row r="131" spans="1:32" ht="12" customHeight="1">
      <c r="A131" s="8" t="s">
        <v>1193</v>
      </c>
      <c r="B131" s="24" t="s">
        <v>1141</v>
      </c>
      <c r="C131" s="25">
        <f>'AEO 2023 Table 47 Raw'!F115</f>
        <v>0.84932799999999997</v>
      </c>
      <c r="D131" s="25">
        <f>'AEO 2023 Table 47 Raw'!G115</f>
        <v>0.89373599999999997</v>
      </c>
      <c r="E131" s="25">
        <f>'AEO 2023 Table 47 Raw'!H115</f>
        <v>0.960955</v>
      </c>
      <c r="F131" s="25">
        <f>'AEO 2023 Table 47 Raw'!I115</f>
        <v>1.031712</v>
      </c>
      <c r="G131" s="25">
        <f>'AEO 2023 Table 47 Raw'!J115</f>
        <v>1.077413</v>
      </c>
      <c r="H131" s="25">
        <f>'AEO 2023 Table 47 Raw'!K115</f>
        <v>1.10103</v>
      </c>
      <c r="I131" s="25">
        <f>'AEO 2023 Table 47 Raw'!L115</f>
        <v>1.1229610000000001</v>
      </c>
      <c r="J131" s="25">
        <f>'AEO 2023 Table 47 Raw'!M115</f>
        <v>1.14036</v>
      </c>
      <c r="K131" s="25">
        <f>'AEO 2023 Table 47 Raw'!N115</f>
        <v>1.1567350000000001</v>
      </c>
      <c r="L131" s="25">
        <f>'AEO 2023 Table 47 Raw'!O115</f>
        <v>1.169046</v>
      </c>
      <c r="M131" s="25">
        <f>'AEO 2023 Table 47 Raw'!P115</f>
        <v>1.1756770000000001</v>
      </c>
      <c r="N131" s="25">
        <f>'AEO 2023 Table 47 Raw'!Q115</f>
        <v>1.1811229999999999</v>
      </c>
      <c r="O131" s="25">
        <f>'AEO 2023 Table 47 Raw'!R115</f>
        <v>1.186334</v>
      </c>
      <c r="P131" s="25">
        <f>'AEO 2023 Table 47 Raw'!S115</f>
        <v>1.1911659999999999</v>
      </c>
      <c r="Q131" s="25">
        <f>'AEO 2023 Table 47 Raw'!T115</f>
        <v>1.1958610000000001</v>
      </c>
      <c r="R131" s="25">
        <f>'AEO 2023 Table 47 Raw'!U115</f>
        <v>1.1994929999999999</v>
      </c>
      <c r="S131" s="25">
        <f>'AEO 2023 Table 47 Raw'!V115</f>
        <v>1.2021440000000001</v>
      </c>
      <c r="T131" s="25">
        <f>'AEO 2023 Table 47 Raw'!W115</f>
        <v>1.2047049999999999</v>
      </c>
      <c r="U131" s="25">
        <f>'AEO 2023 Table 47 Raw'!X115</f>
        <v>1.2077059999999999</v>
      </c>
      <c r="V131" s="25">
        <f>'AEO 2023 Table 47 Raw'!Y115</f>
        <v>1.2117629999999999</v>
      </c>
      <c r="W131" s="25">
        <f>'AEO 2023 Table 47 Raw'!Z115</f>
        <v>1.2166319999999999</v>
      </c>
      <c r="X131" s="25">
        <f>'AEO 2023 Table 47 Raw'!AA115</f>
        <v>1.221738</v>
      </c>
      <c r="Y131" s="25">
        <f>'AEO 2023 Table 47 Raw'!AB115</f>
        <v>1.226926</v>
      </c>
      <c r="Z131" s="25">
        <f>'AEO 2023 Table 47 Raw'!AC115</f>
        <v>1.231905</v>
      </c>
      <c r="AA131" s="25">
        <f>'AEO 2023 Table 47 Raw'!AD115</f>
        <v>1.2363299999999999</v>
      </c>
      <c r="AB131" s="25">
        <f>'AEO 2023 Table 47 Raw'!AE115</f>
        <v>1.2401800000000001</v>
      </c>
      <c r="AC131" s="25">
        <f>'AEO 2023 Table 47 Raw'!AF115</f>
        <v>1.243879</v>
      </c>
      <c r="AD131" s="25">
        <f>'AEO 2023 Table 47 Raw'!AG115</f>
        <v>1.247797</v>
      </c>
      <c r="AE131" s="25">
        <f>'AEO 2023 Table 47 Raw'!AH115</f>
        <v>1.2521850000000001</v>
      </c>
      <c r="AF131" s="45">
        <f>'AEO 2023 Table 47 Raw'!AI115</f>
        <v>1.4E-2</v>
      </c>
    </row>
    <row r="132" spans="1:32" ht="12" customHeight="1">
      <c r="A132" s="8" t="s">
        <v>1194</v>
      </c>
      <c r="B132" s="24" t="s">
        <v>1143</v>
      </c>
      <c r="C132" s="25">
        <f>'AEO 2023 Table 47 Raw'!F116</f>
        <v>142.31442300000001</v>
      </c>
      <c r="D132" s="25">
        <f>'AEO 2023 Table 47 Raw'!G116</f>
        <v>151.89007599999999</v>
      </c>
      <c r="E132" s="25">
        <f>'AEO 2023 Table 47 Raw'!H116</f>
        <v>163.864655</v>
      </c>
      <c r="F132" s="25">
        <f>'AEO 2023 Table 47 Raw'!I116</f>
        <v>171.73625200000001</v>
      </c>
      <c r="G132" s="25">
        <f>'AEO 2023 Table 47 Raw'!J116</f>
        <v>178.46945199999999</v>
      </c>
      <c r="H132" s="25">
        <f>'AEO 2023 Table 47 Raw'!K116</f>
        <v>183.10032699999999</v>
      </c>
      <c r="I132" s="25">
        <f>'AEO 2023 Table 47 Raw'!L116</f>
        <v>186.982193</v>
      </c>
      <c r="J132" s="25">
        <f>'AEO 2023 Table 47 Raw'!M116</f>
        <v>189.93190000000001</v>
      </c>
      <c r="K132" s="25">
        <f>'AEO 2023 Table 47 Raw'!N116</f>
        <v>192.93220500000001</v>
      </c>
      <c r="L132" s="25">
        <f>'AEO 2023 Table 47 Raw'!O116</f>
        <v>196.037003</v>
      </c>
      <c r="M132" s="25">
        <f>'AEO 2023 Table 47 Raw'!P116</f>
        <v>199.21478300000001</v>
      </c>
      <c r="N132" s="25">
        <f>'AEO 2023 Table 47 Raw'!Q116</f>
        <v>202.44252</v>
      </c>
      <c r="O132" s="25">
        <f>'AEO 2023 Table 47 Raw'!R116</f>
        <v>205.73057600000001</v>
      </c>
      <c r="P132" s="25">
        <f>'AEO 2023 Table 47 Raw'!S116</f>
        <v>209.08891299999999</v>
      </c>
      <c r="Q132" s="25">
        <f>'AEO 2023 Table 47 Raw'!T116</f>
        <v>212.51480100000001</v>
      </c>
      <c r="R132" s="25">
        <f>'AEO 2023 Table 47 Raw'!U116</f>
        <v>216.002655</v>
      </c>
      <c r="S132" s="25">
        <f>'AEO 2023 Table 47 Raw'!V116</f>
        <v>219.55929599999999</v>
      </c>
      <c r="T132" s="25">
        <f>'AEO 2023 Table 47 Raw'!W116</f>
        <v>223.19146699999999</v>
      </c>
      <c r="U132" s="25">
        <f>'AEO 2023 Table 47 Raw'!X116</f>
        <v>226.899384</v>
      </c>
      <c r="V132" s="25">
        <f>'AEO 2023 Table 47 Raw'!Y116</f>
        <v>230.68907200000001</v>
      </c>
      <c r="W132" s="25">
        <f>'AEO 2023 Table 47 Raw'!Z116</f>
        <v>234.55947900000001</v>
      </c>
      <c r="X132" s="25">
        <f>'AEO 2023 Table 47 Raw'!AA116</f>
        <v>238.509064</v>
      </c>
      <c r="Y132" s="25">
        <f>'AEO 2023 Table 47 Raw'!AB116</f>
        <v>242.53810100000001</v>
      </c>
      <c r="Z132" s="25">
        <f>'AEO 2023 Table 47 Raw'!AC116</f>
        <v>246.64561499999999</v>
      </c>
      <c r="AA132" s="25">
        <f>'AEO 2023 Table 47 Raw'!AD116</f>
        <v>250.83862300000001</v>
      </c>
      <c r="AB132" s="25">
        <f>'AEO 2023 Table 47 Raw'!AE116</f>
        <v>255.11831699999999</v>
      </c>
      <c r="AC132" s="25">
        <f>'AEO 2023 Table 47 Raw'!AF116</f>
        <v>259.48089599999997</v>
      </c>
      <c r="AD132" s="25">
        <f>'AEO 2023 Table 47 Raw'!AG116</f>
        <v>263.92275999999998</v>
      </c>
      <c r="AE132" s="25">
        <f>'AEO 2023 Table 47 Raw'!AH116</f>
        <v>268.437927</v>
      </c>
      <c r="AF132" s="45">
        <f>'AEO 2023 Table 47 Raw'!AI116</f>
        <v>2.3E-2</v>
      </c>
    </row>
    <row r="133" spans="1:32" ht="12" customHeight="1">
      <c r="A133" s="8" t="s">
        <v>1195</v>
      </c>
      <c r="B133" s="24" t="s">
        <v>1155</v>
      </c>
      <c r="C133" s="25">
        <f>'AEO 2023 Table 47 Raw'!F117</f>
        <v>110.081108</v>
      </c>
      <c r="D133" s="25">
        <f>'AEO 2023 Table 47 Raw'!G117</f>
        <v>115.58123000000001</v>
      </c>
      <c r="E133" s="25">
        <f>'AEO 2023 Table 47 Raw'!H117</f>
        <v>122.967361</v>
      </c>
      <c r="F133" s="25">
        <f>'AEO 2023 Table 47 Raw'!I117</f>
        <v>127.819969</v>
      </c>
      <c r="G133" s="25">
        <f>'AEO 2023 Table 47 Raw'!J117</f>
        <v>132.20107999999999</v>
      </c>
      <c r="H133" s="25">
        <f>'AEO 2023 Table 47 Raw'!K117</f>
        <v>135.314087</v>
      </c>
      <c r="I133" s="25">
        <f>'AEO 2023 Table 47 Raw'!L117</f>
        <v>137.98341400000001</v>
      </c>
      <c r="J133" s="25">
        <f>'AEO 2023 Table 47 Raw'!M117</f>
        <v>140.101517</v>
      </c>
      <c r="K133" s="25">
        <f>'AEO 2023 Table 47 Raw'!N117</f>
        <v>142.25581399999999</v>
      </c>
      <c r="L133" s="25">
        <f>'AEO 2023 Table 47 Raw'!O117</f>
        <v>144.48762500000001</v>
      </c>
      <c r="M133" s="25">
        <f>'AEO 2023 Table 47 Raw'!P117</f>
        <v>146.77302599999999</v>
      </c>
      <c r="N133" s="25">
        <f>'AEO 2023 Table 47 Raw'!Q117</f>
        <v>149.094009</v>
      </c>
      <c r="O133" s="25">
        <f>'AEO 2023 Table 47 Raw'!R117</f>
        <v>151.45791600000001</v>
      </c>
      <c r="P133" s="25">
        <f>'AEO 2023 Table 47 Raw'!S117</f>
        <v>153.87184099999999</v>
      </c>
      <c r="Q133" s="25">
        <f>'AEO 2023 Table 47 Raw'!T117</f>
        <v>156.33377100000001</v>
      </c>
      <c r="R133" s="25">
        <f>'AEO 2023 Table 47 Raw'!U117</f>
        <v>158.83955399999999</v>
      </c>
      <c r="S133" s="25">
        <f>'AEO 2023 Table 47 Raw'!V117</f>
        <v>161.39404300000001</v>
      </c>
      <c r="T133" s="25">
        <f>'AEO 2023 Table 47 Raw'!W117</f>
        <v>164.00202899999999</v>
      </c>
      <c r="U133" s="25">
        <f>'AEO 2023 Table 47 Raw'!X117</f>
        <v>166.662949</v>
      </c>
      <c r="V133" s="25">
        <f>'AEO 2023 Table 47 Raw'!Y117</f>
        <v>169.381439</v>
      </c>
      <c r="W133" s="25">
        <f>'AEO 2023 Table 47 Raw'!Z117</f>
        <v>172.15664699999999</v>
      </c>
      <c r="X133" s="25">
        <f>'AEO 2023 Table 47 Raw'!AA117</f>
        <v>174.987381</v>
      </c>
      <c r="Y133" s="25">
        <f>'AEO 2023 Table 47 Raw'!AB117</f>
        <v>177.87385599999999</v>
      </c>
      <c r="Z133" s="25">
        <f>'AEO 2023 Table 47 Raw'!AC117</f>
        <v>180.81530799999999</v>
      </c>
      <c r="AA133" s="25">
        <f>'AEO 2023 Table 47 Raw'!AD117</f>
        <v>183.81668099999999</v>
      </c>
      <c r="AB133" s="25">
        <f>'AEO 2023 Table 47 Raw'!AE117</f>
        <v>186.878784</v>
      </c>
      <c r="AC133" s="25">
        <f>'AEO 2023 Table 47 Raw'!AF117</f>
        <v>189.99884</v>
      </c>
      <c r="AD133" s="25">
        <f>'AEO 2023 Table 47 Raw'!AG117</f>
        <v>193.17420999999999</v>
      </c>
      <c r="AE133" s="25">
        <f>'AEO 2023 Table 47 Raw'!AH117</f>
        <v>196.40057400000001</v>
      </c>
      <c r="AF133" s="45">
        <f>'AEO 2023 Table 47 Raw'!AI117</f>
        <v>2.1000000000000001E-2</v>
      </c>
    </row>
    <row r="134" spans="1:32" ht="12" customHeight="1">
      <c r="A134" s="8" t="s">
        <v>1196</v>
      </c>
      <c r="B134" s="24" t="s">
        <v>1139</v>
      </c>
      <c r="C134" s="25">
        <f>'AEO 2023 Table 47 Raw'!F118</f>
        <v>17.723891999999999</v>
      </c>
      <c r="D134" s="25">
        <f>'AEO 2023 Table 47 Raw'!G118</f>
        <v>21.558128</v>
      </c>
      <c r="E134" s="25">
        <f>'AEO 2023 Table 47 Raw'!H118</f>
        <v>25.640647999999999</v>
      </c>
      <c r="F134" s="25">
        <f>'AEO 2023 Table 47 Raw'!I118</f>
        <v>28.409416</v>
      </c>
      <c r="G134" s="25">
        <f>'AEO 2023 Table 47 Raw'!J118</f>
        <v>30.442050999999999</v>
      </c>
      <c r="H134" s="25">
        <f>'AEO 2023 Table 47 Raw'!K118</f>
        <v>31.694476999999999</v>
      </c>
      <c r="I134" s="25">
        <f>'AEO 2023 Table 47 Raw'!L118</f>
        <v>32.657162</v>
      </c>
      <c r="J134" s="25">
        <f>'AEO 2023 Table 47 Raw'!M118</f>
        <v>33.257838999999997</v>
      </c>
      <c r="K134" s="25">
        <f>'AEO 2023 Table 47 Raw'!N118</f>
        <v>33.868983999999998</v>
      </c>
      <c r="L134" s="25">
        <f>'AEO 2023 Table 47 Raw'!O118</f>
        <v>34.497799000000001</v>
      </c>
      <c r="M134" s="25">
        <f>'AEO 2023 Table 47 Raw'!P118</f>
        <v>35.139740000000003</v>
      </c>
      <c r="N134" s="25">
        <f>'AEO 2023 Table 47 Raw'!Q118</f>
        <v>35.792296999999998</v>
      </c>
      <c r="O134" s="25">
        <f>'AEO 2023 Table 47 Raw'!R118</f>
        <v>36.457706000000002</v>
      </c>
      <c r="P134" s="25">
        <f>'AEO 2023 Table 47 Raw'!S118</f>
        <v>37.138069000000002</v>
      </c>
      <c r="Q134" s="25">
        <f>'AEO 2023 Table 47 Raw'!T118</f>
        <v>37.832951000000001</v>
      </c>
      <c r="R134" s="25">
        <f>'AEO 2023 Table 47 Raw'!U118</f>
        <v>38.541350999999999</v>
      </c>
      <c r="S134" s="25">
        <f>'AEO 2023 Table 47 Raw'!V118</f>
        <v>39.264755000000001</v>
      </c>
      <c r="T134" s="25">
        <f>'AEO 2023 Table 47 Raw'!W118</f>
        <v>40.004631000000003</v>
      </c>
      <c r="U134" s="25">
        <f>'AEO 2023 Table 47 Raw'!X118</f>
        <v>40.762042999999998</v>
      </c>
      <c r="V134" s="25">
        <f>'AEO 2023 Table 47 Raw'!Y118</f>
        <v>41.537818999999999</v>
      </c>
      <c r="W134" s="25">
        <f>'AEO 2023 Table 47 Raw'!Z118</f>
        <v>42.331817999999998</v>
      </c>
      <c r="X134" s="25">
        <f>'AEO 2023 Table 47 Raw'!AA118</f>
        <v>43.143847999999998</v>
      </c>
      <c r="Y134" s="25">
        <f>'AEO 2023 Table 47 Raw'!AB118</f>
        <v>43.973972000000003</v>
      </c>
      <c r="Z134" s="25">
        <f>'AEO 2023 Table 47 Raw'!AC118</f>
        <v>44.822124000000002</v>
      </c>
      <c r="AA134" s="25">
        <f>'AEO 2023 Table 47 Raw'!AD118</f>
        <v>45.689816</v>
      </c>
      <c r="AB134" s="25">
        <f>'AEO 2023 Table 47 Raw'!AE118</f>
        <v>46.577365999999998</v>
      </c>
      <c r="AC134" s="25">
        <f>'AEO 2023 Table 47 Raw'!AF118</f>
        <v>47.484093000000001</v>
      </c>
      <c r="AD134" s="25">
        <f>'AEO 2023 Table 47 Raw'!AG118</f>
        <v>48.409294000000003</v>
      </c>
      <c r="AE134" s="25">
        <f>'AEO 2023 Table 47 Raw'!AH118</f>
        <v>49.351832999999999</v>
      </c>
      <c r="AF134" s="45">
        <f>'AEO 2023 Table 47 Raw'!AI118</f>
        <v>3.6999999999999998E-2</v>
      </c>
    </row>
    <row r="135" spans="1:32" ht="12" customHeight="1">
      <c r="A135" s="8" t="s">
        <v>1197</v>
      </c>
      <c r="B135" s="24" t="s">
        <v>1141</v>
      </c>
      <c r="C135" s="25">
        <f>'AEO 2023 Table 47 Raw'!F119</f>
        <v>14.50943</v>
      </c>
      <c r="D135" s="25">
        <f>'AEO 2023 Table 47 Raw'!G119</f>
        <v>14.750728000000001</v>
      </c>
      <c r="E135" s="25">
        <f>'AEO 2023 Table 47 Raw'!H119</f>
        <v>15.256656</v>
      </c>
      <c r="F135" s="25">
        <f>'AEO 2023 Table 47 Raw'!I119</f>
        <v>15.506875000000001</v>
      </c>
      <c r="G135" s="25">
        <f>'AEO 2023 Table 47 Raw'!J119</f>
        <v>15.82633</v>
      </c>
      <c r="H135" s="25">
        <f>'AEO 2023 Table 47 Raw'!K119</f>
        <v>16.091740000000001</v>
      </c>
      <c r="I135" s="25">
        <f>'AEO 2023 Table 47 Raw'!L119</f>
        <v>16.341602000000002</v>
      </c>
      <c r="J135" s="25">
        <f>'AEO 2023 Table 47 Raw'!M119</f>
        <v>16.572548000000001</v>
      </c>
      <c r="K135" s="25">
        <f>'AEO 2023 Table 47 Raw'!N119</f>
        <v>16.807404999999999</v>
      </c>
      <c r="L135" s="25">
        <f>'AEO 2023 Table 47 Raw'!O119</f>
        <v>17.051577000000002</v>
      </c>
      <c r="M135" s="25">
        <f>'AEO 2023 Table 47 Raw'!P119</f>
        <v>17.302004</v>
      </c>
      <c r="N135" s="25">
        <f>'AEO 2023 Table 47 Raw'!Q119</f>
        <v>17.556206</v>
      </c>
      <c r="O135" s="25">
        <f>'AEO 2023 Table 47 Raw'!R119</f>
        <v>17.814955000000001</v>
      </c>
      <c r="P135" s="25">
        <f>'AEO 2023 Table 47 Raw'!S119</f>
        <v>18.079001999999999</v>
      </c>
      <c r="Q135" s="25">
        <f>'AEO 2023 Table 47 Raw'!T119</f>
        <v>18.348101</v>
      </c>
      <c r="R135" s="25">
        <f>'AEO 2023 Table 47 Raw'!U119</f>
        <v>18.621765</v>
      </c>
      <c r="S135" s="25">
        <f>'AEO 2023 Table 47 Raw'!V119</f>
        <v>18.900500999999998</v>
      </c>
      <c r="T135" s="25">
        <f>'AEO 2023 Table 47 Raw'!W119</f>
        <v>19.184811</v>
      </c>
      <c r="U135" s="25">
        <f>'AEO 2023 Table 47 Raw'!X119</f>
        <v>19.474388000000001</v>
      </c>
      <c r="V135" s="25">
        <f>'AEO 2023 Table 47 Raw'!Y119</f>
        <v>19.769831</v>
      </c>
      <c r="W135" s="25">
        <f>'AEO 2023 Table 47 Raw'!Z119</f>
        <v>20.071031999999999</v>
      </c>
      <c r="X135" s="25">
        <f>'AEO 2023 Table 47 Raw'!AA119</f>
        <v>20.377831</v>
      </c>
      <c r="Y135" s="25">
        <f>'AEO 2023 Table 47 Raw'!AB119</f>
        <v>20.690248</v>
      </c>
      <c r="Z135" s="25">
        <f>'AEO 2023 Table 47 Raw'!AC119</f>
        <v>21.008171000000001</v>
      </c>
      <c r="AA135" s="25">
        <f>'AEO 2023 Table 47 Raw'!AD119</f>
        <v>21.332118999999999</v>
      </c>
      <c r="AB135" s="25">
        <f>'AEO 2023 Table 47 Raw'!AE119</f>
        <v>21.662158999999999</v>
      </c>
      <c r="AC135" s="25">
        <f>'AEO 2023 Table 47 Raw'!AF119</f>
        <v>21.997971</v>
      </c>
      <c r="AD135" s="25">
        <f>'AEO 2023 Table 47 Raw'!AG119</f>
        <v>22.339255999999999</v>
      </c>
      <c r="AE135" s="25">
        <f>'AEO 2023 Table 47 Raw'!AH119</f>
        <v>22.685524000000001</v>
      </c>
      <c r="AF135" s="45">
        <f>'AEO 2023 Table 47 Raw'!AI119</f>
        <v>1.6E-2</v>
      </c>
    </row>
    <row r="136" spans="1:32" ht="12" customHeight="1">
      <c r="A136" s="8" t="s">
        <v>1198</v>
      </c>
      <c r="B136" s="24" t="s">
        <v>1143</v>
      </c>
      <c r="C136" s="25">
        <f>'AEO 2023 Table 47 Raw'!F120</f>
        <v>48.721522999999998</v>
      </c>
      <c r="D136" s="25">
        <f>'AEO 2023 Table 47 Raw'!G120</f>
        <v>61.768990000000002</v>
      </c>
      <c r="E136" s="25">
        <f>'AEO 2023 Table 47 Raw'!H120</f>
        <v>73.845116000000004</v>
      </c>
      <c r="F136" s="25">
        <f>'AEO 2023 Table 47 Raw'!I120</f>
        <v>82.664268000000007</v>
      </c>
      <c r="G136" s="25">
        <f>'AEO 2023 Table 47 Raw'!J120</f>
        <v>90.551765000000003</v>
      </c>
      <c r="H136" s="25">
        <f>'AEO 2023 Table 47 Raw'!K120</f>
        <v>94.869156000000004</v>
      </c>
      <c r="I136" s="25">
        <f>'AEO 2023 Table 47 Raw'!L120</f>
        <v>98.194419999999994</v>
      </c>
      <c r="J136" s="25">
        <f>'AEO 2023 Table 47 Raw'!M120</f>
        <v>100.99239300000001</v>
      </c>
      <c r="K136" s="25">
        <f>'AEO 2023 Table 47 Raw'!N120</f>
        <v>103.867386</v>
      </c>
      <c r="L136" s="25">
        <f>'AEO 2023 Table 47 Raw'!O120</f>
        <v>106.882401</v>
      </c>
      <c r="M136" s="25">
        <f>'AEO 2023 Table 47 Raw'!P120</f>
        <v>109.995766</v>
      </c>
      <c r="N136" s="25">
        <f>'AEO 2023 Table 47 Raw'!Q120</f>
        <v>113.19216900000001</v>
      </c>
      <c r="O136" s="25">
        <f>'AEO 2023 Table 47 Raw'!R120</f>
        <v>116.47422</v>
      </c>
      <c r="P136" s="25">
        <f>'AEO 2023 Table 47 Raw'!S120</f>
        <v>119.84822800000001</v>
      </c>
      <c r="Q136" s="25">
        <f>'AEO 2023 Table 47 Raw'!T120</f>
        <v>123.249786</v>
      </c>
      <c r="R136" s="25">
        <f>'AEO 2023 Table 47 Raw'!U120</f>
        <v>126.73764799999999</v>
      </c>
      <c r="S136" s="25">
        <f>'AEO 2023 Table 47 Raw'!V120</f>
        <v>130.315765</v>
      </c>
      <c r="T136" s="25">
        <f>'AEO 2023 Table 47 Raw'!W120</f>
        <v>133.98472599999999</v>
      </c>
      <c r="U136" s="25">
        <f>'AEO 2023 Table 47 Raw'!X120</f>
        <v>137.747986</v>
      </c>
      <c r="V136" s="25">
        <f>'AEO 2023 Table 47 Raw'!Y120</f>
        <v>141.534378</v>
      </c>
      <c r="W136" s="25">
        <f>'AEO 2023 Table 47 Raw'!Z120</f>
        <v>145.41456600000001</v>
      </c>
      <c r="X136" s="25">
        <f>'AEO 2023 Table 47 Raw'!AA120</f>
        <v>149.39035000000001</v>
      </c>
      <c r="Y136" s="25">
        <f>'AEO 2023 Table 47 Raw'!AB120</f>
        <v>153.46047999999999</v>
      </c>
      <c r="Z136" s="25">
        <f>'AEO 2023 Table 47 Raw'!AC120</f>
        <v>157.62562600000001</v>
      </c>
      <c r="AA136" s="25">
        <f>'AEO 2023 Table 47 Raw'!AD120</f>
        <v>161.804001</v>
      </c>
      <c r="AB136" s="25">
        <f>'AEO 2023 Table 47 Raw'!AE120</f>
        <v>166.075638</v>
      </c>
      <c r="AC136" s="25">
        <f>'AEO 2023 Table 47 Raw'!AF120</f>
        <v>170.446091</v>
      </c>
      <c r="AD136" s="25">
        <f>'AEO 2023 Table 47 Raw'!AG120</f>
        <v>174.919006</v>
      </c>
      <c r="AE136" s="25">
        <f>'AEO 2023 Table 47 Raw'!AH120</f>
        <v>179.497559</v>
      </c>
      <c r="AF136" s="45">
        <f>'AEO 2023 Table 47 Raw'!AI120</f>
        <v>4.8000000000000001E-2</v>
      </c>
    </row>
    <row r="137" spans="1:32" ht="12" customHeight="1">
      <c r="A137" s="8" t="s">
        <v>1199</v>
      </c>
      <c r="B137" s="24" t="s">
        <v>1157</v>
      </c>
      <c r="C137" s="25">
        <f>'AEO 2023 Table 47 Raw'!F121</f>
        <v>40.367882000000002</v>
      </c>
      <c r="D137" s="25">
        <f>'AEO 2023 Table 47 Raw'!G121</f>
        <v>51.182053000000003</v>
      </c>
      <c r="E137" s="25">
        <f>'AEO 2023 Table 47 Raw'!H121</f>
        <v>61.307991000000001</v>
      </c>
      <c r="F137" s="25">
        <f>'AEO 2023 Table 47 Raw'!I121</f>
        <v>68.604468999999995</v>
      </c>
      <c r="G137" s="25">
        <f>'AEO 2023 Table 47 Raw'!J121</f>
        <v>75.149856999999997</v>
      </c>
      <c r="H137" s="25">
        <f>'AEO 2023 Table 47 Raw'!K121</f>
        <v>78.746758</v>
      </c>
      <c r="I137" s="25">
        <f>'AEO 2023 Table 47 Raw'!L121</f>
        <v>81.512482000000006</v>
      </c>
      <c r="J137" s="25">
        <f>'AEO 2023 Table 47 Raw'!M121</f>
        <v>83.836219999999997</v>
      </c>
      <c r="K137" s="25">
        <f>'AEO 2023 Table 47 Raw'!N121</f>
        <v>86.223915000000005</v>
      </c>
      <c r="L137" s="25">
        <f>'AEO 2023 Table 47 Raw'!O121</f>
        <v>88.727737000000005</v>
      </c>
      <c r="M137" s="25">
        <f>'AEO 2023 Table 47 Raw'!P121</f>
        <v>91.313179000000005</v>
      </c>
      <c r="N137" s="25">
        <f>'AEO 2023 Table 47 Raw'!Q121</f>
        <v>93.967590000000001</v>
      </c>
      <c r="O137" s="25">
        <f>'AEO 2023 Table 47 Raw'!R121</f>
        <v>96.693107999999995</v>
      </c>
      <c r="P137" s="25">
        <f>'AEO 2023 Table 47 Raw'!S121</f>
        <v>99.494986999999995</v>
      </c>
      <c r="Q137" s="25">
        <f>'AEO 2023 Table 47 Raw'!T121</f>
        <v>102.32</v>
      </c>
      <c r="R137" s="25">
        <f>'AEO 2023 Table 47 Raw'!U121</f>
        <v>105.216705</v>
      </c>
      <c r="S137" s="25">
        <f>'AEO 2023 Table 47 Raw'!V121</f>
        <v>108.188377</v>
      </c>
      <c r="T137" s="25">
        <f>'AEO 2023 Table 47 Raw'!W121</f>
        <v>111.235527</v>
      </c>
      <c r="U137" s="25">
        <f>'AEO 2023 Table 47 Raw'!X121</f>
        <v>114.361046</v>
      </c>
      <c r="V137" s="25">
        <f>'AEO 2023 Table 47 Raw'!Y121</f>
        <v>117.506035</v>
      </c>
      <c r="W137" s="25">
        <f>'AEO 2023 Table 47 Raw'!Z121</f>
        <v>120.728973</v>
      </c>
      <c r="X137" s="25">
        <f>'AEO 2023 Table 47 Raw'!AA121</f>
        <v>124.031364</v>
      </c>
      <c r="Y137" s="25">
        <f>'AEO 2023 Table 47 Raw'!AB121</f>
        <v>127.412148</v>
      </c>
      <c r="Z137" s="25">
        <f>'AEO 2023 Table 47 Raw'!AC121</f>
        <v>130.871872</v>
      </c>
      <c r="AA137" s="25">
        <f>'AEO 2023 Table 47 Raw'!AD121</f>
        <v>134.342804</v>
      </c>
      <c r="AB137" s="25">
        <f>'AEO 2023 Table 47 Raw'!AE121</f>
        <v>137.89123499999999</v>
      </c>
      <c r="AC137" s="25">
        <f>'AEO 2023 Table 47 Raw'!AF121</f>
        <v>141.52177399999999</v>
      </c>
      <c r="AD137" s="25">
        <f>'AEO 2023 Table 47 Raw'!AG121</f>
        <v>145.23748800000001</v>
      </c>
      <c r="AE137" s="25">
        <f>'AEO 2023 Table 47 Raw'!AH121</f>
        <v>149.04101600000001</v>
      </c>
      <c r="AF137" s="45">
        <f>'AEO 2023 Table 47 Raw'!AI121</f>
        <v>4.8000000000000001E-2</v>
      </c>
    </row>
    <row r="138" spans="1:32" ht="12" customHeight="1">
      <c r="A138" s="8" t="s">
        <v>1200</v>
      </c>
      <c r="B138" s="24" t="s">
        <v>1139</v>
      </c>
      <c r="C138" s="25">
        <f>'AEO 2023 Table 47 Raw'!F122</f>
        <v>4.8107499999999996</v>
      </c>
      <c r="D138" s="25">
        <f>'AEO 2023 Table 47 Raw'!G122</f>
        <v>6.1307200000000002</v>
      </c>
      <c r="E138" s="25">
        <f>'AEO 2023 Table 47 Raw'!H122</f>
        <v>7.171532</v>
      </c>
      <c r="F138" s="25">
        <f>'AEO 2023 Table 47 Raw'!I122</f>
        <v>7.9921449999999998</v>
      </c>
      <c r="G138" s="25">
        <f>'AEO 2023 Table 47 Raw'!J122</f>
        <v>8.7539029999999993</v>
      </c>
      <c r="H138" s="25">
        <f>'AEO 2023 Table 47 Raw'!K122</f>
        <v>9.1908320000000003</v>
      </c>
      <c r="I138" s="25">
        <f>'AEO 2023 Table 47 Raw'!L122</f>
        <v>9.5208630000000003</v>
      </c>
      <c r="J138" s="25">
        <f>'AEO 2023 Table 47 Raw'!M122</f>
        <v>9.7937060000000002</v>
      </c>
      <c r="K138" s="25">
        <f>'AEO 2023 Table 47 Raw'!N122</f>
        <v>10.074055</v>
      </c>
      <c r="L138" s="25">
        <f>'AEO 2023 Table 47 Raw'!O122</f>
        <v>10.367825</v>
      </c>
      <c r="M138" s="25">
        <f>'AEO 2023 Table 47 Raw'!P122</f>
        <v>10.671106999999999</v>
      </c>
      <c r="N138" s="25">
        <f>'AEO 2023 Table 47 Raw'!Q122</f>
        <v>10.982485</v>
      </c>
      <c r="O138" s="25">
        <f>'AEO 2023 Table 47 Raw'!R122</f>
        <v>11.302196</v>
      </c>
      <c r="P138" s="25">
        <f>'AEO 2023 Table 47 Raw'!S122</f>
        <v>11.630836</v>
      </c>
      <c r="Q138" s="25">
        <f>'AEO 2023 Table 47 Raw'!T122</f>
        <v>11.962536999999999</v>
      </c>
      <c r="R138" s="25">
        <f>'AEO 2023 Table 47 Raw'!U122</f>
        <v>12.302671</v>
      </c>
      <c r="S138" s="25">
        <f>'AEO 2023 Table 47 Raw'!V122</f>
        <v>12.651629</v>
      </c>
      <c r="T138" s="25">
        <f>'AEO 2023 Table 47 Raw'!W122</f>
        <v>13.009482</v>
      </c>
      <c r="U138" s="25">
        <f>'AEO 2023 Table 47 Raw'!X122</f>
        <v>13.376611</v>
      </c>
      <c r="V138" s="25">
        <f>'AEO 2023 Table 47 Raw'!Y122</f>
        <v>13.746362</v>
      </c>
      <c r="W138" s="25">
        <f>'AEO 2023 Table 47 Raw'!Z122</f>
        <v>14.125339</v>
      </c>
      <c r="X138" s="25">
        <f>'AEO 2023 Table 47 Raw'!AA122</f>
        <v>14.513700999999999</v>
      </c>
      <c r="Y138" s="25">
        <f>'AEO 2023 Table 47 Raw'!AB122</f>
        <v>14.911319000000001</v>
      </c>
      <c r="Z138" s="25">
        <f>'AEO 2023 Table 47 Raw'!AC122</f>
        <v>15.318254</v>
      </c>
      <c r="AA138" s="25">
        <f>'AEO 2023 Table 47 Raw'!AD122</f>
        <v>15.726773</v>
      </c>
      <c r="AB138" s="25">
        <f>'AEO 2023 Table 47 Raw'!AE122</f>
        <v>16.144462999999998</v>
      </c>
      <c r="AC138" s="25">
        <f>'AEO 2023 Table 47 Raw'!AF122</f>
        <v>16.571867000000001</v>
      </c>
      <c r="AD138" s="25">
        <f>'AEO 2023 Table 47 Raw'!AG122</f>
        <v>17.009353999999998</v>
      </c>
      <c r="AE138" s="25">
        <f>'AEO 2023 Table 47 Raw'!AH122</f>
        <v>17.457253999999999</v>
      </c>
      <c r="AF138" s="45">
        <f>'AEO 2023 Table 47 Raw'!AI122</f>
        <v>4.7E-2</v>
      </c>
    </row>
    <row r="139" spans="1:32" ht="12" customHeight="1">
      <c r="A139" s="8" t="s">
        <v>1201</v>
      </c>
      <c r="B139" s="24" t="s">
        <v>1141</v>
      </c>
      <c r="C139" s="25">
        <f>'AEO 2023 Table 47 Raw'!F123</f>
        <v>3.542891</v>
      </c>
      <c r="D139" s="25">
        <f>'AEO 2023 Table 47 Raw'!G123</f>
        <v>4.4562160000000004</v>
      </c>
      <c r="E139" s="25">
        <f>'AEO 2023 Table 47 Raw'!H123</f>
        <v>5.3655970000000002</v>
      </c>
      <c r="F139" s="25">
        <f>'AEO 2023 Table 47 Raw'!I123</f>
        <v>6.0676459999999999</v>
      </c>
      <c r="G139" s="25">
        <f>'AEO 2023 Table 47 Raw'!J123</f>
        <v>6.6479980000000003</v>
      </c>
      <c r="H139" s="25">
        <f>'AEO 2023 Table 47 Raw'!K123</f>
        <v>6.9315740000000003</v>
      </c>
      <c r="I139" s="25">
        <f>'AEO 2023 Table 47 Raw'!L123</f>
        <v>7.161073</v>
      </c>
      <c r="J139" s="25">
        <f>'AEO 2023 Table 47 Raw'!M123</f>
        <v>7.3624660000000004</v>
      </c>
      <c r="K139" s="25">
        <f>'AEO 2023 Table 47 Raw'!N123</f>
        <v>7.5694160000000004</v>
      </c>
      <c r="L139" s="25">
        <f>'AEO 2023 Table 47 Raw'!O123</f>
        <v>7.7868430000000002</v>
      </c>
      <c r="M139" s="25">
        <f>'AEO 2023 Table 47 Raw'!P123</f>
        <v>8.0114780000000003</v>
      </c>
      <c r="N139" s="25">
        <f>'AEO 2023 Table 47 Raw'!Q123</f>
        <v>8.2420969999999993</v>
      </c>
      <c r="O139" s="25">
        <f>'AEO 2023 Table 47 Raw'!R123</f>
        <v>8.4789100000000008</v>
      </c>
      <c r="P139" s="25">
        <f>'AEO 2023 Table 47 Raw'!S123</f>
        <v>8.7224079999999997</v>
      </c>
      <c r="Q139" s="25">
        <f>'AEO 2023 Table 47 Raw'!T123</f>
        <v>8.9672540000000005</v>
      </c>
      <c r="R139" s="25">
        <f>'AEO 2023 Table 47 Raw'!U123</f>
        <v>9.2182739999999992</v>
      </c>
      <c r="S139" s="25">
        <f>'AEO 2023 Table 47 Raw'!V123</f>
        <v>9.4757580000000008</v>
      </c>
      <c r="T139" s="25">
        <f>'AEO 2023 Table 47 Raw'!W123</f>
        <v>9.7397179999999999</v>
      </c>
      <c r="U139" s="25">
        <f>'AEO 2023 Table 47 Raw'!X123</f>
        <v>10.010329</v>
      </c>
      <c r="V139" s="25">
        <f>'AEO 2023 Table 47 Raw'!Y123</f>
        <v>10.281976999999999</v>
      </c>
      <c r="W139" s="25">
        <f>'AEO 2023 Table 47 Raw'!Z123</f>
        <v>10.560243</v>
      </c>
      <c r="X139" s="25">
        <f>'AEO 2023 Table 47 Raw'!AA123</f>
        <v>10.845281999999999</v>
      </c>
      <c r="Y139" s="25">
        <f>'AEO 2023 Table 47 Raw'!AB123</f>
        <v>11.137014000000001</v>
      </c>
      <c r="Z139" s="25">
        <f>'AEO 2023 Table 47 Raw'!AC123</f>
        <v>11.435499999999999</v>
      </c>
      <c r="AA139" s="25">
        <f>'AEO 2023 Table 47 Raw'!AD123</f>
        <v>11.734435</v>
      </c>
      <c r="AB139" s="25">
        <f>'AEO 2023 Table 47 Raw'!AE123</f>
        <v>12.039953000000001</v>
      </c>
      <c r="AC139" s="25">
        <f>'AEO 2023 Table 47 Raw'!AF123</f>
        <v>12.352451</v>
      </c>
      <c r="AD139" s="25">
        <f>'AEO 2023 Table 47 Raw'!AG123</f>
        <v>12.67216</v>
      </c>
      <c r="AE139" s="25">
        <f>'AEO 2023 Table 47 Raw'!AH123</f>
        <v>12.999294000000001</v>
      </c>
      <c r="AF139" s="45">
        <f>'AEO 2023 Table 47 Raw'!AI123</f>
        <v>4.8000000000000001E-2</v>
      </c>
    </row>
    <row r="140" spans="1:32" ht="12" customHeight="1">
      <c r="A140" s="8" t="s">
        <v>1202</v>
      </c>
      <c r="B140" s="24" t="s">
        <v>1143</v>
      </c>
      <c r="C140" s="25">
        <f>'AEO 2023 Table 47 Raw'!F124</f>
        <v>782.72277799999995</v>
      </c>
      <c r="D140" s="25">
        <f>'AEO 2023 Table 47 Raw'!G124</f>
        <v>779.99255400000004</v>
      </c>
      <c r="E140" s="25">
        <f>'AEO 2023 Table 47 Raw'!H124</f>
        <v>777.24194299999999</v>
      </c>
      <c r="F140" s="25">
        <f>'AEO 2023 Table 47 Raw'!I124</f>
        <v>836.20019500000001</v>
      </c>
      <c r="G140" s="25">
        <f>'AEO 2023 Table 47 Raw'!J124</f>
        <v>900.88647500000002</v>
      </c>
      <c r="H140" s="25">
        <f>'AEO 2023 Table 47 Raw'!K124</f>
        <v>959.77856399999996</v>
      </c>
      <c r="I140" s="25">
        <f>'AEO 2023 Table 47 Raw'!L124</f>
        <v>1015.328857</v>
      </c>
      <c r="J140" s="25">
        <f>'AEO 2023 Table 47 Raw'!M124</f>
        <v>1071.4494629999999</v>
      </c>
      <c r="K140" s="25">
        <f>'AEO 2023 Table 47 Raw'!N124</f>
        <v>1127.8001710000001</v>
      </c>
      <c r="L140" s="25">
        <f>'AEO 2023 Table 47 Raw'!O124</f>
        <v>1184.857544</v>
      </c>
      <c r="M140" s="25">
        <f>'AEO 2023 Table 47 Raw'!P124</f>
        <v>1242.602173</v>
      </c>
      <c r="N140" s="25">
        <f>'AEO 2023 Table 47 Raw'!Q124</f>
        <v>1300.8637699999999</v>
      </c>
      <c r="O140" s="25">
        <f>'AEO 2023 Table 47 Raw'!R124</f>
        <v>1359.7788089999999</v>
      </c>
      <c r="P140" s="25">
        <f>'AEO 2023 Table 47 Raw'!S124</f>
        <v>1419.6533199999999</v>
      </c>
      <c r="Q140" s="25">
        <f>'AEO 2023 Table 47 Raw'!T124</f>
        <v>1480.3670649999999</v>
      </c>
      <c r="R140" s="25">
        <f>'AEO 2023 Table 47 Raw'!U124</f>
        <v>1541.5150149999999</v>
      </c>
      <c r="S140" s="25">
        <f>'AEO 2023 Table 47 Raw'!V124</f>
        <v>1603.139404</v>
      </c>
      <c r="T140" s="25">
        <f>'AEO 2023 Table 47 Raw'!W124</f>
        <v>1665.5854489999999</v>
      </c>
      <c r="U140" s="25">
        <f>'AEO 2023 Table 47 Raw'!X124</f>
        <v>1729.3858640000001</v>
      </c>
      <c r="V140" s="25">
        <f>'AEO 2023 Table 47 Raw'!Y124</f>
        <v>1795.155029</v>
      </c>
      <c r="W140" s="25">
        <f>'AEO 2023 Table 47 Raw'!Z124</f>
        <v>1862.857422</v>
      </c>
      <c r="X140" s="25">
        <f>'AEO 2023 Table 47 Raw'!AA124</f>
        <v>1931.973999</v>
      </c>
      <c r="Y140" s="25">
        <f>'AEO 2023 Table 47 Raw'!AB124</f>
        <v>2001.8626710000001</v>
      </c>
      <c r="Z140" s="25">
        <f>'AEO 2023 Table 47 Raw'!AC124</f>
        <v>2071.8183589999999</v>
      </c>
      <c r="AA140" s="25">
        <f>'AEO 2023 Table 47 Raw'!AD124</f>
        <v>2141.7058109999998</v>
      </c>
      <c r="AB140" s="25">
        <f>'AEO 2023 Table 47 Raw'!AE124</f>
        <v>2211.8625489999999</v>
      </c>
      <c r="AC140" s="25">
        <f>'AEO 2023 Table 47 Raw'!AF124</f>
        <v>2282.0432129999999</v>
      </c>
      <c r="AD140" s="25">
        <f>'AEO 2023 Table 47 Raw'!AG124</f>
        <v>2351.5871579999998</v>
      </c>
      <c r="AE140" s="25">
        <f>'AEO 2023 Table 47 Raw'!AH124</f>
        <v>2419.7944339999999</v>
      </c>
      <c r="AF140" s="45">
        <f>'AEO 2023 Table 47 Raw'!AI124</f>
        <v>4.1000000000000002E-2</v>
      </c>
    </row>
    <row r="141" spans="1:32" ht="12" customHeight="1">
      <c r="A141" s="8" t="s">
        <v>1203</v>
      </c>
      <c r="B141" s="24" t="s">
        <v>1159</v>
      </c>
      <c r="C141" s="25">
        <f>'AEO 2023 Table 47 Raw'!F125</f>
        <v>607.629639</v>
      </c>
      <c r="D141" s="25">
        <f>'AEO 2023 Table 47 Raw'!G125</f>
        <v>579.78564500000005</v>
      </c>
      <c r="E141" s="25">
        <f>'AEO 2023 Table 47 Raw'!H125</f>
        <v>554.85424799999998</v>
      </c>
      <c r="F141" s="25">
        <f>'AEO 2023 Table 47 Raw'!I125</f>
        <v>591.023865</v>
      </c>
      <c r="G141" s="25">
        <f>'AEO 2023 Table 47 Raw'!J125</f>
        <v>632.18890399999998</v>
      </c>
      <c r="H141" s="25">
        <f>'AEO 2023 Table 47 Raw'!K125</f>
        <v>672.03393600000004</v>
      </c>
      <c r="I141" s="25">
        <f>'AEO 2023 Table 47 Raw'!L125</f>
        <v>711.24945100000002</v>
      </c>
      <c r="J141" s="25">
        <f>'AEO 2023 Table 47 Raw'!M125</f>
        <v>750.78301999999996</v>
      </c>
      <c r="K141" s="25">
        <f>'AEO 2023 Table 47 Raw'!N125</f>
        <v>790.37164299999995</v>
      </c>
      <c r="L141" s="25">
        <f>'AEO 2023 Table 47 Raw'!O125</f>
        <v>830.36956799999996</v>
      </c>
      <c r="M141" s="25">
        <f>'AEO 2023 Table 47 Raw'!P125</f>
        <v>870.75842299999999</v>
      </c>
      <c r="N141" s="25">
        <f>'AEO 2023 Table 47 Raw'!Q125</f>
        <v>911.40508999999997</v>
      </c>
      <c r="O141" s="25">
        <f>'AEO 2023 Table 47 Raw'!R125</f>
        <v>952.40625</v>
      </c>
      <c r="P141" s="25">
        <f>'AEO 2023 Table 47 Raw'!S125</f>
        <v>993.98687700000005</v>
      </c>
      <c r="Q141" s="25">
        <f>'AEO 2023 Table 47 Raw'!T125</f>
        <v>1036.053101</v>
      </c>
      <c r="R141" s="25">
        <f>'AEO 2023 Table 47 Raw'!U125</f>
        <v>1078.296143</v>
      </c>
      <c r="S141" s="25">
        <f>'AEO 2023 Table 47 Raw'!V125</f>
        <v>1120.742432</v>
      </c>
      <c r="T141" s="25">
        <f>'AEO 2023 Table 47 Raw'!W125</f>
        <v>1163.6453859999999</v>
      </c>
      <c r="U141" s="25">
        <f>'AEO 2023 Table 47 Raw'!X125</f>
        <v>1207.394775</v>
      </c>
      <c r="V141" s="25">
        <f>'AEO 2023 Table 47 Raw'!Y125</f>
        <v>1252.449341</v>
      </c>
      <c r="W141" s="25">
        <f>'AEO 2023 Table 47 Raw'!Z125</f>
        <v>1298.7775879999999</v>
      </c>
      <c r="X141" s="25">
        <f>'AEO 2023 Table 47 Raw'!AA125</f>
        <v>1345.984375</v>
      </c>
      <c r="Y141" s="25">
        <f>'AEO 2023 Table 47 Raw'!AB125</f>
        <v>1393.5820309999999</v>
      </c>
      <c r="Z141" s="25">
        <f>'AEO 2023 Table 47 Raw'!AC125</f>
        <v>1441.0375979999999</v>
      </c>
      <c r="AA141" s="25">
        <f>'AEO 2023 Table 47 Raw'!AD125</f>
        <v>1488.2482910000001</v>
      </c>
      <c r="AB141" s="25">
        <f>'AEO 2023 Table 47 Raw'!AE125</f>
        <v>1535.4626459999999</v>
      </c>
      <c r="AC141" s="25">
        <f>'AEO 2023 Table 47 Raw'!AF125</f>
        <v>1582.492432</v>
      </c>
      <c r="AD141" s="25">
        <f>'AEO 2023 Table 47 Raw'!AG125</f>
        <v>1628.837769</v>
      </c>
      <c r="AE141" s="25">
        <f>'AEO 2023 Table 47 Raw'!AH125</f>
        <v>1673.9719239999999</v>
      </c>
      <c r="AF141" s="45">
        <f>'AEO 2023 Table 47 Raw'!AI125</f>
        <v>3.6999999999999998E-2</v>
      </c>
    </row>
    <row r="142" spans="1:32" ht="12" customHeight="1">
      <c r="A142" s="8" t="s">
        <v>1204</v>
      </c>
      <c r="B142" s="24" t="s">
        <v>1139</v>
      </c>
      <c r="C142" s="25">
        <f>'AEO 2023 Table 47 Raw'!F126</f>
        <v>87.702171000000007</v>
      </c>
      <c r="D142" s="25">
        <f>'AEO 2023 Table 47 Raw'!G126</f>
        <v>118.64717899999999</v>
      </c>
      <c r="E142" s="25">
        <f>'AEO 2023 Table 47 Raw'!H126</f>
        <v>145.718872</v>
      </c>
      <c r="F142" s="25">
        <f>'AEO 2023 Table 47 Raw'!I126</f>
        <v>163.990128</v>
      </c>
      <c r="G142" s="25">
        <f>'AEO 2023 Table 47 Raw'!J126</f>
        <v>182.23019400000001</v>
      </c>
      <c r="H142" s="25">
        <f>'AEO 2023 Table 47 Raw'!K126</f>
        <v>195.94972200000001</v>
      </c>
      <c r="I142" s="25">
        <f>'AEO 2023 Table 47 Raw'!L126</f>
        <v>206.901611</v>
      </c>
      <c r="J142" s="25">
        <f>'AEO 2023 Table 47 Raw'!M126</f>
        <v>218.06899999999999</v>
      </c>
      <c r="K142" s="25">
        <f>'AEO 2023 Table 47 Raw'!N126</f>
        <v>229.41262800000001</v>
      </c>
      <c r="L142" s="25">
        <f>'AEO 2023 Table 47 Raw'!O126</f>
        <v>241.004807</v>
      </c>
      <c r="M142" s="25">
        <f>'AEO 2023 Table 47 Raw'!P126</f>
        <v>252.84724399999999</v>
      </c>
      <c r="N142" s="25">
        <f>'AEO 2023 Table 47 Raw'!Q126</f>
        <v>264.92242399999998</v>
      </c>
      <c r="O142" s="25">
        <f>'AEO 2023 Table 47 Raw'!R126</f>
        <v>277.25662199999999</v>
      </c>
      <c r="P142" s="25">
        <f>'AEO 2023 Table 47 Raw'!S126</f>
        <v>289.89932299999998</v>
      </c>
      <c r="Q142" s="25">
        <f>'AEO 2023 Table 47 Raw'!T126</f>
        <v>302.83795199999997</v>
      </c>
      <c r="R142" s="25">
        <f>'AEO 2023 Table 47 Raw'!U126</f>
        <v>316.01998900000001</v>
      </c>
      <c r="S142" s="25">
        <f>'AEO 2023 Table 47 Raw'!V126</f>
        <v>329.458618</v>
      </c>
      <c r="T142" s="25">
        <f>'AEO 2023 Table 47 Raw'!W126</f>
        <v>343.209473</v>
      </c>
      <c r="U142" s="25">
        <f>'AEO 2023 Table 47 Raw'!X126</f>
        <v>357.36090100000001</v>
      </c>
      <c r="V142" s="25">
        <f>'AEO 2023 Table 47 Raw'!Y126</f>
        <v>372.00381499999997</v>
      </c>
      <c r="W142" s="25">
        <f>'AEO 2023 Table 47 Raw'!Z126</f>
        <v>387.13888500000002</v>
      </c>
      <c r="X142" s="25">
        <f>'AEO 2023 Table 47 Raw'!AA126</f>
        <v>402.69903599999998</v>
      </c>
      <c r="Y142" s="25">
        <f>'AEO 2023 Table 47 Raw'!AB126</f>
        <v>418.59939600000001</v>
      </c>
      <c r="Z142" s="25">
        <f>'AEO 2023 Table 47 Raw'!AC126</f>
        <v>434.743561</v>
      </c>
      <c r="AA142" s="25">
        <f>'AEO 2023 Table 47 Raw'!AD126</f>
        <v>451.11456299999998</v>
      </c>
      <c r="AB142" s="25">
        <f>'AEO 2023 Table 47 Raw'!AE126</f>
        <v>467.76574699999998</v>
      </c>
      <c r="AC142" s="25">
        <f>'AEO 2023 Table 47 Raw'!AF126</f>
        <v>484.66757200000001</v>
      </c>
      <c r="AD142" s="25">
        <f>'AEO 2023 Table 47 Raw'!AG126</f>
        <v>501.73037699999998</v>
      </c>
      <c r="AE142" s="25">
        <f>'AEO 2023 Table 47 Raw'!AH126</f>
        <v>518.85571300000004</v>
      </c>
      <c r="AF142" s="45">
        <f>'AEO 2023 Table 47 Raw'!AI126</f>
        <v>6.6000000000000003E-2</v>
      </c>
    </row>
    <row r="143" spans="1:32" ht="12" customHeight="1">
      <c r="A143" s="8" t="s">
        <v>1205</v>
      </c>
      <c r="B143" s="24" t="s">
        <v>1141</v>
      </c>
      <c r="C143" s="25">
        <f>'AEO 2023 Table 47 Raw'!F127</f>
        <v>87.390906999999999</v>
      </c>
      <c r="D143" s="25">
        <f>'AEO 2023 Table 47 Raw'!G127</f>
        <v>81.559792000000002</v>
      </c>
      <c r="E143" s="25">
        <f>'AEO 2023 Table 47 Raw'!H127</f>
        <v>76.668800000000005</v>
      </c>
      <c r="F143" s="25">
        <f>'AEO 2023 Table 47 Raw'!I127</f>
        <v>81.186179999999993</v>
      </c>
      <c r="G143" s="25">
        <f>'AEO 2023 Table 47 Raw'!J127</f>
        <v>86.467392000000004</v>
      </c>
      <c r="H143" s="25">
        <f>'AEO 2023 Table 47 Raw'!K127</f>
        <v>91.794830000000005</v>
      </c>
      <c r="I143" s="25">
        <f>'AEO 2023 Table 47 Raw'!L127</f>
        <v>97.177802999999997</v>
      </c>
      <c r="J143" s="25">
        <f>'AEO 2023 Table 47 Raw'!M127</f>
        <v>102.597488</v>
      </c>
      <c r="K143" s="25">
        <f>'AEO 2023 Table 47 Raw'!N127</f>
        <v>108.01593800000001</v>
      </c>
      <c r="L143" s="25">
        <f>'AEO 2023 Table 47 Raw'!O127</f>
        <v>113.483192</v>
      </c>
      <c r="M143" s="25">
        <f>'AEO 2023 Table 47 Raw'!P127</f>
        <v>118.996407</v>
      </c>
      <c r="N143" s="25">
        <f>'AEO 2023 Table 47 Raw'!Q127</f>
        <v>124.536186</v>
      </c>
      <c r="O143" s="25">
        <f>'AEO 2023 Table 47 Raw'!R127</f>
        <v>130.11586</v>
      </c>
      <c r="P143" s="25">
        <f>'AEO 2023 Table 47 Raw'!S127</f>
        <v>135.76705899999999</v>
      </c>
      <c r="Q143" s="25">
        <f>'AEO 2023 Table 47 Raw'!T127</f>
        <v>141.47612000000001</v>
      </c>
      <c r="R143" s="25">
        <f>'AEO 2023 Table 47 Raw'!U127</f>
        <v>147.198837</v>
      </c>
      <c r="S143" s="25">
        <f>'AEO 2023 Table 47 Raw'!V127</f>
        <v>152.938492</v>
      </c>
      <c r="T143" s="25">
        <f>'AEO 2023 Table 47 Raw'!W127</f>
        <v>158.73074299999999</v>
      </c>
      <c r="U143" s="25">
        <f>'AEO 2023 Table 47 Raw'!X127</f>
        <v>164.63017300000001</v>
      </c>
      <c r="V143" s="25">
        <f>'AEO 2023 Table 47 Raw'!Y127</f>
        <v>170.70181299999999</v>
      </c>
      <c r="W143" s="25">
        <f>'AEO 2023 Table 47 Raw'!Z127</f>
        <v>176.94079600000001</v>
      </c>
      <c r="X143" s="25">
        <f>'AEO 2023 Table 47 Raw'!AA127</f>
        <v>183.29051200000001</v>
      </c>
      <c r="Y143" s="25">
        <f>'AEO 2023 Table 47 Raw'!AB127</f>
        <v>189.68124399999999</v>
      </c>
      <c r="Z143" s="25">
        <f>'AEO 2023 Table 47 Raw'!AC127</f>
        <v>196.03698700000001</v>
      </c>
      <c r="AA143" s="25">
        <f>'AEO 2023 Table 47 Raw'!AD127</f>
        <v>202.342896</v>
      </c>
      <c r="AB143" s="25">
        <f>'AEO 2023 Table 47 Raw'!AE127</f>
        <v>208.634064</v>
      </c>
      <c r="AC143" s="25">
        <f>'AEO 2023 Table 47 Raw'!AF127</f>
        <v>214.88330099999999</v>
      </c>
      <c r="AD143" s="25">
        <f>'AEO 2023 Table 47 Raw'!AG127</f>
        <v>221.019318</v>
      </c>
      <c r="AE143" s="25">
        <f>'AEO 2023 Table 47 Raw'!AH127</f>
        <v>226.96713299999999</v>
      </c>
      <c r="AF143" s="45">
        <f>'AEO 2023 Table 47 Raw'!AI127</f>
        <v>3.5000000000000003E-2</v>
      </c>
    </row>
    <row r="144" spans="1:32" ht="12" customHeight="1">
      <c r="A144" s="8" t="s">
        <v>1206</v>
      </c>
      <c r="B144" s="24" t="s">
        <v>1143</v>
      </c>
      <c r="C144" s="25">
        <f>'AEO 2023 Table 47 Raw'!F128</f>
        <v>105.801849</v>
      </c>
      <c r="D144" s="25">
        <f>'AEO 2023 Table 47 Raw'!G128</f>
        <v>131.08637999999999</v>
      </c>
      <c r="E144" s="25">
        <f>'AEO 2023 Table 47 Raw'!H128</f>
        <v>148.97323600000001</v>
      </c>
      <c r="F144" s="25">
        <f>'AEO 2023 Table 47 Raw'!I128</f>
        <v>162.49697900000001</v>
      </c>
      <c r="G144" s="25">
        <f>'AEO 2023 Table 47 Raw'!J128</f>
        <v>182.242538</v>
      </c>
      <c r="H144" s="25">
        <f>'AEO 2023 Table 47 Raw'!K128</f>
        <v>199.04045099999999</v>
      </c>
      <c r="I144" s="25">
        <f>'AEO 2023 Table 47 Raw'!L128</f>
        <v>215.68579099999999</v>
      </c>
      <c r="J144" s="25">
        <f>'AEO 2023 Table 47 Raw'!M128</f>
        <v>233.66879299999999</v>
      </c>
      <c r="K144" s="25">
        <f>'AEO 2023 Table 47 Raw'!N128</f>
        <v>252.08363299999999</v>
      </c>
      <c r="L144" s="25">
        <f>'AEO 2023 Table 47 Raw'!O128</f>
        <v>270.79431199999999</v>
      </c>
      <c r="M144" s="25">
        <f>'AEO 2023 Table 47 Raw'!P128</f>
        <v>289.70480300000003</v>
      </c>
      <c r="N144" s="25">
        <f>'AEO 2023 Table 47 Raw'!Q128</f>
        <v>308.69137599999999</v>
      </c>
      <c r="O144" s="25">
        <f>'AEO 2023 Table 47 Raw'!R128</f>
        <v>327.61547899999999</v>
      </c>
      <c r="P144" s="25">
        <f>'AEO 2023 Table 47 Raw'!S128</f>
        <v>346.53881799999999</v>
      </c>
      <c r="Q144" s="25">
        <f>'AEO 2023 Table 47 Raw'!T128</f>
        <v>365.61932400000001</v>
      </c>
      <c r="R144" s="25">
        <f>'AEO 2023 Table 47 Raw'!U128</f>
        <v>385.17947400000003</v>
      </c>
      <c r="S144" s="25">
        <f>'AEO 2023 Table 47 Raw'!V128</f>
        <v>405.21984900000001</v>
      </c>
      <c r="T144" s="25">
        <f>'AEO 2023 Table 47 Raw'!W128</f>
        <v>425.707581</v>
      </c>
      <c r="U144" s="25">
        <f>'AEO 2023 Table 47 Raw'!X128</f>
        <v>446.58886699999999</v>
      </c>
      <c r="V144" s="25">
        <f>'AEO 2023 Table 47 Raw'!Y128</f>
        <v>467.84079000000003</v>
      </c>
      <c r="W144" s="25">
        <f>'AEO 2023 Table 47 Raw'!Z128</f>
        <v>489.42877199999998</v>
      </c>
      <c r="X144" s="25">
        <f>'AEO 2023 Table 47 Raw'!AA128</f>
        <v>511.33187900000001</v>
      </c>
      <c r="Y144" s="25">
        <f>'AEO 2023 Table 47 Raw'!AB128</f>
        <v>533.48980700000004</v>
      </c>
      <c r="Z144" s="25">
        <f>'AEO 2023 Table 47 Raw'!AC128</f>
        <v>555.85424799999998</v>
      </c>
      <c r="AA144" s="25">
        <f>'AEO 2023 Table 47 Raw'!AD128</f>
        <v>578.37213099999997</v>
      </c>
      <c r="AB144" s="25">
        <f>'AEO 2023 Table 47 Raw'!AE128</f>
        <v>600.98870799999997</v>
      </c>
      <c r="AC144" s="25">
        <f>'AEO 2023 Table 47 Raw'!AF128</f>
        <v>623.63964799999997</v>
      </c>
      <c r="AD144" s="25">
        <f>'AEO 2023 Table 47 Raw'!AG128</f>
        <v>646.26062000000002</v>
      </c>
      <c r="AE144" s="25">
        <f>'AEO 2023 Table 47 Raw'!AH128</f>
        <v>668.79229699999996</v>
      </c>
      <c r="AF144" s="45">
        <f>'AEO 2023 Table 47 Raw'!AI128</f>
        <v>6.8000000000000005E-2</v>
      </c>
    </row>
    <row r="145" spans="1:32" ht="12" customHeight="1">
      <c r="A145" s="8" t="s">
        <v>1207</v>
      </c>
      <c r="B145" s="24" t="s">
        <v>1161</v>
      </c>
      <c r="C145" s="25">
        <f>'AEO 2023 Table 47 Raw'!F129</f>
        <v>75.193489</v>
      </c>
      <c r="D145" s="25">
        <f>'AEO 2023 Table 47 Raw'!G129</f>
        <v>88.749320999999995</v>
      </c>
      <c r="E145" s="25">
        <f>'AEO 2023 Table 47 Raw'!H129</f>
        <v>96.573020999999997</v>
      </c>
      <c r="F145" s="25">
        <f>'AEO 2023 Table 47 Raw'!I129</f>
        <v>102.475159</v>
      </c>
      <c r="G145" s="25">
        <f>'AEO 2023 Table 47 Raw'!J129</f>
        <v>114.042053</v>
      </c>
      <c r="H145" s="25">
        <f>'AEO 2023 Table 47 Raw'!K129</f>
        <v>124.892517</v>
      </c>
      <c r="I145" s="25">
        <f>'AEO 2023 Table 47 Raw'!L129</f>
        <v>135.918442</v>
      </c>
      <c r="J145" s="25">
        <f>'AEO 2023 Table 47 Raw'!M129</f>
        <v>147.58873</v>
      </c>
      <c r="K145" s="25">
        <f>'AEO 2023 Table 47 Raw'!N129</f>
        <v>159.55355800000001</v>
      </c>
      <c r="L145" s="25">
        <f>'AEO 2023 Table 47 Raw'!O129</f>
        <v>171.721115</v>
      </c>
      <c r="M145" s="25">
        <f>'AEO 2023 Table 47 Raw'!P129</f>
        <v>184.025848</v>
      </c>
      <c r="N145" s="25">
        <f>'AEO 2023 Table 47 Raw'!Q129</f>
        <v>196.38386499999999</v>
      </c>
      <c r="O145" s="25">
        <f>'AEO 2023 Table 47 Raw'!R129</f>
        <v>208.70137</v>
      </c>
      <c r="P145" s="25">
        <f>'AEO 2023 Table 47 Raw'!S129</f>
        <v>221.01852400000001</v>
      </c>
      <c r="Q145" s="25">
        <f>'AEO 2023 Table 47 Raw'!T129</f>
        <v>233.43985000000001</v>
      </c>
      <c r="R145" s="25">
        <f>'AEO 2023 Table 47 Raw'!U129</f>
        <v>246.18055699999999</v>
      </c>
      <c r="S145" s="25">
        <f>'AEO 2023 Table 47 Raw'!V129</f>
        <v>259.24078400000002</v>
      </c>
      <c r="T145" s="25">
        <f>'AEO 2023 Table 47 Raw'!W129</f>
        <v>272.59823599999999</v>
      </c>
      <c r="U145" s="25">
        <f>'AEO 2023 Table 47 Raw'!X129</f>
        <v>286.21472199999999</v>
      </c>
      <c r="V145" s="25">
        <f>'AEO 2023 Table 47 Raw'!Y129</f>
        <v>300.07556199999999</v>
      </c>
      <c r="W145" s="25">
        <f>'AEO 2023 Table 47 Raw'!Z129</f>
        <v>314.157196</v>
      </c>
      <c r="X145" s="25">
        <f>'AEO 2023 Table 47 Raw'!AA129</f>
        <v>328.44482399999998</v>
      </c>
      <c r="Y145" s="25">
        <f>'AEO 2023 Table 47 Raw'!AB129</f>
        <v>342.89700299999998</v>
      </c>
      <c r="Z145" s="25">
        <f>'AEO 2023 Table 47 Raw'!AC129</f>
        <v>357.48037699999998</v>
      </c>
      <c r="AA145" s="25">
        <f>'AEO 2023 Table 47 Raw'!AD129</f>
        <v>372.15881300000001</v>
      </c>
      <c r="AB145" s="25">
        <f>'AEO 2023 Table 47 Raw'!AE129</f>
        <v>386.89511099999999</v>
      </c>
      <c r="AC145" s="25">
        <f>'AEO 2023 Table 47 Raw'!AF129</f>
        <v>401.64532500000001</v>
      </c>
      <c r="AD145" s="25">
        <f>'AEO 2023 Table 47 Raw'!AG129</f>
        <v>416.36498999999998</v>
      </c>
      <c r="AE145" s="25">
        <f>'AEO 2023 Table 47 Raw'!AH129</f>
        <v>431.01361100000003</v>
      </c>
      <c r="AF145" s="45">
        <f>'AEO 2023 Table 47 Raw'!AI129</f>
        <v>6.4000000000000001E-2</v>
      </c>
    </row>
    <row r="146" spans="1:32" ht="12" customHeight="1">
      <c r="A146" s="8" t="s">
        <v>1208</v>
      </c>
      <c r="B146" s="24" t="s">
        <v>1139</v>
      </c>
      <c r="C146" s="25">
        <f>'AEO 2023 Table 47 Raw'!F130</f>
        <v>20.681094999999999</v>
      </c>
      <c r="D146" s="25">
        <f>'AEO 2023 Table 47 Raw'!G130</f>
        <v>31.151104</v>
      </c>
      <c r="E146" s="25">
        <f>'AEO 2023 Table 47 Raw'!H130</f>
        <v>40.734214999999999</v>
      </c>
      <c r="F146" s="25">
        <f>'AEO 2023 Table 47 Raw'!I130</f>
        <v>48.025737999999997</v>
      </c>
      <c r="G146" s="25">
        <f>'AEO 2023 Table 47 Raw'!J130</f>
        <v>54.971947</v>
      </c>
      <c r="H146" s="25">
        <f>'AEO 2023 Table 47 Raw'!K130</f>
        <v>59.613852999999999</v>
      </c>
      <c r="I146" s="25">
        <f>'AEO 2023 Table 47 Raw'!L130</f>
        <v>63.869911000000002</v>
      </c>
      <c r="J146" s="25">
        <f>'AEO 2023 Table 47 Raw'!M130</f>
        <v>68.771148999999994</v>
      </c>
      <c r="K146" s="25">
        <f>'AEO 2023 Table 47 Raw'!N130</f>
        <v>73.772148000000001</v>
      </c>
      <c r="L146" s="25">
        <f>'AEO 2023 Table 47 Raw'!O130</f>
        <v>78.840309000000005</v>
      </c>
      <c r="M146" s="25">
        <f>'AEO 2023 Table 47 Raw'!P130</f>
        <v>83.953598</v>
      </c>
      <c r="N146" s="25">
        <f>'AEO 2023 Table 47 Raw'!Q130</f>
        <v>89.082618999999994</v>
      </c>
      <c r="O146" s="25">
        <f>'AEO 2023 Table 47 Raw'!R130</f>
        <v>94.194580000000002</v>
      </c>
      <c r="P146" s="25">
        <f>'AEO 2023 Table 47 Raw'!S130</f>
        <v>99.306160000000006</v>
      </c>
      <c r="Q146" s="25">
        <f>'AEO 2023 Table 47 Raw'!T130</f>
        <v>104.45790100000001</v>
      </c>
      <c r="R146" s="25">
        <f>'AEO 2023 Table 47 Raw'!U130</f>
        <v>109.730125</v>
      </c>
      <c r="S146" s="25">
        <f>'AEO 2023 Table 47 Raw'!V130</f>
        <v>115.12342099999999</v>
      </c>
      <c r="T146" s="25">
        <f>'AEO 2023 Table 47 Raw'!W130</f>
        <v>120.629929</v>
      </c>
      <c r="U146" s="25">
        <f>'AEO 2023 Table 47 Raw'!X130</f>
        <v>126.239189</v>
      </c>
      <c r="V146" s="25">
        <f>'AEO 2023 Table 47 Raw'!Y130</f>
        <v>131.944626</v>
      </c>
      <c r="W146" s="25">
        <f>'AEO 2023 Table 47 Raw'!Z130</f>
        <v>137.73826600000001</v>
      </c>
      <c r="X146" s="25">
        <f>'AEO 2023 Table 47 Raw'!AA130</f>
        <v>143.61595199999999</v>
      </c>
      <c r="Y146" s="25">
        <f>'AEO 2023 Table 47 Raw'!AB130</f>
        <v>149.56410199999999</v>
      </c>
      <c r="Z146" s="25">
        <f>'AEO 2023 Table 47 Raw'!AC130</f>
        <v>155.57214400000001</v>
      </c>
      <c r="AA146" s="25">
        <f>'AEO 2023 Table 47 Raw'!AD130</f>
        <v>161.627579</v>
      </c>
      <c r="AB146" s="25">
        <f>'AEO 2023 Table 47 Raw'!AE130</f>
        <v>167.71759</v>
      </c>
      <c r="AC146" s="25">
        <f>'AEO 2023 Table 47 Raw'!AF130</f>
        <v>173.827698</v>
      </c>
      <c r="AD146" s="25">
        <f>'AEO 2023 Table 47 Raw'!AG130</f>
        <v>179.94335899999999</v>
      </c>
      <c r="AE146" s="25">
        <f>'AEO 2023 Table 47 Raw'!AH130</f>
        <v>186.051331</v>
      </c>
      <c r="AF146" s="45">
        <f>'AEO 2023 Table 47 Raw'!AI130</f>
        <v>8.2000000000000003E-2</v>
      </c>
    </row>
    <row r="147" spans="1:32" ht="12" customHeight="1">
      <c r="A147" s="8" t="s">
        <v>1209</v>
      </c>
      <c r="B147" s="24" t="s">
        <v>1141</v>
      </c>
      <c r="C147" s="25">
        <f>'AEO 2023 Table 47 Raw'!F131</f>
        <v>9.9272690000000008</v>
      </c>
      <c r="D147" s="25">
        <f>'AEO 2023 Table 47 Raw'!G131</f>
        <v>11.185945</v>
      </c>
      <c r="E147" s="25">
        <f>'AEO 2023 Table 47 Raw'!H131</f>
        <v>11.666002000000001</v>
      </c>
      <c r="F147" s="25">
        <f>'AEO 2023 Table 47 Raw'!I131</f>
        <v>11.996092000000001</v>
      </c>
      <c r="G147" s="25">
        <f>'AEO 2023 Table 47 Raw'!J131</f>
        <v>13.228529999999999</v>
      </c>
      <c r="H147" s="25">
        <f>'AEO 2023 Table 47 Raw'!K131</f>
        <v>14.534067</v>
      </c>
      <c r="I147" s="25">
        <f>'AEO 2023 Table 47 Raw'!L131</f>
        <v>15.897460000000001</v>
      </c>
      <c r="J147" s="25">
        <f>'AEO 2023 Table 47 Raw'!M131</f>
        <v>17.308926</v>
      </c>
      <c r="K147" s="25">
        <f>'AEO 2023 Table 47 Raw'!N131</f>
        <v>18.757919000000001</v>
      </c>
      <c r="L147" s="25">
        <f>'AEO 2023 Table 47 Raw'!O131</f>
        <v>20.232868</v>
      </c>
      <c r="M147" s="25">
        <f>'AEO 2023 Table 47 Raw'!P131</f>
        <v>21.725401000000002</v>
      </c>
      <c r="N147" s="25">
        <f>'AEO 2023 Table 47 Raw'!Q131</f>
        <v>23.224907000000002</v>
      </c>
      <c r="O147" s="25">
        <f>'AEO 2023 Table 47 Raw'!R131</f>
        <v>24.719524</v>
      </c>
      <c r="P147" s="25">
        <f>'AEO 2023 Table 47 Raw'!S131</f>
        <v>26.214109000000001</v>
      </c>
      <c r="Q147" s="25">
        <f>'AEO 2023 Table 47 Raw'!T131</f>
        <v>27.721582000000001</v>
      </c>
      <c r="R147" s="25">
        <f>'AEO 2023 Table 47 Raw'!U131</f>
        <v>29.26877</v>
      </c>
      <c r="S147" s="25">
        <f>'AEO 2023 Table 47 Raw'!V131</f>
        <v>30.855650000000001</v>
      </c>
      <c r="T147" s="25">
        <f>'AEO 2023 Table 47 Raw'!W131</f>
        <v>32.479407999999999</v>
      </c>
      <c r="U147" s="25">
        <f>'AEO 2023 Table 47 Raw'!X131</f>
        <v>34.134968000000001</v>
      </c>
      <c r="V147" s="25">
        <f>'AEO 2023 Table 47 Raw'!Y131</f>
        <v>35.820602000000001</v>
      </c>
      <c r="W147" s="25">
        <f>'AEO 2023 Table 47 Raw'!Z131</f>
        <v>37.533295000000003</v>
      </c>
      <c r="X147" s="25">
        <f>'AEO 2023 Table 47 Raw'!AA131</f>
        <v>39.271095000000003</v>
      </c>
      <c r="Y147" s="25">
        <f>'AEO 2023 Table 47 Raw'!AB131</f>
        <v>41.028694000000002</v>
      </c>
      <c r="Z147" s="25">
        <f>'AEO 2023 Table 47 Raw'!AC131</f>
        <v>42.801788000000002</v>
      </c>
      <c r="AA147" s="25">
        <f>'AEO 2023 Table 47 Raw'!AD131</f>
        <v>44.585773000000003</v>
      </c>
      <c r="AB147" s="25">
        <f>'AEO 2023 Table 47 Raw'!AE131</f>
        <v>46.375937999999998</v>
      </c>
      <c r="AC147" s="25">
        <f>'AEO 2023 Table 47 Raw'!AF131</f>
        <v>48.166649</v>
      </c>
      <c r="AD147" s="25">
        <f>'AEO 2023 Table 47 Raw'!AG131</f>
        <v>49.952205999999997</v>
      </c>
      <c r="AE147" s="25">
        <f>'AEO 2023 Table 47 Raw'!AH131</f>
        <v>51.727398000000001</v>
      </c>
      <c r="AF147" s="45">
        <f>'AEO 2023 Table 47 Raw'!AI131</f>
        <v>6.0999999999999999E-2</v>
      </c>
    </row>
    <row r="148" spans="1:32" ht="12" customHeight="1">
      <c r="A148" s="8" t="s">
        <v>1210</v>
      </c>
      <c r="B148" s="24" t="s">
        <v>1143</v>
      </c>
      <c r="C148" s="25">
        <f>'AEO 2023 Table 47 Raw'!F132</f>
        <v>375.91976899999997</v>
      </c>
      <c r="D148" s="25">
        <f>'AEO 2023 Table 47 Raw'!G132</f>
        <v>481.70532200000002</v>
      </c>
      <c r="E148" s="25">
        <f>'AEO 2023 Table 47 Raw'!H132</f>
        <v>566.80071999999996</v>
      </c>
      <c r="F148" s="25">
        <f>'AEO 2023 Table 47 Raw'!I132</f>
        <v>619.48498500000005</v>
      </c>
      <c r="G148" s="25">
        <f>'AEO 2023 Table 47 Raw'!J132</f>
        <v>692.50787400000002</v>
      </c>
      <c r="H148" s="25">
        <f>'AEO 2023 Table 47 Raw'!K132</f>
        <v>742.44305399999996</v>
      </c>
      <c r="I148" s="25">
        <f>'AEO 2023 Table 47 Raw'!L132</f>
        <v>789.48498500000005</v>
      </c>
      <c r="J148" s="25">
        <f>'AEO 2023 Table 47 Raw'!M132</f>
        <v>826.39794900000004</v>
      </c>
      <c r="K148" s="25">
        <f>'AEO 2023 Table 47 Raw'!N132</f>
        <v>863.72631799999999</v>
      </c>
      <c r="L148" s="25">
        <f>'AEO 2023 Table 47 Raw'!O132</f>
        <v>901.85369900000001</v>
      </c>
      <c r="M148" s="25">
        <f>'AEO 2023 Table 47 Raw'!P132</f>
        <v>941.02893100000006</v>
      </c>
      <c r="N148" s="25">
        <f>'AEO 2023 Table 47 Raw'!Q132</f>
        <v>981.25726299999997</v>
      </c>
      <c r="O148" s="25">
        <f>'AEO 2023 Table 47 Raw'!R132</f>
        <v>1022.627808</v>
      </c>
      <c r="P148" s="25">
        <f>'AEO 2023 Table 47 Raw'!S132</f>
        <v>1065.224731</v>
      </c>
      <c r="Q148" s="25">
        <f>'AEO 2023 Table 47 Raw'!T132</f>
        <v>1108.5661620000001</v>
      </c>
      <c r="R148" s="25">
        <f>'AEO 2023 Table 47 Raw'!U132</f>
        <v>1153.0804439999999</v>
      </c>
      <c r="S148" s="25">
        <f>'AEO 2023 Table 47 Raw'!V132</f>
        <v>1198.8654790000001</v>
      </c>
      <c r="T148" s="25">
        <f>'AEO 2023 Table 47 Raw'!W132</f>
        <v>1245.9023440000001</v>
      </c>
      <c r="U148" s="25">
        <f>'AEO 2023 Table 47 Raw'!X132</f>
        <v>1294.303101</v>
      </c>
      <c r="V148" s="25">
        <f>'AEO 2023 Table 47 Raw'!Y132</f>
        <v>1343.3957519999999</v>
      </c>
      <c r="W148" s="25">
        <f>'AEO 2023 Table 47 Raw'!Z132</f>
        <v>1393.615845</v>
      </c>
      <c r="X148" s="25">
        <f>'AEO 2023 Table 47 Raw'!AA132</f>
        <v>1445.0317379999999</v>
      </c>
      <c r="Y148" s="25">
        <f>'AEO 2023 Table 47 Raw'!AB132</f>
        <v>1497.6895750000001</v>
      </c>
      <c r="Z148" s="25">
        <f>'AEO 2023 Table 47 Raw'!AC132</f>
        <v>1551.5473629999999</v>
      </c>
      <c r="AA148" s="25">
        <f>'AEO 2023 Table 47 Raw'!AD132</f>
        <v>1605.368774</v>
      </c>
      <c r="AB148" s="25">
        <f>'AEO 2023 Table 47 Raw'!AE132</f>
        <v>1660.1064449999999</v>
      </c>
      <c r="AC148" s="25">
        <f>'AEO 2023 Table 47 Raw'!AF132</f>
        <v>1716.0744629999999</v>
      </c>
      <c r="AD148" s="25">
        <f>'AEO 2023 Table 47 Raw'!AG132</f>
        <v>1773.384644</v>
      </c>
      <c r="AE148" s="25">
        <f>'AEO 2023 Table 47 Raw'!AH132</f>
        <v>1832.1719969999999</v>
      </c>
      <c r="AF148" s="45">
        <f>'AEO 2023 Table 47 Raw'!AI132</f>
        <v>5.8000000000000003E-2</v>
      </c>
    </row>
    <row r="149" spans="1:32" ht="12" customHeight="1">
      <c r="A149" s="8" t="s">
        <v>1211</v>
      </c>
      <c r="B149" s="24" t="s">
        <v>1163</v>
      </c>
      <c r="C149" s="25">
        <f>'AEO 2023 Table 47 Raw'!F133</f>
        <v>202.08255</v>
      </c>
      <c r="D149" s="25">
        <f>'AEO 2023 Table 47 Raw'!G133</f>
        <v>239.99041700000001</v>
      </c>
      <c r="E149" s="25">
        <f>'AEO 2023 Table 47 Raw'!H133</f>
        <v>264.53637700000002</v>
      </c>
      <c r="F149" s="25">
        <f>'AEO 2023 Table 47 Raw'!I133</f>
        <v>278.37924199999998</v>
      </c>
      <c r="G149" s="25">
        <f>'AEO 2023 Table 47 Raw'!J133</f>
        <v>305.40206899999998</v>
      </c>
      <c r="H149" s="25">
        <f>'AEO 2023 Table 47 Raw'!K133</f>
        <v>325.109375</v>
      </c>
      <c r="I149" s="25">
        <f>'AEO 2023 Table 47 Raw'!L133</f>
        <v>344.39532500000001</v>
      </c>
      <c r="J149" s="25">
        <f>'AEO 2023 Table 47 Raw'!M133</f>
        <v>361.64950599999997</v>
      </c>
      <c r="K149" s="25">
        <f>'AEO 2023 Table 47 Raw'!N133</f>
        <v>379.05777</v>
      </c>
      <c r="L149" s="25">
        <f>'AEO 2023 Table 47 Raw'!O133</f>
        <v>396.874908</v>
      </c>
      <c r="M149" s="25">
        <f>'AEO 2023 Table 47 Raw'!P133</f>
        <v>415.19317599999999</v>
      </c>
      <c r="N149" s="25">
        <f>'AEO 2023 Table 47 Raw'!Q133</f>
        <v>434.01336700000002</v>
      </c>
      <c r="O149" s="25">
        <f>'AEO 2023 Table 47 Raw'!R133</f>
        <v>453.38519300000002</v>
      </c>
      <c r="P149" s="25">
        <f>'AEO 2023 Table 47 Raw'!S133</f>
        <v>473.35357699999997</v>
      </c>
      <c r="Q149" s="25">
        <f>'AEO 2023 Table 47 Raw'!T133</f>
        <v>493.69140599999997</v>
      </c>
      <c r="R149" s="25">
        <f>'AEO 2023 Table 47 Raw'!U133</f>
        <v>514.59161400000005</v>
      </c>
      <c r="S149" s="25">
        <f>'AEO 2023 Table 47 Raw'!V133</f>
        <v>536.10888699999998</v>
      </c>
      <c r="T149" s="25">
        <f>'AEO 2023 Table 47 Raw'!W133</f>
        <v>558.22985800000004</v>
      </c>
      <c r="U149" s="25">
        <f>'AEO 2023 Table 47 Raw'!X133</f>
        <v>581.01440400000001</v>
      </c>
      <c r="V149" s="25">
        <f>'AEO 2023 Table 47 Raw'!Y133</f>
        <v>604.13098100000002</v>
      </c>
      <c r="W149" s="25">
        <f>'AEO 2023 Table 47 Raw'!Z133</f>
        <v>627.776794</v>
      </c>
      <c r="X149" s="25">
        <f>'AEO 2023 Table 47 Raw'!AA133</f>
        <v>651.98644999999999</v>
      </c>
      <c r="Y149" s="25">
        <f>'AEO 2023 Table 47 Raw'!AB133</f>
        <v>676.78234899999995</v>
      </c>
      <c r="Z149" s="25">
        <f>'AEO 2023 Table 47 Raw'!AC133</f>
        <v>702.13751200000002</v>
      </c>
      <c r="AA149" s="25">
        <f>'AEO 2023 Table 47 Raw'!AD133</f>
        <v>727.42218000000003</v>
      </c>
      <c r="AB149" s="25">
        <f>'AEO 2023 Table 47 Raw'!AE133</f>
        <v>753.10339399999998</v>
      </c>
      <c r="AC149" s="25">
        <f>'AEO 2023 Table 47 Raw'!AF133</f>
        <v>779.35504200000003</v>
      </c>
      <c r="AD149" s="25">
        <f>'AEO 2023 Table 47 Raw'!AG133</f>
        <v>806.23724400000003</v>
      </c>
      <c r="AE149" s="25">
        <f>'AEO 2023 Table 47 Raw'!AH133</f>
        <v>833.82495100000006</v>
      </c>
      <c r="AF149" s="45">
        <f>'AEO 2023 Table 47 Raw'!AI133</f>
        <v>5.1999999999999998E-2</v>
      </c>
    </row>
    <row r="150" spans="1:32" ht="15" customHeight="1">
      <c r="A150" s="8" t="s">
        <v>1212</v>
      </c>
      <c r="B150" s="24" t="s">
        <v>1139</v>
      </c>
      <c r="C150" s="25">
        <f>'AEO 2023 Table 47 Raw'!F134</f>
        <v>155.46173099999999</v>
      </c>
      <c r="D150" s="25">
        <f>'AEO 2023 Table 47 Raw'!G134</f>
        <v>220.74285900000001</v>
      </c>
      <c r="E150" s="25">
        <f>'AEO 2023 Table 47 Raw'!H134</f>
        <v>279.43624899999998</v>
      </c>
      <c r="F150" s="25">
        <f>'AEO 2023 Table 47 Raw'!I134</f>
        <v>317.849243</v>
      </c>
      <c r="G150" s="25">
        <f>'AEO 2023 Table 47 Raw'!J134</f>
        <v>362.02066000000002</v>
      </c>
      <c r="H150" s="25">
        <f>'AEO 2023 Table 47 Raw'!K134</f>
        <v>390.80450400000001</v>
      </c>
      <c r="I150" s="25">
        <f>'AEO 2023 Table 47 Raw'!L134</f>
        <v>417.08648699999998</v>
      </c>
      <c r="J150" s="25">
        <f>'AEO 2023 Table 47 Raw'!M134</f>
        <v>435.25451700000002</v>
      </c>
      <c r="K150" s="25">
        <f>'AEO 2023 Table 47 Raw'!N134</f>
        <v>453.67334</v>
      </c>
      <c r="L150" s="25">
        <f>'AEO 2023 Table 47 Raw'!O134</f>
        <v>472.444458</v>
      </c>
      <c r="M150" s="25">
        <f>'AEO 2023 Table 47 Raw'!P134</f>
        <v>491.71816999999999</v>
      </c>
      <c r="N150" s="25">
        <f>'AEO 2023 Table 47 Raw'!Q134</f>
        <v>511.49902300000002</v>
      </c>
      <c r="O150" s="25">
        <f>'AEO 2023 Table 47 Raw'!R134</f>
        <v>531.82147199999997</v>
      </c>
      <c r="P150" s="25">
        <f>'AEO 2023 Table 47 Raw'!S134</f>
        <v>552.72070299999996</v>
      </c>
      <c r="Q150" s="25">
        <f>'AEO 2023 Table 47 Raw'!T134</f>
        <v>573.96124299999997</v>
      </c>
      <c r="R150" s="25">
        <f>'AEO 2023 Table 47 Raw'!U134</f>
        <v>595.76293899999996</v>
      </c>
      <c r="S150" s="25">
        <f>'AEO 2023 Table 47 Raw'!V134</f>
        <v>618.16339100000005</v>
      </c>
      <c r="T150" s="25">
        <f>'AEO 2023 Table 47 Raw'!W134</f>
        <v>641.15844700000002</v>
      </c>
      <c r="U150" s="25">
        <f>'AEO 2023 Table 47 Raw'!X134</f>
        <v>664.79449499999998</v>
      </c>
      <c r="V150" s="25">
        <f>'AEO 2023 Table 47 Raw'!Y134</f>
        <v>688.76110800000004</v>
      </c>
      <c r="W150" s="25">
        <f>'AEO 2023 Table 47 Raw'!Z134</f>
        <v>713.28021200000001</v>
      </c>
      <c r="X150" s="25">
        <f>'AEO 2023 Table 47 Raw'!AA134</f>
        <v>738.38207999999997</v>
      </c>
      <c r="Y150" s="25">
        <f>'AEO 2023 Table 47 Raw'!AB134</f>
        <v>764.08868399999994</v>
      </c>
      <c r="Z150" s="25">
        <f>'AEO 2023 Table 47 Raw'!AC134</f>
        <v>790.38763400000005</v>
      </c>
      <c r="AA150" s="25">
        <f>'AEO 2023 Table 47 Raw'!AD134</f>
        <v>816.730591</v>
      </c>
      <c r="AB150" s="25">
        <f>'AEO 2023 Table 47 Raw'!AE134</f>
        <v>843.56140100000005</v>
      </c>
      <c r="AC150" s="25">
        <f>'AEO 2023 Table 47 Raw'!AF134</f>
        <v>871.00286900000003</v>
      </c>
      <c r="AD150" s="25">
        <f>'AEO 2023 Table 47 Raw'!AG134</f>
        <v>899.10162400000002</v>
      </c>
      <c r="AE150" s="25">
        <f>'AEO 2023 Table 47 Raw'!AH134</f>
        <v>927.90972899999997</v>
      </c>
      <c r="AF150" s="45">
        <f>'AEO 2023 Table 47 Raw'!AI134</f>
        <v>6.6000000000000003E-2</v>
      </c>
    </row>
    <row r="151" spans="1:32" ht="15" customHeight="1">
      <c r="A151" s="8" t="s">
        <v>1213</v>
      </c>
      <c r="B151" s="24" t="s">
        <v>1141</v>
      </c>
      <c r="C151" s="25">
        <f>'AEO 2023 Table 47 Raw'!F135</f>
        <v>18.375473</v>
      </c>
      <c r="D151" s="25">
        <f>'AEO 2023 Table 47 Raw'!G135</f>
        <v>20.972035999999999</v>
      </c>
      <c r="E151" s="25">
        <f>'AEO 2023 Table 47 Raw'!H135</f>
        <v>22.828130999999999</v>
      </c>
      <c r="F151" s="25">
        <f>'AEO 2023 Table 47 Raw'!I135</f>
        <v>23.256474000000001</v>
      </c>
      <c r="G151" s="25">
        <f>'AEO 2023 Table 47 Raw'!J135</f>
        <v>25.085111999999999</v>
      </c>
      <c r="H151" s="25">
        <f>'AEO 2023 Table 47 Raw'!K135</f>
        <v>26.529171000000002</v>
      </c>
      <c r="I151" s="25">
        <f>'AEO 2023 Table 47 Raw'!L135</f>
        <v>28.003108999999998</v>
      </c>
      <c r="J151" s="25">
        <f>'AEO 2023 Table 47 Raw'!M135</f>
        <v>29.493925000000001</v>
      </c>
      <c r="K151" s="25">
        <f>'AEO 2023 Table 47 Raw'!N135</f>
        <v>30.995201000000002</v>
      </c>
      <c r="L151" s="25">
        <f>'AEO 2023 Table 47 Raw'!O135</f>
        <v>32.534325000000003</v>
      </c>
      <c r="M151" s="25">
        <f>'AEO 2023 Table 47 Raw'!P135</f>
        <v>34.117558000000002</v>
      </c>
      <c r="N151" s="25">
        <f>'AEO 2023 Table 47 Raw'!Q135</f>
        <v>35.744843000000003</v>
      </c>
      <c r="O151" s="25">
        <f>'AEO 2023 Table 47 Raw'!R135</f>
        <v>37.421059</v>
      </c>
      <c r="P151" s="25">
        <f>'AEO 2023 Table 47 Raw'!S135</f>
        <v>39.150475</v>
      </c>
      <c r="Q151" s="25">
        <f>'AEO 2023 Table 47 Raw'!T135</f>
        <v>40.913345</v>
      </c>
      <c r="R151" s="25">
        <f>'AEO 2023 Table 47 Raw'!U135</f>
        <v>42.7258</v>
      </c>
      <c r="S151" s="25">
        <f>'AEO 2023 Table 47 Raw'!V135</f>
        <v>44.593226999999999</v>
      </c>
      <c r="T151" s="25">
        <f>'AEO 2023 Table 47 Raw'!W135</f>
        <v>46.514130000000002</v>
      </c>
      <c r="U151" s="25">
        <f>'AEO 2023 Table 47 Raw'!X135</f>
        <v>48.494213000000002</v>
      </c>
      <c r="V151" s="25">
        <f>'AEO 2023 Table 47 Raw'!Y135</f>
        <v>50.503624000000002</v>
      </c>
      <c r="W151" s="25">
        <f>'AEO 2023 Table 47 Raw'!Z135</f>
        <v>52.558903000000001</v>
      </c>
      <c r="X151" s="25">
        <f>'AEO 2023 Table 47 Raw'!AA135</f>
        <v>54.663254000000002</v>
      </c>
      <c r="Y151" s="25">
        <f>'AEO 2023 Table 47 Raw'!AB135</f>
        <v>56.818660999999999</v>
      </c>
      <c r="Z151" s="25">
        <f>'AEO 2023 Table 47 Raw'!AC135</f>
        <v>59.022284999999997</v>
      </c>
      <c r="AA151" s="25">
        <f>'AEO 2023 Table 47 Raw'!AD135</f>
        <v>61.216000000000001</v>
      </c>
      <c r="AB151" s="25">
        <f>'AEO 2023 Table 47 Raw'!AE135</f>
        <v>63.441715000000002</v>
      </c>
      <c r="AC151" s="25">
        <f>'AEO 2023 Table 47 Raw'!AF135</f>
        <v>65.716399999999993</v>
      </c>
      <c r="AD151" s="25">
        <f>'AEO 2023 Table 47 Raw'!AG135</f>
        <v>68.045783999999998</v>
      </c>
      <c r="AE151" s="25">
        <f>'AEO 2023 Table 47 Raw'!AH135</f>
        <v>70.437195000000003</v>
      </c>
      <c r="AF151" s="45">
        <f>'AEO 2023 Table 47 Raw'!AI135</f>
        <v>4.9000000000000002E-2</v>
      </c>
    </row>
    <row r="152" spans="1:32" ht="15" customHeight="1">
      <c r="A152" s="8" t="s">
        <v>1214</v>
      </c>
      <c r="B152" s="24" t="s">
        <v>1143</v>
      </c>
      <c r="C152" s="25">
        <f>'AEO 2023 Table 47 Raw'!F136</f>
        <v>162.27954099999999</v>
      </c>
      <c r="D152" s="25">
        <f>'AEO 2023 Table 47 Raw'!G136</f>
        <v>220.34437600000001</v>
      </c>
      <c r="E152" s="25">
        <f>'AEO 2023 Table 47 Raw'!H136</f>
        <v>283.60168499999997</v>
      </c>
      <c r="F152" s="25">
        <f>'AEO 2023 Table 47 Raw'!I136</f>
        <v>335.28662100000003</v>
      </c>
      <c r="G152" s="25">
        <f>'AEO 2023 Table 47 Raw'!J136</f>
        <v>373.78436299999998</v>
      </c>
      <c r="H152" s="25">
        <f>'AEO 2023 Table 47 Raw'!K136</f>
        <v>399.65692100000001</v>
      </c>
      <c r="I152" s="25">
        <f>'AEO 2023 Table 47 Raw'!L136</f>
        <v>424.588165</v>
      </c>
      <c r="J152" s="25">
        <f>'AEO 2023 Table 47 Raw'!M136</f>
        <v>444.73553500000003</v>
      </c>
      <c r="K152" s="25">
        <f>'AEO 2023 Table 47 Raw'!N136</f>
        <v>465.55981400000002</v>
      </c>
      <c r="L152" s="25">
        <f>'AEO 2023 Table 47 Raw'!O136</f>
        <v>486.492706</v>
      </c>
      <c r="M152" s="25">
        <f>'AEO 2023 Table 47 Raw'!P136</f>
        <v>508.21795700000001</v>
      </c>
      <c r="N152" s="25">
        <f>'AEO 2023 Table 47 Raw'!Q136</f>
        <v>530.80432099999996</v>
      </c>
      <c r="O152" s="25">
        <f>'AEO 2023 Table 47 Raw'!R136</f>
        <v>554.29113800000005</v>
      </c>
      <c r="P152" s="25">
        <f>'AEO 2023 Table 47 Raw'!S136</f>
        <v>578.72289999999998</v>
      </c>
      <c r="Q152" s="25">
        <f>'AEO 2023 Table 47 Raw'!T136</f>
        <v>603.86834699999997</v>
      </c>
      <c r="R152" s="25">
        <f>'AEO 2023 Table 47 Raw'!U136</f>
        <v>629.992615</v>
      </c>
      <c r="S152" s="25">
        <f>'AEO 2023 Table 47 Raw'!V136</f>
        <v>657.12609899999995</v>
      </c>
      <c r="T152" s="25">
        <f>'AEO 2023 Table 47 Raw'!W136</f>
        <v>685.28576699999996</v>
      </c>
      <c r="U152" s="25">
        <f>'AEO 2023 Table 47 Raw'!X136</f>
        <v>714.50665300000003</v>
      </c>
      <c r="V152" s="25">
        <f>'AEO 2023 Table 47 Raw'!Y136</f>
        <v>744.58624299999997</v>
      </c>
      <c r="W152" s="25">
        <f>'AEO 2023 Table 47 Raw'!Z136</f>
        <v>775.77813700000002</v>
      </c>
      <c r="X152" s="25">
        <f>'AEO 2023 Table 47 Raw'!AA136</f>
        <v>808.120544</v>
      </c>
      <c r="Y152" s="25">
        <f>'AEO 2023 Table 47 Raw'!AB136</f>
        <v>841.64727800000003</v>
      </c>
      <c r="Z152" s="25">
        <f>'AEO 2023 Table 47 Raw'!AC136</f>
        <v>876.40563999999995</v>
      </c>
      <c r="AA152" s="25">
        <f>'AEO 2023 Table 47 Raw'!AD136</f>
        <v>912.07891800000004</v>
      </c>
      <c r="AB152" s="25">
        <f>'AEO 2023 Table 47 Raw'!AE136</f>
        <v>949.02533000000005</v>
      </c>
      <c r="AC152" s="25">
        <f>'AEO 2023 Table 47 Raw'!AF136</f>
        <v>987.29339600000003</v>
      </c>
      <c r="AD152" s="25">
        <f>'AEO 2023 Table 47 Raw'!AG136</f>
        <v>1026.921143</v>
      </c>
      <c r="AE152" s="25">
        <f>'AEO 2023 Table 47 Raw'!AH136</f>
        <v>1067.9521480000001</v>
      </c>
      <c r="AF152" s="45">
        <f>'AEO 2023 Table 47 Raw'!AI136</f>
        <v>7.0000000000000007E-2</v>
      </c>
    </row>
    <row r="153" spans="1:32" ht="15" customHeight="1">
      <c r="A153" s="8" t="s">
        <v>1215</v>
      </c>
      <c r="B153" s="24" t="s">
        <v>1165</v>
      </c>
      <c r="C153" s="25">
        <f>'AEO 2023 Table 47 Raw'!F137</f>
        <v>47.925185999999997</v>
      </c>
      <c r="D153" s="25">
        <f>'AEO 2023 Table 47 Raw'!G137</f>
        <v>65.206665000000001</v>
      </c>
      <c r="E153" s="25">
        <f>'AEO 2023 Table 47 Raw'!H137</f>
        <v>84.260093999999995</v>
      </c>
      <c r="F153" s="25">
        <f>'AEO 2023 Table 47 Raw'!I137</f>
        <v>98.283669000000003</v>
      </c>
      <c r="G153" s="25">
        <f>'AEO 2023 Table 47 Raw'!J137</f>
        <v>106.965828</v>
      </c>
      <c r="H153" s="25">
        <f>'AEO 2023 Table 47 Raw'!K137</f>
        <v>113.162628</v>
      </c>
      <c r="I153" s="25">
        <f>'AEO 2023 Table 47 Raw'!L137</f>
        <v>119.248817</v>
      </c>
      <c r="J153" s="25">
        <f>'AEO 2023 Table 47 Raw'!M137</f>
        <v>124.49781</v>
      </c>
      <c r="K153" s="25">
        <f>'AEO 2023 Table 47 Raw'!N137</f>
        <v>129.91471899999999</v>
      </c>
      <c r="L153" s="25">
        <f>'AEO 2023 Table 47 Raw'!O137</f>
        <v>135.37001000000001</v>
      </c>
      <c r="M153" s="25">
        <f>'AEO 2023 Table 47 Raw'!P137</f>
        <v>140.99529999999999</v>
      </c>
      <c r="N153" s="25">
        <f>'AEO 2023 Table 47 Raw'!Q137</f>
        <v>146.82103000000001</v>
      </c>
      <c r="O153" s="25">
        <f>'AEO 2023 Table 47 Raw'!R137</f>
        <v>152.85952800000001</v>
      </c>
      <c r="P153" s="25">
        <f>'AEO 2023 Table 47 Raw'!S137</f>
        <v>159.126328</v>
      </c>
      <c r="Q153" s="25">
        <f>'AEO 2023 Table 47 Raw'!T137</f>
        <v>165.56712300000001</v>
      </c>
      <c r="R153" s="25">
        <f>'AEO 2023 Table 47 Raw'!U137</f>
        <v>172.23751799999999</v>
      </c>
      <c r="S153" s="25">
        <f>'AEO 2023 Table 47 Raw'!V137</f>
        <v>179.143967</v>
      </c>
      <c r="T153" s="25">
        <f>'AEO 2023 Table 47 Raw'!W137</f>
        <v>186.28448499999999</v>
      </c>
      <c r="U153" s="25">
        <f>'AEO 2023 Table 47 Raw'!X137</f>
        <v>193.666122</v>
      </c>
      <c r="V153" s="25">
        <f>'AEO 2023 Table 47 Raw'!Y137</f>
        <v>201.24624600000001</v>
      </c>
      <c r="W153" s="25">
        <f>'AEO 2023 Table 47 Raw'!Z137</f>
        <v>209.07875100000001</v>
      </c>
      <c r="X153" s="25">
        <f>'AEO 2023 Table 47 Raw'!AA137</f>
        <v>217.173676</v>
      </c>
      <c r="Y153" s="25">
        <f>'AEO 2023 Table 47 Raw'!AB137</f>
        <v>225.537994</v>
      </c>
      <c r="Z153" s="25">
        <f>'AEO 2023 Table 47 Raw'!AC137</f>
        <v>234.18237300000001</v>
      </c>
      <c r="AA153" s="25">
        <f>'AEO 2023 Table 47 Raw'!AD137</f>
        <v>243.03521699999999</v>
      </c>
      <c r="AB153" s="25">
        <f>'AEO 2023 Table 47 Raw'!AE137</f>
        <v>252.17364499999999</v>
      </c>
      <c r="AC153" s="25">
        <f>'AEO 2023 Table 47 Raw'!AF137</f>
        <v>261.61105300000003</v>
      </c>
      <c r="AD153" s="25">
        <f>'AEO 2023 Table 47 Raw'!AG137</f>
        <v>271.35537699999998</v>
      </c>
      <c r="AE153" s="25">
        <f>'AEO 2023 Table 47 Raw'!AH137</f>
        <v>281.41656499999999</v>
      </c>
      <c r="AF153" s="45">
        <f>'AEO 2023 Table 47 Raw'!AI137</f>
        <v>6.5000000000000002E-2</v>
      </c>
    </row>
    <row r="154" spans="1:32" ht="15" customHeight="1">
      <c r="A154" s="8" t="s">
        <v>1216</v>
      </c>
      <c r="B154" s="24" t="s">
        <v>1139</v>
      </c>
      <c r="C154" s="25">
        <f>'AEO 2023 Table 47 Raw'!F138</f>
        <v>111.985527</v>
      </c>
      <c r="D154" s="25">
        <f>'AEO 2023 Table 47 Raw'!G138</f>
        <v>151.942352</v>
      </c>
      <c r="E154" s="25">
        <f>'AEO 2023 Table 47 Raw'!H138</f>
        <v>195.23732000000001</v>
      </c>
      <c r="F154" s="25">
        <f>'AEO 2023 Table 47 Raw'!I138</f>
        <v>232.306488</v>
      </c>
      <c r="G154" s="25">
        <f>'AEO 2023 Table 47 Raw'!J138</f>
        <v>261.88717700000001</v>
      </c>
      <c r="H154" s="25">
        <f>'AEO 2023 Table 47 Raw'!K138</f>
        <v>281.36276199999998</v>
      </c>
      <c r="I154" s="25">
        <f>'AEO 2023 Table 47 Raw'!L138</f>
        <v>300.00149499999998</v>
      </c>
      <c r="J154" s="25">
        <f>'AEO 2023 Table 47 Raw'!M138</f>
        <v>314.694458</v>
      </c>
      <c r="K154" s="25">
        <f>'AEO 2023 Table 47 Raw'!N138</f>
        <v>329.890533</v>
      </c>
      <c r="L154" s="25">
        <f>'AEO 2023 Table 47 Raw'!O138</f>
        <v>345.15454099999999</v>
      </c>
      <c r="M154" s="25">
        <f>'AEO 2023 Table 47 Raw'!P138</f>
        <v>361.03707900000001</v>
      </c>
      <c r="N154" s="25">
        <f>'AEO 2023 Table 47 Raw'!Q138</f>
        <v>377.57427999999999</v>
      </c>
      <c r="O154" s="25">
        <f>'AEO 2023 Table 47 Raw'!R138</f>
        <v>394.79260299999999</v>
      </c>
      <c r="P154" s="25">
        <f>'AEO 2023 Table 47 Raw'!S138</f>
        <v>412.71994000000001</v>
      </c>
      <c r="Q154" s="25">
        <f>'AEO 2023 Table 47 Raw'!T138</f>
        <v>431.18127399999997</v>
      </c>
      <c r="R154" s="25">
        <f>'AEO 2023 Table 47 Raw'!U138</f>
        <v>450.384613</v>
      </c>
      <c r="S154" s="25">
        <f>'AEO 2023 Table 47 Raw'!V138</f>
        <v>470.35406499999999</v>
      </c>
      <c r="T154" s="25">
        <f>'AEO 2023 Table 47 Raw'!W138</f>
        <v>491.10906999999997</v>
      </c>
      <c r="U154" s="25">
        <f>'AEO 2023 Table 47 Raw'!X138</f>
        <v>512.677368</v>
      </c>
      <c r="V154" s="25">
        <f>'AEO 2023 Table 47 Raw'!Y138</f>
        <v>534.90020800000002</v>
      </c>
      <c r="W154" s="25">
        <f>'AEO 2023 Table 47 Raw'!Z138</f>
        <v>557.97601299999997</v>
      </c>
      <c r="X154" s="25">
        <f>'AEO 2023 Table 47 Raw'!AA138</f>
        <v>581.93243399999994</v>
      </c>
      <c r="Y154" s="25">
        <f>'AEO 2023 Table 47 Raw'!AB138</f>
        <v>606.79632600000002</v>
      </c>
      <c r="Z154" s="25">
        <f>'AEO 2023 Table 47 Raw'!AC138</f>
        <v>632.60412599999995</v>
      </c>
      <c r="AA154" s="25">
        <f>'AEO 2023 Table 47 Raw'!AD138</f>
        <v>659.11236599999995</v>
      </c>
      <c r="AB154" s="25">
        <f>'AEO 2023 Table 47 Raw'!AE138</f>
        <v>686.60070800000005</v>
      </c>
      <c r="AC154" s="25">
        <f>'AEO 2023 Table 47 Raw'!AF138</f>
        <v>715.10357699999997</v>
      </c>
      <c r="AD154" s="25">
        <f>'AEO 2023 Table 47 Raw'!AG138</f>
        <v>744.650757</v>
      </c>
      <c r="AE154" s="25">
        <f>'AEO 2023 Table 47 Raw'!AH138</f>
        <v>775.27581799999996</v>
      </c>
      <c r="AF154" s="45">
        <f>'AEO 2023 Table 47 Raw'!AI138</f>
        <v>7.1999999999999995E-2</v>
      </c>
    </row>
    <row r="155" spans="1:32" ht="15" customHeight="1">
      <c r="A155" s="8" t="s">
        <v>1217</v>
      </c>
      <c r="B155" s="24" t="s">
        <v>1141</v>
      </c>
      <c r="C155" s="25">
        <f>'AEO 2023 Table 47 Raw'!F139</f>
        <v>2.3688289999999999</v>
      </c>
      <c r="D155" s="25">
        <f>'AEO 2023 Table 47 Raw'!G139</f>
        <v>3.1953429999999998</v>
      </c>
      <c r="E155" s="25">
        <f>'AEO 2023 Table 47 Raw'!H139</f>
        <v>4.1042870000000002</v>
      </c>
      <c r="F155" s="25">
        <f>'AEO 2023 Table 47 Raw'!I139</f>
        <v>4.6964689999999996</v>
      </c>
      <c r="G155" s="25">
        <f>'AEO 2023 Table 47 Raw'!J139</f>
        <v>4.9313560000000001</v>
      </c>
      <c r="H155" s="25">
        <f>'AEO 2023 Table 47 Raw'!K139</f>
        <v>5.1315350000000004</v>
      </c>
      <c r="I155" s="25">
        <f>'AEO 2023 Table 47 Raw'!L139</f>
        <v>5.3378620000000003</v>
      </c>
      <c r="J155" s="25">
        <f>'AEO 2023 Table 47 Raw'!M139</f>
        <v>5.5432589999999999</v>
      </c>
      <c r="K155" s="25">
        <f>'AEO 2023 Table 47 Raw'!N139</f>
        <v>5.7545710000000003</v>
      </c>
      <c r="L155" s="25">
        <f>'AEO 2023 Table 47 Raw'!O139</f>
        <v>5.968172</v>
      </c>
      <c r="M155" s="25">
        <f>'AEO 2023 Table 47 Raw'!P139</f>
        <v>6.1855859999999998</v>
      </c>
      <c r="N155" s="25">
        <f>'AEO 2023 Table 47 Raw'!Q139</f>
        <v>6.4089879999999999</v>
      </c>
      <c r="O155" s="25">
        <f>'AEO 2023 Table 47 Raw'!R139</f>
        <v>6.6390180000000001</v>
      </c>
      <c r="P155" s="25">
        <f>'AEO 2023 Table 47 Raw'!S139</f>
        <v>6.8765869999999998</v>
      </c>
      <c r="Q155" s="25">
        <f>'AEO 2023 Table 47 Raw'!T139</f>
        <v>7.1200349999999997</v>
      </c>
      <c r="R155" s="25">
        <f>'AEO 2023 Table 47 Raw'!U139</f>
        <v>7.3704929999999997</v>
      </c>
      <c r="S155" s="25">
        <f>'AEO 2023 Table 47 Raw'!V139</f>
        <v>7.6280970000000003</v>
      </c>
      <c r="T155" s="25">
        <f>'AEO 2023 Table 47 Raw'!W139</f>
        <v>7.8922679999999996</v>
      </c>
      <c r="U155" s="25">
        <f>'AEO 2023 Table 47 Raw'!X139</f>
        <v>8.1631269999999994</v>
      </c>
      <c r="V155" s="25">
        <f>'AEO 2023 Table 47 Raw'!Y139</f>
        <v>8.4397870000000008</v>
      </c>
      <c r="W155" s="25">
        <f>'AEO 2023 Table 47 Raw'!Z139</f>
        <v>8.7234130000000007</v>
      </c>
      <c r="X155" s="25">
        <f>'AEO 2023 Table 47 Raw'!AA139</f>
        <v>9.0144040000000007</v>
      </c>
      <c r="Y155" s="25">
        <f>'AEO 2023 Table 47 Raw'!AB139</f>
        <v>9.3128930000000008</v>
      </c>
      <c r="Z155" s="25">
        <f>'AEO 2023 Table 47 Raw'!AC139</f>
        <v>9.6191580000000005</v>
      </c>
      <c r="AA155" s="25">
        <f>'AEO 2023 Table 47 Raw'!AD139</f>
        <v>9.93126</v>
      </c>
      <c r="AB155" s="25">
        <f>'AEO 2023 Table 47 Raw'!AE139</f>
        <v>10.250947</v>
      </c>
      <c r="AC155" s="25">
        <f>'AEO 2023 Table 47 Raw'!AF139</f>
        <v>10.578808</v>
      </c>
      <c r="AD155" s="25">
        <f>'AEO 2023 Table 47 Raw'!AG139</f>
        <v>10.914996</v>
      </c>
      <c r="AE155" s="25">
        <f>'AEO 2023 Table 47 Raw'!AH139</f>
        <v>11.259789</v>
      </c>
      <c r="AF155" s="45">
        <f>'AEO 2023 Table 47 Raw'!AI139</f>
        <v>5.7000000000000002E-2</v>
      </c>
    </row>
    <row r="156" spans="1:32" ht="15" customHeight="1">
      <c r="A156" s="8" t="s">
        <v>1218</v>
      </c>
      <c r="B156" s="24" t="s">
        <v>1143</v>
      </c>
      <c r="C156" s="25">
        <f>'AEO 2023 Table 47 Raw'!F140</f>
        <v>108.068314</v>
      </c>
      <c r="D156" s="25">
        <f>'AEO 2023 Table 47 Raw'!G140</f>
        <v>134.33866900000001</v>
      </c>
      <c r="E156" s="25">
        <f>'AEO 2023 Table 47 Raw'!H140</f>
        <v>160.460846</v>
      </c>
      <c r="F156" s="25">
        <f>'AEO 2023 Table 47 Raw'!I140</f>
        <v>175.372849</v>
      </c>
      <c r="G156" s="25">
        <f>'AEO 2023 Table 47 Raw'!J140</f>
        <v>190.59790000000001</v>
      </c>
      <c r="H156" s="25">
        <f>'AEO 2023 Table 47 Raw'!K140</f>
        <v>200.96203600000001</v>
      </c>
      <c r="I156" s="25">
        <f>'AEO 2023 Table 47 Raw'!L140</f>
        <v>209.95349100000001</v>
      </c>
      <c r="J156" s="25">
        <f>'AEO 2023 Table 47 Raw'!M140</f>
        <v>219.482651</v>
      </c>
      <c r="K156" s="25">
        <f>'AEO 2023 Table 47 Raw'!N140</f>
        <v>229.459</v>
      </c>
      <c r="L156" s="25">
        <f>'AEO 2023 Table 47 Raw'!O140</f>
        <v>239.86399800000001</v>
      </c>
      <c r="M156" s="25">
        <f>'AEO 2023 Table 47 Raw'!P140</f>
        <v>250.63970900000001</v>
      </c>
      <c r="N156" s="25">
        <f>'AEO 2023 Table 47 Raw'!Q140</f>
        <v>261.76123000000001</v>
      </c>
      <c r="O156" s="25">
        <f>'AEO 2023 Table 47 Raw'!R140</f>
        <v>273.22671500000001</v>
      </c>
      <c r="P156" s="25">
        <f>'AEO 2023 Table 47 Raw'!S140</f>
        <v>285.03585800000002</v>
      </c>
      <c r="Q156" s="25">
        <f>'AEO 2023 Table 47 Raw'!T140</f>
        <v>297.30960099999999</v>
      </c>
      <c r="R156" s="25">
        <f>'AEO 2023 Table 47 Raw'!U140</f>
        <v>309.96319599999998</v>
      </c>
      <c r="S156" s="25">
        <f>'AEO 2023 Table 47 Raw'!V140</f>
        <v>322.98092700000001</v>
      </c>
      <c r="T156" s="25">
        <f>'AEO 2023 Table 47 Raw'!W140</f>
        <v>336.36114500000002</v>
      </c>
      <c r="U156" s="25">
        <f>'AEO 2023 Table 47 Raw'!X140</f>
        <v>350.11276199999998</v>
      </c>
      <c r="V156" s="25">
        <f>'AEO 2023 Table 47 Raw'!Y140</f>
        <v>364.35461400000003</v>
      </c>
      <c r="W156" s="25">
        <f>'AEO 2023 Table 47 Raw'!Z140</f>
        <v>378.99136399999998</v>
      </c>
      <c r="X156" s="25">
        <f>'AEO 2023 Table 47 Raw'!AA140</f>
        <v>394.01416</v>
      </c>
      <c r="Y156" s="25">
        <f>'AEO 2023 Table 47 Raw'!AB140</f>
        <v>409.428406</v>
      </c>
      <c r="Z156" s="25">
        <f>'AEO 2023 Table 47 Raw'!AC140</f>
        <v>425.250519</v>
      </c>
      <c r="AA156" s="25">
        <f>'AEO 2023 Table 47 Raw'!AD140</f>
        <v>441.58010899999999</v>
      </c>
      <c r="AB156" s="25">
        <f>'AEO 2023 Table 47 Raw'!AE140</f>
        <v>458.33084100000002</v>
      </c>
      <c r="AC156" s="25">
        <f>'AEO 2023 Table 47 Raw'!AF140</f>
        <v>475.49792500000001</v>
      </c>
      <c r="AD156" s="25">
        <f>'AEO 2023 Table 47 Raw'!AG140</f>
        <v>493.08587599999998</v>
      </c>
      <c r="AE156" s="25">
        <f>'AEO 2023 Table 47 Raw'!AH140</f>
        <v>511.11007699999999</v>
      </c>
      <c r="AF156" s="45">
        <f>'AEO 2023 Table 47 Raw'!AI140</f>
        <v>5.7000000000000002E-2</v>
      </c>
    </row>
    <row r="157" spans="1:32" ht="15" customHeight="1">
      <c r="A157" s="8" t="s">
        <v>1219</v>
      </c>
      <c r="B157" s="24" t="s">
        <v>1167</v>
      </c>
      <c r="C157" s="25">
        <f>'AEO 2023 Table 47 Raw'!F141</f>
        <v>45.485579999999999</v>
      </c>
      <c r="D157" s="25">
        <f>'AEO 2023 Table 47 Raw'!G141</f>
        <v>55.676124999999999</v>
      </c>
      <c r="E157" s="25">
        <f>'AEO 2023 Table 47 Raw'!H141</f>
        <v>66.977654000000001</v>
      </c>
      <c r="F157" s="25">
        <f>'AEO 2023 Table 47 Raw'!I141</f>
        <v>72.654563999999993</v>
      </c>
      <c r="G157" s="25">
        <f>'AEO 2023 Table 47 Raw'!J141</f>
        <v>78.271675000000002</v>
      </c>
      <c r="H157" s="25">
        <f>'AEO 2023 Table 47 Raw'!K141</f>
        <v>82.364295999999996</v>
      </c>
      <c r="I157" s="25">
        <f>'AEO 2023 Table 47 Raw'!L141</f>
        <v>86.127701000000002</v>
      </c>
      <c r="J157" s="25">
        <f>'AEO 2023 Table 47 Raw'!M141</f>
        <v>90.092490999999995</v>
      </c>
      <c r="K157" s="25">
        <f>'AEO 2023 Table 47 Raw'!N141</f>
        <v>94.245590000000007</v>
      </c>
      <c r="L157" s="25">
        <f>'AEO 2023 Table 47 Raw'!O141</f>
        <v>98.584045000000003</v>
      </c>
      <c r="M157" s="25">
        <f>'AEO 2023 Table 47 Raw'!P141</f>
        <v>103.082115</v>
      </c>
      <c r="N157" s="25">
        <f>'AEO 2023 Table 47 Raw'!Q141</f>
        <v>107.73053</v>
      </c>
      <c r="O157" s="25">
        <f>'AEO 2023 Table 47 Raw'!R141</f>
        <v>112.529045</v>
      </c>
      <c r="P157" s="25">
        <f>'AEO 2023 Table 47 Raw'!S141</f>
        <v>117.478104</v>
      </c>
      <c r="Q157" s="25">
        <f>'AEO 2023 Table 47 Raw'!T141</f>
        <v>122.62938699999999</v>
      </c>
      <c r="R157" s="25">
        <f>'AEO 2023 Table 47 Raw'!U141</f>
        <v>127.946747</v>
      </c>
      <c r="S157" s="25">
        <f>'AEO 2023 Table 47 Raw'!V141</f>
        <v>133.42456100000001</v>
      </c>
      <c r="T157" s="25">
        <f>'AEO 2023 Table 47 Raw'!W141</f>
        <v>139.062714</v>
      </c>
      <c r="U157" s="25">
        <f>'AEO 2023 Table 47 Raw'!X141</f>
        <v>144.863831</v>
      </c>
      <c r="V157" s="25">
        <f>'AEO 2023 Table 47 Raw'!Y141</f>
        <v>150.87931800000001</v>
      </c>
      <c r="W157" s="25">
        <f>'AEO 2023 Table 47 Raw'!Z141</f>
        <v>157.06916799999999</v>
      </c>
      <c r="X157" s="25">
        <f>'AEO 2023 Table 47 Raw'!AA141</f>
        <v>163.43048099999999</v>
      </c>
      <c r="Y157" s="25">
        <f>'AEO 2023 Table 47 Raw'!AB141</f>
        <v>169.96601899999999</v>
      </c>
      <c r="Z157" s="25">
        <f>'AEO 2023 Table 47 Raw'!AC141</f>
        <v>176.68287699999999</v>
      </c>
      <c r="AA157" s="25">
        <f>'AEO 2023 Table 47 Raw'!AD141</f>
        <v>183.623535</v>
      </c>
      <c r="AB157" s="25">
        <f>'AEO 2023 Table 47 Raw'!AE141</f>
        <v>190.75221300000001</v>
      </c>
      <c r="AC157" s="25">
        <f>'AEO 2023 Table 47 Raw'!AF141</f>
        <v>198.06779499999999</v>
      </c>
      <c r="AD157" s="25">
        <f>'AEO 2023 Table 47 Raw'!AG141</f>
        <v>205.57281499999999</v>
      </c>
      <c r="AE157" s="25">
        <f>'AEO 2023 Table 47 Raw'!AH141</f>
        <v>213.27409399999999</v>
      </c>
      <c r="AF157" s="45">
        <f>'AEO 2023 Table 47 Raw'!AI141</f>
        <v>5.7000000000000002E-2</v>
      </c>
    </row>
    <row r="158" spans="1:32" ht="15" customHeight="1">
      <c r="A158" s="8" t="s">
        <v>1220</v>
      </c>
      <c r="B158" s="24" t="s">
        <v>1139</v>
      </c>
      <c r="C158" s="25">
        <f>'AEO 2023 Table 47 Raw'!F142</f>
        <v>57.727024</v>
      </c>
      <c r="D158" s="25">
        <f>'AEO 2023 Table 47 Raw'!G142</f>
        <v>72.771004000000005</v>
      </c>
      <c r="E158" s="25">
        <f>'AEO 2023 Table 47 Raw'!H142</f>
        <v>86.377089999999995</v>
      </c>
      <c r="F158" s="25">
        <f>'AEO 2023 Table 47 Raw'!I142</f>
        <v>95.095618999999999</v>
      </c>
      <c r="G158" s="25">
        <f>'AEO 2023 Table 47 Raw'!J142</f>
        <v>104.223206</v>
      </c>
      <c r="H158" s="25">
        <f>'AEO 2023 Table 47 Raw'!K142</f>
        <v>110.09704600000001</v>
      </c>
      <c r="I158" s="25">
        <f>'AEO 2023 Table 47 Raw'!L142</f>
        <v>114.92420199999999</v>
      </c>
      <c r="J158" s="25">
        <f>'AEO 2023 Table 47 Raw'!M142</f>
        <v>120.06993900000001</v>
      </c>
      <c r="K158" s="25">
        <f>'AEO 2023 Table 47 Raw'!N142</f>
        <v>125.454285</v>
      </c>
      <c r="L158" s="25">
        <f>'AEO 2023 Table 47 Raw'!O142</f>
        <v>131.06126399999999</v>
      </c>
      <c r="M158" s="25">
        <f>'AEO 2023 Table 47 Raw'!P142</f>
        <v>136.86163300000001</v>
      </c>
      <c r="N158" s="25">
        <f>'AEO 2023 Table 47 Raw'!Q142</f>
        <v>142.84060700000001</v>
      </c>
      <c r="O158" s="25">
        <f>'AEO 2023 Table 47 Raw'!R142</f>
        <v>148.99646000000001</v>
      </c>
      <c r="P158" s="25">
        <f>'AEO 2023 Table 47 Raw'!S142</f>
        <v>155.32835399999999</v>
      </c>
      <c r="Q158" s="25">
        <f>'AEO 2023 Table 47 Raw'!T142</f>
        <v>161.89987199999999</v>
      </c>
      <c r="R158" s="25">
        <f>'AEO 2023 Table 47 Raw'!U142</f>
        <v>168.666382</v>
      </c>
      <c r="S158" s="25">
        <f>'AEO 2023 Table 47 Raw'!V142</f>
        <v>175.618225</v>
      </c>
      <c r="T158" s="25">
        <f>'AEO 2023 Table 47 Raw'!W142</f>
        <v>182.753784</v>
      </c>
      <c r="U158" s="25">
        <f>'AEO 2023 Table 47 Raw'!X142</f>
        <v>190.07925399999999</v>
      </c>
      <c r="V158" s="25">
        <f>'AEO 2023 Table 47 Raw'!Y142</f>
        <v>197.656296</v>
      </c>
      <c r="W158" s="25">
        <f>'AEO 2023 Table 47 Raw'!Z142</f>
        <v>205.43386799999999</v>
      </c>
      <c r="X158" s="25">
        <f>'AEO 2023 Table 47 Raw'!AA142</f>
        <v>213.40623500000001</v>
      </c>
      <c r="Y158" s="25">
        <f>'AEO 2023 Table 47 Raw'!AB142</f>
        <v>221.57566800000001</v>
      </c>
      <c r="Z158" s="25">
        <f>'AEO 2023 Table 47 Raw'!AC142</f>
        <v>229.95066800000001</v>
      </c>
      <c r="AA158" s="25">
        <f>'AEO 2023 Table 47 Raw'!AD142</f>
        <v>238.58374000000001</v>
      </c>
      <c r="AB158" s="25">
        <f>'AEO 2023 Table 47 Raw'!AE142</f>
        <v>247.42799400000001</v>
      </c>
      <c r="AC158" s="25">
        <f>'AEO 2023 Table 47 Raw'!AF142</f>
        <v>256.47988900000001</v>
      </c>
      <c r="AD158" s="25">
        <f>'AEO 2023 Table 47 Raw'!AG142</f>
        <v>265.74093599999998</v>
      </c>
      <c r="AE158" s="25">
        <f>'AEO 2023 Table 47 Raw'!AH142</f>
        <v>275.21890300000001</v>
      </c>
      <c r="AF158" s="45">
        <f>'AEO 2023 Table 47 Raw'!AI142</f>
        <v>5.7000000000000002E-2</v>
      </c>
    </row>
    <row r="159" spans="1:32" ht="15" customHeight="1">
      <c r="A159" s="8" t="s">
        <v>1221</v>
      </c>
      <c r="B159" s="24" t="s">
        <v>1141</v>
      </c>
      <c r="C159" s="25">
        <f>'AEO 2023 Table 47 Raw'!F143</f>
        <v>4.855702</v>
      </c>
      <c r="D159" s="25">
        <f>'AEO 2023 Table 47 Raw'!G143</f>
        <v>5.891534</v>
      </c>
      <c r="E159" s="25">
        <f>'AEO 2023 Table 47 Raw'!H143</f>
        <v>7.1060939999999997</v>
      </c>
      <c r="F159" s="25">
        <f>'AEO 2023 Table 47 Raw'!I143</f>
        <v>7.6226510000000003</v>
      </c>
      <c r="G159" s="25">
        <f>'AEO 2023 Table 47 Raw'!J143</f>
        <v>8.1030320000000007</v>
      </c>
      <c r="H159" s="25">
        <f>'AEO 2023 Table 47 Raw'!K143</f>
        <v>8.5006830000000004</v>
      </c>
      <c r="I159" s="25">
        <f>'AEO 2023 Table 47 Raw'!L143</f>
        <v>8.9015810000000002</v>
      </c>
      <c r="J159" s="25">
        <f>'AEO 2023 Table 47 Raw'!M143</f>
        <v>9.3202309999999997</v>
      </c>
      <c r="K159" s="25">
        <f>'AEO 2023 Table 47 Raw'!N143</f>
        <v>9.7591210000000004</v>
      </c>
      <c r="L159" s="25">
        <f>'AEO 2023 Table 47 Raw'!O143</f>
        <v>10.218685000000001</v>
      </c>
      <c r="M159" s="25">
        <f>'AEO 2023 Table 47 Raw'!P143</f>
        <v>10.695945999999999</v>
      </c>
      <c r="N159" s="25">
        <f>'AEO 2023 Table 47 Raw'!Q143</f>
        <v>11.190096</v>
      </c>
      <c r="O159" s="25">
        <f>'AEO 2023 Table 47 Raw'!R143</f>
        <v>11.701198</v>
      </c>
      <c r="P159" s="25">
        <f>'AEO 2023 Table 47 Raw'!S143</f>
        <v>12.229378000000001</v>
      </c>
      <c r="Q159" s="25">
        <f>'AEO 2023 Table 47 Raw'!T143</f>
        <v>12.780315999999999</v>
      </c>
      <c r="R159" s="25">
        <f>'AEO 2023 Table 47 Raw'!U143</f>
        <v>13.350054</v>
      </c>
      <c r="S159" s="25">
        <f>'AEO 2023 Table 47 Raw'!V143</f>
        <v>13.938138</v>
      </c>
      <c r="T159" s="25">
        <f>'AEO 2023 Table 47 Raw'!W143</f>
        <v>14.544650000000001</v>
      </c>
      <c r="U159" s="25">
        <f>'AEO 2023 Table 47 Raw'!X143</f>
        <v>15.169689</v>
      </c>
      <c r="V159" s="25">
        <f>'AEO 2023 Table 47 Raw'!Y143</f>
        <v>15.819004</v>
      </c>
      <c r="W159" s="25">
        <f>'AEO 2023 Table 47 Raw'!Z143</f>
        <v>16.488309999999998</v>
      </c>
      <c r="X159" s="25">
        <f>'AEO 2023 Table 47 Raw'!AA143</f>
        <v>17.177424999999999</v>
      </c>
      <c r="Y159" s="25">
        <f>'AEO 2023 Table 47 Raw'!AB143</f>
        <v>17.886718999999999</v>
      </c>
      <c r="Z159" s="25">
        <f>'AEO 2023 Table 47 Raw'!AC143</f>
        <v>18.616985</v>
      </c>
      <c r="AA159" s="25">
        <f>'AEO 2023 Table 47 Raw'!AD143</f>
        <v>19.372869000000001</v>
      </c>
      <c r="AB159" s="25">
        <f>'AEO 2023 Table 47 Raw'!AE143</f>
        <v>20.150623</v>
      </c>
      <c r="AC159" s="25">
        <f>'AEO 2023 Table 47 Raw'!AF143</f>
        <v>20.950258000000002</v>
      </c>
      <c r="AD159" s="25">
        <f>'AEO 2023 Table 47 Raw'!AG143</f>
        <v>21.772144000000001</v>
      </c>
      <c r="AE159" s="25">
        <f>'AEO 2023 Table 47 Raw'!AH143</f>
        <v>22.617076999999998</v>
      </c>
      <c r="AF159" s="45">
        <f>'AEO 2023 Table 47 Raw'!AI143</f>
        <v>5.6000000000000001E-2</v>
      </c>
    </row>
    <row r="160" spans="1:32" ht="15" customHeight="1">
      <c r="A160" s="8" t="s">
        <v>1222</v>
      </c>
      <c r="B160" s="24" t="s">
        <v>1143</v>
      </c>
      <c r="C160" s="25">
        <f>'AEO 2023 Table 47 Raw'!F144</f>
        <v>87.274039999999999</v>
      </c>
      <c r="D160" s="25">
        <f>'AEO 2023 Table 47 Raw'!G144</f>
        <v>97.675728000000007</v>
      </c>
      <c r="E160" s="25">
        <f>'AEO 2023 Table 47 Raw'!H144</f>
        <v>104.957893</v>
      </c>
      <c r="F160" s="25">
        <f>'AEO 2023 Table 47 Raw'!I144</f>
        <v>111.186455</v>
      </c>
      <c r="G160" s="25">
        <f>'AEO 2023 Table 47 Raw'!J144</f>
        <v>117.21154</v>
      </c>
      <c r="H160" s="25">
        <f>'AEO 2023 Table 47 Raw'!K144</f>
        <v>121.512398</v>
      </c>
      <c r="I160" s="25">
        <f>'AEO 2023 Table 47 Raw'!L144</f>
        <v>125.17572</v>
      </c>
      <c r="J160" s="25">
        <f>'AEO 2023 Table 47 Raw'!M144</f>
        <v>128.093277</v>
      </c>
      <c r="K160" s="25">
        <f>'AEO 2023 Table 47 Raw'!N144</f>
        <v>130.81806900000001</v>
      </c>
      <c r="L160" s="25">
        <f>'AEO 2023 Table 47 Raw'!O144</f>
        <v>133.28259299999999</v>
      </c>
      <c r="M160" s="25">
        <f>'AEO 2023 Table 47 Raw'!P144</f>
        <v>135.629974</v>
      </c>
      <c r="N160" s="25">
        <f>'AEO 2023 Table 47 Raw'!Q144</f>
        <v>137.85252399999999</v>
      </c>
      <c r="O160" s="25">
        <f>'AEO 2023 Table 47 Raw'!R144</f>
        <v>139.94085699999999</v>
      </c>
      <c r="P160" s="25">
        <f>'AEO 2023 Table 47 Raw'!S144</f>
        <v>141.886719</v>
      </c>
      <c r="Q160" s="25">
        <f>'AEO 2023 Table 47 Raw'!T144</f>
        <v>143.68980400000001</v>
      </c>
      <c r="R160" s="25">
        <f>'AEO 2023 Table 47 Raw'!U144</f>
        <v>145.369553</v>
      </c>
      <c r="S160" s="25">
        <f>'AEO 2023 Table 47 Raw'!V144</f>
        <v>146.93897999999999</v>
      </c>
      <c r="T160" s="25">
        <f>'AEO 2023 Table 47 Raw'!W144</f>
        <v>148.411224</v>
      </c>
      <c r="U160" s="25">
        <f>'AEO 2023 Table 47 Raw'!X144</f>
        <v>149.79480000000001</v>
      </c>
      <c r="V160" s="25">
        <f>'AEO 2023 Table 47 Raw'!Y144</f>
        <v>151.101685</v>
      </c>
      <c r="W160" s="25">
        <f>'AEO 2023 Table 47 Raw'!Z144</f>
        <v>152.338089</v>
      </c>
      <c r="X160" s="25">
        <f>'AEO 2023 Table 47 Raw'!AA144</f>
        <v>153.50933800000001</v>
      </c>
      <c r="Y160" s="25">
        <f>'AEO 2023 Table 47 Raw'!AB144</f>
        <v>154.61885100000001</v>
      </c>
      <c r="Z160" s="25">
        <f>'AEO 2023 Table 47 Raw'!AC144</f>
        <v>155.67060900000001</v>
      </c>
      <c r="AA160" s="25">
        <f>'AEO 2023 Table 47 Raw'!AD144</f>
        <v>156.67411799999999</v>
      </c>
      <c r="AB160" s="25">
        <f>'AEO 2023 Table 47 Raw'!AE144</f>
        <v>157.629074</v>
      </c>
      <c r="AC160" s="25">
        <f>'AEO 2023 Table 47 Raw'!AF144</f>
        <v>158.53407300000001</v>
      </c>
      <c r="AD160" s="25">
        <f>'AEO 2023 Table 47 Raw'!AG144</f>
        <v>159.38314800000001</v>
      </c>
      <c r="AE160" s="25">
        <f>'AEO 2023 Table 47 Raw'!AH144</f>
        <v>160.178146</v>
      </c>
      <c r="AF160" s="45">
        <f>'AEO 2023 Table 47 Raw'!AI144</f>
        <v>2.1999999999999999E-2</v>
      </c>
    </row>
    <row r="161" spans="1:32" ht="15" customHeight="1">
      <c r="A161" s="8" t="s">
        <v>1223</v>
      </c>
      <c r="B161" s="23" t="s">
        <v>114</v>
      </c>
      <c r="C161" s="15">
        <f>'AEO 2023 Table 47 Raw'!F145</f>
        <v>55.069285999999998</v>
      </c>
      <c r="D161" s="15">
        <f>'AEO 2023 Table 47 Raw'!G145</f>
        <v>58.950187999999997</v>
      </c>
      <c r="E161" s="15">
        <f>'AEO 2023 Table 47 Raw'!H145</f>
        <v>60.784492</v>
      </c>
      <c r="F161" s="15">
        <f>'AEO 2023 Table 47 Raw'!I145</f>
        <v>63.028281999999997</v>
      </c>
      <c r="G161" s="15">
        <f>'AEO 2023 Table 47 Raw'!J145</f>
        <v>65.069220999999999</v>
      </c>
      <c r="H161" s="15">
        <f>'AEO 2023 Table 47 Raw'!K145</f>
        <v>66.783760000000001</v>
      </c>
      <c r="I161" s="15">
        <f>'AEO 2023 Table 47 Raw'!L145</f>
        <v>68.396538000000007</v>
      </c>
      <c r="J161" s="15">
        <f>'AEO 2023 Table 47 Raw'!M145</f>
        <v>69.879149999999996</v>
      </c>
      <c r="K161" s="15">
        <f>'AEO 2023 Table 47 Raw'!N145</f>
        <v>71.271529999999998</v>
      </c>
      <c r="L161" s="15">
        <f>'AEO 2023 Table 47 Raw'!O145</f>
        <v>72.542534000000003</v>
      </c>
      <c r="M161" s="15">
        <f>'AEO 2023 Table 47 Raw'!P145</f>
        <v>73.758780999999999</v>
      </c>
      <c r="N161" s="15">
        <f>'AEO 2023 Table 47 Raw'!Q145</f>
        <v>74.916718000000003</v>
      </c>
      <c r="O161" s="15">
        <f>'AEO 2023 Table 47 Raw'!R145</f>
        <v>76.011939999999996</v>
      </c>
      <c r="P161" s="15">
        <f>'AEO 2023 Table 47 Raw'!S145</f>
        <v>77.040688000000003</v>
      </c>
      <c r="Q161" s="15">
        <f>'AEO 2023 Table 47 Raw'!T145</f>
        <v>78.002571000000003</v>
      </c>
      <c r="R161" s="15">
        <f>'AEO 2023 Table 47 Raw'!U145</f>
        <v>78.906502000000003</v>
      </c>
      <c r="S161" s="15">
        <f>'AEO 2023 Table 47 Raw'!V145</f>
        <v>79.758544999999998</v>
      </c>
      <c r="T161" s="15">
        <f>'AEO 2023 Table 47 Raw'!W145</f>
        <v>80.564812000000003</v>
      </c>
      <c r="U161" s="15">
        <f>'AEO 2023 Table 47 Raw'!X145</f>
        <v>81.327788999999996</v>
      </c>
      <c r="V161" s="15">
        <f>'AEO 2023 Table 47 Raw'!Y145</f>
        <v>82.053589000000002</v>
      </c>
      <c r="W161" s="15">
        <f>'AEO 2023 Table 47 Raw'!Z145</f>
        <v>82.744964999999993</v>
      </c>
      <c r="X161" s="15">
        <f>'AEO 2023 Table 47 Raw'!AA145</f>
        <v>83.404449</v>
      </c>
      <c r="Y161" s="15">
        <f>'AEO 2023 Table 47 Raw'!AB145</f>
        <v>84.033835999999994</v>
      </c>
      <c r="Z161" s="15">
        <f>'AEO 2023 Table 47 Raw'!AC145</f>
        <v>84.634856999999997</v>
      </c>
      <c r="AA161" s="15">
        <f>'AEO 2023 Table 47 Raw'!AD145</f>
        <v>85.210953000000003</v>
      </c>
      <c r="AB161" s="15">
        <f>'AEO 2023 Table 47 Raw'!AE145</f>
        <v>85.762046999999995</v>
      </c>
      <c r="AC161" s="15">
        <f>'AEO 2023 Table 47 Raw'!AF145</f>
        <v>86.288871999999998</v>
      </c>
      <c r="AD161" s="15">
        <f>'AEO 2023 Table 47 Raw'!AG145</f>
        <v>86.790169000000006</v>
      </c>
      <c r="AE161" s="15">
        <f>'AEO 2023 Table 47 Raw'!AH145</f>
        <v>87.267905999999996</v>
      </c>
      <c r="AF161" s="47">
        <f>'AEO 2023 Table 47 Raw'!AI145</f>
        <v>1.7000000000000001E-2</v>
      </c>
    </row>
    <row r="162" spans="1:32" ht="15" customHeight="1">
      <c r="AF162" s="48"/>
    </row>
    <row r="163" spans="1:32" ht="12" customHeight="1">
      <c r="B163" s="23" t="s">
        <v>1224</v>
      </c>
      <c r="AF163" s="48"/>
    </row>
    <row r="164" spans="1:32" ht="15" customHeight="1">
      <c r="B164" s="23" t="s">
        <v>1225</v>
      </c>
      <c r="AF164" s="48"/>
    </row>
    <row r="165" spans="1:32" ht="15" customHeight="1">
      <c r="A165" s="8" t="s">
        <v>1226</v>
      </c>
      <c r="B165" s="24" t="s">
        <v>1139</v>
      </c>
      <c r="C165" s="27">
        <f>'AEO 2023 Table 47 Raw'!F148</f>
        <v>79.301177999999993</v>
      </c>
      <c r="D165" s="27">
        <f>'AEO 2023 Table 47 Raw'!G148</f>
        <v>101.63005099999999</v>
      </c>
      <c r="E165" s="27">
        <f>'AEO 2023 Table 47 Raw'!H148</f>
        <v>121.146072</v>
      </c>
      <c r="F165" s="27">
        <f>'AEO 2023 Table 47 Raw'!I148</f>
        <v>133.75103799999999</v>
      </c>
      <c r="G165" s="27">
        <f>'AEO 2023 Table 47 Raw'!J148</f>
        <v>144.38346899999999</v>
      </c>
      <c r="H165" s="27">
        <f>'AEO 2023 Table 47 Raw'!K148</f>
        <v>151.58453399999999</v>
      </c>
      <c r="I165" s="27">
        <f>'AEO 2023 Table 47 Raw'!L148</f>
        <v>157.44383199999999</v>
      </c>
      <c r="J165" s="27">
        <f>'AEO 2023 Table 47 Raw'!M148</f>
        <v>162.801773</v>
      </c>
      <c r="K165" s="27">
        <f>'AEO 2023 Table 47 Raw'!N148</f>
        <v>168.194412</v>
      </c>
      <c r="L165" s="27">
        <f>'AEO 2023 Table 47 Raw'!O148</f>
        <v>173.57832300000001</v>
      </c>
      <c r="M165" s="27">
        <f>'AEO 2023 Table 47 Raw'!P148</f>
        <v>179.07577499999999</v>
      </c>
      <c r="N165" s="27">
        <f>'AEO 2023 Table 47 Raw'!Q148</f>
        <v>184.704071</v>
      </c>
      <c r="O165" s="27">
        <f>'AEO 2023 Table 47 Raw'!R148</f>
        <v>190.47181699999999</v>
      </c>
      <c r="P165" s="27">
        <f>'AEO 2023 Table 47 Raw'!S148</f>
        <v>196.386841</v>
      </c>
      <c r="Q165" s="27">
        <f>'AEO 2023 Table 47 Raw'!T148</f>
        <v>202.43138099999999</v>
      </c>
      <c r="R165" s="27">
        <f>'AEO 2023 Table 47 Raw'!U148</f>
        <v>208.633804</v>
      </c>
      <c r="S165" s="27">
        <f>'AEO 2023 Table 47 Raw'!V148</f>
        <v>214.996399</v>
      </c>
      <c r="T165" s="27">
        <f>'AEO 2023 Table 47 Raw'!W148</f>
        <v>221.51997399999999</v>
      </c>
      <c r="U165" s="27">
        <f>'AEO 2023 Table 47 Raw'!X148</f>
        <v>228.20277400000001</v>
      </c>
      <c r="V165" s="27">
        <f>'AEO 2023 Table 47 Raw'!Y148</f>
        <v>235.039368</v>
      </c>
      <c r="W165" s="27">
        <f>'AEO 2023 Table 47 Raw'!Z148</f>
        <v>242.04367099999999</v>
      </c>
      <c r="X165" s="27">
        <f>'AEO 2023 Table 47 Raw'!AA148</f>
        <v>249.21748400000001</v>
      </c>
      <c r="Y165" s="27">
        <f>'AEO 2023 Table 47 Raw'!AB148</f>
        <v>256.56286599999999</v>
      </c>
      <c r="Z165" s="27">
        <f>'AEO 2023 Table 47 Raw'!AC148</f>
        <v>264.08050500000002</v>
      </c>
      <c r="AA165" s="27">
        <f>'AEO 2023 Table 47 Raw'!AD148</f>
        <v>271.71682700000002</v>
      </c>
      <c r="AB165" s="27">
        <f>'AEO 2023 Table 47 Raw'!AE148</f>
        <v>279.52886999999998</v>
      </c>
      <c r="AC165" s="27">
        <f>'AEO 2023 Table 47 Raw'!AF148</f>
        <v>287.52255200000002</v>
      </c>
      <c r="AD165" s="27">
        <f>'AEO 2023 Table 47 Raw'!AG148</f>
        <v>295.70309400000002</v>
      </c>
      <c r="AE165" s="27">
        <f>'AEO 2023 Table 47 Raw'!AH148</f>
        <v>304.07415800000001</v>
      </c>
      <c r="AF165" s="45">
        <f>'AEO 2023 Table 47 Raw'!AI148</f>
        <v>4.9000000000000002E-2</v>
      </c>
    </row>
    <row r="166" spans="1:32" ht="15" customHeight="1">
      <c r="A166" s="8" t="s">
        <v>1227</v>
      </c>
      <c r="B166" s="24" t="s">
        <v>1141</v>
      </c>
      <c r="C166" s="27">
        <f>'AEO 2023 Table 47 Raw'!F149</f>
        <v>47.678085000000003</v>
      </c>
      <c r="D166" s="27">
        <f>'AEO 2023 Table 47 Raw'!G149</f>
        <v>60.579250000000002</v>
      </c>
      <c r="E166" s="27">
        <f>'AEO 2023 Table 47 Raw'!H149</f>
        <v>71.433159000000003</v>
      </c>
      <c r="F166" s="27">
        <f>'AEO 2023 Table 47 Raw'!I149</f>
        <v>77.759079</v>
      </c>
      <c r="G166" s="27">
        <f>'AEO 2023 Table 47 Raw'!J149</f>
        <v>83.222747999999996</v>
      </c>
      <c r="H166" s="27">
        <f>'AEO 2023 Table 47 Raw'!K149</f>
        <v>87.090667999999994</v>
      </c>
      <c r="I166" s="27">
        <f>'AEO 2023 Table 47 Raw'!L149</f>
        <v>90.329620000000006</v>
      </c>
      <c r="J166" s="27">
        <f>'AEO 2023 Table 47 Raw'!M149</f>
        <v>93.328048999999993</v>
      </c>
      <c r="K166" s="27">
        <f>'AEO 2023 Table 47 Raw'!N149</f>
        <v>96.334464999999994</v>
      </c>
      <c r="L166" s="27">
        <f>'AEO 2023 Table 47 Raw'!O149</f>
        <v>99.321999000000005</v>
      </c>
      <c r="M166" s="27">
        <f>'AEO 2023 Table 47 Raw'!P149</f>
        <v>102.368782</v>
      </c>
      <c r="N166" s="27">
        <f>'AEO 2023 Table 47 Raw'!Q149</f>
        <v>105.485298</v>
      </c>
      <c r="O166" s="27">
        <f>'AEO 2023 Table 47 Raw'!R149</f>
        <v>108.67620100000001</v>
      </c>
      <c r="P166" s="27">
        <f>'AEO 2023 Table 47 Raw'!S149</f>
        <v>111.94573200000001</v>
      </c>
      <c r="Q166" s="27">
        <f>'AEO 2023 Table 47 Raw'!T149</f>
        <v>115.283394</v>
      </c>
      <c r="R166" s="27">
        <f>'AEO 2023 Table 47 Raw'!U149</f>
        <v>118.70564299999999</v>
      </c>
      <c r="S166" s="27">
        <f>'AEO 2023 Table 47 Raw'!V149</f>
        <v>122.213562</v>
      </c>
      <c r="T166" s="27">
        <f>'AEO 2023 Table 47 Raw'!W149</f>
        <v>125.807327</v>
      </c>
      <c r="U166" s="27">
        <f>'AEO 2023 Table 47 Raw'!X149</f>
        <v>129.48561100000001</v>
      </c>
      <c r="V166" s="27">
        <f>'AEO 2023 Table 47 Raw'!Y149</f>
        <v>133.24620100000001</v>
      </c>
      <c r="W166" s="27">
        <f>'AEO 2023 Table 47 Raw'!Z149</f>
        <v>137.09582499999999</v>
      </c>
      <c r="X166" s="27">
        <f>'AEO 2023 Table 47 Raw'!AA149</f>
        <v>141.03517199999999</v>
      </c>
      <c r="Y166" s="27">
        <f>'AEO 2023 Table 47 Raw'!AB149</f>
        <v>145.06509399999999</v>
      </c>
      <c r="Z166" s="27">
        <f>'AEO 2023 Table 47 Raw'!AC149</f>
        <v>149.185654</v>
      </c>
      <c r="AA166" s="27">
        <f>'AEO 2023 Table 47 Raw'!AD149</f>
        <v>153.36450199999999</v>
      </c>
      <c r="AB166" s="27">
        <f>'AEO 2023 Table 47 Raw'!AE149</f>
        <v>157.63568100000001</v>
      </c>
      <c r="AC166" s="27">
        <f>'AEO 2023 Table 47 Raw'!AF149</f>
        <v>162.00212099999999</v>
      </c>
      <c r="AD166" s="27">
        <f>'AEO 2023 Table 47 Raw'!AG149</f>
        <v>166.46650700000001</v>
      </c>
      <c r="AE166" s="27">
        <f>'AEO 2023 Table 47 Raw'!AH149</f>
        <v>171.03038000000001</v>
      </c>
      <c r="AF166" s="45">
        <f>'AEO 2023 Table 47 Raw'!AI149</f>
        <v>4.7E-2</v>
      </c>
    </row>
    <row r="167" spans="1:32" ht="15" customHeight="1">
      <c r="A167" s="8" t="s">
        <v>1228</v>
      </c>
      <c r="B167" s="24" t="s">
        <v>1143</v>
      </c>
      <c r="C167" s="27">
        <f>'AEO 2023 Table 47 Raw'!F150</f>
        <v>27.672314</v>
      </c>
      <c r="D167" s="27">
        <f>'AEO 2023 Table 47 Raw'!G150</f>
        <v>36.190651000000003</v>
      </c>
      <c r="E167" s="27">
        <f>'AEO 2023 Table 47 Raw'!H150</f>
        <v>44.102626999999998</v>
      </c>
      <c r="F167" s="27">
        <f>'AEO 2023 Table 47 Raw'!I150</f>
        <v>50.092044999999999</v>
      </c>
      <c r="G167" s="27">
        <f>'AEO 2023 Table 47 Raw'!J150</f>
        <v>54.982585999999998</v>
      </c>
      <c r="H167" s="27">
        <f>'AEO 2023 Table 47 Raw'!K150</f>
        <v>58.082782999999999</v>
      </c>
      <c r="I167" s="27">
        <f>'AEO 2023 Table 47 Raw'!L150</f>
        <v>60.489162</v>
      </c>
      <c r="J167" s="27">
        <f>'AEO 2023 Table 47 Raw'!M150</f>
        <v>62.643284000000001</v>
      </c>
      <c r="K167" s="27">
        <f>'AEO 2023 Table 47 Raw'!N150</f>
        <v>64.825858999999994</v>
      </c>
      <c r="L167" s="27">
        <f>'AEO 2023 Table 47 Raw'!O150</f>
        <v>67.022644</v>
      </c>
      <c r="M167" s="27">
        <f>'AEO 2023 Table 47 Raw'!P150</f>
        <v>69.270484999999994</v>
      </c>
      <c r="N167" s="27">
        <f>'AEO 2023 Table 47 Raw'!Q150</f>
        <v>71.575378000000001</v>
      </c>
      <c r="O167" s="27">
        <f>'AEO 2023 Table 47 Raw'!R150</f>
        <v>73.940926000000005</v>
      </c>
      <c r="P167" s="27">
        <f>'AEO 2023 Table 47 Raw'!S150</f>
        <v>76.370498999999995</v>
      </c>
      <c r="Q167" s="27">
        <f>'AEO 2023 Table 47 Raw'!T150</f>
        <v>78.857642999999996</v>
      </c>
      <c r="R167" s="27">
        <f>'AEO 2023 Table 47 Raw'!U150</f>
        <v>81.413055</v>
      </c>
      <c r="S167" s="27">
        <f>'AEO 2023 Table 47 Raw'!V150</f>
        <v>84.037871999999993</v>
      </c>
      <c r="T167" s="27">
        <f>'AEO 2023 Table 47 Raw'!W150</f>
        <v>86.732758000000004</v>
      </c>
      <c r="U167" s="27">
        <f>'AEO 2023 Table 47 Raw'!X150</f>
        <v>89.497505000000004</v>
      </c>
      <c r="V167" s="27">
        <f>'AEO 2023 Table 47 Raw'!Y150</f>
        <v>92.328818999999996</v>
      </c>
      <c r="W167" s="27">
        <f>'AEO 2023 Table 47 Raw'!Z150</f>
        <v>95.233681000000004</v>
      </c>
      <c r="X167" s="27">
        <f>'AEO 2023 Table 47 Raw'!AA150</f>
        <v>98.213158000000007</v>
      </c>
      <c r="Y167" s="27">
        <f>'AEO 2023 Table 47 Raw'!AB150</f>
        <v>101.268517</v>
      </c>
      <c r="Z167" s="27">
        <f>'AEO 2023 Table 47 Raw'!AC150</f>
        <v>104.400452</v>
      </c>
      <c r="AA167" s="27">
        <f>'AEO 2023 Table 47 Raw'!AD150</f>
        <v>107.59034</v>
      </c>
      <c r="AB167" s="27">
        <f>'AEO 2023 Table 47 Raw'!AE150</f>
        <v>110.858566</v>
      </c>
      <c r="AC167" s="27">
        <f>'AEO 2023 Table 47 Raw'!AF150</f>
        <v>114.207832</v>
      </c>
      <c r="AD167" s="27">
        <f>'AEO 2023 Table 47 Raw'!AG150</f>
        <v>117.64065600000001</v>
      </c>
      <c r="AE167" s="27">
        <f>'AEO 2023 Table 47 Raw'!AH150</f>
        <v>121.159058</v>
      </c>
      <c r="AF167" s="45">
        <f>'AEO 2023 Table 47 Raw'!AI150</f>
        <v>5.3999999999999999E-2</v>
      </c>
    </row>
    <row r="168" spans="1:32" ht="15" customHeight="1">
      <c r="A168" s="8" t="s">
        <v>1229</v>
      </c>
      <c r="B168" s="24" t="s">
        <v>1230</v>
      </c>
      <c r="C168" s="27">
        <f>'AEO 2023 Table 47 Raw'!F151</f>
        <v>3.9507759999999998</v>
      </c>
      <c r="D168" s="27">
        <f>'AEO 2023 Table 47 Raw'!G151</f>
        <v>4.8601390000000002</v>
      </c>
      <c r="E168" s="27">
        <f>'AEO 2023 Table 47 Raw'!H151</f>
        <v>5.6102879999999997</v>
      </c>
      <c r="F168" s="27">
        <f>'AEO 2023 Table 47 Raw'!I151</f>
        <v>5.8999009999999998</v>
      </c>
      <c r="G168" s="27">
        <f>'AEO 2023 Table 47 Raw'!J151</f>
        <v>6.1781309999999996</v>
      </c>
      <c r="H168" s="27">
        <f>'AEO 2023 Table 47 Raw'!K151</f>
        <v>6.4110950000000004</v>
      </c>
      <c r="I168" s="27">
        <f>'AEO 2023 Table 47 Raw'!L151</f>
        <v>6.6250410000000004</v>
      </c>
      <c r="J168" s="27">
        <f>'AEO 2023 Table 47 Raw'!M151</f>
        <v>6.8304140000000002</v>
      </c>
      <c r="K168" s="27">
        <f>'AEO 2023 Table 47 Raw'!N151</f>
        <v>7.0340759999999998</v>
      </c>
      <c r="L168" s="27">
        <f>'AEO 2023 Table 47 Raw'!O151</f>
        <v>7.2336809999999998</v>
      </c>
      <c r="M168" s="27">
        <f>'AEO 2023 Table 47 Raw'!P151</f>
        <v>7.4365009999999998</v>
      </c>
      <c r="N168" s="27">
        <f>'AEO 2023 Table 47 Raw'!Q151</f>
        <v>7.6434049999999996</v>
      </c>
      <c r="O168" s="27">
        <f>'AEO 2023 Table 47 Raw'!R151</f>
        <v>7.8546870000000002</v>
      </c>
      <c r="P168" s="27">
        <f>'AEO 2023 Table 47 Raw'!S151</f>
        <v>8.0706039999999994</v>
      </c>
      <c r="Q168" s="27">
        <f>'AEO 2023 Table 47 Raw'!T151</f>
        <v>8.2903300000000009</v>
      </c>
      <c r="R168" s="27">
        <f>'AEO 2023 Table 47 Raw'!U151</f>
        <v>8.5151039999999991</v>
      </c>
      <c r="S168" s="27">
        <f>'AEO 2023 Table 47 Raw'!V151</f>
        <v>8.7449670000000008</v>
      </c>
      <c r="T168" s="27">
        <f>'AEO 2023 Table 47 Raw'!W151</f>
        <v>8.9798720000000003</v>
      </c>
      <c r="U168" s="27">
        <f>'AEO 2023 Table 47 Raw'!X151</f>
        <v>9.2196569999999998</v>
      </c>
      <c r="V168" s="27">
        <f>'AEO 2023 Table 47 Raw'!Y151</f>
        <v>9.4643420000000003</v>
      </c>
      <c r="W168" s="27">
        <f>'AEO 2023 Table 47 Raw'!Z151</f>
        <v>9.7141710000000003</v>
      </c>
      <c r="X168" s="27">
        <f>'AEO 2023 Table 47 Raw'!AA151</f>
        <v>9.9691340000000004</v>
      </c>
      <c r="Y168" s="27">
        <f>'AEO 2023 Table 47 Raw'!AB151</f>
        <v>10.229227</v>
      </c>
      <c r="Z168" s="27">
        <f>'AEO 2023 Table 47 Raw'!AC151</f>
        <v>10.494389999999999</v>
      </c>
      <c r="AA168" s="27">
        <f>'AEO 2023 Table 47 Raw'!AD151</f>
        <v>10.761946999999999</v>
      </c>
      <c r="AB168" s="27">
        <f>'AEO 2023 Table 47 Raw'!AE151</f>
        <v>11.034632999999999</v>
      </c>
      <c r="AC168" s="27">
        <f>'AEO 2023 Table 47 Raw'!AF151</f>
        <v>11.31259</v>
      </c>
      <c r="AD168" s="27">
        <f>'AEO 2023 Table 47 Raw'!AG151</f>
        <v>11.595942000000001</v>
      </c>
      <c r="AE168" s="27">
        <f>'AEO 2023 Table 47 Raw'!AH151</f>
        <v>11.884709000000001</v>
      </c>
      <c r="AF168" s="45">
        <f>'AEO 2023 Table 47 Raw'!AI151</f>
        <v>0.04</v>
      </c>
    </row>
    <row r="169" spans="1:32" ht="15" customHeight="1">
      <c r="B169" s="23" t="s">
        <v>1231</v>
      </c>
      <c r="AF169" s="48"/>
    </row>
    <row r="170" spans="1:32" ht="15" customHeight="1">
      <c r="A170" s="8" t="s">
        <v>1232</v>
      </c>
      <c r="B170" s="24" t="s">
        <v>1139</v>
      </c>
      <c r="C170" s="27">
        <f>'AEO 2023 Table 47 Raw'!F153</f>
        <v>2683.0664059999999</v>
      </c>
      <c r="D170" s="27">
        <f>'AEO 2023 Table 47 Raw'!G153</f>
        <v>3004.8544919999999</v>
      </c>
      <c r="E170" s="27">
        <f>'AEO 2023 Table 47 Raw'!H153</f>
        <v>3179.6435550000001</v>
      </c>
      <c r="F170" s="27">
        <f>'AEO 2023 Table 47 Raw'!I153</f>
        <v>3317.3186040000001</v>
      </c>
      <c r="G170" s="27">
        <f>'AEO 2023 Table 47 Raw'!J153</f>
        <v>3488.1293949999999</v>
      </c>
      <c r="H170" s="27">
        <f>'AEO 2023 Table 47 Raw'!K153</f>
        <v>3619.9882809999999</v>
      </c>
      <c r="I170" s="27">
        <f>'AEO 2023 Table 47 Raw'!L153</f>
        <v>3746.866211</v>
      </c>
      <c r="J170" s="27">
        <f>'AEO 2023 Table 47 Raw'!M153</f>
        <v>3866.138672</v>
      </c>
      <c r="K170" s="27">
        <f>'AEO 2023 Table 47 Raw'!N153</f>
        <v>3984.7014159999999</v>
      </c>
      <c r="L170" s="27">
        <f>'AEO 2023 Table 47 Raw'!O153</f>
        <v>4106.1660160000001</v>
      </c>
      <c r="M170" s="27">
        <f>'AEO 2023 Table 47 Raw'!P153</f>
        <v>4234.1674800000001</v>
      </c>
      <c r="N170" s="27">
        <f>'AEO 2023 Table 47 Raw'!Q153</f>
        <v>4364.3461909999996</v>
      </c>
      <c r="O170" s="27">
        <f>'AEO 2023 Table 47 Raw'!R153</f>
        <v>4492.8154299999997</v>
      </c>
      <c r="P170" s="27">
        <f>'AEO 2023 Table 47 Raw'!S153</f>
        <v>4623.0224609999996</v>
      </c>
      <c r="Q170" s="27">
        <f>'AEO 2023 Table 47 Raw'!T153</f>
        <v>4757.1152339999999</v>
      </c>
      <c r="R170" s="27">
        <f>'AEO 2023 Table 47 Raw'!U153</f>
        <v>4895.7231449999999</v>
      </c>
      <c r="S170" s="27">
        <f>'AEO 2023 Table 47 Raw'!V153</f>
        <v>5039.0322269999997</v>
      </c>
      <c r="T170" s="27">
        <f>'AEO 2023 Table 47 Raw'!W153</f>
        <v>5185.8525390000004</v>
      </c>
      <c r="U170" s="27">
        <f>'AEO 2023 Table 47 Raw'!X153</f>
        <v>5337.7739259999998</v>
      </c>
      <c r="V170" s="27">
        <f>'AEO 2023 Table 47 Raw'!Y153</f>
        <v>5492.0742190000001</v>
      </c>
      <c r="W170" s="27">
        <f>'AEO 2023 Table 47 Raw'!Z153</f>
        <v>5650.373047</v>
      </c>
      <c r="X170" s="27">
        <f>'AEO 2023 Table 47 Raw'!AA153</f>
        <v>5812.0830079999996</v>
      </c>
      <c r="Y170" s="27">
        <f>'AEO 2023 Table 47 Raw'!AB153</f>
        <v>5976.6274409999996</v>
      </c>
      <c r="Z170" s="27">
        <f>'AEO 2023 Table 47 Raw'!AC153</f>
        <v>6142.4643550000001</v>
      </c>
      <c r="AA170" s="27">
        <f>'AEO 2023 Table 47 Raw'!AD153</f>
        <v>6310.3242190000001</v>
      </c>
      <c r="AB170" s="27">
        <f>'AEO 2023 Table 47 Raw'!AE153</f>
        <v>6481.419922</v>
      </c>
      <c r="AC170" s="27">
        <f>'AEO 2023 Table 47 Raw'!AF153</f>
        <v>6655.6152339999999</v>
      </c>
      <c r="AD170" s="27">
        <f>'AEO 2023 Table 47 Raw'!AG153</f>
        <v>6832.3398440000001</v>
      </c>
      <c r="AE170" s="27">
        <f>'AEO 2023 Table 47 Raw'!AH153</f>
        <v>7011.6440430000002</v>
      </c>
      <c r="AF170" s="45">
        <f>'AEO 2023 Table 47 Raw'!AI153</f>
        <v>3.5000000000000003E-2</v>
      </c>
    </row>
    <row r="171" spans="1:32" ht="15" customHeight="1">
      <c r="A171" s="8" t="s">
        <v>1233</v>
      </c>
      <c r="B171" s="24" t="s">
        <v>1141</v>
      </c>
      <c r="C171" s="27">
        <f>'AEO 2023 Table 47 Raw'!F154</f>
        <v>1365.956543</v>
      </c>
      <c r="D171" s="27">
        <f>'AEO 2023 Table 47 Raw'!G154</f>
        <v>1815.0357670000001</v>
      </c>
      <c r="E171" s="27">
        <f>'AEO 2023 Table 47 Raw'!H154</f>
        <v>2152.5219729999999</v>
      </c>
      <c r="F171" s="27">
        <f>'AEO 2023 Table 47 Raw'!I154</f>
        <v>2352.9526369999999</v>
      </c>
      <c r="G171" s="27">
        <f>'AEO 2023 Table 47 Raw'!J154</f>
        <v>2578.5668949999999</v>
      </c>
      <c r="H171" s="27">
        <f>'AEO 2023 Table 47 Raw'!K154</f>
        <v>2707.555664</v>
      </c>
      <c r="I171" s="27">
        <f>'AEO 2023 Table 47 Raw'!L154</f>
        <v>2822.4821780000002</v>
      </c>
      <c r="J171" s="27">
        <f>'AEO 2023 Table 47 Raw'!M154</f>
        <v>2911.1027829999998</v>
      </c>
      <c r="K171" s="27">
        <f>'AEO 2023 Table 47 Raw'!N154</f>
        <v>3000.19751</v>
      </c>
      <c r="L171" s="27">
        <f>'AEO 2023 Table 47 Raw'!O154</f>
        <v>3090.4453119999998</v>
      </c>
      <c r="M171" s="27">
        <f>'AEO 2023 Table 47 Raw'!P154</f>
        <v>3183.960693</v>
      </c>
      <c r="N171" s="27">
        <f>'AEO 2023 Table 47 Raw'!Q154</f>
        <v>3279.5664059999999</v>
      </c>
      <c r="O171" s="27">
        <f>'AEO 2023 Table 47 Raw'!R154</f>
        <v>3375.6767580000001</v>
      </c>
      <c r="P171" s="27">
        <f>'AEO 2023 Table 47 Raw'!S154</f>
        <v>3473.7790530000002</v>
      </c>
      <c r="Q171" s="27">
        <f>'AEO 2023 Table 47 Raw'!T154</f>
        <v>3574.6906739999999</v>
      </c>
      <c r="R171" s="27">
        <f>'AEO 2023 Table 47 Raw'!U154</f>
        <v>3678.9440920000002</v>
      </c>
      <c r="S171" s="27">
        <f>'AEO 2023 Table 47 Raw'!V154</f>
        <v>3786.679443</v>
      </c>
      <c r="T171" s="27">
        <f>'AEO 2023 Table 47 Raw'!W154</f>
        <v>3897.4423830000001</v>
      </c>
      <c r="U171" s="27">
        <f>'AEO 2023 Table 47 Raw'!X154</f>
        <v>4012.033203</v>
      </c>
      <c r="V171" s="27">
        <f>'AEO 2023 Table 47 Raw'!Y154</f>
        <v>4128.9389650000003</v>
      </c>
      <c r="W171" s="27">
        <f>'AEO 2023 Table 47 Raw'!Z154</f>
        <v>4249.1440430000002</v>
      </c>
      <c r="X171" s="27">
        <f>'AEO 2023 Table 47 Raw'!AA154</f>
        <v>4372.451172</v>
      </c>
      <c r="Y171" s="27">
        <f>'AEO 2023 Table 47 Raw'!AB154</f>
        <v>4498.7680659999996</v>
      </c>
      <c r="Z171" s="27">
        <f>'AEO 2023 Table 47 Raw'!AC154</f>
        <v>4627.5498049999997</v>
      </c>
      <c r="AA171" s="27">
        <f>'AEO 2023 Table 47 Raw'!AD154</f>
        <v>4758.7285160000001</v>
      </c>
      <c r="AB171" s="27">
        <f>'AEO 2023 Table 47 Raw'!AE154</f>
        <v>4893.2329099999997</v>
      </c>
      <c r="AC171" s="27">
        <f>'AEO 2023 Table 47 Raw'!AF154</f>
        <v>5031.2045900000003</v>
      </c>
      <c r="AD171" s="27">
        <f>'AEO 2023 Table 47 Raw'!AG154</f>
        <v>5172.6411129999997</v>
      </c>
      <c r="AE171" s="27">
        <f>'AEO 2023 Table 47 Raw'!AH154</f>
        <v>5317.8256840000004</v>
      </c>
      <c r="AF171" s="45">
        <f>'AEO 2023 Table 47 Raw'!AI154</f>
        <v>0.05</v>
      </c>
    </row>
    <row r="172" spans="1:32" ht="12" customHeight="1">
      <c r="A172" s="8" t="s">
        <v>1234</v>
      </c>
      <c r="B172" s="24" t="s">
        <v>1143</v>
      </c>
      <c r="C172" s="27">
        <f>'AEO 2023 Table 47 Raw'!F155</f>
        <v>324.33532700000001</v>
      </c>
      <c r="D172" s="27">
        <f>'AEO 2023 Table 47 Raw'!G155</f>
        <v>350.07336400000003</v>
      </c>
      <c r="E172" s="27">
        <f>'AEO 2023 Table 47 Raw'!H155</f>
        <v>361.47143599999998</v>
      </c>
      <c r="F172" s="27">
        <f>'AEO 2023 Table 47 Raw'!I155</f>
        <v>372.34155299999998</v>
      </c>
      <c r="G172" s="27">
        <f>'AEO 2023 Table 47 Raw'!J155</f>
        <v>387.67550699999998</v>
      </c>
      <c r="H172" s="27">
        <f>'AEO 2023 Table 47 Raw'!K155</f>
        <v>401.05737299999998</v>
      </c>
      <c r="I172" s="27">
        <f>'AEO 2023 Table 47 Raw'!L155</f>
        <v>414.347961</v>
      </c>
      <c r="J172" s="27">
        <f>'AEO 2023 Table 47 Raw'!M155</f>
        <v>427.38775600000002</v>
      </c>
      <c r="K172" s="27">
        <f>'AEO 2023 Table 47 Raw'!N155</f>
        <v>440.263824</v>
      </c>
      <c r="L172" s="27">
        <f>'AEO 2023 Table 47 Raw'!O155</f>
        <v>453.51907299999999</v>
      </c>
      <c r="M172" s="27">
        <f>'AEO 2023 Table 47 Raw'!P155</f>
        <v>467.65096999999997</v>
      </c>
      <c r="N172" s="27">
        <f>'AEO 2023 Table 47 Raw'!Q155</f>
        <v>482.00097699999998</v>
      </c>
      <c r="O172" s="27">
        <f>'AEO 2023 Table 47 Raw'!R155</f>
        <v>496.01190200000002</v>
      </c>
      <c r="P172" s="27">
        <f>'AEO 2023 Table 47 Raw'!S155</f>
        <v>510.16720600000002</v>
      </c>
      <c r="Q172" s="27">
        <f>'AEO 2023 Table 47 Raw'!T155</f>
        <v>524.78045699999996</v>
      </c>
      <c r="R172" s="27">
        <f>'AEO 2023 Table 47 Raw'!U155</f>
        <v>539.92236300000002</v>
      </c>
      <c r="S172" s="27">
        <f>'AEO 2023 Table 47 Raw'!V155</f>
        <v>555.61492899999996</v>
      </c>
      <c r="T172" s="27">
        <f>'AEO 2023 Table 47 Raw'!W155</f>
        <v>571.68298300000004</v>
      </c>
      <c r="U172" s="27">
        <f>'AEO 2023 Table 47 Raw'!X155</f>
        <v>588.33850099999995</v>
      </c>
      <c r="V172" s="27">
        <f>'AEO 2023 Table 47 Raw'!Y155</f>
        <v>605.21984899999995</v>
      </c>
      <c r="W172" s="27">
        <f>'AEO 2023 Table 47 Raw'!Z155</f>
        <v>622.53668200000004</v>
      </c>
      <c r="X172" s="27">
        <f>'AEO 2023 Table 47 Raw'!AA155</f>
        <v>640.20806900000002</v>
      </c>
      <c r="Y172" s="27">
        <f>'AEO 2023 Table 47 Raw'!AB155</f>
        <v>658.15197799999999</v>
      </c>
      <c r="Z172" s="27">
        <f>'AEO 2023 Table 47 Raw'!AC155</f>
        <v>676.15301499999998</v>
      </c>
      <c r="AA172" s="27">
        <f>'AEO 2023 Table 47 Raw'!AD155</f>
        <v>694.35919200000001</v>
      </c>
      <c r="AB172" s="27">
        <f>'AEO 2023 Table 47 Raw'!AE155</f>
        <v>712.903503</v>
      </c>
      <c r="AC172" s="27">
        <f>'AEO 2023 Table 47 Raw'!AF155</f>
        <v>731.75134300000002</v>
      </c>
      <c r="AD172" s="27">
        <f>'AEO 2023 Table 47 Raw'!AG155</f>
        <v>750.81225600000005</v>
      </c>
      <c r="AE172" s="27">
        <f>'AEO 2023 Table 47 Raw'!AH155</f>
        <v>770.08294699999999</v>
      </c>
      <c r="AF172" s="45">
        <f>'AEO 2023 Table 47 Raw'!AI155</f>
        <v>3.1E-2</v>
      </c>
    </row>
    <row r="173" spans="1:32" ht="15" customHeight="1">
      <c r="A173" s="8" t="s">
        <v>1235</v>
      </c>
      <c r="B173" s="24" t="s">
        <v>1230</v>
      </c>
      <c r="C173" s="27">
        <f>'AEO 2023 Table 47 Raw'!F156</f>
        <v>0</v>
      </c>
      <c r="D173" s="27">
        <f>'AEO 2023 Table 47 Raw'!G156</f>
        <v>0</v>
      </c>
      <c r="E173" s="27">
        <f>'AEO 2023 Table 47 Raw'!H156</f>
        <v>0</v>
      </c>
      <c r="F173" s="27">
        <f>'AEO 2023 Table 47 Raw'!I156</f>
        <v>0</v>
      </c>
      <c r="G173" s="27">
        <f>'AEO 2023 Table 47 Raw'!J156</f>
        <v>0</v>
      </c>
      <c r="H173" s="27">
        <f>'AEO 2023 Table 47 Raw'!K156</f>
        <v>0</v>
      </c>
      <c r="I173" s="27">
        <f>'AEO 2023 Table 47 Raw'!L156</f>
        <v>0</v>
      </c>
      <c r="J173" s="27">
        <f>'AEO 2023 Table 47 Raw'!M156</f>
        <v>0</v>
      </c>
      <c r="K173" s="27">
        <f>'AEO 2023 Table 47 Raw'!N156</f>
        <v>0</v>
      </c>
      <c r="L173" s="27">
        <f>'AEO 2023 Table 47 Raw'!O156</f>
        <v>0</v>
      </c>
      <c r="M173" s="27">
        <f>'AEO 2023 Table 47 Raw'!P156</f>
        <v>0</v>
      </c>
      <c r="N173" s="27">
        <f>'AEO 2023 Table 47 Raw'!Q156</f>
        <v>0</v>
      </c>
      <c r="O173" s="27">
        <f>'AEO 2023 Table 47 Raw'!R156</f>
        <v>0</v>
      </c>
      <c r="P173" s="27">
        <f>'AEO 2023 Table 47 Raw'!S156</f>
        <v>0</v>
      </c>
      <c r="Q173" s="27">
        <f>'AEO 2023 Table 47 Raw'!T156</f>
        <v>0</v>
      </c>
      <c r="R173" s="27">
        <f>'AEO 2023 Table 47 Raw'!U156</f>
        <v>0</v>
      </c>
      <c r="S173" s="27">
        <f>'AEO 2023 Table 47 Raw'!V156</f>
        <v>0</v>
      </c>
      <c r="T173" s="27">
        <f>'AEO 2023 Table 47 Raw'!W156</f>
        <v>0</v>
      </c>
      <c r="U173" s="27">
        <f>'AEO 2023 Table 47 Raw'!X156</f>
        <v>0</v>
      </c>
      <c r="V173" s="27">
        <f>'AEO 2023 Table 47 Raw'!Y156</f>
        <v>0</v>
      </c>
      <c r="W173" s="27">
        <f>'AEO 2023 Table 47 Raw'!Z156</f>
        <v>0</v>
      </c>
      <c r="X173" s="27">
        <f>'AEO 2023 Table 47 Raw'!AA156</f>
        <v>0</v>
      </c>
      <c r="Y173" s="27">
        <f>'AEO 2023 Table 47 Raw'!AB156</f>
        <v>0</v>
      </c>
      <c r="Z173" s="27">
        <f>'AEO 2023 Table 47 Raw'!AC156</f>
        <v>0</v>
      </c>
      <c r="AA173" s="27">
        <f>'AEO 2023 Table 47 Raw'!AD156</f>
        <v>0</v>
      </c>
      <c r="AB173" s="27">
        <f>'AEO 2023 Table 47 Raw'!AE156</f>
        <v>0</v>
      </c>
      <c r="AC173" s="27">
        <f>'AEO 2023 Table 47 Raw'!AF156</f>
        <v>0</v>
      </c>
      <c r="AD173" s="27">
        <f>'AEO 2023 Table 47 Raw'!AG156</f>
        <v>0</v>
      </c>
      <c r="AE173" s="27">
        <f>'AEO 2023 Table 47 Raw'!AH156</f>
        <v>0</v>
      </c>
      <c r="AF173" s="45">
        <f>'AEO 2023 Table 47 Raw'!AI156</f>
        <v>0</v>
      </c>
    </row>
    <row r="174" spans="1:32" ht="15" customHeight="1">
      <c r="AF174" s="48"/>
    </row>
    <row r="175" spans="1:32" ht="15" customHeight="1">
      <c r="B175" s="23" t="s">
        <v>111</v>
      </c>
      <c r="AF175" s="48"/>
    </row>
    <row r="176" spans="1:32" ht="15" customHeight="1">
      <c r="B176" s="23" t="s">
        <v>1236</v>
      </c>
      <c r="AF176" s="48"/>
    </row>
    <row r="177" spans="1:32" ht="15" customHeight="1">
      <c r="A177" s="8" t="s">
        <v>1237</v>
      </c>
      <c r="B177" s="24" t="s">
        <v>1053</v>
      </c>
      <c r="C177" s="25">
        <f>'AEO 2023 Table 47 Raw'!F159</f>
        <v>0</v>
      </c>
      <c r="D177" s="25">
        <f>'AEO 2023 Table 47 Raw'!G159</f>
        <v>39.340881000000003</v>
      </c>
      <c r="E177" s="25">
        <f>'AEO 2023 Table 47 Raw'!H159</f>
        <v>37.988616999999998</v>
      </c>
      <c r="F177" s="25">
        <f>'AEO 2023 Table 47 Raw'!I159</f>
        <v>7.9354370000000003</v>
      </c>
      <c r="G177" s="25">
        <f>'AEO 2023 Table 47 Raw'!J159</f>
        <v>22.899474999999999</v>
      </c>
      <c r="H177" s="25">
        <f>'AEO 2023 Table 47 Raw'!K159</f>
        <v>65.770118999999994</v>
      </c>
      <c r="I177" s="25">
        <f>'AEO 2023 Table 47 Raw'!L159</f>
        <v>67.841369999999998</v>
      </c>
      <c r="J177" s="25">
        <f>'AEO 2023 Table 47 Raw'!M159</f>
        <v>64.843872000000005</v>
      </c>
      <c r="K177" s="25">
        <f>'AEO 2023 Table 47 Raw'!N159</f>
        <v>61.797545999999997</v>
      </c>
      <c r="L177" s="25">
        <f>'AEO 2023 Table 47 Raw'!O159</f>
        <v>61.889342999999997</v>
      </c>
      <c r="M177" s="25">
        <f>'AEO 2023 Table 47 Raw'!P159</f>
        <v>65.417113999999998</v>
      </c>
      <c r="N177" s="25">
        <f>'AEO 2023 Table 47 Raw'!Q159</f>
        <v>64.408493000000007</v>
      </c>
      <c r="O177" s="25">
        <f>'AEO 2023 Table 47 Raw'!R159</f>
        <v>59.074790999999998</v>
      </c>
      <c r="P177" s="25">
        <f>'AEO 2023 Table 47 Raw'!S159</f>
        <v>57.096992</v>
      </c>
      <c r="Q177" s="25">
        <f>'AEO 2023 Table 47 Raw'!T159</f>
        <v>57.945704999999997</v>
      </c>
      <c r="R177" s="25">
        <f>'AEO 2023 Table 47 Raw'!U159</f>
        <v>59.668900000000001</v>
      </c>
      <c r="S177" s="25">
        <f>'AEO 2023 Table 47 Raw'!V159</f>
        <v>61.945683000000002</v>
      </c>
      <c r="T177" s="25">
        <f>'AEO 2023 Table 47 Raw'!W159</f>
        <v>63.071460999999999</v>
      </c>
      <c r="U177" s="25">
        <f>'AEO 2023 Table 47 Raw'!X159</f>
        <v>65.706481999999994</v>
      </c>
      <c r="V177" s="25">
        <f>'AEO 2023 Table 47 Raw'!Y159</f>
        <v>65.747039999999998</v>
      </c>
      <c r="W177" s="25">
        <f>'AEO 2023 Table 47 Raw'!Z159</f>
        <v>67.314468000000005</v>
      </c>
      <c r="X177" s="25">
        <f>'AEO 2023 Table 47 Raw'!AA159</f>
        <v>68.832672000000002</v>
      </c>
      <c r="Y177" s="25">
        <f>'AEO 2023 Table 47 Raw'!AB159</f>
        <v>70.226035999999993</v>
      </c>
      <c r="Z177" s="25">
        <f>'AEO 2023 Table 47 Raw'!AC159</f>
        <v>70.609099999999998</v>
      </c>
      <c r="AA177" s="25">
        <f>'AEO 2023 Table 47 Raw'!AD159</f>
        <v>72.683494999999994</v>
      </c>
      <c r="AB177" s="25">
        <f>'AEO 2023 Table 47 Raw'!AE159</f>
        <v>75.066970999999995</v>
      </c>
      <c r="AC177" s="25">
        <f>'AEO 2023 Table 47 Raw'!AF159</f>
        <v>77.259933000000004</v>
      </c>
      <c r="AD177" s="25">
        <f>'AEO 2023 Table 47 Raw'!AG159</f>
        <v>79.321548000000007</v>
      </c>
      <c r="AE177" s="25">
        <f>'AEO 2023 Table 47 Raw'!AH159</f>
        <v>81.872428999999997</v>
      </c>
      <c r="AF177" s="45" t="str">
        <f>'AEO 2023 Table 47 Raw'!AI159</f>
        <v>- -</v>
      </c>
    </row>
    <row r="178" spans="1:32" ht="15" customHeight="1">
      <c r="A178" s="8" t="s">
        <v>1238</v>
      </c>
      <c r="B178" s="24" t="s">
        <v>1055</v>
      </c>
      <c r="C178" s="25">
        <f>'AEO 2023 Table 47 Raw'!F160</f>
        <v>203.86596700000001</v>
      </c>
      <c r="D178" s="25">
        <f>'AEO 2023 Table 47 Raw'!G160</f>
        <v>165.05175800000001</v>
      </c>
      <c r="E178" s="25">
        <f>'AEO 2023 Table 47 Raw'!H160</f>
        <v>28.532226999999999</v>
      </c>
      <c r="F178" s="25">
        <f>'AEO 2023 Table 47 Raw'!I160</f>
        <v>33.744629000000003</v>
      </c>
      <c r="G178" s="25">
        <f>'AEO 2023 Table 47 Raw'!J160</f>
        <v>78.634521000000007</v>
      </c>
      <c r="H178" s="25">
        <f>'AEO 2023 Table 47 Raw'!K160</f>
        <v>83.990966999999998</v>
      </c>
      <c r="I178" s="25">
        <f>'AEO 2023 Table 47 Raw'!L160</f>
        <v>88.002441000000005</v>
      </c>
      <c r="J178" s="25">
        <f>'AEO 2023 Table 47 Raw'!M160</f>
        <v>85.537109000000001</v>
      </c>
      <c r="K178" s="25">
        <f>'AEO 2023 Table 47 Raw'!N160</f>
        <v>83.518799000000001</v>
      </c>
      <c r="L178" s="25">
        <f>'AEO 2023 Table 47 Raw'!O160</f>
        <v>90.350098000000003</v>
      </c>
      <c r="M178" s="25">
        <f>'AEO 2023 Table 47 Raw'!P160</f>
        <v>106.419678</v>
      </c>
      <c r="N178" s="25">
        <f>'AEO 2023 Table 47 Raw'!Q160</f>
        <v>110.49243199999999</v>
      </c>
      <c r="O178" s="25">
        <f>'AEO 2023 Table 47 Raw'!R160</f>
        <v>103.49292</v>
      </c>
      <c r="P178" s="25">
        <f>'AEO 2023 Table 47 Raw'!S160</f>
        <v>104.525391</v>
      </c>
      <c r="Q178" s="25">
        <f>'AEO 2023 Table 47 Raw'!T160</f>
        <v>111.57714799999999</v>
      </c>
      <c r="R178" s="25">
        <f>'AEO 2023 Table 47 Raw'!U160</f>
        <v>119.583252</v>
      </c>
      <c r="S178" s="25">
        <f>'AEO 2023 Table 47 Raw'!V160</f>
        <v>127.74706999999999</v>
      </c>
      <c r="T178" s="25">
        <f>'AEO 2023 Table 47 Raw'!W160</f>
        <v>132.03637699999999</v>
      </c>
      <c r="U178" s="25">
        <f>'AEO 2023 Table 47 Raw'!X160</f>
        <v>139.033691</v>
      </c>
      <c r="V178" s="25">
        <f>'AEO 2023 Table 47 Raw'!Y160</f>
        <v>138.71459999999999</v>
      </c>
      <c r="W178" s="25">
        <f>'AEO 2023 Table 47 Raw'!Z160</f>
        <v>141.738281</v>
      </c>
      <c r="X178" s="25">
        <f>'AEO 2023 Table 47 Raw'!AA160</f>
        <v>144.325684</v>
      </c>
      <c r="Y178" s="25">
        <f>'AEO 2023 Table 47 Raw'!AB160</f>
        <v>146.691406</v>
      </c>
      <c r="Z178" s="25">
        <f>'AEO 2023 Table 47 Raw'!AC160</f>
        <v>146.599121</v>
      </c>
      <c r="AA178" s="25">
        <f>'AEO 2023 Table 47 Raw'!AD160</f>
        <v>150.802246</v>
      </c>
      <c r="AB178" s="25">
        <f>'AEO 2023 Table 47 Raw'!AE160</f>
        <v>156.00903299999999</v>
      </c>
      <c r="AC178" s="25">
        <f>'AEO 2023 Table 47 Raw'!AF160</f>
        <v>160.830566</v>
      </c>
      <c r="AD178" s="25">
        <f>'AEO 2023 Table 47 Raw'!AG160</f>
        <v>165.24877900000001</v>
      </c>
      <c r="AE178" s="25">
        <f>'AEO 2023 Table 47 Raw'!AH160</f>
        <v>170.92163099999999</v>
      </c>
      <c r="AF178" s="45">
        <f>'AEO 2023 Table 47 Raw'!AI160</f>
        <v>-6.0000000000000001E-3</v>
      </c>
    </row>
    <row r="179" spans="1:32" ht="15" customHeight="1">
      <c r="A179" s="8" t="s">
        <v>1239</v>
      </c>
      <c r="B179" s="24" t="s">
        <v>1057</v>
      </c>
      <c r="C179" s="25">
        <f>'AEO 2023 Table 47 Raw'!F161</f>
        <v>0</v>
      </c>
      <c r="D179" s="25">
        <f>'AEO 2023 Table 47 Raw'!G161</f>
        <v>15.678391</v>
      </c>
      <c r="E179" s="25">
        <f>'AEO 2023 Table 47 Raw'!H161</f>
        <v>51.316887000000001</v>
      </c>
      <c r="F179" s="25">
        <f>'AEO 2023 Table 47 Raw'!I161</f>
        <v>50.117165</v>
      </c>
      <c r="G179" s="25">
        <f>'AEO 2023 Table 47 Raw'!J161</f>
        <v>52.954346000000001</v>
      </c>
      <c r="H179" s="25">
        <f>'AEO 2023 Table 47 Raw'!K161</f>
        <v>57.051322999999996</v>
      </c>
      <c r="I179" s="25">
        <f>'AEO 2023 Table 47 Raw'!L161</f>
        <v>44.861697999999997</v>
      </c>
      <c r="J179" s="25">
        <f>'AEO 2023 Table 47 Raw'!M161</f>
        <v>46.635117000000001</v>
      </c>
      <c r="K179" s="25">
        <f>'AEO 2023 Table 47 Raw'!N161</f>
        <v>49.951324</v>
      </c>
      <c r="L179" s="25">
        <f>'AEO 2023 Table 47 Raw'!O161</f>
        <v>50.769165000000001</v>
      </c>
      <c r="M179" s="25">
        <f>'AEO 2023 Table 47 Raw'!P161</f>
        <v>51.472060999999997</v>
      </c>
      <c r="N179" s="25">
        <f>'AEO 2023 Table 47 Raw'!Q161</f>
        <v>52.399932999999997</v>
      </c>
      <c r="O179" s="25">
        <f>'AEO 2023 Table 47 Raw'!R161</f>
        <v>53.103180000000002</v>
      </c>
      <c r="P179" s="25">
        <f>'AEO 2023 Table 47 Raw'!S161</f>
        <v>53.605300999999997</v>
      </c>
      <c r="Q179" s="25">
        <f>'AEO 2023 Table 47 Raw'!T161</f>
        <v>56.171036000000001</v>
      </c>
      <c r="R179" s="25">
        <f>'AEO 2023 Table 47 Raw'!U161</f>
        <v>56.427169999999997</v>
      </c>
      <c r="S179" s="25">
        <f>'AEO 2023 Table 47 Raw'!V161</f>
        <v>57.608795000000001</v>
      </c>
      <c r="T179" s="25">
        <f>'AEO 2023 Table 47 Raw'!W161</f>
        <v>58.449553999999999</v>
      </c>
      <c r="U179" s="25">
        <f>'AEO 2023 Table 47 Raw'!X161</f>
        <v>58.490127999999999</v>
      </c>
      <c r="V179" s="25">
        <f>'AEO 2023 Table 47 Raw'!Y161</f>
        <v>58.666182999999997</v>
      </c>
      <c r="W179" s="25">
        <f>'AEO 2023 Table 47 Raw'!Z161</f>
        <v>58.960326999999999</v>
      </c>
      <c r="X179" s="25">
        <f>'AEO 2023 Table 47 Raw'!AA161</f>
        <v>59.343628000000002</v>
      </c>
      <c r="Y179" s="25">
        <f>'AEO 2023 Table 47 Raw'!AB161</f>
        <v>59.845576999999999</v>
      </c>
      <c r="Z179" s="25">
        <f>'AEO 2023 Table 47 Raw'!AC161</f>
        <v>60.470764000000003</v>
      </c>
      <c r="AA179" s="25">
        <f>'AEO 2023 Table 47 Raw'!AD161</f>
        <v>61.182304000000002</v>
      </c>
      <c r="AB179" s="25">
        <f>'AEO 2023 Table 47 Raw'!AE161</f>
        <v>61.965812999999997</v>
      </c>
      <c r="AC179" s="25">
        <f>'AEO 2023 Table 47 Raw'!AF161</f>
        <v>62.802154999999999</v>
      </c>
      <c r="AD179" s="25">
        <f>'AEO 2023 Table 47 Raw'!AG161</f>
        <v>63.733001999999999</v>
      </c>
      <c r="AE179" s="25">
        <f>'AEO 2023 Table 47 Raw'!AH161</f>
        <v>64.763489000000007</v>
      </c>
      <c r="AF179" s="45" t="str">
        <f>'AEO 2023 Table 47 Raw'!AI161</f>
        <v>- -</v>
      </c>
    </row>
    <row r="180" spans="1:32" ht="15" customHeight="1">
      <c r="A180" s="8" t="s">
        <v>1240</v>
      </c>
      <c r="B180" s="24" t="s">
        <v>1059</v>
      </c>
      <c r="C180" s="25">
        <f>'AEO 2023 Table 47 Raw'!F162</f>
        <v>0</v>
      </c>
      <c r="D180" s="25">
        <f>'AEO 2023 Table 47 Raw'!G162</f>
        <v>0</v>
      </c>
      <c r="E180" s="25">
        <f>'AEO 2023 Table 47 Raw'!H162</f>
        <v>17.463474000000001</v>
      </c>
      <c r="F180" s="25">
        <f>'AEO 2023 Table 47 Raw'!I162</f>
        <v>21.329653</v>
      </c>
      <c r="G180" s="25">
        <f>'AEO 2023 Table 47 Raw'!J162</f>
        <v>24.371399</v>
      </c>
      <c r="H180" s="25">
        <f>'AEO 2023 Table 47 Raw'!K162</f>
        <v>23.494506999999999</v>
      </c>
      <c r="I180" s="25">
        <f>'AEO 2023 Table 47 Raw'!L162</f>
        <v>18.943511999999998</v>
      </c>
      <c r="J180" s="25">
        <f>'AEO 2023 Table 47 Raw'!M162</f>
        <v>19.374298</v>
      </c>
      <c r="K180" s="25">
        <f>'AEO 2023 Table 47 Raw'!N162</f>
        <v>19.766327</v>
      </c>
      <c r="L180" s="25">
        <f>'AEO 2023 Table 47 Raw'!O162</f>
        <v>20.132964999999999</v>
      </c>
      <c r="M180" s="25">
        <f>'AEO 2023 Table 47 Raw'!P162</f>
        <v>20.452881000000001</v>
      </c>
      <c r="N180" s="25">
        <f>'AEO 2023 Table 47 Raw'!Q162</f>
        <v>20.728363000000002</v>
      </c>
      <c r="O180" s="25">
        <f>'AEO 2023 Table 47 Raw'!R162</f>
        <v>20.983429000000001</v>
      </c>
      <c r="P180" s="25">
        <f>'AEO 2023 Table 47 Raw'!S162</f>
        <v>21.226134999999999</v>
      </c>
      <c r="Q180" s="25">
        <f>'AEO 2023 Table 47 Raw'!T162</f>
        <v>23.542083999999999</v>
      </c>
      <c r="R180" s="25">
        <f>'AEO 2023 Table 47 Raw'!U162</f>
        <v>23.546509</v>
      </c>
      <c r="S180" s="25">
        <f>'AEO 2023 Table 47 Raw'!V162</f>
        <v>23.508330999999998</v>
      </c>
      <c r="T180" s="25">
        <f>'AEO 2023 Table 47 Raw'!W162</f>
        <v>23.525696</v>
      </c>
      <c r="U180" s="25">
        <f>'AEO 2023 Table 47 Raw'!X162</f>
        <v>23.583984000000001</v>
      </c>
      <c r="V180" s="25">
        <f>'AEO 2023 Table 47 Raw'!Y162</f>
        <v>23.695709000000001</v>
      </c>
      <c r="W180" s="25">
        <f>'AEO 2023 Table 47 Raw'!Z162</f>
        <v>23.852905</v>
      </c>
      <c r="X180" s="25">
        <f>'AEO 2023 Table 47 Raw'!AA162</f>
        <v>24.047637999999999</v>
      </c>
      <c r="Y180" s="25">
        <f>'AEO 2023 Table 47 Raw'!AB162</f>
        <v>24.291533999999999</v>
      </c>
      <c r="Z180" s="25">
        <f>'AEO 2023 Table 47 Raw'!AC162</f>
        <v>24.574981999999999</v>
      </c>
      <c r="AA180" s="25">
        <f>'AEO 2023 Table 47 Raw'!AD162</f>
        <v>24.892365000000002</v>
      </c>
      <c r="AB180" s="25">
        <f>'AEO 2023 Table 47 Raw'!AE162</f>
        <v>25.243469000000001</v>
      </c>
      <c r="AC180" s="25">
        <f>'AEO 2023 Table 47 Raw'!AF162</f>
        <v>25.627898999999999</v>
      </c>
      <c r="AD180" s="25">
        <f>'AEO 2023 Table 47 Raw'!AG162</f>
        <v>26.047516000000002</v>
      </c>
      <c r="AE180" s="25">
        <f>'AEO 2023 Table 47 Raw'!AH162</f>
        <v>26.498474000000002</v>
      </c>
      <c r="AF180" s="45" t="str">
        <f>'AEO 2023 Table 47 Raw'!AI162</f>
        <v>- -</v>
      </c>
    </row>
    <row r="181" spans="1:32" ht="12" customHeight="1">
      <c r="A181" s="8" t="s">
        <v>1241</v>
      </c>
      <c r="B181" s="24" t="s">
        <v>1061</v>
      </c>
      <c r="C181" s="25">
        <f>'AEO 2023 Table 47 Raw'!F163</f>
        <v>0</v>
      </c>
      <c r="D181" s="25">
        <f>'AEO 2023 Table 47 Raw'!G163</f>
        <v>0</v>
      </c>
      <c r="E181" s="25">
        <f>'AEO 2023 Table 47 Raw'!H163</f>
        <v>2.6847050000000001</v>
      </c>
      <c r="F181" s="25">
        <f>'AEO 2023 Table 47 Raw'!I163</f>
        <v>8.6334879999999998</v>
      </c>
      <c r="G181" s="25">
        <f>'AEO 2023 Table 47 Raw'!J163</f>
        <v>7.5640429999999999</v>
      </c>
      <c r="H181" s="25">
        <f>'AEO 2023 Table 47 Raw'!K163</f>
        <v>7.6775729999999998</v>
      </c>
      <c r="I181" s="25">
        <f>'AEO 2023 Table 47 Raw'!L163</f>
        <v>4.8536409999999997</v>
      </c>
      <c r="J181" s="25">
        <f>'AEO 2023 Table 47 Raw'!M163</f>
        <v>5.8987879999999997</v>
      </c>
      <c r="K181" s="25">
        <f>'AEO 2023 Table 47 Raw'!N163</f>
        <v>8.4926449999999996</v>
      </c>
      <c r="L181" s="25">
        <f>'AEO 2023 Table 47 Raw'!O163</f>
        <v>8.6243289999999995</v>
      </c>
      <c r="M181" s="25">
        <f>'AEO 2023 Table 47 Raw'!P163</f>
        <v>8.7234649999999991</v>
      </c>
      <c r="N181" s="25">
        <f>'AEO 2023 Table 47 Raw'!Q163</f>
        <v>8.8013309999999993</v>
      </c>
      <c r="O181" s="25">
        <f>'AEO 2023 Table 47 Raw'!R163</f>
        <v>8.8686830000000008</v>
      </c>
      <c r="P181" s="25">
        <f>'AEO 2023 Table 47 Raw'!S163</f>
        <v>8.9318390000000001</v>
      </c>
      <c r="Q181" s="25">
        <f>'AEO 2023 Table 47 Raw'!T163</f>
        <v>8.9949490000000001</v>
      </c>
      <c r="R181" s="25">
        <f>'AEO 2023 Table 47 Raw'!U163</f>
        <v>9.0618739999999995</v>
      </c>
      <c r="S181" s="25">
        <f>'AEO 2023 Table 47 Raw'!V163</f>
        <v>10.095367</v>
      </c>
      <c r="T181" s="25">
        <f>'AEO 2023 Table 47 Raw'!W163</f>
        <v>10.726288</v>
      </c>
      <c r="U181" s="25">
        <f>'AEO 2023 Table 47 Raw'!X163</f>
        <v>10.520554000000001</v>
      </c>
      <c r="V181" s="25">
        <f>'AEO 2023 Table 47 Raw'!Y163</f>
        <v>10.378677</v>
      </c>
      <c r="W181" s="25">
        <f>'AEO 2023 Table 47 Raw'!Z163</f>
        <v>10.290741000000001</v>
      </c>
      <c r="X181" s="25">
        <f>'AEO 2023 Table 47 Raw'!AA163</f>
        <v>10.238586</v>
      </c>
      <c r="Y181" s="25">
        <f>'AEO 2023 Table 47 Raw'!AB163</f>
        <v>10.221401</v>
      </c>
      <c r="Z181" s="25">
        <f>'AEO 2023 Table 47 Raw'!AC163</f>
        <v>10.25827</v>
      </c>
      <c r="AA181" s="25">
        <f>'AEO 2023 Table 47 Raw'!AD163</f>
        <v>10.321465</v>
      </c>
      <c r="AB181" s="25">
        <f>'AEO 2023 Table 47 Raw'!AE163</f>
        <v>10.393303</v>
      </c>
      <c r="AC181" s="25">
        <f>'AEO 2023 Table 47 Raw'!AF163</f>
        <v>10.454742</v>
      </c>
      <c r="AD181" s="25">
        <f>'AEO 2023 Table 47 Raw'!AG163</f>
        <v>10.542479999999999</v>
      </c>
      <c r="AE181" s="25">
        <f>'AEO 2023 Table 47 Raw'!AH163</f>
        <v>10.666687</v>
      </c>
      <c r="AF181" s="45" t="str">
        <f>'AEO 2023 Table 47 Raw'!AI163</f>
        <v>- -</v>
      </c>
    </row>
    <row r="182" spans="1:32" ht="12" customHeight="1">
      <c r="A182" s="8" t="s">
        <v>1242</v>
      </c>
      <c r="B182" s="24" t="s">
        <v>1063</v>
      </c>
      <c r="C182" s="25">
        <f>'AEO 2023 Table 47 Raw'!F164</f>
        <v>0</v>
      </c>
      <c r="D182" s="25">
        <f>'AEO 2023 Table 47 Raw'!G164</f>
        <v>15.678391</v>
      </c>
      <c r="E182" s="25">
        <f>'AEO 2023 Table 47 Raw'!H164</f>
        <v>31.168710999999998</v>
      </c>
      <c r="F182" s="25">
        <f>'AEO 2023 Table 47 Raw'!I164</f>
        <v>20.154024</v>
      </c>
      <c r="G182" s="25">
        <f>'AEO 2023 Table 47 Raw'!J164</f>
        <v>21.018902000000001</v>
      </c>
      <c r="H182" s="25">
        <f>'AEO 2023 Table 47 Raw'!K164</f>
        <v>25.879242000000001</v>
      </c>
      <c r="I182" s="25">
        <f>'AEO 2023 Table 47 Raw'!L164</f>
        <v>21.064544999999999</v>
      </c>
      <c r="J182" s="25">
        <f>'AEO 2023 Table 47 Raw'!M164</f>
        <v>21.362030000000001</v>
      </c>
      <c r="K182" s="25">
        <f>'AEO 2023 Table 47 Raw'!N164</f>
        <v>21.692352</v>
      </c>
      <c r="L182" s="25">
        <f>'AEO 2023 Table 47 Raw'!O164</f>
        <v>22.011870999999999</v>
      </c>
      <c r="M182" s="25">
        <f>'AEO 2023 Table 47 Raw'!P164</f>
        <v>22.295715000000001</v>
      </c>
      <c r="N182" s="25">
        <f>'AEO 2023 Table 47 Raw'!Q164</f>
        <v>22.870239000000002</v>
      </c>
      <c r="O182" s="25">
        <f>'AEO 2023 Table 47 Raw'!R164</f>
        <v>23.251068</v>
      </c>
      <c r="P182" s="25">
        <f>'AEO 2023 Table 47 Raw'!S164</f>
        <v>23.447327000000001</v>
      </c>
      <c r="Q182" s="25">
        <f>'AEO 2023 Table 47 Raw'!T164</f>
        <v>23.634003</v>
      </c>
      <c r="R182" s="25">
        <f>'AEO 2023 Table 47 Raw'!U164</f>
        <v>23.818787</v>
      </c>
      <c r="S182" s="25">
        <f>'AEO 2023 Table 47 Raw'!V164</f>
        <v>24.005096000000002</v>
      </c>
      <c r="T182" s="25">
        <f>'AEO 2023 Table 47 Raw'!W164</f>
        <v>24.197571</v>
      </c>
      <c r="U182" s="25">
        <f>'AEO 2023 Table 47 Raw'!X164</f>
        <v>24.385590000000001</v>
      </c>
      <c r="V182" s="25">
        <f>'AEO 2023 Table 47 Raw'!Y164</f>
        <v>24.591797</v>
      </c>
      <c r="W182" s="25">
        <f>'AEO 2023 Table 47 Raw'!Z164</f>
        <v>24.816680999999999</v>
      </c>
      <c r="X182" s="25">
        <f>'AEO 2023 Table 47 Raw'!AA164</f>
        <v>25.057403999999998</v>
      </c>
      <c r="Y182" s="25">
        <f>'AEO 2023 Table 47 Raw'!AB164</f>
        <v>25.332642</v>
      </c>
      <c r="Z182" s="25">
        <f>'AEO 2023 Table 47 Raw'!AC164</f>
        <v>25.637512000000001</v>
      </c>
      <c r="AA182" s="25">
        <f>'AEO 2023 Table 47 Raw'!AD164</f>
        <v>25.968475000000002</v>
      </c>
      <c r="AB182" s="25">
        <f>'AEO 2023 Table 47 Raw'!AE164</f>
        <v>26.329041</v>
      </c>
      <c r="AC182" s="25">
        <f>'AEO 2023 Table 47 Raw'!AF164</f>
        <v>26.719512999999999</v>
      </c>
      <c r="AD182" s="25">
        <f>'AEO 2023 Table 47 Raw'!AG164</f>
        <v>27.143004999999999</v>
      </c>
      <c r="AE182" s="25">
        <f>'AEO 2023 Table 47 Raw'!AH164</f>
        <v>27.598327999999999</v>
      </c>
      <c r="AF182" s="45" t="str">
        <f>'AEO 2023 Table 47 Raw'!AI164</f>
        <v>- -</v>
      </c>
    </row>
    <row r="183" spans="1:32" ht="15" customHeight="1">
      <c r="A183" s="8" t="s">
        <v>1243</v>
      </c>
      <c r="B183" s="24" t="s">
        <v>1065</v>
      </c>
      <c r="C183" s="25">
        <f>'AEO 2023 Table 47 Raw'!F165</f>
        <v>0</v>
      </c>
      <c r="D183" s="25">
        <f>'AEO 2023 Table 47 Raw'!G165</f>
        <v>22.792006000000001</v>
      </c>
      <c r="E183" s="25">
        <f>'AEO 2023 Table 47 Raw'!H165</f>
        <v>74.402717999999993</v>
      </c>
      <c r="F183" s="25">
        <f>'AEO 2023 Table 47 Raw'!I165</f>
        <v>44.716248</v>
      </c>
      <c r="G183" s="25">
        <f>'AEO 2023 Table 47 Raw'!J165</f>
        <v>57.993133999999998</v>
      </c>
      <c r="H183" s="25">
        <f>'AEO 2023 Table 47 Raw'!K165</f>
        <v>54.273457000000001</v>
      </c>
      <c r="I183" s="25">
        <f>'AEO 2023 Table 47 Raw'!L165</f>
        <v>51.795287999999999</v>
      </c>
      <c r="J183" s="25">
        <f>'AEO 2023 Table 47 Raw'!M165</f>
        <v>51.212234000000002</v>
      </c>
      <c r="K183" s="25">
        <f>'AEO 2023 Table 47 Raw'!N165</f>
        <v>52.077075999999998</v>
      </c>
      <c r="L183" s="25">
        <f>'AEO 2023 Table 47 Raw'!O165</f>
        <v>54.758178999999998</v>
      </c>
      <c r="M183" s="25">
        <f>'AEO 2023 Table 47 Raw'!P165</f>
        <v>57.779369000000003</v>
      </c>
      <c r="N183" s="25">
        <f>'AEO 2023 Table 47 Raw'!Q165</f>
        <v>61.833809000000002</v>
      </c>
      <c r="O183" s="25">
        <f>'AEO 2023 Table 47 Raw'!R165</f>
        <v>66.168610000000001</v>
      </c>
      <c r="P183" s="25">
        <f>'AEO 2023 Table 47 Raw'!S165</f>
        <v>69.022034000000005</v>
      </c>
      <c r="Q183" s="25">
        <f>'AEO 2023 Table 47 Raw'!T165</f>
        <v>71.720344999999995</v>
      </c>
      <c r="R183" s="25">
        <f>'AEO 2023 Table 47 Raw'!U165</f>
        <v>74.601128000000003</v>
      </c>
      <c r="S183" s="25">
        <f>'AEO 2023 Table 47 Raw'!V165</f>
        <v>77.492294000000001</v>
      </c>
      <c r="T183" s="25">
        <f>'AEO 2023 Table 47 Raw'!W165</f>
        <v>80.764747999999997</v>
      </c>
      <c r="U183" s="25">
        <f>'AEO 2023 Table 47 Raw'!X165</f>
        <v>83.840393000000006</v>
      </c>
      <c r="V183" s="25">
        <f>'AEO 2023 Table 47 Raw'!Y165</f>
        <v>85.916290000000004</v>
      </c>
      <c r="W183" s="25">
        <f>'AEO 2023 Table 47 Raw'!Z165</f>
        <v>88.354316999999995</v>
      </c>
      <c r="X183" s="25">
        <f>'AEO 2023 Table 47 Raw'!AA165</f>
        <v>90.725646999999995</v>
      </c>
      <c r="Y183" s="25">
        <f>'AEO 2023 Table 47 Raw'!AB165</f>
        <v>93.012282999999996</v>
      </c>
      <c r="Z183" s="25">
        <f>'AEO 2023 Table 47 Raw'!AC165</f>
        <v>95.275702999999993</v>
      </c>
      <c r="AA183" s="25">
        <f>'AEO 2023 Table 47 Raw'!AD165</f>
        <v>96.930526999999998</v>
      </c>
      <c r="AB183" s="25">
        <f>'AEO 2023 Table 47 Raw'!AE165</f>
        <v>99.070449999999994</v>
      </c>
      <c r="AC183" s="25">
        <f>'AEO 2023 Table 47 Raw'!AF165</f>
        <v>101.387764</v>
      </c>
      <c r="AD183" s="25">
        <f>'AEO 2023 Table 47 Raw'!AG165</f>
        <v>103.807503</v>
      </c>
      <c r="AE183" s="25">
        <f>'AEO 2023 Table 47 Raw'!AH165</f>
        <v>106.413315</v>
      </c>
      <c r="AF183" s="45" t="str">
        <f>'AEO 2023 Table 47 Raw'!AI165</f>
        <v>- -</v>
      </c>
    </row>
    <row r="184" spans="1:32" ht="15" customHeight="1">
      <c r="A184" s="8" t="s">
        <v>1244</v>
      </c>
      <c r="B184" s="24" t="s">
        <v>1067</v>
      </c>
      <c r="C184" s="25">
        <f>'AEO 2023 Table 47 Raw'!F166</f>
        <v>0</v>
      </c>
      <c r="D184" s="25">
        <f>'AEO 2023 Table 47 Raw'!G166</f>
        <v>3.6042939999999999</v>
      </c>
      <c r="E184" s="25">
        <f>'AEO 2023 Table 47 Raw'!H166</f>
        <v>47.323338</v>
      </c>
      <c r="F184" s="25">
        <f>'AEO 2023 Table 47 Raw'!I166</f>
        <v>25.081547</v>
      </c>
      <c r="G184" s="25">
        <f>'AEO 2023 Table 47 Raw'!J166</f>
        <v>36.088225999999999</v>
      </c>
      <c r="H184" s="25">
        <f>'AEO 2023 Table 47 Raw'!K166</f>
        <v>35.250145000000003</v>
      </c>
      <c r="I184" s="25">
        <f>'AEO 2023 Table 47 Raw'!L166</f>
        <v>33.467136000000004</v>
      </c>
      <c r="J184" s="25">
        <f>'AEO 2023 Table 47 Raw'!M166</f>
        <v>32.919186000000003</v>
      </c>
      <c r="K184" s="25">
        <f>'AEO 2023 Table 47 Raw'!N166</f>
        <v>34.377158999999999</v>
      </c>
      <c r="L184" s="25">
        <f>'AEO 2023 Table 47 Raw'!O166</f>
        <v>35.893459</v>
      </c>
      <c r="M184" s="25">
        <f>'AEO 2023 Table 47 Raw'!P166</f>
        <v>37.667839000000001</v>
      </c>
      <c r="N184" s="25">
        <f>'AEO 2023 Table 47 Raw'!Q166</f>
        <v>39.338538999999997</v>
      </c>
      <c r="O184" s="25">
        <f>'AEO 2023 Table 47 Raw'!R166</f>
        <v>41.088473999999998</v>
      </c>
      <c r="P184" s="25">
        <f>'AEO 2023 Table 47 Raw'!S166</f>
        <v>42.883583000000002</v>
      </c>
      <c r="Q184" s="25">
        <f>'AEO 2023 Table 47 Raw'!T166</f>
        <v>44.583351</v>
      </c>
      <c r="R184" s="25">
        <f>'AEO 2023 Table 47 Raw'!U166</f>
        <v>46.405234999999998</v>
      </c>
      <c r="S184" s="25">
        <f>'AEO 2023 Table 47 Raw'!V166</f>
        <v>48.237968000000002</v>
      </c>
      <c r="T184" s="25">
        <f>'AEO 2023 Table 47 Raw'!W166</f>
        <v>50.054909000000002</v>
      </c>
      <c r="U184" s="25">
        <f>'AEO 2023 Table 47 Raw'!X166</f>
        <v>51.816090000000003</v>
      </c>
      <c r="V184" s="25">
        <f>'AEO 2023 Table 47 Raw'!Y166</f>
        <v>53.149906000000001</v>
      </c>
      <c r="W184" s="25">
        <f>'AEO 2023 Table 47 Raw'!Z166</f>
        <v>54.709114</v>
      </c>
      <c r="X184" s="25">
        <f>'AEO 2023 Table 47 Raw'!AA166</f>
        <v>56.237555999999998</v>
      </c>
      <c r="Y184" s="25">
        <f>'AEO 2023 Table 47 Raw'!AB166</f>
        <v>57.744278000000001</v>
      </c>
      <c r="Z184" s="25">
        <f>'AEO 2023 Table 47 Raw'!AC166</f>
        <v>59.240203999999999</v>
      </c>
      <c r="AA184" s="25">
        <f>'AEO 2023 Table 47 Raw'!AD166</f>
        <v>60.373123</v>
      </c>
      <c r="AB184" s="25">
        <f>'AEO 2023 Table 47 Raw'!AE166</f>
        <v>61.808743</v>
      </c>
      <c r="AC184" s="25">
        <f>'AEO 2023 Table 47 Raw'!AF166</f>
        <v>63.379292</v>
      </c>
      <c r="AD184" s="25">
        <f>'AEO 2023 Table 47 Raw'!AG166</f>
        <v>65.004767999999999</v>
      </c>
      <c r="AE184" s="25">
        <f>'AEO 2023 Table 47 Raw'!AH166</f>
        <v>66.742683</v>
      </c>
      <c r="AF184" s="45" t="str">
        <f>'AEO 2023 Table 47 Raw'!AI166</f>
        <v>- -</v>
      </c>
    </row>
    <row r="185" spans="1:32" ht="15" customHeight="1">
      <c r="A185" s="8" t="s">
        <v>1245</v>
      </c>
      <c r="B185" s="24" t="s">
        <v>1069</v>
      </c>
      <c r="C185" s="25">
        <f>'AEO 2023 Table 47 Raw'!F167</f>
        <v>0</v>
      </c>
      <c r="D185" s="25">
        <f>'AEO 2023 Table 47 Raw'!G167</f>
        <v>0</v>
      </c>
      <c r="E185" s="25">
        <f>'AEO 2023 Table 47 Raw'!H167</f>
        <v>1.1706829999999999</v>
      </c>
      <c r="F185" s="25">
        <f>'AEO 2023 Table 47 Raw'!I167</f>
        <v>6.5943160000000001</v>
      </c>
      <c r="G185" s="25">
        <f>'AEO 2023 Table 47 Raw'!J167</f>
        <v>5.9159930000000003</v>
      </c>
      <c r="H185" s="25">
        <f>'AEO 2023 Table 47 Raw'!K167</f>
        <v>4.2207160000000004</v>
      </c>
      <c r="I185" s="25">
        <f>'AEO 2023 Table 47 Raw'!L167</f>
        <v>3.7680630000000002</v>
      </c>
      <c r="J185" s="25">
        <f>'AEO 2023 Table 47 Raw'!M167</f>
        <v>3.664326</v>
      </c>
      <c r="K185" s="25">
        <f>'AEO 2023 Table 47 Raw'!N167</f>
        <v>2.497312</v>
      </c>
      <c r="L185" s="25">
        <f>'AEO 2023 Table 47 Raw'!O167</f>
        <v>3.0966079999999998</v>
      </c>
      <c r="M185" s="25">
        <f>'AEO 2023 Table 47 Raw'!P167</f>
        <v>3.723773</v>
      </c>
      <c r="N185" s="25">
        <f>'AEO 2023 Table 47 Raw'!Q167</f>
        <v>5.5370480000000004</v>
      </c>
      <c r="O185" s="25">
        <f>'AEO 2023 Table 47 Raw'!R167</f>
        <v>7.546837</v>
      </c>
      <c r="P185" s="25">
        <f>'AEO 2023 Table 47 Raw'!S167</f>
        <v>8.0298370000000006</v>
      </c>
      <c r="Q185" s="25">
        <f>'AEO 2023 Table 47 Raw'!T167</f>
        <v>8.4824219999999997</v>
      </c>
      <c r="R185" s="25">
        <f>'AEO 2023 Table 47 Raw'!U167</f>
        <v>8.9627379999999999</v>
      </c>
      <c r="S185" s="25">
        <f>'AEO 2023 Table 47 Raw'!V167</f>
        <v>9.4329149999999995</v>
      </c>
      <c r="T185" s="25">
        <f>'AEO 2023 Table 47 Raw'!W167</f>
        <v>9.8785399999999992</v>
      </c>
      <c r="U185" s="25">
        <f>'AEO 2023 Table 47 Raw'!X167</f>
        <v>10.28767</v>
      </c>
      <c r="V185" s="25">
        <f>'AEO 2023 Table 47 Raw'!Y167</f>
        <v>10.555084000000001</v>
      </c>
      <c r="W185" s="25">
        <f>'AEO 2023 Table 47 Raw'!Z167</f>
        <v>10.858917</v>
      </c>
      <c r="X185" s="25">
        <f>'AEO 2023 Table 47 Raw'!AA167</f>
        <v>11.105093</v>
      </c>
      <c r="Y185" s="25">
        <f>'AEO 2023 Table 47 Raw'!AB167</f>
        <v>11.269012999999999</v>
      </c>
      <c r="Z185" s="25">
        <f>'AEO 2023 Table 47 Raw'!AC167</f>
        <v>11.400671000000001</v>
      </c>
      <c r="AA185" s="25">
        <f>'AEO 2023 Table 47 Raw'!AD167</f>
        <v>11.372805</v>
      </c>
      <c r="AB185" s="25">
        <f>'AEO 2023 Table 47 Raw'!AE167</f>
        <v>11.416981</v>
      </c>
      <c r="AC185" s="25">
        <f>'AEO 2023 Table 47 Raw'!AF167</f>
        <v>11.454242000000001</v>
      </c>
      <c r="AD185" s="25">
        <f>'AEO 2023 Table 47 Raw'!AG167</f>
        <v>11.487852</v>
      </c>
      <c r="AE185" s="25">
        <f>'AEO 2023 Table 47 Raw'!AH167</f>
        <v>11.547215</v>
      </c>
      <c r="AF185" s="45" t="str">
        <f>'AEO 2023 Table 47 Raw'!AI167</f>
        <v>- -</v>
      </c>
    </row>
    <row r="186" spans="1:32" ht="15" customHeight="1">
      <c r="A186" s="8" t="s">
        <v>1246</v>
      </c>
      <c r="B186" s="24" t="s">
        <v>1071</v>
      </c>
      <c r="C186" s="25">
        <f>'AEO 2023 Table 47 Raw'!F168</f>
        <v>0</v>
      </c>
      <c r="D186" s="25">
        <f>'AEO 2023 Table 47 Raw'!G168</f>
        <v>19.187712000000001</v>
      </c>
      <c r="E186" s="25">
        <f>'AEO 2023 Table 47 Raw'!H168</f>
        <v>25.908698999999999</v>
      </c>
      <c r="F186" s="25">
        <f>'AEO 2023 Table 47 Raw'!I168</f>
        <v>13.040388</v>
      </c>
      <c r="G186" s="25">
        <f>'AEO 2023 Table 47 Raw'!J168</f>
        <v>15.988916</v>
      </c>
      <c r="H186" s="25">
        <f>'AEO 2023 Table 47 Raw'!K168</f>
        <v>14.802597</v>
      </c>
      <c r="I186" s="25">
        <f>'AEO 2023 Table 47 Raw'!L168</f>
        <v>14.560089</v>
      </c>
      <c r="J186" s="25">
        <f>'AEO 2023 Table 47 Raw'!M168</f>
        <v>14.628723000000001</v>
      </c>
      <c r="K186" s="25">
        <f>'AEO 2023 Table 47 Raw'!N168</f>
        <v>15.202605999999999</v>
      </c>
      <c r="L186" s="25">
        <f>'AEO 2023 Table 47 Raw'!O168</f>
        <v>15.768112</v>
      </c>
      <c r="M186" s="25">
        <f>'AEO 2023 Table 47 Raw'!P168</f>
        <v>16.387756</v>
      </c>
      <c r="N186" s="25">
        <f>'AEO 2023 Table 47 Raw'!Q168</f>
        <v>16.958221000000002</v>
      </c>
      <c r="O186" s="25">
        <f>'AEO 2023 Table 47 Raw'!R168</f>
        <v>17.533294999999999</v>
      </c>
      <c r="P186" s="25">
        <f>'AEO 2023 Table 47 Raw'!S168</f>
        <v>18.108612000000001</v>
      </c>
      <c r="Q186" s="25">
        <f>'AEO 2023 Table 47 Raw'!T168</f>
        <v>18.654572000000002</v>
      </c>
      <c r="R186" s="25">
        <f>'AEO 2023 Table 47 Raw'!U168</f>
        <v>19.233153999999999</v>
      </c>
      <c r="S186" s="25">
        <f>'AEO 2023 Table 47 Raw'!V168</f>
        <v>19.821411000000001</v>
      </c>
      <c r="T186" s="25">
        <f>'AEO 2023 Table 47 Raw'!W168</f>
        <v>20.831299000000001</v>
      </c>
      <c r="U186" s="25">
        <f>'AEO 2023 Table 47 Raw'!X168</f>
        <v>21.736633000000001</v>
      </c>
      <c r="V186" s="25">
        <f>'AEO 2023 Table 47 Raw'!Y168</f>
        <v>22.211303999999998</v>
      </c>
      <c r="W186" s="25">
        <f>'AEO 2023 Table 47 Raw'!Z168</f>
        <v>22.786284999999999</v>
      </c>
      <c r="X186" s="25">
        <f>'AEO 2023 Table 47 Raw'!AA168</f>
        <v>23.382995999999999</v>
      </c>
      <c r="Y186" s="25">
        <f>'AEO 2023 Table 47 Raw'!AB168</f>
        <v>23.998992999999999</v>
      </c>
      <c r="Z186" s="25">
        <f>'AEO 2023 Table 47 Raw'!AC168</f>
        <v>24.634827000000001</v>
      </c>
      <c r="AA186" s="25">
        <f>'AEO 2023 Table 47 Raw'!AD168</f>
        <v>25.184601000000001</v>
      </c>
      <c r="AB186" s="25">
        <f>'AEO 2023 Table 47 Raw'!AE168</f>
        <v>25.844726999999999</v>
      </c>
      <c r="AC186" s="25">
        <f>'AEO 2023 Table 47 Raw'!AF168</f>
        <v>26.55423</v>
      </c>
      <c r="AD186" s="25">
        <f>'AEO 2023 Table 47 Raw'!AG168</f>
        <v>27.314879999999999</v>
      </c>
      <c r="AE186" s="25">
        <f>'AEO 2023 Table 47 Raw'!AH168</f>
        <v>28.123412999999999</v>
      </c>
      <c r="AF186" s="45" t="str">
        <f>'AEO 2023 Table 47 Raw'!AI168</f>
        <v>- -</v>
      </c>
    </row>
    <row r="187" spans="1:32" ht="15" customHeight="1">
      <c r="A187" s="8" t="s">
        <v>1247</v>
      </c>
      <c r="B187" s="24" t="s">
        <v>1073</v>
      </c>
      <c r="C187" s="25">
        <f>'AEO 2023 Table 47 Raw'!F169</f>
        <v>0</v>
      </c>
      <c r="D187" s="25">
        <f>'AEO 2023 Table 47 Raw'!G169</f>
        <v>209.46492000000001</v>
      </c>
      <c r="E187" s="25">
        <f>'AEO 2023 Table 47 Raw'!H169</f>
        <v>460.13586400000003</v>
      </c>
      <c r="F187" s="25">
        <f>'AEO 2023 Table 47 Raw'!I169</f>
        <v>229.08583100000001</v>
      </c>
      <c r="G187" s="25">
        <f>'AEO 2023 Table 47 Raw'!J169</f>
        <v>317.47808800000001</v>
      </c>
      <c r="H187" s="25">
        <f>'AEO 2023 Table 47 Raw'!K169</f>
        <v>187.26048299999999</v>
      </c>
      <c r="I187" s="25">
        <f>'AEO 2023 Table 47 Raw'!L169</f>
        <v>214.348862</v>
      </c>
      <c r="J187" s="25">
        <f>'AEO 2023 Table 47 Raw'!M169</f>
        <v>249.834259</v>
      </c>
      <c r="K187" s="25">
        <f>'AEO 2023 Table 47 Raw'!N169</f>
        <v>296.81411700000001</v>
      </c>
      <c r="L187" s="25">
        <f>'AEO 2023 Table 47 Raw'!O169</f>
        <v>319.17443800000001</v>
      </c>
      <c r="M187" s="25">
        <f>'AEO 2023 Table 47 Raw'!P169</f>
        <v>339.22967499999999</v>
      </c>
      <c r="N187" s="25">
        <f>'AEO 2023 Table 47 Raw'!Q169</f>
        <v>397.25842299999999</v>
      </c>
      <c r="O187" s="25">
        <f>'AEO 2023 Table 47 Raw'!R169</f>
        <v>406.20275900000001</v>
      </c>
      <c r="P187" s="25">
        <f>'AEO 2023 Table 47 Raw'!S169</f>
        <v>413.12435900000003</v>
      </c>
      <c r="Q187" s="25">
        <f>'AEO 2023 Table 47 Raw'!T169</f>
        <v>419.67819200000002</v>
      </c>
      <c r="R187" s="25">
        <f>'AEO 2023 Table 47 Raw'!U169</f>
        <v>426.31133999999997</v>
      </c>
      <c r="S187" s="25">
        <f>'AEO 2023 Table 47 Raw'!V169</f>
        <v>432.356964</v>
      </c>
      <c r="T187" s="25">
        <f>'AEO 2023 Table 47 Raw'!W169</f>
        <v>437.99243200000001</v>
      </c>
      <c r="U187" s="25">
        <f>'AEO 2023 Table 47 Raw'!X169</f>
        <v>444.01953099999997</v>
      </c>
      <c r="V187" s="25">
        <f>'AEO 2023 Table 47 Raw'!Y169</f>
        <v>449.06921399999999</v>
      </c>
      <c r="W187" s="25">
        <f>'AEO 2023 Table 47 Raw'!Z169</f>
        <v>453.67553700000002</v>
      </c>
      <c r="X187" s="25">
        <f>'AEO 2023 Table 47 Raw'!AA169</f>
        <v>457.88363600000002</v>
      </c>
      <c r="Y187" s="25">
        <f>'AEO 2023 Table 47 Raw'!AB169</f>
        <v>461.77047700000003</v>
      </c>
      <c r="Z187" s="25">
        <f>'AEO 2023 Table 47 Raw'!AC169</f>
        <v>465.51147500000002</v>
      </c>
      <c r="AA187" s="25">
        <f>'AEO 2023 Table 47 Raw'!AD169</f>
        <v>469.37573200000003</v>
      </c>
      <c r="AB187" s="25">
        <f>'AEO 2023 Table 47 Raw'!AE169</f>
        <v>473.366669</v>
      </c>
      <c r="AC187" s="25">
        <f>'AEO 2023 Table 47 Raw'!AF169</f>
        <v>477.805969</v>
      </c>
      <c r="AD187" s="25">
        <f>'AEO 2023 Table 47 Raw'!AG169</f>
        <v>483.20083599999998</v>
      </c>
      <c r="AE187" s="25">
        <f>'AEO 2023 Table 47 Raw'!AH169</f>
        <v>489.35626200000002</v>
      </c>
      <c r="AF187" s="45" t="str">
        <f>'AEO 2023 Table 47 Raw'!AI169</f>
        <v>- -</v>
      </c>
    </row>
    <row r="188" spans="1:32" ht="12" customHeight="1">
      <c r="A188" s="8" t="s">
        <v>1248</v>
      </c>
      <c r="B188" s="24" t="s">
        <v>1075</v>
      </c>
      <c r="C188" s="25">
        <f>'AEO 2023 Table 47 Raw'!F170</f>
        <v>0</v>
      </c>
      <c r="D188" s="25">
        <f>'AEO 2023 Table 47 Raw'!G170</f>
        <v>0</v>
      </c>
      <c r="E188" s="25">
        <f>'AEO 2023 Table 47 Raw'!H170</f>
        <v>221.829926</v>
      </c>
      <c r="F188" s="25">
        <f>'AEO 2023 Table 47 Raw'!I170</f>
        <v>120.38294999999999</v>
      </c>
      <c r="G188" s="25">
        <f>'AEO 2023 Table 47 Raw'!J170</f>
        <v>159.10351600000001</v>
      </c>
      <c r="H188" s="25">
        <f>'AEO 2023 Table 47 Raw'!K170</f>
        <v>105.838966</v>
      </c>
      <c r="I188" s="25">
        <f>'AEO 2023 Table 47 Raw'!L170</f>
        <v>123.445007</v>
      </c>
      <c r="J188" s="25">
        <f>'AEO 2023 Table 47 Raw'!M170</f>
        <v>142.73538199999999</v>
      </c>
      <c r="K188" s="25">
        <f>'AEO 2023 Table 47 Raw'!N170</f>
        <v>161.134232</v>
      </c>
      <c r="L188" s="25">
        <f>'AEO 2023 Table 47 Raw'!O170</f>
        <v>178.18235799999999</v>
      </c>
      <c r="M188" s="25">
        <f>'AEO 2023 Table 47 Raw'!P170</f>
        <v>193.75765999999999</v>
      </c>
      <c r="N188" s="25">
        <f>'AEO 2023 Table 47 Raw'!Q170</f>
        <v>247.382935</v>
      </c>
      <c r="O188" s="25">
        <f>'AEO 2023 Table 47 Raw'!R170</f>
        <v>252.203857</v>
      </c>
      <c r="P188" s="25">
        <f>'AEO 2023 Table 47 Raw'!S170</f>
        <v>255.38964799999999</v>
      </c>
      <c r="Q188" s="25">
        <f>'AEO 2023 Table 47 Raw'!T170</f>
        <v>258.36474600000003</v>
      </c>
      <c r="R188" s="25">
        <f>'AEO 2023 Table 47 Raw'!U170</f>
        <v>261.22705100000002</v>
      </c>
      <c r="S188" s="25">
        <f>'AEO 2023 Table 47 Raw'!V170</f>
        <v>263.53198200000003</v>
      </c>
      <c r="T188" s="25">
        <f>'AEO 2023 Table 47 Raw'!W170</f>
        <v>265.51074199999999</v>
      </c>
      <c r="U188" s="25">
        <f>'AEO 2023 Table 47 Raw'!X170</f>
        <v>267.742188</v>
      </c>
      <c r="V188" s="25">
        <f>'AEO 2023 Table 47 Raw'!Y170</f>
        <v>269.3125</v>
      </c>
      <c r="W188" s="25">
        <f>'AEO 2023 Table 47 Raw'!Z170</f>
        <v>270.68798800000002</v>
      </c>
      <c r="X188" s="25">
        <f>'AEO 2023 Table 47 Raw'!AA170</f>
        <v>271.945312</v>
      </c>
      <c r="Y188" s="25">
        <f>'AEO 2023 Table 47 Raw'!AB170</f>
        <v>273.14111300000002</v>
      </c>
      <c r="Z188" s="25">
        <f>'AEO 2023 Table 47 Raw'!AC170</f>
        <v>274.41601600000001</v>
      </c>
      <c r="AA188" s="25">
        <f>'AEO 2023 Table 47 Raw'!AD170</f>
        <v>275.93505900000002</v>
      </c>
      <c r="AB188" s="25">
        <f>'AEO 2023 Table 47 Raw'!AE170</f>
        <v>277.73779300000001</v>
      </c>
      <c r="AC188" s="25">
        <f>'AEO 2023 Table 47 Raw'!AF170</f>
        <v>280.03198200000003</v>
      </c>
      <c r="AD188" s="25">
        <f>'AEO 2023 Table 47 Raw'!AG170</f>
        <v>283.20404100000002</v>
      </c>
      <c r="AE188" s="25">
        <f>'AEO 2023 Table 47 Raw'!AH170</f>
        <v>286.96154799999999</v>
      </c>
      <c r="AF188" s="45" t="str">
        <f>'AEO 2023 Table 47 Raw'!AI170</f>
        <v>- -</v>
      </c>
    </row>
    <row r="189" spans="1:32" ht="15" customHeight="1">
      <c r="A189" s="8" t="s">
        <v>1249</v>
      </c>
      <c r="B189" s="24" t="s">
        <v>1077</v>
      </c>
      <c r="C189" s="25">
        <f>'AEO 2023 Table 47 Raw'!F171</f>
        <v>0</v>
      </c>
      <c r="D189" s="25">
        <f>'AEO 2023 Table 47 Raw'!G171</f>
        <v>0</v>
      </c>
      <c r="E189" s="25">
        <f>'AEO 2023 Table 47 Raw'!H171</f>
        <v>47.794128000000001</v>
      </c>
      <c r="F189" s="25">
        <f>'AEO 2023 Table 47 Raw'!I171</f>
        <v>34.290160999999998</v>
      </c>
      <c r="G189" s="25">
        <f>'AEO 2023 Table 47 Raw'!J171</f>
        <v>78.167045999999999</v>
      </c>
      <c r="H189" s="25">
        <f>'AEO 2023 Table 47 Raw'!K171</f>
        <v>21.906136</v>
      </c>
      <c r="I189" s="25">
        <f>'AEO 2023 Table 47 Raw'!L171</f>
        <v>29.046921000000001</v>
      </c>
      <c r="J189" s="25">
        <f>'AEO 2023 Table 47 Raw'!M171</f>
        <v>42.34742</v>
      </c>
      <c r="K189" s="25">
        <f>'AEO 2023 Table 47 Raw'!N171</f>
        <v>67.976646000000002</v>
      </c>
      <c r="L189" s="25">
        <f>'AEO 2023 Table 47 Raw'!O171</f>
        <v>70.347549000000001</v>
      </c>
      <c r="M189" s="25">
        <f>'AEO 2023 Table 47 Raw'!P171</f>
        <v>71.901809999999998</v>
      </c>
      <c r="N189" s="25">
        <f>'AEO 2023 Table 47 Raw'!Q171</f>
        <v>73.409531000000001</v>
      </c>
      <c r="O189" s="25">
        <f>'AEO 2023 Table 47 Raw'!R171</f>
        <v>74.759415000000004</v>
      </c>
      <c r="P189" s="25">
        <f>'AEO 2023 Table 47 Raw'!S171</f>
        <v>75.880463000000006</v>
      </c>
      <c r="Q189" s="25">
        <f>'AEO 2023 Table 47 Raw'!T171</f>
        <v>76.833099000000004</v>
      </c>
      <c r="R189" s="25">
        <f>'AEO 2023 Table 47 Raw'!U171</f>
        <v>77.983086</v>
      </c>
      <c r="S189" s="25">
        <f>'AEO 2023 Table 47 Raw'!V171</f>
        <v>79.231110000000001</v>
      </c>
      <c r="T189" s="25">
        <f>'AEO 2023 Table 47 Raw'!W171</f>
        <v>80.483269000000007</v>
      </c>
      <c r="U189" s="25">
        <f>'AEO 2023 Table 47 Raw'!X171</f>
        <v>81.913345000000007</v>
      </c>
      <c r="V189" s="25">
        <f>'AEO 2023 Table 47 Raw'!Y171</f>
        <v>83.149544000000006</v>
      </c>
      <c r="W189" s="25">
        <f>'AEO 2023 Table 47 Raw'!Z171</f>
        <v>84.208145000000002</v>
      </c>
      <c r="X189" s="25">
        <f>'AEO 2023 Table 47 Raw'!AA171</f>
        <v>85.047950999999998</v>
      </c>
      <c r="Y189" s="25">
        <f>'AEO 2023 Table 47 Raw'!AB171</f>
        <v>85.678557999999995</v>
      </c>
      <c r="Z189" s="25">
        <f>'AEO 2023 Table 47 Raw'!AC171</f>
        <v>86.113647</v>
      </c>
      <c r="AA189" s="25">
        <f>'AEO 2023 Table 47 Raw'!AD171</f>
        <v>86.440674000000001</v>
      </c>
      <c r="AB189" s="25">
        <f>'AEO 2023 Table 47 Raw'!AE171</f>
        <v>86.611412000000001</v>
      </c>
      <c r="AC189" s="25">
        <f>'AEO 2023 Table 47 Raw'!AF171</f>
        <v>86.682541000000001</v>
      </c>
      <c r="AD189" s="25">
        <f>'AEO 2023 Table 47 Raw'!AG171</f>
        <v>86.753997999999996</v>
      </c>
      <c r="AE189" s="25">
        <f>'AEO 2023 Table 47 Raw'!AH171</f>
        <v>86.938659999999999</v>
      </c>
      <c r="AF189" s="45" t="str">
        <f>'AEO 2023 Table 47 Raw'!AI171</f>
        <v>- -</v>
      </c>
    </row>
    <row r="190" spans="1:32" ht="15" customHeight="1">
      <c r="A190" s="8" t="s">
        <v>1250</v>
      </c>
      <c r="B190" s="24" t="s">
        <v>1135</v>
      </c>
      <c r="C190" s="25">
        <f>'AEO 2023 Table 47 Raw'!F172</f>
        <v>0</v>
      </c>
      <c r="D190" s="25">
        <f>'AEO 2023 Table 47 Raw'!G172</f>
        <v>209.46492000000001</v>
      </c>
      <c r="E190" s="25">
        <f>'AEO 2023 Table 47 Raw'!H172</f>
        <v>190.51182600000001</v>
      </c>
      <c r="F190" s="25">
        <f>'AEO 2023 Table 47 Raw'!I172</f>
        <v>74.412719999999993</v>
      </c>
      <c r="G190" s="25">
        <f>'AEO 2023 Table 47 Raw'!J172</f>
        <v>80.207520000000002</v>
      </c>
      <c r="H190" s="25">
        <f>'AEO 2023 Table 47 Raw'!K172</f>
        <v>59.515380999999998</v>
      </c>
      <c r="I190" s="25">
        <f>'AEO 2023 Table 47 Raw'!L172</f>
        <v>61.856934000000003</v>
      </c>
      <c r="J190" s="25">
        <f>'AEO 2023 Table 47 Raw'!M172</f>
        <v>64.751464999999996</v>
      </c>
      <c r="K190" s="25">
        <f>'AEO 2023 Table 47 Raw'!N172</f>
        <v>67.703247000000005</v>
      </c>
      <c r="L190" s="25">
        <f>'AEO 2023 Table 47 Raw'!O172</f>
        <v>70.644531000000001</v>
      </c>
      <c r="M190" s="25">
        <f>'AEO 2023 Table 47 Raw'!P172</f>
        <v>73.570189999999997</v>
      </c>
      <c r="N190" s="25">
        <f>'AEO 2023 Table 47 Raw'!Q172</f>
        <v>76.465941999999998</v>
      </c>
      <c r="O190" s="25">
        <f>'AEO 2023 Table 47 Raw'!R172</f>
        <v>79.239502000000002</v>
      </c>
      <c r="P190" s="25">
        <f>'AEO 2023 Table 47 Raw'!S172</f>
        <v>81.854247999999998</v>
      </c>
      <c r="Q190" s="25">
        <f>'AEO 2023 Table 47 Raw'!T172</f>
        <v>84.480346999999995</v>
      </c>
      <c r="R190" s="25">
        <f>'AEO 2023 Table 47 Raw'!U172</f>
        <v>87.101196000000002</v>
      </c>
      <c r="S190" s="25">
        <f>'AEO 2023 Table 47 Raw'!V172</f>
        <v>89.593872000000005</v>
      </c>
      <c r="T190" s="25">
        <f>'AEO 2023 Table 47 Raw'!W172</f>
        <v>91.998412999999999</v>
      </c>
      <c r="U190" s="25">
        <f>'AEO 2023 Table 47 Raw'!X172</f>
        <v>94.364013999999997</v>
      </c>
      <c r="V190" s="25">
        <f>'AEO 2023 Table 47 Raw'!Y172</f>
        <v>96.607178000000005</v>
      </c>
      <c r="W190" s="25">
        <f>'AEO 2023 Table 47 Raw'!Z172</f>
        <v>98.779419000000004</v>
      </c>
      <c r="X190" s="25">
        <f>'AEO 2023 Table 47 Raw'!AA172</f>
        <v>100.890381</v>
      </c>
      <c r="Y190" s="25">
        <f>'AEO 2023 Table 47 Raw'!AB172</f>
        <v>102.950806</v>
      </c>
      <c r="Z190" s="25">
        <f>'AEO 2023 Table 47 Raw'!AC172</f>
        <v>104.98181200000001</v>
      </c>
      <c r="AA190" s="25">
        <f>'AEO 2023 Table 47 Raw'!AD172</f>
        <v>107</v>
      </c>
      <c r="AB190" s="25">
        <f>'AEO 2023 Table 47 Raw'!AE172</f>
        <v>109.017456</v>
      </c>
      <c r="AC190" s="25">
        <f>'AEO 2023 Table 47 Raw'!AF172</f>
        <v>111.091431</v>
      </c>
      <c r="AD190" s="25">
        <f>'AEO 2023 Table 47 Raw'!AG172</f>
        <v>113.24279799999999</v>
      </c>
      <c r="AE190" s="25">
        <f>'AEO 2023 Table 47 Raw'!AH172</f>
        <v>115.45605500000001</v>
      </c>
      <c r="AF190" s="45" t="str">
        <f>'AEO 2023 Table 47 Raw'!AI172</f>
        <v>- -</v>
      </c>
    </row>
    <row r="191" spans="1:32" ht="15" customHeight="1">
      <c r="A191" s="8" t="s">
        <v>1251</v>
      </c>
      <c r="B191" s="24" t="s">
        <v>1252</v>
      </c>
      <c r="C191" s="25">
        <f>'AEO 2023 Table 47 Raw'!F173</f>
        <v>0.79372399999999999</v>
      </c>
      <c r="D191" s="25">
        <f>'AEO 2023 Table 47 Raw'!G173</f>
        <v>12.980262</v>
      </c>
      <c r="E191" s="25">
        <f>'AEO 2023 Table 47 Raw'!H173</f>
        <v>13.87327</v>
      </c>
      <c r="F191" s="25">
        <f>'AEO 2023 Table 47 Raw'!I173</f>
        <v>26.350292</v>
      </c>
      <c r="G191" s="25">
        <f>'AEO 2023 Table 47 Raw'!J173</f>
        <v>34.025683999999998</v>
      </c>
      <c r="H191" s="25">
        <f>'AEO 2023 Table 47 Raw'!K173</f>
        <v>23.44116</v>
      </c>
      <c r="I191" s="25">
        <f>'AEO 2023 Table 47 Raw'!L173</f>
        <v>23.946943000000001</v>
      </c>
      <c r="J191" s="25">
        <f>'AEO 2023 Table 47 Raw'!M173</f>
        <v>7.5498479999999999</v>
      </c>
      <c r="K191" s="25">
        <f>'AEO 2023 Table 47 Raw'!N173</f>
        <v>10.049531999999999</v>
      </c>
      <c r="L191" s="25">
        <f>'AEO 2023 Table 47 Raw'!O173</f>
        <v>12.750522999999999</v>
      </c>
      <c r="M191" s="25">
        <f>'AEO 2023 Table 47 Raw'!P173</f>
        <v>15.652850000000001</v>
      </c>
      <c r="N191" s="25">
        <f>'AEO 2023 Table 47 Raw'!Q173</f>
        <v>19.172958000000001</v>
      </c>
      <c r="O191" s="25">
        <f>'AEO 2023 Table 47 Raw'!R173</f>
        <v>21.966609999999999</v>
      </c>
      <c r="P191" s="25">
        <f>'AEO 2023 Table 47 Raw'!S173</f>
        <v>24.430050000000001</v>
      </c>
      <c r="Q191" s="25">
        <f>'AEO 2023 Table 47 Raw'!T173</f>
        <v>26.608149000000001</v>
      </c>
      <c r="R191" s="25">
        <f>'AEO 2023 Table 47 Raw'!U173</f>
        <v>29.806080000000001</v>
      </c>
      <c r="S191" s="25">
        <f>'AEO 2023 Table 47 Raw'!V173</f>
        <v>31.115946000000001</v>
      </c>
      <c r="T191" s="25">
        <f>'AEO 2023 Table 47 Raw'!W173</f>
        <v>32.410407999999997</v>
      </c>
      <c r="U191" s="25">
        <f>'AEO 2023 Table 47 Raw'!X173</f>
        <v>32.874062000000002</v>
      </c>
      <c r="V191" s="25">
        <f>'AEO 2023 Table 47 Raw'!Y173</f>
        <v>33.091309000000003</v>
      </c>
      <c r="W191" s="25">
        <f>'AEO 2023 Table 47 Raw'!Z173</f>
        <v>35.272255000000001</v>
      </c>
      <c r="X191" s="25">
        <f>'AEO 2023 Table 47 Raw'!AA173</f>
        <v>35.527016000000003</v>
      </c>
      <c r="Y191" s="25">
        <f>'AEO 2023 Table 47 Raw'!AB173</f>
        <v>34.892966999999999</v>
      </c>
      <c r="Z191" s="25">
        <f>'AEO 2023 Table 47 Raw'!AC173</f>
        <v>34.265090999999998</v>
      </c>
      <c r="AA191" s="25">
        <f>'AEO 2023 Table 47 Raw'!AD173</f>
        <v>33.642463999999997</v>
      </c>
      <c r="AB191" s="25">
        <f>'AEO 2023 Table 47 Raw'!AE173</f>
        <v>33.005409</v>
      </c>
      <c r="AC191" s="25">
        <f>'AEO 2023 Table 47 Raw'!AF173</f>
        <v>32.366652999999999</v>
      </c>
      <c r="AD191" s="25">
        <f>'AEO 2023 Table 47 Raw'!AG173</f>
        <v>31.752213000000001</v>
      </c>
      <c r="AE191" s="25">
        <f>'AEO 2023 Table 47 Raw'!AH173</f>
        <v>31.186401</v>
      </c>
      <c r="AF191" s="45">
        <f>'AEO 2023 Table 47 Raw'!AI173</f>
        <v>0.14000000000000001</v>
      </c>
    </row>
    <row r="192" spans="1:32" ht="15" customHeight="1">
      <c r="A192" s="8" t="s">
        <v>1253</v>
      </c>
      <c r="B192" s="24" t="s">
        <v>1254</v>
      </c>
      <c r="C192" s="25">
        <f>'AEO 2023 Table 47 Raw'!F174</f>
        <v>0.79372399999999999</v>
      </c>
      <c r="D192" s="25">
        <f>'AEO 2023 Table 47 Raw'!G174</f>
        <v>7.4462910000000004</v>
      </c>
      <c r="E192" s="25">
        <f>'AEO 2023 Table 47 Raw'!H174</f>
        <v>10.540979</v>
      </c>
      <c r="F192" s="25">
        <f>'AEO 2023 Table 47 Raw'!I174</f>
        <v>9.1241839999999996</v>
      </c>
      <c r="G192" s="25">
        <f>'AEO 2023 Table 47 Raw'!J174</f>
        <v>8.5874229999999994</v>
      </c>
      <c r="H192" s="25">
        <f>'AEO 2023 Table 47 Raw'!K174</f>
        <v>6.9385599999999998</v>
      </c>
      <c r="I192" s="25">
        <f>'AEO 2023 Table 47 Raw'!L174</f>
        <v>7.4051960000000001</v>
      </c>
      <c r="J192" s="25">
        <f>'AEO 2023 Table 47 Raw'!M174</f>
        <v>4.6872920000000002</v>
      </c>
      <c r="K192" s="25">
        <f>'AEO 2023 Table 47 Raw'!N174</f>
        <v>5.5550129999999998</v>
      </c>
      <c r="L192" s="25">
        <f>'AEO 2023 Table 47 Raw'!O174</f>
        <v>6.4856889999999998</v>
      </c>
      <c r="M192" s="25">
        <f>'AEO 2023 Table 47 Raw'!P174</f>
        <v>7.4760400000000002</v>
      </c>
      <c r="N192" s="25">
        <f>'AEO 2023 Table 47 Raw'!Q174</f>
        <v>8.5032789999999991</v>
      </c>
      <c r="O192" s="25">
        <f>'AEO 2023 Table 47 Raw'!R174</f>
        <v>9.4984909999999996</v>
      </c>
      <c r="P192" s="25">
        <f>'AEO 2023 Table 47 Raw'!S174</f>
        <v>10.436935999999999</v>
      </c>
      <c r="Q192" s="25">
        <f>'AEO 2023 Table 47 Raw'!T174</f>
        <v>11.300264</v>
      </c>
      <c r="R192" s="25">
        <f>'AEO 2023 Table 47 Raw'!U174</f>
        <v>12.071911</v>
      </c>
      <c r="S192" s="25">
        <f>'AEO 2023 Table 47 Raw'!V174</f>
        <v>13.071901</v>
      </c>
      <c r="T192" s="25">
        <f>'AEO 2023 Table 47 Raw'!W174</f>
        <v>14.14739</v>
      </c>
      <c r="U192" s="25">
        <f>'AEO 2023 Table 47 Raw'!X174</f>
        <v>14.482977</v>
      </c>
      <c r="V192" s="25">
        <f>'AEO 2023 Table 47 Raw'!Y174</f>
        <v>14.647125000000001</v>
      </c>
      <c r="W192" s="25">
        <f>'AEO 2023 Table 47 Raw'!Z174</f>
        <v>14.705292</v>
      </c>
      <c r="X192" s="25">
        <f>'AEO 2023 Table 47 Raw'!AA174</f>
        <v>14.677673</v>
      </c>
      <c r="Y192" s="25">
        <f>'AEO 2023 Table 47 Raw'!AB174</f>
        <v>14.582153</v>
      </c>
      <c r="Z192" s="25">
        <f>'AEO 2023 Table 47 Raw'!AC174</f>
        <v>14.438843</v>
      </c>
      <c r="AA192" s="25">
        <f>'AEO 2023 Table 47 Raw'!AD174</f>
        <v>14.260223</v>
      </c>
      <c r="AB192" s="25">
        <f>'AEO 2023 Table 47 Raw'!AE174</f>
        <v>14.050934</v>
      </c>
      <c r="AC192" s="25">
        <f>'AEO 2023 Table 47 Raw'!AF174</f>
        <v>13.821960000000001</v>
      </c>
      <c r="AD192" s="25">
        <f>'AEO 2023 Table 47 Raw'!AG174</f>
        <v>13.586792000000001</v>
      </c>
      <c r="AE192" s="25">
        <f>'AEO 2023 Table 47 Raw'!AH174</f>
        <v>13.356964</v>
      </c>
      <c r="AF192" s="45">
        <f>'AEO 2023 Table 47 Raw'!AI174</f>
        <v>0.106</v>
      </c>
    </row>
    <row r="193" spans="2:33" ht="15" customHeight="1" thickBot="1"/>
    <row r="194" spans="2:33" ht="12" customHeight="1">
      <c r="B194" s="39" t="s">
        <v>1255</v>
      </c>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row>
    <row r="195" spans="2:33" ht="15" customHeight="1">
      <c r="B195" s="4" t="s">
        <v>1256</v>
      </c>
    </row>
    <row r="196" spans="2:33" ht="15" customHeight="1">
      <c r="B196" s="4" t="s">
        <v>1257</v>
      </c>
    </row>
    <row r="197" spans="2:33" ht="15" customHeight="1">
      <c r="B197" s="4" t="s">
        <v>1258</v>
      </c>
    </row>
    <row r="198" spans="2:33" ht="15" customHeight="1">
      <c r="B198" s="4" t="s">
        <v>1259</v>
      </c>
    </row>
    <row r="199" spans="2:33" ht="15" customHeight="1">
      <c r="B199" s="4" t="s">
        <v>175</v>
      </c>
    </row>
    <row r="200" spans="2:33" ht="12" customHeight="1">
      <c r="B200" s="4" t="s">
        <v>1035</v>
      </c>
    </row>
    <row r="201" spans="2:33" ht="15" customHeight="1">
      <c r="B201" s="4" t="s">
        <v>176</v>
      </c>
    </row>
    <row r="202" spans="2:33" ht="15" customHeight="1">
      <c r="B202" s="4" t="s">
        <v>1260</v>
      </c>
    </row>
    <row r="203" spans="2:33" ht="15" customHeight="1">
      <c r="B203" s="4" t="s">
        <v>1261</v>
      </c>
    </row>
    <row r="204" spans="2:33" ht="12" customHeight="1"/>
    <row r="205" spans="2:33" ht="15" customHeight="1"/>
    <row r="206" spans="2:33" ht="15" customHeight="1"/>
    <row r="207" spans="2:33" ht="15" customHeight="1"/>
    <row r="208" spans="2:33" ht="15" customHeight="1"/>
    <row r="209" ht="12"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2" customHeight="1"/>
    <row r="249" ht="15" customHeight="1"/>
    <row r="250" ht="15" customHeight="1"/>
    <row r="251" ht="15" customHeight="1"/>
    <row r="252" ht="12" customHeight="1"/>
    <row r="253" ht="15" customHeight="1"/>
    <row r="254" ht="15" customHeight="1"/>
    <row r="255" ht="12"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2"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2" customHeight="1"/>
    <row r="328" ht="15" customHeight="1"/>
    <row r="329" ht="12"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2"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2" customHeight="1"/>
    <row r="403" ht="15" customHeight="1"/>
    <row r="404" ht="15" customHeight="1"/>
    <row r="405" ht="12" customHeight="1"/>
    <row r="406" ht="15" customHeight="1"/>
    <row r="407" ht="15" customHeight="1"/>
    <row r="408" ht="15" customHeight="1"/>
    <row r="409" ht="15" customHeight="1"/>
    <row r="410" ht="15" customHeight="1"/>
    <row r="411" ht="12"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2" customHeight="1"/>
    <row r="429" ht="15" customHeight="1"/>
    <row r="430" ht="15" customHeight="1"/>
    <row r="431" ht="12" customHeight="1"/>
    <row r="432" ht="15" customHeight="1"/>
    <row r="433" ht="15" customHeight="1"/>
    <row r="434" ht="15" customHeight="1"/>
    <row r="435" ht="12"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2" customHeight="1"/>
    <row r="447" ht="15" customHeight="1"/>
    <row r="448" ht="15" customHeight="1"/>
    <row r="449" ht="12"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2"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2" customHeight="1"/>
    <row r="528" ht="15" customHeight="1"/>
    <row r="529" ht="12" customHeight="1"/>
    <row r="530" ht="15" customHeight="1"/>
    <row r="531" ht="15" customHeight="1"/>
    <row r="532" ht="15" customHeight="1"/>
    <row r="533" ht="15" customHeight="1"/>
    <row r="534" ht="15" customHeight="1"/>
    <row r="535" ht="12"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2" customHeight="1"/>
    <row r="553" ht="15" customHeight="1"/>
    <row r="554" ht="12" customHeight="1"/>
    <row r="555" ht="15" customHeight="1"/>
    <row r="556" ht="15" customHeight="1"/>
    <row r="557" ht="15" customHeight="1"/>
    <row r="558" ht="15" customHeight="1"/>
    <row r="559" ht="15" customHeight="1"/>
    <row r="560" ht="15" customHeight="1"/>
    <row r="561" ht="15"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5" customHeight="1"/>
    <row r="576" ht="15" customHeight="1"/>
    <row r="577" ht="15" customHeight="1"/>
    <row r="578" ht="15" customHeight="1"/>
    <row r="579" ht="15" customHeight="1"/>
    <row r="580" ht="15" customHeight="1"/>
    <row r="581" ht="15" customHeight="1"/>
    <row r="582" ht="15" customHeight="1"/>
    <row r="583" ht="15" customHeight="1"/>
    <row r="584" ht="12"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2" customHeight="1"/>
    <row r="601" ht="15" customHeight="1"/>
    <row r="602" ht="12" customHeight="1"/>
    <row r="603" ht="15" customHeight="1"/>
    <row r="604" ht="15" customHeight="1"/>
    <row r="605" ht="15" customHeight="1"/>
    <row r="606" ht="15" customHeight="1"/>
    <row r="607" ht="12"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2" customHeight="1"/>
    <row r="624" ht="15" customHeight="1"/>
    <row r="625" ht="12" customHeight="1"/>
    <row r="626" ht="15" customHeight="1"/>
    <row r="627" ht="12" customHeight="1"/>
    <row r="628" ht="15" customHeight="1"/>
    <row r="629" ht="15" customHeight="1"/>
    <row r="630" ht="12" customHeight="1"/>
    <row r="631" ht="15" customHeight="1"/>
    <row r="632" ht="12" customHeight="1"/>
    <row r="633" ht="12" customHeight="1"/>
    <row r="634" ht="15" customHeight="1"/>
    <row r="635" ht="12" customHeight="1"/>
    <row r="636" ht="15" customHeight="1"/>
    <row r="637" ht="15" customHeight="1"/>
    <row r="638" ht="15" customHeight="1"/>
    <row r="639" ht="15" customHeight="1"/>
    <row r="640" ht="15" customHeight="1"/>
    <row r="641" ht="15" customHeight="1"/>
    <row r="642" ht="15"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5" customHeight="1"/>
    <row r="676" ht="15" customHeight="1"/>
    <row r="677" ht="15" customHeight="1"/>
    <row r="678" ht="15" customHeight="1"/>
    <row r="679" ht="15" customHeight="1"/>
    <row r="680" ht="15" customHeight="1"/>
    <row r="681" ht="15" customHeight="1"/>
    <row r="682" ht="12"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2" customHeight="1"/>
    <row r="699" ht="15" customHeight="1"/>
    <row r="700" ht="15" customHeight="1"/>
    <row r="701" ht="15" customHeight="1"/>
    <row r="702" ht="15" customHeight="1"/>
    <row r="703" ht="12"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2"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2" customHeight="1"/>
    <row r="781" ht="15" customHeight="1"/>
    <row r="782" ht="15" customHeight="1"/>
    <row r="783" ht="15" customHeight="1"/>
    <row r="784" ht="12"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2"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2" customHeight="1"/>
    <row r="811" ht="15" customHeight="1"/>
    <row r="812" ht="15" customHeight="1"/>
    <row r="813" ht="15" customHeight="1"/>
    <row r="814" ht="12"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2" customHeight="1"/>
    <row r="826" ht="15" customHeight="1"/>
    <row r="827" ht="15" customHeight="1"/>
    <row r="828" ht="15" customHeight="1"/>
    <row r="829" ht="15" customHeight="1"/>
    <row r="830" ht="15" customHeight="1"/>
    <row r="831" ht="15" customHeight="1"/>
    <row r="832" ht="15" customHeight="1"/>
    <row r="833" ht="15" customHeight="1"/>
    <row r="834" ht="15" customHeight="1"/>
    <row r="835" ht="12"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2"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2"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2"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2" customHeight="1"/>
    <row r="882" ht="15" customHeight="1"/>
    <row r="883" ht="15" customHeight="1"/>
    <row r="884" ht="15" customHeight="1"/>
    <row r="885" ht="15" customHeight="1"/>
    <row r="886" ht="15" customHeight="1"/>
    <row r="887" ht="15" customHeight="1"/>
    <row r="888" ht="15" customHeight="1"/>
    <row r="889" ht="12" customHeight="1"/>
    <row r="890" ht="12" customHeight="1"/>
    <row r="891" ht="12" customHeight="1"/>
    <row r="892" ht="12" customHeight="1"/>
    <row r="893" ht="12" customHeight="1"/>
    <row r="894" ht="12" customHeight="1"/>
    <row r="895" ht="12" customHeight="1"/>
    <row r="896" ht="12" customHeight="1"/>
    <row r="897" ht="12" customHeight="1"/>
    <row r="898" ht="12" customHeight="1"/>
    <row r="899" ht="12"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2"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2" customHeight="1"/>
    <row r="928" ht="15" customHeight="1"/>
    <row r="929" ht="12" customHeight="1"/>
    <row r="930" ht="15" customHeight="1"/>
    <row r="931" ht="15" customHeight="1"/>
    <row r="932" ht="15" customHeight="1"/>
    <row r="933" ht="15" customHeight="1"/>
    <row r="934" ht="15" customHeight="1"/>
    <row r="935" ht="12"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2" customHeight="1"/>
    <row r="953" ht="15" customHeight="1"/>
    <row r="954" ht="12" customHeight="1"/>
    <row r="955" ht="15" customHeight="1"/>
    <row r="956" ht="12"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2" customHeight="1"/>
    <row r="976"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2" customHeight="1"/>
    <row r="1011" ht="15" customHeight="1"/>
    <row r="1012" ht="15" customHeight="1"/>
    <row r="1013" ht="15" customHeight="1"/>
    <row r="1014" ht="15" customHeight="1"/>
    <row r="1015"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2" customHeight="1"/>
    <row r="1028" ht="15" customHeight="1"/>
    <row r="1029" ht="15" customHeight="1"/>
    <row r="1030" ht="12" customHeight="1"/>
    <row r="1031" ht="15" customHeight="1"/>
    <row r="1032" ht="15" customHeight="1"/>
    <row r="1033" ht="15" customHeight="1"/>
    <row r="1034" ht="15" customHeight="1"/>
    <row r="1035" ht="15" customHeight="1"/>
    <row r="1036" ht="12"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2" customHeight="1"/>
    <row r="1054" ht="15" customHeight="1"/>
    <row r="1055" ht="15" customHeight="1"/>
    <row r="1056" ht="12" customHeight="1"/>
    <row r="1057" ht="15" customHeight="1"/>
    <row r="1058" ht="12" customHeight="1"/>
    <row r="1059" ht="15" customHeight="1"/>
    <row r="1060" ht="15" customHeight="1"/>
    <row r="1061" ht="15" customHeight="1"/>
    <row r="1062" ht="15" customHeight="1"/>
    <row r="1063" ht="15" customHeight="1"/>
    <row r="1064" ht="15" customHeight="1"/>
    <row r="1065"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0" ht="15" customHeight="1"/>
    <row r="1101" ht="15" customHeight="1"/>
    <row r="1102" ht="15" customHeight="1"/>
    <row r="1103" ht="15" customHeight="1"/>
    <row r="1104" ht="15" customHeight="1"/>
    <row r="1105" ht="15" customHeight="1"/>
    <row r="1106" ht="15" customHeight="1"/>
    <row r="1107" ht="15" customHeight="1"/>
    <row r="1108" ht="15" customHeight="1"/>
    <row r="1109" ht="15" customHeight="1"/>
    <row r="1110" ht="12" customHeight="1"/>
    <row r="1111" ht="15" customHeight="1"/>
    <row r="1112" ht="15" customHeight="1"/>
    <row r="1113" ht="15" customHeight="1"/>
    <row r="1114" ht="15" customHeight="1"/>
    <row r="1115" ht="15" customHeight="1"/>
    <row r="1116" ht="15" customHeight="1"/>
    <row r="1117" ht="15" customHeight="1"/>
    <row r="1118" ht="15" customHeight="1"/>
    <row r="1119" ht="15" customHeight="1"/>
    <row r="1120" ht="15" customHeight="1"/>
    <row r="1121" ht="15" customHeight="1"/>
    <row r="1122" ht="15" customHeight="1"/>
    <row r="1123" ht="15" customHeight="1"/>
    <row r="1124" ht="15" customHeight="1"/>
    <row r="1125" ht="15" customHeight="1"/>
    <row r="1126" ht="15" customHeight="1"/>
    <row r="1127" ht="12" customHeight="1"/>
    <row r="1128" ht="15" customHeight="1"/>
    <row r="1129" ht="12" customHeight="1"/>
    <row r="1130" ht="15" customHeight="1"/>
    <row r="1131" ht="15" customHeight="1"/>
    <row r="1132" ht="15" customHeight="1"/>
    <row r="1133" ht="15" customHeight="1"/>
    <row r="1134" ht="15" customHeight="1"/>
    <row r="1135" ht="12" customHeight="1"/>
    <row r="1136" ht="15" customHeight="1"/>
    <row r="1137" ht="15" customHeight="1"/>
    <row r="1138" ht="15" customHeight="1"/>
    <row r="1139" ht="15" customHeight="1"/>
    <row r="1140" ht="15" customHeight="1"/>
    <row r="1141" ht="15" customHeight="1"/>
    <row r="1142" ht="15" customHeight="1"/>
    <row r="1143" ht="15" customHeight="1"/>
    <row r="1144" ht="15" customHeight="1"/>
    <row r="1145" ht="15" customHeight="1"/>
    <row r="1146" ht="15" customHeight="1"/>
    <row r="1147" ht="15" customHeight="1"/>
    <row r="1148" ht="15" customHeight="1"/>
    <row r="1149" ht="15" customHeight="1"/>
    <row r="1150" ht="15" customHeight="1"/>
    <row r="1151" ht="15" customHeight="1"/>
    <row r="1152" ht="12" customHeight="1"/>
    <row r="1153" ht="15" customHeight="1"/>
    <row r="1154" ht="12" customHeight="1"/>
    <row r="1155" ht="15" customHeight="1"/>
    <row r="1156" ht="12"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69" ht="15" customHeight="1"/>
    <row r="1170" ht="15" customHeight="1"/>
    <row r="1171" ht="15" customHeight="1"/>
    <row r="1172" ht="15" customHeight="1"/>
    <row r="1173" ht="15" customHeight="1"/>
    <row r="1174" ht="15" customHeight="1"/>
    <row r="1175" ht="12" customHeight="1"/>
    <row r="1176" ht="12" customHeight="1"/>
    <row r="1177" ht="12" customHeight="1"/>
    <row r="1178" ht="12" customHeight="1"/>
    <row r="1179" ht="12" customHeight="1"/>
    <row r="1180" ht="12" customHeight="1"/>
    <row r="1181" ht="12" customHeight="1"/>
    <row r="1182" ht="12" customHeight="1"/>
    <row r="1183" ht="12" customHeight="1"/>
    <row r="1184"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0" ht="12" customHeight="1"/>
    <row r="1211" ht="15" customHeight="1"/>
    <row r="1212" ht="15" customHeight="1"/>
    <row r="1213" ht="15" customHeight="1"/>
    <row r="1214" ht="15" customHeight="1"/>
    <row r="1215" ht="15" customHeight="1"/>
    <row r="1216" ht="15" customHeight="1"/>
    <row r="1217" ht="15" customHeight="1"/>
    <row r="1218" ht="15" customHeight="1"/>
    <row r="1219" ht="15" customHeight="1"/>
    <row r="1220" ht="15" customHeight="1"/>
    <row r="1221" ht="15" customHeight="1"/>
    <row r="1222" ht="15" customHeight="1"/>
    <row r="1223" ht="15" customHeight="1"/>
    <row r="1224" ht="15" customHeight="1"/>
    <row r="1225" ht="15" customHeight="1"/>
    <row r="1226" ht="15" customHeight="1"/>
    <row r="1227" ht="12" customHeight="1"/>
    <row r="1228" ht="15" customHeight="1"/>
    <row r="1229" ht="12" customHeight="1"/>
    <row r="1230" ht="15" customHeight="1"/>
    <row r="1231" ht="15" customHeight="1"/>
    <row r="1232" ht="15" customHeight="1"/>
    <row r="1233" ht="15" customHeight="1"/>
    <row r="1234" ht="15" customHeight="1"/>
    <row r="1235" ht="12" customHeight="1"/>
    <row r="1236" ht="15" customHeight="1"/>
    <row r="1237" ht="15" customHeight="1"/>
    <row r="1238" ht="15" customHeight="1"/>
    <row r="1239" ht="15" customHeight="1"/>
    <row r="1240" ht="15" customHeight="1"/>
    <row r="1241" ht="15" customHeight="1"/>
    <row r="1242" ht="15" customHeight="1"/>
    <row r="1243" ht="15" customHeight="1"/>
    <row r="1244" ht="15" customHeight="1"/>
    <row r="1245" ht="15" customHeight="1"/>
    <row r="1246" ht="15" customHeight="1"/>
    <row r="1247" ht="15" customHeight="1"/>
    <row r="1248" ht="15" customHeight="1"/>
    <row r="1249" ht="15" customHeight="1"/>
    <row r="1250" ht="15" customHeight="1"/>
    <row r="1251" ht="15" customHeight="1"/>
    <row r="1252" ht="12" customHeight="1"/>
    <row r="1253" ht="15" customHeight="1"/>
    <row r="1254" ht="12" customHeight="1"/>
    <row r="1255" ht="15" customHeight="1"/>
    <row r="1256" ht="12" customHeight="1"/>
    <row r="1257" ht="15" customHeight="1"/>
    <row r="1258" ht="15" customHeight="1"/>
    <row r="1259" ht="15" customHeight="1"/>
    <row r="1260" ht="15" customHeight="1"/>
    <row r="1261" ht="15" customHeight="1"/>
    <row r="1262" ht="15" customHeight="1"/>
    <row r="1263" ht="15" customHeight="1"/>
    <row r="1264" ht="15" customHeight="1"/>
    <row r="1265" ht="15" customHeight="1"/>
    <row r="1266" ht="15" customHeight="1"/>
    <row r="1267" ht="15" customHeight="1"/>
    <row r="1268" ht="15" customHeight="1"/>
    <row r="1269" ht="15" customHeight="1"/>
    <row r="1270" ht="15" customHeight="1"/>
    <row r="1271" ht="15" customHeight="1"/>
    <row r="1272" ht="15" customHeight="1"/>
    <row r="1273" ht="15" customHeight="1"/>
    <row r="1274" ht="15" customHeight="1"/>
    <row r="1275" ht="12" customHeight="1"/>
    <row r="1276" ht="12" customHeight="1"/>
    <row r="1277" ht="12" customHeight="1"/>
    <row r="1278" ht="12" customHeight="1"/>
    <row r="1279" ht="12" customHeight="1"/>
    <row r="1280"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0" ht="15" customHeight="1"/>
    <row r="1301" ht="15" customHeight="1"/>
    <row r="1302" ht="15" customHeight="1"/>
    <row r="1303" ht="15" customHeight="1"/>
    <row r="1304" ht="15" customHeight="1"/>
    <row r="1305" ht="15" customHeight="1"/>
    <row r="1306" ht="12" customHeight="1"/>
    <row r="1307" ht="15" customHeight="1"/>
    <row r="1308" ht="15" customHeight="1"/>
    <row r="1309" ht="15" customHeight="1"/>
    <row r="1310" ht="15" customHeight="1"/>
    <row r="1311" ht="12" customHeight="1"/>
    <row r="1312" ht="15" customHeight="1"/>
    <row r="1313" ht="15" customHeight="1"/>
    <row r="1314" ht="15" customHeight="1"/>
    <row r="1315" ht="12"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6" ht="15" customHeight="1"/>
    <row r="1327" ht="15" customHeight="1"/>
    <row r="1328" ht="15" customHeight="1"/>
    <row r="1329" ht="15" customHeight="1"/>
    <row r="1330" ht="15" customHeight="1"/>
    <row r="1331" ht="12" customHeight="1"/>
    <row r="1332" ht="15" customHeight="1"/>
    <row r="1333" ht="15" customHeight="1"/>
    <row r="1334" ht="15" customHeight="1"/>
    <row r="1335" ht="15" customHeight="1"/>
    <row r="1336" ht="15" customHeight="1"/>
    <row r="1337" ht="15" customHeight="1"/>
    <row r="1338" ht="15" customHeight="1"/>
    <row r="1339"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49" ht="15" customHeight="1"/>
    <row r="1350" ht="15" customHeight="1"/>
    <row r="1351" ht="15" customHeight="1"/>
    <row r="1352" ht="15" customHeight="1"/>
    <row r="1353" ht="15" customHeight="1"/>
    <row r="1354" ht="15" customHeight="1"/>
    <row r="1355" ht="15" customHeight="1"/>
    <row r="1356" ht="15" customHeight="1"/>
    <row r="1357" ht="15" customHeight="1"/>
    <row r="1358" ht="15" customHeight="1"/>
    <row r="1359" ht="15" customHeight="1"/>
    <row r="1360" ht="15" customHeight="1"/>
    <row r="1361" ht="15" customHeight="1"/>
    <row r="1362" ht="12"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4" ht="15" customHeight="1"/>
    <row r="1375" ht="15" customHeight="1"/>
    <row r="1376" ht="15" customHeight="1"/>
    <row r="1377" ht="15" customHeight="1"/>
    <row r="1378" ht="12" customHeight="1"/>
    <row r="1379" ht="15" customHeight="1"/>
    <row r="1380" ht="15" customHeight="1"/>
    <row r="1381" ht="15" customHeight="1"/>
    <row r="1382" ht="15" customHeight="1"/>
    <row r="1383" ht="15" customHeight="1"/>
    <row r="1384" ht="15" customHeight="1"/>
    <row r="1385" ht="15" customHeight="1"/>
    <row r="1386" ht="15" customHeight="1"/>
    <row r="1387" ht="15" customHeight="1"/>
    <row r="1388" ht="15" customHeight="1"/>
    <row r="1389" ht="15" customHeight="1"/>
    <row r="1390" ht="15" customHeight="1"/>
    <row r="1391" ht="15" customHeight="1"/>
    <row r="1392" ht="15" customHeight="1"/>
    <row r="1393" ht="15" customHeight="1"/>
    <row r="1394" ht="15" customHeight="1"/>
    <row r="1395" ht="15" customHeight="1"/>
    <row r="1396" ht="15" customHeight="1"/>
    <row r="1397" ht="12"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11" ht="15" customHeight="1"/>
    <row r="1412" ht="15" customHeight="1"/>
    <row r="1413" ht="15" customHeight="1"/>
    <row r="1414" ht="15" customHeight="1"/>
    <row r="1415" ht="15" customHeight="1"/>
    <row r="1416" ht="15" customHeight="1"/>
    <row r="1417" ht="15" customHeight="1"/>
    <row r="1418" ht="15" customHeight="1"/>
    <row r="1419" ht="15" customHeight="1"/>
    <row r="1420" ht="15" customHeight="1"/>
    <row r="1421" ht="15" customHeight="1"/>
    <row r="1422" ht="15" customHeight="1"/>
    <row r="1423" ht="15" customHeight="1"/>
    <row r="1424"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0" ht="15" customHeight="1"/>
    <row r="1451" ht="15" customHeight="1"/>
    <row r="1452" ht="12"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2"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6"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8" ht="15" customHeight="1"/>
    <row r="1489" ht="15" customHeight="1"/>
    <row r="1490" ht="15" customHeight="1"/>
    <row r="1491" ht="15" customHeight="1"/>
    <row r="1492" ht="15" customHeight="1"/>
    <row r="1493" ht="15" customHeight="1"/>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5" ht="15" customHeight="1"/>
    <row r="1526" ht="15" customHeight="1"/>
    <row r="1527" ht="15" customHeight="1"/>
    <row r="1528" ht="15" customHeight="1"/>
    <row r="1529" ht="15" customHeight="1"/>
    <row r="1530" ht="15" customHeight="1"/>
    <row r="1531" ht="15" customHeight="1"/>
    <row r="1532" ht="15" customHeight="1"/>
    <row r="1533" ht="15" customHeight="1"/>
    <row r="1534" ht="15" customHeight="1"/>
    <row r="1535" ht="15" customHeight="1"/>
    <row r="1536" ht="15" customHeight="1"/>
    <row r="1537" ht="15" customHeight="1"/>
    <row r="1538" ht="15" customHeight="1"/>
    <row r="1539" ht="15" customHeight="1"/>
    <row r="1540" ht="15" customHeight="1"/>
    <row r="1541" ht="15" customHeight="1"/>
    <row r="1542" ht="15" customHeight="1"/>
    <row r="1543" ht="15" customHeight="1"/>
    <row r="1544" ht="15" customHeight="1"/>
    <row r="1545" ht="15" customHeight="1"/>
    <row r="1546" ht="15" customHeight="1"/>
    <row r="1547" ht="15" customHeight="1"/>
    <row r="1548" ht="15" customHeight="1"/>
    <row r="1549" ht="15" customHeight="1"/>
    <row r="1550" ht="15" customHeight="1"/>
    <row r="1551" ht="15" customHeight="1"/>
    <row r="1552" ht="15" customHeight="1"/>
    <row r="1553" ht="15" customHeight="1"/>
    <row r="1554" ht="15" customHeight="1"/>
    <row r="1555" ht="15" customHeight="1"/>
    <row r="1556" ht="15" customHeight="1"/>
    <row r="1557" ht="15" customHeight="1"/>
    <row r="1558" ht="15" customHeight="1"/>
    <row r="1559" ht="15" customHeight="1"/>
    <row r="1560" ht="15" customHeight="1"/>
    <row r="1561" ht="15" customHeight="1"/>
    <row r="1562" ht="15" customHeight="1"/>
    <row r="1563" ht="15" customHeight="1"/>
    <row r="1564" ht="15" customHeight="1"/>
    <row r="1565" ht="15" customHeight="1"/>
    <row r="1566" ht="15" customHeight="1"/>
    <row r="1567" ht="15" customHeight="1"/>
    <row r="1568" ht="15" customHeight="1"/>
    <row r="1569" ht="15" customHeight="1"/>
    <row r="1570" ht="15" customHeight="1"/>
    <row r="1571" ht="15" customHeight="1"/>
    <row r="1572" ht="15" customHeight="1"/>
    <row r="1573" ht="15" customHeight="1"/>
    <row r="1574" ht="15" customHeight="1"/>
    <row r="1575" ht="15" customHeight="1"/>
    <row r="1576" ht="15" customHeight="1"/>
    <row r="1577" ht="15" customHeight="1"/>
    <row r="1578" ht="15" customHeight="1"/>
    <row r="1579" ht="15" customHeight="1"/>
    <row r="1580" ht="15" customHeight="1"/>
    <row r="1581" ht="15" customHeight="1"/>
    <row r="1582" ht="15" customHeight="1"/>
    <row r="1583" ht="15" customHeight="1"/>
    <row r="1584" ht="12" customHeight="1"/>
    <row r="1585" ht="12" customHeight="1"/>
    <row r="1586" ht="15" customHeight="1"/>
    <row r="1587" ht="15" customHeight="1"/>
    <row r="1588" ht="15" customHeight="1"/>
    <row r="1589" ht="15" customHeight="1"/>
    <row r="1590" ht="15" customHeight="1"/>
    <row r="1591" ht="15" customHeight="1"/>
    <row r="1592" ht="15" customHeight="1"/>
    <row r="1593" ht="15" customHeight="1"/>
    <row r="1594" ht="15" customHeight="1"/>
    <row r="1595" ht="15" customHeight="1"/>
    <row r="1596" ht="15" customHeight="1"/>
    <row r="1597" ht="15" customHeight="1"/>
    <row r="1598" ht="15" customHeight="1"/>
    <row r="1599" ht="15" customHeight="1"/>
    <row r="1600" ht="15" customHeight="1"/>
    <row r="1601" ht="15" customHeight="1"/>
    <row r="1602" ht="15" customHeight="1"/>
    <row r="1603" ht="15" customHeight="1"/>
    <row r="1604" ht="15" customHeight="1"/>
    <row r="1605" ht="15" customHeight="1"/>
    <row r="1606" ht="15" customHeight="1"/>
    <row r="1607" ht="15" customHeight="1"/>
    <row r="1608" ht="15" customHeight="1"/>
    <row r="1609" ht="15" customHeight="1"/>
    <row r="1610" ht="15" customHeight="1"/>
    <row r="1611" ht="15" customHeight="1"/>
    <row r="1612" ht="15" customHeight="1"/>
    <row r="1613" ht="15" customHeight="1"/>
    <row r="1614" ht="15" customHeight="1"/>
    <row r="1615" ht="15" customHeight="1"/>
    <row r="1616" ht="15" customHeight="1"/>
    <row r="1617" ht="15" customHeight="1"/>
    <row r="1618" ht="15" customHeight="1"/>
    <row r="1619" ht="15" customHeight="1"/>
    <row r="1620" ht="15" customHeight="1"/>
    <row r="1621" ht="15" customHeight="1"/>
    <row r="1622" ht="15" customHeight="1"/>
    <row r="1623" ht="15" customHeight="1"/>
    <row r="1624" ht="15" customHeight="1"/>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39" ht="15" customHeight="1"/>
    <row r="1640" ht="12" customHeight="1"/>
    <row r="1641" ht="12"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4" ht="15" customHeight="1"/>
    <row r="1665" ht="15" customHeight="1"/>
    <row r="1666" ht="15" customHeight="1"/>
    <row r="1667"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5" ht="15" customHeight="1"/>
    <row r="1686" ht="15" customHeight="1"/>
    <row r="1687" ht="15" customHeight="1"/>
    <row r="1688" ht="15" customHeight="1"/>
    <row r="1689" ht="15" customHeight="1"/>
    <row r="1690" ht="15" customHeight="1"/>
    <row r="1691" ht="15" customHeight="1"/>
    <row r="1692" ht="15" customHeight="1"/>
    <row r="1693" ht="15" customHeight="1"/>
    <row r="1694" ht="15" customHeight="1"/>
    <row r="1695" ht="15" customHeight="1"/>
    <row r="1696" ht="12" customHeight="1"/>
    <row r="1697" ht="12" customHeight="1"/>
    <row r="1698" ht="15" customHeight="1"/>
    <row r="1699" ht="15" customHeight="1"/>
    <row r="1700" ht="15" customHeight="1"/>
    <row r="1701" ht="15" customHeight="1"/>
    <row r="1702" ht="15" customHeight="1"/>
    <row r="1703" ht="15" customHeight="1"/>
    <row r="1704" ht="15" customHeight="1"/>
    <row r="1705" ht="15" customHeight="1"/>
    <row r="1706" ht="15" customHeight="1"/>
    <row r="1707" ht="15" customHeight="1"/>
    <row r="1708" ht="15" customHeight="1"/>
    <row r="1709" ht="15" customHeight="1"/>
    <row r="1710" ht="15" customHeight="1"/>
    <row r="1711" ht="15" customHeight="1"/>
    <row r="1712" ht="15" customHeight="1"/>
    <row r="1713" ht="15" customHeight="1"/>
    <row r="1714" ht="12" customHeight="1"/>
    <row r="1715" ht="12" customHeight="1"/>
    <row r="1716" ht="12" customHeight="1"/>
    <row r="1717" ht="12" customHeight="1"/>
    <row r="1718" ht="12" customHeight="1"/>
    <row r="1719" ht="12" customHeight="1"/>
    <row r="1720" ht="12" customHeight="1"/>
    <row r="1721" ht="12" customHeight="1"/>
    <row r="1722" ht="12" customHeight="1"/>
    <row r="1723" ht="12" customHeight="1"/>
    <row r="1724" ht="12" customHeight="1"/>
    <row r="1725" ht="15" customHeight="1"/>
    <row r="1726" ht="15" customHeight="1"/>
    <row r="1727" ht="15" customHeight="1"/>
    <row r="1728" ht="15" customHeight="1"/>
    <row r="1729" ht="15" customHeight="1"/>
    <row r="1730" ht="15" customHeight="1"/>
    <row r="1731" ht="12" customHeight="1"/>
    <row r="1732" ht="15" customHeight="1"/>
    <row r="1733" ht="15" customHeight="1"/>
    <row r="1734" ht="15" customHeight="1"/>
    <row r="1735" ht="15" customHeight="1"/>
    <row r="1736" ht="15" customHeight="1"/>
    <row r="1737" ht="15" customHeight="1"/>
    <row r="1738" ht="15" customHeight="1"/>
    <row r="1739" ht="15" customHeight="1"/>
    <row r="1740" ht="15" customHeight="1"/>
    <row r="1741" ht="15" customHeight="1"/>
    <row r="1742" ht="15" customHeight="1"/>
    <row r="1743" ht="15" customHeight="1"/>
    <row r="1744" ht="15" customHeight="1"/>
    <row r="1745" ht="15" customHeight="1"/>
    <row r="1746" ht="15" customHeight="1"/>
    <row r="1747" ht="15" customHeight="1"/>
    <row r="1748" ht="15" customHeight="1"/>
    <row r="1749" ht="15" customHeight="1"/>
    <row r="1750" ht="15" customHeight="1"/>
    <row r="1751" ht="15" customHeight="1"/>
    <row r="1752" ht="15" customHeight="1"/>
    <row r="1753" ht="15" customHeight="1"/>
    <row r="1754" ht="15" customHeight="1"/>
    <row r="1755" ht="15" customHeight="1"/>
    <row r="1756" ht="15" customHeight="1"/>
    <row r="1757" ht="15" customHeight="1"/>
    <row r="1758" ht="15" customHeight="1"/>
    <row r="1759" ht="15" customHeight="1"/>
    <row r="1760" ht="15" customHeight="1"/>
    <row r="1761" ht="15" customHeight="1"/>
    <row r="1762" ht="15" customHeight="1"/>
    <row r="1763" ht="15" customHeight="1"/>
    <row r="1764" ht="15" customHeight="1"/>
    <row r="1765" ht="15" customHeight="1"/>
    <row r="1766" ht="15" customHeight="1"/>
    <row r="1767" ht="12" customHeight="1"/>
    <row r="1768" ht="15" customHeight="1"/>
    <row r="1769" ht="15" customHeight="1"/>
    <row r="1770" ht="15" customHeight="1"/>
    <row r="1771" ht="15" customHeight="1"/>
    <row r="1772" ht="15" customHeight="1"/>
    <row r="1773" ht="15" customHeight="1"/>
    <row r="1774" ht="15" customHeight="1"/>
    <row r="1775" ht="15" customHeight="1"/>
    <row r="1776" ht="15" customHeight="1"/>
    <row r="1777" ht="15" customHeight="1"/>
    <row r="1778" ht="15" customHeight="1"/>
    <row r="1779" ht="15" customHeight="1"/>
    <row r="1780" ht="15" customHeight="1"/>
    <row r="1781" ht="15" customHeight="1"/>
    <row r="1782" ht="15" customHeight="1"/>
    <row r="1783" ht="15" customHeight="1"/>
    <row r="1784" ht="15" customHeight="1"/>
    <row r="1785" ht="15" customHeight="1"/>
    <row r="1786" ht="15" customHeight="1"/>
    <row r="1787" ht="15" customHeight="1"/>
    <row r="1788" ht="15" customHeight="1"/>
    <row r="1789" ht="15" customHeight="1"/>
    <row r="1790" ht="15" customHeight="1"/>
    <row r="1791" ht="15" customHeight="1"/>
    <row r="1792" ht="15" customHeight="1"/>
    <row r="1793" ht="15" customHeight="1"/>
    <row r="1794" ht="15" customHeight="1"/>
    <row r="1795" ht="15" customHeight="1"/>
    <row r="1796" ht="15" customHeight="1"/>
    <row r="1797" ht="15" customHeight="1"/>
    <row r="1798" ht="15" customHeight="1"/>
    <row r="1799" ht="15" customHeight="1"/>
    <row r="1800" ht="15" customHeight="1"/>
    <row r="1801" ht="15" customHeight="1"/>
    <row r="1802" ht="15" customHeight="1"/>
    <row r="1803" ht="15" customHeight="1"/>
    <row r="1804" ht="15" customHeight="1"/>
    <row r="1805" ht="15" customHeight="1"/>
    <row r="1806" ht="15" customHeight="1"/>
    <row r="1807" ht="15" customHeight="1"/>
    <row r="1808" ht="15" customHeight="1"/>
    <row r="1809" ht="15" customHeight="1"/>
    <row r="1810" ht="15" customHeight="1"/>
    <row r="1811" ht="15" customHeight="1"/>
    <row r="1812" ht="15" customHeight="1"/>
    <row r="1813" ht="12" customHeight="1"/>
    <row r="1814" ht="15" customHeight="1"/>
    <row r="1815" ht="15" customHeight="1"/>
    <row r="1816" ht="15" customHeight="1"/>
    <row r="1817" ht="15" customHeight="1"/>
    <row r="1818" ht="15" customHeight="1"/>
    <row r="1819" ht="15" customHeight="1"/>
    <row r="1820" ht="15" customHeight="1"/>
    <row r="1821" ht="15" customHeight="1"/>
    <row r="1822" ht="15" customHeight="1"/>
    <row r="1823" ht="15" customHeight="1"/>
    <row r="1824" ht="15" customHeight="1"/>
    <row r="1825" ht="15" customHeight="1"/>
    <row r="1826" ht="15" customHeight="1"/>
    <row r="1827" ht="15" customHeight="1"/>
    <row r="1828" ht="15" customHeight="1"/>
    <row r="1829" ht="15" customHeight="1"/>
    <row r="1830" ht="15" customHeight="1"/>
    <row r="1831" ht="15" customHeight="1"/>
    <row r="1832" ht="15" customHeight="1"/>
    <row r="1833" ht="15" customHeight="1"/>
    <row r="1834" ht="15" customHeight="1"/>
    <row r="1835" ht="15" customHeight="1"/>
    <row r="1836" ht="15" customHeight="1"/>
    <row r="1837" ht="15" customHeight="1"/>
    <row r="1838" ht="15" customHeight="1"/>
    <row r="1839" ht="15" customHeight="1"/>
    <row r="1840" ht="15" customHeight="1"/>
    <row r="1841" ht="15" customHeight="1"/>
    <row r="1842" ht="15" customHeight="1"/>
    <row r="1843" ht="15" customHeight="1"/>
    <row r="1844" ht="15" customHeight="1"/>
    <row r="1845" ht="15" customHeight="1"/>
    <row r="1846" ht="15" customHeight="1"/>
    <row r="1847" ht="15" customHeight="1"/>
    <row r="1848" ht="15" customHeight="1"/>
    <row r="1849" ht="12"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0" ht="15" customHeight="1"/>
    <row r="1861" ht="15" customHeight="1"/>
    <row r="1862" ht="15" customHeight="1"/>
    <row r="1863" ht="15" customHeight="1"/>
    <row r="1864" ht="15" customHeight="1"/>
    <row r="1865" ht="15" customHeight="1"/>
    <row r="1866" ht="15" customHeight="1"/>
    <row r="1867" ht="15" customHeight="1"/>
    <row r="1868" ht="15" customHeight="1"/>
    <row r="1869" ht="15" customHeight="1"/>
    <row r="1870" ht="15" customHeight="1"/>
    <row r="1871" ht="15" customHeight="1"/>
    <row r="1872" ht="15" customHeight="1"/>
    <row r="1873" ht="15" customHeight="1"/>
    <row r="1874" ht="15" customHeight="1"/>
    <row r="1875" ht="15" customHeight="1"/>
    <row r="1876" ht="15" customHeight="1"/>
    <row r="1877" ht="15" customHeight="1"/>
    <row r="1878" ht="15" customHeight="1"/>
    <row r="1879" ht="15" customHeight="1"/>
    <row r="1880" ht="15" customHeight="1"/>
    <row r="1881" ht="15" customHeight="1"/>
    <row r="1882" ht="15" customHeight="1"/>
    <row r="1883" ht="15" customHeight="1"/>
    <row r="1884" ht="15" customHeight="1"/>
    <row r="1885" ht="12" customHeight="1"/>
    <row r="1886" ht="15" customHeight="1"/>
    <row r="1887" ht="12" customHeight="1"/>
    <row r="1888" ht="15" customHeight="1"/>
    <row r="1889" ht="15" customHeight="1"/>
    <row r="1890" ht="15" customHeight="1"/>
    <row r="1891" ht="15" customHeight="1"/>
    <row r="1892" ht="15" customHeight="1"/>
    <row r="1893" ht="15" customHeight="1"/>
    <row r="1894" ht="15" customHeight="1"/>
    <row r="1895" ht="15" customHeight="1"/>
    <row r="1896" ht="15" customHeight="1"/>
    <row r="1897" ht="15" customHeight="1"/>
    <row r="1898" ht="15" customHeight="1"/>
    <row r="1899" ht="15" customHeight="1"/>
    <row r="1900" ht="15" customHeight="1"/>
    <row r="1901" ht="15" customHeight="1"/>
    <row r="1902" ht="15" customHeight="1"/>
    <row r="1903" ht="15" customHeight="1"/>
    <row r="1904" ht="15" customHeight="1"/>
    <row r="1905" ht="15" customHeight="1"/>
    <row r="1906" ht="15" customHeight="1"/>
    <row r="1907" ht="15" customHeight="1"/>
    <row r="1908" ht="15" customHeight="1"/>
    <row r="1909" ht="15" customHeight="1"/>
    <row r="1910" ht="15" customHeight="1"/>
    <row r="1911" ht="15" customHeight="1"/>
    <row r="1912" ht="15" customHeight="1"/>
    <row r="1913" ht="15" customHeight="1"/>
    <row r="1914" ht="15" customHeight="1"/>
    <row r="1915" ht="15" customHeight="1"/>
    <row r="1916" ht="15" customHeight="1"/>
    <row r="1917" ht="15" customHeight="1"/>
    <row r="1918" ht="15" customHeight="1"/>
    <row r="1919" ht="15" customHeight="1"/>
    <row r="1920" ht="15" customHeight="1"/>
    <row r="1921" ht="15" customHeight="1"/>
    <row r="1922" ht="15" customHeight="1"/>
    <row r="1923" ht="12" customHeight="1"/>
    <row r="1924" ht="15" customHeight="1"/>
    <row r="1925" ht="15" customHeight="1"/>
    <row r="1926" ht="15" customHeight="1"/>
    <row r="1927" ht="15" customHeight="1"/>
    <row r="1928" ht="15" customHeight="1"/>
    <row r="1929" ht="15" customHeight="1"/>
    <row r="1930" ht="15" customHeight="1"/>
    <row r="1931" ht="15" customHeight="1"/>
    <row r="1932" ht="15" customHeight="1"/>
    <row r="1933" ht="15" customHeight="1"/>
    <row r="1934" ht="15" customHeight="1"/>
    <row r="1935" ht="15" customHeight="1"/>
    <row r="1936" ht="15" customHeight="1"/>
    <row r="1937" ht="15" customHeight="1"/>
    <row r="1938" ht="15" customHeight="1"/>
    <row r="1939" ht="15" customHeight="1"/>
    <row r="1940" ht="15" customHeight="1"/>
    <row r="1941" ht="15" customHeight="1"/>
    <row r="1942" ht="15" customHeight="1"/>
    <row r="1943" ht="15" customHeight="1"/>
    <row r="1944" ht="15" customHeight="1"/>
    <row r="1945" ht="15" customHeight="1"/>
    <row r="1946" ht="15" customHeight="1"/>
    <row r="1947" ht="15" customHeight="1"/>
    <row r="1948" ht="15" customHeight="1"/>
    <row r="1949" ht="15" customHeight="1"/>
    <row r="1950" ht="15" customHeight="1"/>
    <row r="1951" ht="15" customHeight="1"/>
    <row r="1952" ht="15" customHeight="1"/>
    <row r="1953" ht="15" customHeight="1"/>
    <row r="1954" ht="15" customHeight="1"/>
    <row r="1955" ht="15" customHeight="1"/>
    <row r="1956" ht="15" customHeight="1"/>
    <row r="1957" ht="15" customHeight="1"/>
    <row r="1958" ht="15" customHeight="1"/>
    <row r="1959" ht="12" customHeight="1"/>
    <row r="1960" ht="12" customHeight="1"/>
    <row r="1961" ht="12" customHeight="1"/>
    <row r="1962" ht="15" customHeight="1"/>
    <row r="1963" ht="15" customHeight="1"/>
    <row r="1964" ht="15" customHeight="1"/>
    <row r="1965" ht="15" customHeight="1"/>
    <row r="1966" ht="15" customHeight="1"/>
    <row r="1967" ht="15" customHeight="1"/>
    <row r="1968" ht="15" customHeight="1"/>
    <row r="1969" ht="15" customHeight="1"/>
    <row r="1970" ht="12" customHeight="1"/>
    <row r="1971" ht="15" customHeight="1"/>
    <row r="1972" ht="15" customHeight="1"/>
    <row r="1973" ht="15" customHeight="1"/>
    <row r="1974" ht="15" customHeight="1"/>
    <row r="1975" ht="15" customHeight="1"/>
    <row r="1976" ht="15" customHeight="1"/>
    <row r="1977" ht="15" customHeight="1"/>
    <row r="1978" ht="15" customHeight="1"/>
    <row r="1979" ht="12" customHeight="1"/>
    <row r="1980" ht="15" customHeight="1"/>
    <row r="1981" ht="15" customHeight="1"/>
    <row r="1982" ht="15" customHeight="1"/>
    <row r="1983" ht="15" customHeight="1"/>
    <row r="1984" ht="15" customHeight="1"/>
    <row r="1985" ht="15" customHeight="1"/>
    <row r="1986" ht="15" customHeight="1"/>
    <row r="1987" ht="15" customHeight="1"/>
    <row r="1988" ht="15" customHeight="1"/>
    <row r="1989" ht="15" customHeight="1"/>
    <row r="1990" ht="15" customHeight="1"/>
    <row r="1991" ht="15" customHeight="1"/>
    <row r="1992" ht="15" customHeight="1"/>
    <row r="1993" ht="15" customHeight="1"/>
    <row r="1994" ht="15" customHeight="1"/>
    <row r="1995" ht="15" customHeight="1"/>
    <row r="1996" ht="15" customHeight="1"/>
    <row r="1997" ht="15" customHeight="1"/>
    <row r="1998" ht="12" customHeight="1"/>
    <row r="1999" ht="12" customHeight="1"/>
    <row r="2000"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0" ht="15" customHeight="1"/>
    <row r="2051" ht="15" customHeight="1"/>
    <row r="2052" ht="15" customHeight="1"/>
    <row r="2053" ht="15" customHeight="1"/>
    <row r="2054" ht="15" customHeight="1"/>
    <row r="2055" ht="15" customHeight="1"/>
    <row r="2056" ht="15" customHeight="1"/>
    <row r="2057" ht="15" customHeight="1"/>
    <row r="2058" ht="15" customHeight="1"/>
    <row r="2059" ht="15" customHeight="1"/>
    <row r="2060" ht="15" customHeight="1"/>
    <row r="2061" ht="15" customHeight="1"/>
    <row r="2062" ht="15" customHeight="1"/>
    <row r="2063" ht="15" customHeight="1"/>
    <row r="2064" ht="15" customHeight="1"/>
    <row r="2065" ht="15" customHeight="1"/>
    <row r="2066" ht="15" customHeight="1"/>
    <row r="2067" ht="15" customHeight="1"/>
    <row r="2068" ht="15" customHeight="1"/>
    <row r="2069" ht="15" customHeight="1"/>
    <row r="2070" ht="15" customHeight="1"/>
    <row r="2071" ht="15" customHeight="1"/>
    <row r="2072" ht="15" customHeight="1"/>
    <row r="2073" ht="15" customHeight="1"/>
    <row r="2074" ht="15" customHeight="1"/>
    <row r="2075" ht="15" customHeight="1"/>
    <row r="2076" ht="15" customHeight="1"/>
    <row r="2077" ht="15" customHeight="1"/>
    <row r="2078" ht="15" customHeight="1"/>
    <row r="2079" ht="15" customHeight="1"/>
    <row r="2080" ht="15" customHeight="1"/>
    <row r="2081" ht="15" customHeight="1"/>
    <row r="2082" ht="15" customHeight="1"/>
    <row r="2083" ht="15" customHeight="1"/>
    <row r="2084" ht="15" customHeight="1"/>
    <row r="2085" ht="15" customHeight="1"/>
    <row r="2086" ht="15" customHeight="1"/>
    <row r="2087" ht="15" customHeight="1"/>
    <row r="2088" ht="15" customHeight="1"/>
    <row r="2089" ht="15" customHeight="1"/>
    <row r="2090" ht="15" customHeight="1"/>
    <row r="2091" ht="15" customHeight="1"/>
    <row r="2092" ht="15" customHeight="1"/>
    <row r="2093" ht="15" customHeight="1"/>
    <row r="2094" ht="15" customHeight="1"/>
    <row r="2095" ht="15" customHeight="1"/>
    <row r="2096" ht="15" customHeight="1"/>
    <row r="2097" ht="15" customHeight="1"/>
    <row r="2098" ht="15" customHeight="1"/>
    <row r="2099" ht="15" customHeight="1"/>
    <row r="2100" ht="15" customHeight="1"/>
    <row r="2101" ht="15" customHeight="1"/>
    <row r="2102" ht="15" customHeight="1"/>
    <row r="2103" ht="15" customHeight="1"/>
    <row r="2104" ht="15" customHeight="1"/>
    <row r="2105" ht="15" customHeight="1"/>
    <row r="2106" ht="15" customHeight="1"/>
    <row r="2107" ht="15" customHeight="1"/>
    <row r="2108" ht="15" customHeight="1"/>
    <row r="2109"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3" ht="15" customHeight="1"/>
    <row r="2124" ht="15" customHeight="1"/>
    <row r="2125" ht="15" customHeight="1"/>
    <row r="2126" ht="15" customHeight="1"/>
    <row r="2127" ht="15" customHeight="1"/>
    <row r="2128" ht="15" customHeight="1"/>
    <row r="2129" ht="15" customHeight="1"/>
    <row r="2130" ht="15" customHeight="1"/>
    <row r="2131" ht="15" customHeight="1"/>
    <row r="2132" ht="15" customHeight="1"/>
    <row r="2133" ht="15" customHeight="1"/>
    <row r="2134" ht="15" customHeight="1"/>
    <row r="2135" ht="15" customHeight="1"/>
    <row r="2136" ht="15" customHeight="1"/>
    <row r="2137" ht="15" customHeight="1"/>
    <row r="2138" ht="15" customHeight="1"/>
    <row r="2139" ht="15" customHeight="1"/>
    <row r="2140" ht="15" customHeight="1"/>
    <row r="2141" ht="15" customHeight="1"/>
    <row r="2142" ht="15" customHeight="1"/>
    <row r="2143" ht="15" customHeight="1"/>
    <row r="2144" ht="12" customHeight="1"/>
    <row r="2145" ht="15" customHeight="1"/>
    <row r="2146" ht="15" customHeight="1"/>
    <row r="2147" ht="15" customHeight="1"/>
    <row r="2148" ht="15" customHeight="1"/>
    <row r="2149" ht="15" customHeight="1"/>
    <row r="2150" ht="15" customHeight="1"/>
    <row r="2151" ht="15" customHeight="1"/>
    <row r="2152" ht="15" customHeight="1"/>
    <row r="2153" ht="15" customHeight="1"/>
    <row r="2154" ht="15" customHeight="1"/>
    <row r="2155" ht="15" customHeight="1"/>
    <row r="2156" ht="15" customHeight="1"/>
    <row r="2157" ht="15" customHeight="1"/>
    <row r="2158" ht="15" customHeight="1"/>
    <row r="2159" ht="15" customHeight="1"/>
    <row r="2160" ht="15" customHeight="1"/>
    <row r="2161" ht="15" customHeight="1"/>
    <row r="2162" ht="15" customHeight="1"/>
    <row r="2163" ht="15" customHeight="1"/>
    <row r="2164" ht="15" customHeight="1"/>
    <row r="2165" ht="15" customHeight="1"/>
    <row r="2166" ht="15" customHeight="1"/>
    <row r="2167" ht="15" customHeight="1"/>
    <row r="2168" ht="15" customHeight="1"/>
    <row r="2169" ht="15" customHeight="1"/>
    <row r="2170" ht="15" customHeight="1"/>
    <row r="2171" ht="15" customHeight="1"/>
    <row r="2172" ht="15" customHeight="1"/>
    <row r="2173" ht="15" customHeight="1"/>
    <row r="2174" ht="15" customHeight="1"/>
    <row r="2175" ht="15" customHeight="1"/>
    <row r="2176" ht="15" customHeight="1"/>
    <row r="2177" ht="15" customHeight="1"/>
    <row r="2178" ht="15" customHeight="1"/>
    <row r="2179" ht="15" customHeight="1"/>
    <row r="2180" ht="15" customHeight="1"/>
    <row r="2181" ht="15" customHeight="1"/>
    <row r="2182" ht="15" customHeight="1"/>
    <row r="2183" ht="15" customHeight="1"/>
    <row r="2184" ht="15" customHeight="1"/>
    <row r="2185" ht="15" customHeight="1"/>
    <row r="2186" ht="15" customHeight="1"/>
    <row r="2187" ht="15" customHeight="1"/>
    <row r="2188" ht="15" customHeight="1"/>
    <row r="2189" ht="15" customHeight="1"/>
    <row r="2190" ht="15" customHeight="1"/>
    <row r="2191" ht="15" customHeight="1"/>
    <row r="2192" ht="15" customHeight="1"/>
    <row r="2193" ht="15" customHeight="1"/>
    <row r="2194" ht="15" customHeight="1"/>
    <row r="2195" ht="15" customHeight="1"/>
    <row r="2196" ht="15" customHeight="1"/>
    <row r="2197" ht="15" customHeight="1"/>
    <row r="2198" ht="15" customHeight="1"/>
    <row r="2199" ht="15" customHeight="1"/>
    <row r="2200" ht="15" customHeight="1"/>
    <row r="2201" ht="15" customHeight="1"/>
    <row r="2202" ht="15" customHeight="1"/>
    <row r="2203" ht="15" customHeight="1"/>
    <row r="2204" ht="15" customHeight="1"/>
    <row r="2205" ht="15" customHeight="1"/>
    <row r="2206" ht="15" customHeight="1"/>
    <row r="2207" ht="15" customHeight="1"/>
    <row r="2208" ht="15" customHeight="1"/>
    <row r="2209" ht="15" customHeight="1"/>
    <row r="2210" ht="15" customHeight="1"/>
    <row r="2211" ht="15" customHeight="1"/>
    <row r="2212" ht="15" customHeight="1"/>
    <row r="2213" ht="15" customHeight="1"/>
    <row r="2214" ht="15" customHeight="1"/>
    <row r="2215" ht="15" customHeight="1"/>
    <row r="2216" ht="15" customHeight="1"/>
    <row r="2217" ht="15" customHeight="1"/>
    <row r="2218" ht="15" customHeight="1"/>
    <row r="2219" ht="15" customHeight="1"/>
    <row r="2220" ht="15" customHeight="1"/>
    <row r="2221" ht="15" customHeight="1"/>
    <row r="2222" ht="15" customHeight="1"/>
    <row r="2223" ht="15" customHeight="1"/>
    <row r="2224" ht="15" customHeight="1"/>
    <row r="2225" ht="15" customHeight="1"/>
    <row r="2226" ht="15" customHeight="1"/>
    <row r="2227" ht="15" customHeight="1"/>
    <row r="2228" ht="15" customHeight="1"/>
    <row r="2229" ht="15" customHeight="1"/>
    <row r="2230" ht="15" customHeight="1"/>
    <row r="2231" ht="15" customHeight="1"/>
    <row r="2232" ht="15" customHeight="1"/>
    <row r="2233" ht="15" customHeight="1"/>
    <row r="2234" ht="12" customHeight="1"/>
    <row r="2235" ht="15" customHeight="1"/>
    <row r="2236" ht="15" customHeight="1"/>
    <row r="2237" ht="15" customHeight="1"/>
    <row r="2238" ht="15" customHeight="1"/>
    <row r="2239" ht="15" customHeight="1"/>
    <row r="2240" ht="15" customHeight="1"/>
    <row r="2241" ht="15" customHeight="1"/>
    <row r="2242" ht="15" customHeight="1"/>
    <row r="2243" ht="15" customHeight="1"/>
    <row r="2244" ht="15" customHeight="1"/>
    <row r="2245" ht="15" customHeight="1"/>
    <row r="2246" ht="15" customHeight="1"/>
    <row r="2247" ht="15" customHeight="1"/>
    <row r="2248" ht="15" customHeight="1"/>
    <row r="2249"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59" ht="15" customHeight="1"/>
    <row r="2260" ht="15" customHeight="1"/>
    <row r="2261" ht="15" customHeight="1"/>
    <row r="2262" ht="15" customHeight="1"/>
    <row r="2263" ht="15" customHeight="1"/>
    <row r="2264" ht="15" customHeight="1"/>
    <row r="2265" ht="15" customHeight="1"/>
    <row r="2266" ht="15" customHeight="1"/>
    <row r="2267" ht="15" customHeight="1"/>
    <row r="2268" ht="15" customHeight="1"/>
    <row r="2269" ht="15" customHeight="1"/>
    <row r="2270" ht="15" customHeight="1"/>
    <row r="2271" ht="15" customHeight="1"/>
    <row r="2272" ht="15" customHeight="1"/>
    <row r="2273" ht="15" customHeight="1"/>
    <row r="2274" ht="15" customHeight="1"/>
    <row r="2275" ht="15" customHeight="1"/>
    <row r="2276" ht="15" customHeight="1"/>
    <row r="2277" ht="15" customHeight="1"/>
    <row r="2278" ht="15" customHeight="1"/>
    <row r="2279" ht="15" customHeight="1"/>
    <row r="2280" ht="15" customHeight="1"/>
    <row r="2281" ht="15" customHeight="1"/>
    <row r="2282" ht="15" customHeight="1"/>
    <row r="2283" ht="15" customHeight="1"/>
    <row r="2284" ht="15" customHeight="1"/>
    <row r="2285" ht="15" customHeight="1"/>
    <row r="2286" ht="15" customHeight="1"/>
    <row r="2287"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299" ht="15" customHeight="1"/>
    <row r="2300" ht="15" customHeight="1"/>
    <row r="2301" ht="15" customHeight="1"/>
    <row r="2302" ht="15" customHeight="1"/>
    <row r="2303" ht="15" customHeight="1"/>
    <row r="2304" ht="15" customHeight="1"/>
    <row r="2305" ht="15" customHeight="1"/>
    <row r="2306" ht="15" customHeight="1"/>
    <row r="2307" ht="15" customHeight="1"/>
    <row r="2308" ht="15" customHeight="1"/>
    <row r="2309" ht="15" customHeight="1"/>
    <row r="2310" ht="15" customHeight="1"/>
    <row r="2311" ht="15" customHeight="1"/>
    <row r="2312" ht="15" customHeight="1"/>
    <row r="2313" ht="15" customHeight="1"/>
    <row r="2314" ht="15" customHeight="1"/>
    <row r="2315" ht="15" customHeight="1"/>
    <row r="2316" ht="15" customHeight="1"/>
    <row r="2317" ht="15" customHeight="1"/>
    <row r="2318" ht="15" customHeight="1"/>
    <row r="2319" ht="15" customHeight="1"/>
    <row r="2320" ht="15" customHeight="1"/>
    <row r="2321" ht="15" customHeight="1"/>
    <row r="2322" ht="15" customHeight="1"/>
    <row r="2323" ht="15" customHeight="1"/>
    <row r="2324" ht="15" customHeight="1"/>
    <row r="2325" ht="15" customHeight="1"/>
    <row r="2326" ht="15" customHeight="1"/>
    <row r="2327" ht="12" customHeight="1"/>
    <row r="2328" ht="12" customHeight="1"/>
    <row r="2329" ht="12" customHeight="1"/>
    <row r="2330" ht="12" customHeight="1"/>
    <row r="2331" ht="12" customHeight="1"/>
    <row r="2332" ht="12" customHeight="1"/>
    <row r="2333" ht="12" customHeight="1"/>
    <row r="2334" ht="12" customHeight="1"/>
    <row r="2335" ht="12" customHeight="1"/>
    <row r="2336"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6" ht="15" customHeight="1"/>
    <row r="2367" ht="15" customHeight="1"/>
    <row r="2368" ht="15" customHeight="1"/>
    <row r="2369" ht="15" customHeight="1"/>
    <row r="2370" ht="15" customHeight="1"/>
    <row r="2371" ht="15" customHeight="1"/>
    <row r="2372" ht="12" customHeight="1"/>
    <row r="2373" ht="15" customHeight="1"/>
    <row r="2374" ht="15" customHeight="1"/>
    <row r="2375" ht="15" customHeight="1"/>
    <row r="2376" ht="15" customHeight="1"/>
    <row r="2377" ht="15" customHeight="1"/>
    <row r="2378" ht="15" customHeight="1"/>
    <row r="2379"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89" ht="15" customHeight="1"/>
    <row r="2390" ht="12" customHeight="1"/>
    <row r="2391" ht="15" customHeight="1"/>
    <row r="2392" ht="15" customHeight="1"/>
    <row r="2393" ht="15" customHeight="1"/>
    <row r="2394" ht="15" customHeight="1"/>
    <row r="2395" ht="15" customHeight="1"/>
    <row r="2396" ht="15" customHeight="1"/>
    <row r="2397" ht="15" customHeight="1"/>
    <row r="2398" ht="15" customHeight="1"/>
    <row r="2399" ht="15" customHeight="1"/>
    <row r="2400" ht="15" customHeight="1"/>
    <row r="2401" ht="15" customHeight="1"/>
    <row r="2402" ht="15" customHeight="1"/>
    <row r="2403" ht="15" customHeight="1"/>
    <row r="2404" ht="15" customHeight="1"/>
    <row r="2405" ht="15" customHeight="1"/>
    <row r="2406" ht="15" customHeight="1"/>
    <row r="2407" ht="15" customHeight="1"/>
    <row r="2408" ht="12" customHeight="1"/>
    <row r="2409" ht="15" customHeight="1"/>
    <row r="2410" ht="15" customHeight="1"/>
    <row r="2411" ht="15" customHeight="1"/>
    <row r="2412" ht="15" customHeight="1"/>
    <row r="2413" ht="15" customHeight="1"/>
    <row r="2414" ht="15" customHeight="1"/>
    <row r="2415" ht="15" customHeight="1"/>
    <row r="2416" ht="15" customHeight="1"/>
    <row r="2417" ht="15" customHeight="1"/>
    <row r="2418" ht="15" customHeight="1"/>
    <row r="2419" ht="15" customHeight="1"/>
    <row r="2420" ht="15" customHeight="1"/>
    <row r="2421" ht="15" customHeight="1"/>
    <row r="2422" ht="15" customHeight="1"/>
    <row r="2423" ht="15" customHeight="1"/>
    <row r="2424" ht="15" customHeight="1"/>
    <row r="2425" ht="15" customHeight="1"/>
    <row r="2426" ht="12" customHeight="1"/>
    <row r="2427" ht="15" customHeight="1"/>
    <row r="2428" ht="15" customHeight="1"/>
    <row r="2429" ht="15" customHeight="1"/>
    <row r="2430" ht="15" customHeight="1"/>
    <row r="2431" ht="15" customHeight="1"/>
    <row r="2432" ht="15" customHeight="1"/>
    <row r="2433" ht="15" customHeight="1"/>
    <row r="2434" ht="15" customHeight="1"/>
    <row r="2435" ht="15" customHeight="1"/>
    <row r="2436" ht="15" customHeight="1"/>
    <row r="2437" ht="15" customHeight="1"/>
    <row r="2438" ht="15" customHeight="1"/>
    <row r="2439" ht="15" customHeight="1"/>
    <row r="2440" ht="15" customHeight="1"/>
    <row r="2441" ht="15" customHeight="1"/>
    <row r="2442" ht="15" customHeight="1"/>
    <row r="2443" ht="15" customHeight="1"/>
    <row r="2444" ht="12" customHeight="1"/>
    <row r="2445" ht="15" customHeight="1"/>
    <row r="2446" ht="15" customHeight="1"/>
    <row r="2447" ht="15" customHeight="1"/>
    <row r="2448" ht="15" customHeight="1"/>
    <row r="2449" ht="15" customHeight="1"/>
    <row r="2450" ht="15" customHeight="1"/>
    <row r="2451" ht="15" customHeight="1"/>
    <row r="2452" ht="15" customHeight="1"/>
    <row r="2453" ht="15" customHeight="1"/>
    <row r="2454" ht="15" customHeight="1"/>
    <row r="2455" ht="15" customHeight="1"/>
    <row r="2456" ht="15" customHeight="1"/>
    <row r="2457" ht="15" customHeight="1"/>
    <row r="2458" ht="15" customHeight="1"/>
    <row r="2459" ht="15" customHeight="1"/>
    <row r="2460" ht="15" customHeight="1"/>
    <row r="2461" ht="15" customHeight="1"/>
    <row r="2462" ht="12" customHeight="1"/>
    <row r="2463" ht="12" customHeight="1"/>
    <row r="2464" ht="15" customHeight="1"/>
    <row r="2465" ht="15" customHeight="1"/>
    <row r="2466" ht="15" customHeight="1"/>
    <row r="2467" ht="15" customHeight="1"/>
    <row r="2468" ht="15" customHeight="1"/>
    <row r="2469" ht="15" customHeight="1"/>
    <row r="2470" ht="15" customHeight="1"/>
    <row r="2471" ht="15" customHeight="1"/>
    <row r="2472" ht="15" customHeight="1"/>
    <row r="2473" ht="15" customHeight="1"/>
    <row r="2474" ht="15" customHeight="1"/>
    <row r="2475" ht="15" customHeight="1"/>
    <row r="2476" ht="15" customHeight="1"/>
    <row r="2477" ht="15" customHeight="1"/>
    <row r="2478" ht="15" customHeight="1"/>
    <row r="2479" ht="15" customHeight="1"/>
    <row r="2480" ht="15" customHeight="1"/>
    <row r="2481" ht="12" customHeight="1"/>
    <row r="2482" ht="15" customHeight="1"/>
    <row r="2483" ht="15" customHeight="1"/>
    <row r="2484" ht="15" customHeight="1"/>
    <row r="2485" ht="15" customHeight="1"/>
    <row r="2486" ht="15" customHeight="1"/>
    <row r="2487" ht="15" customHeight="1"/>
    <row r="2488" ht="15" customHeight="1"/>
    <row r="2489" ht="15" customHeight="1"/>
    <row r="2490" ht="15" customHeight="1"/>
    <row r="2491" ht="15" customHeight="1"/>
    <row r="2492" ht="15" customHeight="1"/>
    <row r="2493" ht="15" customHeight="1"/>
    <row r="2494" ht="15" customHeight="1"/>
    <row r="2495" ht="15" customHeight="1"/>
    <row r="2496" ht="15" customHeight="1"/>
    <row r="2497" ht="15" customHeight="1"/>
    <row r="2498" ht="15" customHeight="1"/>
    <row r="2499" ht="12" customHeight="1"/>
    <row r="2500" ht="15" customHeight="1"/>
    <row r="2501" ht="15" customHeight="1"/>
    <row r="2502" ht="15" customHeight="1"/>
    <row r="2503" ht="15" customHeight="1"/>
    <row r="2504" ht="15" customHeight="1"/>
    <row r="2505" ht="15" customHeight="1"/>
    <row r="2506" ht="15" customHeight="1"/>
    <row r="2507" ht="15" customHeight="1"/>
    <row r="2508" ht="15" customHeight="1"/>
    <row r="2509" ht="15" customHeight="1"/>
    <row r="2510" ht="15" customHeight="1"/>
    <row r="2511" ht="15" customHeight="1"/>
    <row r="2512" ht="15" customHeight="1"/>
    <row r="2513" ht="15" customHeight="1"/>
    <row r="2514" ht="15" customHeight="1"/>
    <row r="2515" ht="15" customHeight="1"/>
    <row r="2516" ht="15" customHeight="1"/>
    <row r="2517" ht="12" customHeight="1"/>
    <row r="2518" ht="12"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30" ht="15" customHeight="1"/>
    <row r="2531" ht="15" customHeight="1"/>
    <row r="2532" ht="15" customHeight="1"/>
    <row r="2533" ht="15" customHeight="1"/>
    <row r="2534" ht="15" customHeight="1"/>
    <row r="2535" ht="15" customHeight="1"/>
    <row r="2536" ht="12" customHeight="1"/>
    <row r="2537" ht="15" customHeight="1"/>
    <row r="2538" ht="15" customHeight="1"/>
    <row r="2539" ht="15" customHeight="1"/>
    <row r="2540" ht="15" customHeight="1"/>
    <row r="2541" ht="15" customHeight="1"/>
    <row r="2542" ht="15" customHeight="1"/>
    <row r="2543" ht="15" customHeight="1"/>
    <row r="2544" ht="15" customHeight="1"/>
    <row r="2545" ht="15" customHeight="1"/>
    <row r="2546" ht="15" customHeight="1"/>
    <row r="2547" ht="15" customHeight="1"/>
    <row r="2548" ht="15" customHeight="1"/>
    <row r="2549" ht="15" customHeight="1"/>
    <row r="2550" ht="15" customHeight="1"/>
    <row r="2551" ht="15" customHeight="1"/>
    <row r="2552" ht="15" customHeight="1"/>
    <row r="2553" ht="15" customHeight="1"/>
    <row r="2554" ht="12" customHeight="1"/>
    <row r="2555" ht="15" customHeight="1"/>
    <row r="2556" ht="15" customHeight="1"/>
    <row r="2557" ht="15" customHeight="1"/>
    <row r="2558" ht="15" customHeight="1"/>
    <row r="2559" ht="15" customHeight="1"/>
    <row r="2560" ht="15" customHeight="1"/>
    <row r="2561" ht="15" customHeight="1"/>
    <row r="2562" ht="15" customHeight="1"/>
    <row r="2563" ht="15" customHeight="1"/>
    <row r="2564" ht="15" customHeight="1"/>
    <row r="2565" ht="15" customHeight="1"/>
    <row r="2566" ht="15" customHeight="1"/>
    <row r="2567" ht="15" customHeight="1"/>
    <row r="2568" ht="15" customHeight="1"/>
    <row r="2569" ht="15" customHeight="1"/>
    <row r="2570" ht="15" customHeight="1"/>
    <row r="2571" ht="15" customHeight="1"/>
    <row r="2572" ht="12" customHeight="1"/>
    <row r="2573" ht="15" customHeight="1"/>
    <row r="2574" ht="15" customHeight="1"/>
    <row r="2575" ht="15" customHeight="1"/>
    <row r="2576" ht="15" customHeight="1"/>
    <row r="2577" ht="15" customHeight="1"/>
    <row r="2578" ht="15" customHeight="1"/>
    <row r="2579" ht="15" customHeight="1"/>
    <row r="2580" ht="15" customHeight="1"/>
    <row r="2581" ht="15" customHeight="1"/>
    <row r="2582" ht="15" customHeight="1"/>
    <row r="2583" ht="15" customHeight="1"/>
    <row r="2584" ht="15" customHeight="1"/>
    <row r="2585" ht="15" customHeight="1"/>
    <row r="2586" ht="15" customHeight="1"/>
    <row r="2587" ht="15" customHeight="1"/>
    <row r="2588" ht="15" customHeight="1"/>
    <row r="2589" ht="15" customHeight="1"/>
    <row r="2590" ht="12" customHeight="1"/>
    <row r="2591" ht="15" customHeight="1"/>
    <row r="2592" ht="15" customHeight="1"/>
    <row r="2593" ht="15" customHeight="1"/>
    <row r="2594" ht="15" customHeight="1"/>
    <row r="2595" ht="15" customHeight="1"/>
    <row r="2596" ht="15" customHeight="1"/>
    <row r="2597" ht="15" customHeight="1"/>
    <row r="2598" ht="15" customHeight="1"/>
    <row r="2599" ht="15" customHeight="1"/>
    <row r="2600" ht="15" customHeight="1"/>
    <row r="2601" ht="15" customHeight="1"/>
    <row r="2602" ht="15" customHeight="1"/>
    <row r="2603" ht="15" customHeight="1"/>
    <row r="2604" ht="15" customHeight="1"/>
    <row r="2605" ht="15" customHeight="1"/>
    <row r="2606" ht="15" customHeight="1"/>
    <row r="2607" ht="15" customHeight="1"/>
    <row r="2608" ht="12" customHeight="1"/>
    <row r="2609" ht="15" customHeight="1"/>
    <row r="2610" ht="15" customHeight="1"/>
    <row r="2611" ht="15" customHeight="1"/>
    <row r="2612" ht="15" customHeight="1"/>
    <row r="2613" ht="15" customHeight="1"/>
    <row r="2614" ht="15" customHeight="1"/>
    <row r="2615" ht="15" customHeight="1"/>
    <row r="2616" ht="15" customHeight="1"/>
    <row r="2617" ht="15" customHeight="1"/>
    <row r="2618" ht="15" customHeight="1"/>
    <row r="2619" ht="15" customHeight="1"/>
    <row r="2620" ht="15" customHeight="1"/>
    <row r="2621" ht="15" customHeight="1"/>
    <row r="2622" ht="15" customHeight="1"/>
    <row r="2623" ht="15" customHeight="1"/>
    <row r="2624" ht="15" customHeight="1"/>
    <row r="2625" ht="15" customHeight="1"/>
    <row r="2626" ht="12"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7" ht="12" customHeight="1"/>
    <row r="2648" ht="12" customHeight="1"/>
    <row r="2649" ht="12" customHeight="1"/>
    <row r="2650" ht="12" customHeight="1"/>
    <row r="2651" ht="12" customHeight="1"/>
    <row r="2652" ht="12" customHeight="1"/>
    <row r="2653" ht="12" customHeight="1"/>
    <row r="2654" ht="12" customHeight="1"/>
    <row r="2655" ht="12" customHeight="1"/>
    <row r="2656"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8" ht="15" customHeight="1"/>
    <row r="2689" ht="15" customHeight="1"/>
    <row r="2690" ht="15" customHeight="1"/>
    <row r="2691" ht="15" customHeight="1"/>
    <row r="2692" ht="15" customHeight="1"/>
    <row r="2693" ht="15" customHeight="1"/>
    <row r="2694" ht="15" customHeight="1"/>
    <row r="2695" ht="15" customHeight="1"/>
    <row r="2696" ht="15" customHeight="1"/>
    <row r="2697" ht="12" customHeight="1"/>
    <row r="2698" ht="15" customHeight="1"/>
    <row r="2699" ht="15" customHeight="1"/>
    <row r="2700" ht="15" customHeight="1"/>
    <row r="2701" ht="15" customHeight="1"/>
    <row r="2702" ht="15" customHeight="1"/>
    <row r="2703" ht="15" customHeight="1"/>
    <row r="2704" ht="15" customHeight="1"/>
    <row r="2705" ht="15" customHeight="1"/>
    <row r="2706" ht="15" customHeight="1"/>
    <row r="2707" ht="15" customHeight="1"/>
    <row r="2708" ht="15" customHeight="1"/>
    <row r="2709" ht="15" customHeight="1"/>
    <row r="2710" ht="15" customHeight="1"/>
    <row r="2711" ht="15" customHeight="1"/>
    <row r="2712" ht="15" customHeight="1"/>
    <row r="2713" ht="15" customHeight="1"/>
    <row r="2714" ht="15" customHeight="1"/>
    <row r="2715" ht="12" customHeight="1"/>
    <row r="2716" ht="15" customHeight="1"/>
    <row r="2717" ht="15" customHeight="1"/>
    <row r="2718" ht="15" customHeight="1"/>
    <row r="2719" ht="15" customHeight="1"/>
    <row r="2720"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2"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44" ht="15" customHeight="1"/>
    <row r="2745" ht="15" customHeight="1"/>
    <row r="2746" ht="15" customHeight="1"/>
    <row r="2747" ht="15" customHeight="1"/>
    <row r="2748" ht="15" customHeight="1"/>
    <row r="2749" ht="15" customHeight="1"/>
    <row r="2750" ht="15" customHeight="1"/>
    <row r="2751" ht="12" customHeight="1"/>
    <row r="2752" ht="15" customHeight="1"/>
    <row r="2753" ht="15" customHeight="1"/>
    <row r="2754" ht="15" customHeight="1"/>
    <row r="2755" ht="15" customHeight="1"/>
    <row r="2756" ht="15" customHeight="1"/>
    <row r="2757" ht="15" customHeight="1"/>
    <row r="2758" ht="15" customHeight="1"/>
    <row r="2759" ht="15" customHeight="1"/>
    <row r="2760" ht="15" customHeight="1"/>
    <row r="2761" ht="15" customHeight="1"/>
    <row r="2762" ht="15" customHeight="1"/>
    <row r="2763" ht="15" customHeight="1"/>
    <row r="2764" ht="15" customHeight="1"/>
    <row r="2765" ht="15" customHeight="1"/>
    <row r="2766" ht="15" customHeight="1"/>
    <row r="2767" ht="15" customHeight="1"/>
    <row r="2768" ht="15" customHeight="1"/>
    <row r="2769" ht="15" customHeight="1"/>
    <row r="2770" ht="15" customHeight="1"/>
    <row r="2771" ht="15" customHeight="1"/>
    <row r="2772" ht="15" customHeight="1"/>
    <row r="2773" ht="15" customHeight="1"/>
    <row r="2774"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2" customHeight="1"/>
    <row r="2787" ht="15" customHeight="1"/>
    <row r="2788" ht="15" customHeight="1"/>
    <row r="2789" ht="15" customHeight="1"/>
    <row r="2790" ht="15" customHeight="1"/>
    <row r="2791" ht="15" customHeight="1"/>
    <row r="2792"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3" ht="15" customHeight="1"/>
    <row r="2804" ht="12" customHeight="1"/>
    <row r="2805" ht="15" customHeight="1"/>
    <row r="2806" ht="15" customHeight="1"/>
    <row r="2807" ht="15" customHeight="1"/>
    <row r="2808" ht="15" customHeight="1"/>
    <row r="2809" ht="15" customHeight="1"/>
    <row r="2810" ht="15" customHeight="1"/>
    <row r="2811" ht="15" customHeight="1"/>
    <row r="2812" ht="15" customHeight="1"/>
    <row r="2813" ht="15" customHeight="1"/>
    <row r="2814" ht="15" customHeight="1"/>
    <row r="2815" ht="15" customHeight="1"/>
    <row r="2816" ht="15" customHeight="1"/>
    <row r="2817" ht="15" customHeight="1"/>
    <row r="2818" ht="15" customHeight="1"/>
    <row r="2819" ht="15" customHeight="1"/>
    <row r="2820" ht="15" customHeight="1"/>
    <row r="2821" ht="15" customHeight="1"/>
    <row r="2822" ht="15" customHeight="1"/>
    <row r="2823" ht="15" customHeight="1"/>
    <row r="2824" ht="15" customHeight="1"/>
    <row r="2825" ht="15" customHeight="1"/>
    <row r="2826" ht="15" customHeight="1"/>
    <row r="2827" ht="15" customHeight="1"/>
    <row r="2828" ht="15" customHeight="1"/>
    <row r="2829" ht="15" customHeight="1"/>
    <row r="2830" ht="15" customHeight="1"/>
    <row r="2831" ht="15" customHeight="1"/>
    <row r="2832" ht="15" customHeight="1"/>
    <row r="2833" ht="15" customHeight="1"/>
    <row r="2834" ht="15" customHeight="1"/>
    <row r="2835" ht="15" customHeight="1"/>
    <row r="2836" ht="15" customHeight="1"/>
    <row r="2837" ht="15" customHeight="1"/>
    <row r="2838" ht="15" customHeight="1"/>
    <row r="2839" ht="12" customHeight="1"/>
    <row r="2840" ht="15" customHeight="1"/>
    <row r="2841" ht="15" customHeight="1"/>
    <row r="2842" ht="15" customHeight="1"/>
    <row r="2843" ht="15" customHeight="1"/>
    <row r="2844" ht="15" customHeight="1"/>
    <row r="2845" ht="15" customHeight="1"/>
    <row r="2846" ht="15" customHeight="1"/>
    <row r="2847" ht="15" customHeight="1"/>
    <row r="2848" ht="15" customHeight="1"/>
    <row r="2849" ht="15" customHeight="1"/>
    <row r="2850" ht="15" customHeight="1"/>
    <row r="2851" ht="15" customHeight="1"/>
    <row r="2852" ht="15" customHeight="1"/>
    <row r="2853" ht="15" customHeight="1"/>
    <row r="2854" ht="15" customHeight="1"/>
    <row r="2855" ht="15" customHeight="1"/>
    <row r="2856" ht="15" customHeight="1"/>
    <row r="2857" ht="12" customHeight="1"/>
    <row r="2858" ht="15" customHeight="1"/>
    <row r="2859" ht="15" customHeight="1"/>
    <row r="2860" ht="15" customHeight="1"/>
    <row r="2861" ht="15" customHeight="1"/>
    <row r="2862" ht="15" customHeight="1"/>
    <row r="2863" ht="15" customHeight="1"/>
    <row r="2864" ht="15" customHeight="1"/>
    <row r="2865" ht="15" customHeight="1"/>
    <row r="2866" ht="15" customHeight="1"/>
    <row r="2867" ht="15" customHeight="1"/>
    <row r="2868" ht="15" customHeight="1"/>
    <row r="2869" ht="15" customHeight="1"/>
    <row r="2870" ht="15" customHeight="1"/>
    <row r="2871" ht="15" customHeight="1"/>
    <row r="2872" ht="15" customHeight="1"/>
    <row r="2873" ht="15" customHeight="1"/>
    <row r="2874" ht="15" customHeight="1"/>
    <row r="2875" ht="12" customHeight="1"/>
    <row r="2876" ht="15" customHeight="1"/>
    <row r="2877" ht="15" customHeight="1"/>
    <row r="2878" ht="15" customHeight="1"/>
    <row r="2879" ht="15" customHeight="1"/>
    <row r="2880" ht="15" customHeight="1"/>
    <row r="2881" ht="15" customHeight="1"/>
    <row r="2882" ht="15" customHeight="1"/>
    <row r="2883" ht="15" customHeight="1"/>
    <row r="2884" ht="15" customHeight="1"/>
    <row r="2885" ht="15" customHeight="1"/>
    <row r="2886" ht="15" customHeight="1"/>
    <row r="2887" ht="15" customHeight="1"/>
    <row r="2888" ht="15" customHeight="1"/>
    <row r="2889" ht="15" customHeight="1"/>
    <row r="2890" ht="15" customHeight="1"/>
    <row r="2891" ht="15" customHeight="1"/>
    <row r="2892" ht="15" customHeight="1"/>
    <row r="2893" ht="12" customHeight="1"/>
    <row r="2894" ht="15" customHeight="1"/>
    <row r="2895" ht="15" customHeight="1"/>
    <row r="2896" ht="15" customHeight="1"/>
    <row r="2897" ht="15" customHeight="1"/>
    <row r="2898" ht="15" customHeight="1"/>
    <row r="2899" ht="15" customHeight="1"/>
    <row r="2900" ht="15" customHeight="1"/>
    <row r="2901" ht="15" customHeight="1"/>
    <row r="2902" ht="15" customHeight="1"/>
    <row r="2903" ht="15" customHeight="1"/>
    <row r="2904" ht="15" customHeight="1"/>
    <row r="2905" ht="15" customHeight="1"/>
    <row r="2906" ht="15" customHeight="1"/>
    <row r="2907" ht="15" customHeight="1"/>
    <row r="2908" ht="15" customHeight="1"/>
    <row r="2909" ht="15" customHeight="1"/>
    <row r="2910" ht="15" customHeight="1"/>
    <row r="2911" ht="12" customHeight="1"/>
    <row r="2912" ht="15" customHeight="1"/>
    <row r="2913" ht="15" customHeight="1"/>
    <row r="2914" ht="15" customHeight="1"/>
    <row r="2915" ht="15" customHeight="1"/>
    <row r="2916" ht="15" customHeight="1"/>
    <row r="2917" ht="15" customHeight="1"/>
    <row r="2918" ht="15" customHeight="1"/>
    <row r="2919" ht="15" customHeight="1"/>
    <row r="2920" ht="15" customHeight="1"/>
    <row r="2921" ht="15" customHeight="1"/>
    <row r="2922" ht="15" customHeight="1"/>
    <row r="2923" ht="15" customHeight="1"/>
    <row r="2924" ht="15" customHeight="1"/>
    <row r="2925" ht="15" customHeight="1"/>
    <row r="2926" ht="15" customHeight="1"/>
    <row r="2927" ht="15" customHeight="1"/>
    <row r="2928" ht="15" customHeight="1"/>
    <row r="2929" ht="12" customHeight="1"/>
    <row r="2930" ht="15" customHeight="1"/>
    <row r="2931" ht="15" customHeight="1"/>
    <row r="2932" ht="15" customHeight="1"/>
    <row r="2933" ht="15" customHeight="1"/>
    <row r="2934" ht="15" customHeight="1"/>
    <row r="2935" ht="15" customHeight="1"/>
    <row r="2936" ht="15" customHeight="1"/>
    <row r="2937" ht="15" customHeight="1"/>
    <row r="2938" ht="15" customHeight="1"/>
    <row r="2939" ht="15" customHeight="1"/>
    <row r="2940" ht="15" customHeight="1"/>
    <row r="2941" ht="15" customHeight="1"/>
    <row r="2942" ht="15" customHeight="1"/>
    <row r="2943" ht="15" customHeight="1"/>
    <row r="2944" ht="15" customHeight="1"/>
    <row r="2945" ht="15" customHeight="1"/>
    <row r="2946" ht="15" customHeight="1"/>
    <row r="2947" ht="12" customHeight="1"/>
    <row r="2948" ht="15" customHeight="1"/>
    <row r="2949" ht="15" customHeight="1"/>
    <row r="2950" ht="15" customHeight="1"/>
    <row r="2951" ht="15" customHeight="1"/>
    <row r="2952" ht="15" customHeight="1"/>
    <row r="2953" ht="15" customHeight="1"/>
    <row r="2954" ht="15" customHeight="1"/>
    <row r="2955" ht="15" customHeight="1"/>
    <row r="2956" ht="15" customHeight="1"/>
    <row r="2957" ht="15" customHeight="1"/>
    <row r="2958" ht="15" customHeight="1"/>
    <row r="2959" ht="15" customHeight="1"/>
    <row r="2960" ht="15" customHeight="1"/>
    <row r="2961" ht="15" customHeight="1"/>
    <row r="2962" ht="15" customHeight="1"/>
    <row r="2963" ht="15" customHeight="1"/>
    <row r="2964" ht="15" customHeight="1"/>
    <row r="2965" ht="12" customHeight="1"/>
    <row r="2966" ht="15" customHeight="1"/>
    <row r="2967" ht="15" customHeight="1"/>
    <row r="2968" ht="15" customHeight="1"/>
    <row r="2969" ht="15" customHeight="1"/>
    <row r="2970" ht="15" customHeight="1"/>
    <row r="2971" ht="15" customHeight="1"/>
    <row r="2972" ht="15" customHeight="1"/>
    <row r="2973" ht="12" customHeight="1"/>
    <row r="2974" ht="12" customHeight="1"/>
    <row r="2975" ht="12" customHeight="1"/>
    <row r="2976"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0" ht="15" customHeight="1"/>
    <row r="3001" ht="15" customHeight="1"/>
    <row r="3002" ht="15" customHeight="1"/>
    <row r="3003" ht="15" customHeight="1"/>
    <row r="3004" ht="15" customHeight="1"/>
    <row r="3005" ht="15" customHeight="1"/>
    <row r="3006" ht="15" customHeight="1"/>
    <row r="3007" ht="15" customHeight="1"/>
    <row r="3008" ht="15" customHeight="1"/>
    <row r="3009" ht="15" customHeight="1"/>
    <row r="3010" ht="15" customHeight="1"/>
    <row r="3011" ht="15" customHeight="1"/>
    <row r="3012" ht="15" customHeight="1"/>
    <row r="3013" ht="15" customHeight="1"/>
    <row r="3014" ht="15" customHeight="1"/>
    <row r="3015" ht="15" customHeight="1"/>
    <row r="3016" ht="15" customHeight="1"/>
    <row r="3017" ht="15" customHeight="1"/>
    <row r="3018" ht="15" customHeight="1"/>
    <row r="3019" ht="15" customHeight="1"/>
    <row r="3020" ht="15" customHeight="1"/>
    <row r="3021" ht="15" customHeight="1"/>
    <row r="3022" ht="12" customHeight="1"/>
    <row r="3023" ht="15" customHeight="1"/>
    <row r="3024" ht="15" customHeight="1"/>
    <row r="3025" ht="15" customHeight="1"/>
    <row r="3026" ht="15" customHeight="1"/>
    <row r="3027" ht="15" customHeight="1"/>
    <row r="3028" ht="15" customHeight="1"/>
    <row r="3029" ht="15" customHeight="1"/>
    <row r="3030" ht="15" customHeight="1"/>
    <row r="3031" ht="15" customHeight="1"/>
    <row r="3032" ht="15" customHeight="1"/>
    <row r="3033" ht="15" customHeight="1"/>
    <row r="3034" ht="15" customHeight="1"/>
    <row r="3035" ht="15" customHeight="1"/>
    <row r="3036" ht="15" customHeight="1"/>
    <row r="3037" ht="15" customHeight="1"/>
    <row r="3038" ht="15" customHeight="1"/>
    <row r="3039" ht="15" customHeight="1"/>
    <row r="3040" ht="12" customHeight="1"/>
    <row r="3041" ht="15" customHeight="1"/>
    <row r="3042" ht="15" customHeight="1"/>
    <row r="3043" ht="15" customHeight="1"/>
    <row r="3044" ht="15" customHeight="1"/>
    <row r="3045" ht="15" customHeight="1"/>
    <row r="3046" ht="15" customHeight="1"/>
    <row r="3047" ht="15" customHeight="1"/>
    <row r="3048" ht="15" customHeight="1"/>
    <row r="3049" ht="15" customHeight="1"/>
    <row r="3050" ht="15" customHeight="1"/>
    <row r="3051" ht="15" customHeight="1"/>
    <row r="3052" ht="15" customHeight="1"/>
    <row r="3053" ht="15" customHeight="1"/>
    <row r="3054" ht="15" customHeight="1"/>
    <row r="3055" ht="15" customHeight="1"/>
    <row r="3056" ht="15" customHeight="1"/>
    <row r="3057" ht="15" customHeight="1"/>
    <row r="3058" ht="12" customHeight="1"/>
    <row r="3059" ht="15" customHeight="1"/>
    <row r="3060" ht="15" customHeight="1"/>
    <row r="3061" ht="15" customHeight="1"/>
    <row r="3062" ht="15" customHeight="1"/>
    <row r="3063" ht="15" customHeight="1"/>
    <row r="3064" ht="15" customHeight="1"/>
    <row r="3065" ht="15" customHeight="1"/>
    <row r="3066" ht="15" customHeight="1"/>
    <row r="3067" ht="15" customHeight="1"/>
    <row r="3068" ht="15" customHeight="1"/>
    <row r="3069" ht="15" customHeight="1"/>
    <row r="3070" ht="15" customHeight="1"/>
    <row r="3071" ht="15" customHeight="1"/>
    <row r="3072" ht="15" customHeight="1"/>
    <row r="3073" ht="15" customHeight="1"/>
    <row r="3074" ht="15" customHeight="1"/>
    <row r="3075" ht="15" customHeight="1"/>
    <row r="3076" ht="12" customHeight="1"/>
    <row r="3077" ht="15" customHeight="1"/>
    <row r="3078" ht="15" customHeight="1"/>
    <row r="3079" ht="15" customHeight="1"/>
    <row r="3080" ht="15" customHeight="1"/>
    <row r="3081" ht="15" customHeight="1"/>
    <row r="3082" ht="15" customHeight="1"/>
    <row r="3083" ht="15" customHeight="1"/>
    <row r="3084" ht="15" customHeight="1"/>
    <row r="3085" ht="15" customHeight="1"/>
    <row r="3086" ht="15" customHeight="1"/>
    <row r="3087" ht="15" customHeight="1"/>
    <row r="3088" ht="15" customHeight="1"/>
    <row r="3089" ht="15" customHeight="1"/>
    <row r="3090" ht="15" customHeight="1"/>
    <row r="3091" ht="15" customHeight="1"/>
    <row r="3092" ht="15" customHeight="1"/>
    <row r="3093" ht="15" customHeight="1"/>
    <row r="3094" ht="15" customHeight="1"/>
    <row r="3095" ht="15" customHeight="1"/>
    <row r="3096" ht="15" customHeight="1"/>
    <row r="3097" ht="15" customHeight="1"/>
    <row r="3098" ht="15" customHeight="1"/>
    <row r="3099" ht="15" customHeight="1"/>
    <row r="3100" ht="15" customHeight="1"/>
    <row r="3101" ht="15" customHeight="1"/>
    <row r="3102" ht="15" customHeight="1"/>
    <row r="3103" ht="15" customHeight="1"/>
    <row r="3104" ht="15" customHeight="1"/>
    <row r="3105" ht="15" customHeight="1"/>
    <row r="3106" ht="15" customHeight="1"/>
    <row r="3107" ht="15" customHeight="1"/>
    <row r="3108" ht="15" customHeight="1"/>
    <row r="3109" ht="15" customHeight="1"/>
    <row r="3110" ht="15" customHeight="1"/>
    <row r="3111" ht="12" customHeight="1"/>
    <row r="3112" ht="15" customHeight="1"/>
    <row r="3113" ht="15" customHeight="1"/>
    <row r="3114" ht="15" customHeight="1"/>
    <row r="3115" ht="15" customHeight="1"/>
    <row r="3116" ht="15" customHeight="1"/>
    <row r="3117" ht="15" customHeight="1"/>
    <row r="3118" ht="15" customHeight="1"/>
    <row r="3119" ht="15" customHeight="1"/>
    <row r="3120" ht="15" customHeight="1"/>
    <row r="3121" ht="15" customHeight="1"/>
    <row r="3122" ht="15" customHeight="1"/>
    <row r="3123" ht="15" customHeight="1"/>
    <row r="3124" ht="15" customHeight="1"/>
    <row r="3125" ht="15" customHeight="1"/>
    <row r="3126" ht="15" customHeight="1"/>
    <row r="3127" ht="15" customHeight="1"/>
    <row r="3128" ht="15" customHeight="1"/>
    <row r="3129" ht="12" customHeight="1"/>
    <row r="3130" ht="15" customHeight="1"/>
    <row r="3131" ht="15" customHeight="1"/>
    <row r="3132" ht="15" customHeight="1"/>
    <row r="3133" ht="15" customHeight="1"/>
    <row r="3134" ht="15" customHeight="1"/>
    <row r="3135" ht="15" customHeight="1"/>
    <row r="3136" ht="15" customHeight="1"/>
    <row r="3137" ht="15" customHeight="1"/>
    <row r="3138" ht="15" customHeight="1"/>
    <row r="3139" ht="15" customHeight="1"/>
    <row r="3140" ht="15" customHeight="1"/>
    <row r="3141" ht="15" customHeight="1"/>
    <row r="3142" ht="15" customHeight="1"/>
    <row r="3143" ht="15" customHeight="1"/>
    <row r="3144" ht="15" customHeight="1"/>
    <row r="3145" ht="15" customHeight="1"/>
    <row r="3146" ht="15" customHeight="1"/>
    <row r="3147" ht="12" customHeight="1"/>
    <row r="3148" ht="15" customHeight="1"/>
    <row r="3149" ht="15" customHeight="1"/>
    <row r="3150" ht="15" customHeight="1"/>
    <row r="3151" ht="15" customHeight="1"/>
    <row r="3152" ht="15" customHeight="1"/>
    <row r="3153" ht="15" customHeight="1"/>
    <row r="3154" ht="15" customHeight="1"/>
    <row r="3155" ht="15" customHeight="1"/>
    <row r="3156" ht="15" customHeight="1"/>
    <row r="3157" ht="15" customHeight="1"/>
    <row r="3158" ht="15" customHeight="1"/>
    <row r="3159" ht="15" customHeight="1"/>
    <row r="3160" ht="15" customHeight="1"/>
    <row r="3161" ht="15" customHeight="1"/>
    <row r="3162" ht="15" customHeight="1"/>
    <row r="3163" ht="15" customHeight="1"/>
    <row r="3164" ht="15" customHeight="1"/>
    <row r="3165" ht="12" customHeight="1"/>
    <row r="3166" ht="12" customHeight="1"/>
    <row r="3167" ht="15" customHeight="1"/>
    <row r="3168" ht="15" customHeight="1"/>
    <row r="3169" ht="15" customHeight="1"/>
    <row r="3170" ht="15" customHeight="1"/>
    <row r="3171" ht="15" customHeight="1"/>
    <row r="3172" ht="15" customHeight="1"/>
    <row r="3173" ht="15" customHeight="1"/>
    <row r="3174" ht="15" customHeight="1"/>
    <row r="3175" ht="15" customHeight="1"/>
    <row r="3176" ht="15" customHeight="1"/>
    <row r="3177" ht="15" customHeight="1"/>
    <row r="3178" ht="15" customHeight="1"/>
    <row r="3179" ht="15" customHeight="1"/>
    <row r="3180" ht="15" customHeight="1"/>
    <row r="3181" ht="15" customHeight="1"/>
    <row r="3182" ht="15" customHeight="1"/>
    <row r="3183" ht="15" customHeight="1"/>
    <row r="3184" ht="12" customHeight="1"/>
    <row r="3185" ht="15" customHeight="1"/>
    <row r="3186" ht="15" customHeight="1"/>
    <row r="3187" ht="15" customHeight="1"/>
    <row r="3188" ht="15" customHeight="1"/>
    <row r="3189" ht="15" customHeight="1"/>
    <row r="3190" ht="15" customHeight="1"/>
    <row r="3191" ht="15" customHeight="1"/>
    <row r="3192" ht="15" customHeight="1"/>
    <row r="3193" ht="15" customHeight="1"/>
    <row r="3194" ht="15" customHeight="1"/>
    <row r="3195" ht="15" customHeight="1"/>
    <row r="3196" ht="15" customHeight="1"/>
    <row r="3197" ht="15" customHeight="1"/>
    <row r="3198" ht="15" customHeight="1"/>
    <row r="3199" ht="15" customHeight="1"/>
    <row r="3200" ht="15" customHeight="1"/>
    <row r="3201" ht="15" customHeight="1"/>
    <row r="3202" ht="12" customHeight="1"/>
    <row r="3203" ht="15" customHeight="1"/>
    <row r="3204" ht="15" customHeight="1"/>
    <row r="3205" ht="15" customHeight="1"/>
    <row r="3206" ht="15" customHeight="1"/>
    <row r="3207" ht="15" customHeight="1"/>
    <row r="3208" ht="15" customHeight="1"/>
    <row r="3209" ht="15" customHeight="1"/>
    <row r="3210" ht="15" customHeight="1"/>
    <row r="3211" ht="15" customHeight="1"/>
    <row r="3212" ht="15" customHeight="1"/>
    <row r="3213" ht="15" customHeight="1"/>
    <row r="3214" ht="15" customHeight="1"/>
    <row r="3215" ht="15" customHeight="1"/>
    <row r="3216" ht="15" customHeight="1"/>
    <row r="3217" ht="15" customHeight="1"/>
    <row r="3218" ht="15" customHeight="1"/>
    <row r="3219" ht="15" customHeight="1"/>
    <row r="3220" ht="12" customHeight="1"/>
    <row r="3221" ht="15" customHeight="1"/>
    <row r="3222" ht="15" customHeight="1"/>
    <row r="3223" ht="15" customHeight="1"/>
    <row r="3224" ht="15" customHeight="1"/>
    <row r="3225" ht="15" customHeight="1"/>
    <row r="3226" ht="15" customHeight="1"/>
    <row r="3227" ht="15" customHeight="1"/>
    <row r="3228" ht="15" customHeight="1"/>
    <row r="3229" ht="15" customHeight="1"/>
    <row r="3230" ht="15" customHeight="1"/>
    <row r="3231" ht="15" customHeight="1"/>
    <row r="3232" ht="15" customHeight="1"/>
    <row r="3233" ht="15" customHeight="1"/>
    <row r="3234" ht="15" customHeight="1"/>
    <row r="3235" ht="15" customHeight="1"/>
    <row r="3236" ht="15" customHeight="1"/>
    <row r="3237" ht="15" customHeight="1"/>
    <row r="3238" ht="12" customHeight="1"/>
    <row r="3239" ht="15" customHeight="1"/>
    <row r="3240" ht="15" customHeight="1"/>
    <row r="3241" ht="15" customHeight="1"/>
    <row r="3242" ht="15" customHeight="1"/>
    <row r="3243" ht="15" customHeight="1"/>
    <row r="3244" ht="15" customHeight="1"/>
    <row r="3245" ht="15" customHeight="1"/>
    <row r="3246" ht="15" customHeight="1"/>
    <row r="3247" ht="15" customHeight="1"/>
    <row r="3248" ht="15" customHeight="1"/>
    <row r="3249" ht="15" customHeight="1"/>
    <row r="3250" ht="15" customHeight="1"/>
    <row r="3251" ht="15" customHeight="1"/>
    <row r="3252" ht="15" customHeight="1"/>
    <row r="3253" ht="15" customHeight="1"/>
    <row r="3254" ht="15" customHeight="1"/>
    <row r="3255" ht="15" customHeight="1"/>
    <row r="3256" ht="12" customHeight="1"/>
    <row r="3257" ht="15" customHeight="1"/>
    <row r="3258" ht="15" customHeight="1"/>
    <row r="3259" ht="15" customHeight="1"/>
    <row r="3260" ht="15" customHeight="1"/>
    <row r="3261" ht="15" customHeight="1"/>
    <row r="3262" ht="15" customHeight="1"/>
    <row r="3263" ht="15" customHeight="1"/>
    <row r="3264" ht="15" customHeight="1"/>
    <row r="3265" ht="15" customHeight="1"/>
    <row r="3266" ht="15" customHeight="1"/>
    <row r="3267" ht="15" customHeight="1"/>
    <row r="3268" ht="15" customHeight="1"/>
    <row r="3269" ht="15" customHeight="1"/>
    <row r="3270" ht="15" customHeight="1"/>
    <row r="3271" ht="15" customHeight="1"/>
    <row r="3272" ht="15" customHeight="1"/>
    <row r="3273" ht="15" customHeight="1"/>
    <row r="3274" ht="12" customHeight="1"/>
    <row r="3275" ht="15" customHeight="1"/>
    <row r="3276" ht="15" customHeight="1"/>
    <row r="3277" ht="15" customHeight="1"/>
    <row r="3278" ht="15" customHeight="1"/>
    <row r="3279" ht="15" customHeight="1"/>
    <row r="3280" ht="15" customHeight="1"/>
    <row r="3281" ht="15" customHeight="1"/>
    <row r="3282" ht="15" customHeight="1"/>
    <row r="3283" ht="15" customHeight="1"/>
    <row r="3284" ht="15" customHeight="1"/>
    <row r="3285" ht="15" customHeight="1"/>
    <row r="3286" ht="15" customHeight="1"/>
    <row r="3287" ht="15" customHeight="1"/>
    <row r="3288" ht="15" customHeight="1"/>
    <row r="3289" ht="15" customHeight="1"/>
    <row r="3290" ht="15" customHeight="1"/>
    <row r="3291" ht="15" customHeight="1"/>
    <row r="3292" ht="15" customHeight="1"/>
    <row r="3293" ht="15" customHeight="1"/>
    <row r="3294" ht="12" customHeight="1"/>
    <row r="3295" ht="12" customHeight="1"/>
    <row r="3296"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5" ht="15" customHeight="1"/>
    <row r="3326" ht="15" customHeight="1"/>
    <row r="3327" ht="15" customHeight="1"/>
    <row r="3328" ht="15" customHeight="1"/>
    <row r="3329" ht="15" customHeight="1"/>
    <row r="3330" ht="15" customHeight="1"/>
    <row r="3331" ht="15" customHeight="1"/>
    <row r="3332" ht="15" customHeight="1"/>
    <row r="3333" ht="15" customHeight="1"/>
    <row r="3334" ht="15" customHeight="1"/>
    <row r="3335" ht="12" customHeight="1"/>
    <row r="3336" ht="15" customHeight="1"/>
    <row r="3337" ht="15" customHeight="1"/>
    <row r="3338" ht="15" customHeight="1"/>
    <row r="3339" ht="15" customHeight="1"/>
    <row r="3340" ht="15" customHeight="1"/>
    <row r="3341" ht="15" customHeight="1"/>
    <row r="3342" ht="15" customHeight="1"/>
    <row r="3343" ht="15" customHeight="1"/>
    <row r="3344" ht="15" customHeight="1"/>
    <row r="3345" ht="15" customHeight="1"/>
    <row r="3346" ht="15" customHeight="1"/>
    <row r="3347" ht="15" customHeight="1"/>
    <row r="3348" ht="15" customHeight="1"/>
    <row r="3349" ht="15" customHeight="1"/>
    <row r="3350" ht="15" customHeight="1"/>
    <row r="3351" ht="15" customHeight="1"/>
    <row r="3352" ht="12" customHeight="1"/>
    <row r="3353" ht="15" customHeight="1"/>
    <row r="3354" ht="15" customHeight="1"/>
    <row r="3355" ht="12" customHeight="1"/>
    <row r="3356" ht="15" customHeight="1"/>
    <row r="3357" ht="15" customHeight="1"/>
    <row r="3358" ht="15" customHeight="1"/>
    <row r="3359" ht="15" customHeight="1"/>
    <row r="3360" ht="15" customHeight="1"/>
    <row r="3361" ht="12" customHeight="1"/>
    <row r="3362" ht="15" customHeight="1"/>
    <row r="3363" ht="15" customHeight="1"/>
    <row r="3364" ht="15" customHeight="1"/>
    <row r="3365" ht="15" customHeight="1"/>
    <row r="3366" ht="15" customHeight="1"/>
    <row r="3367" ht="15" customHeight="1"/>
    <row r="3368" ht="15" customHeight="1"/>
    <row r="3369" ht="15" customHeight="1"/>
    <row r="3370" ht="15" customHeight="1"/>
    <row r="3371" ht="15" customHeight="1"/>
    <row r="3372" ht="15" customHeight="1"/>
    <row r="3373" ht="15" customHeight="1"/>
    <row r="3374" ht="15" customHeight="1"/>
    <row r="3375" ht="15" customHeight="1"/>
    <row r="3376" ht="15" customHeight="1"/>
    <row r="3377" ht="15" customHeight="1"/>
    <row r="3378" ht="12" customHeight="1"/>
    <row r="3379" ht="15" customHeight="1"/>
    <row r="3380" ht="15" customHeight="1"/>
    <row r="3381" ht="12" customHeight="1"/>
    <row r="3382" ht="15" customHeight="1"/>
    <row r="3383" ht="15" customHeight="1"/>
    <row r="3384" ht="15" customHeight="1"/>
    <row r="3385" ht="12" customHeight="1"/>
    <row r="3386" ht="15" customHeight="1"/>
    <row r="3387" ht="15" customHeight="1"/>
    <row r="3388" ht="15" customHeight="1"/>
    <row r="3389" ht="15" customHeight="1"/>
    <row r="3390" ht="15" customHeight="1"/>
    <row r="3391" ht="15" customHeight="1"/>
    <row r="3392" ht="15" customHeight="1"/>
    <row r="3393" ht="15" customHeight="1"/>
    <row r="3394" ht="15" customHeight="1"/>
    <row r="3395" ht="15" customHeight="1"/>
    <row r="3396" ht="12" customHeight="1"/>
    <row r="3397" ht="15" customHeight="1"/>
    <row r="3398" ht="15" customHeight="1"/>
    <row r="3399" ht="12" customHeight="1"/>
    <row r="3400" ht="15" customHeight="1"/>
    <row r="3401" ht="15" customHeight="1"/>
    <row r="3402" ht="15" customHeight="1"/>
    <row r="3403" ht="15" customHeight="1"/>
    <row r="3404" ht="15" customHeight="1"/>
    <row r="3405" ht="15" customHeight="1"/>
    <row r="3406" ht="15" customHeight="1"/>
    <row r="3407" ht="15" customHeight="1"/>
    <row r="3408" ht="15" customHeight="1"/>
    <row r="3409" ht="15" customHeight="1"/>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0" ht="15" customHeight="1"/>
    <row r="3451" ht="15" customHeight="1"/>
    <row r="3452" ht="15" customHeight="1"/>
    <row r="3453" ht="15" customHeight="1"/>
    <row r="3454" ht="15" customHeight="1"/>
    <row r="3455" ht="15" customHeight="1"/>
    <row r="3456" ht="15" customHeight="1"/>
    <row r="3457" ht="15" customHeight="1"/>
    <row r="3458" ht="15" customHeight="1"/>
    <row r="3459" ht="15" customHeight="1"/>
    <row r="3460" ht="12" customHeight="1"/>
    <row r="3461" ht="15" customHeight="1"/>
    <row r="3462" ht="15" customHeight="1"/>
    <row r="3463" ht="15" customHeight="1"/>
    <row r="3464" ht="15" customHeight="1"/>
    <row r="3465" ht="15" customHeight="1"/>
    <row r="3466" ht="15" customHeight="1"/>
    <row r="3467" ht="15" customHeight="1"/>
    <row r="3468" ht="15" customHeight="1"/>
    <row r="3469" ht="15" customHeight="1"/>
    <row r="3470" ht="15" customHeight="1"/>
    <row r="3471" ht="15" customHeight="1"/>
    <row r="3472" ht="15" customHeight="1"/>
    <row r="3473" ht="15" customHeight="1"/>
    <row r="3474" ht="15" customHeight="1"/>
    <row r="3475" ht="15" customHeight="1"/>
    <row r="3476" ht="15" customHeight="1"/>
    <row r="3477" ht="12" customHeight="1"/>
    <row r="3478" ht="15" customHeight="1"/>
    <row r="3479" ht="15" customHeight="1"/>
    <row r="3480" ht="12" customHeight="1"/>
    <row r="3481" ht="15" customHeight="1"/>
    <row r="3482" ht="15" customHeight="1"/>
    <row r="3483" ht="15" customHeight="1"/>
    <row r="3484" ht="15" customHeight="1"/>
    <row r="3485" ht="15" customHeight="1"/>
    <row r="3486" ht="12" customHeight="1"/>
    <row r="3487" ht="15" customHeight="1"/>
    <row r="3488" ht="15" customHeight="1"/>
    <row r="3489" ht="15" customHeight="1"/>
    <row r="3490" ht="15" customHeight="1"/>
    <row r="3491" ht="15" customHeight="1"/>
    <row r="3492" ht="15" customHeight="1"/>
    <row r="3493" ht="15" customHeight="1"/>
    <row r="3494" ht="15" customHeight="1"/>
    <row r="3495" ht="15" customHeight="1"/>
    <row r="3496" ht="15" customHeight="1"/>
    <row r="3497" ht="15" customHeight="1"/>
    <row r="3498" ht="15" customHeight="1"/>
    <row r="3499" ht="15" customHeight="1"/>
    <row r="3500" ht="15" customHeight="1"/>
    <row r="3501" ht="15" customHeight="1"/>
    <row r="3502" ht="15" customHeight="1"/>
    <row r="3503" ht="12" customHeight="1"/>
    <row r="3504" ht="15" customHeight="1"/>
    <row r="3505" ht="15" customHeight="1"/>
    <row r="3506" ht="12" customHeight="1"/>
    <row r="3507" ht="15" customHeight="1"/>
    <row r="3508" ht="15" customHeight="1"/>
    <row r="3509" ht="15" customHeight="1"/>
    <row r="3510" ht="12" customHeight="1"/>
    <row r="3511" ht="15" customHeight="1"/>
    <row r="3512" ht="15" customHeight="1"/>
    <row r="3513" ht="15" customHeight="1"/>
    <row r="3514" ht="15" customHeight="1"/>
    <row r="3515" ht="15" customHeight="1"/>
    <row r="3516" ht="15" customHeight="1"/>
    <row r="3517" ht="15" customHeight="1"/>
    <row r="3518" ht="15" customHeight="1"/>
    <row r="3519" ht="15" customHeight="1"/>
    <row r="3520" ht="15" customHeight="1"/>
    <row r="3521" ht="12" customHeight="1"/>
    <row r="3522" ht="15" customHeight="1"/>
    <row r="3523" ht="15" customHeight="1"/>
    <row r="3524" ht="12" customHeight="1"/>
    <row r="3525" ht="15" customHeight="1"/>
    <row r="3526" ht="15" customHeight="1"/>
    <row r="3527" ht="15" customHeight="1"/>
    <row r="3528" ht="15" customHeight="1"/>
    <row r="3529" ht="15" customHeight="1"/>
    <row r="3530" ht="15" customHeight="1"/>
    <row r="3531" ht="15" customHeight="1"/>
    <row r="3532" ht="15" customHeight="1"/>
    <row r="3533" ht="15" customHeight="1"/>
    <row r="3534" ht="15" customHeight="1"/>
    <row r="3535" ht="12" customHeight="1"/>
    <row r="3536"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5" ht="15" customHeight="1"/>
    <row r="3576" ht="15" customHeight="1"/>
    <row r="3577" ht="15" customHeight="1"/>
    <row r="3578" ht="15" customHeight="1"/>
    <row r="3579" ht="15" customHeight="1"/>
    <row r="3580" ht="15" customHeight="1"/>
    <row r="3581" ht="15" customHeight="1"/>
    <row r="3582" ht="15" customHeight="1"/>
    <row r="3583" ht="15" customHeight="1"/>
    <row r="3584" ht="15" customHeight="1"/>
    <row r="3585" ht="12" customHeight="1"/>
    <row r="3586" ht="15" customHeight="1"/>
    <row r="3587" ht="15" customHeight="1"/>
    <row r="3588" ht="15" customHeight="1"/>
    <row r="3589" ht="15" customHeight="1"/>
    <row r="3590" ht="15" customHeight="1"/>
    <row r="3591" ht="15" customHeight="1"/>
    <row r="3592" ht="15" customHeight="1"/>
    <row r="3593" ht="15" customHeight="1"/>
    <row r="3594" ht="15" customHeight="1"/>
    <row r="3595" ht="15" customHeight="1"/>
    <row r="3596" ht="15" customHeight="1"/>
    <row r="3597" ht="15" customHeight="1"/>
    <row r="3598" ht="15" customHeight="1"/>
    <row r="3599" ht="15" customHeight="1"/>
    <row r="3600" ht="15" customHeight="1"/>
    <row r="3601" ht="15" customHeight="1"/>
    <row r="3602" ht="12" customHeight="1"/>
    <row r="3603" ht="15" customHeight="1"/>
    <row r="3604" ht="15" customHeight="1"/>
    <row r="3605" ht="12" customHeight="1"/>
    <row r="3606" ht="15" customHeight="1"/>
    <row r="3607" ht="15" customHeight="1"/>
    <row r="3608" ht="15" customHeight="1"/>
    <row r="3609" ht="15" customHeight="1"/>
    <row r="3610" ht="15" customHeight="1"/>
    <row r="3611" ht="12" customHeight="1"/>
    <row r="3612" ht="15" customHeight="1"/>
    <row r="3613" ht="15" customHeight="1"/>
    <row r="3614" ht="15" customHeight="1"/>
    <row r="3615" ht="15" customHeight="1"/>
    <row r="3616" ht="15" customHeight="1"/>
    <row r="3617" ht="15" customHeight="1"/>
    <row r="3618" ht="15" customHeight="1"/>
    <row r="3619" ht="15" customHeight="1"/>
    <row r="3620" ht="15" customHeight="1"/>
    <row r="3621" ht="15" customHeight="1"/>
    <row r="3622" ht="15" customHeight="1"/>
    <row r="3623" ht="15" customHeight="1"/>
    <row r="3624" ht="15" customHeight="1"/>
    <row r="3625" ht="15" customHeight="1"/>
    <row r="3626" ht="15" customHeight="1"/>
    <row r="3627" ht="15" customHeight="1"/>
    <row r="3628" ht="12" customHeight="1"/>
    <row r="3629" ht="15" customHeight="1"/>
    <row r="3630" ht="15" customHeight="1"/>
    <row r="3631" ht="12" customHeight="1"/>
    <row r="3632" ht="15" customHeight="1"/>
    <row r="3633" ht="15" customHeight="1"/>
    <row r="3634" ht="15" customHeight="1"/>
    <row r="3635" ht="12" customHeight="1"/>
    <row r="3636" ht="15" customHeight="1"/>
    <row r="3637" ht="15" customHeight="1"/>
    <row r="3638" ht="15" customHeight="1"/>
    <row r="3639" ht="15" customHeight="1"/>
    <row r="3640" ht="15" customHeight="1"/>
    <row r="3641" ht="15" customHeight="1"/>
    <row r="3642" ht="15" customHeight="1"/>
    <row r="3643" ht="15" customHeight="1"/>
    <row r="3644" ht="15" customHeight="1"/>
    <row r="3645" ht="15" customHeight="1"/>
    <row r="3646" ht="12" customHeight="1"/>
    <row r="3647" ht="15" customHeight="1"/>
    <row r="3648" ht="15" customHeight="1"/>
    <row r="3649" ht="12" customHeight="1"/>
    <row r="3650" ht="15" customHeight="1"/>
    <row r="3651" ht="15" customHeight="1"/>
    <row r="3652" ht="15" customHeight="1"/>
    <row r="3653" ht="15" customHeight="1"/>
    <row r="3654" ht="15" customHeight="1"/>
    <row r="3655" ht="15" customHeight="1"/>
    <row r="3656" ht="15" customHeight="1"/>
    <row r="3657" ht="15" customHeight="1"/>
    <row r="3658" ht="15" customHeight="1"/>
    <row r="3659" ht="15" customHeight="1"/>
    <row r="3660" ht="12" customHeight="1"/>
    <row r="3661" ht="12" customHeight="1"/>
    <row r="3662" ht="12" customHeight="1"/>
    <row r="3663" ht="12" customHeight="1"/>
    <row r="3664"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0" ht="15" customHeight="1"/>
    <row r="3701" ht="15" customHeight="1"/>
    <row r="3702" ht="15" customHeight="1"/>
    <row r="3703" ht="15" customHeight="1"/>
    <row r="3704" ht="15" customHeight="1"/>
    <row r="3705" ht="15" customHeight="1"/>
    <row r="3706" ht="15" customHeight="1"/>
    <row r="3707" ht="15" customHeight="1"/>
    <row r="3708" ht="15" customHeight="1"/>
    <row r="3709" ht="15" customHeight="1"/>
    <row r="3710" ht="12" customHeight="1"/>
    <row r="3711" ht="15" customHeight="1"/>
    <row r="3712" ht="15" customHeight="1"/>
    <row r="3713" ht="15" customHeight="1"/>
    <row r="3714" ht="15" customHeight="1"/>
    <row r="3715" ht="15" customHeight="1"/>
    <row r="3716" ht="15" customHeight="1"/>
    <row r="3717" ht="15" customHeight="1"/>
    <row r="3718" ht="15" customHeight="1"/>
    <row r="3719" ht="15" customHeight="1"/>
    <row r="3720" ht="15" customHeight="1"/>
    <row r="3721" ht="15" customHeight="1"/>
    <row r="3722" ht="15" customHeight="1"/>
    <row r="3723" ht="15" customHeight="1"/>
    <row r="3724" ht="15" customHeight="1"/>
    <row r="3725" ht="15" customHeight="1"/>
    <row r="3726" ht="15" customHeight="1"/>
    <row r="3727" ht="12" customHeight="1"/>
    <row r="3728" ht="15" customHeight="1"/>
    <row r="3729" ht="15" customHeight="1"/>
    <row r="3730" ht="12" customHeight="1"/>
    <row r="3731" ht="15" customHeight="1"/>
    <row r="3732" ht="15" customHeight="1"/>
    <row r="3733" ht="15" customHeight="1"/>
    <row r="3734" ht="15" customHeight="1"/>
    <row r="3735" ht="15" customHeight="1"/>
    <row r="3736" ht="12" customHeight="1"/>
    <row r="3737" ht="15" customHeight="1"/>
    <row r="3738" ht="15" customHeight="1"/>
    <row r="3739" ht="15" customHeight="1"/>
    <row r="3740" ht="15" customHeight="1"/>
    <row r="3741" ht="15" customHeight="1"/>
    <row r="3742" ht="15" customHeight="1"/>
    <row r="3743" ht="15" customHeight="1"/>
    <row r="3744" ht="15" customHeight="1"/>
    <row r="3745" ht="15" customHeight="1"/>
    <row r="3746" ht="15" customHeight="1"/>
    <row r="3747" ht="15" customHeight="1"/>
    <row r="3748" ht="15" customHeight="1"/>
    <row r="3749" ht="15" customHeight="1"/>
    <row r="3750" ht="15" customHeight="1"/>
    <row r="3751" ht="15" customHeight="1"/>
    <row r="3752" ht="15" customHeight="1"/>
    <row r="3753" ht="12" customHeight="1"/>
    <row r="3754" ht="15" customHeight="1"/>
    <row r="3755" ht="15" customHeight="1"/>
    <row r="3756" ht="12" customHeight="1"/>
    <row r="3757" ht="15" customHeight="1"/>
    <row r="3758" ht="15" customHeight="1"/>
    <row r="3759" ht="15" customHeight="1"/>
    <row r="3760" ht="12" customHeight="1"/>
    <row r="3761" ht="15" customHeight="1"/>
    <row r="3762" ht="15" customHeight="1"/>
    <row r="3763" ht="15" customHeight="1"/>
    <row r="3764" ht="15" customHeight="1"/>
    <row r="3765" ht="15" customHeight="1"/>
    <row r="3766" ht="15" customHeight="1"/>
    <row r="3767" ht="15" customHeight="1"/>
    <row r="3768" ht="15" customHeight="1"/>
    <row r="3769" ht="15" customHeight="1"/>
    <row r="3770" ht="15" customHeight="1"/>
    <row r="3771" ht="12" customHeight="1"/>
    <row r="3772" ht="15" customHeight="1"/>
    <row r="3773" ht="15" customHeight="1"/>
    <row r="3774" ht="12" customHeight="1"/>
    <row r="3775" ht="15" customHeight="1"/>
    <row r="3776" ht="15" customHeight="1"/>
    <row r="3777" ht="15" customHeight="1"/>
    <row r="3778" ht="15" customHeight="1"/>
    <row r="3779" ht="15" customHeight="1"/>
    <row r="3780" ht="15" customHeight="1"/>
    <row r="3781" ht="15" customHeight="1"/>
    <row r="3782" ht="15" customHeight="1"/>
    <row r="3783" ht="15" customHeight="1"/>
    <row r="3784" ht="15" customHeight="1"/>
    <row r="3785" ht="12" customHeight="1"/>
    <row r="3786" ht="12" customHeight="1"/>
    <row r="3787" ht="12" customHeight="1"/>
    <row r="3788" ht="12" customHeight="1"/>
    <row r="3789" ht="12" customHeight="1"/>
    <row r="3790" ht="12" customHeight="1"/>
    <row r="3791" ht="12" customHeight="1"/>
    <row r="379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5" ht="15" customHeight="1"/>
    <row r="3826" ht="15" customHeight="1"/>
    <row r="3827" ht="15" customHeight="1"/>
    <row r="3828" ht="15" customHeight="1"/>
    <row r="3829" ht="15" customHeight="1"/>
    <row r="3830" ht="15" customHeight="1"/>
    <row r="3831" ht="15" customHeight="1"/>
    <row r="3832" ht="15" customHeight="1"/>
    <row r="3833" ht="15" customHeight="1"/>
    <row r="3834" ht="15" customHeight="1"/>
    <row r="3835" ht="12" customHeight="1"/>
    <row r="3836" ht="15" customHeight="1"/>
    <row r="3837" ht="15" customHeight="1"/>
    <row r="3838" ht="15" customHeight="1"/>
    <row r="3839" ht="15" customHeight="1"/>
    <row r="3840" ht="15" customHeight="1"/>
    <row r="3841" ht="15" customHeight="1"/>
    <row r="3842" ht="15" customHeight="1"/>
    <row r="3843" ht="15" customHeight="1"/>
    <row r="3844" ht="15" customHeight="1"/>
    <row r="3845" ht="15" customHeight="1"/>
    <row r="3846" ht="15" customHeight="1"/>
    <row r="3847" ht="15" customHeight="1"/>
    <row r="3848" ht="15" customHeight="1"/>
    <row r="3849" ht="15" customHeight="1"/>
    <row r="3850" ht="15" customHeight="1"/>
    <row r="3851" ht="15" customHeight="1"/>
    <row r="3852" ht="12" customHeight="1"/>
    <row r="3853" ht="15" customHeight="1"/>
    <row r="3854" ht="15" customHeight="1"/>
    <row r="3855" ht="12" customHeight="1"/>
    <row r="3856" ht="15" customHeight="1"/>
    <row r="3857" ht="15" customHeight="1"/>
    <row r="3858" ht="15" customHeight="1"/>
    <row r="3859" ht="15" customHeight="1"/>
    <row r="3860" ht="15" customHeight="1"/>
    <row r="3861" ht="12" customHeight="1"/>
    <row r="3862" ht="15" customHeight="1"/>
    <row r="3863" ht="15" customHeight="1"/>
    <row r="3864" ht="15" customHeight="1"/>
    <row r="3865" ht="15" customHeight="1"/>
    <row r="3866" ht="15" customHeight="1"/>
    <row r="3867" ht="15" customHeight="1"/>
    <row r="3868" ht="15" customHeight="1"/>
    <row r="3869" ht="15" customHeight="1"/>
    <row r="3870" ht="15" customHeight="1"/>
    <row r="3871" ht="15" customHeight="1"/>
    <row r="3872" ht="15" customHeight="1"/>
    <row r="3873" ht="15" customHeight="1"/>
    <row r="3874" ht="15" customHeight="1"/>
    <row r="3875" ht="15" customHeight="1"/>
    <row r="3876" ht="15" customHeight="1"/>
    <row r="3877" ht="15" customHeight="1"/>
    <row r="3878" ht="12" customHeight="1"/>
    <row r="3879" ht="15" customHeight="1"/>
    <row r="3880" ht="15" customHeight="1"/>
    <row r="3881" ht="12" customHeight="1"/>
    <row r="3882" ht="15" customHeight="1"/>
    <row r="3883" ht="15" customHeight="1"/>
    <row r="3884" ht="15" customHeight="1"/>
    <row r="3885" ht="12" customHeight="1"/>
    <row r="3886" ht="15" customHeight="1"/>
    <row r="3887" ht="15" customHeight="1"/>
    <row r="3888" ht="15" customHeight="1"/>
    <row r="3889" ht="15" customHeight="1"/>
    <row r="3890" ht="15" customHeight="1"/>
    <row r="3891" ht="15" customHeight="1"/>
    <row r="3892" ht="15" customHeight="1"/>
    <row r="3893" ht="15" customHeight="1"/>
    <row r="3894" ht="15" customHeight="1"/>
    <row r="3895" ht="15" customHeight="1"/>
    <row r="3896" ht="12" customHeight="1"/>
    <row r="3897" ht="15" customHeight="1"/>
    <row r="3898" ht="15" customHeight="1"/>
    <row r="3899" ht="12" customHeight="1"/>
    <row r="3900" ht="15" customHeight="1"/>
    <row r="3901" ht="15" customHeight="1"/>
    <row r="3902" ht="15" customHeight="1"/>
    <row r="3903" ht="15" customHeight="1"/>
    <row r="3904" ht="15" customHeight="1"/>
    <row r="3905" ht="15" customHeight="1"/>
    <row r="3906" ht="15" customHeight="1"/>
    <row r="3907" ht="15" customHeight="1"/>
    <row r="3908" ht="15" customHeight="1"/>
    <row r="3909" ht="15" customHeight="1"/>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0" ht="15" customHeight="1"/>
    <row r="3951" ht="15" customHeight="1"/>
    <row r="3952" ht="15" customHeight="1"/>
    <row r="3953" ht="15" customHeight="1"/>
    <row r="3954" ht="15" customHeight="1"/>
    <row r="3955" ht="15" customHeight="1"/>
    <row r="3956" ht="15" customHeight="1"/>
    <row r="3957" ht="15" customHeight="1"/>
    <row r="3958" ht="15" customHeight="1"/>
    <row r="3959" ht="15" customHeight="1"/>
    <row r="3960" ht="12" customHeight="1"/>
    <row r="3961" ht="15" customHeight="1"/>
    <row r="3962" ht="15" customHeight="1"/>
    <row r="3963" ht="15" customHeight="1"/>
    <row r="3964" ht="15" customHeight="1"/>
    <row r="3965" ht="15" customHeight="1"/>
    <row r="3966" ht="15" customHeight="1"/>
    <row r="3967" ht="15" customHeight="1"/>
    <row r="3968" ht="15" customHeight="1"/>
    <row r="3969" ht="15" customHeight="1"/>
    <row r="3970" ht="15" customHeight="1"/>
    <row r="3971" ht="15" customHeight="1"/>
    <row r="3972" ht="15" customHeight="1"/>
    <row r="3973" ht="15" customHeight="1"/>
    <row r="3974" ht="15" customHeight="1"/>
    <row r="3975" ht="15" customHeight="1"/>
    <row r="3976" ht="15" customHeight="1"/>
    <row r="3977" ht="12" customHeight="1"/>
    <row r="3978" ht="15" customHeight="1"/>
    <row r="3979" ht="15" customHeight="1"/>
    <row r="3980" ht="12" customHeight="1"/>
    <row r="3981" ht="15" customHeight="1"/>
    <row r="3982" ht="15" customHeight="1"/>
    <row r="3983" ht="15" customHeight="1"/>
    <row r="3984" ht="15" customHeight="1"/>
    <row r="3985" ht="15" customHeight="1"/>
    <row r="3986" ht="12" customHeight="1"/>
    <row r="3987" ht="15" customHeight="1"/>
    <row r="3988" ht="15" customHeight="1"/>
    <row r="3989" ht="15" customHeight="1"/>
    <row r="3990" ht="15" customHeight="1"/>
    <row r="3991" ht="15" customHeight="1"/>
    <row r="3992" ht="15" customHeight="1"/>
    <row r="3993" ht="15" customHeight="1"/>
    <row r="3994" ht="15" customHeight="1"/>
    <row r="3995" ht="15" customHeight="1"/>
    <row r="3996" ht="15" customHeight="1"/>
    <row r="3997" ht="15" customHeight="1"/>
    <row r="3998" ht="15" customHeight="1"/>
    <row r="3999" ht="15" customHeight="1"/>
    <row r="4000" ht="15" customHeight="1"/>
    <row r="4001" ht="15" customHeight="1"/>
    <row r="4002" ht="15" customHeight="1"/>
    <row r="4003" ht="12" customHeight="1"/>
    <row r="4004" ht="15" customHeight="1"/>
    <row r="4005" ht="15" customHeight="1"/>
    <row r="4006" ht="12" customHeight="1"/>
    <row r="4007" ht="15" customHeight="1"/>
    <row r="4008" ht="15" customHeight="1"/>
    <row r="4009" ht="15" customHeight="1"/>
    <row r="4010" ht="12" customHeight="1"/>
    <row r="4011" ht="15" customHeight="1"/>
    <row r="4012" ht="15" customHeight="1"/>
    <row r="4013" ht="15" customHeight="1"/>
    <row r="4014" ht="15" customHeight="1"/>
    <row r="4015" ht="15" customHeight="1"/>
    <row r="4016" ht="15" customHeight="1"/>
    <row r="4017" ht="15" customHeight="1"/>
    <row r="4018" ht="15" customHeight="1"/>
    <row r="4019" ht="15" customHeight="1"/>
    <row r="4020" ht="15" customHeight="1"/>
    <row r="4021" ht="12" customHeight="1"/>
    <row r="4022" ht="15" customHeight="1"/>
    <row r="4023" ht="15" customHeight="1"/>
    <row r="4024" ht="12" customHeight="1"/>
    <row r="4025" ht="15" customHeight="1"/>
    <row r="4026" ht="15" customHeight="1"/>
    <row r="4027" ht="15" customHeight="1"/>
    <row r="4028" ht="15" customHeight="1"/>
    <row r="4029" ht="15" customHeight="1"/>
    <row r="4030" ht="15" customHeight="1"/>
    <row r="4031" ht="15" customHeight="1"/>
    <row r="4032" ht="15" customHeight="1"/>
    <row r="4033" ht="15" customHeight="1"/>
    <row r="4034" ht="15" customHeight="1"/>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5" ht="15" customHeight="1"/>
    <row r="4076" ht="15" customHeight="1"/>
    <row r="4077" ht="15" customHeight="1"/>
    <row r="4078" ht="15" customHeight="1"/>
    <row r="4079" ht="15" customHeight="1"/>
    <row r="4080" ht="15" customHeight="1"/>
    <row r="4081" ht="15" customHeight="1"/>
    <row r="4082" ht="15" customHeight="1"/>
    <row r="4083" ht="15" customHeight="1"/>
    <row r="4084" ht="15" customHeight="1"/>
    <row r="4085" ht="12" customHeight="1"/>
    <row r="4086" ht="15" customHeight="1"/>
    <row r="4087" ht="15" customHeight="1"/>
    <row r="4088" ht="15" customHeight="1"/>
    <row r="4089" ht="15" customHeight="1"/>
    <row r="4090" ht="15" customHeight="1"/>
    <row r="4091" ht="15" customHeight="1"/>
    <row r="4092" ht="15" customHeight="1"/>
    <row r="4093" ht="15" customHeight="1"/>
    <row r="4094" ht="15" customHeight="1"/>
    <row r="4095" ht="15" customHeight="1"/>
    <row r="4096" ht="15" customHeight="1"/>
    <row r="4097" ht="15" customHeight="1"/>
    <row r="4098" ht="15" customHeight="1"/>
    <row r="4099" ht="15" customHeight="1"/>
    <row r="4100" ht="15" customHeight="1"/>
    <row r="4101" ht="15" customHeight="1"/>
    <row r="4102" ht="12" customHeight="1"/>
    <row r="4103" ht="15" customHeight="1"/>
    <row r="4104" ht="15" customHeight="1"/>
    <row r="4105" ht="12" customHeight="1"/>
    <row r="4106" ht="15" customHeight="1"/>
    <row r="4107" ht="15" customHeight="1"/>
    <row r="4108" ht="15" customHeight="1"/>
    <row r="4109" ht="15" customHeight="1"/>
    <row r="4110" ht="15" customHeight="1"/>
    <row r="4111" ht="12" customHeight="1"/>
    <row r="4112" ht="15" customHeight="1"/>
    <row r="4113" ht="15" customHeight="1"/>
    <row r="4114" ht="15" customHeight="1"/>
    <row r="4115" ht="15" customHeight="1"/>
    <row r="4116" ht="15" customHeight="1"/>
    <row r="4117" ht="15" customHeight="1"/>
    <row r="4118" ht="15" customHeight="1"/>
    <row r="4119" ht="15" customHeight="1"/>
    <row r="4120" ht="15" customHeight="1"/>
    <row r="4121" ht="15" customHeight="1"/>
    <row r="4122" ht="15" customHeight="1"/>
    <row r="4123" ht="15" customHeight="1"/>
    <row r="4124" ht="15" customHeight="1"/>
    <row r="4125" ht="15" customHeight="1"/>
    <row r="4126" ht="15" customHeight="1"/>
    <row r="4127" ht="15" customHeight="1"/>
    <row r="4128" ht="12" customHeight="1"/>
    <row r="4129" ht="15" customHeight="1"/>
    <row r="4130" ht="15" customHeight="1"/>
    <row r="4131" ht="12" customHeight="1"/>
    <row r="4132" ht="15" customHeight="1"/>
    <row r="4133" ht="15" customHeight="1"/>
    <row r="4134" ht="15" customHeight="1"/>
    <row r="4135" ht="12" customHeight="1"/>
    <row r="4136" ht="15" customHeight="1"/>
    <row r="4137" ht="15" customHeight="1"/>
    <row r="4138" ht="15" customHeight="1"/>
    <row r="4139" ht="15" customHeight="1"/>
    <row r="4140" ht="15" customHeight="1"/>
    <row r="4141" ht="15" customHeight="1"/>
    <row r="4142" ht="15" customHeight="1"/>
    <row r="4143" ht="15" customHeight="1"/>
    <row r="4144" ht="15" customHeight="1"/>
    <row r="4145" ht="15" customHeight="1"/>
    <row r="4146" ht="12" customHeight="1"/>
    <row r="4147" ht="15" customHeight="1"/>
    <row r="4148" ht="15" customHeight="1"/>
    <row r="4149" ht="12" customHeight="1"/>
    <row r="4150" ht="15" customHeight="1"/>
    <row r="4151" ht="15" customHeight="1"/>
    <row r="4152" ht="15" customHeight="1"/>
    <row r="4153" ht="15" customHeight="1"/>
    <row r="4154" ht="15" customHeight="1"/>
    <row r="4155" ht="15" customHeight="1"/>
    <row r="4156" ht="15" customHeight="1"/>
    <row r="4157" ht="15" customHeight="1"/>
    <row r="4158" ht="15" customHeight="1"/>
    <row r="4159" ht="15" customHeight="1"/>
    <row r="4160"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0" ht="15" customHeight="1"/>
    <row r="4201" ht="15" customHeight="1"/>
    <row r="4202" ht="15" customHeight="1"/>
    <row r="4203" ht="15" customHeight="1"/>
    <row r="4204" ht="15" customHeight="1"/>
    <row r="4205" ht="15" customHeight="1"/>
    <row r="4206" ht="15" customHeight="1"/>
    <row r="4207" ht="15" customHeight="1"/>
    <row r="4208" ht="15" customHeight="1"/>
    <row r="4209" ht="15" customHeight="1"/>
    <row r="4210" ht="12" customHeight="1"/>
    <row r="4211" ht="15" customHeight="1"/>
    <row r="4212" ht="15" customHeight="1"/>
    <row r="4213" ht="15" customHeight="1"/>
    <row r="4214" ht="15" customHeight="1"/>
    <row r="4215" ht="15" customHeight="1"/>
    <row r="4216" ht="15" customHeight="1"/>
    <row r="4217" ht="15" customHeight="1"/>
    <row r="4218" ht="15" customHeight="1"/>
    <row r="4219" ht="15" customHeight="1"/>
    <row r="4220" ht="15" customHeight="1"/>
    <row r="4221" ht="15" customHeight="1"/>
    <row r="4222" ht="15" customHeight="1"/>
    <row r="4223" ht="15" customHeight="1"/>
    <row r="4224" ht="15" customHeight="1"/>
    <row r="4225" ht="15" customHeight="1"/>
    <row r="4226" ht="15" customHeight="1"/>
    <row r="4227" ht="12" customHeight="1"/>
    <row r="4228" ht="15" customHeight="1"/>
    <row r="4229" ht="15" customHeight="1"/>
    <row r="4230" ht="12" customHeight="1"/>
    <row r="4231" ht="15" customHeight="1"/>
    <row r="4232" ht="15" customHeight="1"/>
    <row r="4233" ht="15" customHeight="1"/>
    <row r="4234" ht="15" customHeight="1"/>
    <row r="4235" ht="15" customHeight="1"/>
    <row r="4236" ht="12" customHeight="1"/>
    <row r="4237" ht="15" customHeight="1"/>
    <row r="4238" ht="15" customHeight="1"/>
    <row r="4239" ht="15" customHeight="1"/>
    <row r="4240" ht="15" customHeight="1"/>
    <row r="4241" ht="15" customHeight="1"/>
    <row r="4242" ht="15" customHeight="1"/>
    <row r="4243" ht="15" customHeight="1"/>
    <row r="4244" ht="15" customHeight="1"/>
    <row r="4245" ht="15" customHeight="1"/>
    <row r="4246" ht="15" customHeight="1"/>
    <row r="4247" ht="15" customHeight="1"/>
    <row r="4248" ht="15" customHeight="1"/>
    <row r="4249" ht="15" customHeight="1"/>
    <row r="4250" ht="15" customHeight="1"/>
    <row r="4251" ht="15" customHeight="1"/>
    <row r="4252" ht="15" customHeight="1"/>
    <row r="4253" ht="12" customHeight="1"/>
    <row r="4254" ht="15" customHeight="1"/>
    <row r="4255" ht="15" customHeight="1"/>
    <row r="4256" ht="12" customHeight="1"/>
    <row r="4257" ht="15" customHeight="1"/>
    <row r="4258" ht="15" customHeight="1"/>
    <row r="4259" ht="15" customHeight="1"/>
    <row r="4260" ht="12" customHeight="1"/>
    <row r="4261" ht="15" customHeight="1"/>
    <row r="4262" ht="15" customHeight="1"/>
    <row r="4263" ht="15" customHeight="1"/>
    <row r="4264" ht="15" customHeight="1"/>
    <row r="4265" ht="15" customHeight="1"/>
    <row r="4266" ht="15" customHeight="1"/>
    <row r="4267" ht="15" customHeight="1"/>
    <row r="4268" ht="15" customHeight="1"/>
    <row r="4269" ht="15" customHeight="1"/>
    <row r="4270" ht="15" customHeight="1"/>
    <row r="4271" ht="12" customHeight="1"/>
    <row r="4272" ht="15" customHeight="1"/>
    <row r="4273" ht="15" customHeight="1"/>
    <row r="4274" ht="12" customHeight="1"/>
    <row r="4275" ht="15" customHeight="1"/>
    <row r="4276" ht="15" customHeight="1"/>
    <row r="4277" ht="15" customHeight="1"/>
    <row r="4278" ht="15" customHeight="1"/>
    <row r="4279" ht="15" customHeight="1"/>
    <row r="4280" ht="15" customHeight="1"/>
    <row r="4281" ht="15" customHeight="1"/>
    <row r="4282" ht="15" customHeight="1"/>
    <row r="4283" ht="15" customHeight="1"/>
    <row r="4284" ht="15" customHeight="1"/>
    <row r="4285" ht="12" customHeight="1"/>
    <row r="4286" ht="12" customHeight="1"/>
    <row r="4287" ht="12" customHeight="1"/>
    <row r="4288"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5" ht="15" customHeight="1"/>
    <row r="4326" ht="15" customHeight="1"/>
    <row r="4327" ht="15" customHeight="1"/>
    <row r="4328" ht="15" customHeight="1"/>
    <row r="4329" ht="15" customHeight="1"/>
    <row r="4330" ht="15" customHeight="1"/>
    <row r="4331" ht="15" customHeight="1"/>
    <row r="4332" ht="15" customHeight="1"/>
    <row r="4333" ht="15" customHeight="1"/>
    <row r="4334" ht="15" customHeight="1"/>
    <row r="4335" ht="12" customHeight="1"/>
    <row r="4336" ht="15" customHeight="1"/>
    <row r="4337" ht="15" customHeight="1"/>
    <row r="4338" ht="15" customHeight="1"/>
    <row r="4339" ht="15" customHeight="1"/>
    <row r="4340" ht="15" customHeight="1"/>
    <row r="4341" ht="15" customHeight="1"/>
    <row r="4342" ht="15" customHeight="1"/>
    <row r="4343" ht="15" customHeight="1"/>
    <row r="4344" ht="15" customHeight="1"/>
    <row r="4345" ht="15" customHeight="1"/>
    <row r="4346" ht="15" customHeight="1"/>
    <row r="4347" ht="15" customHeight="1"/>
    <row r="4348" ht="15" customHeight="1"/>
    <row r="4349" ht="15" customHeight="1"/>
    <row r="4350" ht="15" customHeight="1"/>
    <row r="4351" ht="15" customHeight="1"/>
    <row r="4352" ht="12" customHeight="1"/>
    <row r="4353" ht="15" customHeight="1"/>
    <row r="4354" ht="15" customHeight="1"/>
    <row r="4355" ht="12" customHeight="1"/>
    <row r="4356" ht="15" customHeight="1"/>
    <row r="4357" ht="15" customHeight="1"/>
    <row r="4358" ht="15" customHeight="1"/>
    <row r="4359" ht="15" customHeight="1"/>
    <row r="4360" ht="15" customHeight="1"/>
    <row r="4361" ht="12" customHeight="1"/>
    <row r="4362" ht="15" customHeight="1"/>
    <row r="4363" ht="15" customHeight="1"/>
    <row r="4364" ht="15" customHeight="1"/>
    <row r="4365" ht="15" customHeight="1"/>
    <row r="4366" ht="15" customHeight="1"/>
    <row r="4367" ht="15" customHeight="1"/>
    <row r="4368" ht="15" customHeight="1"/>
    <row r="4369" ht="15" customHeight="1"/>
    <row r="4370" ht="15" customHeight="1"/>
    <row r="4371" ht="15" customHeight="1"/>
    <row r="4372" ht="15" customHeight="1"/>
    <row r="4373" ht="15" customHeight="1"/>
    <row r="4374" ht="15" customHeight="1"/>
    <row r="4375" ht="15" customHeight="1"/>
    <row r="4376" ht="15" customHeight="1"/>
    <row r="4377" ht="15" customHeight="1"/>
    <row r="4378" ht="12" customHeight="1"/>
    <row r="4379" ht="15" customHeight="1"/>
    <row r="4380" ht="15" customHeight="1"/>
    <row r="4381" ht="12" customHeight="1"/>
    <row r="4382" ht="15" customHeight="1"/>
    <row r="4383" ht="15" customHeight="1"/>
    <row r="4384" ht="15" customHeight="1"/>
    <row r="4385" ht="12" customHeight="1"/>
    <row r="4386" ht="15" customHeight="1"/>
    <row r="4387" ht="15" customHeight="1"/>
    <row r="4388" ht="15" customHeight="1"/>
    <row r="4389" ht="15" customHeight="1"/>
    <row r="4390" ht="15" customHeight="1"/>
    <row r="4391" ht="15" customHeight="1"/>
    <row r="4392" ht="15" customHeight="1"/>
    <row r="4393" ht="15" customHeight="1"/>
    <row r="4394" ht="15" customHeight="1"/>
    <row r="4395" ht="15" customHeight="1"/>
    <row r="4396" ht="12" customHeight="1"/>
    <row r="4397" ht="15" customHeight="1"/>
    <row r="4398" ht="15" customHeight="1"/>
    <row r="4399" ht="12" customHeight="1"/>
    <row r="4400" ht="15" customHeight="1"/>
    <row r="4401" ht="15" customHeight="1"/>
    <row r="4402" ht="15" customHeight="1"/>
    <row r="4403" ht="15" customHeight="1"/>
    <row r="4404" ht="15" customHeight="1"/>
    <row r="4405" ht="15" customHeight="1"/>
    <row r="4406" ht="15" customHeight="1"/>
    <row r="4407" ht="15" customHeight="1"/>
    <row r="4408" ht="15" customHeight="1"/>
    <row r="4409" ht="15" customHeight="1"/>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5C186-B07E-437F-9FA0-A0B88DF0AD3F}">
  <sheetPr>
    <tabColor theme="6" tint="0.79998168889431442"/>
  </sheetPr>
  <dimension ref="A1:AI252"/>
  <sheetViews>
    <sheetView workbookViewId="0"/>
  </sheetViews>
  <sheetFormatPr defaultRowHeight="15"/>
  <sheetData>
    <row r="1" spans="1:35">
      <c r="A1" t="s">
        <v>735</v>
      </c>
    </row>
    <row r="2" spans="1:35">
      <c r="A2" t="s">
        <v>3204</v>
      </c>
    </row>
    <row r="3" spans="1:35">
      <c r="A3" t="s">
        <v>3205</v>
      </c>
    </row>
    <row r="4" spans="1:35">
      <c r="A4" t="s">
        <v>149</v>
      </c>
    </row>
    <row r="5" spans="1:35">
      <c r="B5" t="s">
        <v>268</v>
      </c>
      <c r="C5" t="s">
        <v>269</v>
      </c>
      <c r="D5" t="s">
        <v>270</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2582</v>
      </c>
    </row>
    <row r="6" spans="1:35">
      <c r="A6" t="s">
        <v>151</v>
      </c>
    </row>
    <row r="7" spans="1:35">
      <c r="A7" t="s">
        <v>736</v>
      </c>
    </row>
    <row r="8" spans="1:35">
      <c r="A8" t="s">
        <v>200</v>
      </c>
    </row>
    <row r="9" spans="1:35">
      <c r="A9" t="s">
        <v>245</v>
      </c>
      <c r="B9" t="s">
        <v>3206</v>
      </c>
      <c r="C9" t="s">
        <v>3207</v>
      </c>
      <c r="D9" t="s">
        <v>273</v>
      </c>
      <c r="F9">
        <v>54.584907999999999</v>
      </c>
      <c r="G9">
        <v>53.184821999999997</v>
      </c>
      <c r="H9">
        <v>52.318644999999997</v>
      </c>
      <c r="I9">
        <v>51.949874999999999</v>
      </c>
      <c r="J9">
        <v>51.704253999999999</v>
      </c>
      <c r="K9">
        <v>51.242474000000001</v>
      </c>
      <c r="L9">
        <v>50.771141</v>
      </c>
      <c r="M9">
        <v>50.362385000000003</v>
      </c>
      <c r="N9">
        <v>50.209102999999999</v>
      </c>
      <c r="O9">
        <v>50.291786000000002</v>
      </c>
      <c r="P9">
        <v>50.63496</v>
      </c>
      <c r="Q9">
        <v>50.989128000000001</v>
      </c>
      <c r="R9">
        <v>51.335712000000001</v>
      </c>
      <c r="S9">
        <v>51.762928000000002</v>
      </c>
      <c r="T9">
        <v>52.096587999999997</v>
      </c>
      <c r="U9">
        <v>52.565826000000001</v>
      </c>
      <c r="V9">
        <v>53.041763000000003</v>
      </c>
      <c r="W9">
        <v>53.500053000000001</v>
      </c>
      <c r="X9">
        <v>54.070895999999998</v>
      </c>
      <c r="Y9">
        <v>54.664409999999997</v>
      </c>
      <c r="Z9">
        <v>55.331341000000002</v>
      </c>
      <c r="AA9">
        <v>56.018265</v>
      </c>
      <c r="AB9">
        <v>56.689281000000001</v>
      </c>
      <c r="AC9">
        <v>57.395836000000003</v>
      </c>
      <c r="AD9">
        <v>58.203060000000001</v>
      </c>
      <c r="AE9">
        <v>59.050575000000002</v>
      </c>
      <c r="AF9">
        <v>59.917839000000001</v>
      </c>
      <c r="AG9">
        <v>60.865924999999997</v>
      </c>
      <c r="AH9">
        <v>61.861980000000003</v>
      </c>
      <c r="AI9" s="32">
        <v>4.0000000000000001E-3</v>
      </c>
    </row>
    <row r="10" spans="1:35">
      <c r="A10" t="s">
        <v>737</v>
      </c>
      <c r="B10" t="s">
        <v>3208</v>
      </c>
      <c r="C10" t="s">
        <v>3209</v>
      </c>
      <c r="D10" t="s">
        <v>273</v>
      </c>
      <c r="F10">
        <v>16.903614000000001</v>
      </c>
      <c r="G10">
        <v>17.710211000000001</v>
      </c>
      <c r="H10">
        <v>18.609635999999998</v>
      </c>
      <c r="I10">
        <v>19.599958000000001</v>
      </c>
      <c r="J10">
        <v>20.561823</v>
      </c>
      <c r="K10">
        <v>21.350653000000001</v>
      </c>
      <c r="L10">
        <v>22.038038</v>
      </c>
      <c r="M10">
        <v>22.67135</v>
      </c>
      <c r="N10">
        <v>23.336506</v>
      </c>
      <c r="O10">
        <v>24.02421</v>
      </c>
      <c r="P10">
        <v>24.801221999999999</v>
      </c>
      <c r="Q10">
        <v>25.563036</v>
      </c>
      <c r="R10">
        <v>26.279444000000002</v>
      </c>
      <c r="S10">
        <v>27.005465999999998</v>
      </c>
      <c r="T10">
        <v>27.677506999999999</v>
      </c>
      <c r="U10">
        <v>28.407959000000002</v>
      </c>
      <c r="V10">
        <v>29.101161999999999</v>
      </c>
      <c r="W10">
        <v>29.711493000000001</v>
      </c>
      <c r="X10">
        <v>30.334042</v>
      </c>
      <c r="Y10">
        <v>30.964428000000002</v>
      </c>
      <c r="Z10">
        <v>31.595704999999999</v>
      </c>
      <c r="AA10">
        <v>32.155334000000003</v>
      </c>
      <c r="AB10">
        <v>32.654217000000003</v>
      </c>
      <c r="AC10">
        <v>33.136063</v>
      </c>
      <c r="AD10">
        <v>33.651271999999999</v>
      </c>
      <c r="AE10">
        <v>34.163403000000002</v>
      </c>
      <c r="AF10">
        <v>34.655211999999999</v>
      </c>
      <c r="AG10">
        <v>35.178958999999999</v>
      </c>
      <c r="AH10">
        <v>35.732093999999996</v>
      </c>
      <c r="AI10" s="32">
        <v>2.7E-2</v>
      </c>
    </row>
    <row r="11" spans="1:35">
      <c r="A11" t="s">
        <v>252</v>
      </c>
      <c r="B11" t="s">
        <v>3210</v>
      </c>
      <c r="C11" t="s">
        <v>3211</v>
      </c>
      <c r="D11" t="s">
        <v>273</v>
      </c>
      <c r="F11">
        <v>5.8699999999999996E-4</v>
      </c>
      <c r="G11">
        <v>6.9350000000000002E-3</v>
      </c>
      <c r="H11">
        <v>1.3313E-2</v>
      </c>
      <c r="I11">
        <v>1.9325999999999999E-2</v>
      </c>
      <c r="J11">
        <v>2.4979999999999999E-2</v>
      </c>
      <c r="K11">
        <v>3.0086000000000002E-2</v>
      </c>
      <c r="L11">
        <v>3.4862999999999998E-2</v>
      </c>
      <c r="M11">
        <v>3.9439000000000002E-2</v>
      </c>
      <c r="N11">
        <v>4.3985999999999997E-2</v>
      </c>
      <c r="O11">
        <v>4.8625000000000002E-2</v>
      </c>
      <c r="P11">
        <v>5.3524000000000002E-2</v>
      </c>
      <c r="Q11">
        <v>5.8466999999999998E-2</v>
      </c>
      <c r="R11">
        <v>6.3285999999999995E-2</v>
      </c>
      <c r="S11">
        <v>6.8178000000000002E-2</v>
      </c>
      <c r="T11">
        <v>7.3107000000000005E-2</v>
      </c>
      <c r="U11">
        <v>7.8546000000000005E-2</v>
      </c>
      <c r="V11">
        <v>8.4434999999999996E-2</v>
      </c>
      <c r="W11">
        <v>9.0785000000000005E-2</v>
      </c>
      <c r="X11">
        <v>9.7857E-2</v>
      </c>
      <c r="Y11">
        <v>0.105584</v>
      </c>
      <c r="Z11">
        <v>0.11405899999999999</v>
      </c>
      <c r="AA11">
        <v>0.12317</v>
      </c>
      <c r="AB11">
        <v>0.13269400000000001</v>
      </c>
      <c r="AC11">
        <v>0.14286699999999999</v>
      </c>
      <c r="AD11">
        <v>0.15390799999999999</v>
      </c>
      <c r="AE11">
        <v>0.16563800000000001</v>
      </c>
      <c r="AF11">
        <v>0.177929</v>
      </c>
      <c r="AG11">
        <v>0.19094900000000001</v>
      </c>
      <c r="AH11">
        <v>0.204571</v>
      </c>
      <c r="AI11" s="32">
        <v>0.23300000000000001</v>
      </c>
    </row>
    <row r="12" spans="1:35">
      <c r="A12" t="s">
        <v>261</v>
      </c>
      <c r="B12" t="s">
        <v>3212</v>
      </c>
      <c r="C12" t="s">
        <v>3213</v>
      </c>
      <c r="D12" t="s">
        <v>273</v>
      </c>
      <c r="F12">
        <v>1.5476999999999999E-2</v>
      </c>
      <c r="G12">
        <v>1.4120000000000001E-2</v>
      </c>
      <c r="H12">
        <v>1.2951000000000001E-2</v>
      </c>
      <c r="I12">
        <v>1.1922E-2</v>
      </c>
      <c r="J12">
        <v>1.0976E-2</v>
      </c>
      <c r="K12">
        <v>1.0057E-2</v>
      </c>
      <c r="L12">
        <v>9.195E-3</v>
      </c>
      <c r="M12">
        <v>8.4010000000000005E-3</v>
      </c>
      <c r="N12">
        <v>7.698E-3</v>
      </c>
      <c r="O12">
        <v>7.0740000000000004E-3</v>
      </c>
      <c r="P12">
        <v>6.5170000000000002E-3</v>
      </c>
      <c r="Q12">
        <v>5.9610000000000002E-3</v>
      </c>
      <c r="R12">
        <v>5.3949999999999996E-3</v>
      </c>
      <c r="S12">
        <v>4.8170000000000001E-3</v>
      </c>
      <c r="T12">
        <v>4.2300000000000003E-3</v>
      </c>
      <c r="U12">
        <v>3.6210000000000001E-3</v>
      </c>
      <c r="V12">
        <v>3.055E-3</v>
      </c>
      <c r="W12">
        <v>2.5360000000000001E-3</v>
      </c>
      <c r="X12">
        <v>2.0149999999999999E-3</v>
      </c>
      <c r="Y12">
        <v>1.604E-3</v>
      </c>
      <c r="Z12">
        <v>1.3029999999999999E-3</v>
      </c>
      <c r="AA12">
        <v>1.0859999999999999E-3</v>
      </c>
      <c r="AB12">
        <v>9.4399999999999996E-4</v>
      </c>
      <c r="AC12">
        <v>8.4599999999999996E-4</v>
      </c>
      <c r="AD12">
        <v>7.6999999999999996E-4</v>
      </c>
      <c r="AE12">
        <v>7.1900000000000002E-4</v>
      </c>
      <c r="AF12">
        <v>6.5499999999999998E-4</v>
      </c>
      <c r="AG12">
        <v>5.8200000000000005E-4</v>
      </c>
      <c r="AH12">
        <v>4.8899999999999996E-4</v>
      </c>
      <c r="AI12" s="32">
        <v>-0.11600000000000001</v>
      </c>
    </row>
    <row r="13" spans="1:35">
      <c r="A13" t="s">
        <v>738</v>
      </c>
      <c r="B13" t="s">
        <v>3214</v>
      </c>
      <c r="C13" t="s">
        <v>3215</v>
      </c>
      <c r="D13" t="s">
        <v>273</v>
      </c>
      <c r="F13">
        <v>3.824589</v>
      </c>
      <c r="G13">
        <v>3.7806299999999999</v>
      </c>
      <c r="H13">
        <v>3.7545269999999999</v>
      </c>
      <c r="I13">
        <v>3.7400190000000002</v>
      </c>
      <c r="J13">
        <v>3.725336</v>
      </c>
      <c r="K13">
        <v>3.6981660000000001</v>
      </c>
      <c r="L13">
        <v>3.669842</v>
      </c>
      <c r="M13">
        <v>3.646439</v>
      </c>
      <c r="N13">
        <v>3.637159</v>
      </c>
      <c r="O13">
        <v>3.642811</v>
      </c>
      <c r="P13">
        <v>3.6650930000000002</v>
      </c>
      <c r="Q13">
        <v>3.6841620000000002</v>
      </c>
      <c r="R13">
        <v>3.6838760000000002</v>
      </c>
      <c r="S13">
        <v>3.6760130000000002</v>
      </c>
      <c r="T13">
        <v>3.6506970000000001</v>
      </c>
      <c r="U13">
        <v>3.63028</v>
      </c>
      <c r="V13">
        <v>3.5939450000000002</v>
      </c>
      <c r="W13">
        <v>3.5525120000000001</v>
      </c>
      <c r="X13">
        <v>3.524807</v>
      </c>
      <c r="Y13">
        <v>3.5007060000000001</v>
      </c>
      <c r="Z13">
        <v>3.4909029999999999</v>
      </c>
      <c r="AA13">
        <v>3.4946220000000001</v>
      </c>
      <c r="AB13">
        <v>3.511501</v>
      </c>
      <c r="AC13">
        <v>3.5344699999999998</v>
      </c>
      <c r="AD13">
        <v>3.566999</v>
      </c>
      <c r="AE13">
        <v>3.604692</v>
      </c>
      <c r="AF13">
        <v>3.6455489999999999</v>
      </c>
      <c r="AG13">
        <v>3.6905670000000002</v>
      </c>
      <c r="AH13">
        <v>3.738531</v>
      </c>
      <c r="AI13" s="32">
        <v>-1E-3</v>
      </c>
    </row>
    <row r="14" spans="1:35">
      <c r="A14" t="s">
        <v>739</v>
      </c>
      <c r="B14" t="s">
        <v>3216</v>
      </c>
      <c r="C14" t="s">
        <v>3217</v>
      </c>
      <c r="D14" t="s">
        <v>273</v>
      </c>
      <c r="F14">
        <v>8.0599999999999997E-4</v>
      </c>
      <c r="G14">
        <v>7.3300000000000004E-4</v>
      </c>
      <c r="H14">
        <v>6.7500000000000004E-4</v>
      </c>
      <c r="I14">
        <v>6.3000000000000003E-4</v>
      </c>
      <c r="J14">
        <v>5.9400000000000002E-4</v>
      </c>
      <c r="K14">
        <v>5.6400000000000005E-4</v>
      </c>
      <c r="L14">
        <v>5.4000000000000001E-4</v>
      </c>
      <c r="M14">
        <v>5.0500000000000002E-4</v>
      </c>
      <c r="N14">
        <v>4.6099999999999998E-4</v>
      </c>
      <c r="O14">
        <v>4.2099999999999999E-4</v>
      </c>
      <c r="P14">
        <v>3.86E-4</v>
      </c>
      <c r="Q14">
        <v>3.2299999999999999E-4</v>
      </c>
      <c r="R14">
        <v>2.5300000000000002E-4</v>
      </c>
      <c r="S14">
        <v>1.9900000000000001E-4</v>
      </c>
      <c r="T14">
        <v>1.55E-4</v>
      </c>
      <c r="U14">
        <v>1.22E-4</v>
      </c>
      <c r="V14">
        <v>9.5000000000000005E-5</v>
      </c>
      <c r="W14">
        <v>7.3999999999999996E-5</v>
      </c>
      <c r="X14">
        <v>6.6000000000000005E-5</v>
      </c>
      <c r="Y14">
        <v>6.3999999999999997E-5</v>
      </c>
      <c r="Z14">
        <v>6.2000000000000003E-5</v>
      </c>
      <c r="AA14">
        <v>6.0999999999999999E-5</v>
      </c>
      <c r="AB14">
        <v>4.8999999999999998E-5</v>
      </c>
      <c r="AC14">
        <v>3.4E-5</v>
      </c>
      <c r="AD14">
        <v>2.4000000000000001E-5</v>
      </c>
      <c r="AE14">
        <v>1.7E-5</v>
      </c>
      <c r="AF14">
        <v>1.2E-5</v>
      </c>
      <c r="AG14">
        <v>7.9999999999999996E-6</v>
      </c>
      <c r="AH14">
        <v>6.0000000000000002E-6</v>
      </c>
      <c r="AI14" s="32">
        <v>-0.16200000000000001</v>
      </c>
    </row>
    <row r="15" spans="1:35">
      <c r="A15" t="s">
        <v>740</v>
      </c>
      <c r="B15" t="s">
        <v>3218</v>
      </c>
      <c r="C15" t="s">
        <v>3219</v>
      </c>
      <c r="D15" t="s">
        <v>273</v>
      </c>
      <c r="F15">
        <v>0</v>
      </c>
      <c r="G15">
        <v>5.2110000000000004E-3</v>
      </c>
      <c r="H15">
        <v>1.0501E-2</v>
      </c>
      <c r="I15">
        <v>1.6119000000000001E-2</v>
      </c>
      <c r="J15">
        <v>2.1829999999999999E-2</v>
      </c>
      <c r="K15">
        <v>2.7378E-2</v>
      </c>
      <c r="L15">
        <v>3.2855000000000002E-2</v>
      </c>
      <c r="M15">
        <v>3.8309000000000003E-2</v>
      </c>
      <c r="N15">
        <v>4.3867999999999997E-2</v>
      </c>
      <c r="O15">
        <v>4.9632000000000003E-2</v>
      </c>
      <c r="P15">
        <v>5.5828999999999997E-2</v>
      </c>
      <c r="Q15">
        <v>6.2269999999999999E-2</v>
      </c>
      <c r="R15">
        <v>6.8892999999999996E-2</v>
      </c>
      <c r="S15">
        <v>7.5951000000000005E-2</v>
      </c>
      <c r="T15">
        <v>8.3381999999999998E-2</v>
      </c>
      <c r="U15">
        <v>9.1698000000000002E-2</v>
      </c>
      <c r="V15">
        <v>0.10086100000000001</v>
      </c>
      <c r="W15">
        <v>0.110917</v>
      </c>
      <c r="X15">
        <v>0.12228600000000001</v>
      </c>
      <c r="Y15">
        <v>0.13492899999999999</v>
      </c>
      <c r="Z15">
        <v>0.14883299999999999</v>
      </c>
      <c r="AA15">
        <v>0.163662</v>
      </c>
      <c r="AB15">
        <v>0.17921799999999999</v>
      </c>
      <c r="AC15">
        <v>0.19561000000000001</v>
      </c>
      <c r="AD15">
        <v>0.21280199999999999</v>
      </c>
      <c r="AE15">
        <v>0.230485</v>
      </c>
      <c r="AF15">
        <v>0.248469</v>
      </c>
      <c r="AG15">
        <v>0.26697199999999999</v>
      </c>
      <c r="AH15">
        <v>0.28581499999999999</v>
      </c>
      <c r="AI15" t="s">
        <v>112</v>
      </c>
    </row>
    <row r="16" spans="1:35">
      <c r="A16" t="s">
        <v>741</v>
      </c>
      <c r="B16" t="s">
        <v>3220</v>
      </c>
      <c r="C16" t="s">
        <v>3221</v>
      </c>
      <c r="D16" t="s">
        <v>273</v>
      </c>
      <c r="F16">
        <v>0</v>
      </c>
      <c r="G16">
        <v>5.6709999999999998E-3</v>
      </c>
      <c r="H16">
        <v>1.1320999999999999E-2</v>
      </c>
      <c r="I16">
        <v>1.7173000000000001E-2</v>
      </c>
      <c r="J16">
        <v>2.2991000000000001E-2</v>
      </c>
      <c r="K16">
        <v>2.8535000000000001E-2</v>
      </c>
      <c r="L16">
        <v>3.3867000000000001E-2</v>
      </c>
      <c r="M16">
        <v>3.9045000000000003E-2</v>
      </c>
      <c r="N16">
        <v>4.4247000000000002E-2</v>
      </c>
      <c r="O16">
        <v>4.9634999999999999E-2</v>
      </c>
      <c r="P16">
        <v>5.5454999999999997E-2</v>
      </c>
      <c r="Q16">
        <v>6.1592000000000001E-2</v>
      </c>
      <c r="R16">
        <v>6.8018999999999996E-2</v>
      </c>
      <c r="S16">
        <v>7.5022000000000005E-2</v>
      </c>
      <c r="T16">
        <v>8.2565E-2</v>
      </c>
      <c r="U16">
        <v>9.1197E-2</v>
      </c>
      <c r="V16">
        <v>0.10090399999999999</v>
      </c>
      <c r="W16">
        <v>0.111765</v>
      </c>
      <c r="X16">
        <v>0.124236</v>
      </c>
      <c r="Y16">
        <v>0.13830200000000001</v>
      </c>
      <c r="Z16">
        <v>0.15390100000000001</v>
      </c>
      <c r="AA16">
        <v>0.17066000000000001</v>
      </c>
      <c r="AB16">
        <v>0.18835099999999999</v>
      </c>
      <c r="AC16">
        <v>0.20710600000000001</v>
      </c>
      <c r="AD16">
        <v>0.226853</v>
      </c>
      <c r="AE16">
        <v>0.247225</v>
      </c>
      <c r="AF16">
        <v>0.26799200000000001</v>
      </c>
      <c r="AG16">
        <v>0.28937200000000002</v>
      </c>
      <c r="AH16">
        <v>0.311143</v>
      </c>
      <c r="AI16" t="s">
        <v>112</v>
      </c>
    </row>
    <row r="17" spans="1:35">
      <c r="A17" t="s">
        <v>742</v>
      </c>
      <c r="B17" t="s">
        <v>3222</v>
      </c>
      <c r="C17" t="s">
        <v>3223</v>
      </c>
      <c r="D17" t="s">
        <v>273</v>
      </c>
      <c r="F17">
        <v>0</v>
      </c>
      <c r="G17">
        <v>0</v>
      </c>
      <c r="H17">
        <v>1.9999999999999999E-6</v>
      </c>
      <c r="I17">
        <v>3.0000000000000001E-6</v>
      </c>
      <c r="J17">
        <v>5.0000000000000004E-6</v>
      </c>
      <c r="K17">
        <v>6.9999999999999999E-6</v>
      </c>
      <c r="L17">
        <v>9.0000000000000002E-6</v>
      </c>
      <c r="M17">
        <v>1.0000000000000001E-5</v>
      </c>
      <c r="N17">
        <v>1.2E-5</v>
      </c>
      <c r="O17">
        <v>1.2999999999999999E-5</v>
      </c>
      <c r="P17">
        <v>1.5E-5</v>
      </c>
      <c r="Q17">
        <v>1.5999999999999999E-5</v>
      </c>
      <c r="R17">
        <v>1.7E-5</v>
      </c>
      <c r="S17">
        <v>1.8E-5</v>
      </c>
      <c r="T17">
        <v>1.9000000000000001E-5</v>
      </c>
      <c r="U17">
        <v>2.0000000000000002E-5</v>
      </c>
      <c r="V17">
        <v>2.0999999999999999E-5</v>
      </c>
      <c r="W17">
        <v>2.1999999999999999E-5</v>
      </c>
      <c r="X17">
        <v>2.3E-5</v>
      </c>
      <c r="Y17">
        <v>2.3E-5</v>
      </c>
      <c r="Z17">
        <v>2.4000000000000001E-5</v>
      </c>
      <c r="AA17">
        <v>2.4000000000000001E-5</v>
      </c>
      <c r="AB17">
        <v>2.4000000000000001E-5</v>
      </c>
      <c r="AC17">
        <v>2.4000000000000001E-5</v>
      </c>
      <c r="AD17">
        <v>2.4000000000000001E-5</v>
      </c>
      <c r="AE17">
        <v>2.4000000000000001E-5</v>
      </c>
      <c r="AF17">
        <v>2.3E-5</v>
      </c>
      <c r="AG17">
        <v>2.3E-5</v>
      </c>
      <c r="AH17">
        <v>2.1999999999999999E-5</v>
      </c>
      <c r="AI17" t="s">
        <v>112</v>
      </c>
    </row>
    <row r="18" spans="1:35">
      <c r="A18" t="s">
        <v>743</v>
      </c>
      <c r="B18" t="s">
        <v>3224</v>
      </c>
      <c r="C18" t="s">
        <v>3225</v>
      </c>
      <c r="D18" t="s">
        <v>273</v>
      </c>
      <c r="F18">
        <v>75.329880000000003</v>
      </c>
      <c r="G18">
        <v>74.708290000000005</v>
      </c>
      <c r="H18">
        <v>74.731575000000007</v>
      </c>
      <c r="I18">
        <v>75.354934999999998</v>
      </c>
      <c r="J18">
        <v>76.072838000000004</v>
      </c>
      <c r="K18">
        <v>76.387794</v>
      </c>
      <c r="L18">
        <v>76.590232999999998</v>
      </c>
      <c r="M18">
        <v>76.805655999999999</v>
      </c>
      <c r="N18">
        <v>77.322913999999997</v>
      </c>
      <c r="O18">
        <v>78.114249999999998</v>
      </c>
      <c r="P18">
        <v>79.273087000000004</v>
      </c>
      <c r="Q18">
        <v>80.425064000000006</v>
      </c>
      <c r="R18">
        <v>81.504715000000004</v>
      </c>
      <c r="S18">
        <v>82.668625000000006</v>
      </c>
      <c r="T18">
        <v>83.668182000000002</v>
      </c>
      <c r="U18">
        <v>84.868926999999999</v>
      </c>
      <c r="V18">
        <v>86.026199000000005</v>
      </c>
      <c r="W18">
        <v>87.079978999999994</v>
      </c>
      <c r="X18">
        <v>88.276038999999997</v>
      </c>
      <c r="Y18">
        <v>89.509856999999997</v>
      </c>
      <c r="Z18">
        <v>90.835953000000003</v>
      </c>
      <c r="AA18">
        <v>92.126778000000002</v>
      </c>
      <c r="AB18">
        <v>93.356110000000001</v>
      </c>
      <c r="AC18">
        <v>94.612769999999998</v>
      </c>
      <c r="AD18">
        <v>96.015647999999999</v>
      </c>
      <c r="AE18">
        <v>97.462638999999996</v>
      </c>
      <c r="AF18">
        <v>98.913696000000002</v>
      </c>
      <c r="AG18">
        <v>100.48333</v>
      </c>
      <c r="AH18">
        <v>102.134598</v>
      </c>
      <c r="AI18" s="32">
        <v>1.0999999999999999E-2</v>
      </c>
    </row>
    <row r="19" spans="1:35">
      <c r="A19" t="s">
        <v>202</v>
      </c>
    </row>
    <row r="20" spans="1:35">
      <c r="A20" t="s">
        <v>245</v>
      </c>
      <c r="B20" t="s">
        <v>3226</v>
      </c>
      <c r="C20" t="s">
        <v>3227</v>
      </c>
      <c r="D20" t="s">
        <v>273</v>
      </c>
      <c r="F20">
        <v>39.529170999999998</v>
      </c>
      <c r="G20">
        <v>38.896900000000002</v>
      </c>
      <c r="H20">
        <v>38.484572999999997</v>
      </c>
      <c r="I20">
        <v>38.545726999999999</v>
      </c>
      <c r="J20">
        <v>38.897826999999999</v>
      </c>
      <c r="K20">
        <v>39.222183000000001</v>
      </c>
      <c r="L20">
        <v>39.550044999999997</v>
      </c>
      <c r="M20">
        <v>39.808833999999997</v>
      </c>
      <c r="N20">
        <v>40.095215000000003</v>
      </c>
      <c r="O20">
        <v>40.422203000000003</v>
      </c>
      <c r="P20">
        <v>40.891948999999997</v>
      </c>
      <c r="Q20">
        <v>41.273074999999999</v>
      </c>
      <c r="R20">
        <v>41.550567999999998</v>
      </c>
      <c r="S20">
        <v>41.873848000000002</v>
      </c>
      <c r="T20">
        <v>42.154518000000003</v>
      </c>
      <c r="U20">
        <v>42.573521</v>
      </c>
      <c r="V20">
        <v>42.993110999999999</v>
      </c>
      <c r="W20">
        <v>43.369812000000003</v>
      </c>
      <c r="X20">
        <v>43.790680000000002</v>
      </c>
      <c r="Y20">
        <v>44.181046000000002</v>
      </c>
      <c r="Z20">
        <v>44.593116999999999</v>
      </c>
      <c r="AA20">
        <v>45.021278000000002</v>
      </c>
      <c r="AB20">
        <v>45.446564000000002</v>
      </c>
      <c r="AC20">
        <v>45.846603000000002</v>
      </c>
      <c r="AD20">
        <v>46.256549999999997</v>
      </c>
      <c r="AE20">
        <v>46.662227999999999</v>
      </c>
      <c r="AF20">
        <v>47.063594999999999</v>
      </c>
      <c r="AG20">
        <v>47.558945000000001</v>
      </c>
      <c r="AH20">
        <v>48.111702000000001</v>
      </c>
      <c r="AI20" s="32">
        <v>7.0000000000000001E-3</v>
      </c>
    </row>
    <row r="21" spans="1:35">
      <c r="A21" t="s">
        <v>737</v>
      </c>
      <c r="B21" t="s">
        <v>3228</v>
      </c>
      <c r="C21" t="s">
        <v>3229</v>
      </c>
      <c r="D21" t="s">
        <v>273</v>
      </c>
      <c r="F21">
        <v>19.491807999999999</v>
      </c>
      <c r="G21">
        <v>19.083292</v>
      </c>
      <c r="H21">
        <v>18.816191</v>
      </c>
      <c r="I21">
        <v>18.716362</v>
      </c>
      <c r="J21">
        <v>18.750782000000001</v>
      </c>
      <c r="K21">
        <v>18.762295000000002</v>
      </c>
      <c r="L21">
        <v>18.792428999999998</v>
      </c>
      <c r="M21">
        <v>18.814743</v>
      </c>
      <c r="N21">
        <v>18.861035999999999</v>
      </c>
      <c r="O21">
        <v>18.929902999999999</v>
      </c>
      <c r="P21">
        <v>19.087959000000001</v>
      </c>
      <c r="Q21">
        <v>19.209437999999999</v>
      </c>
      <c r="R21">
        <v>19.305622</v>
      </c>
      <c r="S21">
        <v>19.427961</v>
      </c>
      <c r="T21">
        <v>19.513062999999999</v>
      </c>
      <c r="U21">
        <v>19.682444</v>
      </c>
      <c r="V21">
        <v>19.808668000000001</v>
      </c>
      <c r="W21">
        <v>19.963616999999999</v>
      </c>
      <c r="X21">
        <v>20.113333000000001</v>
      </c>
      <c r="Y21">
        <v>20.270605</v>
      </c>
      <c r="Z21">
        <v>20.453330999999999</v>
      </c>
      <c r="AA21">
        <v>20.649372</v>
      </c>
      <c r="AB21">
        <v>20.844239999999999</v>
      </c>
      <c r="AC21">
        <v>21.02281</v>
      </c>
      <c r="AD21">
        <v>21.206516000000001</v>
      </c>
      <c r="AE21">
        <v>21.382107000000001</v>
      </c>
      <c r="AF21">
        <v>21.550604</v>
      </c>
      <c r="AG21">
        <v>21.759744999999999</v>
      </c>
      <c r="AH21">
        <v>21.983118000000001</v>
      </c>
      <c r="AI21" s="32">
        <v>4.0000000000000001E-3</v>
      </c>
    </row>
    <row r="22" spans="1:35">
      <c r="A22" t="s">
        <v>252</v>
      </c>
      <c r="B22" t="s">
        <v>3230</v>
      </c>
      <c r="C22" t="s">
        <v>3231</v>
      </c>
      <c r="D22" t="s">
        <v>273</v>
      </c>
      <c r="F22">
        <v>3.5415000000000002E-2</v>
      </c>
      <c r="G22">
        <v>3.6131999999999997E-2</v>
      </c>
      <c r="H22">
        <v>3.6977999999999997E-2</v>
      </c>
      <c r="I22">
        <v>3.8226000000000003E-2</v>
      </c>
      <c r="J22">
        <v>3.9857999999999998E-2</v>
      </c>
      <c r="K22">
        <v>4.1535999999999997E-2</v>
      </c>
      <c r="L22">
        <v>4.3343E-2</v>
      </c>
      <c r="M22">
        <v>4.5186999999999998E-2</v>
      </c>
      <c r="N22">
        <v>4.7301000000000003E-2</v>
      </c>
      <c r="O22">
        <v>4.9747E-2</v>
      </c>
      <c r="P22">
        <v>5.2754000000000002E-2</v>
      </c>
      <c r="Q22">
        <v>5.6218999999999998E-2</v>
      </c>
      <c r="R22">
        <v>5.9885000000000001E-2</v>
      </c>
      <c r="S22">
        <v>6.3491000000000006E-2</v>
      </c>
      <c r="T22">
        <v>6.7275000000000001E-2</v>
      </c>
      <c r="U22">
        <v>7.1670999999999999E-2</v>
      </c>
      <c r="V22">
        <v>7.6576000000000005E-2</v>
      </c>
      <c r="W22">
        <v>8.1951999999999997E-2</v>
      </c>
      <c r="X22">
        <v>8.795E-2</v>
      </c>
      <c r="Y22">
        <v>9.4425999999999996E-2</v>
      </c>
      <c r="Z22">
        <v>0.10133399999999999</v>
      </c>
      <c r="AA22">
        <v>0.108612</v>
      </c>
      <c r="AB22">
        <v>0.116158</v>
      </c>
      <c r="AC22">
        <v>0.12385500000000001</v>
      </c>
      <c r="AD22">
        <v>0.13172</v>
      </c>
      <c r="AE22">
        <v>0.13959199999999999</v>
      </c>
      <c r="AF22">
        <v>0.14738699999999999</v>
      </c>
      <c r="AG22">
        <v>0.15496799999999999</v>
      </c>
      <c r="AH22">
        <v>0.16275000000000001</v>
      </c>
      <c r="AI22" s="32">
        <v>5.6000000000000001E-2</v>
      </c>
    </row>
    <row r="23" spans="1:35">
      <c r="A23" t="s">
        <v>261</v>
      </c>
      <c r="B23" t="s">
        <v>3232</v>
      </c>
      <c r="C23" t="s">
        <v>3233</v>
      </c>
      <c r="D23" t="s">
        <v>273</v>
      </c>
      <c r="F23">
        <v>4.0755E-2</v>
      </c>
      <c r="G23">
        <v>3.8651999999999999E-2</v>
      </c>
      <c r="H23">
        <v>3.6609000000000003E-2</v>
      </c>
      <c r="I23">
        <v>3.4756000000000002E-2</v>
      </c>
      <c r="J23">
        <v>3.2994000000000002E-2</v>
      </c>
      <c r="K23">
        <v>3.1092999999999999E-2</v>
      </c>
      <c r="L23">
        <v>2.9238E-2</v>
      </c>
      <c r="M23">
        <v>2.7328999999999999E-2</v>
      </c>
      <c r="N23">
        <v>2.545E-2</v>
      </c>
      <c r="O23">
        <v>2.3702999999999998E-2</v>
      </c>
      <c r="P23">
        <v>2.213E-2</v>
      </c>
      <c r="Q23">
        <v>2.0587000000000001E-2</v>
      </c>
      <c r="R23">
        <v>1.907E-2</v>
      </c>
      <c r="S23">
        <v>1.7646999999999999E-2</v>
      </c>
      <c r="T23">
        <v>1.6278999999999998E-2</v>
      </c>
      <c r="U23">
        <v>1.5096E-2</v>
      </c>
      <c r="V23">
        <v>1.4012999999999999E-2</v>
      </c>
      <c r="W23">
        <v>1.3047E-2</v>
      </c>
      <c r="X23">
        <v>1.2141000000000001E-2</v>
      </c>
      <c r="Y23">
        <v>1.1221999999999999E-2</v>
      </c>
      <c r="Z23">
        <v>1.0409E-2</v>
      </c>
      <c r="AA23">
        <v>9.4929999999999997E-3</v>
      </c>
      <c r="AB23">
        <v>8.5679999999999992E-3</v>
      </c>
      <c r="AC23">
        <v>7.7999999999999996E-3</v>
      </c>
      <c r="AD23">
        <v>7.1529999999999996E-3</v>
      </c>
      <c r="AE23">
        <v>6.5009999999999998E-3</v>
      </c>
      <c r="AF23">
        <v>5.8510000000000003E-3</v>
      </c>
      <c r="AG23">
        <v>5.2680000000000001E-3</v>
      </c>
      <c r="AH23">
        <v>4.7749999999999997E-3</v>
      </c>
      <c r="AI23" s="32">
        <v>-7.3999999999999996E-2</v>
      </c>
    </row>
    <row r="24" spans="1:35">
      <c r="A24" t="s">
        <v>738</v>
      </c>
      <c r="B24" t="s">
        <v>3234</v>
      </c>
      <c r="C24" t="s">
        <v>3235</v>
      </c>
      <c r="D24" t="s">
        <v>273</v>
      </c>
      <c r="F24">
        <v>0.57358799999999999</v>
      </c>
      <c r="G24">
        <v>0.60140700000000002</v>
      </c>
      <c r="H24">
        <v>0.63454600000000005</v>
      </c>
      <c r="I24">
        <v>0.67766099999999996</v>
      </c>
      <c r="J24">
        <v>0.73062700000000003</v>
      </c>
      <c r="K24">
        <v>0.79032999999999998</v>
      </c>
      <c r="L24">
        <v>0.85507999999999995</v>
      </c>
      <c r="M24">
        <v>0.92379500000000003</v>
      </c>
      <c r="N24">
        <v>0.99948099999999995</v>
      </c>
      <c r="O24">
        <v>1.0843339999999999</v>
      </c>
      <c r="P24">
        <v>1.1830499999999999</v>
      </c>
      <c r="Q24">
        <v>1.290122</v>
      </c>
      <c r="R24">
        <v>1.4036139999999999</v>
      </c>
      <c r="S24">
        <v>1.5246489999999999</v>
      </c>
      <c r="T24">
        <v>1.645715</v>
      </c>
      <c r="U24">
        <v>1.778392</v>
      </c>
      <c r="V24">
        <v>1.914102</v>
      </c>
      <c r="W24">
        <v>2.0496180000000002</v>
      </c>
      <c r="X24">
        <v>2.1929249999999998</v>
      </c>
      <c r="Y24">
        <v>2.3334109999999999</v>
      </c>
      <c r="Z24">
        <v>2.4729649999999999</v>
      </c>
      <c r="AA24">
        <v>2.6083229999999999</v>
      </c>
      <c r="AB24">
        <v>2.737482</v>
      </c>
      <c r="AC24">
        <v>2.8611119999999999</v>
      </c>
      <c r="AD24">
        <v>2.9812919999999998</v>
      </c>
      <c r="AE24">
        <v>3.0955110000000001</v>
      </c>
      <c r="AF24">
        <v>3.2030799999999999</v>
      </c>
      <c r="AG24">
        <v>3.3133699999999999</v>
      </c>
      <c r="AH24">
        <v>3.4238439999999999</v>
      </c>
      <c r="AI24" s="32">
        <v>6.6000000000000003E-2</v>
      </c>
    </row>
    <row r="25" spans="1:35">
      <c r="A25" t="s">
        <v>739</v>
      </c>
      <c r="B25" t="s">
        <v>3236</v>
      </c>
      <c r="C25" t="s">
        <v>3237</v>
      </c>
      <c r="D25" t="s">
        <v>273</v>
      </c>
      <c r="F25">
        <v>4.7520000000000001E-3</v>
      </c>
      <c r="G25">
        <v>5.4910000000000002E-3</v>
      </c>
      <c r="H25">
        <v>6.0499999999999998E-3</v>
      </c>
      <c r="I25">
        <v>6.5360000000000001E-3</v>
      </c>
      <c r="J25">
        <v>6.9290000000000003E-3</v>
      </c>
      <c r="K25">
        <v>7.182E-3</v>
      </c>
      <c r="L25">
        <v>7.3159999999999996E-3</v>
      </c>
      <c r="M25">
        <v>7.345E-3</v>
      </c>
      <c r="N25">
        <v>7.3070000000000001E-3</v>
      </c>
      <c r="O25">
        <v>7.2189999999999997E-3</v>
      </c>
      <c r="P25">
        <v>7.1009999999999997E-3</v>
      </c>
      <c r="Q25">
        <v>6.9329999999999999E-3</v>
      </c>
      <c r="R25">
        <v>6.718E-3</v>
      </c>
      <c r="S25">
        <v>6.5050000000000004E-3</v>
      </c>
      <c r="T25">
        <v>6.2319999999999997E-3</v>
      </c>
      <c r="U25">
        <v>5.9480000000000002E-3</v>
      </c>
      <c r="V25">
        <v>5.7070000000000003E-3</v>
      </c>
      <c r="W25">
        <v>5.4489999999999999E-3</v>
      </c>
      <c r="X25">
        <v>5.1570000000000001E-3</v>
      </c>
      <c r="Y25">
        <v>4.8700000000000002E-3</v>
      </c>
      <c r="Z25">
        <v>4.6059999999999999E-3</v>
      </c>
      <c r="AA25">
        <v>4.3509999999999998E-3</v>
      </c>
      <c r="AB25">
        <v>4.1050000000000001E-3</v>
      </c>
      <c r="AC25">
        <v>3.8700000000000002E-3</v>
      </c>
      <c r="AD25">
        <v>3.6519999999999999E-3</v>
      </c>
      <c r="AE25">
        <v>3.4450000000000001E-3</v>
      </c>
      <c r="AF25">
        <v>3.248E-3</v>
      </c>
      <c r="AG25">
        <v>3.0590000000000001E-3</v>
      </c>
      <c r="AH25">
        <v>2.885E-3</v>
      </c>
      <c r="AI25" s="32">
        <v>-1.7999999999999999E-2</v>
      </c>
    </row>
    <row r="26" spans="1:35">
      <c r="A26" t="s">
        <v>740</v>
      </c>
      <c r="B26" t="s">
        <v>3238</v>
      </c>
      <c r="C26" t="s">
        <v>3239</v>
      </c>
      <c r="D26" t="s">
        <v>273</v>
      </c>
      <c r="F26">
        <v>0</v>
      </c>
      <c r="G26">
        <v>0</v>
      </c>
      <c r="H26">
        <v>4.0569999999999998E-3</v>
      </c>
      <c r="I26">
        <v>8.1670000000000006E-3</v>
      </c>
      <c r="J26">
        <v>1.2279999999999999E-2</v>
      </c>
      <c r="K26">
        <v>1.6237999999999999E-2</v>
      </c>
      <c r="L26">
        <v>2.0057999999999999E-2</v>
      </c>
      <c r="M26">
        <v>2.3657999999999998E-2</v>
      </c>
      <c r="N26">
        <v>2.7074000000000001E-2</v>
      </c>
      <c r="O26">
        <v>3.0387999999999998E-2</v>
      </c>
      <c r="P26">
        <v>3.3786999999999998E-2</v>
      </c>
      <c r="Q26">
        <v>3.7179999999999998E-2</v>
      </c>
      <c r="R26">
        <v>4.0497999999999999E-2</v>
      </c>
      <c r="S26">
        <v>4.3855999999999999E-2</v>
      </c>
      <c r="T26">
        <v>4.7225999999999997E-2</v>
      </c>
      <c r="U26">
        <v>5.0868999999999998E-2</v>
      </c>
      <c r="V26">
        <v>5.4696000000000002E-2</v>
      </c>
      <c r="W26">
        <v>5.8694000000000003E-2</v>
      </c>
      <c r="X26">
        <v>6.3043000000000002E-2</v>
      </c>
      <c r="Y26">
        <v>6.7706000000000002E-2</v>
      </c>
      <c r="Z26">
        <v>7.2775999999999993E-2</v>
      </c>
      <c r="AA26">
        <v>7.8029000000000001E-2</v>
      </c>
      <c r="AB26">
        <v>8.3586999999999995E-2</v>
      </c>
      <c r="AC26">
        <v>8.9401999999999995E-2</v>
      </c>
      <c r="AD26">
        <v>9.5547000000000007E-2</v>
      </c>
      <c r="AE26">
        <v>0.10193000000000001</v>
      </c>
      <c r="AF26">
        <v>0.108524</v>
      </c>
      <c r="AG26">
        <v>0.11551</v>
      </c>
      <c r="AH26">
        <v>0.122839</v>
      </c>
      <c r="AI26" t="s">
        <v>112</v>
      </c>
    </row>
    <row r="27" spans="1:35">
      <c r="A27" t="s">
        <v>741</v>
      </c>
      <c r="B27" t="s">
        <v>3240</v>
      </c>
      <c r="C27" t="s">
        <v>3241</v>
      </c>
      <c r="D27" t="s">
        <v>273</v>
      </c>
      <c r="F27">
        <v>0</v>
      </c>
      <c r="G27">
        <v>0</v>
      </c>
      <c r="H27">
        <v>4.0610000000000004E-3</v>
      </c>
      <c r="I27">
        <v>8.0339999999999995E-3</v>
      </c>
      <c r="J27">
        <v>1.1905000000000001E-2</v>
      </c>
      <c r="K27">
        <v>1.5573E-2</v>
      </c>
      <c r="L27">
        <v>1.9036999999999998E-2</v>
      </c>
      <c r="M27">
        <v>2.2249999999999999E-2</v>
      </c>
      <c r="N27">
        <v>2.5312000000000001E-2</v>
      </c>
      <c r="O27">
        <v>2.836E-2</v>
      </c>
      <c r="P27">
        <v>3.1593999999999997E-2</v>
      </c>
      <c r="Q27">
        <v>3.4971000000000002E-2</v>
      </c>
      <c r="R27">
        <v>3.8427000000000003E-2</v>
      </c>
      <c r="S27">
        <v>4.2057999999999998E-2</v>
      </c>
      <c r="T27">
        <v>4.589E-2</v>
      </c>
      <c r="U27">
        <v>5.0213000000000001E-2</v>
      </c>
      <c r="V27">
        <v>5.4961999999999997E-2</v>
      </c>
      <c r="W27">
        <v>6.0159999999999998E-2</v>
      </c>
      <c r="X27">
        <v>6.6020999999999996E-2</v>
      </c>
      <c r="Y27">
        <v>7.2526999999999994E-2</v>
      </c>
      <c r="Z27">
        <v>7.9758999999999997E-2</v>
      </c>
      <c r="AA27">
        <v>8.7495000000000003E-2</v>
      </c>
      <c r="AB27">
        <v>9.5846000000000001E-2</v>
      </c>
      <c r="AC27">
        <v>0.10474799999999999</v>
      </c>
      <c r="AD27">
        <v>0.114255</v>
      </c>
      <c r="AE27">
        <v>0.124223</v>
      </c>
      <c r="AF27">
        <v>0.13459199999999999</v>
      </c>
      <c r="AG27">
        <v>0.14565800000000001</v>
      </c>
      <c r="AH27">
        <v>0.15723400000000001</v>
      </c>
      <c r="AI27" t="s">
        <v>112</v>
      </c>
    </row>
    <row r="28" spans="1:35">
      <c r="A28" t="s">
        <v>742</v>
      </c>
      <c r="B28" t="s">
        <v>3242</v>
      </c>
      <c r="C28" t="s">
        <v>3243</v>
      </c>
      <c r="D28" t="s">
        <v>273</v>
      </c>
      <c r="F28">
        <v>0</v>
      </c>
      <c r="G28">
        <v>0</v>
      </c>
      <c r="H28">
        <v>6.7840000000000001E-3</v>
      </c>
      <c r="I28">
        <v>1.3694E-2</v>
      </c>
      <c r="J28">
        <v>2.0728E-2</v>
      </c>
      <c r="K28">
        <v>2.7577000000000001E-2</v>
      </c>
      <c r="L28">
        <v>3.4187000000000002E-2</v>
      </c>
      <c r="M28">
        <v>4.0457E-2</v>
      </c>
      <c r="N28">
        <v>4.6433000000000002E-2</v>
      </c>
      <c r="O28">
        <v>5.2238E-2</v>
      </c>
      <c r="P28">
        <v>5.8138000000000002E-2</v>
      </c>
      <c r="Q28">
        <v>6.3926999999999998E-2</v>
      </c>
      <c r="R28">
        <v>6.9538000000000003E-2</v>
      </c>
      <c r="S28">
        <v>7.5242000000000003E-2</v>
      </c>
      <c r="T28">
        <v>8.0976000000000006E-2</v>
      </c>
      <c r="U28">
        <v>8.7225999999999998E-2</v>
      </c>
      <c r="V28">
        <v>9.3895999999999993E-2</v>
      </c>
      <c r="W28">
        <v>0.10097399999999999</v>
      </c>
      <c r="X28">
        <v>0.10878699999999999</v>
      </c>
      <c r="Y28">
        <v>0.11728</v>
      </c>
      <c r="Z28">
        <v>0.12661900000000001</v>
      </c>
      <c r="AA28">
        <v>0.136432</v>
      </c>
      <c r="AB28">
        <v>0.14691299999999999</v>
      </c>
      <c r="AC28">
        <v>0.15795899999999999</v>
      </c>
      <c r="AD28">
        <v>0.16969300000000001</v>
      </c>
      <c r="AE28">
        <v>0.18194399999999999</v>
      </c>
      <c r="AF28">
        <v>0.19465099999999999</v>
      </c>
      <c r="AG28">
        <v>0.20824400000000001</v>
      </c>
      <c r="AH28">
        <v>0.222495</v>
      </c>
      <c r="AI28" t="s">
        <v>112</v>
      </c>
    </row>
    <row r="29" spans="1:35">
      <c r="A29" t="s">
        <v>744</v>
      </c>
      <c r="B29" t="s">
        <v>3244</v>
      </c>
      <c r="C29" t="s">
        <v>3245</v>
      </c>
      <c r="D29" t="s">
        <v>273</v>
      </c>
      <c r="F29">
        <v>59.675491000000001</v>
      </c>
      <c r="G29">
        <v>58.661780999999998</v>
      </c>
      <c r="H29">
        <v>58.029797000000002</v>
      </c>
      <c r="I29">
        <v>58.049156000000004</v>
      </c>
      <c r="J29">
        <v>58.503886999999999</v>
      </c>
      <c r="K29">
        <v>58.913939999999997</v>
      </c>
      <c r="L29">
        <v>59.350769</v>
      </c>
      <c r="M29">
        <v>59.713520000000003</v>
      </c>
      <c r="N29">
        <v>60.134556000000003</v>
      </c>
      <c r="O29">
        <v>60.628036000000002</v>
      </c>
      <c r="P29">
        <v>61.368358999999998</v>
      </c>
      <c r="Q29">
        <v>61.992427999999997</v>
      </c>
      <c r="R29">
        <v>62.493834999999997</v>
      </c>
      <c r="S29">
        <v>63.075363000000003</v>
      </c>
      <c r="T29">
        <v>63.577190000000002</v>
      </c>
      <c r="U29">
        <v>64.315276999999995</v>
      </c>
      <c r="V29">
        <v>65.015548999999993</v>
      </c>
      <c r="W29">
        <v>65.703140000000005</v>
      </c>
      <c r="X29">
        <v>66.439789000000005</v>
      </c>
      <c r="Y29">
        <v>67.153098999999997</v>
      </c>
      <c r="Z29">
        <v>67.914848000000006</v>
      </c>
      <c r="AA29">
        <v>68.703293000000002</v>
      </c>
      <c r="AB29">
        <v>69.483185000000006</v>
      </c>
      <c r="AC29">
        <v>70.217613</v>
      </c>
      <c r="AD29">
        <v>70.96611</v>
      </c>
      <c r="AE29">
        <v>71.697151000000005</v>
      </c>
      <c r="AF29">
        <v>72.411263000000005</v>
      </c>
      <c r="AG29">
        <v>73.264426999999998</v>
      </c>
      <c r="AH29">
        <v>74.191055000000006</v>
      </c>
      <c r="AI29" s="32">
        <v>8.0000000000000002E-3</v>
      </c>
    </row>
    <row r="30" spans="1:35">
      <c r="A30" t="s">
        <v>745</v>
      </c>
    </row>
    <row r="31" spans="1:35">
      <c r="A31" t="s">
        <v>245</v>
      </c>
      <c r="B31" t="s">
        <v>3246</v>
      </c>
      <c r="C31" t="s">
        <v>3247</v>
      </c>
      <c r="D31" t="s">
        <v>273</v>
      </c>
      <c r="F31">
        <v>184.60037199999999</v>
      </c>
      <c r="G31">
        <v>181.659302</v>
      </c>
      <c r="H31">
        <v>179.33776900000001</v>
      </c>
      <c r="I31">
        <v>179.120193</v>
      </c>
      <c r="J31">
        <v>180.21894800000001</v>
      </c>
      <c r="K31">
        <v>181.00943000000001</v>
      </c>
      <c r="L31">
        <v>181.60069300000001</v>
      </c>
      <c r="M31">
        <v>181.741882</v>
      </c>
      <c r="N31">
        <v>181.81384299999999</v>
      </c>
      <c r="O31">
        <v>181.88819899999999</v>
      </c>
      <c r="P31">
        <v>182.31565900000001</v>
      </c>
      <c r="Q31">
        <v>182.31204199999999</v>
      </c>
      <c r="R31">
        <v>181.79646299999999</v>
      </c>
      <c r="S31">
        <v>181.348389</v>
      </c>
      <c r="T31">
        <v>180.57669100000001</v>
      </c>
      <c r="U31">
        <v>180.37922699999999</v>
      </c>
      <c r="V31">
        <v>180.30328399999999</v>
      </c>
      <c r="W31">
        <v>180.01679999999999</v>
      </c>
      <c r="X31">
        <v>179.91267400000001</v>
      </c>
      <c r="Y31">
        <v>179.668015</v>
      </c>
      <c r="Z31">
        <v>179.53393600000001</v>
      </c>
      <c r="AA31">
        <v>179.28070099999999</v>
      </c>
      <c r="AB31">
        <v>178.90154999999999</v>
      </c>
      <c r="AC31">
        <v>178.38395700000001</v>
      </c>
      <c r="AD31">
        <v>177.84689299999999</v>
      </c>
      <c r="AE31">
        <v>177.18598900000001</v>
      </c>
      <c r="AF31">
        <v>176.449005</v>
      </c>
      <c r="AG31">
        <v>176.03950499999999</v>
      </c>
      <c r="AH31">
        <v>175.83848599999999</v>
      </c>
      <c r="AI31" s="32">
        <v>-2E-3</v>
      </c>
    </row>
    <row r="32" spans="1:35">
      <c r="A32" t="s">
        <v>737</v>
      </c>
      <c r="B32" t="s">
        <v>3248</v>
      </c>
      <c r="C32" t="s">
        <v>3249</v>
      </c>
      <c r="D32" t="s">
        <v>273</v>
      </c>
      <c r="F32">
        <v>0.17738300000000001</v>
      </c>
      <c r="G32">
        <v>0.17443600000000001</v>
      </c>
      <c r="H32">
        <v>0.17478399999999999</v>
      </c>
      <c r="I32">
        <v>0.17882700000000001</v>
      </c>
      <c r="J32">
        <v>0.18665300000000001</v>
      </c>
      <c r="K32">
        <v>0.19601199999999999</v>
      </c>
      <c r="L32">
        <v>0.20597799999999999</v>
      </c>
      <c r="M32">
        <v>0.21579200000000001</v>
      </c>
      <c r="N32">
        <v>0.226576</v>
      </c>
      <c r="O32">
        <v>0.237146</v>
      </c>
      <c r="P32">
        <v>0.247638</v>
      </c>
      <c r="Q32">
        <v>0.25715700000000002</v>
      </c>
      <c r="R32">
        <v>0.26541300000000001</v>
      </c>
      <c r="S32">
        <v>0.27308100000000002</v>
      </c>
      <c r="T32">
        <v>0.27896799999999999</v>
      </c>
      <c r="U32">
        <v>0.284694</v>
      </c>
      <c r="V32">
        <v>0.28928999999999999</v>
      </c>
      <c r="W32">
        <v>0.29280400000000001</v>
      </c>
      <c r="X32">
        <v>0.296269</v>
      </c>
      <c r="Y32">
        <v>0.29911900000000002</v>
      </c>
      <c r="Z32">
        <v>0.30070000000000002</v>
      </c>
      <c r="AA32">
        <v>0.30173499999999998</v>
      </c>
      <c r="AB32">
        <v>0.30324099999999998</v>
      </c>
      <c r="AC32">
        <v>0.30465999999999999</v>
      </c>
      <c r="AD32">
        <v>0.30624899999999999</v>
      </c>
      <c r="AE32">
        <v>0.30773899999999998</v>
      </c>
      <c r="AF32">
        <v>0.309114</v>
      </c>
      <c r="AG32">
        <v>0.310919</v>
      </c>
      <c r="AH32">
        <v>0.31297900000000001</v>
      </c>
      <c r="AI32" s="32">
        <v>0.02</v>
      </c>
    </row>
    <row r="33" spans="1:35">
      <c r="A33" t="s">
        <v>252</v>
      </c>
      <c r="B33" t="s">
        <v>3250</v>
      </c>
      <c r="C33" t="s">
        <v>3251</v>
      </c>
      <c r="D33" t="s">
        <v>273</v>
      </c>
      <c r="F33">
        <v>2.7491999999999999E-2</v>
      </c>
      <c r="G33">
        <v>2.9336000000000001E-2</v>
      </c>
      <c r="H33">
        <v>3.1071000000000001E-2</v>
      </c>
      <c r="I33">
        <v>3.2966000000000002E-2</v>
      </c>
      <c r="J33">
        <v>3.4987999999999998E-2</v>
      </c>
      <c r="K33">
        <v>3.6720000000000003E-2</v>
      </c>
      <c r="L33">
        <v>3.8114000000000002E-2</v>
      </c>
      <c r="M33">
        <v>3.9049E-2</v>
      </c>
      <c r="N33">
        <v>3.9738999999999997E-2</v>
      </c>
      <c r="O33">
        <v>4.0235E-2</v>
      </c>
      <c r="P33">
        <v>4.0661000000000003E-2</v>
      </c>
      <c r="Q33">
        <v>4.104E-2</v>
      </c>
      <c r="R33">
        <v>4.1381000000000001E-2</v>
      </c>
      <c r="S33">
        <v>4.1751000000000003E-2</v>
      </c>
      <c r="T33">
        <v>4.1957000000000001E-2</v>
      </c>
      <c r="U33">
        <v>4.2249000000000002E-2</v>
      </c>
      <c r="V33">
        <v>4.2424999999999997E-2</v>
      </c>
      <c r="W33">
        <v>4.2535999999999997E-2</v>
      </c>
      <c r="X33">
        <v>4.2664000000000001E-2</v>
      </c>
      <c r="Y33">
        <v>4.2823E-2</v>
      </c>
      <c r="Z33">
        <v>4.2963000000000001E-2</v>
      </c>
      <c r="AA33">
        <v>4.3061000000000002E-2</v>
      </c>
      <c r="AB33">
        <v>4.3122000000000001E-2</v>
      </c>
      <c r="AC33">
        <v>4.3159000000000003E-2</v>
      </c>
      <c r="AD33">
        <v>4.3212E-2</v>
      </c>
      <c r="AE33">
        <v>4.3248000000000002E-2</v>
      </c>
      <c r="AF33">
        <v>4.3262000000000002E-2</v>
      </c>
      <c r="AG33">
        <v>4.3311000000000002E-2</v>
      </c>
      <c r="AH33">
        <v>4.3357E-2</v>
      </c>
      <c r="AI33" s="32">
        <v>1.6E-2</v>
      </c>
    </row>
    <row r="34" spans="1:35">
      <c r="A34" t="s">
        <v>261</v>
      </c>
      <c r="B34" t="s">
        <v>3252</v>
      </c>
      <c r="C34" t="s">
        <v>3253</v>
      </c>
      <c r="D34" t="s">
        <v>273</v>
      </c>
      <c r="F34">
        <v>2.1400009999999998</v>
      </c>
      <c r="G34">
        <v>2.1557870000000001</v>
      </c>
      <c r="H34">
        <v>2.1666439999999998</v>
      </c>
      <c r="I34">
        <v>2.1866439999999998</v>
      </c>
      <c r="J34">
        <v>2.2050589999999999</v>
      </c>
      <c r="K34">
        <v>2.2023570000000001</v>
      </c>
      <c r="L34">
        <v>2.1771889999999998</v>
      </c>
      <c r="M34">
        <v>2.1333489999999999</v>
      </c>
      <c r="N34">
        <v>2.0832540000000002</v>
      </c>
      <c r="O34">
        <v>2.037004</v>
      </c>
      <c r="P34">
        <v>2.005252</v>
      </c>
      <c r="Q34">
        <v>1.9869589999999999</v>
      </c>
      <c r="R34">
        <v>1.982839</v>
      </c>
      <c r="S34">
        <v>1.9954099999999999</v>
      </c>
      <c r="T34">
        <v>2.017182</v>
      </c>
      <c r="U34">
        <v>2.0574680000000001</v>
      </c>
      <c r="V34">
        <v>2.110242</v>
      </c>
      <c r="W34">
        <v>2.1724429999999999</v>
      </c>
      <c r="X34">
        <v>2.2483599999999999</v>
      </c>
      <c r="Y34">
        <v>2.33386</v>
      </c>
      <c r="Z34">
        <v>2.4286789999999998</v>
      </c>
      <c r="AA34">
        <v>2.5310320000000002</v>
      </c>
      <c r="AB34">
        <v>2.6404960000000002</v>
      </c>
      <c r="AC34">
        <v>2.7555730000000001</v>
      </c>
      <c r="AD34">
        <v>2.8782350000000001</v>
      </c>
      <c r="AE34">
        <v>3.0066389999999998</v>
      </c>
      <c r="AF34">
        <v>3.1391810000000002</v>
      </c>
      <c r="AG34">
        <v>3.284789</v>
      </c>
      <c r="AH34">
        <v>3.442669</v>
      </c>
      <c r="AI34" s="32">
        <v>1.7000000000000001E-2</v>
      </c>
    </row>
    <row r="35" spans="1:35">
      <c r="A35" t="s">
        <v>738</v>
      </c>
      <c r="B35" t="s">
        <v>3254</v>
      </c>
      <c r="C35" t="s">
        <v>3255</v>
      </c>
      <c r="D35" t="s">
        <v>273</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t="s">
        <v>112</v>
      </c>
    </row>
    <row r="36" spans="1:35">
      <c r="A36" t="s">
        <v>739</v>
      </c>
      <c r="B36" t="s">
        <v>3256</v>
      </c>
      <c r="C36" t="s">
        <v>3257</v>
      </c>
      <c r="D36" t="s">
        <v>273</v>
      </c>
      <c r="F36">
        <v>4.2389999999999997E-3</v>
      </c>
      <c r="G36">
        <v>4.8370000000000002E-3</v>
      </c>
      <c r="H36">
        <v>5.3550000000000004E-3</v>
      </c>
      <c r="I36">
        <v>5.8450000000000004E-3</v>
      </c>
      <c r="J36">
        <v>6.2740000000000001E-3</v>
      </c>
      <c r="K36">
        <v>6.5900000000000004E-3</v>
      </c>
      <c r="L36">
        <v>6.7970000000000001E-3</v>
      </c>
      <c r="M36">
        <v>6.8970000000000004E-3</v>
      </c>
      <c r="N36">
        <v>6.9160000000000003E-3</v>
      </c>
      <c r="O36">
        <v>6.8609999999999999E-3</v>
      </c>
      <c r="P36">
        <v>6.7429999999999999E-3</v>
      </c>
      <c r="Q36">
        <v>6.5449999999999996E-3</v>
      </c>
      <c r="R36">
        <v>6.2859999999999999E-3</v>
      </c>
      <c r="S36">
        <v>6.0010000000000003E-3</v>
      </c>
      <c r="T36">
        <v>5.6860000000000001E-3</v>
      </c>
      <c r="U36">
        <v>5.3920000000000001E-3</v>
      </c>
      <c r="V36">
        <v>5.1000000000000004E-3</v>
      </c>
      <c r="W36">
        <v>4.7580000000000001E-3</v>
      </c>
      <c r="X36">
        <v>4.4060000000000002E-3</v>
      </c>
      <c r="Y36">
        <v>4.1019999999999997E-3</v>
      </c>
      <c r="Z36">
        <v>3.8579999999999999E-3</v>
      </c>
      <c r="AA36">
        <v>3.6110000000000001E-3</v>
      </c>
      <c r="AB36">
        <v>3.3869999999999998E-3</v>
      </c>
      <c r="AC36">
        <v>3.1779999999999998E-3</v>
      </c>
      <c r="AD36">
        <v>2.9849999999999998E-3</v>
      </c>
      <c r="AE36">
        <v>2.807E-3</v>
      </c>
      <c r="AF36">
        <v>2.64E-3</v>
      </c>
      <c r="AG36">
        <v>2.4889999999999999E-3</v>
      </c>
      <c r="AH36">
        <v>2.3509999999999998E-3</v>
      </c>
      <c r="AI36" s="32">
        <v>-2.1000000000000001E-2</v>
      </c>
    </row>
    <row r="37" spans="1:35">
      <c r="A37" t="s">
        <v>740</v>
      </c>
      <c r="B37" t="s">
        <v>3258</v>
      </c>
      <c r="C37" t="s">
        <v>3259</v>
      </c>
      <c r="D37" t="s">
        <v>273</v>
      </c>
      <c r="F37">
        <v>0</v>
      </c>
      <c r="G37">
        <v>0</v>
      </c>
      <c r="H37">
        <v>1.047E-3</v>
      </c>
      <c r="I37">
        <v>2.127E-3</v>
      </c>
      <c r="J37">
        <v>3.241E-3</v>
      </c>
      <c r="K37">
        <v>4.3540000000000002E-3</v>
      </c>
      <c r="L37">
        <v>5.4720000000000003E-3</v>
      </c>
      <c r="M37">
        <v>6.5729999999999998E-3</v>
      </c>
      <c r="N37">
        <v>7.6629999999999997E-3</v>
      </c>
      <c r="O37">
        <v>8.7530000000000004E-3</v>
      </c>
      <c r="P37">
        <v>9.8750000000000001E-3</v>
      </c>
      <c r="Q37">
        <v>1.0983E-2</v>
      </c>
      <c r="R37">
        <v>1.2050999999999999E-2</v>
      </c>
      <c r="S37">
        <v>1.3096999999999999E-2</v>
      </c>
      <c r="T37">
        <v>1.4095E-2</v>
      </c>
      <c r="U37">
        <v>1.511E-2</v>
      </c>
      <c r="V37">
        <v>1.6105000000000001E-2</v>
      </c>
      <c r="W37">
        <v>1.7072E-2</v>
      </c>
      <c r="X37">
        <v>1.8075000000000001E-2</v>
      </c>
      <c r="Y37">
        <v>1.9120000000000002E-2</v>
      </c>
      <c r="Z37">
        <v>2.0253E-2</v>
      </c>
      <c r="AA37">
        <v>2.1441000000000002E-2</v>
      </c>
      <c r="AB37">
        <v>2.2678E-2</v>
      </c>
      <c r="AC37">
        <v>2.3994000000000001E-2</v>
      </c>
      <c r="AD37">
        <v>2.5464000000000001E-2</v>
      </c>
      <c r="AE37">
        <v>2.7054000000000002E-2</v>
      </c>
      <c r="AF37">
        <v>2.877E-2</v>
      </c>
      <c r="AG37">
        <v>3.0686000000000001E-2</v>
      </c>
      <c r="AH37">
        <v>3.2786000000000003E-2</v>
      </c>
      <c r="AI37" t="s">
        <v>112</v>
      </c>
    </row>
    <row r="38" spans="1:35">
      <c r="A38" t="s">
        <v>741</v>
      </c>
      <c r="B38" t="s">
        <v>3260</v>
      </c>
      <c r="C38" t="s">
        <v>3261</v>
      </c>
      <c r="D38" t="s">
        <v>273</v>
      </c>
      <c r="F38">
        <v>0</v>
      </c>
      <c r="G38">
        <v>0</v>
      </c>
      <c r="H38">
        <v>2.3640000000000002E-3</v>
      </c>
      <c r="I38">
        <v>4.7369999999999999E-3</v>
      </c>
      <c r="J38">
        <v>7.1450000000000003E-3</v>
      </c>
      <c r="K38">
        <v>9.5219999999999992E-3</v>
      </c>
      <c r="L38">
        <v>1.1861E-2</v>
      </c>
      <c r="M38">
        <v>1.4121999999999999E-2</v>
      </c>
      <c r="N38">
        <v>1.6327000000000001E-2</v>
      </c>
      <c r="O38">
        <v>1.8509000000000001E-2</v>
      </c>
      <c r="P38">
        <v>2.0725E-2</v>
      </c>
      <c r="Q38">
        <v>2.2883000000000001E-2</v>
      </c>
      <c r="R38">
        <v>2.4927000000000001E-2</v>
      </c>
      <c r="S38">
        <v>2.6898999999999999E-2</v>
      </c>
      <c r="T38">
        <v>2.8738E-2</v>
      </c>
      <c r="U38">
        <v>3.0574E-2</v>
      </c>
      <c r="V38">
        <v>3.2329999999999998E-2</v>
      </c>
      <c r="W38">
        <v>3.3996999999999999E-2</v>
      </c>
      <c r="X38">
        <v>3.5702999999999999E-2</v>
      </c>
      <c r="Y38">
        <v>3.7462000000000002E-2</v>
      </c>
      <c r="Z38">
        <v>3.9357000000000003E-2</v>
      </c>
      <c r="AA38">
        <v>4.1302999999999999E-2</v>
      </c>
      <c r="AB38">
        <v>4.3270999999999997E-2</v>
      </c>
      <c r="AC38">
        <v>4.5317999999999997E-2</v>
      </c>
      <c r="AD38">
        <v>4.7577000000000001E-2</v>
      </c>
      <c r="AE38">
        <v>4.9952000000000003E-2</v>
      </c>
      <c r="AF38">
        <v>5.2423999999999998E-2</v>
      </c>
      <c r="AG38">
        <v>5.5099000000000002E-2</v>
      </c>
      <c r="AH38">
        <v>5.7922000000000001E-2</v>
      </c>
      <c r="AI38" t="s">
        <v>112</v>
      </c>
    </row>
    <row r="39" spans="1:35">
      <c r="A39" t="s">
        <v>742</v>
      </c>
      <c r="B39" t="s">
        <v>3262</v>
      </c>
      <c r="C39" t="s">
        <v>3263</v>
      </c>
      <c r="D39" t="s">
        <v>273</v>
      </c>
      <c r="F39">
        <v>0</v>
      </c>
      <c r="G39">
        <v>0</v>
      </c>
      <c r="H39">
        <v>5.7010000000000003E-3</v>
      </c>
      <c r="I39">
        <v>1.1606999999999999E-2</v>
      </c>
      <c r="J39">
        <v>1.7784000000000001E-2</v>
      </c>
      <c r="K39">
        <v>2.4011999999999999E-2</v>
      </c>
      <c r="L39">
        <v>3.0249999999999999E-2</v>
      </c>
      <c r="M39">
        <v>3.6382999999999999E-2</v>
      </c>
      <c r="N39">
        <v>4.2418999999999998E-2</v>
      </c>
      <c r="O39">
        <v>4.8391999999999998E-2</v>
      </c>
      <c r="P39">
        <v>5.4426000000000002E-2</v>
      </c>
      <c r="Q39">
        <v>6.0228999999999998E-2</v>
      </c>
      <c r="R39">
        <v>6.5667000000000003E-2</v>
      </c>
      <c r="S39">
        <v>7.0873000000000005E-2</v>
      </c>
      <c r="T39">
        <v>7.5647000000000006E-2</v>
      </c>
      <c r="U39">
        <v>8.0312999999999996E-2</v>
      </c>
      <c r="V39">
        <v>8.4670999999999996E-2</v>
      </c>
      <c r="W39">
        <v>8.8666999999999996E-2</v>
      </c>
      <c r="X39">
        <v>9.2609999999999998E-2</v>
      </c>
      <c r="Y39">
        <v>9.6520999999999996E-2</v>
      </c>
      <c r="Z39">
        <v>0.100616</v>
      </c>
      <c r="AA39">
        <v>0.104708</v>
      </c>
      <c r="AB39">
        <v>0.108751</v>
      </c>
      <c r="AC39">
        <v>0.112911</v>
      </c>
      <c r="AD39">
        <v>0.11756999999999999</v>
      </c>
      <c r="AE39">
        <v>0.12256499999999999</v>
      </c>
      <c r="AF39">
        <v>0.12792899999999999</v>
      </c>
      <c r="AG39">
        <v>0.13400100000000001</v>
      </c>
      <c r="AH39">
        <v>0.14074999999999999</v>
      </c>
      <c r="AI39" t="s">
        <v>112</v>
      </c>
    </row>
    <row r="40" spans="1:35">
      <c r="A40" t="s">
        <v>746</v>
      </c>
      <c r="B40" t="s">
        <v>3264</v>
      </c>
      <c r="C40" t="s">
        <v>3265</v>
      </c>
      <c r="D40" t="s">
        <v>273</v>
      </c>
      <c r="F40">
        <v>186.94918799999999</v>
      </c>
      <c r="G40">
        <v>184.02345299999999</v>
      </c>
      <c r="H40">
        <v>181.72447199999999</v>
      </c>
      <c r="I40">
        <v>181.54272499999999</v>
      </c>
      <c r="J40">
        <v>182.67984000000001</v>
      </c>
      <c r="K40">
        <v>183.488831</v>
      </c>
      <c r="L40">
        <v>184.07605000000001</v>
      </c>
      <c r="M40">
        <v>184.193726</v>
      </c>
      <c r="N40">
        <v>184.23619099999999</v>
      </c>
      <c r="O40">
        <v>184.284637</v>
      </c>
      <c r="P40">
        <v>184.70048499999999</v>
      </c>
      <c r="Q40">
        <v>184.697327</v>
      </c>
      <c r="R40">
        <v>184.19468699999999</v>
      </c>
      <c r="S40">
        <v>183.775024</v>
      </c>
      <c r="T40">
        <v>183.03814700000001</v>
      </c>
      <c r="U40">
        <v>182.89442399999999</v>
      </c>
      <c r="V40">
        <v>182.88275100000001</v>
      </c>
      <c r="W40">
        <v>182.668274</v>
      </c>
      <c r="X40">
        <v>182.65016199999999</v>
      </c>
      <c r="Y40">
        <v>182.50058000000001</v>
      </c>
      <c r="Z40">
        <v>182.46910099999999</v>
      </c>
      <c r="AA40">
        <v>182.32656900000001</v>
      </c>
      <c r="AB40">
        <v>182.065201</v>
      </c>
      <c r="AC40">
        <v>181.671616</v>
      </c>
      <c r="AD40">
        <v>181.266907</v>
      </c>
      <c r="AE40">
        <v>180.744415</v>
      </c>
      <c r="AF40">
        <v>180.15121500000001</v>
      </c>
      <c r="AG40">
        <v>179.89952099999999</v>
      </c>
      <c r="AH40">
        <v>179.86982699999999</v>
      </c>
      <c r="AI40" s="32">
        <v>-1E-3</v>
      </c>
    </row>
    <row r="41" spans="1:35">
      <c r="A41" t="s">
        <v>747</v>
      </c>
      <c r="B41" t="s">
        <v>3266</v>
      </c>
      <c r="C41" t="s">
        <v>3267</v>
      </c>
      <c r="D41" t="s">
        <v>273</v>
      </c>
      <c r="F41">
        <v>321.95339999999999</v>
      </c>
      <c r="G41">
        <v>317.39248700000002</v>
      </c>
      <c r="H41">
        <v>314.48513800000001</v>
      </c>
      <c r="I41">
        <v>314.94528200000002</v>
      </c>
      <c r="J41">
        <v>317.255585</v>
      </c>
      <c r="K41">
        <v>318.78924599999999</v>
      </c>
      <c r="L41">
        <v>320.01522799999998</v>
      </c>
      <c r="M41">
        <v>320.71121199999999</v>
      </c>
      <c r="N41">
        <v>321.69329800000003</v>
      </c>
      <c r="O41">
        <v>323.025848</v>
      </c>
      <c r="P41">
        <v>325.34118699999999</v>
      </c>
      <c r="Q41">
        <v>327.113831</v>
      </c>
      <c r="R41">
        <v>328.192047</v>
      </c>
      <c r="S41">
        <v>329.51705900000002</v>
      </c>
      <c r="T41">
        <v>330.28295900000001</v>
      </c>
      <c r="U41">
        <v>332.07742300000001</v>
      </c>
      <c r="V41">
        <v>333.92361499999998</v>
      </c>
      <c r="W41">
        <v>335.44903599999998</v>
      </c>
      <c r="X41">
        <v>337.36404399999998</v>
      </c>
      <c r="Y41">
        <v>339.16110200000003</v>
      </c>
      <c r="Z41">
        <v>341.21862800000002</v>
      </c>
      <c r="AA41">
        <v>343.15524299999998</v>
      </c>
      <c r="AB41">
        <v>344.90252700000002</v>
      </c>
      <c r="AC41">
        <v>346.50024400000001</v>
      </c>
      <c r="AD41">
        <v>348.24490400000002</v>
      </c>
      <c r="AE41">
        <v>349.90035999999998</v>
      </c>
      <c r="AF41">
        <v>351.47170999999997</v>
      </c>
      <c r="AG41">
        <v>353.64367700000003</v>
      </c>
      <c r="AH41">
        <v>356.19241299999999</v>
      </c>
      <c r="AI41" s="32">
        <v>4.0000000000000001E-3</v>
      </c>
    </row>
    <row r="42" spans="1:35">
      <c r="A42" t="s">
        <v>748</v>
      </c>
    </row>
    <row r="43" spans="1:35">
      <c r="A43" t="s">
        <v>200</v>
      </c>
    </row>
    <row r="44" spans="1:35">
      <c r="A44" t="s">
        <v>245</v>
      </c>
      <c r="B44" t="s">
        <v>3268</v>
      </c>
      <c r="C44" t="s">
        <v>3269</v>
      </c>
      <c r="D44" t="s">
        <v>271</v>
      </c>
      <c r="F44">
        <v>505.03723100000002</v>
      </c>
      <c r="G44">
        <v>485.44491599999998</v>
      </c>
      <c r="H44">
        <v>469.56829800000003</v>
      </c>
      <c r="I44">
        <v>457.05853300000001</v>
      </c>
      <c r="J44">
        <v>445.32620200000002</v>
      </c>
      <c r="K44">
        <v>431.78775000000002</v>
      </c>
      <c r="L44">
        <v>418.97491500000001</v>
      </c>
      <c r="M44">
        <v>407.44158900000002</v>
      </c>
      <c r="N44">
        <v>398.90502900000001</v>
      </c>
      <c r="O44">
        <v>393.05145299999998</v>
      </c>
      <c r="P44">
        <v>389.76025399999997</v>
      </c>
      <c r="Q44">
        <v>387.04650900000001</v>
      </c>
      <c r="R44">
        <v>384.93383799999998</v>
      </c>
      <c r="S44">
        <v>383.96670499999999</v>
      </c>
      <c r="T44">
        <v>382.68963600000001</v>
      </c>
      <c r="U44">
        <v>382.74392699999999</v>
      </c>
      <c r="V44">
        <v>383.16451999999998</v>
      </c>
      <c r="W44">
        <v>383.860657</v>
      </c>
      <c r="X44">
        <v>385.70626800000002</v>
      </c>
      <c r="Y44">
        <v>387.97345000000001</v>
      </c>
      <c r="Z44">
        <v>391.06152300000002</v>
      </c>
      <c r="AA44">
        <v>394.662262</v>
      </c>
      <c r="AB44">
        <v>398.46346999999997</v>
      </c>
      <c r="AC44">
        <v>402.75805700000001</v>
      </c>
      <c r="AD44">
        <v>407.94180299999999</v>
      </c>
      <c r="AE44">
        <v>413.58783</v>
      </c>
      <c r="AF44">
        <v>419.52957199999997</v>
      </c>
      <c r="AG44">
        <v>426.11764499999998</v>
      </c>
      <c r="AH44">
        <v>433.09433000000001</v>
      </c>
      <c r="AI44" s="32">
        <v>-5.0000000000000001E-3</v>
      </c>
    </row>
    <row r="45" spans="1:35">
      <c r="A45" t="s">
        <v>737</v>
      </c>
      <c r="B45" t="s">
        <v>3270</v>
      </c>
      <c r="C45" t="s">
        <v>3271</v>
      </c>
      <c r="D45" t="s">
        <v>271</v>
      </c>
      <c r="F45">
        <v>197.09033199999999</v>
      </c>
      <c r="G45">
        <v>201.26857000000001</v>
      </c>
      <c r="H45">
        <v>206.06437700000001</v>
      </c>
      <c r="I45">
        <v>211.38995399999999</v>
      </c>
      <c r="J45">
        <v>216.262878</v>
      </c>
      <c r="K45">
        <v>219.178146</v>
      </c>
      <c r="L45">
        <v>221.272842</v>
      </c>
      <c r="M45">
        <v>223.02633700000001</v>
      </c>
      <c r="N45">
        <v>225.39292900000001</v>
      </c>
      <c r="O45">
        <v>228.195145</v>
      </c>
      <c r="P45">
        <v>232.10806299999999</v>
      </c>
      <c r="Q45">
        <v>236.13992300000001</v>
      </c>
      <c r="R45">
        <v>239.99026499999999</v>
      </c>
      <c r="S45">
        <v>244.10591099999999</v>
      </c>
      <c r="T45">
        <v>247.91830400000001</v>
      </c>
      <c r="U45">
        <v>252.39035000000001</v>
      </c>
      <c r="V45">
        <v>256.58529700000003</v>
      </c>
      <c r="W45">
        <v>260.04367100000002</v>
      </c>
      <c r="X45">
        <v>263.66922</v>
      </c>
      <c r="Y45">
        <v>268.157196</v>
      </c>
      <c r="Z45">
        <v>272.69494600000002</v>
      </c>
      <c r="AA45">
        <v>276.627747</v>
      </c>
      <c r="AB45">
        <v>280.18627900000001</v>
      </c>
      <c r="AC45">
        <v>283.63119499999999</v>
      </c>
      <c r="AD45">
        <v>287.394745</v>
      </c>
      <c r="AE45">
        <v>291.14355499999999</v>
      </c>
      <c r="AF45">
        <v>294.69296300000002</v>
      </c>
      <c r="AG45">
        <v>298.480591</v>
      </c>
      <c r="AH45">
        <v>302.51641799999999</v>
      </c>
      <c r="AI45" s="32">
        <v>1.4999999999999999E-2</v>
      </c>
    </row>
    <row r="46" spans="1:35">
      <c r="A46" t="s">
        <v>252</v>
      </c>
      <c r="B46" t="s">
        <v>3272</v>
      </c>
      <c r="C46" t="s">
        <v>3273</v>
      </c>
      <c r="D46" t="s">
        <v>271</v>
      </c>
      <c r="F46">
        <v>8.8570000000000003E-3</v>
      </c>
      <c r="G46">
        <v>7.2086999999999998E-2</v>
      </c>
      <c r="H46">
        <v>0.13471</v>
      </c>
      <c r="I46">
        <v>0.19301199999999999</v>
      </c>
      <c r="J46">
        <v>0.24727499999999999</v>
      </c>
      <c r="K46">
        <v>0.29535499999999998</v>
      </c>
      <c r="L46">
        <v>0.33980399999999999</v>
      </c>
      <c r="M46">
        <v>0.38144499999999998</v>
      </c>
      <c r="N46">
        <v>0.42167100000000002</v>
      </c>
      <c r="O46">
        <v>0.46169700000000002</v>
      </c>
      <c r="P46">
        <v>0.50309700000000002</v>
      </c>
      <c r="Q46">
        <v>0.54411500000000002</v>
      </c>
      <c r="R46">
        <v>0.58357700000000001</v>
      </c>
      <c r="S46">
        <v>0.62368699999999999</v>
      </c>
      <c r="T46">
        <v>0.66417899999999996</v>
      </c>
      <c r="U46">
        <v>0.70931200000000005</v>
      </c>
      <c r="V46">
        <v>0.75850799999999996</v>
      </c>
      <c r="W46">
        <v>0.81182399999999999</v>
      </c>
      <c r="X46">
        <v>0.87161</v>
      </c>
      <c r="Y46">
        <v>0.93724099999999999</v>
      </c>
      <c r="Z46">
        <v>1.0095240000000001</v>
      </c>
      <c r="AA46">
        <v>1.087445</v>
      </c>
      <c r="AB46">
        <v>1.1688320000000001</v>
      </c>
      <c r="AC46">
        <v>1.2558339999999999</v>
      </c>
      <c r="AD46">
        <v>1.35043</v>
      </c>
      <c r="AE46">
        <v>1.45109</v>
      </c>
      <c r="AF46">
        <v>1.556732</v>
      </c>
      <c r="AG46">
        <v>1.6688339999999999</v>
      </c>
      <c r="AH46">
        <v>1.786314</v>
      </c>
      <c r="AI46" s="32">
        <v>0.20899999999999999</v>
      </c>
    </row>
    <row r="47" spans="1:35">
      <c r="A47" t="s">
        <v>261</v>
      </c>
      <c r="B47" t="s">
        <v>3274</v>
      </c>
      <c r="C47" t="s">
        <v>3275</v>
      </c>
      <c r="D47" t="s">
        <v>271</v>
      </c>
      <c r="F47">
        <v>0.192854</v>
      </c>
      <c r="G47">
        <v>0.175927</v>
      </c>
      <c r="H47">
        <v>0.16134599999999999</v>
      </c>
      <c r="I47">
        <v>0.148507</v>
      </c>
      <c r="J47">
        <v>0.13669799999999999</v>
      </c>
      <c r="K47">
        <v>0.12523899999999999</v>
      </c>
      <c r="L47">
        <v>0.114492</v>
      </c>
      <c r="M47">
        <v>0.104583</v>
      </c>
      <c r="N47">
        <v>9.5825999999999995E-2</v>
      </c>
      <c r="O47">
        <v>8.8041999999999995E-2</v>
      </c>
      <c r="P47">
        <v>8.1095E-2</v>
      </c>
      <c r="Q47">
        <v>7.4130000000000001E-2</v>
      </c>
      <c r="R47">
        <v>6.6986000000000004E-2</v>
      </c>
      <c r="S47">
        <v>5.9619999999999999E-2</v>
      </c>
      <c r="T47">
        <v>5.2169E-2</v>
      </c>
      <c r="U47">
        <v>4.4464999999999998E-2</v>
      </c>
      <c r="V47">
        <v>3.7345999999999997E-2</v>
      </c>
      <c r="W47">
        <v>3.0891999999999999E-2</v>
      </c>
      <c r="X47">
        <v>2.4523E-2</v>
      </c>
      <c r="Y47">
        <v>1.9553999999999998E-2</v>
      </c>
      <c r="Z47">
        <v>1.5955E-2</v>
      </c>
      <c r="AA47">
        <v>1.3365E-2</v>
      </c>
      <c r="AB47">
        <v>1.17E-2</v>
      </c>
      <c r="AC47">
        <v>1.0548999999999999E-2</v>
      </c>
      <c r="AD47">
        <v>9.6310000000000007E-3</v>
      </c>
      <c r="AE47">
        <v>8.9779999999999999E-3</v>
      </c>
      <c r="AF47">
        <v>8.1410000000000007E-3</v>
      </c>
      <c r="AG47">
        <v>7.1910000000000003E-3</v>
      </c>
      <c r="AH47">
        <v>6.0070000000000002E-3</v>
      </c>
      <c r="AI47" s="32">
        <v>-0.11700000000000001</v>
      </c>
    </row>
    <row r="48" spans="1:35">
      <c r="A48" t="s">
        <v>738</v>
      </c>
      <c r="B48" t="s">
        <v>3276</v>
      </c>
      <c r="C48" t="s">
        <v>3277</v>
      </c>
      <c r="D48" t="s">
        <v>271</v>
      </c>
      <c r="F48">
        <v>46.30368</v>
      </c>
      <c r="G48">
        <v>45.147464999999997</v>
      </c>
      <c r="H48">
        <v>44.153458000000001</v>
      </c>
      <c r="I48">
        <v>43.265628999999997</v>
      </c>
      <c r="J48">
        <v>42.385063000000002</v>
      </c>
      <c r="K48">
        <v>41.373074000000003</v>
      </c>
      <c r="L48">
        <v>40.410004000000001</v>
      </c>
      <c r="M48">
        <v>39.551361</v>
      </c>
      <c r="N48">
        <v>38.888568999999997</v>
      </c>
      <c r="O48">
        <v>38.416331999999997</v>
      </c>
      <c r="P48">
        <v>38.143318000000001</v>
      </c>
      <c r="Q48">
        <v>37.850304000000001</v>
      </c>
      <c r="R48">
        <v>37.347014999999999</v>
      </c>
      <c r="S48">
        <v>36.758690000000001</v>
      </c>
      <c r="T48">
        <v>35.986319999999999</v>
      </c>
      <c r="U48">
        <v>35.266883999999997</v>
      </c>
      <c r="V48">
        <v>34.371727</v>
      </c>
      <c r="W48">
        <v>33.439532999999997</v>
      </c>
      <c r="X48">
        <v>32.662486999999999</v>
      </c>
      <c r="Y48">
        <v>32.055050000000001</v>
      </c>
      <c r="Z48">
        <v>31.636341000000002</v>
      </c>
      <c r="AA48">
        <v>31.408114999999999</v>
      </c>
      <c r="AB48">
        <v>31.356092</v>
      </c>
      <c r="AC48">
        <v>31.392386999999999</v>
      </c>
      <c r="AD48">
        <v>31.533971999999999</v>
      </c>
      <c r="AE48">
        <v>31.735731000000001</v>
      </c>
      <c r="AF48">
        <v>31.973125</v>
      </c>
      <c r="AG48">
        <v>32.235847</v>
      </c>
      <c r="AH48">
        <v>32.518433000000002</v>
      </c>
      <c r="AI48" s="32">
        <v>-1.2999999999999999E-2</v>
      </c>
    </row>
    <row r="49" spans="1:35">
      <c r="A49" t="s">
        <v>739</v>
      </c>
      <c r="B49" t="s">
        <v>3278</v>
      </c>
      <c r="C49" t="s">
        <v>3279</v>
      </c>
      <c r="D49" t="s">
        <v>271</v>
      </c>
      <c r="F49">
        <v>4.6360000000000004E-3</v>
      </c>
      <c r="G49">
        <v>4.2170000000000003E-3</v>
      </c>
      <c r="H49">
        <v>3.882E-3</v>
      </c>
      <c r="I49">
        <v>3.62E-3</v>
      </c>
      <c r="J49">
        <v>3.4129999999999998E-3</v>
      </c>
      <c r="K49">
        <v>3.241E-3</v>
      </c>
      <c r="L49">
        <v>3.107E-3</v>
      </c>
      <c r="M49">
        <v>2.9020000000000001E-3</v>
      </c>
      <c r="N49">
        <v>2.6519999999999998E-3</v>
      </c>
      <c r="O49">
        <v>2.4220000000000001E-3</v>
      </c>
      <c r="P49">
        <v>2.2169999999999998E-3</v>
      </c>
      <c r="Q49">
        <v>1.856E-3</v>
      </c>
      <c r="R49">
        <v>1.4549999999999999E-3</v>
      </c>
      <c r="S49">
        <v>1.142E-3</v>
      </c>
      <c r="T49">
        <v>8.9400000000000005E-4</v>
      </c>
      <c r="U49">
        <v>7.0100000000000002E-4</v>
      </c>
      <c r="V49">
        <v>5.4799999999999998E-4</v>
      </c>
      <c r="W49">
        <v>4.2700000000000002E-4</v>
      </c>
      <c r="X49">
        <v>3.79E-4</v>
      </c>
      <c r="Y49">
        <v>3.6900000000000002E-4</v>
      </c>
      <c r="Z49">
        <v>3.59E-4</v>
      </c>
      <c r="AA49">
        <v>3.48E-4</v>
      </c>
      <c r="AB49">
        <v>2.81E-4</v>
      </c>
      <c r="AC49">
        <v>1.9699999999999999E-4</v>
      </c>
      <c r="AD49">
        <v>1.3799999999999999E-4</v>
      </c>
      <c r="AE49">
        <v>9.7E-5</v>
      </c>
      <c r="AF49">
        <v>6.7999999999999999E-5</v>
      </c>
      <c r="AG49">
        <v>4.8000000000000001E-5</v>
      </c>
      <c r="AH49">
        <v>3.3000000000000003E-5</v>
      </c>
      <c r="AI49" s="32">
        <v>-0.16200000000000001</v>
      </c>
    </row>
    <row r="50" spans="1:35">
      <c r="A50" t="s">
        <v>740</v>
      </c>
      <c r="B50" t="s">
        <v>3280</v>
      </c>
      <c r="C50" t="s">
        <v>3281</v>
      </c>
      <c r="D50" t="s">
        <v>271</v>
      </c>
      <c r="F50">
        <v>0</v>
      </c>
      <c r="G50">
        <v>3.1223000000000001E-2</v>
      </c>
      <c r="H50">
        <v>6.2052000000000003E-2</v>
      </c>
      <c r="I50">
        <v>9.4270999999999994E-2</v>
      </c>
      <c r="J50">
        <v>0.12647800000000001</v>
      </c>
      <c r="K50">
        <v>0.15697800000000001</v>
      </c>
      <c r="L50">
        <v>0.18640999999999999</v>
      </c>
      <c r="M50">
        <v>0.214703</v>
      </c>
      <c r="N50">
        <v>0.24248700000000001</v>
      </c>
      <c r="O50">
        <v>0.27023999999999998</v>
      </c>
      <c r="P50">
        <v>0.29915000000000003</v>
      </c>
      <c r="Q50">
        <v>0.32853300000000002</v>
      </c>
      <c r="R50">
        <v>0.35842000000000002</v>
      </c>
      <c r="S50">
        <v>0.39030399999999998</v>
      </c>
      <c r="T50">
        <v>0.42387000000000002</v>
      </c>
      <c r="U50">
        <v>0.46174199999999999</v>
      </c>
      <c r="V50">
        <v>0.50373699999999999</v>
      </c>
      <c r="W50">
        <v>0.55010000000000003</v>
      </c>
      <c r="X50">
        <v>0.60294199999999998</v>
      </c>
      <c r="Y50">
        <v>0.66208199999999995</v>
      </c>
      <c r="Z50">
        <v>0.72731500000000004</v>
      </c>
      <c r="AA50">
        <v>0.79698999999999998</v>
      </c>
      <c r="AB50">
        <v>0.87017100000000003</v>
      </c>
      <c r="AC50">
        <v>0.94737499999999997</v>
      </c>
      <c r="AD50">
        <v>1.0282020000000001</v>
      </c>
      <c r="AE50">
        <v>1.111251</v>
      </c>
      <c r="AF50">
        <v>1.195668</v>
      </c>
      <c r="AG50">
        <v>1.282565</v>
      </c>
      <c r="AH50">
        <v>1.3711439999999999</v>
      </c>
      <c r="AI50" t="s">
        <v>112</v>
      </c>
    </row>
    <row r="51" spans="1:35">
      <c r="A51" t="s">
        <v>741</v>
      </c>
      <c r="B51" t="s">
        <v>3282</v>
      </c>
      <c r="C51" t="s">
        <v>3283</v>
      </c>
      <c r="D51" t="s">
        <v>271</v>
      </c>
      <c r="F51">
        <v>0</v>
      </c>
      <c r="G51">
        <v>3.7399000000000002E-2</v>
      </c>
      <c r="H51">
        <v>7.4163000000000007E-2</v>
      </c>
      <c r="I51">
        <v>0.11178100000000001</v>
      </c>
      <c r="J51">
        <v>0.14894499999999999</v>
      </c>
      <c r="K51">
        <v>0.18398300000000001</v>
      </c>
      <c r="L51">
        <v>0.21740999999999999</v>
      </c>
      <c r="M51">
        <v>0.24943899999999999</v>
      </c>
      <c r="N51">
        <v>0.28114099999999997</v>
      </c>
      <c r="O51">
        <v>0.31350499999999998</v>
      </c>
      <c r="P51">
        <v>0.34805000000000003</v>
      </c>
      <c r="Q51">
        <v>0.38410100000000003</v>
      </c>
      <c r="R51">
        <v>0.42158600000000002</v>
      </c>
      <c r="S51">
        <v>0.46238800000000002</v>
      </c>
      <c r="T51">
        <v>0.506243</v>
      </c>
      <c r="U51">
        <v>0.55655399999999999</v>
      </c>
      <c r="V51">
        <v>0.61326000000000003</v>
      </c>
      <c r="W51">
        <v>0.67687399999999998</v>
      </c>
      <c r="X51">
        <v>0.75017900000000004</v>
      </c>
      <c r="Y51">
        <v>0.83308300000000002</v>
      </c>
      <c r="Z51">
        <v>0.92514799999999997</v>
      </c>
      <c r="AA51">
        <v>1.0241309999999999</v>
      </c>
      <c r="AB51">
        <v>1.1286910000000001</v>
      </c>
      <c r="AC51">
        <v>1.239614</v>
      </c>
      <c r="AD51">
        <v>1.356347</v>
      </c>
      <c r="AE51">
        <v>1.4767459999999999</v>
      </c>
      <c r="AF51">
        <v>1.599477</v>
      </c>
      <c r="AG51">
        <v>1.725881</v>
      </c>
      <c r="AH51">
        <v>1.854649</v>
      </c>
      <c r="AI51" t="s">
        <v>112</v>
      </c>
    </row>
    <row r="52" spans="1:35">
      <c r="A52" t="s">
        <v>742</v>
      </c>
      <c r="B52" t="s">
        <v>3284</v>
      </c>
      <c r="C52" t="s">
        <v>3285</v>
      </c>
      <c r="D52" t="s">
        <v>271</v>
      </c>
      <c r="F52">
        <v>0</v>
      </c>
      <c r="G52">
        <v>0</v>
      </c>
      <c r="H52">
        <v>1.2E-5</v>
      </c>
      <c r="I52">
        <v>2.6999999999999999E-5</v>
      </c>
      <c r="J52">
        <v>4.3000000000000002E-5</v>
      </c>
      <c r="K52">
        <v>5.8E-5</v>
      </c>
      <c r="L52">
        <v>7.2000000000000002E-5</v>
      </c>
      <c r="M52">
        <v>8.6000000000000003E-5</v>
      </c>
      <c r="N52">
        <v>9.8999999999999994E-5</v>
      </c>
      <c r="O52">
        <v>1.12E-4</v>
      </c>
      <c r="P52">
        <v>1.2400000000000001E-4</v>
      </c>
      <c r="Q52">
        <v>1.36E-4</v>
      </c>
      <c r="R52">
        <v>1.46E-4</v>
      </c>
      <c r="S52">
        <v>1.56E-4</v>
      </c>
      <c r="T52">
        <v>1.65E-4</v>
      </c>
      <c r="U52">
        <v>1.73E-4</v>
      </c>
      <c r="V52">
        <v>1.8000000000000001E-4</v>
      </c>
      <c r="W52">
        <v>1.8599999999999999E-4</v>
      </c>
      <c r="X52">
        <v>1.92E-4</v>
      </c>
      <c r="Y52">
        <v>1.9699999999999999E-4</v>
      </c>
      <c r="Z52">
        <v>2.0100000000000001E-4</v>
      </c>
      <c r="AA52">
        <v>2.04E-4</v>
      </c>
      <c r="AB52">
        <v>2.05E-4</v>
      </c>
      <c r="AC52">
        <v>2.0599999999999999E-4</v>
      </c>
      <c r="AD52">
        <v>2.05E-4</v>
      </c>
      <c r="AE52">
        <v>2.03E-4</v>
      </c>
      <c r="AF52">
        <v>1.9900000000000001E-4</v>
      </c>
      <c r="AG52">
        <v>1.94E-4</v>
      </c>
      <c r="AH52">
        <v>1.8799999999999999E-4</v>
      </c>
      <c r="AI52" t="s">
        <v>112</v>
      </c>
    </row>
    <row r="53" spans="1:35">
      <c r="A53" t="s">
        <v>743</v>
      </c>
      <c r="B53" t="s">
        <v>3286</v>
      </c>
      <c r="C53" t="s">
        <v>3287</v>
      </c>
      <c r="D53" t="s">
        <v>271</v>
      </c>
      <c r="F53">
        <v>748.63757299999997</v>
      </c>
      <c r="G53">
        <v>732.18170199999997</v>
      </c>
      <c r="H53">
        <v>720.22216800000001</v>
      </c>
      <c r="I53">
        <v>712.26519800000005</v>
      </c>
      <c r="J53">
        <v>704.637024</v>
      </c>
      <c r="K53">
        <v>693.10351600000001</v>
      </c>
      <c r="L53">
        <v>681.51892099999998</v>
      </c>
      <c r="M53">
        <v>670.97229000000004</v>
      </c>
      <c r="N53">
        <v>664.22985800000004</v>
      </c>
      <c r="O53">
        <v>660.79852300000005</v>
      </c>
      <c r="P53">
        <v>661.24548300000004</v>
      </c>
      <c r="Q53">
        <v>662.36968999999999</v>
      </c>
      <c r="R53">
        <v>663.70306400000004</v>
      </c>
      <c r="S53">
        <v>666.36871299999996</v>
      </c>
      <c r="T53">
        <v>668.24139400000001</v>
      </c>
      <c r="U53">
        <v>672.17394999999999</v>
      </c>
      <c r="V53">
        <v>676.034851</v>
      </c>
      <c r="W53">
        <v>679.41394000000003</v>
      </c>
      <c r="X53">
        <v>684.28704800000003</v>
      </c>
      <c r="Y53">
        <v>690.63824499999998</v>
      </c>
      <c r="Z53">
        <v>698.07128899999998</v>
      </c>
      <c r="AA53">
        <v>705.62066700000003</v>
      </c>
      <c r="AB53">
        <v>713.18554700000004</v>
      </c>
      <c r="AC53">
        <v>721.23504600000001</v>
      </c>
      <c r="AD53">
        <v>730.61511199999995</v>
      </c>
      <c r="AE53">
        <v>740.51525900000001</v>
      </c>
      <c r="AF53">
        <v>750.55535899999995</v>
      </c>
      <c r="AG53">
        <v>761.51879899999994</v>
      </c>
      <c r="AH53">
        <v>773.14739999999995</v>
      </c>
      <c r="AI53" s="32">
        <v>1E-3</v>
      </c>
    </row>
    <row r="54" spans="1:35">
      <c r="A54" t="s">
        <v>202</v>
      </c>
    </row>
    <row r="55" spans="1:35">
      <c r="A55" t="s">
        <v>245</v>
      </c>
      <c r="B55" t="s">
        <v>3288</v>
      </c>
      <c r="C55" t="s">
        <v>3289</v>
      </c>
      <c r="D55" t="s">
        <v>271</v>
      </c>
      <c r="F55">
        <v>596.71069299999999</v>
      </c>
      <c r="G55">
        <v>577.86407499999996</v>
      </c>
      <c r="H55">
        <v>561.91143799999998</v>
      </c>
      <c r="I55">
        <v>551.58679199999995</v>
      </c>
      <c r="J55">
        <v>544.22857699999997</v>
      </c>
      <c r="K55">
        <v>535.85253899999998</v>
      </c>
      <c r="L55">
        <v>527.97473100000002</v>
      </c>
      <c r="M55">
        <v>519.22680700000001</v>
      </c>
      <c r="N55">
        <v>511.23809799999998</v>
      </c>
      <c r="O55">
        <v>504.13198899999998</v>
      </c>
      <c r="P55">
        <v>499.34158300000001</v>
      </c>
      <c r="Q55">
        <v>494.26428199999998</v>
      </c>
      <c r="R55">
        <v>488.88336199999998</v>
      </c>
      <c r="S55">
        <v>484.94207799999998</v>
      </c>
      <c r="T55">
        <v>481.30944799999997</v>
      </c>
      <c r="U55">
        <v>479.89810199999999</v>
      </c>
      <c r="V55">
        <v>478.96508799999998</v>
      </c>
      <c r="W55">
        <v>477.97808800000001</v>
      </c>
      <c r="X55">
        <v>477.87914999999998</v>
      </c>
      <c r="Y55">
        <v>477.79556300000002</v>
      </c>
      <c r="Z55">
        <v>478.32308999999998</v>
      </c>
      <c r="AA55">
        <v>479.55770899999999</v>
      </c>
      <c r="AB55">
        <v>481.22937000000002</v>
      </c>
      <c r="AC55">
        <v>482.93978900000002</v>
      </c>
      <c r="AD55">
        <v>484.90911899999998</v>
      </c>
      <c r="AE55">
        <v>487.035797</v>
      </c>
      <c r="AF55">
        <v>489.28424100000001</v>
      </c>
      <c r="AG55">
        <v>492.56643700000001</v>
      </c>
      <c r="AH55">
        <v>496.462738</v>
      </c>
      <c r="AI55" s="32">
        <v>-7.0000000000000001E-3</v>
      </c>
    </row>
    <row r="56" spans="1:35">
      <c r="A56" t="s">
        <v>737</v>
      </c>
      <c r="B56" t="s">
        <v>3290</v>
      </c>
      <c r="C56" t="s">
        <v>3291</v>
      </c>
      <c r="D56" t="s">
        <v>271</v>
      </c>
      <c r="F56">
        <v>361.335083</v>
      </c>
      <c r="G56">
        <v>350.68691999999999</v>
      </c>
      <c r="H56">
        <v>342.39187600000002</v>
      </c>
      <c r="I56">
        <v>336.454407</v>
      </c>
      <c r="J56">
        <v>332.32705700000002</v>
      </c>
      <c r="K56">
        <v>327.322113</v>
      </c>
      <c r="L56">
        <v>322.78909299999998</v>
      </c>
      <c r="M56">
        <v>318.01577800000001</v>
      </c>
      <c r="N56">
        <v>313.64859000000001</v>
      </c>
      <c r="O56">
        <v>309.65252700000002</v>
      </c>
      <c r="P56">
        <v>307.22006199999998</v>
      </c>
      <c r="Q56">
        <v>304.33242799999999</v>
      </c>
      <c r="R56">
        <v>301.408997</v>
      </c>
      <c r="S56">
        <v>299.17279100000002</v>
      </c>
      <c r="T56">
        <v>296.57843000000003</v>
      </c>
      <c r="U56">
        <v>295.55175800000001</v>
      </c>
      <c r="V56">
        <v>293.95367399999998</v>
      </c>
      <c r="W56">
        <v>293.10812399999998</v>
      </c>
      <c r="X56">
        <v>292.27783199999999</v>
      </c>
      <c r="Y56">
        <v>291.80944799999997</v>
      </c>
      <c r="Z56">
        <v>291.92584199999999</v>
      </c>
      <c r="AA56">
        <v>292.504211</v>
      </c>
      <c r="AB56">
        <v>293.29244999999997</v>
      </c>
      <c r="AC56">
        <v>293.97250400000001</v>
      </c>
      <c r="AD56">
        <v>294.81460600000003</v>
      </c>
      <c r="AE56">
        <v>295.618134</v>
      </c>
      <c r="AF56">
        <v>296.45013399999999</v>
      </c>
      <c r="AG56">
        <v>297.938019</v>
      </c>
      <c r="AH56">
        <v>299.64453099999997</v>
      </c>
      <c r="AI56" s="32">
        <v>-7.0000000000000001E-3</v>
      </c>
    </row>
    <row r="57" spans="1:35">
      <c r="A57" t="s">
        <v>252</v>
      </c>
      <c r="B57" t="s">
        <v>3292</v>
      </c>
      <c r="C57" t="s">
        <v>3293</v>
      </c>
      <c r="D57" t="s">
        <v>271</v>
      </c>
      <c r="F57">
        <v>0.66393199999999997</v>
      </c>
      <c r="G57">
        <v>0.67068700000000003</v>
      </c>
      <c r="H57">
        <v>0.67880300000000005</v>
      </c>
      <c r="I57">
        <v>0.69245299999999999</v>
      </c>
      <c r="J57">
        <v>0.71065699999999998</v>
      </c>
      <c r="K57">
        <v>0.72716999999999998</v>
      </c>
      <c r="L57">
        <v>0.74464799999999998</v>
      </c>
      <c r="M57">
        <v>0.760656</v>
      </c>
      <c r="N57">
        <v>0.77964599999999995</v>
      </c>
      <c r="O57">
        <v>0.80235199999999995</v>
      </c>
      <c r="P57">
        <v>0.83257599999999998</v>
      </c>
      <c r="Q57">
        <v>0.86914499999999995</v>
      </c>
      <c r="R57">
        <v>0.90859400000000001</v>
      </c>
      <c r="S57">
        <v>0.945886</v>
      </c>
      <c r="T57">
        <v>0.98561200000000004</v>
      </c>
      <c r="U57">
        <v>1.0343070000000001</v>
      </c>
      <c r="V57">
        <v>1.0903769999999999</v>
      </c>
      <c r="W57">
        <v>1.153419</v>
      </c>
      <c r="X57">
        <v>1.225795</v>
      </c>
      <c r="Y57">
        <v>1.3056989999999999</v>
      </c>
      <c r="Z57">
        <v>1.3922490000000001</v>
      </c>
      <c r="AA57">
        <v>1.484488</v>
      </c>
      <c r="AB57">
        <v>1.5809979999999999</v>
      </c>
      <c r="AC57">
        <v>1.6801299999999999</v>
      </c>
      <c r="AD57">
        <v>1.7820590000000001</v>
      </c>
      <c r="AE57">
        <v>1.884468</v>
      </c>
      <c r="AF57">
        <v>1.9861610000000001</v>
      </c>
      <c r="AG57">
        <v>2.0826009999999999</v>
      </c>
      <c r="AH57">
        <v>2.1823290000000002</v>
      </c>
      <c r="AI57" s="32">
        <v>4.2999999999999997E-2</v>
      </c>
    </row>
    <row r="58" spans="1:35">
      <c r="A58" t="s">
        <v>261</v>
      </c>
      <c r="B58" t="s">
        <v>3294</v>
      </c>
      <c r="C58" t="s">
        <v>3295</v>
      </c>
      <c r="D58" t="s">
        <v>271</v>
      </c>
      <c r="F58">
        <v>0.76294700000000004</v>
      </c>
      <c r="G58">
        <v>0.71779700000000002</v>
      </c>
      <c r="H58">
        <v>0.67420999999999998</v>
      </c>
      <c r="I58">
        <v>0.63435699999999995</v>
      </c>
      <c r="J58">
        <v>0.59662400000000004</v>
      </c>
      <c r="K58">
        <v>0.55701900000000004</v>
      </c>
      <c r="L58">
        <v>0.51948000000000005</v>
      </c>
      <c r="M58">
        <v>0.48167900000000002</v>
      </c>
      <c r="N58">
        <v>0.44507600000000003</v>
      </c>
      <c r="O58">
        <v>0.41159099999999998</v>
      </c>
      <c r="P58">
        <v>0.38195299999999999</v>
      </c>
      <c r="Q58">
        <v>0.353408</v>
      </c>
      <c r="R58">
        <v>0.32573099999999999</v>
      </c>
      <c r="S58">
        <v>0.30006699999999997</v>
      </c>
      <c r="T58">
        <v>0.27565400000000001</v>
      </c>
      <c r="U58">
        <v>0.25478499999999998</v>
      </c>
      <c r="V58">
        <v>0.23588799999999999</v>
      </c>
      <c r="W58">
        <v>0.21936</v>
      </c>
      <c r="X58">
        <v>0.204011</v>
      </c>
      <c r="Y58">
        <v>0.18836</v>
      </c>
      <c r="Z58">
        <v>0.17463999999999999</v>
      </c>
      <c r="AA58">
        <v>0.158723</v>
      </c>
      <c r="AB58">
        <v>0.14244699999999999</v>
      </c>
      <c r="AC58">
        <v>0.12915199999999999</v>
      </c>
      <c r="AD58">
        <v>0.118099</v>
      </c>
      <c r="AE58">
        <v>0.106783</v>
      </c>
      <c r="AF58">
        <v>9.5460000000000003E-2</v>
      </c>
      <c r="AG58">
        <v>8.5358000000000003E-2</v>
      </c>
      <c r="AH58">
        <v>7.6896000000000006E-2</v>
      </c>
      <c r="AI58" s="32">
        <v>-7.9000000000000001E-2</v>
      </c>
    </row>
    <row r="59" spans="1:35">
      <c r="A59" t="s">
        <v>738</v>
      </c>
      <c r="B59" t="s">
        <v>3296</v>
      </c>
      <c r="C59" t="s">
        <v>3297</v>
      </c>
      <c r="D59" t="s">
        <v>271</v>
      </c>
      <c r="F59">
        <v>10.430758000000001</v>
      </c>
      <c r="G59">
        <v>10.828306</v>
      </c>
      <c r="H59">
        <v>11.286505999999999</v>
      </c>
      <c r="I59">
        <v>11.871587</v>
      </c>
      <c r="J59">
        <v>12.567764</v>
      </c>
      <c r="K59">
        <v>13.31671</v>
      </c>
      <c r="L59">
        <v>14.132089000000001</v>
      </c>
      <c r="M59">
        <v>14.969037999999999</v>
      </c>
      <c r="N59">
        <v>15.886168</v>
      </c>
      <c r="O59">
        <v>16.907169</v>
      </c>
      <c r="P59">
        <v>18.109857999999999</v>
      </c>
      <c r="Q59">
        <v>19.412040999999999</v>
      </c>
      <c r="R59">
        <v>20.819136</v>
      </c>
      <c r="S59">
        <v>22.333103000000001</v>
      </c>
      <c r="T59">
        <v>23.839766999999998</v>
      </c>
      <c r="U59">
        <v>25.520502</v>
      </c>
      <c r="V59">
        <v>27.246191</v>
      </c>
      <c r="W59">
        <v>28.969595000000002</v>
      </c>
      <c r="X59">
        <v>30.822426</v>
      </c>
      <c r="Y59">
        <v>32.632908</v>
      </c>
      <c r="Z59">
        <v>34.439242999999998</v>
      </c>
      <c r="AA59">
        <v>36.195014999999998</v>
      </c>
      <c r="AB59">
        <v>37.869453</v>
      </c>
      <c r="AC59">
        <v>39.473038000000003</v>
      </c>
      <c r="AD59">
        <v>41.030662999999997</v>
      </c>
      <c r="AE59">
        <v>42.506256</v>
      </c>
      <c r="AF59">
        <v>43.889240000000001</v>
      </c>
      <c r="AG59">
        <v>45.314704999999996</v>
      </c>
      <c r="AH59">
        <v>46.748733999999999</v>
      </c>
      <c r="AI59" s="32">
        <v>5.5E-2</v>
      </c>
    </row>
    <row r="60" spans="1:35">
      <c r="A60" t="s">
        <v>739</v>
      </c>
      <c r="B60" t="s">
        <v>3298</v>
      </c>
      <c r="C60" t="s">
        <v>3299</v>
      </c>
      <c r="D60" t="s">
        <v>271</v>
      </c>
      <c r="F60">
        <v>3.7860999999999999E-2</v>
      </c>
      <c r="G60">
        <v>4.3709999999999999E-2</v>
      </c>
      <c r="H60">
        <v>4.7997999999999999E-2</v>
      </c>
      <c r="I60">
        <v>5.1563999999999999E-2</v>
      </c>
      <c r="J60">
        <v>5.4260999999999997E-2</v>
      </c>
      <c r="K60">
        <v>5.5766000000000003E-2</v>
      </c>
      <c r="L60">
        <v>5.6363999999999997E-2</v>
      </c>
      <c r="M60">
        <v>5.6127999999999997E-2</v>
      </c>
      <c r="N60">
        <v>5.5379999999999999E-2</v>
      </c>
      <c r="O60">
        <v>5.4268999999999998E-2</v>
      </c>
      <c r="P60">
        <v>5.2969000000000002E-2</v>
      </c>
      <c r="Q60">
        <v>5.1353999999999997E-2</v>
      </c>
      <c r="R60">
        <v>4.9551999999999999E-2</v>
      </c>
      <c r="S60">
        <v>4.7759999999999997E-2</v>
      </c>
      <c r="T60">
        <v>4.5504999999999997E-2</v>
      </c>
      <c r="U60">
        <v>4.3230999999999999E-2</v>
      </c>
      <c r="V60">
        <v>4.1355999999999997E-2</v>
      </c>
      <c r="W60">
        <v>3.9386999999999998E-2</v>
      </c>
      <c r="X60">
        <v>3.7150000000000002E-2</v>
      </c>
      <c r="Y60">
        <v>3.4993999999999997E-2</v>
      </c>
      <c r="Z60">
        <v>3.3027000000000001E-2</v>
      </c>
      <c r="AA60">
        <v>3.1154999999999999E-2</v>
      </c>
      <c r="AB60">
        <v>2.9354999999999999E-2</v>
      </c>
      <c r="AC60">
        <v>2.7653E-2</v>
      </c>
      <c r="AD60">
        <v>2.6076999999999999E-2</v>
      </c>
      <c r="AE60">
        <v>2.4584999999999999E-2</v>
      </c>
      <c r="AF60">
        <v>2.3174E-2</v>
      </c>
      <c r="AG60">
        <v>2.1876E-2</v>
      </c>
      <c r="AH60">
        <v>2.0629999999999999E-2</v>
      </c>
      <c r="AI60" s="32">
        <v>-2.1000000000000001E-2</v>
      </c>
    </row>
    <row r="61" spans="1:35">
      <c r="A61" t="s">
        <v>740</v>
      </c>
      <c r="B61" t="s">
        <v>3300</v>
      </c>
      <c r="C61" t="s">
        <v>3301</v>
      </c>
      <c r="D61" t="s">
        <v>271</v>
      </c>
      <c r="F61">
        <v>0</v>
      </c>
      <c r="G61">
        <v>0</v>
      </c>
      <c r="H61">
        <v>3.8661000000000001E-2</v>
      </c>
      <c r="I61">
        <v>7.6413999999999996E-2</v>
      </c>
      <c r="J61">
        <v>0.11343300000000001</v>
      </c>
      <c r="K61">
        <v>0.14805499999999999</v>
      </c>
      <c r="L61">
        <v>0.18076100000000001</v>
      </c>
      <c r="M61">
        <v>0.21062</v>
      </c>
      <c r="N61">
        <v>0.23810300000000001</v>
      </c>
      <c r="O61">
        <v>0.26388400000000001</v>
      </c>
      <c r="P61">
        <v>0.28945799999999999</v>
      </c>
      <c r="Q61">
        <v>0.31404100000000001</v>
      </c>
      <c r="R61">
        <v>0.33735700000000002</v>
      </c>
      <c r="S61">
        <v>0.36081600000000003</v>
      </c>
      <c r="T61">
        <v>0.38390299999999999</v>
      </c>
      <c r="U61">
        <v>0.40889700000000001</v>
      </c>
      <c r="V61">
        <v>0.435332</v>
      </c>
      <c r="W61">
        <v>0.46310400000000002</v>
      </c>
      <c r="X61">
        <v>0.49369800000000003</v>
      </c>
      <c r="Y61">
        <v>0.52685999999999999</v>
      </c>
      <c r="Z61">
        <v>0.56333100000000003</v>
      </c>
      <c r="AA61">
        <v>0.60099999999999998</v>
      </c>
      <c r="AB61">
        <v>0.64114800000000005</v>
      </c>
      <c r="AC61">
        <v>0.68338600000000005</v>
      </c>
      <c r="AD61">
        <v>0.72826199999999996</v>
      </c>
      <c r="AE61">
        <v>0.77503500000000003</v>
      </c>
      <c r="AF61">
        <v>0.82349799999999995</v>
      </c>
      <c r="AG61">
        <v>0.87576799999999999</v>
      </c>
      <c r="AH61">
        <v>0.93063399999999996</v>
      </c>
      <c r="AI61" t="s">
        <v>112</v>
      </c>
    </row>
    <row r="62" spans="1:35">
      <c r="A62" t="s">
        <v>741</v>
      </c>
      <c r="B62" t="s">
        <v>3302</v>
      </c>
      <c r="C62" t="s">
        <v>3303</v>
      </c>
      <c r="D62" t="s">
        <v>271</v>
      </c>
      <c r="F62">
        <v>0</v>
      </c>
      <c r="G62">
        <v>0</v>
      </c>
      <c r="H62">
        <v>4.8370000000000003E-2</v>
      </c>
      <c r="I62">
        <v>9.4232999999999997E-2</v>
      </c>
      <c r="J62">
        <v>0.13824400000000001</v>
      </c>
      <c r="K62">
        <v>0.17905299999999999</v>
      </c>
      <c r="L62">
        <v>0.21695200000000001</v>
      </c>
      <c r="M62">
        <v>0.25115599999999999</v>
      </c>
      <c r="N62">
        <v>0.28272599999999998</v>
      </c>
      <c r="O62">
        <v>0.313085</v>
      </c>
      <c r="P62">
        <v>0.344219</v>
      </c>
      <c r="Q62">
        <v>0.37559399999999998</v>
      </c>
      <c r="R62">
        <v>0.40673199999999998</v>
      </c>
      <c r="S62">
        <v>0.43945800000000002</v>
      </c>
      <c r="T62">
        <v>0.473408</v>
      </c>
      <c r="U62">
        <v>0.511772</v>
      </c>
      <c r="V62">
        <v>0.55420800000000003</v>
      </c>
      <c r="W62">
        <v>0.60096400000000005</v>
      </c>
      <c r="X62">
        <v>0.65425299999999997</v>
      </c>
      <c r="Y62">
        <v>0.71394500000000005</v>
      </c>
      <c r="Z62">
        <v>0.78086999999999995</v>
      </c>
      <c r="AA62">
        <v>0.85239799999999999</v>
      </c>
      <c r="AB62">
        <v>0.930037</v>
      </c>
      <c r="AC62">
        <v>1.013144</v>
      </c>
      <c r="AD62">
        <v>1.1022259999999999</v>
      </c>
      <c r="AE62">
        <v>1.195867</v>
      </c>
      <c r="AF62">
        <v>1.2934749999999999</v>
      </c>
      <c r="AG62">
        <v>1.3978710000000001</v>
      </c>
      <c r="AH62">
        <v>1.5072430000000001</v>
      </c>
      <c r="AI62" t="s">
        <v>112</v>
      </c>
    </row>
    <row r="63" spans="1:35">
      <c r="A63" t="s">
        <v>742</v>
      </c>
      <c r="B63" t="s">
        <v>3304</v>
      </c>
      <c r="C63" t="s">
        <v>3305</v>
      </c>
      <c r="D63" t="s">
        <v>271</v>
      </c>
      <c r="F63">
        <v>0</v>
      </c>
      <c r="G63">
        <v>0</v>
      </c>
      <c r="H63">
        <v>8.1702999999999998E-2</v>
      </c>
      <c r="I63">
        <v>0.16492399999999999</v>
      </c>
      <c r="J63">
        <v>0.249639</v>
      </c>
      <c r="K63">
        <v>0.33211400000000002</v>
      </c>
      <c r="L63">
        <v>0.41172500000000001</v>
      </c>
      <c r="M63">
        <v>0.48722900000000002</v>
      </c>
      <c r="N63">
        <v>0.55920099999999995</v>
      </c>
      <c r="O63">
        <v>0.62911099999999998</v>
      </c>
      <c r="P63">
        <v>0.70016299999999998</v>
      </c>
      <c r="Q63">
        <v>0.76988800000000002</v>
      </c>
      <c r="R63">
        <v>0.837453</v>
      </c>
      <c r="S63">
        <v>0.90615100000000004</v>
      </c>
      <c r="T63">
        <v>0.97520799999999996</v>
      </c>
      <c r="U63">
        <v>1.050481</v>
      </c>
      <c r="V63">
        <v>1.1308</v>
      </c>
      <c r="W63">
        <v>1.216048</v>
      </c>
      <c r="X63">
        <v>1.310146</v>
      </c>
      <c r="Y63">
        <v>1.412428</v>
      </c>
      <c r="Z63">
        <v>1.5248949999999999</v>
      </c>
      <c r="AA63">
        <v>1.643073</v>
      </c>
      <c r="AB63">
        <v>1.769298</v>
      </c>
      <c r="AC63">
        <v>1.902334</v>
      </c>
      <c r="AD63">
        <v>2.0436429999999999</v>
      </c>
      <c r="AE63">
        <v>2.1911909999999999</v>
      </c>
      <c r="AF63">
        <v>2.34422</v>
      </c>
      <c r="AG63">
        <v>2.5079220000000002</v>
      </c>
      <c r="AH63">
        <v>2.679551</v>
      </c>
      <c r="AI63" t="s">
        <v>112</v>
      </c>
    </row>
    <row r="64" spans="1:35">
      <c r="A64" t="s">
        <v>744</v>
      </c>
      <c r="B64" t="s">
        <v>3306</v>
      </c>
      <c r="C64" t="s">
        <v>3307</v>
      </c>
      <c r="D64" t="s">
        <v>271</v>
      </c>
      <c r="F64">
        <v>969.94104000000004</v>
      </c>
      <c r="G64">
        <v>940.81140100000005</v>
      </c>
      <c r="H64">
        <v>917.15948500000002</v>
      </c>
      <c r="I64">
        <v>901.62683100000004</v>
      </c>
      <c r="J64">
        <v>890.986267</v>
      </c>
      <c r="K64">
        <v>878.49066200000004</v>
      </c>
      <c r="L64">
        <v>867.02545199999997</v>
      </c>
      <c r="M64">
        <v>854.45935099999997</v>
      </c>
      <c r="N64">
        <v>843.13299600000005</v>
      </c>
      <c r="O64">
        <v>833.16625999999997</v>
      </c>
      <c r="P64">
        <v>827.27294900000004</v>
      </c>
      <c r="Q64">
        <v>820.74218800000006</v>
      </c>
      <c r="R64">
        <v>813.97717299999999</v>
      </c>
      <c r="S64">
        <v>809.44793700000002</v>
      </c>
      <c r="T64">
        <v>804.86724900000002</v>
      </c>
      <c r="U64">
        <v>804.27380400000004</v>
      </c>
      <c r="V64">
        <v>803.65301499999998</v>
      </c>
      <c r="W64">
        <v>803.74835199999995</v>
      </c>
      <c r="X64">
        <v>804.90423599999997</v>
      </c>
      <c r="Y64">
        <v>806.42053199999998</v>
      </c>
      <c r="Z64">
        <v>809.15692100000001</v>
      </c>
      <c r="AA64">
        <v>813.02740500000004</v>
      </c>
      <c r="AB64">
        <v>817.48468000000003</v>
      </c>
      <c r="AC64">
        <v>821.82128899999998</v>
      </c>
      <c r="AD64">
        <v>826.55474900000002</v>
      </c>
      <c r="AE64">
        <v>831.33837900000003</v>
      </c>
      <c r="AF64">
        <v>836.18963599999995</v>
      </c>
      <c r="AG64">
        <v>842.79064900000003</v>
      </c>
      <c r="AH64">
        <v>850.25305200000003</v>
      </c>
      <c r="AI64" s="32">
        <v>-5.0000000000000001E-3</v>
      </c>
    </row>
    <row r="65" spans="1:35">
      <c r="A65" t="s">
        <v>745</v>
      </c>
    </row>
    <row r="66" spans="1:35">
      <c r="A66" t="s">
        <v>245</v>
      </c>
      <c r="B66" t="s">
        <v>3308</v>
      </c>
      <c r="C66" t="s">
        <v>3309</v>
      </c>
      <c r="D66" t="s">
        <v>271</v>
      </c>
      <c r="F66">
        <v>4148.1689450000003</v>
      </c>
      <c r="G66">
        <v>4031.2768550000001</v>
      </c>
      <c r="H66">
        <v>3923.3715820000002</v>
      </c>
      <c r="I66">
        <v>3854.0532229999999</v>
      </c>
      <c r="J66">
        <v>3806.7148440000001</v>
      </c>
      <c r="K66">
        <v>3750.2373050000001</v>
      </c>
      <c r="L66">
        <v>3693.4155270000001</v>
      </c>
      <c r="M66">
        <v>3630.9484859999998</v>
      </c>
      <c r="N66">
        <v>3571.5920409999999</v>
      </c>
      <c r="O66">
        <v>3516.5554200000001</v>
      </c>
      <c r="P66">
        <v>3472.7036130000001</v>
      </c>
      <c r="Q66">
        <v>3426.9506839999999</v>
      </c>
      <c r="R66">
        <v>3378.28125</v>
      </c>
      <c r="S66">
        <v>3336.9165039999998</v>
      </c>
      <c r="T66">
        <v>3294.4421390000002</v>
      </c>
      <c r="U66">
        <v>3266.608643</v>
      </c>
      <c r="V66">
        <v>3244.7055660000001</v>
      </c>
      <c r="W66">
        <v>3221.592529</v>
      </c>
      <c r="X66">
        <v>3204.0227049999999</v>
      </c>
      <c r="Y66">
        <v>3185.608643</v>
      </c>
      <c r="Z66">
        <v>3171.5009770000001</v>
      </c>
      <c r="AA66">
        <v>3157.0290530000002</v>
      </c>
      <c r="AB66">
        <v>3141.9304200000001</v>
      </c>
      <c r="AC66">
        <v>3125.6206050000001</v>
      </c>
      <c r="AD66">
        <v>3109.5190429999998</v>
      </c>
      <c r="AE66">
        <v>3091.6689449999999</v>
      </c>
      <c r="AF66">
        <v>3072.7773440000001</v>
      </c>
      <c r="AG66">
        <v>3059.4216310000002</v>
      </c>
      <c r="AH66">
        <v>3049.4814449999999</v>
      </c>
      <c r="AI66" s="32">
        <v>-1.0999999999999999E-2</v>
      </c>
    </row>
    <row r="67" spans="1:35">
      <c r="A67" t="s">
        <v>737</v>
      </c>
      <c r="B67" t="s">
        <v>3310</v>
      </c>
      <c r="C67" t="s">
        <v>3311</v>
      </c>
      <c r="D67" t="s">
        <v>271</v>
      </c>
      <c r="F67">
        <v>3.9627940000000001</v>
      </c>
      <c r="G67">
        <v>3.8460070000000002</v>
      </c>
      <c r="H67">
        <v>3.804529</v>
      </c>
      <c r="I67">
        <v>3.841955</v>
      </c>
      <c r="J67">
        <v>3.9621430000000002</v>
      </c>
      <c r="K67">
        <v>4.1158770000000002</v>
      </c>
      <c r="L67">
        <v>4.2837519999999998</v>
      </c>
      <c r="M67">
        <v>4.4468259999999997</v>
      </c>
      <c r="N67">
        <v>4.6316410000000001</v>
      </c>
      <c r="O67">
        <v>4.8100990000000001</v>
      </c>
      <c r="P67">
        <v>4.9843229999999998</v>
      </c>
      <c r="Q67">
        <v>5.1373819999999997</v>
      </c>
      <c r="R67">
        <v>5.265428</v>
      </c>
      <c r="S67">
        <v>5.3822130000000001</v>
      </c>
      <c r="T67">
        <v>5.4628730000000001</v>
      </c>
      <c r="U67">
        <v>5.5420579999999999</v>
      </c>
      <c r="V67">
        <v>5.6001430000000001</v>
      </c>
      <c r="W67">
        <v>5.6377040000000003</v>
      </c>
      <c r="X67">
        <v>5.6738970000000002</v>
      </c>
      <c r="Y67">
        <v>5.7021569999999997</v>
      </c>
      <c r="Z67">
        <v>5.7064909999999998</v>
      </c>
      <c r="AA67">
        <v>5.7013220000000002</v>
      </c>
      <c r="AB67">
        <v>5.7074999999999996</v>
      </c>
      <c r="AC67">
        <v>5.7172200000000002</v>
      </c>
      <c r="AD67">
        <v>5.7331320000000003</v>
      </c>
      <c r="AE67">
        <v>5.7496049999999999</v>
      </c>
      <c r="AF67">
        <v>5.7660749999999998</v>
      </c>
      <c r="AG67">
        <v>5.7918760000000002</v>
      </c>
      <c r="AH67">
        <v>5.8238260000000004</v>
      </c>
      <c r="AI67" s="32">
        <v>1.4E-2</v>
      </c>
    </row>
    <row r="68" spans="1:35">
      <c r="A68" t="s">
        <v>252</v>
      </c>
      <c r="B68" t="s">
        <v>3312</v>
      </c>
      <c r="C68" t="s">
        <v>3313</v>
      </c>
      <c r="D68" t="s">
        <v>271</v>
      </c>
      <c r="F68">
        <v>0.56835999999999998</v>
      </c>
      <c r="G68">
        <v>0.60670599999999997</v>
      </c>
      <c r="H68">
        <v>0.64312599999999998</v>
      </c>
      <c r="I68">
        <v>0.68250599999999995</v>
      </c>
      <c r="J68">
        <v>0.72353500000000004</v>
      </c>
      <c r="K68">
        <v>0.75692199999999998</v>
      </c>
      <c r="L68">
        <v>0.782138</v>
      </c>
      <c r="M68">
        <v>0.79613500000000004</v>
      </c>
      <c r="N68">
        <v>0.80374400000000001</v>
      </c>
      <c r="O68">
        <v>0.80603999999999998</v>
      </c>
      <c r="P68">
        <v>0.80596699999999999</v>
      </c>
      <c r="Q68">
        <v>0.804809</v>
      </c>
      <c r="R68">
        <v>0.80398999999999998</v>
      </c>
      <c r="S68">
        <v>0.80492399999999997</v>
      </c>
      <c r="T68">
        <v>0.80324899999999999</v>
      </c>
      <c r="U68">
        <v>0.803678</v>
      </c>
      <c r="V68">
        <v>0.80220499999999995</v>
      </c>
      <c r="W68">
        <v>0.79977500000000001</v>
      </c>
      <c r="X68">
        <v>0.79792799999999997</v>
      </c>
      <c r="Y68">
        <v>0.79701900000000003</v>
      </c>
      <c r="Z68">
        <v>0.79640699999999998</v>
      </c>
      <c r="AA68">
        <v>0.79543399999999997</v>
      </c>
      <c r="AB68">
        <v>0.79418699999999998</v>
      </c>
      <c r="AC68">
        <v>0.79286000000000001</v>
      </c>
      <c r="AD68">
        <v>0.79214099999999998</v>
      </c>
      <c r="AE68">
        <v>0.79139000000000004</v>
      </c>
      <c r="AF68">
        <v>0.79042599999999996</v>
      </c>
      <c r="AG68">
        <v>0.78996599999999995</v>
      </c>
      <c r="AH68">
        <v>0.78929800000000006</v>
      </c>
      <c r="AI68" s="32">
        <v>1.2E-2</v>
      </c>
    </row>
    <row r="69" spans="1:35">
      <c r="A69" t="s">
        <v>261</v>
      </c>
      <c r="B69" t="s">
        <v>3314</v>
      </c>
      <c r="C69" t="s">
        <v>3315</v>
      </c>
      <c r="D69" t="s">
        <v>271</v>
      </c>
      <c r="F69">
        <v>50.280738999999997</v>
      </c>
      <c r="G69">
        <v>50.068455</v>
      </c>
      <c r="H69">
        <v>49.655692999999999</v>
      </c>
      <c r="I69">
        <v>49.359779000000003</v>
      </c>
      <c r="J69">
        <v>48.977187999999998</v>
      </c>
      <c r="K69">
        <v>48.107246000000004</v>
      </c>
      <c r="L69">
        <v>46.838107999999998</v>
      </c>
      <c r="M69">
        <v>45.236046000000002</v>
      </c>
      <c r="N69">
        <v>43.567093</v>
      </c>
      <c r="O69">
        <v>42.027355</v>
      </c>
      <c r="P69">
        <v>40.837364000000001</v>
      </c>
      <c r="Q69">
        <v>39.986961000000001</v>
      </c>
      <c r="R69">
        <v>39.485703000000001</v>
      </c>
      <c r="S69">
        <v>39.368915999999999</v>
      </c>
      <c r="T69">
        <v>39.458328000000002</v>
      </c>
      <c r="U69">
        <v>39.932766000000001</v>
      </c>
      <c r="V69">
        <v>40.665218000000003</v>
      </c>
      <c r="W69">
        <v>41.599049000000001</v>
      </c>
      <c r="X69">
        <v>42.818123</v>
      </c>
      <c r="Y69">
        <v>44.241703000000001</v>
      </c>
      <c r="Z69">
        <v>45.859436000000002</v>
      </c>
      <c r="AA69">
        <v>47.627850000000002</v>
      </c>
      <c r="AB69">
        <v>49.540225999999997</v>
      </c>
      <c r="AC69">
        <v>51.565514</v>
      </c>
      <c r="AD69">
        <v>53.733218999999998</v>
      </c>
      <c r="AE69">
        <v>56.009075000000003</v>
      </c>
      <c r="AF69">
        <v>58.349373</v>
      </c>
      <c r="AG69">
        <v>60.919922</v>
      </c>
      <c r="AH69">
        <v>63.711185</v>
      </c>
      <c r="AI69" s="32">
        <v>8.0000000000000002E-3</v>
      </c>
    </row>
    <row r="70" spans="1:35">
      <c r="A70" t="s">
        <v>738</v>
      </c>
      <c r="B70" t="s">
        <v>3316</v>
      </c>
      <c r="C70" t="s">
        <v>3317</v>
      </c>
      <c r="D70" t="s">
        <v>271</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t="s">
        <v>112</v>
      </c>
    </row>
    <row r="71" spans="1:35">
      <c r="A71" t="s">
        <v>739</v>
      </c>
      <c r="B71" t="s">
        <v>3318</v>
      </c>
      <c r="C71" t="s">
        <v>3319</v>
      </c>
      <c r="D71" t="s">
        <v>271</v>
      </c>
      <c r="F71">
        <v>4.6922999999999999E-2</v>
      </c>
      <c r="G71">
        <v>5.4698999999999998E-2</v>
      </c>
      <c r="H71">
        <v>6.1366999999999998E-2</v>
      </c>
      <c r="I71">
        <v>6.7617999999999998E-2</v>
      </c>
      <c r="J71">
        <v>7.3111999999999996E-2</v>
      </c>
      <c r="K71">
        <v>7.7225000000000002E-2</v>
      </c>
      <c r="L71">
        <v>8.0045000000000005E-2</v>
      </c>
      <c r="M71">
        <v>8.1566E-2</v>
      </c>
      <c r="N71">
        <v>8.2086999999999993E-2</v>
      </c>
      <c r="O71">
        <v>8.1693000000000002E-2</v>
      </c>
      <c r="P71">
        <v>8.0528000000000002E-2</v>
      </c>
      <c r="Q71">
        <v>7.8351000000000004E-2</v>
      </c>
      <c r="R71">
        <v>7.5394000000000003E-2</v>
      </c>
      <c r="S71">
        <v>7.2048000000000001E-2</v>
      </c>
      <c r="T71">
        <v>6.8336999999999995E-2</v>
      </c>
      <c r="U71">
        <v>6.4832000000000001E-2</v>
      </c>
      <c r="V71">
        <v>6.1281000000000002E-2</v>
      </c>
      <c r="W71">
        <v>5.7109E-2</v>
      </c>
      <c r="X71">
        <v>5.2908999999999998E-2</v>
      </c>
      <c r="Y71">
        <v>4.9218999999999999E-2</v>
      </c>
      <c r="Z71">
        <v>4.6171999999999998E-2</v>
      </c>
      <c r="AA71">
        <v>4.3128E-2</v>
      </c>
      <c r="AB71">
        <v>4.0410000000000001E-2</v>
      </c>
      <c r="AC71">
        <v>3.7878000000000002E-2</v>
      </c>
      <c r="AD71">
        <v>3.5562999999999997E-2</v>
      </c>
      <c r="AE71">
        <v>3.3422E-2</v>
      </c>
      <c r="AF71">
        <v>3.1433000000000003E-2</v>
      </c>
      <c r="AG71">
        <v>2.9628999999999999E-2</v>
      </c>
      <c r="AH71">
        <v>2.7977999999999999E-2</v>
      </c>
      <c r="AI71" s="32">
        <v>-1.7999999999999999E-2</v>
      </c>
    </row>
    <row r="72" spans="1:35">
      <c r="A72" t="s">
        <v>740</v>
      </c>
      <c r="B72" t="s">
        <v>3320</v>
      </c>
      <c r="C72" t="s">
        <v>3321</v>
      </c>
      <c r="D72" t="s">
        <v>271</v>
      </c>
      <c r="F72">
        <v>0</v>
      </c>
      <c r="G72">
        <v>0</v>
      </c>
      <c r="H72">
        <v>9.3968999999999997E-2</v>
      </c>
      <c r="I72">
        <v>0.10784000000000001</v>
      </c>
      <c r="J72">
        <v>0.12324599999999999</v>
      </c>
      <c r="K72">
        <v>0.138739</v>
      </c>
      <c r="L72">
        <v>0.154194</v>
      </c>
      <c r="M72">
        <v>0.16878799999999999</v>
      </c>
      <c r="N72">
        <v>0.18259400000000001</v>
      </c>
      <c r="O72">
        <v>0.19550100000000001</v>
      </c>
      <c r="P72">
        <v>0.207788</v>
      </c>
      <c r="Q72">
        <v>0.21850600000000001</v>
      </c>
      <c r="R72">
        <v>0.227493</v>
      </c>
      <c r="S72">
        <v>0.235429</v>
      </c>
      <c r="T72">
        <v>0.24181</v>
      </c>
      <c r="U72">
        <v>0.24799399999999999</v>
      </c>
      <c r="V72">
        <v>0.253774</v>
      </c>
      <c r="W72">
        <v>0.25946200000000003</v>
      </c>
      <c r="X72">
        <v>0.26647300000000002</v>
      </c>
      <c r="Y72">
        <v>0.27532699999999999</v>
      </c>
      <c r="Z72">
        <v>0.28709600000000002</v>
      </c>
      <c r="AA72">
        <v>0.297709</v>
      </c>
      <c r="AB72">
        <v>0.30827700000000002</v>
      </c>
      <c r="AC72">
        <v>0.32179400000000002</v>
      </c>
      <c r="AD72">
        <v>0.34068999999999999</v>
      </c>
      <c r="AE72">
        <v>0.35961700000000002</v>
      </c>
      <c r="AF72">
        <v>0.38024000000000002</v>
      </c>
      <c r="AG72">
        <v>0.403499</v>
      </c>
      <c r="AH72">
        <v>0.42918600000000001</v>
      </c>
      <c r="AI72" t="s">
        <v>112</v>
      </c>
    </row>
    <row r="73" spans="1:35">
      <c r="A73" t="s">
        <v>741</v>
      </c>
      <c r="B73" t="s">
        <v>3322</v>
      </c>
      <c r="C73" t="s">
        <v>3323</v>
      </c>
      <c r="D73" t="s">
        <v>271</v>
      </c>
      <c r="F73">
        <v>0</v>
      </c>
      <c r="G73">
        <v>0</v>
      </c>
      <c r="H73">
        <v>0.20038</v>
      </c>
      <c r="I73">
        <v>0.227545</v>
      </c>
      <c r="J73">
        <v>0.25758599999999998</v>
      </c>
      <c r="K73">
        <v>0.287607</v>
      </c>
      <c r="L73">
        <v>0.31698300000000001</v>
      </c>
      <c r="M73">
        <v>0.34418100000000001</v>
      </c>
      <c r="N73">
        <v>0.36947000000000002</v>
      </c>
      <c r="O73">
        <v>0.39272800000000002</v>
      </c>
      <c r="P73">
        <v>0.41434799999999999</v>
      </c>
      <c r="Q73">
        <v>0.43237199999999998</v>
      </c>
      <c r="R73">
        <v>0.44650499999999999</v>
      </c>
      <c r="S73">
        <v>0.45807900000000001</v>
      </c>
      <c r="T73">
        <v>0.46613700000000002</v>
      </c>
      <c r="U73">
        <v>0.47335500000000003</v>
      </c>
      <c r="V73">
        <v>0.479375</v>
      </c>
      <c r="W73">
        <v>0.48491600000000001</v>
      </c>
      <c r="X73">
        <v>0.49279499999999998</v>
      </c>
      <c r="Y73">
        <v>0.50410500000000003</v>
      </c>
      <c r="Z73">
        <v>0.52083800000000002</v>
      </c>
      <c r="AA73">
        <v>0.53412099999999996</v>
      </c>
      <c r="AB73">
        <v>0.54621799999999998</v>
      </c>
      <c r="AC73">
        <v>0.56340500000000004</v>
      </c>
      <c r="AD73">
        <v>0.59040000000000004</v>
      </c>
      <c r="AE73">
        <v>0.61546299999999998</v>
      </c>
      <c r="AF73">
        <v>0.64187399999999994</v>
      </c>
      <c r="AG73">
        <v>0.67086900000000005</v>
      </c>
      <c r="AH73">
        <v>0.70177400000000001</v>
      </c>
      <c r="AI73" t="s">
        <v>112</v>
      </c>
    </row>
    <row r="74" spans="1:35">
      <c r="A74" t="s">
        <v>742</v>
      </c>
      <c r="B74" t="s">
        <v>3324</v>
      </c>
      <c r="C74" t="s">
        <v>3325</v>
      </c>
      <c r="D74" t="s">
        <v>271</v>
      </c>
      <c r="F74">
        <v>0</v>
      </c>
      <c r="G74">
        <v>0</v>
      </c>
      <c r="H74">
        <v>0.111358</v>
      </c>
      <c r="I74">
        <v>0.226552</v>
      </c>
      <c r="J74">
        <v>0.34701100000000001</v>
      </c>
      <c r="K74">
        <v>0.46850000000000003</v>
      </c>
      <c r="L74">
        <v>0.59016000000000002</v>
      </c>
      <c r="M74">
        <v>0.70980200000000004</v>
      </c>
      <c r="N74">
        <v>0.827546</v>
      </c>
      <c r="O74">
        <v>0.94406100000000004</v>
      </c>
      <c r="P74">
        <v>1.0617449999999999</v>
      </c>
      <c r="Q74">
        <v>1.1749270000000001</v>
      </c>
      <c r="R74">
        <v>1.2809429999999999</v>
      </c>
      <c r="S74">
        <v>1.3823890000000001</v>
      </c>
      <c r="T74">
        <v>1.4753540000000001</v>
      </c>
      <c r="U74">
        <v>1.5660940000000001</v>
      </c>
      <c r="V74">
        <v>1.650725</v>
      </c>
      <c r="W74">
        <v>1.728137</v>
      </c>
      <c r="X74">
        <v>1.804441</v>
      </c>
      <c r="Y74">
        <v>1.880045</v>
      </c>
      <c r="Z74">
        <v>1.959276</v>
      </c>
      <c r="AA74">
        <v>2.0384820000000001</v>
      </c>
      <c r="AB74">
        <v>2.1167880000000001</v>
      </c>
      <c r="AC74">
        <v>2.1974689999999999</v>
      </c>
      <c r="AD74">
        <v>2.2879350000000001</v>
      </c>
      <c r="AE74">
        <v>2.3849619999999998</v>
      </c>
      <c r="AF74">
        <v>2.4892069999999999</v>
      </c>
      <c r="AG74">
        <v>2.6072109999999999</v>
      </c>
      <c r="AH74">
        <v>2.738353</v>
      </c>
      <c r="AI74" t="s">
        <v>112</v>
      </c>
    </row>
    <row r="75" spans="1:35">
      <c r="A75" t="s">
        <v>746</v>
      </c>
      <c r="B75" t="s">
        <v>3326</v>
      </c>
      <c r="C75" t="s">
        <v>3327</v>
      </c>
      <c r="D75" t="s">
        <v>271</v>
      </c>
      <c r="F75">
        <v>4203.0288090000004</v>
      </c>
      <c r="G75">
        <v>4085.8522950000001</v>
      </c>
      <c r="H75">
        <v>3977.9414059999999</v>
      </c>
      <c r="I75">
        <v>3908.5683589999999</v>
      </c>
      <c r="J75">
        <v>3861.1779790000001</v>
      </c>
      <c r="K75">
        <v>3804.1889649999998</v>
      </c>
      <c r="L75">
        <v>3746.460693</v>
      </c>
      <c r="M75">
        <v>3682.7314449999999</v>
      </c>
      <c r="N75">
        <v>3622.056885</v>
      </c>
      <c r="O75">
        <v>3565.8129880000001</v>
      </c>
      <c r="P75">
        <v>3521.0964359999998</v>
      </c>
      <c r="Q75">
        <v>3474.783203</v>
      </c>
      <c r="R75">
        <v>3425.866211</v>
      </c>
      <c r="S75">
        <v>3384.6201169999999</v>
      </c>
      <c r="T75">
        <v>3342.4174800000001</v>
      </c>
      <c r="U75">
        <v>3315.2402339999999</v>
      </c>
      <c r="V75">
        <v>3294.218018</v>
      </c>
      <c r="W75">
        <v>3272.1579590000001</v>
      </c>
      <c r="X75">
        <v>3255.9282229999999</v>
      </c>
      <c r="Y75">
        <v>3239.0588379999999</v>
      </c>
      <c r="Z75">
        <v>3226.6770019999999</v>
      </c>
      <c r="AA75">
        <v>3214.0676269999999</v>
      </c>
      <c r="AB75">
        <v>3200.9846189999998</v>
      </c>
      <c r="AC75">
        <v>3186.8178710000002</v>
      </c>
      <c r="AD75">
        <v>3173.03125</v>
      </c>
      <c r="AE75">
        <v>3157.6115719999998</v>
      </c>
      <c r="AF75">
        <v>3141.225586</v>
      </c>
      <c r="AG75">
        <v>3130.6340329999998</v>
      </c>
      <c r="AH75">
        <v>3123.702393</v>
      </c>
      <c r="AI75" s="32">
        <v>-1.0999999999999999E-2</v>
      </c>
    </row>
    <row r="76" spans="1:35">
      <c r="A76" t="s">
        <v>200</v>
      </c>
      <c r="B76" t="s">
        <v>749</v>
      </c>
      <c r="C76" t="s">
        <v>768</v>
      </c>
    </row>
    <row r="77" spans="1:35">
      <c r="A77" t="s">
        <v>245</v>
      </c>
      <c r="B77" t="s">
        <v>3328</v>
      </c>
      <c r="C77" t="s">
        <v>3329</v>
      </c>
      <c r="D77" t="s">
        <v>271</v>
      </c>
      <c r="F77">
        <v>5249.9169920000004</v>
      </c>
      <c r="G77">
        <v>5094.5859380000002</v>
      </c>
      <c r="H77">
        <v>4954.8515619999998</v>
      </c>
      <c r="I77">
        <v>4862.6987300000001</v>
      </c>
      <c r="J77">
        <v>4796.2695309999999</v>
      </c>
      <c r="K77">
        <v>4717.8774409999996</v>
      </c>
      <c r="L77">
        <v>4640.3652339999999</v>
      </c>
      <c r="M77">
        <v>4557.6166990000002</v>
      </c>
      <c r="N77">
        <v>4481.7353519999997</v>
      </c>
      <c r="O77">
        <v>4413.7387699999999</v>
      </c>
      <c r="P77">
        <v>4361.8056640000004</v>
      </c>
      <c r="Q77">
        <v>4308.2617190000001</v>
      </c>
      <c r="R77">
        <v>4252.0986329999996</v>
      </c>
      <c r="S77">
        <v>4205.8251950000003</v>
      </c>
      <c r="T77">
        <v>4158.4414059999999</v>
      </c>
      <c r="U77">
        <v>4129.2504879999997</v>
      </c>
      <c r="V77">
        <v>4106.8349609999996</v>
      </c>
      <c r="W77">
        <v>4083.4311520000001</v>
      </c>
      <c r="X77">
        <v>4067.608154</v>
      </c>
      <c r="Y77">
        <v>4051.3776859999998</v>
      </c>
      <c r="Z77">
        <v>4040.8857419999999</v>
      </c>
      <c r="AA77">
        <v>4031.2490229999999</v>
      </c>
      <c r="AB77">
        <v>4021.6232909999999</v>
      </c>
      <c r="AC77">
        <v>4011.3183589999999</v>
      </c>
      <c r="AD77">
        <v>4002.3701169999999</v>
      </c>
      <c r="AE77">
        <v>3992.2924800000001</v>
      </c>
      <c r="AF77">
        <v>3981.5913089999999</v>
      </c>
      <c r="AG77">
        <v>3978.1057129999999</v>
      </c>
      <c r="AH77">
        <v>3979.0385740000002</v>
      </c>
      <c r="AI77" s="32">
        <v>-0.01</v>
      </c>
    </row>
    <row r="78" spans="1:35">
      <c r="A78" t="s">
        <v>737</v>
      </c>
      <c r="B78" t="s">
        <v>3330</v>
      </c>
      <c r="C78" t="s">
        <v>3331</v>
      </c>
      <c r="D78" t="s">
        <v>271</v>
      </c>
      <c r="F78">
        <v>562.38818400000002</v>
      </c>
      <c r="G78">
        <v>555.801514</v>
      </c>
      <c r="H78">
        <v>552.26074200000005</v>
      </c>
      <c r="I78">
        <v>551.68633999999997</v>
      </c>
      <c r="J78">
        <v>552.55212400000005</v>
      </c>
      <c r="K78">
        <v>550.61614999999995</v>
      </c>
      <c r="L78">
        <v>548.34570299999996</v>
      </c>
      <c r="M78">
        <v>545.48895300000004</v>
      </c>
      <c r="N78">
        <v>543.67315699999995</v>
      </c>
      <c r="O78">
        <v>542.65777600000001</v>
      </c>
      <c r="P78">
        <v>544.31243900000004</v>
      </c>
      <c r="Q78">
        <v>545.60974099999999</v>
      </c>
      <c r="R78">
        <v>546.66473399999995</v>
      </c>
      <c r="S78">
        <v>548.660889</v>
      </c>
      <c r="T78">
        <v>549.95959500000004</v>
      </c>
      <c r="U78">
        <v>553.48419200000001</v>
      </c>
      <c r="V78">
        <v>556.13909899999999</v>
      </c>
      <c r="W78">
        <v>558.78949</v>
      </c>
      <c r="X78">
        <v>561.62091099999998</v>
      </c>
      <c r="Y78">
        <v>565.66882299999997</v>
      </c>
      <c r="Z78">
        <v>570.327271</v>
      </c>
      <c r="AA78">
        <v>574.83325200000002</v>
      </c>
      <c r="AB78">
        <v>579.18627900000001</v>
      </c>
      <c r="AC78">
        <v>583.32092299999999</v>
      </c>
      <c r="AD78">
        <v>587.94250499999998</v>
      </c>
      <c r="AE78">
        <v>592.51135299999999</v>
      </c>
      <c r="AF78">
        <v>596.90911900000003</v>
      </c>
      <c r="AG78">
        <v>602.21044900000004</v>
      </c>
      <c r="AH78">
        <v>607.98480199999995</v>
      </c>
      <c r="AI78" s="32">
        <v>3.0000000000000001E-3</v>
      </c>
    </row>
    <row r="79" spans="1:35">
      <c r="A79" t="s">
        <v>252</v>
      </c>
      <c r="B79" t="s">
        <v>3332</v>
      </c>
      <c r="C79" t="s">
        <v>3333</v>
      </c>
      <c r="D79" t="s">
        <v>271</v>
      </c>
      <c r="F79">
        <v>1.2411490000000001</v>
      </c>
      <c r="G79">
        <v>1.34948</v>
      </c>
      <c r="H79">
        <v>1.456639</v>
      </c>
      <c r="I79">
        <v>1.567971</v>
      </c>
      <c r="J79">
        <v>1.681467</v>
      </c>
      <c r="K79">
        <v>1.7794460000000001</v>
      </c>
      <c r="L79">
        <v>1.86659</v>
      </c>
      <c r="M79">
        <v>1.9382360000000001</v>
      </c>
      <c r="N79">
        <v>2.005061</v>
      </c>
      <c r="O79">
        <v>2.0700889999999998</v>
      </c>
      <c r="P79">
        <v>2.1416400000000002</v>
      </c>
      <c r="Q79">
        <v>2.2180689999999998</v>
      </c>
      <c r="R79">
        <v>2.2961619999999998</v>
      </c>
      <c r="S79">
        <v>2.3744969999999999</v>
      </c>
      <c r="T79">
        <v>2.4530400000000001</v>
      </c>
      <c r="U79">
        <v>2.5472969999999999</v>
      </c>
      <c r="V79">
        <v>2.6510910000000001</v>
      </c>
      <c r="W79">
        <v>2.765018</v>
      </c>
      <c r="X79">
        <v>2.8953329999999999</v>
      </c>
      <c r="Y79">
        <v>3.0399590000000001</v>
      </c>
      <c r="Z79">
        <v>3.1981799999999998</v>
      </c>
      <c r="AA79">
        <v>3.3673670000000002</v>
      </c>
      <c r="AB79">
        <v>3.5440170000000002</v>
      </c>
      <c r="AC79">
        <v>3.7288239999999999</v>
      </c>
      <c r="AD79">
        <v>3.9246300000000001</v>
      </c>
      <c r="AE79">
        <v>4.1269479999999996</v>
      </c>
      <c r="AF79">
        <v>4.3333190000000004</v>
      </c>
      <c r="AG79">
        <v>4.5414009999999996</v>
      </c>
      <c r="AH79">
        <v>4.7579419999999999</v>
      </c>
      <c r="AI79" s="32">
        <v>4.9000000000000002E-2</v>
      </c>
    </row>
    <row r="80" spans="1:35">
      <c r="A80" t="s">
        <v>261</v>
      </c>
      <c r="B80" t="s">
        <v>3334</v>
      </c>
      <c r="C80" t="s">
        <v>3335</v>
      </c>
      <c r="D80" t="s">
        <v>271</v>
      </c>
      <c r="F80">
        <v>51.236542</v>
      </c>
      <c r="G80">
        <v>50.962176999999997</v>
      </c>
      <c r="H80">
        <v>50.491249000000003</v>
      </c>
      <c r="I80">
        <v>50.142643</v>
      </c>
      <c r="J80">
        <v>49.710509999999999</v>
      </c>
      <c r="K80">
        <v>48.789504999999998</v>
      </c>
      <c r="L80">
        <v>47.472079999999998</v>
      </c>
      <c r="M80">
        <v>45.822308</v>
      </c>
      <c r="N80">
        <v>44.107993999999998</v>
      </c>
      <c r="O80">
        <v>42.526989</v>
      </c>
      <c r="P80">
        <v>41.300410999999997</v>
      </c>
      <c r="Q80">
        <v>40.414501000000001</v>
      </c>
      <c r="R80">
        <v>39.878418000000003</v>
      </c>
      <c r="S80">
        <v>39.728603</v>
      </c>
      <c r="T80">
        <v>39.786152000000001</v>
      </c>
      <c r="U80">
        <v>40.232017999999997</v>
      </c>
      <c r="V80">
        <v>40.938454</v>
      </c>
      <c r="W80">
        <v>41.849299999999999</v>
      </c>
      <c r="X80">
        <v>43.046658000000001</v>
      </c>
      <c r="Y80">
        <v>44.449615000000001</v>
      </c>
      <c r="Z80">
        <v>46.05003</v>
      </c>
      <c r="AA80">
        <v>47.799937999999997</v>
      </c>
      <c r="AB80">
        <v>49.694374000000003</v>
      </c>
      <c r="AC80">
        <v>51.705215000000003</v>
      </c>
      <c r="AD80">
        <v>53.860950000000003</v>
      </c>
      <c r="AE80">
        <v>56.124836000000002</v>
      </c>
      <c r="AF80">
        <v>58.452976</v>
      </c>
      <c r="AG80">
        <v>61.01247</v>
      </c>
      <c r="AH80">
        <v>63.794086</v>
      </c>
      <c r="AI80" s="32">
        <v>8.0000000000000002E-3</v>
      </c>
    </row>
    <row r="81" spans="1:35">
      <c r="A81" t="s">
        <v>738</v>
      </c>
      <c r="B81" t="s">
        <v>3336</v>
      </c>
      <c r="C81" t="s">
        <v>3337</v>
      </c>
      <c r="D81" t="s">
        <v>271</v>
      </c>
      <c r="F81">
        <v>56.734439999999999</v>
      </c>
      <c r="G81">
        <v>55.975769</v>
      </c>
      <c r="H81">
        <v>55.439964000000003</v>
      </c>
      <c r="I81">
        <v>55.137214999999998</v>
      </c>
      <c r="J81">
        <v>54.952826999999999</v>
      </c>
      <c r="K81">
        <v>54.689785000000001</v>
      </c>
      <c r="L81">
        <v>54.542090999999999</v>
      </c>
      <c r="M81">
        <v>54.520401</v>
      </c>
      <c r="N81">
        <v>54.774734000000002</v>
      </c>
      <c r="O81">
        <v>55.323501999999998</v>
      </c>
      <c r="P81">
        <v>56.253174000000001</v>
      </c>
      <c r="Q81">
        <v>57.262343999999999</v>
      </c>
      <c r="R81">
        <v>58.166153000000001</v>
      </c>
      <c r="S81">
        <v>59.091793000000003</v>
      </c>
      <c r="T81">
        <v>59.826087999999999</v>
      </c>
      <c r="U81">
        <v>60.787384000000003</v>
      </c>
      <c r="V81">
        <v>61.617919999999998</v>
      </c>
      <c r="W81">
        <v>62.409126000000001</v>
      </c>
      <c r="X81">
        <v>63.484912999999999</v>
      </c>
      <c r="Y81">
        <v>64.687957999999995</v>
      </c>
      <c r="Z81">
        <v>66.075584000000006</v>
      </c>
      <c r="AA81">
        <v>67.603133999999997</v>
      </c>
      <c r="AB81">
        <v>69.225548000000003</v>
      </c>
      <c r="AC81">
        <v>70.865425000000002</v>
      </c>
      <c r="AD81">
        <v>72.564635999999993</v>
      </c>
      <c r="AE81">
        <v>74.241989000000004</v>
      </c>
      <c r="AF81">
        <v>75.862365999999994</v>
      </c>
      <c r="AG81">
        <v>77.550551999999996</v>
      </c>
      <c r="AH81">
        <v>79.267166000000003</v>
      </c>
      <c r="AI81" s="32">
        <v>1.2E-2</v>
      </c>
    </row>
    <row r="82" spans="1:35">
      <c r="A82" t="s">
        <v>739</v>
      </c>
      <c r="B82" t="s">
        <v>3338</v>
      </c>
      <c r="C82" t="s">
        <v>3339</v>
      </c>
      <c r="D82" t="s">
        <v>271</v>
      </c>
      <c r="F82">
        <v>8.9421E-2</v>
      </c>
      <c r="G82">
        <v>0.102626</v>
      </c>
      <c r="H82">
        <v>0.113247</v>
      </c>
      <c r="I82">
        <v>0.12280199999999999</v>
      </c>
      <c r="J82">
        <v>0.13078600000000001</v>
      </c>
      <c r="K82">
        <v>0.13623199999999999</v>
      </c>
      <c r="L82">
        <v>0.139515</v>
      </c>
      <c r="M82">
        <v>0.140596</v>
      </c>
      <c r="N82">
        <v>0.14011799999999999</v>
      </c>
      <c r="O82">
        <v>0.13838400000000001</v>
      </c>
      <c r="P82">
        <v>0.135714</v>
      </c>
      <c r="Q82">
        <v>0.13156100000000001</v>
      </c>
      <c r="R82">
        <v>0.12640100000000001</v>
      </c>
      <c r="S82">
        <v>0.12095</v>
      </c>
      <c r="T82">
        <v>0.114736</v>
      </c>
      <c r="U82">
        <v>0.108764</v>
      </c>
      <c r="V82">
        <v>0.103186</v>
      </c>
      <c r="W82">
        <v>9.6922999999999995E-2</v>
      </c>
      <c r="X82">
        <v>9.0437000000000003E-2</v>
      </c>
      <c r="Y82">
        <v>8.4582000000000004E-2</v>
      </c>
      <c r="Z82">
        <v>7.9557000000000003E-2</v>
      </c>
      <c r="AA82">
        <v>7.4632000000000004E-2</v>
      </c>
      <c r="AB82">
        <v>7.0045999999999997E-2</v>
      </c>
      <c r="AC82">
        <v>6.5727999999999995E-2</v>
      </c>
      <c r="AD82">
        <v>6.1776999999999999E-2</v>
      </c>
      <c r="AE82">
        <v>5.8103000000000002E-2</v>
      </c>
      <c r="AF82">
        <v>5.4674E-2</v>
      </c>
      <c r="AG82">
        <v>5.1552000000000001E-2</v>
      </c>
      <c r="AH82">
        <v>4.8641999999999998E-2</v>
      </c>
      <c r="AI82" s="32">
        <v>-2.1999999999999999E-2</v>
      </c>
    </row>
    <row r="83" spans="1:35">
      <c r="A83" t="s">
        <v>740</v>
      </c>
      <c r="B83" t="s">
        <v>3340</v>
      </c>
      <c r="C83" t="s">
        <v>3341</v>
      </c>
      <c r="D83" t="s">
        <v>271</v>
      </c>
      <c r="F83">
        <v>0</v>
      </c>
      <c r="G83">
        <v>3.1223000000000001E-2</v>
      </c>
      <c r="H83">
        <v>0.19468199999999999</v>
      </c>
      <c r="I83">
        <v>0.27852399999999999</v>
      </c>
      <c r="J83">
        <v>0.36315700000000001</v>
      </c>
      <c r="K83">
        <v>0.443772</v>
      </c>
      <c r="L83">
        <v>0.52136499999999997</v>
      </c>
      <c r="M83">
        <v>0.59411199999999997</v>
      </c>
      <c r="N83">
        <v>0.663184</v>
      </c>
      <c r="O83">
        <v>0.72962499999999997</v>
      </c>
      <c r="P83">
        <v>0.79639599999999999</v>
      </c>
      <c r="Q83">
        <v>0.86107999999999996</v>
      </c>
      <c r="R83">
        <v>0.92327000000000004</v>
      </c>
      <c r="S83">
        <v>0.98654799999999998</v>
      </c>
      <c r="T83">
        <v>1.0495829999999999</v>
      </c>
      <c r="U83">
        <v>1.118633</v>
      </c>
      <c r="V83">
        <v>1.1928430000000001</v>
      </c>
      <c r="W83">
        <v>1.2726649999999999</v>
      </c>
      <c r="X83">
        <v>1.363113</v>
      </c>
      <c r="Y83">
        <v>1.464269</v>
      </c>
      <c r="Z83">
        <v>1.5777429999999999</v>
      </c>
      <c r="AA83">
        <v>1.6956990000000001</v>
      </c>
      <c r="AB83">
        <v>1.819596</v>
      </c>
      <c r="AC83">
        <v>1.952555</v>
      </c>
      <c r="AD83">
        <v>2.0971549999999999</v>
      </c>
      <c r="AE83">
        <v>2.2459030000000002</v>
      </c>
      <c r="AF83">
        <v>2.3994059999999999</v>
      </c>
      <c r="AG83">
        <v>2.561833</v>
      </c>
      <c r="AH83">
        <v>2.7309640000000002</v>
      </c>
      <c r="AI83" t="s">
        <v>112</v>
      </c>
    </row>
    <row r="84" spans="1:35">
      <c r="A84" t="s">
        <v>741</v>
      </c>
      <c r="B84" t="s">
        <v>3342</v>
      </c>
      <c r="C84" t="s">
        <v>3343</v>
      </c>
      <c r="D84" t="s">
        <v>271</v>
      </c>
      <c r="F84">
        <v>0</v>
      </c>
      <c r="G84">
        <v>3.7399000000000002E-2</v>
      </c>
      <c r="H84">
        <v>0.32291300000000001</v>
      </c>
      <c r="I84">
        <v>0.433558</v>
      </c>
      <c r="J84">
        <v>0.54477500000000001</v>
      </c>
      <c r="K84">
        <v>0.650644</v>
      </c>
      <c r="L84">
        <v>0.75134400000000001</v>
      </c>
      <c r="M84">
        <v>0.84477599999999997</v>
      </c>
      <c r="N84">
        <v>0.933338</v>
      </c>
      <c r="O84">
        <v>1.0193179999999999</v>
      </c>
      <c r="P84">
        <v>1.106617</v>
      </c>
      <c r="Q84">
        <v>1.192067</v>
      </c>
      <c r="R84">
        <v>1.274824</v>
      </c>
      <c r="S84">
        <v>1.359926</v>
      </c>
      <c r="T84">
        <v>1.4457869999999999</v>
      </c>
      <c r="U84">
        <v>1.5416810000000001</v>
      </c>
      <c r="V84">
        <v>1.6468430000000001</v>
      </c>
      <c r="W84">
        <v>1.7627539999999999</v>
      </c>
      <c r="X84">
        <v>1.897227</v>
      </c>
      <c r="Y84">
        <v>2.0511330000000001</v>
      </c>
      <c r="Z84">
        <v>2.2268560000000002</v>
      </c>
      <c r="AA84">
        <v>2.41065</v>
      </c>
      <c r="AB84">
        <v>2.604946</v>
      </c>
      <c r="AC84">
        <v>2.816163</v>
      </c>
      <c r="AD84">
        <v>3.0489739999999999</v>
      </c>
      <c r="AE84">
        <v>3.2880760000000002</v>
      </c>
      <c r="AF84">
        <v>3.5348269999999999</v>
      </c>
      <c r="AG84">
        <v>3.7946209999999998</v>
      </c>
      <c r="AH84">
        <v>4.0636669999999997</v>
      </c>
      <c r="AI84" t="s">
        <v>112</v>
      </c>
    </row>
    <row r="85" spans="1:35">
      <c r="A85" t="s">
        <v>742</v>
      </c>
      <c r="B85" t="s">
        <v>3344</v>
      </c>
      <c r="C85" t="s">
        <v>3345</v>
      </c>
      <c r="D85" t="s">
        <v>271</v>
      </c>
      <c r="F85">
        <v>0</v>
      </c>
      <c r="G85">
        <v>0</v>
      </c>
      <c r="H85">
        <v>0.193074</v>
      </c>
      <c r="I85">
        <v>0.39150400000000002</v>
      </c>
      <c r="J85">
        <v>0.596692</v>
      </c>
      <c r="K85">
        <v>0.80067200000000005</v>
      </c>
      <c r="L85">
        <v>1.001957</v>
      </c>
      <c r="M85">
        <v>1.197117</v>
      </c>
      <c r="N85">
        <v>1.386846</v>
      </c>
      <c r="O85">
        <v>1.5732839999999999</v>
      </c>
      <c r="P85">
        <v>1.762032</v>
      </c>
      <c r="Q85">
        <v>1.94495</v>
      </c>
      <c r="R85">
        <v>2.1185429999999998</v>
      </c>
      <c r="S85">
        <v>2.2886959999999998</v>
      </c>
      <c r="T85">
        <v>2.4507270000000001</v>
      </c>
      <c r="U85">
        <v>2.6167479999999999</v>
      </c>
      <c r="V85">
        <v>2.7817050000000001</v>
      </c>
      <c r="W85">
        <v>2.9443709999999998</v>
      </c>
      <c r="X85">
        <v>3.114779</v>
      </c>
      <c r="Y85">
        <v>3.2926709999999999</v>
      </c>
      <c r="Z85">
        <v>3.4843730000000002</v>
      </c>
      <c r="AA85">
        <v>3.681759</v>
      </c>
      <c r="AB85">
        <v>3.8862909999999999</v>
      </c>
      <c r="AC85">
        <v>4.100009</v>
      </c>
      <c r="AD85">
        <v>4.3317829999999997</v>
      </c>
      <c r="AE85">
        <v>4.5763559999999996</v>
      </c>
      <c r="AF85">
        <v>4.8336259999999998</v>
      </c>
      <c r="AG85">
        <v>5.1153269999999997</v>
      </c>
      <c r="AH85">
        <v>5.4180919999999997</v>
      </c>
      <c r="AI85" t="s">
        <v>112</v>
      </c>
    </row>
    <row r="86" spans="1:35">
      <c r="A86" t="s">
        <v>146</v>
      </c>
      <c r="B86" t="s">
        <v>3346</v>
      </c>
      <c r="C86" t="s">
        <v>3347</v>
      </c>
      <c r="D86" t="s">
        <v>271</v>
      </c>
      <c r="F86">
        <v>5921.6083980000003</v>
      </c>
      <c r="G86">
        <v>5758.8452150000003</v>
      </c>
      <c r="H86">
        <v>5615.3242190000001</v>
      </c>
      <c r="I86">
        <v>5522.4580079999996</v>
      </c>
      <c r="J86">
        <v>5456.8017579999996</v>
      </c>
      <c r="K86">
        <v>5375.7822269999997</v>
      </c>
      <c r="L86">
        <v>5295.0068359999996</v>
      </c>
      <c r="M86">
        <v>5208.1630859999996</v>
      </c>
      <c r="N86">
        <v>5129.4169920000004</v>
      </c>
      <c r="O86">
        <v>5059.7763670000004</v>
      </c>
      <c r="P86">
        <v>5009.6118159999996</v>
      </c>
      <c r="Q86">
        <v>4957.8979490000002</v>
      </c>
      <c r="R86">
        <v>4903.5493159999996</v>
      </c>
      <c r="S86">
        <v>4860.435547</v>
      </c>
      <c r="T86">
        <v>4815.5268550000001</v>
      </c>
      <c r="U86">
        <v>4791.6865230000003</v>
      </c>
      <c r="V86">
        <v>4773.90625</v>
      </c>
      <c r="W86">
        <v>4755.3193359999996</v>
      </c>
      <c r="X86">
        <v>4745.1240230000003</v>
      </c>
      <c r="Y86">
        <v>4736.1157229999999</v>
      </c>
      <c r="Z86">
        <v>4733.9067379999997</v>
      </c>
      <c r="AA86">
        <v>4732.7128910000001</v>
      </c>
      <c r="AB86">
        <v>4731.6552730000003</v>
      </c>
      <c r="AC86">
        <v>4729.8740230000003</v>
      </c>
      <c r="AD86">
        <v>4730.2001950000003</v>
      </c>
      <c r="AE86">
        <v>4729.46875</v>
      </c>
      <c r="AF86">
        <v>4727.9702150000003</v>
      </c>
      <c r="AG86">
        <v>4734.9438479999999</v>
      </c>
      <c r="AH86">
        <v>4747.1030270000001</v>
      </c>
      <c r="AI86" s="32">
        <v>-8.0000000000000002E-3</v>
      </c>
    </row>
    <row r="87" spans="1:35">
      <c r="A87" t="s">
        <v>750</v>
      </c>
    </row>
    <row r="88" spans="1:35">
      <c r="A88" t="s">
        <v>200</v>
      </c>
    </row>
    <row r="89" spans="1:35">
      <c r="A89" t="s">
        <v>245</v>
      </c>
      <c r="B89" t="s">
        <v>3348</v>
      </c>
      <c r="C89" t="s">
        <v>3349</v>
      </c>
      <c r="D89" t="s">
        <v>769</v>
      </c>
      <c r="F89">
        <v>14.990826999999999</v>
      </c>
      <c r="G89">
        <v>15.195835000000001</v>
      </c>
      <c r="H89">
        <v>15.453761999999999</v>
      </c>
      <c r="I89">
        <v>15.764835</v>
      </c>
      <c r="J89">
        <v>16.103656999999998</v>
      </c>
      <c r="K89">
        <v>16.460249000000001</v>
      </c>
      <c r="L89">
        <v>16.807583000000001</v>
      </c>
      <c r="M89">
        <v>17.144188</v>
      </c>
      <c r="N89">
        <v>17.457806000000001</v>
      </c>
      <c r="O89">
        <v>17.746956000000001</v>
      </c>
      <c r="P89">
        <v>18.018951000000001</v>
      </c>
      <c r="Q89">
        <v>18.272202</v>
      </c>
      <c r="R89">
        <v>18.49737</v>
      </c>
      <c r="S89">
        <v>18.698295999999999</v>
      </c>
      <c r="T89">
        <v>18.881610999999999</v>
      </c>
      <c r="U89">
        <v>19.048977000000001</v>
      </c>
      <c r="V89">
        <v>19.200341999999999</v>
      </c>
      <c r="W89">
        <v>19.331123000000002</v>
      </c>
      <c r="X89">
        <v>19.443902999999999</v>
      </c>
      <c r="Y89">
        <v>19.542442000000001</v>
      </c>
      <c r="Z89">
        <v>19.624690999999999</v>
      </c>
      <c r="AA89">
        <v>19.687042000000002</v>
      </c>
      <c r="AB89">
        <v>19.732797999999999</v>
      </c>
      <c r="AC89">
        <v>19.765715</v>
      </c>
      <c r="AD89">
        <v>19.789014999999999</v>
      </c>
      <c r="AE89">
        <v>19.803076000000001</v>
      </c>
      <c r="AF89">
        <v>19.809339999999999</v>
      </c>
      <c r="AG89">
        <v>19.811682000000001</v>
      </c>
      <c r="AH89">
        <v>19.811537000000001</v>
      </c>
      <c r="AI89" s="32">
        <v>0.01</v>
      </c>
    </row>
    <row r="90" spans="1:35">
      <c r="A90" t="s">
        <v>737</v>
      </c>
      <c r="B90" t="s">
        <v>3350</v>
      </c>
      <c r="C90" t="s">
        <v>3351</v>
      </c>
      <c r="D90" t="s">
        <v>770</v>
      </c>
      <c r="F90">
        <v>10.726827</v>
      </c>
      <c r="G90">
        <v>11.005366</v>
      </c>
      <c r="H90">
        <v>11.295146000000001</v>
      </c>
      <c r="I90">
        <v>11.596507000000001</v>
      </c>
      <c r="J90">
        <v>11.891500000000001</v>
      </c>
      <c r="K90">
        <v>12.183458</v>
      </c>
      <c r="L90">
        <v>12.456664</v>
      </c>
      <c r="M90">
        <v>12.71387</v>
      </c>
      <c r="N90">
        <v>12.949475</v>
      </c>
      <c r="O90">
        <v>13.167376000000001</v>
      </c>
      <c r="P90">
        <v>13.364095000000001</v>
      </c>
      <c r="Q90">
        <v>13.539407000000001</v>
      </c>
      <c r="R90">
        <v>13.695525999999999</v>
      </c>
      <c r="S90">
        <v>13.836619000000001</v>
      </c>
      <c r="T90">
        <v>13.962876</v>
      </c>
      <c r="U90">
        <v>14.077448</v>
      </c>
      <c r="V90">
        <v>14.185199000000001</v>
      </c>
      <c r="W90">
        <v>14.290082999999999</v>
      </c>
      <c r="X90">
        <v>14.388892999999999</v>
      </c>
      <c r="Y90">
        <v>14.442099000000001</v>
      </c>
      <c r="Z90">
        <v>14.491308</v>
      </c>
      <c r="AA90">
        <v>14.538304</v>
      </c>
      <c r="AB90">
        <v>14.576364</v>
      </c>
      <c r="AC90">
        <v>14.611788000000001</v>
      </c>
      <c r="AD90">
        <v>14.644666000000001</v>
      </c>
      <c r="AE90">
        <v>14.676098</v>
      </c>
      <c r="AF90">
        <v>14.708055</v>
      </c>
      <c r="AG90">
        <v>14.740869999999999</v>
      </c>
      <c r="AH90">
        <v>14.772921</v>
      </c>
      <c r="AI90" s="32">
        <v>1.0999999999999999E-2</v>
      </c>
    </row>
    <row r="91" spans="1:35">
      <c r="A91" t="s">
        <v>252</v>
      </c>
      <c r="B91" t="s">
        <v>3352</v>
      </c>
      <c r="C91" t="s">
        <v>3353</v>
      </c>
      <c r="D91" t="s">
        <v>770</v>
      </c>
      <c r="F91">
        <v>8.2871159999999993</v>
      </c>
      <c r="G91">
        <v>12.031981</v>
      </c>
      <c r="H91">
        <v>12.360588999999999</v>
      </c>
      <c r="I91">
        <v>12.523303</v>
      </c>
      <c r="J91">
        <v>12.634840000000001</v>
      </c>
      <c r="K91">
        <v>12.74039</v>
      </c>
      <c r="L91">
        <v>12.832022</v>
      </c>
      <c r="M91">
        <v>12.931651</v>
      </c>
      <c r="N91">
        <v>13.04673</v>
      </c>
      <c r="O91">
        <v>13.172309</v>
      </c>
      <c r="P91">
        <v>13.306245000000001</v>
      </c>
      <c r="Q91">
        <v>13.439323</v>
      </c>
      <c r="R91">
        <v>13.563253</v>
      </c>
      <c r="S91">
        <v>13.672013</v>
      </c>
      <c r="T91">
        <v>13.766769999999999</v>
      </c>
      <c r="U91">
        <v>13.849815</v>
      </c>
      <c r="V91">
        <v>13.922634</v>
      </c>
      <c r="W91">
        <v>13.986432000000001</v>
      </c>
      <c r="X91">
        <v>14.041862</v>
      </c>
      <c r="Y91">
        <v>14.089687</v>
      </c>
      <c r="Z91">
        <v>14.130868</v>
      </c>
      <c r="AA91">
        <v>14.166186</v>
      </c>
      <c r="AB91">
        <v>14.198964</v>
      </c>
      <c r="AC91">
        <v>14.22842</v>
      </c>
      <c r="AD91">
        <v>14.254268</v>
      </c>
      <c r="AE91">
        <v>14.276505</v>
      </c>
      <c r="AF91">
        <v>14.295197</v>
      </c>
      <c r="AG91">
        <v>14.310687</v>
      </c>
      <c r="AH91">
        <v>14.323290999999999</v>
      </c>
      <c r="AI91" s="32">
        <v>0.02</v>
      </c>
    </row>
    <row r="92" spans="1:35">
      <c r="A92" t="s">
        <v>261</v>
      </c>
      <c r="B92" t="s">
        <v>3354</v>
      </c>
      <c r="C92" t="s">
        <v>3355</v>
      </c>
      <c r="D92" t="s">
        <v>770</v>
      </c>
      <c r="F92">
        <v>10.037064000000001</v>
      </c>
      <c r="G92">
        <v>10.038249</v>
      </c>
      <c r="H92">
        <v>10.039481</v>
      </c>
      <c r="I92">
        <v>10.040761</v>
      </c>
      <c r="J92">
        <v>10.042078999999999</v>
      </c>
      <c r="K92">
        <v>10.043437000000001</v>
      </c>
      <c r="L92">
        <v>10.044829</v>
      </c>
      <c r="M92">
        <v>10.046252000000001</v>
      </c>
      <c r="N92">
        <v>10.047701999999999</v>
      </c>
      <c r="O92">
        <v>10.049175999999999</v>
      </c>
      <c r="P92">
        <v>10.050672</v>
      </c>
      <c r="Q92">
        <v>10.057157</v>
      </c>
      <c r="R92">
        <v>10.07352</v>
      </c>
      <c r="S92">
        <v>10.105247</v>
      </c>
      <c r="T92">
        <v>10.140972</v>
      </c>
      <c r="U92">
        <v>10.185603</v>
      </c>
      <c r="V92">
        <v>10.231821</v>
      </c>
      <c r="W92">
        <v>10.26587</v>
      </c>
      <c r="X92">
        <v>10.275093999999999</v>
      </c>
      <c r="Y92">
        <v>10.25789</v>
      </c>
      <c r="Z92">
        <v>10.216538</v>
      </c>
      <c r="AA92">
        <v>10.161301999999999</v>
      </c>
      <c r="AB92">
        <v>10.092756</v>
      </c>
      <c r="AC92">
        <v>10.027177</v>
      </c>
      <c r="AD92">
        <v>9.9940409999999993</v>
      </c>
      <c r="AE92">
        <v>10.014453</v>
      </c>
      <c r="AF92">
        <v>10.061934000000001</v>
      </c>
      <c r="AG92">
        <v>10.114000000000001</v>
      </c>
      <c r="AH92">
        <v>10.188726000000001</v>
      </c>
      <c r="AI92" s="32">
        <v>1E-3</v>
      </c>
    </row>
    <row r="93" spans="1:35">
      <c r="A93" t="s">
        <v>738</v>
      </c>
      <c r="B93" t="s">
        <v>3356</v>
      </c>
      <c r="C93" t="s">
        <v>3357</v>
      </c>
      <c r="D93" t="s">
        <v>770</v>
      </c>
      <c r="F93">
        <v>10.330606</v>
      </c>
      <c r="G93">
        <v>10.473398</v>
      </c>
      <c r="H93">
        <v>10.635232999999999</v>
      </c>
      <c r="I93">
        <v>10.811537</v>
      </c>
      <c r="J93">
        <v>10.992823</v>
      </c>
      <c r="K93">
        <v>11.179570999999999</v>
      </c>
      <c r="L93">
        <v>11.358347</v>
      </c>
      <c r="M93">
        <v>11.530927999999999</v>
      </c>
      <c r="N93">
        <v>11.697601000000001</v>
      </c>
      <c r="O93">
        <v>11.859797</v>
      </c>
      <c r="P93">
        <v>12.017756</v>
      </c>
      <c r="Q93">
        <v>12.173800999999999</v>
      </c>
      <c r="R93">
        <v>12.336893</v>
      </c>
      <c r="S93">
        <v>12.507586</v>
      </c>
      <c r="T93">
        <v>12.68805</v>
      </c>
      <c r="U93">
        <v>12.874475</v>
      </c>
      <c r="V93">
        <v>13.077565</v>
      </c>
      <c r="W93">
        <v>13.287155</v>
      </c>
      <c r="X93">
        <v>13.497173</v>
      </c>
      <c r="Y93">
        <v>13.658909</v>
      </c>
      <c r="Z93">
        <v>13.800933000000001</v>
      </c>
      <c r="AA93">
        <v>13.916017</v>
      </c>
      <c r="AB93">
        <v>14.006437999999999</v>
      </c>
      <c r="AC93">
        <v>14.081751000000001</v>
      </c>
      <c r="AD93">
        <v>14.147543000000001</v>
      </c>
      <c r="AE93">
        <v>14.206153</v>
      </c>
      <c r="AF93">
        <v>14.260489</v>
      </c>
      <c r="AG93">
        <v>14.31892</v>
      </c>
      <c r="AH93">
        <v>14.378976</v>
      </c>
      <c r="AI93" s="32">
        <v>1.2E-2</v>
      </c>
    </row>
    <row r="94" spans="1:35">
      <c r="A94" t="s">
        <v>739</v>
      </c>
      <c r="B94" t="s">
        <v>3358</v>
      </c>
      <c r="C94" t="s">
        <v>3359</v>
      </c>
      <c r="D94" t="s">
        <v>769</v>
      </c>
      <c r="F94">
        <v>24.120540999999999</v>
      </c>
      <c r="G94">
        <v>24.120649</v>
      </c>
      <c r="H94">
        <v>24.120832</v>
      </c>
      <c r="I94">
        <v>24.121075000000001</v>
      </c>
      <c r="J94">
        <v>24.121359000000002</v>
      </c>
      <c r="K94">
        <v>24.121646999999999</v>
      </c>
      <c r="L94">
        <v>24.12191</v>
      </c>
      <c r="M94">
        <v>24.1206</v>
      </c>
      <c r="N94">
        <v>24.120342000000001</v>
      </c>
      <c r="O94">
        <v>24.12031</v>
      </c>
      <c r="P94">
        <v>24.120283000000001</v>
      </c>
      <c r="Q94">
        <v>24.116168999999999</v>
      </c>
      <c r="R94">
        <v>24.116142</v>
      </c>
      <c r="S94">
        <v>24.116114</v>
      </c>
      <c r="T94">
        <v>24.116087</v>
      </c>
      <c r="U94">
        <v>24.116057999999999</v>
      </c>
      <c r="V94">
        <v>24.116029999999999</v>
      </c>
      <c r="W94">
        <v>24.116001000000001</v>
      </c>
      <c r="X94">
        <v>24.121918000000001</v>
      </c>
      <c r="Y94">
        <v>24.121894999999999</v>
      </c>
      <c r="Z94">
        <v>24.121870000000001</v>
      </c>
      <c r="AA94">
        <v>24.121849000000001</v>
      </c>
      <c r="AB94">
        <v>24.121849000000001</v>
      </c>
      <c r="AC94">
        <v>24.121849000000001</v>
      </c>
      <c r="AD94">
        <v>24.121849000000001</v>
      </c>
      <c r="AE94">
        <v>24.121849000000001</v>
      </c>
      <c r="AF94">
        <v>24.121849000000001</v>
      </c>
      <c r="AG94">
        <v>24.121849000000001</v>
      </c>
      <c r="AH94">
        <v>24.121849000000001</v>
      </c>
      <c r="AI94" s="32">
        <v>0</v>
      </c>
    </row>
    <row r="95" spans="1:35">
      <c r="A95" t="s">
        <v>740</v>
      </c>
      <c r="B95" t="s">
        <v>3360</v>
      </c>
      <c r="C95" t="s">
        <v>3361</v>
      </c>
      <c r="D95" t="s">
        <v>769</v>
      </c>
      <c r="F95">
        <v>0</v>
      </c>
      <c r="G95">
        <v>23.149602999999999</v>
      </c>
      <c r="H95">
        <v>23.472764999999999</v>
      </c>
      <c r="I95">
        <v>23.715693000000002</v>
      </c>
      <c r="J95">
        <v>23.940075</v>
      </c>
      <c r="K95">
        <v>24.190411000000001</v>
      </c>
      <c r="L95">
        <v>24.446352000000001</v>
      </c>
      <c r="M95">
        <v>24.748117000000001</v>
      </c>
      <c r="N95">
        <v>25.091992999999999</v>
      </c>
      <c r="O95">
        <v>25.473272000000001</v>
      </c>
      <c r="P95">
        <v>25.884830000000001</v>
      </c>
      <c r="Q95">
        <v>26.288961</v>
      </c>
      <c r="R95">
        <v>26.659797999999999</v>
      </c>
      <c r="S95">
        <v>26.990131000000002</v>
      </c>
      <c r="T95">
        <v>27.284669999999998</v>
      </c>
      <c r="U95">
        <v>27.544640000000001</v>
      </c>
      <c r="V95">
        <v>27.771345</v>
      </c>
      <c r="W95">
        <v>27.966187000000001</v>
      </c>
      <c r="X95">
        <v>28.130445000000002</v>
      </c>
      <c r="Y95">
        <v>28.266403</v>
      </c>
      <c r="Z95">
        <v>28.382709999999999</v>
      </c>
      <c r="AA95">
        <v>28.481961999999999</v>
      </c>
      <c r="AB95">
        <v>28.566258999999999</v>
      </c>
      <c r="AC95">
        <v>28.638152999999999</v>
      </c>
      <c r="AD95">
        <v>28.706033999999999</v>
      </c>
      <c r="AE95">
        <v>28.767852999999999</v>
      </c>
      <c r="AF95">
        <v>28.822959999999998</v>
      </c>
      <c r="AG95">
        <v>28.87105</v>
      </c>
      <c r="AH95">
        <v>28.912033000000001</v>
      </c>
      <c r="AI95" t="s">
        <v>112</v>
      </c>
    </row>
    <row r="96" spans="1:35">
      <c r="A96" t="s">
        <v>741</v>
      </c>
      <c r="B96" t="s">
        <v>3362</v>
      </c>
      <c r="C96" t="s">
        <v>3363</v>
      </c>
      <c r="D96" t="s">
        <v>770</v>
      </c>
      <c r="F96">
        <v>0</v>
      </c>
      <c r="G96">
        <v>18.966135000000001</v>
      </c>
      <c r="H96">
        <v>19.092039</v>
      </c>
      <c r="I96">
        <v>19.214801999999999</v>
      </c>
      <c r="J96">
        <v>19.305622</v>
      </c>
      <c r="K96">
        <v>19.397898000000001</v>
      </c>
      <c r="L96">
        <v>19.482711999999999</v>
      </c>
      <c r="M96">
        <v>19.577449999999999</v>
      </c>
      <c r="N96">
        <v>19.683924000000001</v>
      </c>
      <c r="O96">
        <v>19.801506</v>
      </c>
      <c r="P96">
        <v>19.927548999999999</v>
      </c>
      <c r="Q96">
        <v>20.055523000000001</v>
      </c>
      <c r="R96">
        <v>20.178999000000001</v>
      </c>
      <c r="S96">
        <v>20.292757000000002</v>
      </c>
      <c r="T96">
        <v>20.398233000000001</v>
      </c>
      <c r="U96">
        <v>20.494122000000001</v>
      </c>
      <c r="V96">
        <v>20.578828999999999</v>
      </c>
      <c r="W96">
        <v>20.651620999999999</v>
      </c>
      <c r="X96">
        <v>20.712885</v>
      </c>
      <c r="Y96">
        <v>20.763338000000001</v>
      </c>
      <c r="Z96">
        <v>20.805949999999999</v>
      </c>
      <c r="AA96">
        <v>20.841664999999999</v>
      </c>
      <c r="AB96">
        <v>20.871314999999999</v>
      </c>
      <c r="AC96">
        <v>20.895990000000001</v>
      </c>
      <c r="AD96">
        <v>20.918527999999998</v>
      </c>
      <c r="AE96">
        <v>20.938431000000001</v>
      </c>
      <c r="AF96">
        <v>20.955587000000001</v>
      </c>
      <c r="AG96">
        <v>20.970182000000001</v>
      </c>
      <c r="AH96">
        <v>20.982382000000001</v>
      </c>
      <c r="AI96" t="s">
        <v>112</v>
      </c>
    </row>
    <row r="97" spans="1:35">
      <c r="A97" t="s">
        <v>742</v>
      </c>
      <c r="B97" t="s">
        <v>3364</v>
      </c>
      <c r="C97" t="s">
        <v>3365</v>
      </c>
      <c r="D97" t="s">
        <v>769</v>
      </c>
      <c r="F97">
        <v>0</v>
      </c>
      <c r="G97">
        <v>0</v>
      </c>
      <c r="H97">
        <v>18.589188</v>
      </c>
      <c r="I97">
        <v>17.308316999999999</v>
      </c>
      <c r="J97">
        <v>16.941782</v>
      </c>
      <c r="K97">
        <v>16.756969000000002</v>
      </c>
      <c r="L97">
        <v>16.642426</v>
      </c>
      <c r="M97">
        <v>16.563610000000001</v>
      </c>
      <c r="N97">
        <v>16.506260000000001</v>
      </c>
      <c r="O97">
        <v>16.462553</v>
      </c>
      <c r="P97">
        <v>16.427906</v>
      </c>
      <c r="Q97">
        <v>16.400134999999999</v>
      </c>
      <c r="R97">
        <v>16.378022999999999</v>
      </c>
      <c r="S97">
        <v>16.360289000000002</v>
      </c>
      <c r="T97">
        <v>16.346004000000001</v>
      </c>
      <c r="U97">
        <v>16.334526</v>
      </c>
      <c r="V97">
        <v>16.325377</v>
      </c>
      <c r="W97">
        <v>16.318187999999999</v>
      </c>
      <c r="X97">
        <v>16.312683</v>
      </c>
      <c r="Y97">
        <v>16.308593999999999</v>
      </c>
      <c r="Z97">
        <v>16.305630000000001</v>
      </c>
      <c r="AA97">
        <v>16.300325000000001</v>
      </c>
      <c r="AB97">
        <v>16.295318999999999</v>
      </c>
      <c r="AC97">
        <v>16.291018000000001</v>
      </c>
      <c r="AD97">
        <v>16.287289000000001</v>
      </c>
      <c r="AE97">
        <v>16.278582</v>
      </c>
      <c r="AF97">
        <v>16.271843000000001</v>
      </c>
      <c r="AG97">
        <v>16.266584000000002</v>
      </c>
      <c r="AH97">
        <v>16.262445</v>
      </c>
      <c r="AI97" t="s">
        <v>112</v>
      </c>
    </row>
    <row r="98" spans="1:35">
      <c r="A98" t="s">
        <v>751</v>
      </c>
      <c r="B98" t="s">
        <v>3366</v>
      </c>
      <c r="C98" t="s">
        <v>3367</v>
      </c>
      <c r="F98">
        <v>13.701715</v>
      </c>
      <c r="G98">
        <v>13.874705000000001</v>
      </c>
      <c r="H98">
        <v>14.09103</v>
      </c>
      <c r="I98">
        <v>14.350107</v>
      </c>
      <c r="J98">
        <v>14.627439000000001</v>
      </c>
      <c r="K98">
        <v>14.917809</v>
      </c>
      <c r="L98">
        <v>15.198219</v>
      </c>
      <c r="M98">
        <v>15.468105</v>
      </c>
      <c r="N98">
        <v>15.718248000000001</v>
      </c>
      <c r="O98">
        <v>15.950189</v>
      </c>
      <c r="P98">
        <v>16.164223</v>
      </c>
      <c r="Q98">
        <v>16.358761000000001</v>
      </c>
      <c r="R98">
        <v>16.530821</v>
      </c>
      <c r="S98">
        <v>16.684151</v>
      </c>
      <c r="T98">
        <v>16.821214999999999</v>
      </c>
      <c r="U98">
        <v>16.944859000000001</v>
      </c>
      <c r="V98">
        <v>17.058762000000002</v>
      </c>
      <c r="W98">
        <v>17.163989999999998</v>
      </c>
      <c r="X98">
        <v>17.259305999999999</v>
      </c>
      <c r="Y98">
        <v>17.324244</v>
      </c>
      <c r="Z98">
        <v>17.380686000000001</v>
      </c>
      <c r="AA98">
        <v>17.429478</v>
      </c>
      <c r="AB98">
        <v>17.467466000000002</v>
      </c>
      <c r="AC98">
        <v>17.499217999999999</v>
      </c>
      <c r="AD98">
        <v>17.525841</v>
      </c>
      <c r="AE98">
        <v>17.548109</v>
      </c>
      <c r="AF98">
        <v>17.567924000000001</v>
      </c>
      <c r="AG98">
        <v>17.586690999999998</v>
      </c>
      <c r="AH98">
        <v>17.603672</v>
      </c>
      <c r="AI98" s="32">
        <v>8.9999999999999993E-3</v>
      </c>
    </row>
    <row r="99" spans="1:35">
      <c r="A99" t="s">
        <v>202</v>
      </c>
    </row>
    <row r="100" spans="1:35">
      <c r="A100" t="s">
        <v>245</v>
      </c>
      <c r="B100" t="s">
        <v>3368</v>
      </c>
      <c r="C100" t="s">
        <v>3369</v>
      </c>
      <c r="D100" t="s">
        <v>769</v>
      </c>
      <c r="F100">
        <v>9.1881959999999996</v>
      </c>
      <c r="G100">
        <v>9.3360979999999998</v>
      </c>
      <c r="H100">
        <v>9.4993839999999992</v>
      </c>
      <c r="I100">
        <v>9.6925690000000007</v>
      </c>
      <c r="J100">
        <v>9.913354</v>
      </c>
      <c r="K100">
        <v>10.152265999999999</v>
      </c>
      <c r="L100">
        <v>10.389875</v>
      </c>
      <c r="M100">
        <v>10.634052000000001</v>
      </c>
      <c r="N100">
        <v>10.877926</v>
      </c>
      <c r="O100">
        <v>11.121212</v>
      </c>
      <c r="P100">
        <v>11.358387</v>
      </c>
      <c r="Q100">
        <v>11.582022</v>
      </c>
      <c r="R100">
        <v>11.788220000000001</v>
      </c>
      <c r="S100">
        <v>11.976482000000001</v>
      </c>
      <c r="T100">
        <v>12.14776</v>
      </c>
      <c r="U100">
        <v>12.304593000000001</v>
      </c>
      <c r="V100">
        <v>12.450073</v>
      </c>
      <c r="W100">
        <v>12.585081000000001</v>
      </c>
      <c r="X100">
        <v>12.70984</v>
      </c>
      <c r="Y100">
        <v>12.825391</v>
      </c>
      <c r="Z100">
        <v>12.930717</v>
      </c>
      <c r="AA100">
        <v>13.021278000000001</v>
      </c>
      <c r="AB100">
        <v>13.098618999999999</v>
      </c>
      <c r="AC100">
        <v>13.167104999999999</v>
      </c>
      <c r="AD100">
        <v>13.230903</v>
      </c>
      <c r="AE100">
        <v>13.288655</v>
      </c>
      <c r="AF100">
        <v>13.341359000000001</v>
      </c>
      <c r="AG100">
        <v>13.391953000000001</v>
      </c>
      <c r="AH100">
        <v>13.441268000000001</v>
      </c>
      <c r="AI100" s="32">
        <v>1.4E-2</v>
      </c>
    </row>
    <row r="101" spans="1:35">
      <c r="A101" t="s">
        <v>737</v>
      </c>
      <c r="B101" t="s">
        <v>3370</v>
      </c>
      <c r="C101" t="s">
        <v>3371</v>
      </c>
      <c r="D101" t="s">
        <v>770</v>
      </c>
      <c r="F101">
        <v>6.7468120000000003</v>
      </c>
      <c r="G101">
        <v>6.8059729999999998</v>
      </c>
      <c r="H101">
        <v>6.873291</v>
      </c>
      <c r="I101">
        <v>6.9574809999999996</v>
      </c>
      <c r="J101">
        <v>7.0568479999999996</v>
      </c>
      <c r="K101">
        <v>7.1691409999999998</v>
      </c>
      <c r="L101">
        <v>7.2814930000000002</v>
      </c>
      <c r="M101">
        <v>7.3995740000000003</v>
      </c>
      <c r="N101">
        <v>7.5210590000000002</v>
      </c>
      <c r="O101">
        <v>7.6459349999999997</v>
      </c>
      <c r="P101">
        <v>7.7708170000000001</v>
      </c>
      <c r="Q101">
        <v>7.8944700000000001</v>
      </c>
      <c r="R101">
        <v>8.0109539999999999</v>
      </c>
      <c r="S101">
        <v>8.1219750000000008</v>
      </c>
      <c r="T101">
        <v>8.2289169999999991</v>
      </c>
      <c r="U101">
        <v>8.3291719999999998</v>
      </c>
      <c r="V101">
        <v>8.4281629999999996</v>
      </c>
      <c r="W101">
        <v>8.5185870000000001</v>
      </c>
      <c r="X101">
        <v>8.6068610000000003</v>
      </c>
      <c r="Y101">
        <v>8.6880790000000001</v>
      </c>
      <c r="Z101">
        <v>8.7629099999999998</v>
      </c>
      <c r="AA101">
        <v>8.8294060000000005</v>
      </c>
      <c r="AB101">
        <v>8.8887710000000002</v>
      </c>
      <c r="AC101">
        <v>8.9441930000000003</v>
      </c>
      <c r="AD101">
        <v>8.9965679999999999</v>
      </c>
      <c r="AE101">
        <v>9.0463989999999992</v>
      </c>
      <c r="AF101">
        <v>9.0921070000000004</v>
      </c>
      <c r="AG101">
        <v>9.1344960000000004</v>
      </c>
      <c r="AH101">
        <v>9.1756949999999993</v>
      </c>
      <c r="AI101" s="32">
        <v>1.0999999999999999E-2</v>
      </c>
    </row>
    <row r="102" spans="1:35">
      <c r="A102" t="s">
        <v>252</v>
      </c>
      <c r="B102" t="s">
        <v>3372</v>
      </c>
      <c r="C102" t="s">
        <v>3373</v>
      </c>
      <c r="D102" t="s">
        <v>770</v>
      </c>
      <c r="F102">
        <v>6.6715020000000003</v>
      </c>
      <c r="G102">
        <v>6.7379670000000003</v>
      </c>
      <c r="H102">
        <v>6.8133189999999999</v>
      </c>
      <c r="I102">
        <v>6.9043219999999996</v>
      </c>
      <c r="J102">
        <v>7.014678</v>
      </c>
      <c r="K102">
        <v>7.1440590000000004</v>
      </c>
      <c r="L102">
        <v>7.2798879999999997</v>
      </c>
      <c r="M102">
        <v>7.4298159999999998</v>
      </c>
      <c r="N102">
        <v>7.5880369999999999</v>
      </c>
      <c r="O102">
        <v>7.754562</v>
      </c>
      <c r="P102">
        <v>7.9247709999999998</v>
      </c>
      <c r="Q102">
        <v>8.0899739999999998</v>
      </c>
      <c r="R102">
        <v>8.243411</v>
      </c>
      <c r="S102">
        <v>8.3951379999999993</v>
      </c>
      <c r="T102">
        <v>8.5370089999999994</v>
      </c>
      <c r="U102">
        <v>8.6666539999999994</v>
      </c>
      <c r="V102">
        <v>8.7836040000000004</v>
      </c>
      <c r="W102">
        <v>8.8865029999999994</v>
      </c>
      <c r="X102">
        <v>8.9737419999999997</v>
      </c>
      <c r="Y102">
        <v>9.0449629999999992</v>
      </c>
      <c r="Z102">
        <v>9.1032170000000008</v>
      </c>
      <c r="AA102">
        <v>9.1507470000000009</v>
      </c>
      <c r="AB102">
        <v>9.1891639999999999</v>
      </c>
      <c r="AC102">
        <v>9.2199039999999997</v>
      </c>
      <c r="AD102">
        <v>9.2445839999999997</v>
      </c>
      <c r="AE102">
        <v>9.2646040000000003</v>
      </c>
      <c r="AF102">
        <v>9.2811260000000004</v>
      </c>
      <c r="AG102">
        <v>9.3066549999999992</v>
      </c>
      <c r="AH102">
        <v>9.3273050000000008</v>
      </c>
      <c r="AI102" s="32">
        <v>1.2E-2</v>
      </c>
    </row>
    <row r="103" spans="1:35">
      <c r="A103" t="s">
        <v>261</v>
      </c>
      <c r="B103" t="s">
        <v>3374</v>
      </c>
      <c r="C103" t="s">
        <v>3375</v>
      </c>
      <c r="D103" t="s">
        <v>770</v>
      </c>
      <c r="F103">
        <v>6.6810460000000003</v>
      </c>
      <c r="G103">
        <v>6.7347700000000001</v>
      </c>
      <c r="H103">
        <v>6.7912619999999997</v>
      </c>
      <c r="I103">
        <v>6.8525619999999998</v>
      </c>
      <c r="J103">
        <v>6.9165469999999996</v>
      </c>
      <c r="K103">
        <v>6.9814170000000004</v>
      </c>
      <c r="L103">
        <v>7.0393889999999999</v>
      </c>
      <c r="M103">
        <v>7.0962230000000002</v>
      </c>
      <c r="N103">
        <v>7.1518350000000002</v>
      </c>
      <c r="O103">
        <v>7.2026159999999999</v>
      </c>
      <c r="P103">
        <v>7.2466290000000004</v>
      </c>
      <c r="Q103">
        <v>7.2856579999999997</v>
      </c>
      <c r="R103">
        <v>7.3224910000000003</v>
      </c>
      <c r="S103">
        <v>7.3556160000000004</v>
      </c>
      <c r="T103">
        <v>7.3862129999999997</v>
      </c>
      <c r="U103">
        <v>7.4103599999999998</v>
      </c>
      <c r="V103">
        <v>7.4297750000000002</v>
      </c>
      <c r="W103">
        <v>7.4391299999999996</v>
      </c>
      <c r="X103">
        <v>7.442882</v>
      </c>
      <c r="Y103">
        <v>7.4515510000000003</v>
      </c>
      <c r="Z103">
        <v>7.4542679999999999</v>
      </c>
      <c r="AA103">
        <v>7.4803759999999997</v>
      </c>
      <c r="AB103">
        <v>7.5229039999999996</v>
      </c>
      <c r="AC103">
        <v>7.5534239999999997</v>
      </c>
      <c r="AD103">
        <v>7.5750149999999996</v>
      </c>
      <c r="AE103">
        <v>7.614058</v>
      </c>
      <c r="AF103">
        <v>7.6656029999999999</v>
      </c>
      <c r="AG103">
        <v>7.7196670000000003</v>
      </c>
      <c r="AH103">
        <v>7.767271</v>
      </c>
      <c r="AI103" s="32">
        <v>5.0000000000000001E-3</v>
      </c>
    </row>
    <row r="104" spans="1:35">
      <c r="A104" t="s">
        <v>738</v>
      </c>
      <c r="B104" t="s">
        <v>3376</v>
      </c>
      <c r="C104" t="s">
        <v>3377</v>
      </c>
      <c r="D104" t="s">
        <v>771</v>
      </c>
      <c r="F104">
        <v>6.8776599999999997</v>
      </c>
      <c r="G104">
        <v>6.9464769999999998</v>
      </c>
      <c r="H104">
        <v>7.0316939999999999</v>
      </c>
      <c r="I104">
        <v>7.1393779999999998</v>
      </c>
      <c r="J104">
        <v>7.2710100000000004</v>
      </c>
      <c r="K104">
        <v>7.4228050000000003</v>
      </c>
      <c r="L104">
        <v>7.5675879999999998</v>
      </c>
      <c r="M104">
        <v>7.7185959999999998</v>
      </c>
      <c r="N104">
        <v>7.868862</v>
      </c>
      <c r="O104">
        <v>8.0213760000000001</v>
      </c>
      <c r="P104">
        <v>8.1704209999999993</v>
      </c>
      <c r="Q104">
        <v>8.3122059999999998</v>
      </c>
      <c r="R104">
        <v>8.4322219999999994</v>
      </c>
      <c r="S104">
        <v>8.5384259999999994</v>
      </c>
      <c r="T104">
        <v>8.6339450000000006</v>
      </c>
      <c r="U104">
        <v>8.7155539999999991</v>
      </c>
      <c r="V104">
        <v>8.7864950000000004</v>
      </c>
      <c r="W104">
        <v>8.8488640000000007</v>
      </c>
      <c r="X104">
        <v>8.8984299999999994</v>
      </c>
      <c r="Y104">
        <v>8.9431840000000005</v>
      </c>
      <c r="Z104">
        <v>8.9809140000000003</v>
      </c>
      <c r="AA104">
        <v>9.0129999999999999</v>
      </c>
      <c r="AB104">
        <v>9.0410540000000008</v>
      </c>
      <c r="AC104">
        <v>9.0654760000000003</v>
      </c>
      <c r="AD104">
        <v>9.0876669999999997</v>
      </c>
      <c r="AE104">
        <v>9.1082640000000001</v>
      </c>
      <c r="AF104">
        <v>9.1278100000000002</v>
      </c>
      <c r="AG104">
        <v>9.1450809999999993</v>
      </c>
      <c r="AH104">
        <v>9.1601099999999995</v>
      </c>
      <c r="AI104" s="32">
        <v>0.01</v>
      </c>
    </row>
    <row r="105" spans="1:35">
      <c r="A105" t="s">
        <v>739</v>
      </c>
      <c r="B105" t="s">
        <v>3378</v>
      </c>
      <c r="C105" t="s">
        <v>3379</v>
      </c>
      <c r="D105" t="s">
        <v>770</v>
      </c>
      <c r="F105">
        <v>17.408874999999998</v>
      </c>
      <c r="G105">
        <v>17.423165999999998</v>
      </c>
      <c r="H105">
        <v>17.482942999999999</v>
      </c>
      <c r="I105">
        <v>17.581129000000001</v>
      </c>
      <c r="J105">
        <v>17.712309000000001</v>
      </c>
      <c r="K105">
        <v>17.8626</v>
      </c>
      <c r="L105">
        <v>18.002521999999999</v>
      </c>
      <c r="M105">
        <v>18.150670999999999</v>
      </c>
      <c r="N105">
        <v>18.300470000000001</v>
      </c>
      <c r="O105">
        <v>18.449529999999999</v>
      </c>
      <c r="P105">
        <v>18.594228999999999</v>
      </c>
      <c r="Q105">
        <v>18.726381</v>
      </c>
      <c r="R105">
        <v>18.804873000000001</v>
      </c>
      <c r="S105">
        <v>18.890383</v>
      </c>
      <c r="T105">
        <v>18.995626000000001</v>
      </c>
      <c r="U105">
        <v>19.084696000000001</v>
      </c>
      <c r="V105">
        <v>19.140737999999999</v>
      </c>
      <c r="W105">
        <v>19.18825</v>
      </c>
      <c r="X105">
        <v>19.252804000000001</v>
      </c>
      <c r="Y105">
        <v>19.303322000000001</v>
      </c>
      <c r="Z105">
        <v>19.341737999999999</v>
      </c>
      <c r="AA105">
        <v>19.371510000000001</v>
      </c>
      <c r="AB105">
        <v>19.394907</v>
      </c>
      <c r="AC105">
        <v>19.411966</v>
      </c>
      <c r="AD105">
        <v>19.423490999999999</v>
      </c>
      <c r="AE105">
        <v>19.433184000000001</v>
      </c>
      <c r="AF105">
        <v>19.439589000000002</v>
      </c>
      <c r="AG105">
        <v>19.397735999999998</v>
      </c>
      <c r="AH105">
        <v>19.397739000000001</v>
      </c>
      <c r="AI105" s="32">
        <v>4.0000000000000001E-3</v>
      </c>
    </row>
    <row r="106" spans="1:35">
      <c r="A106" t="s">
        <v>740</v>
      </c>
      <c r="B106" t="s">
        <v>3380</v>
      </c>
      <c r="C106" t="s">
        <v>3381</v>
      </c>
      <c r="D106" t="s">
        <v>770</v>
      </c>
      <c r="F106">
        <v>0</v>
      </c>
      <c r="G106">
        <v>0</v>
      </c>
      <c r="H106">
        <v>14.554</v>
      </c>
      <c r="I106">
        <v>14.824313999999999</v>
      </c>
      <c r="J106">
        <v>15.014953999999999</v>
      </c>
      <c r="K106">
        <v>15.212344999999999</v>
      </c>
      <c r="L106">
        <v>15.390496000000001</v>
      </c>
      <c r="M106">
        <v>15.579511999999999</v>
      </c>
      <c r="N106">
        <v>15.770977999999999</v>
      </c>
      <c r="O106">
        <v>15.972148000000001</v>
      </c>
      <c r="P106">
        <v>16.189619</v>
      </c>
      <c r="Q106">
        <v>16.420777999999999</v>
      </c>
      <c r="R106">
        <v>16.650421000000001</v>
      </c>
      <c r="S106">
        <v>16.858395000000002</v>
      </c>
      <c r="T106">
        <v>17.062218000000001</v>
      </c>
      <c r="U106">
        <v>17.254933999999999</v>
      </c>
      <c r="V106">
        <v>17.42662</v>
      </c>
      <c r="W106">
        <v>17.578842000000002</v>
      </c>
      <c r="X106">
        <v>17.711262000000001</v>
      </c>
      <c r="Y106">
        <v>17.824017000000001</v>
      </c>
      <c r="Z106">
        <v>17.918346</v>
      </c>
      <c r="AA106">
        <v>18.007669</v>
      </c>
      <c r="AB106">
        <v>18.082498999999999</v>
      </c>
      <c r="AC106">
        <v>18.145136000000001</v>
      </c>
      <c r="AD106">
        <v>18.197275000000001</v>
      </c>
      <c r="AE106">
        <v>18.241306000000002</v>
      </c>
      <c r="AF106">
        <v>18.278448000000001</v>
      </c>
      <c r="AG106">
        <v>18.293972</v>
      </c>
      <c r="AH106">
        <v>18.307734</v>
      </c>
      <c r="AI106" t="s">
        <v>112</v>
      </c>
    </row>
    <row r="107" spans="1:35">
      <c r="A107" t="s">
        <v>741</v>
      </c>
      <c r="B107" t="s">
        <v>3382</v>
      </c>
      <c r="C107" t="s">
        <v>3383</v>
      </c>
      <c r="D107" t="s">
        <v>770</v>
      </c>
      <c r="F107">
        <v>0</v>
      </c>
      <c r="G107">
        <v>0</v>
      </c>
      <c r="H107">
        <v>10.500056000000001</v>
      </c>
      <c r="I107">
        <v>10.663458</v>
      </c>
      <c r="J107">
        <v>10.770956</v>
      </c>
      <c r="K107">
        <v>10.877931</v>
      </c>
      <c r="L107">
        <v>10.974544</v>
      </c>
      <c r="M107">
        <v>11.080019</v>
      </c>
      <c r="N107">
        <v>11.197202000000001</v>
      </c>
      <c r="O107">
        <v>11.329388</v>
      </c>
      <c r="P107">
        <v>11.479568</v>
      </c>
      <c r="Q107">
        <v>11.645052</v>
      </c>
      <c r="R107">
        <v>11.816371</v>
      </c>
      <c r="S107">
        <v>11.969814</v>
      </c>
      <c r="T107">
        <v>12.12377</v>
      </c>
      <c r="U107">
        <v>12.271343999999999</v>
      </c>
      <c r="V107">
        <v>12.403601</v>
      </c>
      <c r="W107">
        <v>12.520307000000001</v>
      </c>
      <c r="X107">
        <v>12.620941</v>
      </c>
      <c r="Y107">
        <v>12.705432</v>
      </c>
      <c r="Z107">
        <v>12.774882</v>
      </c>
      <c r="AA107">
        <v>12.837982</v>
      </c>
      <c r="AB107">
        <v>12.889324999999999</v>
      </c>
      <c r="AC107">
        <v>12.930984</v>
      </c>
      <c r="AD107">
        <v>12.964622</v>
      </c>
      <c r="AE107">
        <v>12.991986000000001</v>
      </c>
      <c r="AF107">
        <v>13.014219000000001</v>
      </c>
      <c r="AG107">
        <v>13.032406</v>
      </c>
      <c r="AH107">
        <v>13.047252</v>
      </c>
      <c r="AI107" t="s">
        <v>112</v>
      </c>
    </row>
    <row r="108" spans="1:35">
      <c r="A108" t="s">
        <v>742</v>
      </c>
      <c r="B108" t="s">
        <v>3384</v>
      </c>
      <c r="C108" t="s">
        <v>3385</v>
      </c>
      <c r="D108" t="s">
        <v>770</v>
      </c>
      <c r="F108">
        <v>0</v>
      </c>
      <c r="G108">
        <v>0</v>
      </c>
      <c r="H108">
        <v>11.516575</v>
      </c>
      <c r="I108">
        <v>11.516747000000001</v>
      </c>
      <c r="J108">
        <v>11.516781</v>
      </c>
      <c r="K108">
        <v>11.5168</v>
      </c>
      <c r="L108">
        <v>11.516813000000001</v>
      </c>
      <c r="M108">
        <v>11.516828</v>
      </c>
      <c r="N108">
        <v>11.516838999999999</v>
      </c>
      <c r="O108">
        <v>11.516855</v>
      </c>
      <c r="P108">
        <v>11.516870000000001</v>
      </c>
      <c r="Q108">
        <v>11.516885</v>
      </c>
      <c r="R108">
        <v>11.516895</v>
      </c>
      <c r="S108">
        <v>11.516905</v>
      </c>
      <c r="T108">
        <v>11.516907</v>
      </c>
      <c r="U108">
        <v>11.516908000000001</v>
      </c>
      <c r="V108">
        <v>11.516905</v>
      </c>
      <c r="W108">
        <v>11.516905</v>
      </c>
      <c r="X108">
        <v>11.516899</v>
      </c>
      <c r="Y108">
        <v>11.516897999999999</v>
      </c>
      <c r="Z108">
        <v>11.516895999999999</v>
      </c>
      <c r="AA108">
        <v>11.516893</v>
      </c>
      <c r="AB108">
        <v>11.516890999999999</v>
      </c>
      <c r="AC108">
        <v>11.516890999999999</v>
      </c>
      <c r="AD108">
        <v>11.51689</v>
      </c>
      <c r="AE108">
        <v>11.516890999999999</v>
      </c>
      <c r="AF108">
        <v>11.516887000000001</v>
      </c>
      <c r="AG108">
        <v>11.516889000000001</v>
      </c>
      <c r="AH108">
        <v>11.516883</v>
      </c>
      <c r="AI108" t="s">
        <v>112</v>
      </c>
    </row>
    <row r="109" spans="1:35">
      <c r="A109" t="s">
        <v>752</v>
      </c>
      <c r="B109" t="s">
        <v>3386</v>
      </c>
      <c r="C109" t="s">
        <v>3387</v>
      </c>
      <c r="F109">
        <v>8.204955</v>
      </c>
      <c r="G109">
        <v>8.3157870000000003</v>
      </c>
      <c r="H109">
        <v>8.4378159999999998</v>
      </c>
      <c r="I109">
        <v>8.5862459999999992</v>
      </c>
      <c r="J109">
        <v>8.7571700000000003</v>
      </c>
      <c r="K109">
        <v>8.9445899999999998</v>
      </c>
      <c r="L109">
        <v>9.1308469999999993</v>
      </c>
      <c r="M109">
        <v>9.3225560000000005</v>
      </c>
      <c r="N109">
        <v>9.515466</v>
      </c>
      <c r="O109">
        <v>9.709721</v>
      </c>
      <c r="P109">
        <v>9.8998550000000005</v>
      </c>
      <c r="Q109">
        <v>10.082129999999999</v>
      </c>
      <c r="R109">
        <v>10.250633000000001</v>
      </c>
      <c r="S109">
        <v>10.406843</v>
      </c>
      <c r="T109">
        <v>10.553023</v>
      </c>
      <c r="U109">
        <v>10.687296</v>
      </c>
      <c r="V109">
        <v>10.81714</v>
      </c>
      <c r="W109">
        <v>10.934727000000001</v>
      </c>
      <c r="X109">
        <v>11.047109000000001</v>
      </c>
      <c r="Y109">
        <v>11.14997</v>
      </c>
      <c r="Z109">
        <v>11.243423</v>
      </c>
      <c r="AA109">
        <v>11.324615</v>
      </c>
      <c r="AB109">
        <v>11.395239</v>
      </c>
      <c r="AC109">
        <v>11.459415999999999</v>
      </c>
      <c r="AD109">
        <v>11.519515999999999</v>
      </c>
      <c r="AE109">
        <v>11.575438999999999</v>
      </c>
      <c r="AF109">
        <v>11.626836000000001</v>
      </c>
      <c r="AG109">
        <v>11.675577000000001</v>
      </c>
      <c r="AH109">
        <v>11.723552</v>
      </c>
      <c r="AI109" s="32">
        <v>1.2999999999999999E-2</v>
      </c>
    </row>
    <row r="110" spans="1:35">
      <c r="A110" t="s">
        <v>745</v>
      </c>
    </row>
    <row r="111" spans="1:35">
      <c r="A111" t="s">
        <v>245</v>
      </c>
      <c r="B111" t="s">
        <v>3388</v>
      </c>
      <c r="C111" t="s">
        <v>3389</v>
      </c>
      <c r="D111" t="s">
        <v>769</v>
      </c>
      <c r="F111">
        <v>6.1723790000000003</v>
      </c>
      <c r="G111">
        <v>6.2501629999999997</v>
      </c>
      <c r="H111">
        <v>6.3399929999999998</v>
      </c>
      <c r="I111">
        <v>6.4461300000000001</v>
      </c>
      <c r="J111">
        <v>6.5662589999999996</v>
      </c>
      <c r="K111">
        <v>6.6943140000000003</v>
      </c>
      <c r="L111">
        <v>6.819439</v>
      </c>
      <c r="M111">
        <v>6.9420869999999999</v>
      </c>
      <c r="N111">
        <v>7.0601950000000002</v>
      </c>
      <c r="O111">
        <v>7.17354</v>
      </c>
      <c r="P111">
        <v>7.2810879999999996</v>
      </c>
      <c r="Q111">
        <v>7.3780000000000001</v>
      </c>
      <c r="R111">
        <v>7.4628839999999999</v>
      </c>
      <c r="S111">
        <v>7.5364060000000004</v>
      </c>
      <c r="T111">
        <v>7.6005079999999996</v>
      </c>
      <c r="U111">
        <v>7.6560259999999998</v>
      </c>
      <c r="V111">
        <v>7.7032790000000002</v>
      </c>
      <c r="W111">
        <v>7.7446919999999997</v>
      </c>
      <c r="X111">
        <v>7.7809039999999996</v>
      </c>
      <c r="Y111">
        <v>7.8134550000000003</v>
      </c>
      <c r="Z111">
        <v>7.840757</v>
      </c>
      <c r="AA111">
        <v>7.8643190000000001</v>
      </c>
      <c r="AB111">
        <v>7.8844390000000004</v>
      </c>
      <c r="AC111">
        <v>7.9019810000000001</v>
      </c>
      <c r="AD111">
        <v>7.9185400000000001</v>
      </c>
      <c r="AE111">
        <v>7.9343510000000004</v>
      </c>
      <c r="AF111">
        <v>7.9497150000000003</v>
      </c>
      <c r="AG111">
        <v>7.9657349999999996</v>
      </c>
      <c r="AH111">
        <v>7.9823529999999998</v>
      </c>
      <c r="AI111" s="32">
        <v>8.9999999999999993E-3</v>
      </c>
    </row>
    <row r="112" spans="1:35">
      <c r="A112" t="s">
        <v>737</v>
      </c>
      <c r="B112" t="s">
        <v>3390</v>
      </c>
      <c r="C112" t="s">
        <v>3391</v>
      </c>
      <c r="D112" t="s">
        <v>770</v>
      </c>
      <c r="F112">
        <v>5.5984280000000002</v>
      </c>
      <c r="G112">
        <v>5.6726150000000004</v>
      </c>
      <c r="H112">
        <v>5.7459030000000002</v>
      </c>
      <c r="I112">
        <v>5.8214740000000003</v>
      </c>
      <c r="J112">
        <v>5.8918400000000002</v>
      </c>
      <c r="K112">
        <v>5.9561289999999998</v>
      </c>
      <c r="L112">
        <v>6.0136279999999998</v>
      </c>
      <c r="M112">
        <v>6.0690499999999998</v>
      </c>
      <c r="N112">
        <v>6.118017</v>
      </c>
      <c r="O112">
        <v>6.1657859999999998</v>
      </c>
      <c r="P112">
        <v>6.2134349999999996</v>
      </c>
      <c r="Q112">
        <v>6.2599320000000001</v>
      </c>
      <c r="R112">
        <v>6.303585</v>
      </c>
      <c r="S112">
        <v>6.344659</v>
      </c>
      <c r="T112">
        <v>6.3852739999999999</v>
      </c>
      <c r="U112">
        <v>6.4225329999999996</v>
      </c>
      <c r="V112">
        <v>6.4575469999999999</v>
      </c>
      <c r="W112">
        <v>6.4912130000000001</v>
      </c>
      <c r="X112">
        <v>6.5247510000000002</v>
      </c>
      <c r="Y112">
        <v>6.5534470000000002</v>
      </c>
      <c r="Z112">
        <v>6.581798</v>
      </c>
      <c r="AA112">
        <v>6.6093820000000001</v>
      </c>
      <c r="AB112">
        <v>6.6344289999999999</v>
      </c>
      <c r="AC112">
        <v>6.6536429999999998</v>
      </c>
      <c r="AD112">
        <v>6.6694820000000004</v>
      </c>
      <c r="AE112">
        <v>6.6825279999999996</v>
      </c>
      <c r="AF112">
        <v>6.6931120000000002</v>
      </c>
      <c r="AG112">
        <v>6.7021470000000001</v>
      </c>
      <c r="AH112">
        <v>6.7094459999999998</v>
      </c>
      <c r="AI112" s="32">
        <v>6.0000000000000001E-3</v>
      </c>
    </row>
    <row r="113" spans="1:35">
      <c r="A113" t="s">
        <v>252</v>
      </c>
      <c r="B113" t="s">
        <v>3392</v>
      </c>
      <c r="C113" t="s">
        <v>3393</v>
      </c>
      <c r="D113" t="s">
        <v>770</v>
      </c>
      <c r="F113">
        <v>6.0498820000000002</v>
      </c>
      <c r="G113">
        <v>6.0476359999999998</v>
      </c>
      <c r="H113">
        <v>6.0424569999999997</v>
      </c>
      <c r="I113">
        <v>6.041099</v>
      </c>
      <c r="J113">
        <v>6.0478569999999996</v>
      </c>
      <c r="K113">
        <v>6.0672699999999997</v>
      </c>
      <c r="L113">
        <v>6.0945150000000003</v>
      </c>
      <c r="M113">
        <v>6.1340960000000004</v>
      </c>
      <c r="N113">
        <v>6.1834110000000004</v>
      </c>
      <c r="O113">
        <v>6.2425569999999997</v>
      </c>
      <c r="P113">
        <v>6.3091400000000002</v>
      </c>
      <c r="Q113">
        <v>6.3769150000000003</v>
      </c>
      <c r="R113">
        <v>6.436153</v>
      </c>
      <c r="S113">
        <v>6.4858890000000002</v>
      </c>
      <c r="T113">
        <v>6.5307510000000004</v>
      </c>
      <c r="U113">
        <v>6.5718370000000004</v>
      </c>
      <c r="V113">
        <v>6.6100839999999996</v>
      </c>
      <c r="W113">
        <v>6.6457499999999996</v>
      </c>
      <c r="X113">
        <v>6.6793750000000003</v>
      </c>
      <c r="Y113">
        <v>6.710102</v>
      </c>
      <c r="Z113">
        <v>6.7354380000000003</v>
      </c>
      <c r="AA113">
        <v>6.7577069999999999</v>
      </c>
      <c r="AB113">
        <v>6.7769919999999999</v>
      </c>
      <c r="AC113">
        <v>6.7934559999999999</v>
      </c>
      <c r="AD113">
        <v>6.807423</v>
      </c>
      <c r="AE113">
        <v>6.819178</v>
      </c>
      <c r="AF113">
        <v>6.8295170000000001</v>
      </c>
      <c r="AG113">
        <v>6.8410000000000002</v>
      </c>
      <c r="AH113">
        <v>6.8538550000000003</v>
      </c>
      <c r="AI113" s="32">
        <v>4.0000000000000001E-3</v>
      </c>
    </row>
    <row r="114" spans="1:35">
      <c r="A114" t="s">
        <v>261</v>
      </c>
      <c r="B114" t="s">
        <v>3394</v>
      </c>
      <c r="C114" t="s">
        <v>3395</v>
      </c>
      <c r="D114" t="s">
        <v>769</v>
      </c>
      <c r="F114">
        <v>5.9032150000000003</v>
      </c>
      <c r="G114">
        <v>5.971978</v>
      </c>
      <c r="H114">
        <v>6.0519489999999996</v>
      </c>
      <c r="I114">
        <v>6.1443570000000003</v>
      </c>
      <c r="J114">
        <v>6.2444309999999996</v>
      </c>
      <c r="K114">
        <v>6.3494830000000002</v>
      </c>
      <c r="L114">
        <v>6.4469339999999997</v>
      </c>
      <c r="M114">
        <v>6.5407650000000004</v>
      </c>
      <c r="N114">
        <v>6.631767</v>
      </c>
      <c r="O114">
        <v>6.721997</v>
      </c>
      <c r="P114">
        <v>6.8098879999999999</v>
      </c>
      <c r="Q114">
        <v>6.8910470000000004</v>
      </c>
      <c r="R114">
        <v>6.9637089999999997</v>
      </c>
      <c r="S114">
        <v>7.0280950000000004</v>
      </c>
      <c r="T114">
        <v>7.0878100000000002</v>
      </c>
      <c r="U114">
        <v>7.1421640000000002</v>
      </c>
      <c r="V114">
        <v>7.191567</v>
      </c>
      <c r="W114">
        <v>7.2349160000000001</v>
      </c>
      <c r="X114">
        <v>7.271738</v>
      </c>
      <c r="Y114">
        <v>7.3024620000000002</v>
      </c>
      <c r="Z114">
        <v>7.3284010000000004</v>
      </c>
      <c r="AA114">
        <v>7.3514480000000004</v>
      </c>
      <c r="AB114">
        <v>7.3716299999999997</v>
      </c>
      <c r="AC114">
        <v>7.3894929999999999</v>
      </c>
      <c r="AD114">
        <v>7.4061589999999997</v>
      </c>
      <c r="AE114">
        <v>7.4215730000000004</v>
      </c>
      <c r="AF114">
        <v>7.4374900000000004</v>
      </c>
      <c r="AG114">
        <v>7.4537440000000004</v>
      </c>
      <c r="AH114">
        <v>7.4693319999999996</v>
      </c>
      <c r="AI114" s="32">
        <v>8.0000000000000002E-3</v>
      </c>
    </row>
    <row r="115" spans="1:35">
      <c r="A115" t="s">
        <v>738</v>
      </c>
      <c r="B115" t="s">
        <v>3396</v>
      </c>
      <c r="C115" t="s">
        <v>3397</v>
      </c>
      <c r="D115" t="s">
        <v>770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t="s">
        <v>112</v>
      </c>
    </row>
    <row r="116" spans="1:35">
      <c r="A116" t="s">
        <v>739</v>
      </c>
      <c r="B116" t="s">
        <v>3398</v>
      </c>
      <c r="C116" t="s">
        <v>3399</v>
      </c>
      <c r="D116" t="s">
        <v>769</v>
      </c>
      <c r="F116">
        <v>12.530443</v>
      </c>
      <c r="G116">
        <v>12.264912000000001</v>
      </c>
      <c r="H116">
        <v>12.103764999999999</v>
      </c>
      <c r="I116">
        <v>11.988803000000001</v>
      </c>
      <c r="J116">
        <v>11.901937999999999</v>
      </c>
      <c r="K116">
        <v>11.834828</v>
      </c>
      <c r="L116">
        <v>11.776933</v>
      </c>
      <c r="M116">
        <v>11.728014999999999</v>
      </c>
      <c r="N116">
        <v>11.685517000000001</v>
      </c>
      <c r="O116">
        <v>11.647477</v>
      </c>
      <c r="P116">
        <v>11.613695</v>
      </c>
      <c r="Q116">
        <v>11.584943000000001</v>
      </c>
      <c r="R116">
        <v>11.563078000000001</v>
      </c>
      <c r="S116">
        <v>11.551143</v>
      </c>
      <c r="T116">
        <v>11.538569000000001</v>
      </c>
      <c r="U116">
        <v>11.531321999999999</v>
      </c>
      <c r="V116">
        <v>11.536275</v>
      </c>
      <c r="W116">
        <v>11.546806</v>
      </c>
      <c r="X116">
        <v>11.540997000000001</v>
      </c>
      <c r="Y116">
        <v>11.546763</v>
      </c>
      <c r="Z116">
        <v>11.572368000000001</v>
      </c>
      <c r="AA116">
        <v>11.596401</v>
      </c>
      <c r="AB116">
        <v>11.607893000000001</v>
      </c>
      <c r="AC116">
        <v>11.616717</v>
      </c>
      <c r="AD116">
        <v>11.623176000000001</v>
      </c>
      <c r="AE116">
        <v>11.62772</v>
      </c>
      <c r="AF116">
        <v>11.630972</v>
      </c>
      <c r="AG116">
        <v>11.633329</v>
      </c>
      <c r="AH116">
        <v>11.634862</v>
      </c>
      <c r="AI116" s="32">
        <v>-3.0000000000000001E-3</v>
      </c>
    </row>
    <row r="117" spans="1:35">
      <c r="A117" t="s">
        <v>740</v>
      </c>
      <c r="B117" t="s">
        <v>3400</v>
      </c>
      <c r="C117" t="s">
        <v>3401</v>
      </c>
      <c r="D117" t="s">
        <v>769</v>
      </c>
      <c r="F117">
        <v>0</v>
      </c>
      <c r="G117">
        <v>0</v>
      </c>
      <c r="H117">
        <v>1.546092</v>
      </c>
      <c r="I117">
        <v>2.7360000000000002</v>
      </c>
      <c r="J117">
        <v>3.6467459999999998</v>
      </c>
      <c r="K117">
        <v>4.3527519999999997</v>
      </c>
      <c r="L117">
        <v>4.9220860000000002</v>
      </c>
      <c r="M117">
        <v>5.4007050000000003</v>
      </c>
      <c r="N117">
        <v>5.8205150000000003</v>
      </c>
      <c r="O117">
        <v>6.2095510000000003</v>
      </c>
      <c r="P117">
        <v>6.5909620000000002</v>
      </c>
      <c r="Q117">
        <v>6.9709329999999996</v>
      </c>
      <c r="R117">
        <v>7.346317</v>
      </c>
      <c r="S117">
        <v>7.7141799999999998</v>
      </c>
      <c r="T117">
        <v>8.0825110000000002</v>
      </c>
      <c r="U117">
        <v>8.4473579999999995</v>
      </c>
      <c r="V117">
        <v>8.7964439999999993</v>
      </c>
      <c r="W117">
        <v>9.1181920000000005</v>
      </c>
      <c r="X117">
        <v>9.3973209999999998</v>
      </c>
      <c r="Y117">
        <v>9.6181850000000004</v>
      </c>
      <c r="Z117">
        <v>9.7676079999999992</v>
      </c>
      <c r="AA117">
        <v>9.9699349999999995</v>
      </c>
      <c r="AB117">
        <v>10.181891</v>
      </c>
      <c r="AC117">
        <v>10.318937999999999</v>
      </c>
      <c r="AD117">
        <v>10.342834</v>
      </c>
      <c r="AE117">
        <v>10.41</v>
      </c>
      <c r="AF117">
        <v>10.469529</v>
      </c>
      <c r="AG117">
        <v>10.522557000000001</v>
      </c>
      <c r="AH117">
        <v>10.569413000000001</v>
      </c>
      <c r="AI117" t="s">
        <v>112</v>
      </c>
    </row>
    <row r="118" spans="1:35">
      <c r="A118" t="s">
        <v>741</v>
      </c>
      <c r="B118" t="s">
        <v>3402</v>
      </c>
      <c r="C118" t="s">
        <v>3403</v>
      </c>
      <c r="D118" t="s">
        <v>770</v>
      </c>
      <c r="F118">
        <v>0</v>
      </c>
      <c r="G118">
        <v>0</v>
      </c>
      <c r="H118">
        <v>1.4758230000000001</v>
      </c>
      <c r="I118">
        <v>2.6038709999999998</v>
      </c>
      <c r="J118">
        <v>3.4689930000000002</v>
      </c>
      <c r="K118">
        <v>4.1408490000000002</v>
      </c>
      <c r="L118">
        <v>4.6799150000000003</v>
      </c>
      <c r="M118">
        <v>5.131392</v>
      </c>
      <c r="N118">
        <v>5.5266799999999998</v>
      </c>
      <c r="O118">
        <v>5.8942059999999996</v>
      </c>
      <c r="P118">
        <v>6.2553999999999998</v>
      </c>
      <c r="Q118">
        <v>6.618671</v>
      </c>
      <c r="R118">
        <v>6.9812019999999997</v>
      </c>
      <c r="S118">
        <v>7.3429510000000002</v>
      </c>
      <c r="T118">
        <v>7.7086709999999998</v>
      </c>
      <c r="U118">
        <v>8.0750270000000004</v>
      </c>
      <c r="V118">
        <v>8.4300040000000003</v>
      </c>
      <c r="W118">
        <v>8.7610109999999999</v>
      </c>
      <c r="X118">
        <v>9.0510110000000008</v>
      </c>
      <c r="Y118">
        <v>9.2813940000000006</v>
      </c>
      <c r="Z118">
        <v>9.4351839999999996</v>
      </c>
      <c r="AA118">
        <v>9.6532990000000005</v>
      </c>
      <c r="AB118">
        <v>9.8873870000000004</v>
      </c>
      <c r="AC118">
        <v>10.037898999999999</v>
      </c>
      <c r="AD118">
        <v>10.055942999999999</v>
      </c>
      <c r="AE118">
        <v>10.127402999999999</v>
      </c>
      <c r="AF118">
        <v>10.190970999999999</v>
      </c>
      <c r="AG118">
        <v>10.247705</v>
      </c>
      <c r="AH118">
        <v>10.297942000000001</v>
      </c>
      <c r="AI118" t="s">
        <v>112</v>
      </c>
    </row>
    <row r="119" spans="1:35">
      <c r="A119" t="s">
        <v>742</v>
      </c>
      <c r="B119" t="s">
        <v>3404</v>
      </c>
      <c r="C119" t="s">
        <v>3405</v>
      </c>
      <c r="D119" t="s">
        <v>769</v>
      </c>
      <c r="F119">
        <v>0</v>
      </c>
      <c r="G119">
        <v>0</v>
      </c>
      <c r="H119">
        <v>7.1006340000000003</v>
      </c>
      <c r="I119">
        <v>7.1059159999999997</v>
      </c>
      <c r="J119">
        <v>7.1075530000000002</v>
      </c>
      <c r="K119">
        <v>7.1082619999999999</v>
      </c>
      <c r="L119">
        <v>7.108644</v>
      </c>
      <c r="M119">
        <v>7.1088389999999997</v>
      </c>
      <c r="N119">
        <v>7.1089120000000001</v>
      </c>
      <c r="O119">
        <v>7.10893</v>
      </c>
      <c r="P119">
        <v>7.1089359999999999</v>
      </c>
      <c r="Q119">
        <v>7.108943</v>
      </c>
      <c r="R119">
        <v>7.1089659999999997</v>
      </c>
      <c r="S119">
        <v>7.1090030000000004</v>
      </c>
      <c r="T119">
        <v>7.1090530000000003</v>
      </c>
      <c r="U119">
        <v>7.1091139999999999</v>
      </c>
      <c r="V119">
        <v>7.1091860000000002</v>
      </c>
      <c r="W119">
        <v>7.1092690000000003</v>
      </c>
      <c r="X119">
        <v>7.1093650000000004</v>
      </c>
      <c r="Y119">
        <v>7.10947</v>
      </c>
      <c r="Z119">
        <v>7.1095860000000002</v>
      </c>
      <c r="AA119">
        <v>7.1097349999999997</v>
      </c>
      <c r="AB119">
        <v>7.1099069999999998</v>
      </c>
      <c r="AC119">
        <v>7.1100849999999998</v>
      </c>
      <c r="AD119">
        <v>7.1102600000000002</v>
      </c>
      <c r="AE119">
        <v>7.1104640000000003</v>
      </c>
      <c r="AF119">
        <v>7.1106790000000002</v>
      </c>
      <c r="AG119">
        <v>7.1109059999999999</v>
      </c>
      <c r="AH119">
        <v>7.1111440000000004</v>
      </c>
      <c r="AI119" t="s">
        <v>112</v>
      </c>
    </row>
    <row r="120" spans="1:35">
      <c r="A120" t="s">
        <v>753</v>
      </c>
      <c r="B120" t="s">
        <v>3406</v>
      </c>
      <c r="C120" t="s">
        <v>3407</v>
      </c>
      <c r="F120">
        <v>6.1685410000000003</v>
      </c>
      <c r="G120">
        <v>6.2461190000000002</v>
      </c>
      <c r="H120">
        <v>6.3357140000000003</v>
      </c>
      <c r="I120">
        <v>6.4415589999999998</v>
      </c>
      <c r="J120">
        <v>6.5613010000000003</v>
      </c>
      <c r="K120">
        <v>6.6889289999999999</v>
      </c>
      <c r="L120">
        <v>6.8135919999999999</v>
      </c>
      <c r="M120">
        <v>6.9357920000000002</v>
      </c>
      <c r="N120">
        <v>7.0534879999999998</v>
      </c>
      <c r="O120">
        <v>7.1664760000000003</v>
      </c>
      <c r="P120">
        <v>7.2736970000000003</v>
      </c>
      <c r="Q120">
        <v>7.3703019999999997</v>
      </c>
      <c r="R120">
        <v>7.4548839999999998</v>
      </c>
      <c r="S120">
        <v>7.5281099999999999</v>
      </c>
      <c r="T120">
        <v>7.5919629999999998</v>
      </c>
      <c r="U120">
        <v>7.6472530000000001</v>
      </c>
      <c r="V120">
        <v>7.694312</v>
      </c>
      <c r="W120">
        <v>7.7355099999999997</v>
      </c>
      <c r="X120">
        <v>7.7714720000000002</v>
      </c>
      <c r="Y120">
        <v>7.8037029999999996</v>
      </c>
      <c r="Z120">
        <v>7.830692</v>
      </c>
      <c r="AA120">
        <v>7.8539320000000004</v>
      </c>
      <c r="AB120">
        <v>7.87371</v>
      </c>
      <c r="AC120">
        <v>7.8908800000000001</v>
      </c>
      <c r="AD120">
        <v>7.9070320000000001</v>
      </c>
      <c r="AE120">
        <v>7.922396</v>
      </c>
      <c r="AF120">
        <v>7.9373050000000003</v>
      </c>
      <c r="AG120">
        <v>7.9528379999999999</v>
      </c>
      <c r="AH120">
        <v>7.9689120000000004</v>
      </c>
      <c r="AI120" s="32">
        <v>8.9999999999999993E-3</v>
      </c>
    </row>
    <row r="121" spans="1:35">
      <c r="A121" t="s">
        <v>754</v>
      </c>
      <c r="B121" t="s">
        <v>3408</v>
      </c>
      <c r="C121" t="s">
        <v>3409</v>
      </c>
      <c r="F121">
        <v>7.4737900000000002</v>
      </c>
      <c r="G121">
        <v>7.574878</v>
      </c>
      <c r="H121">
        <v>7.6960300000000004</v>
      </c>
      <c r="I121">
        <v>7.8354850000000003</v>
      </c>
      <c r="J121">
        <v>7.9866429999999999</v>
      </c>
      <c r="K121">
        <v>8.1451189999999993</v>
      </c>
      <c r="L121">
        <v>8.3001760000000004</v>
      </c>
      <c r="M121">
        <v>8.4559069999999998</v>
      </c>
      <c r="N121">
        <v>8.6109109999999998</v>
      </c>
      <c r="O121">
        <v>8.7645049999999998</v>
      </c>
      <c r="P121">
        <v>8.9144360000000002</v>
      </c>
      <c r="Q121">
        <v>9.0551460000000006</v>
      </c>
      <c r="R121">
        <v>9.1840910000000004</v>
      </c>
      <c r="S121">
        <v>9.3011660000000003</v>
      </c>
      <c r="T121">
        <v>9.407648</v>
      </c>
      <c r="U121">
        <v>9.5034890000000001</v>
      </c>
      <c r="V121">
        <v>9.5894919999999999</v>
      </c>
      <c r="W121">
        <v>9.6682100000000002</v>
      </c>
      <c r="X121">
        <v>9.7415749999999992</v>
      </c>
      <c r="Y121">
        <v>9.8092579999999998</v>
      </c>
      <c r="Z121">
        <v>9.8708480000000005</v>
      </c>
      <c r="AA121">
        <v>9.9272620000000007</v>
      </c>
      <c r="AB121">
        <v>9.9783410000000003</v>
      </c>
      <c r="AC121">
        <v>10.026918999999999</v>
      </c>
      <c r="AD121">
        <v>10.075530000000001</v>
      </c>
      <c r="AE121">
        <v>10.123870999999999</v>
      </c>
      <c r="AF121">
        <v>10.171478</v>
      </c>
      <c r="AG121">
        <v>10.218241000000001</v>
      </c>
      <c r="AH121">
        <v>10.264495</v>
      </c>
      <c r="AI121" s="32">
        <v>1.0999999999999999E-2</v>
      </c>
    </row>
    <row r="122" spans="1:35">
      <c r="A122" t="s">
        <v>755</v>
      </c>
    </row>
    <row r="123" spans="1:35">
      <c r="A123" t="s">
        <v>200</v>
      </c>
    </row>
    <row r="124" spans="1:35">
      <c r="A124" t="s">
        <v>245</v>
      </c>
      <c r="B124" t="s">
        <v>3410</v>
      </c>
      <c r="C124" t="s">
        <v>3411</v>
      </c>
      <c r="D124" t="s">
        <v>562</v>
      </c>
      <c r="F124">
        <v>3.015037</v>
      </c>
      <c r="G124">
        <v>3.08155</v>
      </c>
      <c r="H124">
        <v>3.1501079999999999</v>
      </c>
      <c r="I124">
        <v>3.2224620000000002</v>
      </c>
      <c r="J124">
        <v>3.2939560000000001</v>
      </c>
      <c r="K124">
        <v>3.3616600000000001</v>
      </c>
      <c r="L124">
        <v>3.427092</v>
      </c>
      <c r="M124">
        <v>3.4902700000000002</v>
      </c>
      <c r="N124">
        <v>3.549833</v>
      </c>
      <c r="O124">
        <v>3.6058970000000001</v>
      </c>
      <c r="P124">
        <v>3.6627139999999998</v>
      </c>
      <c r="Q124">
        <v>3.7146720000000002</v>
      </c>
      <c r="R124">
        <v>3.7616619999999998</v>
      </c>
      <c r="S124">
        <v>3.8032520000000001</v>
      </c>
      <c r="T124">
        <v>3.8431760000000001</v>
      </c>
      <c r="U124">
        <v>3.882984</v>
      </c>
      <c r="V124">
        <v>3.924528</v>
      </c>
      <c r="W124">
        <v>3.9655680000000002</v>
      </c>
      <c r="X124">
        <v>4.0046330000000001</v>
      </c>
      <c r="Y124">
        <v>4.0458100000000004</v>
      </c>
      <c r="Z124">
        <v>4.0873410000000003</v>
      </c>
      <c r="AA124">
        <v>4.1353119999999999</v>
      </c>
      <c r="AB124">
        <v>4.1866269999999997</v>
      </c>
      <c r="AC124">
        <v>4.2350120000000002</v>
      </c>
      <c r="AD124">
        <v>4.2808120000000001</v>
      </c>
      <c r="AE124">
        <v>4.3291370000000002</v>
      </c>
      <c r="AF124">
        <v>4.3789559999999996</v>
      </c>
      <c r="AG124">
        <v>4.4252010000000004</v>
      </c>
      <c r="AH124">
        <v>4.470567</v>
      </c>
      <c r="AI124" s="32">
        <v>1.4E-2</v>
      </c>
    </row>
    <row r="125" spans="1:35">
      <c r="A125" t="s">
        <v>737</v>
      </c>
      <c r="B125" t="s">
        <v>3412</v>
      </c>
      <c r="C125" t="s">
        <v>3413</v>
      </c>
      <c r="D125" t="s">
        <v>562</v>
      </c>
      <c r="F125">
        <v>1.311809</v>
      </c>
      <c r="G125">
        <v>1.378085</v>
      </c>
      <c r="H125">
        <v>1.4506669999999999</v>
      </c>
      <c r="I125">
        <v>1.530327</v>
      </c>
      <c r="J125">
        <v>1.6128629999999999</v>
      </c>
      <c r="K125">
        <v>1.6953240000000001</v>
      </c>
      <c r="L125">
        <v>1.777282</v>
      </c>
      <c r="M125">
        <v>1.85809</v>
      </c>
      <c r="N125">
        <v>1.9378629999999999</v>
      </c>
      <c r="O125">
        <v>2.0154909999999999</v>
      </c>
      <c r="P125">
        <v>2.09484</v>
      </c>
      <c r="Q125">
        <v>2.1723409999999999</v>
      </c>
      <c r="R125">
        <v>2.2465320000000002</v>
      </c>
      <c r="S125">
        <v>2.3165019999999998</v>
      </c>
      <c r="T125">
        <v>2.386161</v>
      </c>
      <c r="U125">
        <v>2.4562300000000001</v>
      </c>
      <c r="V125">
        <v>2.5262910000000001</v>
      </c>
      <c r="W125">
        <v>2.5965050000000001</v>
      </c>
      <c r="X125">
        <v>2.6668989999999999</v>
      </c>
      <c r="Y125">
        <v>2.740135</v>
      </c>
      <c r="Z125">
        <v>2.8113969999999999</v>
      </c>
      <c r="AA125">
        <v>2.8850440000000002</v>
      </c>
      <c r="AB125">
        <v>2.9621379999999999</v>
      </c>
      <c r="AC125">
        <v>3.0392920000000001</v>
      </c>
      <c r="AD125">
        <v>3.1158380000000001</v>
      </c>
      <c r="AE125">
        <v>3.1936939999999998</v>
      </c>
      <c r="AF125">
        <v>3.2711389999999998</v>
      </c>
      <c r="AG125">
        <v>3.3446229999999999</v>
      </c>
      <c r="AH125">
        <v>3.4151910000000001</v>
      </c>
      <c r="AI125" s="32">
        <v>3.5000000000000003E-2</v>
      </c>
    </row>
    <row r="126" spans="1:35">
      <c r="A126" t="s">
        <v>252</v>
      </c>
      <c r="B126" t="s">
        <v>3414</v>
      </c>
      <c r="C126" t="s">
        <v>3415</v>
      </c>
      <c r="D126" t="s">
        <v>562</v>
      </c>
      <c r="F126">
        <v>1.18E-4</v>
      </c>
      <c r="G126">
        <v>3.6200000000000002E-4</v>
      </c>
      <c r="H126">
        <v>6.1200000000000002E-4</v>
      </c>
      <c r="I126">
        <v>8.6600000000000002E-4</v>
      </c>
      <c r="J126">
        <v>1.1249999999999999E-3</v>
      </c>
      <c r="K126">
        <v>1.384E-3</v>
      </c>
      <c r="L126">
        <v>1.6490000000000001E-3</v>
      </c>
      <c r="M126">
        <v>1.9220000000000001E-3</v>
      </c>
      <c r="N126">
        <v>2.2049999999999999E-3</v>
      </c>
      <c r="O126">
        <v>2.4989999999999999E-3</v>
      </c>
      <c r="P126">
        <v>2.8089999999999999E-3</v>
      </c>
      <c r="Q126">
        <v>3.1350000000000002E-3</v>
      </c>
      <c r="R126">
        <v>3.454E-3</v>
      </c>
      <c r="S126">
        <v>3.7759999999999998E-3</v>
      </c>
      <c r="T126">
        <v>4.1209999999999997E-3</v>
      </c>
      <c r="U126">
        <v>4.4949999999999999E-3</v>
      </c>
      <c r="V126">
        <v>4.9040000000000004E-3</v>
      </c>
      <c r="W126">
        <v>5.3540000000000003E-3</v>
      </c>
      <c r="X126">
        <v>5.8450000000000004E-3</v>
      </c>
      <c r="Y126">
        <v>6.3769999999999999E-3</v>
      </c>
      <c r="Z126">
        <v>6.9519999999999998E-3</v>
      </c>
      <c r="AA126">
        <v>7.5729999999999999E-3</v>
      </c>
      <c r="AB126">
        <v>8.2400000000000008E-3</v>
      </c>
      <c r="AC126">
        <v>8.9560000000000004E-3</v>
      </c>
      <c r="AD126">
        <v>9.7230000000000007E-3</v>
      </c>
      <c r="AE126">
        <v>1.0541999999999999E-2</v>
      </c>
      <c r="AF126">
        <v>1.1409000000000001E-2</v>
      </c>
      <c r="AG126">
        <v>1.2322E-2</v>
      </c>
      <c r="AH126">
        <v>1.3278E-2</v>
      </c>
      <c r="AI126" s="32">
        <v>0.184</v>
      </c>
    </row>
    <row r="127" spans="1:35">
      <c r="A127" t="s">
        <v>261</v>
      </c>
      <c r="B127" t="s">
        <v>3416</v>
      </c>
      <c r="C127" t="s">
        <v>3417</v>
      </c>
      <c r="D127" t="s">
        <v>562</v>
      </c>
      <c r="F127">
        <v>8.1099999999999998E-4</v>
      </c>
      <c r="G127">
        <v>8.0800000000000002E-4</v>
      </c>
      <c r="H127">
        <v>8.0500000000000005E-4</v>
      </c>
      <c r="I127">
        <v>8.0099999999999995E-4</v>
      </c>
      <c r="J127">
        <v>7.9600000000000005E-4</v>
      </c>
      <c r="K127">
        <v>7.9100000000000004E-4</v>
      </c>
      <c r="L127">
        <v>7.8399999999999997E-4</v>
      </c>
      <c r="M127">
        <v>7.7800000000000005E-4</v>
      </c>
      <c r="N127">
        <v>7.6999999999999996E-4</v>
      </c>
      <c r="O127">
        <v>7.6199999999999998E-4</v>
      </c>
      <c r="P127">
        <v>7.5299999999999998E-4</v>
      </c>
      <c r="Q127">
        <v>7.4299999999999995E-4</v>
      </c>
      <c r="R127">
        <v>7.3300000000000004E-4</v>
      </c>
      <c r="S127">
        <v>7.2199999999999999E-4</v>
      </c>
      <c r="T127">
        <v>7.1100000000000004E-4</v>
      </c>
      <c r="U127">
        <v>6.9899999999999997E-4</v>
      </c>
      <c r="V127">
        <v>6.8599999999999998E-4</v>
      </c>
      <c r="W127">
        <v>6.7299999999999999E-4</v>
      </c>
      <c r="X127">
        <v>6.6E-4</v>
      </c>
      <c r="Y127">
        <v>6.4599999999999998E-4</v>
      </c>
      <c r="Z127">
        <v>6.3199999999999997E-4</v>
      </c>
      <c r="AA127">
        <v>6.1700000000000004E-4</v>
      </c>
      <c r="AB127">
        <v>6.02E-4</v>
      </c>
      <c r="AC127">
        <v>5.8699999999999996E-4</v>
      </c>
      <c r="AD127">
        <v>5.6400000000000005E-4</v>
      </c>
      <c r="AE127">
        <v>5.2999999999999998E-4</v>
      </c>
      <c r="AF127">
        <v>4.8200000000000001E-4</v>
      </c>
      <c r="AG127">
        <v>4.2700000000000002E-4</v>
      </c>
      <c r="AH127">
        <v>3.5799999999999997E-4</v>
      </c>
      <c r="AI127" s="32">
        <v>-2.9000000000000001E-2</v>
      </c>
    </row>
    <row r="128" spans="1:35">
      <c r="A128" t="s">
        <v>738</v>
      </c>
      <c r="B128" t="s">
        <v>3418</v>
      </c>
      <c r="C128" t="s">
        <v>3419</v>
      </c>
      <c r="D128" t="s">
        <v>562</v>
      </c>
      <c r="F128">
        <v>0.22939300000000001</v>
      </c>
      <c r="G128">
        <v>0.24005599999999999</v>
      </c>
      <c r="H128">
        <v>0.250585</v>
      </c>
      <c r="I128">
        <v>0.26078800000000002</v>
      </c>
      <c r="J128">
        <v>0.27049899999999999</v>
      </c>
      <c r="K128">
        <v>0.27981400000000001</v>
      </c>
      <c r="L128">
        <v>0.28869499999999998</v>
      </c>
      <c r="M128">
        <v>0.29727199999999998</v>
      </c>
      <c r="N128">
        <v>0.30555500000000002</v>
      </c>
      <c r="O128">
        <v>0.31373000000000001</v>
      </c>
      <c r="P128">
        <v>0.321961</v>
      </c>
      <c r="Q128">
        <v>0.33024900000000001</v>
      </c>
      <c r="R128">
        <v>0.33824700000000002</v>
      </c>
      <c r="S128">
        <v>0.34599299999999999</v>
      </c>
      <c r="T128">
        <v>0.35356300000000002</v>
      </c>
      <c r="U128">
        <v>0.36109599999999997</v>
      </c>
      <c r="V128">
        <v>0.368676</v>
      </c>
      <c r="W128">
        <v>0.376357</v>
      </c>
      <c r="X128">
        <v>0.384127</v>
      </c>
      <c r="Y128">
        <v>0.39127699999999999</v>
      </c>
      <c r="Z128">
        <v>0.398395</v>
      </c>
      <c r="AA128">
        <v>0.405416</v>
      </c>
      <c r="AB128">
        <v>0.41114600000000001</v>
      </c>
      <c r="AC128">
        <v>0.41387200000000002</v>
      </c>
      <c r="AD128">
        <v>0.414489</v>
      </c>
      <c r="AE128">
        <v>0.41369699999999998</v>
      </c>
      <c r="AF128">
        <v>0.41261599999999998</v>
      </c>
      <c r="AG128">
        <v>0.40854600000000002</v>
      </c>
      <c r="AH128">
        <v>0.40374700000000002</v>
      </c>
      <c r="AI128" s="32">
        <v>0.02</v>
      </c>
    </row>
    <row r="129" spans="1:35">
      <c r="A129" t="s">
        <v>739</v>
      </c>
      <c r="B129" t="s">
        <v>3420</v>
      </c>
      <c r="C129" t="s">
        <v>3421</v>
      </c>
      <c r="D129" t="s">
        <v>562</v>
      </c>
      <c r="F129">
        <v>6.7000000000000002E-5</v>
      </c>
      <c r="G129">
        <v>6.6000000000000005E-5</v>
      </c>
      <c r="H129">
        <v>6.4999999999999994E-5</v>
      </c>
      <c r="I129">
        <v>6.4999999999999994E-5</v>
      </c>
      <c r="J129">
        <v>6.3999999999999997E-5</v>
      </c>
      <c r="K129">
        <v>6.3E-5</v>
      </c>
      <c r="L129">
        <v>6.2000000000000003E-5</v>
      </c>
      <c r="M129">
        <v>6.0999999999999999E-5</v>
      </c>
      <c r="N129">
        <v>6.0000000000000002E-5</v>
      </c>
      <c r="O129">
        <v>5.8999999999999998E-5</v>
      </c>
      <c r="P129">
        <v>5.8E-5</v>
      </c>
      <c r="Q129">
        <v>5.7000000000000003E-5</v>
      </c>
      <c r="R129">
        <v>5.5999999999999999E-5</v>
      </c>
      <c r="S129">
        <v>5.5000000000000002E-5</v>
      </c>
      <c r="T129">
        <v>5.3999999999999998E-5</v>
      </c>
      <c r="U129">
        <v>5.3000000000000001E-5</v>
      </c>
      <c r="V129">
        <v>5.1E-5</v>
      </c>
      <c r="W129">
        <v>5.0000000000000002E-5</v>
      </c>
      <c r="X129">
        <v>4.8999999999999998E-5</v>
      </c>
      <c r="Y129">
        <v>4.6999999999999997E-5</v>
      </c>
      <c r="Z129">
        <v>4.6E-5</v>
      </c>
      <c r="AA129">
        <v>4.5000000000000003E-5</v>
      </c>
      <c r="AB129">
        <v>3.6000000000000001E-5</v>
      </c>
      <c r="AC129">
        <v>2.5000000000000001E-5</v>
      </c>
      <c r="AD129">
        <v>1.8E-5</v>
      </c>
      <c r="AE129">
        <v>1.2E-5</v>
      </c>
      <c r="AF129">
        <v>9.0000000000000002E-6</v>
      </c>
      <c r="AG129">
        <v>6.0000000000000002E-6</v>
      </c>
      <c r="AH129">
        <v>3.9999999999999998E-6</v>
      </c>
      <c r="AI129" s="32">
        <v>-9.4E-2</v>
      </c>
    </row>
    <row r="130" spans="1:35">
      <c r="A130" t="s">
        <v>740</v>
      </c>
      <c r="B130" t="s">
        <v>3422</v>
      </c>
      <c r="C130" t="s">
        <v>3423</v>
      </c>
      <c r="D130" t="s">
        <v>562</v>
      </c>
      <c r="F130">
        <v>0</v>
      </c>
      <c r="G130">
        <v>2.8200000000000002E-4</v>
      </c>
      <c r="H130">
        <v>5.7499999999999999E-4</v>
      </c>
      <c r="I130">
        <v>8.8099999999999995E-4</v>
      </c>
      <c r="J130">
        <v>1.1950000000000001E-3</v>
      </c>
      <c r="K130">
        <v>1.5139999999999999E-3</v>
      </c>
      <c r="L130">
        <v>1.8469999999999999E-3</v>
      </c>
      <c r="M130">
        <v>2.1979999999999999E-3</v>
      </c>
      <c r="N130">
        <v>2.5669999999999998E-3</v>
      </c>
      <c r="O130">
        <v>2.9580000000000001E-3</v>
      </c>
      <c r="P130">
        <v>3.382E-3</v>
      </c>
      <c r="Q130">
        <v>3.8400000000000001E-3</v>
      </c>
      <c r="R130">
        <v>4.3239999999999997E-3</v>
      </c>
      <c r="S130">
        <v>4.8380000000000003E-3</v>
      </c>
      <c r="T130">
        <v>5.3940000000000004E-3</v>
      </c>
      <c r="U130">
        <v>6.0020000000000004E-3</v>
      </c>
      <c r="V130">
        <v>6.6779999999999999E-3</v>
      </c>
      <c r="W130">
        <v>7.43E-3</v>
      </c>
      <c r="X130">
        <v>8.2640000000000005E-3</v>
      </c>
      <c r="Y130">
        <v>9.1809999999999999E-3</v>
      </c>
      <c r="Z130">
        <v>1.0181000000000001E-2</v>
      </c>
      <c r="AA130">
        <v>1.1261E-2</v>
      </c>
      <c r="AB130">
        <v>1.2409999999999999E-2</v>
      </c>
      <c r="AC130">
        <v>1.3627999999999999E-2</v>
      </c>
      <c r="AD130">
        <v>1.4914999999999999E-2</v>
      </c>
      <c r="AE130">
        <v>1.6265000000000002E-2</v>
      </c>
      <c r="AF130">
        <v>1.7672E-2</v>
      </c>
      <c r="AG130">
        <v>1.9127000000000002E-2</v>
      </c>
      <c r="AH130">
        <v>2.0625000000000001E-2</v>
      </c>
      <c r="AI130" t="s">
        <v>112</v>
      </c>
    </row>
    <row r="131" spans="1:35">
      <c r="A131" t="s">
        <v>741</v>
      </c>
      <c r="B131" t="s">
        <v>3424</v>
      </c>
      <c r="C131" t="s">
        <v>3425</v>
      </c>
      <c r="D131" t="s">
        <v>562</v>
      </c>
      <c r="F131">
        <v>0</v>
      </c>
      <c r="G131">
        <v>3.0699999999999998E-4</v>
      </c>
      <c r="H131">
        <v>6.1899999999999998E-4</v>
      </c>
      <c r="I131">
        <v>9.3800000000000003E-4</v>
      </c>
      <c r="J131">
        <v>1.258E-3</v>
      </c>
      <c r="K131">
        <v>1.5770000000000001E-3</v>
      </c>
      <c r="L131">
        <v>1.9040000000000001E-3</v>
      </c>
      <c r="M131">
        <v>2.2420000000000001E-3</v>
      </c>
      <c r="N131">
        <v>2.5929999999999998E-3</v>
      </c>
      <c r="O131">
        <v>2.9659999999999999E-3</v>
      </c>
      <c r="P131">
        <v>3.372E-3</v>
      </c>
      <c r="Q131">
        <v>3.8159999999999999E-3</v>
      </c>
      <c r="R131">
        <v>4.2909999999999997E-3</v>
      </c>
      <c r="S131">
        <v>4.8040000000000001E-3</v>
      </c>
      <c r="T131">
        <v>5.3660000000000001E-3</v>
      </c>
      <c r="U131">
        <v>5.9919999999999999E-3</v>
      </c>
      <c r="V131">
        <v>6.6959999999999997E-3</v>
      </c>
      <c r="W131">
        <v>7.4910000000000003E-3</v>
      </c>
      <c r="X131">
        <v>8.3840000000000008E-3</v>
      </c>
      <c r="Y131">
        <v>9.3779999999999992E-3</v>
      </c>
      <c r="Z131">
        <v>1.0472E-2</v>
      </c>
      <c r="AA131">
        <v>1.166E-2</v>
      </c>
      <c r="AB131">
        <v>1.2933E-2</v>
      </c>
      <c r="AC131">
        <v>1.4290000000000001E-2</v>
      </c>
      <c r="AD131">
        <v>1.5731999999999999E-2</v>
      </c>
      <c r="AE131">
        <v>1.7247999999999999E-2</v>
      </c>
      <c r="AF131">
        <v>1.8831000000000001E-2</v>
      </c>
      <c r="AG131">
        <v>2.0472000000000001E-2</v>
      </c>
      <c r="AH131">
        <v>2.2161E-2</v>
      </c>
      <c r="AI131" t="s">
        <v>112</v>
      </c>
    </row>
    <row r="132" spans="1:35">
      <c r="A132" t="s">
        <v>742</v>
      </c>
      <c r="B132" t="s">
        <v>3426</v>
      </c>
      <c r="C132" t="s">
        <v>3427</v>
      </c>
      <c r="D132" t="s">
        <v>562</v>
      </c>
      <c r="F132">
        <v>0</v>
      </c>
      <c r="G132">
        <v>0</v>
      </c>
      <c r="H132">
        <v>0</v>
      </c>
      <c r="I132">
        <v>0</v>
      </c>
      <c r="J132">
        <v>0</v>
      </c>
      <c r="K132">
        <v>0</v>
      </c>
      <c r="L132">
        <v>0</v>
      </c>
      <c r="M132">
        <v>9.9999999999999995E-7</v>
      </c>
      <c r="N132">
        <v>9.9999999999999995E-7</v>
      </c>
      <c r="O132">
        <v>9.9999999999999995E-7</v>
      </c>
      <c r="P132">
        <v>9.9999999999999995E-7</v>
      </c>
      <c r="Q132">
        <v>9.9999999999999995E-7</v>
      </c>
      <c r="R132">
        <v>9.9999999999999995E-7</v>
      </c>
      <c r="S132">
        <v>9.9999999999999995E-7</v>
      </c>
      <c r="T132">
        <v>9.9999999999999995E-7</v>
      </c>
      <c r="U132">
        <v>9.9999999999999995E-7</v>
      </c>
      <c r="V132">
        <v>9.9999999999999995E-7</v>
      </c>
      <c r="W132">
        <v>1.9999999999999999E-6</v>
      </c>
      <c r="X132">
        <v>1.9999999999999999E-6</v>
      </c>
      <c r="Y132">
        <v>1.9999999999999999E-6</v>
      </c>
      <c r="Z132">
        <v>1.9999999999999999E-6</v>
      </c>
      <c r="AA132">
        <v>1.9999999999999999E-6</v>
      </c>
      <c r="AB132">
        <v>1.9999999999999999E-6</v>
      </c>
      <c r="AC132">
        <v>1.9999999999999999E-6</v>
      </c>
      <c r="AD132">
        <v>1.9999999999999999E-6</v>
      </c>
      <c r="AE132">
        <v>1.9999999999999999E-6</v>
      </c>
      <c r="AF132">
        <v>1.9999999999999999E-6</v>
      </c>
      <c r="AG132">
        <v>1.9999999999999999E-6</v>
      </c>
      <c r="AH132">
        <v>1.9999999999999999E-6</v>
      </c>
      <c r="AI132" t="s">
        <v>112</v>
      </c>
    </row>
    <row r="133" spans="1:35">
      <c r="A133" t="s">
        <v>743</v>
      </c>
      <c r="B133" t="s">
        <v>3428</v>
      </c>
      <c r="C133" t="s">
        <v>3429</v>
      </c>
      <c r="D133" t="s">
        <v>562</v>
      </c>
      <c r="F133">
        <v>4.5572350000000004</v>
      </c>
      <c r="G133">
        <v>4.7015169999999999</v>
      </c>
      <c r="H133">
        <v>4.8540369999999999</v>
      </c>
      <c r="I133">
        <v>5.0171279999999996</v>
      </c>
      <c r="J133">
        <v>5.1817539999999997</v>
      </c>
      <c r="K133">
        <v>5.3421240000000001</v>
      </c>
      <c r="L133">
        <v>5.4993150000000002</v>
      </c>
      <c r="M133">
        <v>5.6528340000000004</v>
      </c>
      <c r="N133">
        <v>5.8014460000000003</v>
      </c>
      <c r="O133">
        <v>5.9443580000000003</v>
      </c>
      <c r="P133">
        <v>6.0898839999999996</v>
      </c>
      <c r="Q133">
        <v>6.2288509999999997</v>
      </c>
      <c r="R133">
        <v>6.3593000000000002</v>
      </c>
      <c r="S133">
        <v>6.4799410000000002</v>
      </c>
      <c r="T133">
        <v>6.5985399999999998</v>
      </c>
      <c r="U133">
        <v>6.7175419999999999</v>
      </c>
      <c r="V133">
        <v>6.8385049999999996</v>
      </c>
      <c r="W133">
        <v>6.9594290000000001</v>
      </c>
      <c r="X133">
        <v>7.0788570000000002</v>
      </c>
      <c r="Y133">
        <v>7.2028530000000002</v>
      </c>
      <c r="Z133">
        <v>7.3254200000000003</v>
      </c>
      <c r="AA133">
        <v>7.4569270000000003</v>
      </c>
      <c r="AB133">
        <v>7.5941330000000002</v>
      </c>
      <c r="AC133">
        <v>7.7256629999999999</v>
      </c>
      <c r="AD133">
        <v>7.8520909999999997</v>
      </c>
      <c r="AE133">
        <v>7.9811259999999997</v>
      </c>
      <c r="AF133">
        <v>8.1111160000000009</v>
      </c>
      <c r="AG133">
        <v>8.2307199999999998</v>
      </c>
      <c r="AH133">
        <v>8.3459269999999997</v>
      </c>
      <c r="AI133" s="32">
        <v>2.1999999999999999E-2</v>
      </c>
    </row>
    <row r="134" spans="1:35">
      <c r="A134" t="s">
        <v>202</v>
      </c>
    </row>
    <row r="135" spans="1:35">
      <c r="A135" t="s">
        <v>245</v>
      </c>
      <c r="B135" t="s">
        <v>3430</v>
      </c>
      <c r="C135" t="s">
        <v>3431</v>
      </c>
      <c r="D135" t="s">
        <v>562</v>
      </c>
      <c r="F135">
        <v>2.238826</v>
      </c>
      <c r="G135">
        <v>2.2633740000000002</v>
      </c>
      <c r="H135">
        <v>2.2858019999999999</v>
      </c>
      <c r="I135">
        <v>2.3155199999999998</v>
      </c>
      <c r="J135">
        <v>2.3517480000000002</v>
      </c>
      <c r="K135">
        <v>2.3905979999999998</v>
      </c>
      <c r="L135">
        <v>2.4309340000000002</v>
      </c>
      <c r="M135">
        <v>2.4686080000000001</v>
      </c>
      <c r="N135">
        <v>2.5038360000000002</v>
      </c>
      <c r="O135">
        <v>2.5353509999999999</v>
      </c>
      <c r="P135">
        <v>2.5670540000000002</v>
      </c>
      <c r="Q135">
        <v>2.5941019999999999</v>
      </c>
      <c r="R135">
        <v>2.6154500000000001</v>
      </c>
      <c r="S135">
        <v>2.6355559999999998</v>
      </c>
      <c r="T135">
        <v>2.6571289999999999</v>
      </c>
      <c r="U135">
        <v>2.6805840000000001</v>
      </c>
      <c r="V135">
        <v>2.705066</v>
      </c>
      <c r="W135">
        <v>2.7292969999999999</v>
      </c>
      <c r="X135">
        <v>2.75204</v>
      </c>
      <c r="Y135">
        <v>2.772637</v>
      </c>
      <c r="Z135">
        <v>2.7935240000000001</v>
      </c>
      <c r="AA135">
        <v>2.8207249999999999</v>
      </c>
      <c r="AB135">
        <v>2.8527390000000001</v>
      </c>
      <c r="AC135">
        <v>2.8844479999999999</v>
      </c>
      <c r="AD135">
        <v>2.9134350000000002</v>
      </c>
      <c r="AE135">
        <v>2.9424649999999999</v>
      </c>
      <c r="AF135">
        <v>2.9714170000000002</v>
      </c>
      <c r="AG135">
        <v>2.9997310000000001</v>
      </c>
      <c r="AH135">
        <v>3.026831</v>
      </c>
      <c r="AI135" s="32">
        <v>1.0999999999999999E-2</v>
      </c>
    </row>
    <row r="136" spans="1:35">
      <c r="A136" t="s">
        <v>737</v>
      </c>
      <c r="B136" t="s">
        <v>3432</v>
      </c>
      <c r="C136" t="s">
        <v>3433</v>
      </c>
      <c r="D136" t="s">
        <v>562</v>
      </c>
      <c r="F136">
        <v>1.4996799999999999</v>
      </c>
      <c r="G136">
        <v>1.4961500000000001</v>
      </c>
      <c r="H136">
        <v>1.4948760000000001</v>
      </c>
      <c r="I136">
        <v>1.501371</v>
      </c>
      <c r="J136">
        <v>1.5139609999999999</v>
      </c>
      <c r="K136">
        <v>1.530346</v>
      </c>
      <c r="L136">
        <v>1.5480689999999999</v>
      </c>
      <c r="M136">
        <v>1.565221</v>
      </c>
      <c r="N136">
        <v>1.581971</v>
      </c>
      <c r="O136">
        <v>1.595356</v>
      </c>
      <c r="P136">
        <v>1.6105339999999999</v>
      </c>
      <c r="Q136">
        <v>1.6222669999999999</v>
      </c>
      <c r="R136">
        <v>1.6313610000000001</v>
      </c>
      <c r="S136">
        <v>1.6416010000000001</v>
      </c>
      <c r="T136">
        <v>1.65225</v>
      </c>
      <c r="U136">
        <v>1.6639839999999999</v>
      </c>
      <c r="V136">
        <v>1.6763749999999999</v>
      </c>
      <c r="W136">
        <v>1.690836</v>
      </c>
      <c r="X136">
        <v>1.7037960000000001</v>
      </c>
      <c r="Y136">
        <v>1.717433</v>
      </c>
      <c r="Z136">
        <v>1.7319560000000001</v>
      </c>
      <c r="AA136">
        <v>1.749482</v>
      </c>
      <c r="AB136">
        <v>1.7689250000000001</v>
      </c>
      <c r="AC136">
        <v>1.7867660000000001</v>
      </c>
      <c r="AD136">
        <v>1.8028120000000001</v>
      </c>
      <c r="AE136">
        <v>1.81793</v>
      </c>
      <c r="AF136">
        <v>1.8325530000000001</v>
      </c>
      <c r="AG136">
        <v>1.8473809999999999</v>
      </c>
      <c r="AH136">
        <v>1.860595</v>
      </c>
      <c r="AI136" s="32">
        <v>8.0000000000000002E-3</v>
      </c>
    </row>
    <row r="137" spans="1:35">
      <c r="A137" t="s">
        <v>252</v>
      </c>
      <c r="B137" t="s">
        <v>3434</v>
      </c>
      <c r="C137" t="s">
        <v>3435</v>
      </c>
      <c r="D137" t="s">
        <v>562</v>
      </c>
      <c r="F137">
        <v>2.483E-3</v>
      </c>
      <c r="G137">
        <v>2.4729999999999999E-3</v>
      </c>
      <c r="H137">
        <v>2.4919999999999999E-3</v>
      </c>
      <c r="I137">
        <v>2.5439999999999998E-3</v>
      </c>
      <c r="J137">
        <v>2.6310000000000001E-3</v>
      </c>
      <c r="K137">
        <v>2.7360000000000002E-3</v>
      </c>
      <c r="L137">
        <v>2.8579999999999999E-3</v>
      </c>
      <c r="M137">
        <v>2.9759999999999999E-3</v>
      </c>
      <c r="N137">
        <v>3.104E-3</v>
      </c>
      <c r="O137">
        <v>3.2360000000000002E-3</v>
      </c>
      <c r="P137">
        <v>3.3869999999999998E-3</v>
      </c>
      <c r="Q137">
        <v>3.565E-3</v>
      </c>
      <c r="R137">
        <v>3.7369999999999999E-3</v>
      </c>
      <c r="S137">
        <v>3.9110000000000004E-3</v>
      </c>
      <c r="T137">
        <v>4.1190000000000003E-3</v>
      </c>
      <c r="U137">
        <v>4.365E-3</v>
      </c>
      <c r="V137">
        <v>4.6490000000000004E-3</v>
      </c>
      <c r="W137">
        <v>4.9719999999999999E-3</v>
      </c>
      <c r="X137">
        <v>5.3280000000000003E-3</v>
      </c>
      <c r="Y137">
        <v>5.7099999999999998E-3</v>
      </c>
      <c r="Z137">
        <v>6.117E-3</v>
      </c>
      <c r="AA137">
        <v>6.5510000000000004E-3</v>
      </c>
      <c r="AB137">
        <v>7.0089999999999996E-3</v>
      </c>
      <c r="AC137">
        <v>7.4830000000000001E-3</v>
      </c>
      <c r="AD137">
        <v>7.9690000000000004E-3</v>
      </c>
      <c r="AE137">
        <v>8.4659999999999996E-3</v>
      </c>
      <c r="AF137">
        <v>8.9730000000000001E-3</v>
      </c>
      <c r="AG137">
        <v>9.4160000000000008E-3</v>
      </c>
      <c r="AH137">
        <v>9.8849999999999997E-3</v>
      </c>
      <c r="AI137" s="32">
        <v>5.0999999999999997E-2</v>
      </c>
    </row>
    <row r="138" spans="1:35">
      <c r="A138" t="s">
        <v>261</v>
      </c>
      <c r="B138" t="s">
        <v>3436</v>
      </c>
      <c r="C138" t="s">
        <v>3437</v>
      </c>
      <c r="D138" t="s">
        <v>562</v>
      </c>
      <c r="F138">
        <v>2.431E-3</v>
      </c>
      <c r="G138">
        <v>2.4499999999999999E-3</v>
      </c>
      <c r="H138">
        <v>2.457E-3</v>
      </c>
      <c r="I138">
        <v>2.4559999999999998E-3</v>
      </c>
      <c r="J138">
        <v>2.447E-3</v>
      </c>
      <c r="K138">
        <v>2.4299999999999999E-3</v>
      </c>
      <c r="L138">
        <v>2.4030000000000002E-3</v>
      </c>
      <c r="M138">
        <v>2.369E-3</v>
      </c>
      <c r="N138">
        <v>2.3259999999999999E-3</v>
      </c>
      <c r="O138">
        <v>2.2750000000000001E-3</v>
      </c>
      <c r="P138">
        <v>2.2179999999999999E-3</v>
      </c>
      <c r="Q138">
        <v>2.1559999999999999E-3</v>
      </c>
      <c r="R138">
        <v>2.0869999999999999E-3</v>
      </c>
      <c r="S138">
        <v>2.0119999999999999E-3</v>
      </c>
      <c r="T138">
        <v>1.926E-3</v>
      </c>
      <c r="U138">
        <v>1.8400000000000001E-3</v>
      </c>
      <c r="V138">
        <v>1.7520000000000001E-3</v>
      </c>
      <c r="W138">
        <v>1.67E-3</v>
      </c>
      <c r="X138">
        <v>1.593E-3</v>
      </c>
      <c r="Y138">
        <v>1.5039999999999999E-3</v>
      </c>
      <c r="Z138">
        <v>1.4250000000000001E-3</v>
      </c>
      <c r="AA138">
        <v>1.3209999999999999E-3</v>
      </c>
      <c r="AB138">
        <v>1.209E-3</v>
      </c>
      <c r="AC138">
        <v>1.1169999999999999E-3</v>
      </c>
      <c r="AD138">
        <v>1.0380000000000001E-3</v>
      </c>
      <c r="AE138">
        <v>9.5399999999999999E-4</v>
      </c>
      <c r="AF138">
        <v>8.6600000000000002E-4</v>
      </c>
      <c r="AG138">
        <v>7.8600000000000002E-4</v>
      </c>
      <c r="AH138">
        <v>7.1699999999999997E-4</v>
      </c>
      <c r="AI138" s="32">
        <v>-4.2999999999999997E-2</v>
      </c>
    </row>
    <row r="139" spans="1:35">
      <c r="A139" t="s">
        <v>738</v>
      </c>
      <c r="B139" t="s">
        <v>3438</v>
      </c>
      <c r="C139" t="s">
        <v>3439</v>
      </c>
      <c r="D139" t="s">
        <v>562</v>
      </c>
      <c r="F139">
        <v>3.3873E-2</v>
      </c>
      <c r="G139">
        <v>3.6921000000000002E-2</v>
      </c>
      <c r="H139">
        <v>4.0156999999999998E-2</v>
      </c>
      <c r="I139">
        <v>4.3819999999999998E-2</v>
      </c>
      <c r="J139">
        <v>4.8011999999999999E-2</v>
      </c>
      <c r="K139">
        <v>5.2770999999999998E-2</v>
      </c>
      <c r="L139">
        <v>5.7967999999999999E-2</v>
      </c>
      <c r="M139">
        <v>6.3547999999999993E-2</v>
      </c>
      <c r="N139">
        <v>6.9445000000000007E-2</v>
      </c>
      <c r="O139">
        <v>7.5789999999999996E-2</v>
      </c>
      <c r="P139">
        <v>8.2756999999999997E-2</v>
      </c>
      <c r="Q139">
        <v>9.0409000000000003E-2</v>
      </c>
      <c r="R139">
        <v>9.8462999999999995E-2</v>
      </c>
      <c r="S139">
        <v>0.10691199999999999</v>
      </c>
      <c r="T139">
        <v>0.11577800000000001</v>
      </c>
      <c r="U139">
        <v>0.125143</v>
      </c>
      <c r="V139">
        <v>0.134995</v>
      </c>
      <c r="W139">
        <v>0.145313</v>
      </c>
      <c r="X139">
        <v>0.15598699999999999</v>
      </c>
      <c r="Y139">
        <v>0.166876</v>
      </c>
      <c r="Z139">
        <v>0.17783499999999999</v>
      </c>
      <c r="AA139">
        <v>0.18885399999999999</v>
      </c>
      <c r="AB139">
        <v>0.19978299999999999</v>
      </c>
      <c r="AC139">
        <v>0.210512</v>
      </c>
      <c r="AD139">
        <v>0.22093399999999999</v>
      </c>
      <c r="AE139">
        <v>0.23105999999999999</v>
      </c>
      <c r="AF139">
        <v>0.24081900000000001</v>
      </c>
      <c r="AG139">
        <v>0.25052000000000002</v>
      </c>
      <c r="AH139">
        <v>0.260079</v>
      </c>
      <c r="AI139" s="32">
        <v>7.5999999999999998E-2</v>
      </c>
    </row>
    <row r="140" spans="1:35">
      <c r="A140" t="s">
        <v>739</v>
      </c>
      <c r="B140" t="s">
        <v>3440</v>
      </c>
      <c r="C140" t="s">
        <v>3441</v>
      </c>
      <c r="D140" t="s">
        <v>562</v>
      </c>
      <c r="F140">
        <v>2.41E-4</v>
      </c>
      <c r="G140">
        <v>2.9E-4</v>
      </c>
      <c r="H140">
        <v>3.3199999999999999E-4</v>
      </c>
      <c r="I140">
        <v>3.7199999999999999E-4</v>
      </c>
      <c r="J140">
        <v>4.08E-4</v>
      </c>
      <c r="K140">
        <v>4.4000000000000002E-4</v>
      </c>
      <c r="L140">
        <v>4.6799999999999999E-4</v>
      </c>
      <c r="M140">
        <v>4.9100000000000001E-4</v>
      </c>
      <c r="N140">
        <v>5.0900000000000001E-4</v>
      </c>
      <c r="O140">
        <v>5.2300000000000003E-4</v>
      </c>
      <c r="P140">
        <v>5.3300000000000005E-4</v>
      </c>
      <c r="Q140">
        <v>5.4000000000000001E-4</v>
      </c>
      <c r="R140">
        <v>5.4299999999999997E-4</v>
      </c>
      <c r="S140">
        <v>5.4299999999999997E-4</v>
      </c>
      <c r="T140">
        <v>5.4000000000000001E-4</v>
      </c>
      <c r="U140">
        <v>5.3399999999999997E-4</v>
      </c>
      <c r="V140">
        <v>5.2700000000000002E-4</v>
      </c>
      <c r="W140">
        <v>5.1800000000000001E-4</v>
      </c>
      <c r="X140">
        <v>5.0600000000000005E-4</v>
      </c>
      <c r="Y140">
        <v>4.9399999999999997E-4</v>
      </c>
      <c r="Z140">
        <v>4.8000000000000001E-4</v>
      </c>
      <c r="AA140">
        <v>4.6500000000000003E-4</v>
      </c>
      <c r="AB140">
        <v>4.4900000000000002E-4</v>
      </c>
      <c r="AC140">
        <v>4.3300000000000001E-4</v>
      </c>
      <c r="AD140">
        <v>4.1599999999999997E-4</v>
      </c>
      <c r="AE140">
        <v>3.9899999999999999E-4</v>
      </c>
      <c r="AF140">
        <v>3.8200000000000002E-4</v>
      </c>
      <c r="AG140">
        <v>3.6400000000000001E-4</v>
      </c>
      <c r="AH140">
        <v>3.4699999999999998E-4</v>
      </c>
      <c r="AI140" s="32">
        <v>1.2999999999999999E-2</v>
      </c>
    </row>
    <row r="141" spans="1:35">
      <c r="A141" t="s">
        <v>740</v>
      </c>
      <c r="B141" t="s">
        <v>3442</v>
      </c>
      <c r="C141" t="s">
        <v>3443</v>
      </c>
      <c r="D141" t="s">
        <v>562</v>
      </c>
      <c r="F141">
        <v>0</v>
      </c>
      <c r="G141">
        <v>0</v>
      </c>
      <c r="H141">
        <v>1.8599999999999999E-4</v>
      </c>
      <c r="I141">
        <v>3.88E-4</v>
      </c>
      <c r="J141">
        <v>6.0300000000000002E-4</v>
      </c>
      <c r="K141">
        <v>8.2799999999999996E-4</v>
      </c>
      <c r="L141">
        <v>1.06E-3</v>
      </c>
      <c r="M141">
        <v>1.297E-3</v>
      </c>
      <c r="N141">
        <v>1.5330000000000001E-3</v>
      </c>
      <c r="O141">
        <v>1.771E-3</v>
      </c>
      <c r="P141">
        <v>2.016E-3</v>
      </c>
      <c r="Q141">
        <v>2.271E-3</v>
      </c>
      <c r="R141">
        <v>2.5300000000000001E-3</v>
      </c>
      <c r="S141">
        <v>2.7929999999999999E-3</v>
      </c>
      <c r="T141">
        <v>3.0660000000000001E-3</v>
      </c>
      <c r="U141">
        <v>3.3540000000000002E-3</v>
      </c>
      <c r="V141">
        <v>3.6589999999999999E-3</v>
      </c>
      <c r="W141">
        <v>3.9839999999999997E-3</v>
      </c>
      <c r="X141">
        <v>4.3280000000000002E-3</v>
      </c>
      <c r="Y141">
        <v>4.692E-3</v>
      </c>
      <c r="Z141">
        <v>5.0749999999999997E-3</v>
      </c>
      <c r="AA141">
        <v>5.483E-3</v>
      </c>
      <c r="AB141">
        <v>5.9129999999999999E-3</v>
      </c>
      <c r="AC141">
        <v>6.3600000000000002E-3</v>
      </c>
      <c r="AD141">
        <v>6.8240000000000002E-3</v>
      </c>
      <c r="AE141">
        <v>7.3049999999999999E-3</v>
      </c>
      <c r="AF141">
        <v>7.8040000000000002E-3</v>
      </c>
      <c r="AG141">
        <v>8.3219999999999995E-3</v>
      </c>
      <c r="AH141">
        <v>8.8590000000000006E-3</v>
      </c>
      <c r="AI141" t="s">
        <v>112</v>
      </c>
    </row>
    <row r="142" spans="1:35">
      <c r="A142" t="s">
        <v>741</v>
      </c>
      <c r="B142" t="s">
        <v>3444</v>
      </c>
      <c r="C142" t="s">
        <v>3445</v>
      </c>
      <c r="D142" t="s">
        <v>562</v>
      </c>
      <c r="F142">
        <v>0</v>
      </c>
      <c r="G142">
        <v>0</v>
      </c>
      <c r="H142">
        <v>1.8599999999999999E-4</v>
      </c>
      <c r="I142">
        <v>3.8200000000000002E-4</v>
      </c>
      <c r="J142">
        <v>5.8600000000000004E-4</v>
      </c>
      <c r="K142">
        <v>7.9500000000000003E-4</v>
      </c>
      <c r="L142">
        <v>1.0089999999999999E-3</v>
      </c>
      <c r="M142">
        <v>1.224E-3</v>
      </c>
      <c r="N142">
        <v>1.438E-3</v>
      </c>
      <c r="O142">
        <v>1.658E-3</v>
      </c>
      <c r="P142">
        <v>1.8890000000000001E-3</v>
      </c>
      <c r="Q142">
        <v>2.1380000000000001E-3</v>
      </c>
      <c r="R142">
        <v>2.3969999999999998E-3</v>
      </c>
      <c r="S142">
        <v>2.6689999999999999E-3</v>
      </c>
      <c r="T142">
        <v>2.9610000000000001E-3</v>
      </c>
      <c r="U142">
        <v>3.2780000000000001E-3</v>
      </c>
      <c r="V142">
        <v>3.627E-3</v>
      </c>
      <c r="W142">
        <v>4.0109999999999998E-3</v>
      </c>
      <c r="X142">
        <v>4.4349999999999997E-3</v>
      </c>
      <c r="Y142">
        <v>4.8970000000000003E-3</v>
      </c>
      <c r="Z142">
        <v>5.4000000000000003E-3</v>
      </c>
      <c r="AA142">
        <v>5.9490000000000003E-3</v>
      </c>
      <c r="AB142">
        <v>6.5420000000000001E-3</v>
      </c>
      <c r="AC142">
        <v>7.1739999999999998E-3</v>
      </c>
      <c r="AD142">
        <v>7.8429999999999993E-3</v>
      </c>
      <c r="AE142">
        <v>8.548E-3</v>
      </c>
      <c r="AF142">
        <v>9.2890000000000004E-3</v>
      </c>
      <c r="AG142">
        <v>1.0071999999999999E-2</v>
      </c>
      <c r="AH142">
        <v>1.0888999999999999E-2</v>
      </c>
      <c r="AI142" t="s">
        <v>112</v>
      </c>
    </row>
    <row r="143" spans="1:35">
      <c r="A143" t="s">
        <v>742</v>
      </c>
      <c r="B143" t="s">
        <v>3446</v>
      </c>
      <c r="C143" t="s">
        <v>3447</v>
      </c>
      <c r="D143" t="s">
        <v>562</v>
      </c>
      <c r="F143">
        <v>0</v>
      </c>
      <c r="G143">
        <v>0</v>
      </c>
      <c r="H143">
        <v>3.1100000000000002E-4</v>
      </c>
      <c r="I143">
        <v>6.5099999999999999E-4</v>
      </c>
      <c r="J143">
        <v>1.018E-3</v>
      </c>
      <c r="K143">
        <v>1.4040000000000001E-3</v>
      </c>
      <c r="L143">
        <v>1.8060000000000001E-3</v>
      </c>
      <c r="M143">
        <v>2.2160000000000001E-3</v>
      </c>
      <c r="N143">
        <v>2.6259999999999999E-3</v>
      </c>
      <c r="O143">
        <v>3.039E-3</v>
      </c>
      <c r="P143">
        <v>3.4629999999999999E-3</v>
      </c>
      <c r="Q143">
        <v>3.8990000000000001E-3</v>
      </c>
      <c r="R143">
        <v>4.3400000000000001E-3</v>
      </c>
      <c r="S143">
        <v>4.79E-3</v>
      </c>
      <c r="T143">
        <v>5.2560000000000003E-3</v>
      </c>
      <c r="U143">
        <v>5.7499999999999999E-3</v>
      </c>
      <c r="V143">
        <v>6.2779999999999997E-3</v>
      </c>
      <c r="W143">
        <v>6.8459999999999997E-3</v>
      </c>
      <c r="X143">
        <v>7.456E-3</v>
      </c>
      <c r="Y143">
        <v>8.1049999999999994E-3</v>
      </c>
      <c r="Z143">
        <v>8.7980000000000003E-3</v>
      </c>
      <c r="AA143">
        <v>9.5399999999999999E-3</v>
      </c>
      <c r="AB143">
        <v>1.0331E-2</v>
      </c>
      <c r="AC143">
        <v>1.1159000000000001E-2</v>
      </c>
      <c r="AD143">
        <v>1.2024999999999999E-2</v>
      </c>
      <c r="AE143">
        <v>1.2926999999999999E-2</v>
      </c>
      <c r="AF143">
        <v>1.3868999999999999E-2</v>
      </c>
      <c r="AG143">
        <v>1.4857E-2</v>
      </c>
      <c r="AH143">
        <v>1.5883999999999999E-2</v>
      </c>
      <c r="AI143" t="s">
        <v>112</v>
      </c>
    </row>
    <row r="144" spans="1:35">
      <c r="A144" t="s">
        <v>744</v>
      </c>
      <c r="B144" t="s">
        <v>3448</v>
      </c>
      <c r="C144" t="s">
        <v>3449</v>
      </c>
      <c r="D144" t="s">
        <v>562</v>
      </c>
      <c r="F144">
        <v>3.7775319999999999</v>
      </c>
      <c r="G144">
        <v>3.8016570000000001</v>
      </c>
      <c r="H144">
        <v>3.826797</v>
      </c>
      <c r="I144">
        <v>3.8675039999999998</v>
      </c>
      <c r="J144">
        <v>3.921414</v>
      </c>
      <c r="K144">
        <v>3.9823469999999999</v>
      </c>
      <c r="L144">
        <v>4.0465749999999998</v>
      </c>
      <c r="M144">
        <v>4.1079509999999999</v>
      </c>
      <c r="N144">
        <v>4.1667870000000002</v>
      </c>
      <c r="O144">
        <v>4.2190009999999996</v>
      </c>
      <c r="P144">
        <v>4.273854</v>
      </c>
      <c r="Q144">
        <v>4.321345</v>
      </c>
      <c r="R144">
        <v>4.3609059999999999</v>
      </c>
      <c r="S144">
        <v>4.4007839999999998</v>
      </c>
      <c r="T144">
        <v>4.4430269999999998</v>
      </c>
      <c r="U144">
        <v>4.488836</v>
      </c>
      <c r="V144">
        <v>4.5369330000000003</v>
      </c>
      <c r="W144">
        <v>4.5874480000000002</v>
      </c>
      <c r="X144">
        <v>4.6354730000000002</v>
      </c>
      <c r="Y144">
        <v>4.6823509999999997</v>
      </c>
      <c r="Z144">
        <v>4.7306100000000004</v>
      </c>
      <c r="AA144">
        <v>4.7883639999999996</v>
      </c>
      <c r="AB144">
        <v>4.8528969999999996</v>
      </c>
      <c r="AC144">
        <v>4.9154470000000003</v>
      </c>
      <c r="AD144">
        <v>4.9732979999999998</v>
      </c>
      <c r="AE144">
        <v>5.0300529999999997</v>
      </c>
      <c r="AF144">
        <v>5.0859709999999998</v>
      </c>
      <c r="AG144">
        <v>5.1414540000000004</v>
      </c>
      <c r="AH144">
        <v>5.1940850000000003</v>
      </c>
      <c r="AI144" s="32">
        <v>1.0999999999999999E-2</v>
      </c>
    </row>
    <row r="145" spans="1:35">
      <c r="A145" t="s">
        <v>745</v>
      </c>
    </row>
    <row r="146" spans="1:35">
      <c r="A146" t="s">
        <v>245</v>
      </c>
      <c r="B146" t="s">
        <v>3450</v>
      </c>
      <c r="C146" t="s">
        <v>3451</v>
      </c>
      <c r="D146" t="s">
        <v>562</v>
      </c>
      <c r="F146">
        <v>5.1944619999999997</v>
      </c>
      <c r="G146">
        <v>5.2328229999999998</v>
      </c>
      <c r="H146">
        <v>5.2668879999999998</v>
      </c>
      <c r="I146">
        <v>5.3193219999999997</v>
      </c>
      <c r="J146">
        <v>5.3875500000000001</v>
      </c>
      <c r="K146">
        <v>5.4611130000000001</v>
      </c>
      <c r="L146">
        <v>5.534211</v>
      </c>
      <c r="M146">
        <v>5.597963</v>
      </c>
      <c r="N146">
        <v>5.6528239999999998</v>
      </c>
      <c r="O146">
        <v>5.7010459999999998</v>
      </c>
      <c r="P146">
        <v>5.7446830000000002</v>
      </c>
      <c r="Q146">
        <v>5.7797029999999996</v>
      </c>
      <c r="R146">
        <v>5.7983529999999996</v>
      </c>
      <c r="S146">
        <v>5.8140619999999998</v>
      </c>
      <c r="T146">
        <v>5.8338109999999999</v>
      </c>
      <c r="U146">
        <v>5.8552200000000001</v>
      </c>
      <c r="V146">
        <v>5.8780659999999996</v>
      </c>
      <c r="W146">
        <v>5.8949480000000003</v>
      </c>
      <c r="X146">
        <v>5.9060889999999997</v>
      </c>
      <c r="Y146">
        <v>5.9044379999999999</v>
      </c>
      <c r="Z146">
        <v>5.9129310000000004</v>
      </c>
      <c r="AA146">
        <v>5.9276549999999997</v>
      </c>
      <c r="AB146">
        <v>5.9487350000000001</v>
      </c>
      <c r="AC146">
        <v>5.9689170000000003</v>
      </c>
      <c r="AD146">
        <v>5.9804979999999999</v>
      </c>
      <c r="AE146">
        <v>5.985233</v>
      </c>
      <c r="AF146">
        <v>5.9853329999999998</v>
      </c>
      <c r="AG146">
        <v>5.9791749999999997</v>
      </c>
      <c r="AH146">
        <v>5.9653660000000004</v>
      </c>
      <c r="AI146" s="32">
        <v>5.0000000000000001E-3</v>
      </c>
    </row>
    <row r="147" spans="1:35">
      <c r="A147" t="s">
        <v>737</v>
      </c>
      <c r="B147" t="s">
        <v>3452</v>
      </c>
      <c r="C147" t="s">
        <v>3453</v>
      </c>
      <c r="D147" t="s">
        <v>562</v>
      </c>
      <c r="F147">
        <v>4.3656E-2</v>
      </c>
      <c r="G147">
        <v>3.8945E-2</v>
      </c>
      <c r="H147">
        <v>3.5015999999999999E-2</v>
      </c>
      <c r="I147">
        <v>3.1848000000000001E-2</v>
      </c>
      <c r="J147">
        <v>2.9543E-2</v>
      </c>
      <c r="K147">
        <v>2.7923E-2</v>
      </c>
      <c r="L147">
        <v>2.6786999999999998E-2</v>
      </c>
      <c r="M147">
        <v>2.5902999999999999E-2</v>
      </c>
      <c r="N147">
        <v>2.5295999999999999E-2</v>
      </c>
      <c r="O147">
        <v>2.4788000000000001E-2</v>
      </c>
      <c r="P147">
        <v>2.4475E-2</v>
      </c>
      <c r="Q147">
        <v>2.4362999999999999E-2</v>
      </c>
      <c r="R147">
        <v>2.4388E-2</v>
      </c>
      <c r="S147">
        <v>2.4575E-2</v>
      </c>
      <c r="T147">
        <v>2.4816000000000001E-2</v>
      </c>
      <c r="U147">
        <v>2.5201000000000001E-2</v>
      </c>
      <c r="V147">
        <v>2.5683999999999998E-2</v>
      </c>
      <c r="W147">
        <v>2.6178E-2</v>
      </c>
      <c r="X147">
        <v>2.6626E-2</v>
      </c>
      <c r="Y147">
        <v>2.7116999999999999E-2</v>
      </c>
      <c r="Z147">
        <v>2.7505999999999999E-2</v>
      </c>
      <c r="AA147">
        <v>2.7862000000000001E-2</v>
      </c>
      <c r="AB147">
        <v>2.8295000000000001E-2</v>
      </c>
      <c r="AC147">
        <v>2.8759E-2</v>
      </c>
      <c r="AD147">
        <v>2.9224E-2</v>
      </c>
      <c r="AE147">
        <v>2.9678E-2</v>
      </c>
      <c r="AF147">
        <v>3.0127999999999999E-2</v>
      </c>
      <c r="AG147">
        <v>3.0556E-2</v>
      </c>
      <c r="AH147">
        <v>3.0960999999999999E-2</v>
      </c>
      <c r="AI147" s="32">
        <v>-1.2E-2</v>
      </c>
    </row>
    <row r="148" spans="1:35">
      <c r="A148" t="s">
        <v>252</v>
      </c>
      <c r="B148" t="s">
        <v>3454</v>
      </c>
      <c r="C148" t="s">
        <v>3455</v>
      </c>
      <c r="D148" t="s">
        <v>562</v>
      </c>
      <c r="F148">
        <v>3.2009999999999999E-3</v>
      </c>
      <c r="G148">
        <v>3.0999999999999999E-3</v>
      </c>
      <c r="H148">
        <v>3.016E-3</v>
      </c>
      <c r="I148">
        <v>2.9619999999999998E-3</v>
      </c>
      <c r="J148">
        <v>2.9589999999999998E-3</v>
      </c>
      <c r="K148">
        <v>2.9729999999999999E-3</v>
      </c>
      <c r="L148">
        <v>2.9849999999999998E-3</v>
      </c>
      <c r="M148">
        <v>2.9610000000000001E-3</v>
      </c>
      <c r="N148">
        <v>2.947E-3</v>
      </c>
      <c r="O148">
        <v>2.9359999999999998E-3</v>
      </c>
      <c r="P148">
        <v>2.9220000000000001E-3</v>
      </c>
      <c r="Q148">
        <v>2.941E-3</v>
      </c>
      <c r="R148">
        <v>2.9780000000000002E-3</v>
      </c>
      <c r="S148">
        <v>3.0270000000000002E-3</v>
      </c>
      <c r="T148">
        <v>3.0829999999999998E-3</v>
      </c>
      <c r="U148">
        <v>3.1449999999999998E-3</v>
      </c>
      <c r="V148">
        <v>3.2100000000000002E-3</v>
      </c>
      <c r="W148">
        <v>3.277E-3</v>
      </c>
      <c r="X148">
        <v>3.3430000000000001E-3</v>
      </c>
      <c r="Y148">
        <v>3.4069999999999999E-3</v>
      </c>
      <c r="Z148">
        <v>3.467E-3</v>
      </c>
      <c r="AA148">
        <v>3.5239999999999998E-3</v>
      </c>
      <c r="AB148">
        <v>3.5769999999999999E-3</v>
      </c>
      <c r="AC148">
        <v>3.6259999999999999E-3</v>
      </c>
      <c r="AD148">
        <v>3.6709999999999998E-3</v>
      </c>
      <c r="AE148">
        <v>3.712E-3</v>
      </c>
      <c r="AF148">
        <v>3.748E-3</v>
      </c>
      <c r="AG148">
        <v>3.7620000000000002E-3</v>
      </c>
      <c r="AH148">
        <v>3.7499999999999999E-3</v>
      </c>
      <c r="AI148" s="32">
        <v>6.0000000000000001E-3</v>
      </c>
    </row>
    <row r="149" spans="1:35">
      <c r="A149" t="s">
        <v>261</v>
      </c>
      <c r="B149" t="s">
        <v>3456</v>
      </c>
      <c r="C149" t="s">
        <v>3457</v>
      </c>
      <c r="D149" t="s">
        <v>562</v>
      </c>
      <c r="F149">
        <v>4.9617000000000001E-2</v>
      </c>
      <c r="G149">
        <v>5.2673999999999999E-2</v>
      </c>
      <c r="H149">
        <v>5.5499E-2</v>
      </c>
      <c r="I149">
        <v>5.8312999999999997E-2</v>
      </c>
      <c r="J149">
        <v>6.1046999999999997E-2</v>
      </c>
      <c r="K149">
        <v>6.3582E-2</v>
      </c>
      <c r="L149">
        <v>6.5810999999999995E-2</v>
      </c>
      <c r="M149">
        <v>6.7700999999999997E-2</v>
      </c>
      <c r="N149">
        <v>6.9268999999999997E-2</v>
      </c>
      <c r="O149">
        <v>7.0640999999999995E-2</v>
      </c>
      <c r="P149">
        <v>7.1928000000000006E-2</v>
      </c>
      <c r="Q149">
        <v>7.3205999999999993E-2</v>
      </c>
      <c r="R149">
        <v>7.4462E-2</v>
      </c>
      <c r="S149">
        <v>7.5724E-2</v>
      </c>
      <c r="T149">
        <v>7.7021000000000006E-2</v>
      </c>
      <c r="U149">
        <v>7.8404000000000001E-2</v>
      </c>
      <c r="V149">
        <v>7.9907000000000006E-2</v>
      </c>
      <c r="W149">
        <v>8.1553E-2</v>
      </c>
      <c r="X149">
        <v>8.3330000000000001E-2</v>
      </c>
      <c r="Y149">
        <v>8.5219000000000003E-2</v>
      </c>
      <c r="Z149">
        <v>8.7198999999999999E-2</v>
      </c>
      <c r="AA149">
        <v>8.9256000000000002E-2</v>
      </c>
      <c r="AB149">
        <v>9.1452000000000006E-2</v>
      </c>
      <c r="AC149">
        <v>9.3690999999999997E-2</v>
      </c>
      <c r="AD149">
        <v>9.5894999999999994E-2</v>
      </c>
      <c r="AE149">
        <v>9.8146999999999998E-2</v>
      </c>
      <c r="AF149">
        <v>0.10026400000000001</v>
      </c>
      <c r="AG149">
        <v>0.102393</v>
      </c>
      <c r="AH149">
        <v>0.104612</v>
      </c>
      <c r="AI149" s="32">
        <v>2.7E-2</v>
      </c>
    </row>
    <row r="150" spans="1:35">
      <c r="A150" t="s">
        <v>738</v>
      </c>
      <c r="B150" t="s">
        <v>3458</v>
      </c>
      <c r="C150" t="s">
        <v>3459</v>
      </c>
      <c r="D150" t="s">
        <v>562</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t="s">
        <v>112</v>
      </c>
    </row>
    <row r="151" spans="1:35">
      <c r="A151" t="s">
        <v>739</v>
      </c>
      <c r="B151" t="s">
        <v>3460</v>
      </c>
      <c r="C151" t="s">
        <v>3461</v>
      </c>
      <c r="D151" t="s">
        <v>562</v>
      </c>
      <c r="F151">
        <v>2.1100000000000001E-4</v>
      </c>
      <c r="G151">
        <v>2.4600000000000002E-4</v>
      </c>
      <c r="H151">
        <v>2.7700000000000001E-4</v>
      </c>
      <c r="I151">
        <v>3.0499999999999999E-4</v>
      </c>
      <c r="J151">
        <v>3.3199999999999999E-4</v>
      </c>
      <c r="K151">
        <v>3.5500000000000001E-4</v>
      </c>
      <c r="L151">
        <v>3.7500000000000001E-4</v>
      </c>
      <c r="M151">
        <v>3.9300000000000001E-4</v>
      </c>
      <c r="N151">
        <v>4.0700000000000003E-4</v>
      </c>
      <c r="O151">
        <v>4.1800000000000002E-4</v>
      </c>
      <c r="P151">
        <v>4.26E-4</v>
      </c>
      <c r="Q151">
        <v>4.3300000000000001E-4</v>
      </c>
      <c r="R151">
        <v>4.37E-4</v>
      </c>
      <c r="S151">
        <v>4.3899999999999999E-4</v>
      </c>
      <c r="T151">
        <v>4.3899999999999999E-4</v>
      </c>
      <c r="U151">
        <v>4.37E-4</v>
      </c>
      <c r="V151">
        <v>4.3399999999999998E-4</v>
      </c>
      <c r="W151">
        <v>4.2999999999999999E-4</v>
      </c>
      <c r="X151">
        <v>4.2400000000000001E-4</v>
      </c>
      <c r="Y151">
        <v>4.1800000000000002E-4</v>
      </c>
      <c r="Z151">
        <v>4.0999999999999999E-4</v>
      </c>
      <c r="AA151">
        <v>4.0099999999999999E-4</v>
      </c>
      <c r="AB151">
        <v>3.9199999999999999E-4</v>
      </c>
      <c r="AC151">
        <v>3.8200000000000002E-4</v>
      </c>
      <c r="AD151">
        <v>3.7199999999999999E-4</v>
      </c>
      <c r="AE151">
        <v>3.6099999999999999E-4</v>
      </c>
      <c r="AF151">
        <v>3.5E-4</v>
      </c>
      <c r="AG151">
        <v>3.3799999999999998E-4</v>
      </c>
      <c r="AH151">
        <v>3.2699999999999998E-4</v>
      </c>
      <c r="AI151" s="32">
        <v>1.6E-2</v>
      </c>
    </row>
    <row r="152" spans="1:35">
      <c r="A152" t="s">
        <v>740</v>
      </c>
      <c r="B152" t="s">
        <v>3462</v>
      </c>
      <c r="C152" t="s">
        <v>3463</v>
      </c>
      <c r="D152" t="s">
        <v>562</v>
      </c>
      <c r="F152">
        <v>0</v>
      </c>
      <c r="G152">
        <v>0</v>
      </c>
      <c r="H152">
        <v>1.03E-4</v>
      </c>
      <c r="I152">
        <v>2.13E-4</v>
      </c>
      <c r="J152">
        <v>3.28E-4</v>
      </c>
      <c r="K152">
        <v>4.4700000000000002E-4</v>
      </c>
      <c r="L152">
        <v>5.6999999999999998E-4</v>
      </c>
      <c r="M152">
        <v>6.9300000000000004E-4</v>
      </c>
      <c r="N152">
        <v>8.1499999999999997E-4</v>
      </c>
      <c r="O152">
        <v>9.3700000000000001E-4</v>
      </c>
      <c r="P152">
        <v>1.0629999999999999E-3</v>
      </c>
      <c r="Q152">
        <v>1.1919999999999999E-3</v>
      </c>
      <c r="R152">
        <v>1.322E-3</v>
      </c>
      <c r="S152">
        <v>1.4530000000000001E-3</v>
      </c>
      <c r="T152">
        <v>1.588E-3</v>
      </c>
      <c r="U152">
        <v>1.7279999999999999E-3</v>
      </c>
      <c r="V152">
        <v>1.8749999999999999E-3</v>
      </c>
      <c r="W152">
        <v>2.029E-3</v>
      </c>
      <c r="X152">
        <v>2.1919999999999999E-3</v>
      </c>
      <c r="Y152">
        <v>2.3609999999999998E-3</v>
      </c>
      <c r="Z152">
        <v>2.539E-3</v>
      </c>
      <c r="AA152">
        <v>2.728E-3</v>
      </c>
      <c r="AB152">
        <v>2.9269999999999999E-3</v>
      </c>
      <c r="AC152">
        <v>3.1350000000000002E-3</v>
      </c>
      <c r="AD152">
        <v>3.3540000000000002E-3</v>
      </c>
      <c r="AE152">
        <v>3.5850000000000001E-3</v>
      </c>
      <c r="AF152">
        <v>3.8300000000000001E-3</v>
      </c>
      <c r="AG152">
        <v>4.0930000000000003E-3</v>
      </c>
      <c r="AH152">
        <v>4.3740000000000003E-3</v>
      </c>
      <c r="AI152" t="s">
        <v>112</v>
      </c>
    </row>
    <row r="153" spans="1:35">
      <c r="A153" t="s">
        <v>741</v>
      </c>
      <c r="B153" t="s">
        <v>3464</v>
      </c>
      <c r="C153" t="s">
        <v>3465</v>
      </c>
      <c r="D153" t="s">
        <v>562</v>
      </c>
      <c r="F153">
        <v>0</v>
      </c>
      <c r="G153">
        <v>0</v>
      </c>
      <c r="H153">
        <v>2.32E-4</v>
      </c>
      <c r="I153">
        <v>4.73E-4</v>
      </c>
      <c r="J153">
        <v>7.2400000000000003E-4</v>
      </c>
      <c r="K153">
        <v>9.7799999999999992E-4</v>
      </c>
      <c r="L153">
        <v>1.235E-3</v>
      </c>
      <c r="M153">
        <v>1.4890000000000001E-3</v>
      </c>
      <c r="N153">
        <v>1.737E-3</v>
      </c>
      <c r="O153">
        <v>1.983E-3</v>
      </c>
      <c r="P153">
        <v>2.232E-3</v>
      </c>
      <c r="Q153">
        <v>2.4870000000000001E-3</v>
      </c>
      <c r="R153">
        <v>2.7399999999999998E-3</v>
      </c>
      <c r="S153">
        <v>2.993E-3</v>
      </c>
      <c r="T153">
        <v>3.2499999999999999E-3</v>
      </c>
      <c r="U153">
        <v>3.5149999999999999E-3</v>
      </c>
      <c r="V153">
        <v>3.79E-3</v>
      </c>
      <c r="W153">
        <v>4.0769999999999999E-3</v>
      </c>
      <c r="X153">
        <v>4.3750000000000004E-3</v>
      </c>
      <c r="Y153">
        <v>4.6839999999999998E-3</v>
      </c>
      <c r="Z153">
        <v>5.0029999999999996E-3</v>
      </c>
      <c r="AA153">
        <v>5.3359999999999996E-3</v>
      </c>
      <c r="AB153">
        <v>5.6810000000000003E-3</v>
      </c>
      <c r="AC153">
        <v>6.0350000000000004E-3</v>
      </c>
      <c r="AD153">
        <v>6.398E-3</v>
      </c>
      <c r="AE153">
        <v>6.7710000000000001E-3</v>
      </c>
      <c r="AF153">
        <v>7.1539999999999998E-3</v>
      </c>
      <c r="AG153">
        <v>7.5510000000000004E-3</v>
      </c>
      <c r="AH153">
        <v>7.9579999999999998E-3</v>
      </c>
      <c r="AI153" t="s">
        <v>112</v>
      </c>
    </row>
    <row r="154" spans="1:35">
      <c r="A154" t="s">
        <v>742</v>
      </c>
      <c r="B154" t="s">
        <v>3466</v>
      </c>
      <c r="C154" t="s">
        <v>3467</v>
      </c>
      <c r="D154" t="s">
        <v>562</v>
      </c>
      <c r="F154">
        <v>0</v>
      </c>
      <c r="G154">
        <v>0</v>
      </c>
      <c r="H154">
        <v>3.39E-4</v>
      </c>
      <c r="I154">
        <v>7.0500000000000001E-4</v>
      </c>
      <c r="J154">
        <v>1.0939999999999999E-3</v>
      </c>
      <c r="K154">
        <v>1.498E-3</v>
      </c>
      <c r="L154">
        <v>1.913E-3</v>
      </c>
      <c r="M154">
        <v>2.3310000000000002E-3</v>
      </c>
      <c r="N154">
        <v>2.7430000000000002E-3</v>
      </c>
      <c r="O154">
        <v>3.15E-3</v>
      </c>
      <c r="P154">
        <v>3.5609999999999999E-3</v>
      </c>
      <c r="Q154">
        <v>3.9750000000000002E-3</v>
      </c>
      <c r="R154">
        <v>4.3810000000000003E-3</v>
      </c>
      <c r="S154">
        <v>4.7840000000000001E-3</v>
      </c>
      <c r="T154">
        <v>5.1879999999999999E-3</v>
      </c>
      <c r="U154">
        <v>5.5979999999999997E-3</v>
      </c>
      <c r="V154">
        <v>6.019E-3</v>
      </c>
      <c r="W154">
        <v>6.4510000000000001E-3</v>
      </c>
      <c r="X154">
        <v>6.8929999999999998E-3</v>
      </c>
      <c r="Y154">
        <v>7.3410000000000003E-3</v>
      </c>
      <c r="Z154">
        <v>7.7970000000000001E-3</v>
      </c>
      <c r="AA154">
        <v>8.2649999999999998E-3</v>
      </c>
      <c r="AB154">
        <v>8.7449999999999993E-3</v>
      </c>
      <c r="AC154">
        <v>9.2339999999999992E-3</v>
      </c>
      <c r="AD154">
        <v>9.7330000000000003E-3</v>
      </c>
      <c r="AE154">
        <v>1.0248E-2</v>
      </c>
      <c r="AF154">
        <v>1.0784E-2</v>
      </c>
      <c r="AG154">
        <v>1.1351999999999999E-2</v>
      </c>
      <c r="AH154">
        <v>1.1953E-2</v>
      </c>
      <c r="AI154" t="s">
        <v>112</v>
      </c>
    </row>
    <row r="155" spans="1:35">
      <c r="A155" t="s">
        <v>746</v>
      </c>
      <c r="B155" t="s">
        <v>3468</v>
      </c>
      <c r="C155" t="s">
        <v>3469</v>
      </c>
      <c r="D155" t="s">
        <v>562</v>
      </c>
      <c r="F155">
        <v>5.2911479999999997</v>
      </c>
      <c r="G155">
        <v>5.3277859999999997</v>
      </c>
      <c r="H155">
        <v>5.361364</v>
      </c>
      <c r="I155">
        <v>5.4141409999999999</v>
      </c>
      <c r="J155">
        <v>5.4835739999999999</v>
      </c>
      <c r="K155">
        <v>5.5588680000000004</v>
      </c>
      <c r="L155">
        <v>5.6338869999999996</v>
      </c>
      <c r="M155">
        <v>5.6994319999999998</v>
      </c>
      <c r="N155">
        <v>5.7560359999999999</v>
      </c>
      <c r="O155">
        <v>5.8058969999999999</v>
      </c>
      <c r="P155">
        <v>5.8512890000000004</v>
      </c>
      <c r="Q155">
        <v>5.8883010000000002</v>
      </c>
      <c r="R155">
        <v>5.9090590000000001</v>
      </c>
      <c r="S155">
        <v>5.9270550000000002</v>
      </c>
      <c r="T155">
        <v>5.9491949999999996</v>
      </c>
      <c r="U155">
        <v>5.9732479999999999</v>
      </c>
      <c r="V155">
        <v>5.9989850000000002</v>
      </c>
      <c r="W155">
        <v>6.018948</v>
      </c>
      <c r="X155">
        <v>6.0332739999999996</v>
      </c>
      <c r="Y155">
        <v>6.0349839999999997</v>
      </c>
      <c r="Z155">
        <v>6.0468520000000003</v>
      </c>
      <c r="AA155">
        <v>6.0650259999999996</v>
      </c>
      <c r="AB155">
        <v>6.0898079999999997</v>
      </c>
      <c r="AC155">
        <v>6.1137839999999999</v>
      </c>
      <c r="AD155">
        <v>6.1291479999999998</v>
      </c>
      <c r="AE155">
        <v>6.1377309999999996</v>
      </c>
      <c r="AF155">
        <v>6.1415920000000002</v>
      </c>
      <c r="AG155">
        <v>6.1392160000000002</v>
      </c>
      <c r="AH155">
        <v>6.1293030000000002</v>
      </c>
      <c r="AI155" s="32">
        <v>5.0000000000000001E-3</v>
      </c>
    </row>
    <row r="156" spans="1:35">
      <c r="A156" t="s">
        <v>756</v>
      </c>
      <c r="B156" t="s">
        <v>3470</v>
      </c>
      <c r="C156" t="s">
        <v>3471</v>
      </c>
      <c r="D156" t="s">
        <v>562</v>
      </c>
      <c r="F156">
        <v>13.625920000000001</v>
      </c>
      <c r="G156">
        <v>13.830966</v>
      </c>
      <c r="H156">
        <v>14.042211999999999</v>
      </c>
      <c r="I156">
        <v>14.298769</v>
      </c>
      <c r="J156">
        <v>14.586748999999999</v>
      </c>
      <c r="K156">
        <v>14.883342000000001</v>
      </c>
      <c r="L156">
        <v>15.179776</v>
      </c>
      <c r="M156">
        <v>15.460215</v>
      </c>
      <c r="N156">
        <v>15.724275</v>
      </c>
      <c r="O156">
        <v>15.96926</v>
      </c>
      <c r="P156">
        <v>16.215009999999999</v>
      </c>
      <c r="Q156">
        <v>16.438492</v>
      </c>
      <c r="R156">
        <v>16.629252999999999</v>
      </c>
      <c r="S156">
        <v>16.807797999999998</v>
      </c>
      <c r="T156">
        <v>16.990765</v>
      </c>
      <c r="U156">
        <v>17.179614999999998</v>
      </c>
      <c r="V156">
        <v>17.374410999999998</v>
      </c>
      <c r="W156">
        <v>17.565836000000001</v>
      </c>
      <c r="X156">
        <v>17.747601</v>
      </c>
      <c r="Y156">
        <v>17.920214000000001</v>
      </c>
      <c r="Z156">
        <v>18.102879999999999</v>
      </c>
      <c r="AA156">
        <v>18.310333</v>
      </c>
      <c r="AB156">
        <v>18.536829000000001</v>
      </c>
      <c r="AC156">
        <v>18.754881000000001</v>
      </c>
      <c r="AD156">
        <v>18.954508000000001</v>
      </c>
      <c r="AE156">
        <v>19.148928000000002</v>
      </c>
      <c r="AF156">
        <v>19.338676</v>
      </c>
      <c r="AG156">
        <v>19.511382999999999</v>
      </c>
      <c r="AH156">
        <v>19.669333000000002</v>
      </c>
      <c r="AI156" s="32">
        <v>1.2999999999999999E-2</v>
      </c>
    </row>
    <row r="157" spans="1:35">
      <c r="A157" t="s">
        <v>152</v>
      </c>
    </row>
    <row r="158" spans="1:35">
      <c r="A158" t="s">
        <v>750</v>
      </c>
    </row>
    <row r="159" spans="1:35">
      <c r="A159" t="s">
        <v>200</v>
      </c>
    </row>
    <row r="160" spans="1:35">
      <c r="A160" t="s">
        <v>245</v>
      </c>
      <c r="B160" t="s">
        <v>3472</v>
      </c>
      <c r="C160" t="s">
        <v>3473</v>
      </c>
      <c r="D160" t="s">
        <v>769</v>
      </c>
      <c r="F160">
        <v>17.217651</v>
      </c>
      <c r="G160">
        <v>17.744102000000002</v>
      </c>
      <c r="H160">
        <v>18.613112999999998</v>
      </c>
      <c r="I160">
        <v>19.406454</v>
      </c>
      <c r="J160">
        <v>19.919450999999999</v>
      </c>
      <c r="K160">
        <v>20.357067000000001</v>
      </c>
      <c r="L160">
        <v>20.345766000000001</v>
      </c>
      <c r="M160">
        <v>20.365276000000001</v>
      </c>
      <c r="N160">
        <v>20.329483</v>
      </c>
      <c r="O160">
        <v>20.286487999999999</v>
      </c>
      <c r="P160">
        <v>20.227633000000001</v>
      </c>
      <c r="Q160">
        <v>20.160954</v>
      </c>
      <c r="R160">
        <v>20.104237000000001</v>
      </c>
      <c r="S160">
        <v>20.056694</v>
      </c>
      <c r="T160">
        <v>20.015709000000001</v>
      </c>
      <c r="U160">
        <v>19.980319999999999</v>
      </c>
      <c r="V160">
        <v>19.946562</v>
      </c>
      <c r="W160">
        <v>19.921679000000001</v>
      </c>
      <c r="X160">
        <v>19.899581999999999</v>
      </c>
      <c r="Y160">
        <v>19.880113999999999</v>
      </c>
      <c r="Z160">
        <v>19.863033000000001</v>
      </c>
      <c r="AA160">
        <v>19.847951999999999</v>
      </c>
      <c r="AB160">
        <v>19.834671</v>
      </c>
      <c r="AC160">
        <v>19.822828000000001</v>
      </c>
      <c r="AD160">
        <v>19.812082</v>
      </c>
      <c r="AE160">
        <v>19.802446</v>
      </c>
      <c r="AF160">
        <v>19.793932000000002</v>
      </c>
      <c r="AG160">
        <v>19.786345000000001</v>
      </c>
      <c r="AH160">
        <v>19.779591</v>
      </c>
      <c r="AI160" s="32">
        <v>5.0000000000000001E-3</v>
      </c>
    </row>
    <row r="161" spans="1:35">
      <c r="A161" t="s">
        <v>737</v>
      </c>
      <c r="B161" t="s">
        <v>3474</v>
      </c>
      <c r="C161" t="s">
        <v>3475</v>
      </c>
      <c r="D161" t="s">
        <v>770</v>
      </c>
      <c r="F161">
        <v>12.602778000000001</v>
      </c>
      <c r="G161">
        <v>13.424471</v>
      </c>
      <c r="H161">
        <v>13.844147</v>
      </c>
      <c r="I161">
        <v>14.268711</v>
      </c>
      <c r="J161">
        <v>14.534000000000001</v>
      </c>
      <c r="K161">
        <v>14.870362999999999</v>
      </c>
      <c r="L161">
        <v>14.893618999999999</v>
      </c>
      <c r="M161">
        <v>14.980943</v>
      </c>
      <c r="N161">
        <v>15.045360000000001</v>
      </c>
      <c r="O161">
        <v>15.091772000000001</v>
      </c>
      <c r="P161">
        <v>15.092649</v>
      </c>
      <c r="Q161">
        <v>15.080295</v>
      </c>
      <c r="R161">
        <v>15.0722</v>
      </c>
      <c r="S161">
        <v>15.068865000000001</v>
      </c>
      <c r="T161">
        <v>15.063532</v>
      </c>
      <c r="U161">
        <v>15.059089</v>
      </c>
      <c r="V161">
        <v>15.055775000000001</v>
      </c>
      <c r="W161">
        <v>15.053272</v>
      </c>
      <c r="X161">
        <v>15.051292999999999</v>
      </c>
      <c r="Y161">
        <v>14.504057</v>
      </c>
      <c r="Z161">
        <v>14.523482</v>
      </c>
      <c r="AA161">
        <v>14.552607999999999</v>
      </c>
      <c r="AB161">
        <v>14.596041</v>
      </c>
      <c r="AC161">
        <v>14.656158</v>
      </c>
      <c r="AD161">
        <v>14.731966</v>
      </c>
      <c r="AE161">
        <v>14.818673</v>
      </c>
      <c r="AF161">
        <v>14.907721</v>
      </c>
      <c r="AG161">
        <v>14.987799000000001</v>
      </c>
      <c r="AH161">
        <v>15.053252000000001</v>
      </c>
      <c r="AI161" s="32">
        <v>6.0000000000000001E-3</v>
      </c>
    </row>
    <row r="162" spans="1:35">
      <c r="A162" t="s">
        <v>252</v>
      </c>
      <c r="B162" t="s">
        <v>3476</v>
      </c>
      <c r="C162" t="s">
        <v>3477</v>
      </c>
      <c r="D162" t="s">
        <v>770</v>
      </c>
      <c r="F162">
        <v>12.370099</v>
      </c>
      <c r="G162">
        <v>12.423861</v>
      </c>
      <c r="H162">
        <v>12.629719</v>
      </c>
      <c r="I162">
        <v>12.777949</v>
      </c>
      <c r="J162">
        <v>12.891643</v>
      </c>
      <c r="K162">
        <v>13.075706</v>
      </c>
      <c r="L162">
        <v>13.197225</v>
      </c>
      <c r="M162">
        <v>13.404845999999999</v>
      </c>
      <c r="N162">
        <v>13.653918000000001</v>
      </c>
      <c r="O162">
        <v>13.885319000000001</v>
      </c>
      <c r="P162">
        <v>14.103802999999999</v>
      </c>
      <c r="Q162">
        <v>14.261164000000001</v>
      </c>
      <c r="R162">
        <v>14.349313</v>
      </c>
      <c r="S162">
        <v>14.374276999999999</v>
      </c>
      <c r="T162">
        <v>14.390862</v>
      </c>
      <c r="U162">
        <v>14.392963999999999</v>
      </c>
      <c r="V162">
        <v>14.388192999999999</v>
      </c>
      <c r="W162">
        <v>14.383031000000001</v>
      </c>
      <c r="X162">
        <v>14.379376000000001</v>
      </c>
      <c r="Y162">
        <v>14.376702999999999</v>
      </c>
      <c r="Z162">
        <v>14.375076</v>
      </c>
      <c r="AA162">
        <v>14.373309000000001</v>
      </c>
      <c r="AB162">
        <v>14.371249000000001</v>
      </c>
      <c r="AC162">
        <v>14.369225999999999</v>
      </c>
      <c r="AD162">
        <v>14.367286</v>
      </c>
      <c r="AE162">
        <v>14.365677</v>
      </c>
      <c r="AF162">
        <v>14.364300999999999</v>
      </c>
      <c r="AG162">
        <v>14.363234</v>
      </c>
      <c r="AH162">
        <v>14.362272000000001</v>
      </c>
      <c r="AI162" s="32">
        <v>5.0000000000000001E-3</v>
      </c>
    </row>
    <row r="163" spans="1:35">
      <c r="A163" t="s">
        <v>261</v>
      </c>
      <c r="B163" t="s">
        <v>3478</v>
      </c>
      <c r="C163" t="s">
        <v>3479</v>
      </c>
      <c r="D163" t="s">
        <v>770</v>
      </c>
      <c r="F163">
        <v>12.486860999999999</v>
      </c>
      <c r="G163">
        <v>12.486860999999999</v>
      </c>
      <c r="H163">
        <v>12.486860999999999</v>
      </c>
      <c r="I163">
        <v>12.486860999999999</v>
      </c>
      <c r="J163">
        <v>12.486863</v>
      </c>
      <c r="K163">
        <v>12.486863</v>
      </c>
      <c r="L163">
        <v>12.486863</v>
      </c>
      <c r="M163">
        <v>12.486863</v>
      </c>
      <c r="N163">
        <v>12.48686</v>
      </c>
      <c r="O163">
        <v>12.486863</v>
      </c>
      <c r="P163">
        <v>12.486859000000001</v>
      </c>
      <c r="Q163">
        <v>12.486859000000001</v>
      </c>
      <c r="R163">
        <v>12.486859000000001</v>
      </c>
      <c r="S163">
        <v>12.486858</v>
      </c>
      <c r="T163">
        <v>12.486863</v>
      </c>
      <c r="U163">
        <v>12.486863</v>
      </c>
      <c r="V163">
        <v>12.486863</v>
      </c>
      <c r="W163">
        <v>12.486860999999999</v>
      </c>
      <c r="X163">
        <v>12.486860999999999</v>
      </c>
      <c r="Y163">
        <v>12.486863</v>
      </c>
      <c r="Z163">
        <v>12.486860999999999</v>
      </c>
      <c r="AA163">
        <v>12.486864000000001</v>
      </c>
      <c r="AB163">
        <v>12.486860999999999</v>
      </c>
      <c r="AC163">
        <v>12.486860999999999</v>
      </c>
      <c r="AD163">
        <v>12.48686</v>
      </c>
      <c r="AE163">
        <v>12.486864000000001</v>
      </c>
      <c r="AF163">
        <v>12.486863</v>
      </c>
      <c r="AG163">
        <v>12.486864000000001</v>
      </c>
      <c r="AH163">
        <v>12.486860999999999</v>
      </c>
      <c r="AI163" s="32">
        <v>0</v>
      </c>
    </row>
    <row r="164" spans="1:35">
      <c r="A164" t="s">
        <v>738</v>
      </c>
      <c r="B164" t="s">
        <v>3480</v>
      </c>
      <c r="C164" t="s">
        <v>3481</v>
      </c>
      <c r="D164" t="s">
        <v>770</v>
      </c>
      <c r="F164">
        <v>12.856377999999999</v>
      </c>
      <c r="G164">
        <v>13.20093</v>
      </c>
      <c r="H164">
        <v>13.608930000000001</v>
      </c>
      <c r="I164">
        <v>14.025847000000001</v>
      </c>
      <c r="J164">
        <v>14.287955999999999</v>
      </c>
      <c r="K164">
        <v>14.621302</v>
      </c>
      <c r="L164">
        <v>14.646343</v>
      </c>
      <c r="M164">
        <v>14.734266999999999</v>
      </c>
      <c r="N164">
        <v>14.797757000000001</v>
      </c>
      <c r="O164">
        <v>14.841548</v>
      </c>
      <c r="P164">
        <v>14.838324</v>
      </c>
      <c r="Q164">
        <v>14.82273</v>
      </c>
      <c r="R164">
        <v>14.808649000000001</v>
      </c>
      <c r="S164">
        <v>14.801766000000001</v>
      </c>
      <c r="T164">
        <v>14.794805999999999</v>
      </c>
      <c r="U164">
        <v>14.790613</v>
      </c>
      <c r="V164">
        <v>14.787017000000001</v>
      </c>
      <c r="W164">
        <v>14.783522</v>
      </c>
      <c r="X164">
        <v>14.781934</v>
      </c>
      <c r="Y164">
        <v>14.225555999999999</v>
      </c>
      <c r="Z164">
        <v>14.235229</v>
      </c>
      <c r="AA164">
        <v>14.265335</v>
      </c>
      <c r="AB164">
        <v>14.310340999999999</v>
      </c>
      <c r="AC164">
        <v>14.372424000000001</v>
      </c>
      <c r="AD164">
        <v>14.450157000000001</v>
      </c>
      <c r="AE164">
        <v>14.539440000000001</v>
      </c>
      <c r="AF164">
        <v>14.631843</v>
      </c>
      <c r="AG164">
        <v>14.715491</v>
      </c>
      <c r="AH164">
        <v>14.784141</v>
      </c>
      <c r="AI164" s="32">
        <v>5.0000000000000001E-3</v>
      </c>
    </row>
    <row r="165" spans="1:35">
      <c r="A165" t="s">
        <v>739</v>
      </c>
      <c r="B165" t="s">
        <v>3482</v>
      </c>
      <c r="C165" t="s">
        <v>3483</v>
      </c>
      <c r="D165" t="s">
        <v>769</v>
      </c>
      <c r="F165">
        <v>27.219131000000001</v>
      </c>
      <c r="G165">
        <v>27.246206000000001</v>
      </c>
      <c r="H165">
        <v>27.281479000000001</v>
      </c>
      <c r="I165">
        <v>27.325984999999999</v>
      </c>
      <c r="J165">
        <v>27.380227999999999</v>
      </c>
      <c r="K165">
        <v>27.443396</v>
      </c>
      <c r="L165">
        <v>27.474347999999999</v>
      </c>
      <c r="M165">
        <v>27.529593999999999</v>
      </c>
      <c r="N165">
        <v>27.582577000000001</v>
      </c>
      <c r="O165">
        <v>27.631516000000001</v>
      </c>
      <c r="P165">
        <v>27.674510999999999</v>
      </c>
      <c r="Q165">
        <v>27.700320999999999</v>
      </c>
      <c r="R165">
        <v>27.708849000000001</v>
      </c>
      <c r="S165">
        <v>27.716260999999999</v>
      </c>
      <c r="T165">
        <v>27.722021000000002</v>
      </c>
      <c r="U165">
        <v>27.722662</v>
      </c>
      <c r="V165">
        <v>27.722632999999998</v>
      </c>
      <c r="W165">
        <v>27.722607</v>
      </c>
      <c r="X165">
        <v>27.722588999999999</v>
      </c>
      <c r="Y165">
        <v>27.722577999999999</v>
      </c>
      <c r="Z165">
        <v>27.722567000000002</v>
      </c>
      <c r="AA165">
        <v>27.722564999999999</v>
      </c>
      <c r="AB165">
        <v>27.722549000000001</v>
      </c>
      <c r="AC165">
        <v>27.722548</v>
      </c>
      <c r="AD165">
        <v>27.722542000000001</v>
      </c>
      <c r="AE165">
        <v>27.722548</v>
      </c>
      <c r="AF165">
        <v>27.722542000000001</v>
      </c>
      <c r="AG165">
        <v>27.722542000000001</v>
      </c>
      <c r="AH165">
        <v>27.722532000000001</v>
      </c>
      <c r="AI165" s="32">
        <v>1E-3</v>
      </c>
    </row>
    <row r="166" spans="1:35">
      <c r="A166" t="s">
        <v>740</v>
      </c>
      <c r="B166" t="s">
        <v>3484</v>
      </c>
      <c r="C166" t="s">
        <v>3485</v>
      </c>
      <c r="D166" t="s">
        <v>769</v>
      </c>
      <c r="F166">
        <v>0</v>
      </c>
      <c r="G166">
        <v>23.149602999999999</v>
      </c>
      <c r="H166">
        <v>23.792294999999999</v>
      </c>
      <c r="I166">
        <v>24.200839999999999</v>
      </c>
      <c r="J166">
        <v>24.605046999999999</v>
      </c>
      <c r="K166">
        <v>25.171638000000002</v>
      </c>
      <c r="L166">
        <v>25.638380000000002</v>
      </c>
      <c r="M166">
        <v>26.350712000000001</v>
      </c>
      <c r="N166">
        <v>27.125641000000002</v>
      </c>
      <c r="O166">
        <v>27.895655000000001</v>
      </c>
      <c r="P166">
        <v>28.569617999999998</v>
      </c>
      <c r="Q166">
        <v>28.919391999999998</v>
      </c>
      <c r="R166">
        <v>29.067191999999999</v>
      </c>
      <c r="S166">
        <v>29.093648999999999</v>
      </c>
      <c r="T166">
        <v>29.114096</v>
      </c>
      <c r="U166">
        <v>29.116447000000001</v>
      </c>
      <c r="V166">
        <v>29.109842</v>
      </c>
      <c r="W166">
        <v>29.103829999999999</v>
      </c>
      <c r="X166">
        <v>29.098240000000001</v>
      </c>
      <c r="Y166">
        <v>29.093197</v>
      </c>
      <c r="Z166">
        <v>29.089124999999999</v>
      </c>
      <c r="AA166">
        <v>29.085042999999999</v>
      </c>
      <c r="AB166">
        <v>29.081071999999999</v>
      </c>
      <c r="AC166">
        <v>29.077499</v>
      </c>
      <c r="AD166">
        <v>29.074244</v>
      </c>
      <c r="AE166">
        <v>29.071300999999998</v>
      </c>
      <c r="AF166">
        <v>29.068680000000001</v>
      </c>
      <c r="AG166">
        <v>29.066320000000001</v>
      </c>
      <c r="AH166">
        <v>29.064229999999998</v>
      </c>
      <c r="AI166" t="s">
        <v>112</v>
      </c>
    </row>
    <row r="167" spans="1:35">
      <c r="A167" t="s">
        <v>741</v>
      </c>
      <c r="B167" t="s">
        <v>3486</v>
      </c>
      <c r="C167" t="s">
        <v>3487</v>
      </c>
      <c r="D167" t="s">
        <v>770</v>
      </c>
      <c r="F167">
        <v>0</v>
      </c>
      <c r="G167">
        <v>18.966135000000001</v>
      </c>
      <c r="H167">
        <v>19.217065999999999</v>
      </c>
      <c r="I167">
        <v>19.464846000000001</v>
      </c>
      <c r="J167">
        <v>19.583196999999998</v>
      </c>
      <c r="K167">
        <v>19.765567999999998</v>
      </c>
      <c r="L167">
        <v>19.883178999999998</v>
      </c>
      <c r="M167">
        <v>20.084596999999999</v>
      </c>
      <c r="N167">
        <v>20.313245999999999</v>
      </c>
      <c r="O167">
        <v>20.535800999999999</v>
      </c>
      <c r="P167">
        <v>20.723002999999999</v>
      </c>
      <c r="Q167">
        <v>20.855868999999998</v>
      </c>
      <c r="R167">
        <v>20.952625000000001</v>
      </c>
      <c r="S167">
        <v>20.993577999999999</v>
      </c>
      <c r="T167">
        <v>21.033982999999999</v>
      </c>
      <c r="U167">
        <v>21.055209999999999</v>
      </c>
      <c r="V167">
        <v>21.058744000000001</v>
      </c>
      <c r="W167">
        <v>21.054012</v>
      </c>
      <c r="X167">
        <v>21.050003</v>
      </c>
      <c r="Y167">
        <v>21.046147999999999</v>
      </c>
      <c r="Z167">
        <v>21.043344000000001</v>
      </c>
      <c r="AA167">
        <v>21.040512</v>
      </c>
      <c r="AB167">
        <v>21.038179</v>
      </c>
      <c r="AC167">
        <v>21.036017999999999</v>
      </c>
      <c r="AD167">
        <v>21.033674000000001</v>
      </c>
      <c r="AE167">
        <v>21.031624000000001</v>
      </c>
      <c r="AF167">
        <v>21.030093999999998</v>
      </c>
      <c r="AG167">
        <v>21.028852000000001</v>
      </c>
      <c r="AH167">
        <v>21.027874000000001</v>
      </c>
      <c r="AI167" t="s">
        <v>112</v>
      </c>
    </row>
    <row r="168" spans="1:35">
      <c r="A168" t="s">
        <v>742</v>
      </c>
      <c r="B168" t="s">
        <v>3488</v>
      </c>
      <c r="C168" t="s">
        <v>3489</v>
      </c>
      <c r="D168" t="s">
        <v>769</v>
      </c>
      <c r="F168">
        <v>0</v>
      </c>
      <c r="G168">
        <v>0</v>
      </c>
      <c r="H168">
        <v>18.589188</v>
      </c>
      <c r="I168">
        <v>16.244858000000001</v>
      </c>
      <c r="J168">
        <v>16.244858000000001</v>
      </c>
      <c r="K168">
        <v>16.244858000000001</v>
      </c>
      <c r="L168">
        <v>16.244858000000001</v>
      </c>
      <c r="M168">
        <v>16.244858000000001</v>
      </c>
      <c r="N168">
        <v>16.244858000000001</v>
      </c>
      <c r="O168">
        <v>16.244858000000001</v>
      </c>
      <c r="P168">
        <v>16.244858000000001</v>
      </c>
      <c r="Q168">
        <v>16.244858000000001</v>
      </c>
      <c r="R168">
        <v>16.244858000000001</v>
      </c>
      <c r="S168">
        <v>16.244858000000001</v>
      </c>
      <c r="T168">
        <v>16.244858000000001</v>
      </c>
      <c r="U168">
        <v>16.244858000000001</v>
      </c>
      <c r="V168">
        <v>16.244858000000001</v>
      </c>
      <c r="W168">
        <v>16.244858000000001</v>
      </c>
      <c r="X168">
        <v>16.244858000000001</v>
      </c>
      <c r="Y168">
        <v>16.244858000000001</v>
      </c>
      <c r="Z168">
        <v>16.244858000000001</v>
      </c>
      <c r="AA168">
        <v>16.244858000000001</v>
      </c>
      <c r="AB168">
        <v>16.244858000000001</v>
      </c>
      <c r="AC168">
        <v>16.244858000000001</v>
      </c>
      <c r="AD168">
        <v>16.244858000000001</v>
      </c>
      <c r="AE168">
        <v>16.244858000000001</v>
      </c>
      <c r="AF168">
        <v>16.244858000000001</v>
      </c>
      <c r="AG168">
        <v>16.244858000000001</v>
      </c>
      <c r="AH168">
        <v>16.244858000000001</v>
      </c>
      <c r="AI168" t="s">
        <v>112</v>
      </c>
    </row>
    <row r="169" spans="1:35">
      <c r="A169" t="s">
        <v>751</v>
      </c>
      <c r="B169" t="s">
        <v>3490</v>
      </c>
      <c r="C169" t="s">
        <v>3491</v>
      </c>
      <c r="F169">
        <v>15.490895999999999</v>
      </c>
      <c r="G169">
        <v>16.166305999999999</v>
      </c>
      <c r="H169">
        <v>16.862936000000001</v>
      </c>
      <c r="I169">
        <v>17.517621999999999</v>
      </c>
      <c r="J169">
        <v>17.939973999999999</v>
      </c>
      <c r="K169">
        <v>18.351084</v>
      </c>
      <c r="L169">
        <v>18.363810999999998</v>
      </c>
      <c r="M169">
        <v>18.421906</v>
      </c>
      <c r="N169">
        <v>18.436741000000001</v>
      </c>
      <c r="O169">
        <v>18.438327999999998</v>
      </c>
      <c r="P169">
        <v>18.410077999999999</v>
      </c>
      <c r="Q169">
        <v>18.370756</v>
      </c>
      <c r="R169">
        <v>18.338426999999999</v>
      </c>
      <c r="S169">
        <v>18.312878000000001</v>
      </c>
      <c r="T169">
        <v>18.289845</v>
      </c>
      <c r="U169">
        <v>18.270005999999999</v>
      </c>
      <c r="V169">
        <v>18.251180999999999</v>
      </c>
      <c r="W169">
        <v>18.237627</v>
      </c>
      <c r="X169">
        <v>18.225670000000001</v>
      </c>
      <c r="Y169">
        <v>17.98377</v>
      </c>
      <c r="Z169">
        <v>17.984095</v>
      </c>
      <c r="AA169">
        <v>17.989407</v>
      </c>
      <c r="AB169">
        <v>18.001579</v>
      </c>
      <c r="AC169">
        <v>18.021345</v>
      </c>
      <c r="AD169">
        <v>18.048006000000001</v>
      </c>
      <c r="AE169">
        <v>18.079432000000001</v>
      </c>
      <c r="AF169">
        <v>18.112024000000002</v>
      </c>
      <c r="AG169">
        <v>18.141033</v>
      </c>
      <c r="AH169">
        <v>18.164223</v>
      </c>
      <c r="AI169" s="32">
        <v>6.0000000000000001E-3</v>
      </c>
    </row>
    <row r="170" spans="1:35">
      <c r="A170" t="s">
        <v>202</v>
      </c>
    </row>
    <row r="171" spans="1:35">
      <c r="A171" t="s">
        <v>245</v>
      </c>
      <c r="B171" t="s">
        <v>3492</v>
      </c>
      <c r="C171" t="s">
        <v>3493</v>
      </c>
      <c r="D171" t="s">
        <v>769</v>
      </c>
      <c r="F171">
        <v>10.573097000000001</v>
      </c>
      <c r="G171">
        <v>11.142481999999999</v>
      </c>
      <c r="H171">
        <v>11.550675</v>
      </c>
      <c r="I171">
        <v>11.977062999999999</v>
      </c>
      <c r="J171">
        <v>12.422694</v>
      </c>
      <c r="K171">
        <v>12.829067</v>
      </c>
      <c r="L171">
        <v>12.983183</v>
      </c>
      <c r="M171">
        <v>13.298928</v>
      </c>
      <c r="N171">
        <v>13.580273999999999</v>
      </c>
      <c r="O171">
        <v>13.839663</v>
      </c>
      <c r="P171">
        <v>13.962664</v>
      </c>
      <c r="Q171">
        <v>13.93507</v>
      </c>
      <c r="R171">
        <v>13.911441999999999</v>
      </c>
      <c r="S171">
        <v>13.891622999999999</v>
      </c>
      <c r="T171">
        <v>13.875118000000001</v>
      </c>
      <c r="U171">
        <v>13.861440999999999</v>
      </c>
      <c r="V171">
        <v>13.850263999999999</v>
      </c>
      <c r="W171">
        <v>13.841043000000001</v>
      </c>
      <c r="X171">
        <v>13.833132000000001</v>
      </c>
      <c r="Y171">
        <v>13.826354</v>
      </c>
      <c r="Z171">
        <v>13.820491000000001</v>
      </c>
      <c r="AA171">
        <v>13.815535000000001</v>
      </c>
      <c r="AB171">
        <v>13.811344</v>
      </c>
      <c r="AC171">
        <v>13.807777</v>
      </c>
      <c r="AD171">
        <v>13.804619000000001</v>
      </c>
      <c r="AE171">
        <v>13.801878</v>
      </c>
      <c r="AF171">
        <v>13.799593</v>
      </c>
      <c r="AG171">
        <v>13.797670999999999</v>
      </c>
      <c r="AH171">
        <v>13.796167000000001</v>
      </c>
      <c r="AI171" s="32">
        <v>0.01</v>
      </c>
    </row>
    <row r="172" spans="1:35">
      <c r="A172" t="s">
        <v>737</v>
      </c>
      <c r="B172" t="s">
        <v>3494</v>
      </c>
      <c r="C172" t="s">
        <v>3495</v>
      </c>
      <c r="D172" t="s">
        <v>770</v>
      </c>
      <c r="F172">
        <v>7.5891770000000003</v>
      </c>
      <c r="G172">
        <v>7.6523339999999997</v>
      </c>
      <c r="H172">
        <v>7.8744550000000002</v>
      </c>
      <c r="I172">
        <v>8.1242289999999997</v>
      </c>
      <c r="J172">
        <v>8.3943469999999998</v>
      </c>
      <c r="K172">
        <v>8.6589279999999995</v>
      </c>
      <c r="L172">
        <v>8.7443919999999995</v>
      </c>
      <c r="M172">
        <v>8.950094</v>
      </c>
      <c r="N172">
        <v>9.1302690000000002</v>
      </c>
      <c r="O172">
        <v>9.29664</v>
      </c>
      <c r="P172">
        <v>9.4047549999999998</v>
      </c>
      <c r="Q172">
        <v>9.4433319999999998</v>
      </c>
      <c r="R172">
        <v>9.4775770000000001</v>
      </c>
      <c r="S172">
        <v>9.4981810000000007</v>
      </c>
      <c r="T172">
        <v>9.5133659999999995</v>
      </c>
      <c r="U172">
        <v>9.5167750000000009</v>
      </c>
      <c r="V172">
        <v>9.5163709999999995</v>
      </c>
      <c r="W172">
        <v>9.5160710000000002</v>
      </c>
      <c r="X172">
        <v>9.515841</v>
      </c>
      <c r="Y172">
        <v>9.5156679999999998</v>
      </c>
      <c r="Z172">
        <v>9.5155329999999996</v>
      </c>
      <c r="AA172">
        <v>9.5154340000000008</v>
      </c>
      <c r="AB172">
        <v>9.5153590000000001</v>
      </c>
      <c r="AC172">
        <v>9.5152990000000006</v>
      </c>
      <c r="AD172">
        <v>9.5152549999999998</v>
      </c>
      <c r="AE172">
        <v>9.5152210000000004</v>
      </c>
      <c r="AF172">
        <v>9.5151939999999993</v>
      </c>
      <c r="AG172">
        <v>9.5151730000000008</v>
      </c>
      <c r="AH172">
        <v>9.5151610000000009</v>
      </c>
      <c r="AI172" s="32">
        <v>8.0000000000000002E-3</v>
      </c>
    </row>
    <row r="173" spans="1:35">
      <c r="A173" t="s">
        <v>252</v>
      </c>
      <c r="B173" t="s">
        <v>3496</v>
      </c>
      <c r="C173" t="s">
        <v>3497</v>
      </c>
      <c r="D173" t="s">
        <v>770</v>
      </c>
      <c r="F173">
        <v>7.1242470000000004</v>
      </c>
      <c r="G173">
        <v>7.216818</v>
      </c>
      <c r="H173">
        <v>7.356338</v>
      </c>
      <c r="I173">
        <v>7.5275080000000001</v>
      </c>
      <c r="J173">
        <v>7.7367439999999998</v>
      </c>
      <c r="K173">
        <v>7.9802749999999998</v>
      </c>
      <c r="L173">
        <v>8.1329689999999992</v>
      </c>
      <c r="M173">
        <v>8.3850580000000008</v>
      </c>
      <c r="N173">
        <v>8.6340389999999996</v>
      </c>
      <c r="O173">
        <v>8.8846019999999992</v>
      </c>
      <c r="P173">
        <v>9.1037320000000008</v>
      </c>
      <c r="Q173">
        <v>9.2685969999999998</v>
      </c>
      <c r="R173">
        <v>9.3673669999999998</v>
      </c>
      <c r="S173">
        <v>9.3986730000000005</v>
      </c>
      <c r="T173">
        <v>9.4239759999999997</v>
      </c>
      <c r="U173">
        <v>9.4243430000000004</v>
      </c>
      <c r="V173">
        <v>9.4240860000000009</v>
      </c>
      <c r="W173">
        <v>9.4238769999999992</v>
      </c>
      <c r="X173">
        <v>9.4237210000000005</v>
      </c>
      <c r="Y173">
        <v>9.4235749999999996</v>
      </c>
      <c r="Z173">
        <v>9.4234550000000006</v>
      </c>
      <c r="AA173">
        <v>9.4233600000000006</v>
      </c>
      <c r="AB173">
        <v>9.4233170000000008</v>
      </c>
      <c r="AC173">
        <v>9.4232969999999998</v>
      </c>
      <c r="AD173">
        <v>9.4232879999999994</v>
      </c>
      <c r="AE173">
        <v>9.4232800000000001</v>
      </c>
      <c r="AF173">
        <v>9.4232779999999998</v>
      </c>
      <c r="AG173">
        <v>9.4232709999999997</v>
      </c>
      <c r="AH173">
        <v>9.4232750000000003</v>
      </c>
      <c r="AI173" s="32">
        <v>0.01</v>
      </c>
    </row>
    <row r="174" spans="1:35">
      <c r="A174" t="s">
        <v>261</v>
      </c>
      <c r="B174" t="s">
        <v>3498</v>
      </c>
      <c r="C174" t="s">
        <v>3499</v>
      </c>
      <c r="D174" t="s">
        <v>770</v>
      </c>
      <c r="F174">
        <v>7.292313</v>
      </c>
      <c r="G174">
        <v>7.4887620000000004</v>
      </c>
      <c r="H174">
        <v>7.6989830000000001</v>
      </c>
      <c r="I174">
        <v>7.9405089999999996</v>
      </c>
      <c r="J174">
        <v>8.1946619999999992</v>
      </c>
      <c r="K174">
        <v>8.4437359999999995</v>
      </c>
      <c r="L174">
        <v>8.5496529999999993</v>
      </c>
      <c r="M174">
        <v>8.7321190000000009</v>
      </c>
      <c r="N174">
        <v>8.8933470000000003</v>
      </c>
      <c r="O174">
        <v>9.0443850000000001</v>
      </c>
      <c r="P174">
        <v>9.1423909999999999</v>
      </c>
      <c r="Q174">
        <v>9.1668219999999998</v>
      </c>
      <c r="R174">
        <v>9.1616040000000005</v>
      </c>
      <c r="S174">
        <v>9.1576190000000004</v>
      </c>
      <c r="T174">
        <v>9.1545670000000001</v>
      </c>
      <c r="U174">
        <v>9.1522020000000008</v>
      </c>
      <c r="V174">
        <v>9.1503770000000006</v>
      </c>
      <c r="W174">
        <v>9.148968</v>
      </c>
      <c r="X174">
        <v>9.1478660000000005</v>
      </c>
      <c r="Y174">
        <v>9.1470079999999996</v>
      </c>
      <c r="Z174">
        <v>9.1463330000000003</v>
      </c>
      <c r="AA174">
        <v>9.1457940000000004</v>
      </c>
      <c r="AB174">
        <v>9.1453620000000004</v>
      </c>
      <c r="AC174">
        <v>9.145016</v>
      </c>
      <c r="AD174">
        <v>9.1447339999999997</v>
      </c>
      <c r="AE174">
        <v>9.1445059999999998</v>
      </c>
      <c r="AF174">
        <v>9.1443200000000004</v>
      </c>
      <c r="AG174">
        <v>9.1441730000000003</v>
      </c>
      <c r="AH174">
        <v>9.14405</v>
      </c>
      <c r="AI174" s="32">
        <v>8.0000000000000002E-3</v>
      </c>
    </row>
    <row r="175" spans="1:35">
      <c r="A175" t="s">
        <v>738</v>
      </c>
      <c r="B175" t="s">
        <v>3500</v>
      </c>
      <c r="C175" t="s">
        <v>3501</v>
      </c>
      <c r="D175" t="s">
        <v>771</v>
      </c>
      <c r="F175">
        <v>7.2663060000000002</v>
      </c>
      <c r="G175">
        <v>7.4555300000000004</v>
      </c>
      <c r="H175">
        <v>7.6718359999999999</v>
      </c>
      <c r="I175">
        <v>7.9160760000000003</v>
      </c>
      <c r="J175">
        <v>8.1797450000000005</v>
      </c>
      <c r="K175">
        <v>8.4372439999999997</v>
      </c>
      <c r="L175">
        <v>8.5197730000000007</v>
      </c>
      <c r="M175">
        <v>8.7195079999999994</v>
      </c>
      <c r="N175">
        <v>8.8943320000000003</v>
      </c>
      <c r="O175">
        <v>9.0558060000000005</v>
      </c>
      <c r="P175">
        <v>9.1607590000000005</v>
      </c>
      <c r="Q175">
        <v>9.1982040000000005</v>
      </c>
      <c r="R175">
        <v>9.2316839999999996</v>
      </c>
      <c r="S175">
        <v>9.2516850000000002</v>
      </c>
      <c r="T175">
        <v>9.266845</v>
      </c>
      <c r="U175">
        <v>9.2707099999999993</v>
      </c>
      <c r="V175">
        <v>9.2705110000000008</v>
      </c>
      <c r="W175">
        <v>9.2702580000000001</v>
      </c>
      <c r="X175">
        <v>9.2700849999999999</v>
      </c>
      <c r="Y175">
        <v>9.2699850000000001</v>
      </c>
      <c r="Z175">
        <v>9.2699289999999994</v>
      </c>
      <c r="AA175">
        <v>9.2698719999999994</v>
      </c>
      <c r="AB175">
        <v>9.2698280000000004</v>
      </c>
      <c r="AC175">
        <v>9.2698</v>
      </c>
      <c r="AD175">
        <v>9.2698009999999993</v>
      </c>
      <c r="AE175">
        <v>9.2698009999999993</v>
      </c>
      <c r="AF175">
        <v>9.2697959999999995</v>
      </c>
      <c r="AG175">
        <v>9.2697909999999997</v>
      </c>
      <c r="AH175">
        <v>9.2697839999999996</v>
      </c>
      <c r="AI175" s="32">
        <v>8.9999999999999993E-3</v>
      </c>
    </row>
    <row r="176" spans="1:35">
      <c r="A176" t="s">
        <v>739</v>
      </c>
      <c r="B176" t="s">
        <v>3502</v>
      </c>
      <c r="C176" t="s">
        <v>3503</v>
      </c>
      <c r="D176" t="s">
        <v>770</v>
      </c>
      <c r="F176">
        <v>17.261649999999999</v>
      </c>
      <c r="G176">
        <v>17.508955</v>
      </c>
      <c r="H176">
        <v>17.854617999999999</v>
      </c>
      <c r="I176">
        <v>18.280691000000001</v>
      </c>
      <c r="J176">
        <v>18.794691</v>
      </c>
      <c r="K176">
        <v>19.322081000000001</v>
      </c>
      <c r="L176">
        <v>19.567142</v>
      </c>
      <c r="M176">
        <v>20.083326</v>
      </c>
      <c r="N176">
        <v>20.583573999999999</v>
      </c>
      <c r="O176">
        <v>21.050308000000001</v>
      </c>
      <c r="P176">
        <v>21.371737</v>
      </c>
      <c r="Q176">
        <v>21.448775999999999</v>
      </c>
      <c r="R176">
        <v>21.473773999999999</v>
      </c>
      <c r="S176">
        <v>21.561295999999999</v>
      </c>
      <c r="T176">
        <v>21.629854000000002</v>
      </c>
      <c r="U176">
        <v>21.681643999999999</v>
      </c>
      <c r="V176">
        <v>21.724883999999999</v>
      </c>
      <c r="W176">
        <v>21.749371</v>
      </c>
      <c r="X176">
        <v>21.766476000000001</v>
      </c>
      <c r="Y176">
        <v>21.779071999999999</v>
      </c>
      <c r="Z176">
        <v>21.780203</v>
      </c>
      <c r="AA176">
        <v>21.780716000000002</v>
      </c>
      <c r="AB176">
        <v>21.779817999999999</v>
      </c>
      <c r="AC176">
        <v>21.778154000000001</v>
      </c>
      <c r="AD176">
        <v>21.776806000000001</v>
      </c>
      <c r="AE176">
        <v>21.776888</v>
      </c>
      <c r="AF176">
        <v>21.776876000000001</v>
      </c>
      <c r="AG176">
        <v>21.775303000000001</v>
      </c>
      <c r="AH176">
        <v>21.771277999999999</v>
      </c>
      <c r="AI176" s="32">
        <v>8.0000000000000002E-3</v>
      </c>
    </row>
    <row r="177" spans="1:35">
      <c r="A177" t="s">
        <v>740</v>
      </c>
      <c r="B177" t="s">
        <v>3504</v>
      </c>
      <c r="C177" t="s">
        <v>3505</v>
      </c>
      <c r="D177" t="s">
        <v>770</v>
      </c>
      <c r="F177">
        <v>0</v>
      </c>
      <c r="G177">
        <v>0</v>
      </c>
      <c r="H177">
        <v>14.554</v>
      </c>
      <c r="I177">
        <v>15.066958</v>
      </c>
      <c r="J177">
        <v>15.341419999999999</v>
      </c>
      <c r="K177">
        <v>15.709078999999999</v>
      </c>
      <c r="L177">
        <v>15.967656</v>
      </c>
      <c r="M177">
        <v>16.337116000000002</v>
      </c>
      <c r="N177">
        <v>16.689360000000001</v>
      </c>
      <c r="O177">
        <v>17.07855</v>
      </c>
      <c r="P177">
        <v>17.488775</v>
      </c>
      <c r="Q177">
        <v>17.886354000000001</v>
      </c>
      <c r="R177">
        <v>18.199643999999999</v>
      </c>
      <c r="S177">
        <v>18.308191000000001</v>
      </c>
      <c r="T177">
        <v>18.502431999999999</v>
      </c>
      <c r="U177">
        <v>18.604255999999999</v>
      </c>
      <c r="V177">
        <v>18.599921999999999</v>
      </c>
      <c r="W177">
        <v>18.595988999999999</v>
      </c>
      <c r="X177">
        <v>18.588878999999999</v>
      </c>
      <c r="Y177">
        <v>18.580458</v>
      </c>
      <c r="Z177">
        <v>18.572319</v>
      </c>
      <c r="AA177">
        <v>18.565365</v>
      </c>
      <c r="AB177">
        <v>18.559593</v>
      </c>
      <c r="AC177">
        <v>18.554870999999999</v>
      </c>
      <c r="AD177">
        <v>18.550796999999999</v>
      </c>
      <c r="AE177">
        <v>18.547432000000001</v>
      </c>
      <c r="AF177">
        <v>18.545000000000002</v>
      </c>
      <c r="AG177">
        <v>18.404453</v>
      </c>
      <c r="AH177">
        <v>18.411501000000001</v>
      </c>
      <c r="AI177" t="s">
        <v>112</v>
      </c>
    </row>
    <row r="178" spans="1:35">
      <c r="A178" t="s">
        <v>741</v>
      </c>
      <c r="B178" t="s">
        <v>3506</v>
      </c>
      <c r="C178" t="s">
        <v>3507</v>
      </c>
      <c r="D178" t="s">
        <v>770</v>
      </c>
      <c r="F178">
        <v>0</v>
      </c>
      <c r="G178">
        <v>0</v>
      </c>
      <c r="H178">
        <v>10.500056000000001</v>
      </c>
      <c r="I178">
        <v>10.814230999999999</v>
      </c>
      <c r="J178">
        <v>10.961114999999999</v>
      </c>
      <c r="K178">
        <v>11.15465</v>
      </c>
      <c r="L178">
        <v>11.297912999999999</v>
      </c>
      <c r="M178">
        <v>11.516861</v>
      </c>
      <c r="N178">
        <v>11.773405</v>
      </c>
      <c r="O178">
        <v>12.060518</v>
      </c>
      <c r="P178">
        <v>12.363200000000001</v>
      </c>
      <c r="Q178">
        <v>12.652893000000001</v>
      </c>
      <c r="R178">
        <v>12.906107</v>
      </c>
      <c r="S178">
        <v>12.960440999999999</v>
      </c>
      <c r="T178">
        <v>13.11445</v>
      </c>
      <c r="U178">
        <v>13.196939</v>
      </c>
      <c r="V178">
        <v>13.203151</v>
      </c>
      <c r="W178">
        <v>13.201480999999999</v>
      </c>
      <c r="X178">
        <v>13.196258</v>
      </c>
      <c r="Y178">
        <v>13.188408000000001</v>
      </c>
      <c r="Z178">
        <v>13.181312999999999</v>
      </c>
      <c r="AA178">
        <v>13.175032</v>
      </c>
      <c r="AB178">
        <v>13.169506</v>
      </c>
      <c r="AC178">
        <v>13.164567</v>
      </c>
      <c r="AD178">
        <v>13.160104</v>
      </c>
      <c r="AE178">
        <v>13.156112</v>
      </c>
      <c r="AF178">
        <v>13.152601000000001</v>
      </c>
      <c r="AG178">
        <v>13.149487000000001</v>
      </c>
      <c r="AH178">
        <v>13.146787</v>
      </c>
      <c r="AI178" t="s">
        <v>112</v>
      </c>
    </row>
    <row r="179" spans="1:35">
      <c r="A179" t="s">
        <v>742</v>
      </c>
      <c r="B179" t="s">
        <v>3508</v>
      </c>
      <c r="C179" t="s">
        <v>3509</v>
      </c>
      <c r="D179" t="s">
        <v>770</v>
      </c>
      <c r="F179">
        <v>0</v>
      </c>
      <c r="G179">
        <v>0</v>
      </c>
      <c r="H179">
        <v>11.516575</v>
      </c>
      <c r="I179">
        <v>11.516892</v>
      </c>
      <c r="J179">
        <v>11.516843</v>
      </c>
      <c r="K179">
        <v>11.516837000000001</v>
      </c>
      <c r="L179">
        <v>11.516859999999999</v>
      </c>
      <c r="M179">
        <v>11.516875000000001</v>
      </c>
      <c r="N179">
        <v>11.516899</v>
      </c>
      <c r="O179">
        <v>11.516926</v>
      </c>
      <c r="P179">
        <v>11.516949</v>
      </c>
      <c r="Q179">
        <v>11.516963000000001</v>
      </c>
      <c r="R179">
        <v>11.516961999999999</v>
      </c>
      <c r="S179">
        <v>11.516961999999999</v>
      </c>
      <c r="T179">
        <v>11.516928</v>
      </c>
      <c r="U179">
        <v>11.516892</v>
      </c>
      <c r="V179">
        <v>11.516885</v>
      </c>
      <c r="W179">
        <v>11.516885</v>
      </c>
      <c r="X179">
        <v>11.516887000000001</v>
      </c>
      <c r="Y179">
        <v>11.516885</v>
      </c>
      <c r="Z179">
        <v>11.516883</v>
      </c>
      <c r="AA179">
        <v>11.516883</v>
      </c>
      <c r="AB179">
        <v>11.516883</v>
      </c>
      <c r="AC179">
        <v>11.516882000000001</v>
      </c>
      <c r="AD179">
        <v>11.516881</v>
      </c>
      <c r="AE179">
        <v>11.516878999999999</v>
      </c>
      <c r="AF179">
        <v>11.516878999999999</v>
      </c>
      <c r="AG179">
        <v>11.516878</v>
      </c>
      <c r="AH179">
        <v>11.516882000000001</v>
      </c>
      <c r="AI179" t="s">
        <v>112</v>
      </c>
    </row>
    <row r="180" spans="1:35">
      <c r="A180" t="s">
        <v>752</v>
      </c>
      <c r="B180" t="s">
        <v>3510</v>
      </c>
      <c r="C180" t="s">
        <v>3511</v>
      </c>
      <c r="F180">
        <v>9.5238990000000001</v>
      </c>
      <c r="G180">
        <v>9.8844469999999998</v>
      </c>
      <c r="H180">
        <v>10.223267</v>
      </c>
      <c r="I180">
        <v>10.585305999999999</v>
      </c>
      <c r="J180">
        <v>10.967629000000001</v>
      </c>
      <c r="K180">
        <v>11.325177</v>
      </c>
      <c r="L180">
        <v>11.455857999999999</v>
      </c>
      <c r="M180">
        <v>11.734303000000001</v>
      </c>
      <c r="N180">
        <v>11.981159999999999</v>
      </c>
      <c r="O180">
        <v>12.208940999999999</v>
      </c>
      <c r="P180">
        <v>12.331969000000001</v>
      </c>
      <c r="Q180">
        <v>12.336569000000001</v>
      </c>
      <c r="R180">
        <v>12.340868</v>
      </c>
      <c r="S180">
        <v>12.340595</v>
      </c>
      <c r="T180">
        <v>12.339437</v>
      </c>
      <c r="U180">
        <v>12.334250000000001</v>
      </c>
      <c r="V180">
        <v>12.328588</v>
      </c>
      <c r="W180">
        <v>12.323949000000001</v>
      </c>
      <c r="X180">
        <v>12.32001</v>
      </c>
      <c r="Y180">
        <v>12.316662000000001</v>
      </c>
      <c r="Z180">
        <v>12.313787</v>
      </c>
      <c r="AA180">
        <v>12.311344</v>
      </c>
      <c r="AB180">
        <v>12.309291999999999</v>
      </c>
      <c r="AC180">
        <v>12.30757</v>
      </c>
      <c r="AD180">
        <v>12.306087</v>
      </c>
      <c r="AE180">
        <v>12.304835000000001</v>
      </c>
      <c r="AF180">
        <v>12.303853999999999</v>
      </c>
      <c r="AG180">
        <v>12.303074000000001</v>
      </c>
      <c r="AH180">
        <v>12.302524999999999</v>
      </c>
      <c r="AI180" s="32">
        <v>8.9999999999999993E-3</v>
      </c>
    </row>
    <row r="181" spans="1:35">
      <c r="A181" t="s">
        <v>745</v>
      </c>
    </row>
    <row r="182" spans="1:35">
      <c r="A182" t="s">
        <v>245</v>
      </c>
      <c r="B182" t="s">
        <v>3512</v>
      </c>
      <c r="C182" t="s">
        <v>3513</v>
      </c>
      <c r="D182" t="s">
        <v>769</v>
      </c>
      <c r="F182">
        <v>6.6741390000000003</v>
      </c>
      <c r="G182">
        <v>6.8853859999999996</v>
      </c>
      <c r="H182">
        <v>7.1007699999999998</v>
      </c>
      <c r="I182">
        <v>7.3030390000000001</v>
      </c>
      <c r="J182">
        <v>7.4948730000000001</v>
      </c>
      <c r="K182">
        <v>7.6626659999999998</v>
      </c>
      <c r="L182">
        <v>7.732456</v>
      </c>
      <c r="M182">
        <v>7.8400639999999999</v>
      </c>
      <c r="N182">
        <v>7.9515180000000001</v>
      </c>
      <c r="O182">
        <v>8.0549769999999992</v>
      </c>
      <c r="P182">
        <v>8.1152309999999996</v>
      </c>
      <c r="Q182">
        <v>8.1184750000000001</v>
      </c>
      <c r="R182">
        <v>8.1210090000000008</v>
      </c>
      <c r="S182">
        <v>8.1194799999999994</v>
      </c>
      <c r="T182">
        <v>8.1211660000000006</v>
      </c>
      <c r="U182">
        <v>8.1205200000000008</v>
      </c>
      <c r="V182">
        <v>8.1178039999999996</v>
      </c>
      <c r="W182">
        <v>8.1165520000000004</v>
      </c>
      <c r="X182">
        <v>8.1156939999999995</v>
      </c>
      <c r="Y182">
        <v>8.1152800000000003</v>
      </c>
      <c r="Z182">
        <v>8.1129940000000005</v>
      </c>
      <c r="AA182">
        <v>8.1129859999999994</v>
      </c>
      <c r="AB182">
        <v>8.1133609999999994</v>
      </c>
      <c r="AC182">
        <v>8.1141509999999997</v>
      </c>
      <c r="AD182">
        <v>8.1152329999999999</v>
      </c>
      <c r="AE182">
        <v>8.1162170000000007</v>
      </c>
      <c r="AF182">
        <v>8.1175329999999999</v>
      </c>
      <c r="AG182">
        <v>8.1193810000000006</v>
      </c>
      <c r="AH182">
        <v>8.1195070000000005</v>
      </c>
      <c r="AI182" s="32">
        <v>7.0000000000000001E-3</v>
      </c>
    </row>
    <row r="183" spans="1:35">
      <c r="A183" t="s">
        <v>737</v>
      </c>
      <c r="B183" t="s">
        <v>3514</v>
      </c>
      <c r="C183" t="s">
        <v>3515</v>
      </c>
      <c r="D183" t="s">
        <v>770</v>
      </c>
      <c r="F183">
        <v>6.9584929999999998</v>
      </c>
      <c r="G183">
        <v>5.9504339999999996</v>
      </c>
      <c r="H183">
        <v>6.0052680000000001</v>
      </c>
      <c r="I183">
        <v>6.0689669999999998</v>
      </c>
      <c r="J183">
        <v>6.1342939999999997</v>
      </c>
      <c r="K183">
        <v>6.2195330000000002</v>
      </c>
      <c r="L183">
        <v>6.2749100000000002</v>
      </c>
      <c r="M183">
        <v>6.3636439999999999</v>
      </c>
      <c r="N183">
        <v>6.4494819999999997</v>
      </c>
      <c r="O183">
        <v>6.5364389999999997</v>
      </c>
      <c r="P183">
        <v>6.6164870000000002</v>
      </c>
      <c r="Q183">
        <v>6.6860059999999999</v>
      </c>
      <c r="R183">
        <v>6.7271580000000002</v>
      </c>
      <c r="S183">
        <v>6.7527999999999997</v>
      </c>
      <c r="T183">
        <v>6.7797749999999999</v>
      </c>
      <c r="U183">
        <v>6.7684090000000001</v>
      </c>
      <c r="V183">
        <v>6.7596400000000001</v>
      </c>
      <c r="W183">
        <v>6.7570889999999997</v>
      </c>
      <c r="X183">
        <v>6.7734519999999998</v>
      </c>
      <c r="Y183">
        <v>6.7756749999999997</v>
      </c>
      <c r="Z183">
        <v>6.7945039999999999</v>
      </c>
      <c r="AA183">
        <v>6.7961799999999997</v>
      </c>
      <c r="AB183">
        <v>6.7973249999999998</v>
      </c>
      <c r="AC183">
        <v>6.7981189999999998</v>
      </c>
      <c r="AD183">
        <v>6.7981499999999997</v>
      </c>
      <c r="AE183">
        <v>6.7977189999999998</v>
      </c>
      <c r="AF183">
        <v>6.7972159999999997</v>
      </c>
      <c r="AG183">
        <v>6.7968830000000002</v>
      </c>
      <c r="AH183">
        <v>6.79582</v>
      </c>
      <c r="AI183" s="32">
        <v>-1E-3</v>
      </c>
    </row>
    <row r="184" spans="1:35">
      <c r="A184" t="s">
        <v>252</v>
      </c>
      <c r="B184" t="s">
        <v>3516</v>
      </c>
      <c r="C184" t="s">
        <v>3517</v>
      </c>
      <c r="D184" t="s">
        <v>770</v>
      </c>
      <c r="F184">
        <v>6.8185469999999997</v>
      </c>
      <c r="G184">
        <v>5.9032299999999998</v>
      </c>
      <c r="H184">
        <v>5.965395</v>
      </c>
      <c r="I184">
        <v>6.0361710000000004</v>
      </c>
      <c r="J184">
        <v>6.112959</v>
      </c>
      <c r="K184">
        <v>6.213965</v>
      </c>
      <c r="L184">
        <v>6.2799240000000003</v>
      </c>
      <c r="M184">
        <v>6.3891819999999999</v>
      </c>
      <c r="N184">
        <v>6.498729</v>
      </c>
      <c r="O184">
        <v>6.6139749999999999</v>
      </c>
      <c r="P184">
        <v>6.7271210000000004</v>
      </c>
      <c r="Q184">
        <v>6.8235080000000004</v>
      </c>
      <c r="R184">
        <v>6.8659860000000004</v>
      </c>
      <c r="S184">
        <v>6.8856020000000004</v>
      </c>
      <c r="T184">
        <v>6.9033810000000004</v>
      </c>
      <c r="U184">
        <v>6.914129</v>
      </c>
      <c r="V184">
        <v>6.9251120000000004</v>
      </c>
      <c r="W184">
        <v>6.9330420000000004</v>
      </c>
      <c r="X184">
        <v>6.9392069999999997</v>
      </c>
      <c r="Y184">
        <v>6.9466010000000002</v>
      </c>
      <c r="Z184">
        <v>6.9523789999999996</v>
      </c>
      <c r="AA184">
        <v>6.9593179999999997</v>
      </c>
      <c r="AB184">
        <v>6.964785</v>
      </c>
      <c r="AC184">
        <v>6.9700829999999998</v>
      </c>
      <c r="AD184">
        <v>6.9742800000000003</v>
      </c>
      <c r="AE184">
        <v>6.9769509999999997</v>
      </c>
      <c r="AF184">
        <v>6.9795540000000003</v>
      </c>
      <c r="AG184">
        <v>6.9818160000000002</v>
      </c>
      <c r="AH184">
        <v>6.977468</v>
      </c>
      <c r="AI184" s="32">
        <v>1E-3</v>
      </c>
    </row>
    <row r="185" spans="1:35">
      <c r="A185" t="s">
        <v>261</v>
      </c>
      <c r="B185" t="s">
        <v>3518</v>
      </c>
      <c r="C185" t="s">
        <v>3519</v>
      </c>
      <c r="D185" t="s">
        <v>769</v>
      </c>
      <c r="F185">
        <v>6.2556570000000002</v>
      </c>
      <c r="G185">
        <v>6.4596869999999997</v>
      </c>
      <c r="H185">
        <v>6.6800740000000003</v>
      </c>
      <c r="I185">
        <v>6.8737430000000002</v>
      </c>
      <c r="J185">
        <v>7.0331239999999999</v>
      </c>
      <c r="K185">
        <v>7.2060760000000004</v>
      </c>
      <c r="L185">
        <v>7.2511210000000004</v>
      </c>
      <c r="M185">
        <v>7.345504</v>
      </c>
      <c r="N185">
        <v>7.4420549999999999</v>
      </c>
      <c r="O185">
        <v>7.5334620000000001</v>
      </c>
      <c r="P185">
        <v>7.5824939999999996</v>
      </c>
      <c r="Q185">
        <v>7.5837409999999998</v>
      </c>
      <c r="R185">
        <v>7.5813899999999999</v>
      </c>
      <c r="S185">
        <v>7.5656610000000004</v>
      </c>
      <c r="T185">
        <v>7.5737249999999996</v>
      </c>
      <c r="U185">
        <v>7.5745699999999996</v>
      </c>
      <c r="V185">
        <v>7.5788080000000004</v>
      </c>
      <c r="W185">
        <v>7.5749139999999997</v>
      </c>
      <c r="X185">
        <v>7.570665</v>
      </c>
      <c r="Y185">
        <v>7.5667759999999999</v>
      </c>
      <c r="Z185">
        <v>7.5620849999999997</v>
      </c>
      <c r="AA185">
        <v>7.5601019999999997</v>
      </c>
      <c r="AB185">
        <v>7.5581149999999999</v>
      </c>
      <c r="AC185">
        <v>7.5558339999999999</v>
      </c>
      <c r="AD185">
        <v>7.5544390000000003</v>
      </c>
      <c r="AE185">
        <v>7.5529849999999996</v>
      </c>
      <c r="AF185">
        <v>7.5517859999999999</v>
      </c>
      <c r="AG185">
        <v>7.550821</v>
      </c>
      <c r="AH185">
        <v>7.549836</v>
      </c>
      <c r="AI185" s="32">
        <v>7.0000000000000001E-3</v>
      </c>
    </row>
    <row r="186" spans="1:35">
      <c r="A186" t="s">
        <v>738</v>
      </c>
      <c r="B186" t="s">
        <v>3520</v>
      </c>
      <c r="C186" t="s">
        <v>3521</v>
      </c>
      <c r="D186" t="s">
        <v>770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t="s">
        <v>112</v>
      </c>
    </row>
    <row r="187" spans="1:35">
      <c r="A187" t="s">
        <v>739</v>
      </c>
      <c r="B187" t="s">
        <v>3522</v>
      </c>
      <c r="C187" t="s">
        <v>3523</v>
      </c>
      <c r="D187" t="s">
        <v>769</v>
      </c>
      <c r="F187">
        <v>10.834061999999999</v>
      </c>
      <c r="G187">
        <v>10.882737000000001</v>
      </c>
      <c r="H187">
        <v>10.965192999999999</v>
      </c>
      <c r="I187">
        <v>11.063807000000001</v>
      </c>
      <c r="J187">
        <v>11.156404</v>
      </c>
      <c r="K187">
        <v>11.255855</v>
      </c>
      <c r="L187">
        <v>11.298655999999999</v>
      </c>
      <c r="M187">
        <v>11.379512</v>
      </c>
      <c r="N187">
        <v>11.452457000000001</v>
      </c>
      <c r="O187">
        <v>11.503895999999999</v>
      </c>
      <c r="P187">
        <v>11.541494</v>
      </c>
      <c r="Q187">
        <v>11.560162999999999</v>
      </c>
      <c r="R187">
        <v>11.565863999999999</v>
      </c>
      <c r="S187">
        <v>11.567833</v>
      </c>
      <c r="T187">
        <v>11.568663000000001</v>
      </c>
      <c r="U187">
        <v>11.569290000000001</v>
      </c>
      <c r="V187">
        <v>11.570100999999999</v>
      </c>
      <c r="W187">
        <v>11.571146000000001</v>
      </c>
      <c r="X187">
        <v>11.572354000000001</v>
      </c>
      <c r="Y187">
        <v>11.573858</v>
      </c>
      <c r="Z187">
        <v>11.575640999999999</v>
      </c>
      <c r="AA187">
        <v>11.577692000000001</v>
      </c>
      <c r="AB187">
        <v>11.579997000000001</v>
      </c>
      <c r="AC187">
        <v>11.582563</v>
      </c>
      <c r="AD187">
        <v>11.585383</v>
      </c>
      <c r="AE187">
        <v>11.588468000000001</v>
      </c>
      <c r="AF187">
        <v>11.591818999999999</v>
      </c>
      <c r="AG187">
        <v>11.595432000000001</v>
      </c>
      <c r="AH187">
        <v>11.599314</v>
      </c>
      <c r="AI187" s="32">
        <v>2E-3</v>
      </c>
    </row>
    <row r="188" spans="1:35">
      <c r="A188" t="s">
        <v>740</v>
      </c>
      <c r="B188" t="s">
        <v>3524</v>
      </c>
      <c r="C188" t="s">
        <v>3525</v>
      </c>
      <c r="D188" t="s">
        <v>769</v>
      </c>
      <c r="F188">
        <v>0</v>
      </c>
      <c r="G188">
        <v>0</v>
      </c>
      <c r="H188">
        <v>1.546092</v>
      </c>
      <c r="I188">
        <v>9.1608459999999994</v>
      </c>
      <c r="J188">
        <v>9.3004219999999993</v>
      </c>
      <c r="K188">
        <v>9.4658329999999999</v>
      </c>
      <c r="L188">
        <v>9.5699210000000008</v>
      </c>
      <c r="M188">
        <v>9.7473799999999997</v>
      </c>
      <c r="N188">
        <v>9.9584469999999996</v>
      </c>
      <c r="O188">
        <v>10.186888</v>
      </c>
      <c r="P188">
        <v>10.415521</v>
      </c>
      <c r="Q188">
        <v>10.609234000000001</v>
      </c>
      <c r="R188">
        <v>10.7691</v>
      </c>
      <c r="S188">
        <v>10.802932999999999</v>
      </c>
      <c r="T188">
        <v>10.912004</v>
      </c>
      <c r="U188">
        <v>10.986414999999999</v>
      </c>
      <c r="V188">
        <v>10.983292</v>
      </c>
      <c r="W188">
        <v>10.980130000000001</v>
      </c>
      <c r="X188">
        <v>10.976409</v>
      </c>
      <c r="Y188">
        <v>10.973062000000001</v>
      </c>
      <c r="Z188">
        <v>10.970227</v>
      </c>
      <c r="AA188">
        <v>10.967943999999999</v>
      </c>
      <c r="AB188">
        <v>10.966212000000001</v>
      </c>
      <c r="AC188">
        <v>10.964848999999999</v>
      </c>
      <c r="AD188">
        <v>10.963751</v>
      </c>
      <c r="AE188">
        <v>10.962980999999999</v>
      </c>
      <c r="AF188">
        <v>10.962510999999999</v>
      </c>
      <c r="AG188">
        <v>10.962237</v>
      </c>
      <c r="AH188">
        <v>10.962166</v>
      </c>
      <c r="AI188" t="s">
        <v>112</v>
      </c>
    </row>
    <row r="189" spans="1:35">
      <c r="A189" t="s">
        <v>741</v>
      </c>
      <c r="B189" t="s">
        <v>3526</v>
      </c>
      <c r="C189" t="s">
        <v>3527</v>
      </c>
      <c r="D189" t="s">
        <v>770</v>
      </c>
      <c r="F189">
        <v>0</v>
      </c>
      <c r="G189">
        <v>0</v>
      </c>
      <c r="H189">
        <v>1.4758230000000001</v>
      </c>
      <c r="I189">
        <v>9.1335519999999999</v>
      </c>
      <c r="J189">
        <v>9.2343279999999996</v>
      </c>
      <c r="K189">
        <v>9.358587</v>
      </c>
      <c r="L189">
        <v>9.4461300000000001</v>
      </c>
      <c r="M189">
        <v>9.5957139999999992</v>
      </c>
      <c r="N189">
        <v>9.7735020000000006</v>
      </c>
      <c r="O189">
        <v>9.9693310000000004</v>
      </c>
      <c r="P189">
        <v>10.168096999999999</v>
      </c>
      <c r="Q189">
        <v>10.36797</v>
      </c>
      <c r="R189">
        <v>10.540552999999999</v>
      </c>
      <c r="S189">
        <v>10.621840000000001</v>
      </c>
      <c r="T189">
        <v>10.736190000000001</v>
      </c>
      <c r="U189">
        <v>10.815049</v>
      </c>
      <c r="V189">
        <v>10.815234</v>
      </c>
      <c r="W189">
        <v>10.812087</v>
      </c>
      <c r="X189">
        <v>10.809372</v>
      </c>
      <c r="Y189">
        <v>10.807116000000001</v>
      </c>
      <c r="Z189">
        <v>10.805244</v>
      </c>
      <c r="AA189">
        <v>10.803461</v>
      </c>
      <c r="AB189">
        <v>10.801928999999999</v>
      </c>
      <c r="AC189">
        <v>10.800634000000001</v>
      </c>
      <c r="AD189">
        <v>10.799677000000001</v>
      </c>
      <c r="AE189">
        <v>10.798836</v>
      </c>
      <c r="AF189">
        <v>10.798045</v>
      </c>
      <c r="AG189">
        <v>10.797352999999999</v>
      </c>
      <c r="AH189">
        <v>10.796787999999999</v>
      </c>
      <c r="AI189" t="s">
        <v>112</v>
      </c>
    </row>
    <row r="190" spans="1:35">
      <c r="A190" t="s">
        <v>742</v>
      </c>
      <c r="B190" t="s">
        <v>3528</v>
      </c>
      <c r="C190" t="s">
        <v>3529</v>
      </c>
      <c r="D190" t="s">
        <v>769</v>
      </c>
      <c r="F190">
        <v>0</v>
      </c>
      <c r="G190">
        <v>0</v>
      </c>
      <c r="H190">
        <v>7.1006340000000003</v>
      </c>
      <c r="I190">
        <v>7.1107120000000004</v>
      </c>
      <c r="J190">
        <v>7.1105</v>
      </c>
      <c r="K190">
        <v>7.1102169999999996</v>
      </c>
      <c r="L190">
        <v>7.1100539999999999</v>
      </c>
      <c r="M190">
        <v>7.1097359999999998</v>
      </c>
      <c r="N190">
        <v>7.1092810000000002</v>
      </c>
      <c r="O190">
        <v>7.1089209999999996</v>
      </c>
      <c r="P190">
        <v>7.1088060000000004</v>
      </c>
      <c r="Q190">
        <v>7.1087930000000004</v>
      </c>
      <c r="R190">
        <v>7.1089270000000004</v>
      </c>
      <c r="S190">
        <v>7.1091139999999999</v>
      </c>
      <c r="T190">
        <v>7.1093440000000001</v>
      </c>
      <c r="U190">
        <v>7.1095709999999999</v>
      </c>
      <c r="V190">
        <v>7.1097910000000004</v>
      </c>
      <c r="W190">
        <v>7.1100370000000002</v>
      </c>
      <c r="X190">
        <v>7.11029</v>
      </c>
      <c r="Y190">
        <v>7.1105460000000003</v>
      </c>
      <c r="Z190">
        <v>7.1107950000000004</v>
      </c>
      <c r="AA190">
        <v>7.1110420000000003</v>
      </c>
      <c r="AB190">
        <v>7.1113249999999999</v>
      </c>
      <c r="AC190">
        <v>7.1116159999999997</v>
      </c>
      <c r="AD190">
        <v>7.1118969999999999</v>
      </c>
      <c r="AE190">
        <v>7.1121860000000003</v>
      </c>
      <c r="AF190">
        <v>7.1124729999999996</v>
      </c>
      <c r="AG190">
        <v>7.1127539999999998</v>
      </c>
      <c r="AH190">
        <v>7.1130310000000003</v>
      </c>
      <c r="AI190" t="s">
        <v>112</v>
      </c>
    </row>
    <row r="191" spans="1:35">
      <c r="A191" t="s">
        <v>753</v>
      </c>
      <c r="B191" t="s">
        <v>3530</v>
      </c>
      <c r="C191" t="s">
        <v>3531</v>
      </c>
      <c r="F191">
        <v>6.6682579999999998</v>
      </c>
      <c r="G191">
        <v>6.8779690000000002</v>
      </c>
      <c r="H191">
        <v>7.0932440000000003</v>
      </c>
      <c r="I191">
        <v>7.295369</v>
      </c>
      <c r="J191">
        <v>7.4868059999999996</v>
      </c>
      <c r="K191">
        <v>7.6548530000000001</v>
      </c>
      <c r="L191">
        <v>7.7247519999999996</v>
      </c>
      <c r="M191">
        <v>7.8325329999999997</v>
      </c>
      <c r="N191">
        <v>7.9440169999999997</v>
      </c>
      <c r="O191">
        <v>8.0473739999999996</v>
      </c>
      <c r="P191">
        <v>8.1074850000000005</v>
      </c>
      <c r="Q191">
        <v>8.1106049999999996</v>
      </c>
      <c r="R191">
        <v>8.1128280000000004</v>
      </c>
      <c r="S191">
        <v>8.110811</v>
      </c>
      <c r="T191">
        <v>8.1122490000000003</v>
      </c>
      <c r="U191">
        <v>8.1112169999999999</v>
      </c>
      <c r="V191">
        <v>8.1081789999999998</v>
      </c>
      <c r="W191">
        <v>8.1064579999999999</v>
      </c>
      <c r="X191">
        <v>8.1051339999999996</v>
      </c>
      <c r="Y191">
        <v>8.1041930000000004</v>
      </c>
      <c r="Z191">
        <v>8.1013950000000001</v>
      </c>
      <c r="AA191">
        <v>8.1007890000000007</v>
      </c>
      <c r="AB191">
        <v>8.1005280000000006</v>
      </c>
      <c r="AC191">
        <v>8.1006370000000008</v>
      </c>
      <c r="AD191">
        <v>8.1010089999999995</v>
      </c>
      <c r="AE191">
        <v>8.1012559999999993</v>
      </c>
      <c r="AF191">
        <v>8.1018030000000003</v>
      </c>
      <c r="AG191">
        <v>8.1028509999999994</v>
      </c>
      <c r="AH191">
        <v>8.1022010000000009</v>
      </c>
      <c r="AI191" s="32">
        <v>7.0000000000000001E-3</v>
      </c>
    </row>
    <row r="192" spans="1:35">
      <c r="A192" t="s">
        <v>754</v>
      </c>
      <c r="B192" t="s">
        <v>3532</v>
      </c>
      <c r="C192" t="s">
        <v>3533</v>
      </c>
      <c r="F192">
        <v>7.9471449999999999</v>
      </c>
      <c r="G192">
        <v>8.2543640000000007</v>
      </c>
      <c r="H192">
        <v>8.5904810000000005</v>
      </c>
      <c r="I192">
        <v>8.8457699999999999</v>
      </c>
      <c r="J192">
        <v>9.0590299999999999</v>
      </c>
      <c r="K192">
        <v>9.2583249999999992</v>
      </c>
      <c r="L192">
        <v>9.3410189999999993</v>
      </c>
      <c r="M192">
        <v>9.4975710000000007</v>
      </c>
      <c r="N192">
        <v>9.6603539999999999</v>
      </c>
      <c r="O192">
        <v>9.8132570000000001</v>
      </c>
      <c r="P192">
        <v>9.9121790000000001</v>
      </c>
      <c r="Q192">
        <v>9.9437929999999994</v>
      </c>
      <c r="R192">
        <v>9.970364</v>
      </c>
      <c r="S192">
        <v>9.9892579999999995</v>
      </c>
      <c r="T192">
        <v>10.008831000000001</v>
      </c>
      <c r="U192">
        <v>10.024055000000001</v>
      </c>
      <c r="V192">
        <v>10.040035</v>
      </c>
      <c r="W192">
        <v>10.060394000000001</v>
      </c>
      <c r="X192">
        <v>10.085262999999999</v>
      </c>
      <c r="Y192">
        <v>10.094213999999999</v>
      </c>
      <c r="Z192">
        <v>10.119984000000001</v>
      </c>
      <c r="AA192">
        <v>10.137542</v>
      </c>
      <c r="AB192">
        <v>10.154536</v>
      </c>
      <c r="AC192">
        <v>10.186927000000001</v>
      </c>
      <c r="AD192">
        <v>10.224152</v>
      </c>
      <c r="AE192">
        <v>10.257011</v>
      </c>
      <c r="AF192">
        <v>10.285439</v>
      </c>
      <c r="AG192">
        <v>10.300746</v>
      </c>
      <c r="AH192">
        <v>10.316784</v>
      </c>
      <c r="AI192" s="32">
        <v>8.9999999999999993E-3</v>
      </c>
    </row>
    <row r="193" spans="1:35">
      <c r="A193" t="s">
        <v>757</v>
      </c>
    </row>
    <row r="194" spans="1:35">
      <c r="A194" t="s">
        <v>200</v>
      </c>
    </row>
    <row r="195" spans="1:35">
      <c r="A195" t="s">
        <v>245</v>
      </c>
      <c r="B195" t="s">
        <v>3534</v>
      </c>
      <c r="C195" t="s">
        <v>3535</v>
      </c>
      <c r="D195" t="s">
        <v>772</v>
      </c>
      <c r="F195">
        <v>136.25962799999999</v>
      </c>
      <c r="G195">
        <v>127.083748</v>
      </c>
      <c r="H195">
        <v>133.41915900000001</v>
      </c>
      <c r="I195">
        <v>141.29763800000001</v>
      </c>
      <c r="J195">
        <v>144.63111900000001</v>
      </c>
      <c r="K195">
        <v>145.40922499999999</v>
      </c>
      <c r="L195">
        <v>147.62912</v>
      </c>
      <c r="M195">
        <v>150.128998</v>
      </c>
      <c r="N195">
        <v>150.970383</v>
      </c>
      <c r="O195">
        <v>152.288467</v>
      </c>
      <c r="P195">
        <v>156.49388099999999</v>
      </c>
      <c r="Q195">
        <v>160.13542200000001</v>
      </c>
      <c r="R195">
        <v>159.71426400000001</v>
      </c>
      <c r="S195">
        <v>159.57615699999999</v>
      </c>
      <c r="T195">
        <v>160.86213699999999</v>
      </c>
      <c r="U195">
        <v>163.664276</v>
      </c>
      <c r="V195">
        <v>167.86442600000001</v>
      </c>
      <c r="W195">
        <v>172.60517899999999</v>
      </c>
      <c r="X195">
        <v>176.71751399999999</v>
      </c>
      <c r="Y195">
        <v>179.862381</v>
      </c>
      <c r="Z195">
        <v>182.68057300000001</v>
      </c>
      <c r="AA195">
        <v>184.57264699999999</v>
      </c>
      <c r="AB195">
        <v>185.50657699999999</v>
      </c>
      <c r="AC195">
        <v>187.05418399999999</v>
      </c>
      <c r="AD195">
        <v>189.480423</v>
      </c>
      <c r="AE195">
        <v>191.96052599999999</v>
      </c>
      <c r="AF195">
        <v>194.57195999999999</v>
      </c>
      <c r="AG195">
        <v>196.99954199999999</v>
      </c>
      <c r="AH195">
        <v>199.49633800000001</v>
      </c>
      <c r="AI195" s="32">
        <v>1.4E-2</v>
      </c>
    </row>
    <row r="196" spans="1:35">
      <c r="A196" t="s">
        <v>737</v>
      </c>
      <c r="B196" t="s">
        <v>3536</v>
      </c>
      <c r="C196" t="s">
        <v>3537</v>
      </c>
      <c r="D196" t="s">
        <v>772</v>
      </c>
      <c r="F196">
        <v>103.20974699999999</v>
      </c>
      <c r="G196">
        <v>95.244079999999997</v>
      </c>
      <c r="H196">
        <v>99.025429000000003</v>
      </c>
      <c r="I196">
        <v>103.943382</v>
      </c>
      <c r="J196">
        <v>105.53124200000001</v>
      </c>
      <c r="K196">
        <v>105.30883799999999</v>
      </c>
      <c r="L196">
        <v>106.18671399999999</v>
      </c>
      <c r="M196">
        <v>107.30914300000001</v>
      </c>
      <c r="N196">
        <v>107.291557</v>
      </c>
      <c r="O196">
        <v>107.659126</v>
      </c>
      <c r="P196">
        <v>110.098778</v>
      </c>
      <c r="Q196">
        <v>112.162796</v>
      </c>
      <c r="R196">
        <v>111.41445899999999</v>
      </c>
      <c r="S196">
        <v>110.904526</v>
      </c>
      <c r="T196">
        <v>111.41738100000001</v>
      </c>
      <c r="U196">
        <v>113.004105</v>
      </c>
      <c r="V196">
        <v>115.57209</v>
      </c>
      <c r="W196">
        <v>118.523758</v>
      </c>
      <c r="X196">
        <v>121.055161</v>
      </c>
      <c r="Y196">
        <v>122.93707999999999</v>
      </c>
      <c r="Z196">
        <v>124.610107</v>
      </c>
      <c r="AA196">
        <v>125.66645800000001</v>
      </c>
      <c r="AB196">
        <v>126.086716</v>
      </c>
      <c r="AC196">
        <v>126.93946099999999</v>
      </c>
      <c r="AD196">
        <v>128.40110799999999</v>
      </c>
      <c r="AE196">
        <v>129.91007999999999</v>
      </c>
      <c r="AF196">
        <v>131.51786799999999</v>
      </c>
      <c r="AG196">
        <v>133.01074199999999</v>
      </c>
      <c r="AH196">
        <v>134.55900600000001</v>
      </c>
      <c r="AI196" s="32">
        <v>0.01</v>
      </c>
    </row>
    <row r="197" spans="1:35">
      <c r="A197" t="s">
        <v>252</v>
      </c>
      <c r="B197" t="s">
        <v>3538</v>
      </c>
      <c r="C197" t="s">
        <v>3539</v>
      </c>
      <c r="D197" t="s">
        <v>772</v>
      </c>
      <c r="F197">
        <v>0</v>
      </c>
      <c r="G197">
        <v>0.24643200000000001</v>
      </c>
      <c r="H197">
        <v>0.252305</v>
      </c>
      <c r="I197">
        <v>0.25668299999999999</v>
      </c>
      <c r="J197">
        <v>0.26075300000000001</v>
      </c>
      <c r="K197">
        <v>0.26159500000000002</v>
      </c>
      <c r="L197">
        <v>0.26821200000000001</v>
      </c>
      <c r="M197">
        <v>0.27779700000000002</v>
      </c>
      <c r="N197">
        <v>0.28732200000000002</v>
      </c>
      <c r="O197">
        <v>0.29986000000000002</v>
      </c>
      <c r="P197">
        <v>0.31739499999999998</v>
      </c>
      <c r="Q197">
        <v>0.33456799999999998</v>
      </c>
      <c r="R197">
        <v>0.34320800000000001</v>
      </c>
      <c r="S197">
        <v>0.35411399999999998</v>
      </c>
      <c r="T197">
        <v>0.372087</v>
      </c>
      <c r="U197">
        <v>0.39916099999999999</v>
      </c>
      <c r="V197">
        <v>0.434471</v>
      </c>
      <c r="W197">
        <v>0.47616599999999998</v>
      </c>
      <c r="X197">
        <v>0.51893299999999998</v>
      </c>
      <c r="Y197">
        <v>0.56271400000000005</v>
      </c>
      <c r="Z197">
        <v>0.60917600000000005</v>
      </c>
      <c r="AA197">
        <v>0.659076</v>
      </c>
      <c r="AB197">
        <v>0.70908000000000004</v>
      </c>
      <c r="AC197">
        <v>0.76338300000000003</v>
      </c>
      <c r="AD197">
        <v>0.82072199999999995</v>
      </c>
      <c r="AE197">
        <v>0.87785199999999997</v>
      </c>
      <c r="AF197">
        <v>0.93330599999999997</v>
      </c>
      <c r="AG197">
        <v>0.98619400000000002</v>
      </c>
      <c r="AH197">
        <v>1.037256</v>
      </c>
      <c r="AI197" t="s">
        <v>112</v>
      </c>
    </row>
    <row r="198" spans="1:35">
      <c r="A198" t="s">
        <v>261</v>
      </c>
      <c r="B198" t="s">
        <v>3540</v>
      </c>
      <c r="C198" t="s">
        <v>3541</v>
      </c>
      <c r="D198" t="s">
        <v>772</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c r="AE198">
        <v>0</v>
      </c>
      <c r="AF198">
        <v>0</v>
      </c>
      <c r="AG198">
        <v>0</v>
      </c>
      <c r="AH198">
        <v>0</v>
      </c>
      <c r="AI198" t="s">
        <v>112</v>
      </c>
    </row>
    <row r="199" spans="1:35">
      <c r="A199" t="s">
        <v>738</v>
      </c>
      <c r="B199" t="s">
        <v>3542</v>
      </c>
      <c r="C199" t="s">
        <v>3543</v>
      </c>
      <c r="D199" t="s">
        <v>772</v>
      </c>
      <c r="F199">
        <v>12.653598000000001</v>
      </c>
      <c r="G199">
        <v>11.552336</v>
      </c>
      <c r="H199">
        <v>11.600343000000001</v>
      </c>
      <c r="I199">
        <v>11.461596</v>
      </c>
      <c r="J199">
        <v>11.168632000000001</v>
      </c>
      <c r="K199">
        <v>10.981567</v>
      </c>
      <c r="L199">
        <v>10.765105999999999</v>
      </c>
      <c r="M199">
        <v>10.686363999999999</v>
      </c>
      <c r="N199">
        <v>10.625061000000001</v>
      </c>
      <c r="O199">
        <v>10.755540999999999</v>
      </c>
      <c r="P199">
        <v>11.056151</v>
      </c>
      <c r="Q199">
        <v>11.360353</v>
      </c>
      <c r="R199">
        <v>11.320587</v>
      </c>
      <c r="S199">
        <v>11.322226000000001</v>
      </c>
      <c r="T199">
        <v>11.399566999999999</v>
      </c>
      <c r="U199">
        <v>11.618492</v>
      </c>
      <c r="V199">
        <v>11.918831000000001</v>
      </c>
      <c r="W199">
        <v>12.273879000000001</v>
      </c>
      <c r="X199">
        <v>12.613292</v>
      </c>
      <c r="Y199">
        <v>12.243190999999999</v>
      </c>
      <c r="Z199">
        <v>12.456396</v>
      </c>
      <c r="AA199">
        <v>12.600669999999999</v>
      </c>
      <c r="AB199">
        <v>12.702261999999999</v>
      </c>
      <c r="AC199">
        <v>12.914300000000001</v>
      </c>
      <c r="AD199">
        <v>13.190873</v>
      </c>
      <c r="AE199">
        <v>13.456709999999999</v>
      </c>
      <c r="AF199">
        <v>13.725542000000001</v>
      </c>
      <c r="AG199">
        <v>13.975149</v>
      </c>
      <c r="AH199">
        <v>14.198510000000001</v>
      </c>
      <c r="AI199" s="32">
        <v>4.0000000000000001E-3</v>
      </c>
    </row>
    <row r="200" spans="1:35">
      <c r="A200" t="s">
        <v>739</v>
      </c>
      <c r="B200" t="s">
        <v>3544</v>
      </c>
      <c r="C200" t="s">
        <v>3545</v>
      </c>
      <c r="D200" t="s">
        <v>772</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0</v>
      </c>
      <c r="AE200">
        <v>0</v>
      </c>
      <c r="AF200">
        <v>0</v>
      </c>
      <c r="AG200">
        <v>0</v>
      </c>
      <c r="AH200">
        <v>0</v>
      </c>
      <c r="AI200" t="s">
        <v>112</v>
      </c>
    </row>
    <row r="201" spans="1:35">
      <c r="A201" t="s">
        <v>740</v>
      </c>
      <c r="B201" t="s">
        <v>3546</v>
      </c>
      <c r="C201" t="s">
        <v>3547</v>
      </c>
      <c r="D201" t="s">
        <v>772</v>
      </c>
      <c r="F201">
        <v>0</v>
      </c>
      <c r="G201">
        <v>0.28171600000000002</v>
      </c>
      <c r="H201">
        <v>0.29282999999999998</v>
      </c>
      <c r="I201">
        <v>0.30618499999999998</v>
      </c>
      <c r="J201">
        <v>0.31391400000000003</v>
      </c>
      <c r="K201">
        <v>0.31940200000000002</v>
      </c>
      <c r="L201">
        <v>0.33374900000000002</v>
      </c>
      <c r="M201">
        <v>0.35278199999999998</v>
      </c>
      <c r="N201">
        <v>0.37166100000000002</v>
      </c>
      <c r="O201">
        <v>0.394899</v>
      </c>
      <c r="P201">
        <v>0.42931200000000003</v>
      </c>
      <c r="Q201">
        <v>0.465165</v>
      </c>
      <c r="R201">
        <v>0.49295899999999998</v>
      </c>
      <c r="S201">
        <v>0.52596799999999999</v>
      </c>
      <c r="T201">
        <v>0.56994900000000004</v>
      </c>
      <c r="U201">
        <v>0.62658499999999995</v>
      </c>
      <c r="V201">
        <v>0.69688099999999997</v>
      </c>
      <c r="W201">
        <v>0.77812400000000004</v>
      </c>
      <c r="X201">
        <v>0.86447499999999999</v>
      </c>
      <c r="Y201">
        <v>0.95209299999999997</v>
      </c>
      <c r="Z201">
        <v>1.0415030000000001</v>
      </c>
      <c r="AA201">
        <v>1.126533</v>
      </c>
      <c r="AB201">
        <v>1.2035450000000001</v>
      </c>
      <c r="AC201">
        <v>1.2802739999999999</v>
      </c>
      <c r="AD201">
        <v>1.3577939999999999</v>
      </c>
      <c r="AE201">
        <v>1.429962</v>
      </c>
      <c r="AF201">
        <v>1.4971000000000001</v>
      </c>
      <c r="AG201">
        <v>1.556692</v>
      </c>
      <c r="AH201">
        <v>1.61103</v>
      </c>
      <c r="AI201" t="s">
        <v>112</v>
      </c>
    </row>
    <row r="202" spans="1:35">
      <c r="A202" t="s">
        <v>741</v>
      </c>
      <c r="B202" t="s">
        <v>3548</v>
      </c>
      <c r="C202" t="s">
        <v>3549</v>
      </c>
      <c r="D202" t="s">
        <v>772</v>
      </c>
      <c r="F202">
        <v>0</v>
      </c>
      <c r="G202">
        <v>0.30658000000000002</v>
      </c>
      <c r="H202">
        <v>0.31281100000000001</v>
      </c>
      <c r="I202">
        <v>0.31875500000000001</v>
      </c>
      <c r="J202">
        <v>0.31956699999999999</v>
      </c>
      <c r="K202">
        <v>0.319911</v>
      </c>
      <c r="L202">
        <v>0.327262</v>
      </c>
      <c r="M202">
        <v>0.33962900000000001</v>
      </c>
      <c r="N202">
        <v>0.35427700000000001</v>
      </c>
      <c r="O202">
        <v>0.37685000000000002</v>
      </c>
      <c r="P202">
        <v>0.41139100000000001</v>
      </c>
      <c r="Q202">
        <v>0.45125700000000002</v>
      </c>
      <c r="R202">
        <v>0.48465000000000003</v>
      </c>
      <c r="S202">
        <v>0.52488500000000005</v>
      </c>
      <c r="T202">
        <v>0.576963</v>
      </c>
      <c r="U202">
        <v>0.64406799999999997</v>
      </c>
      <c r="V202">
        <v>0.72592199999999996</v>
      </c>
      <c r="W202">
        <v>0.82100200000000001</v>
      </c>
      <c r="X202">
        <v>0.923732</v>
      </c>
      <c r="Y202">
        <v>1.0294810000000001</v>
      </c>
      <c r="Z202">
        <v>1.1353420000000001</v>
      </c>
      <c r="AA202">
        <v>1.2357359999999999</v>
      </c>
      <c r="AB202">
        <v>1.3272170000000001</v>
      </c>
      <c r="AC202">
        <v>1.4201980000000001</v>
      </c>
      <c r="AD202">
        <v>1.512813</v>
      </c>
      <c r="AE202">
        <v>1.5973889999999999</v>
      </c>
      <c r="AF202">
        <v>1.6751879999999999</v>
      </c>
      <c r="AG202">
        <v>1.7441500000000001</v>
      </c>
      <c r="AH202">
        <v>1.80585</v>
      </c>
      <c r="AI202" t="s">
        <v>112</v>
      </c>
    </row>
    <row r="203" spans="1:35">
      <c r="A203" t="s">
        <v>742</v>
      </c>
      <c r="B203" t="s">
        <v>3550</v>
      </c>
      <c r="C203" t="s">
        <v>3551</v>
      </c>
      <c r="D203" t="s">
        <v>772</v>
      </c>
      <c r="F203">
        <v>0</v>
      </c>
      <c r="G203">
        <v>0</v>
      </c>
      <c r="H203">
        <v>9.2E-5</v>
      </c>
      <c r="I203">
        <v>9.6000000000000002E-5</v>
      </c>
      <c r="J203">
        <v>9.7999999999999997E-5</v>
      </c>
      <c r="K203">
        <v>9.7999999999999997E-5</v>
      </c>
      <c r="L203">
        <v>9.8999999999999994E-5</v>
      </c>
      <c r="M203">
        <v>1E-4</v>
      </c>
      <c r="N203">
        <v>1E-4</v>
      </c>
      <c r="O203">
        <v>9.8999999999999994E-5</v>
      </c>
      <c r="P203">
        <v>1.01E-4</v>
      </c>
      <c r="Q203">
        <v>1.02E-4</v>
      </c>
      <c r="R203">
        <v>1E-4</v>
      </c>
      <c r="S203">
        <v>9.7999999999999997E-5</v>
      </c>
      <c r="T203">
        <v>9.6000000000000002E-5</v>
      </c>
      <c r="U203">
        <v>9.5000000000000005E-5</v>
      </c>
      <c r="V203">
        <v>9.3999999999999994E-5</v>
      </c>
      <c r="W203">
        <v>9.2999999999999997E-5</v>
      </c>
      <c r="X203">
        <v>9.1000000000000003E-5</v>
      </c>
      <c r="Y203">
        <v>8.7000000000000001E-5</v>
      </c>
      <c r="Z203">
        <v>8.2999999999999998E-5</v>
      </c>
      <c r="AA203">
        <v>7.7999999999999999E-5</v>
      </c>
      <c r="AB203">
        <v>7.2000000000000002E-5</v>
      </c>
      <c r="AC203">
        <v>6.6000000000000005E-5</v>
      </c>
      <c r="AD203">
        <v>6.0000000000000002E-5</v>
      </c>
      <c r="AE203">
        <v>5.3999999999999998E-5</v>
      </c>
      <c r="AF203">
        <v>4.8000000000000001E-5</v>
      </c>
      <c r="AG203">
        <v>4.1999999999999998E-5</v>
      </c>
      <c r="AH203">
        <v>3.6999999999999998E-5</v>
      </c>
      <c r="AI203" t="s">
        <v>112</v>
      </c>
    </row>
    <row r="204" spans="1:35">
      <c r="A204" t="s">
        <v>743</v>
      </c>
      <c r="B204" t="s">
        <v>3552</v>
      </c>
      <c r="C204" t="s">
        <v>3553</v>
      </c>
      <c r="D204" t="s">
        <v>772</v>
      </c>
      <c r="F204">
        <v>252.12297100000001</v>
      </c>
      <c r="G204">
        <v>234.71489</v>
      </c>
      <c r="H204">
        <v>244.90295399999999</v>
      </c>
      <c r="I204">
        <v>257.58431999999999</v>
      </c>
      <c r="J204">
        <v>262.22531099999998</v>
      </c>
      <c r="K204">
        <v>262.600616</v>
      </c>
      <c r="L204">
        <v>265.51028400000001</v>
      </c>
      <c r="M204">
        <v>269.09481799999998</v>
      </c>
      <c r="N204">
        <v>269.90033</v>
      </c>
      <c r="O204">
        <v>271.774811</v>
      </c>
      <c r="P204">
        <v>278.807007</v>
      </c>
      <c r="Q204">
        <v>284.90963699999998</v>
      </c>
      <c r="R204">
        <v>283.77023300000002</v>
      </c>
      <c r="S204">
        <v>283.20797700000003</v>
      </c>
      <c r="T204">
        <v>285.19818099999998</v>
      </c>
      <c r="U204">
        <v>289.956726</v>
      </c>
      <c r="V204">
        <v>297.212738</v>
      </c>
      <c r="W204">
        <v>305.47820999999999</v>
      </c>
      <c r="X204">
        <v>312.69317599999999</v>
      </c>
      <c r="Y204">
        <v>317.58703600000001</v>
      </c>
      <c r="Z204">
        <v>322.53320300000001</v>
      </c>
      <c r="AA204">
        <v>325.861176</v>
      </c>
      <c r="AB204">
        <v>327.535461</v>
      </c>
      <c r="AC204">
        <v>330.37185699999998</v>
      </c>
      <c r="AD204">
        <v>334.76379400000002</v>
      </c>
      <c r="AE204">
        <v>339.232574</v>
      </c>
      <c r="AF204">
        <v>343.92105099999998</v>
      </c>
      <c r="AG204">
        <v>348.27246100000002</v>
      </c>
      <c r="AH204">
        <v>352.70803799999999</v>
      </c>
      <c r="AI204" s="32">
        <v>1.2E-2</v>
      </c>
    </row>
    <row r="205" spans="1:35">
      <c r="A205" t="s">
        <v>202</v>
      </c>
    </row>
    <row r="206" spans="1:35">
      <c r="A206" t="s">
        <v>245</v>
      </c>
      <c r="B206" t="s">
        <v>3554</v>
      </c>
      <c r="C206" t="s">
        <v>3555</v>
      </c>
      <c r="D206" t="s">
        <v>772</v>
      </c>
      <c r="F206">
        <v>103.404678</v>
      </c>
      <c r="G206">
        <v>93.851044000000002</v>
      </c>
      <c r="H206">
        <v>93.127953000000005</v>
      </c>
      <c r="I206">
        <v>101.221191</v>
      </c>
      <c r="J206">
        <v>108.826035</v>
      </c>
      <c r="K206">
        <v>113.528122</v>
      </c>
      <c r="L206">
        <v>117.037094</v>
      </c>
      <c r="M206">
        <v>118.277817</v>
      </c>
      <c r="N206">
        <v>117.091599</v>
      </c>
      <c r="O206">
        <v>116.187546</v>
      </c>
      <c r="P206">
        <v>117.516312</v>
      </c>
      <c r="Q206">
        <v>118.468452</v>
      </c>
      <c r="R206">
        <v>116.97597500000001</v>
      </c>
      <c r="S206">
        <v>116.15428199999999</v>
      </c>
      <c r="T206">
        <v>116.670227</v>
      </c>
      <c r="U206">
        <v>118.497925</v>
      </c>
      <c r="V206">
        <v>121.05987500000001</v>
      </c>
      <c r="W206">
        <v>123.670135</v>
      </c>
      <c r="X206">
        <v>125.33073400000001</v>
      </c>
      <c r="Y206">
        <v>125.99852799999999</v>
      </c>
      <c r="Z206">
        <v>126.588371</v>
      </c>
      <c r="AA206">
        <v>127.794685</v>
      </c>
      <c r="AB206">
        <v>128.51411400000001</v>
      </c>
      <c r="AC206">
        <v>127.958015</v>
      </c>
      <c r="AD206">
        <v>127.589088</v>
      </c>
      <c r="AE206">
        <v>127.828537</v>
      </c>
      <c r="AF206">
        <v>128.70858799999999</v>
      </c>
      <c r="AG206">
        <v>130.93695099999999</v>
      </c>
      <c r="AH206">
        <v>132.92228700000001</v>
      </c>
      <c r="AI206" s="32">
        <v>8.9999999999999993E-3</v>
      </c>
    </row>
    <row r="207" spans="1:35">
      <c r="A207" t="s">
        <v>737</v>
      </c>
      <c r="B207" t="s">
        <v>3556</v>
      </c>
      <c r="C207" t="s">
        <v>3557</v>
      </c>
      <c r="D207" t="s">
        <v>772</v>
      </c>
      <c r="F207">
        <v>65.718322999999998</v>
      </c>
      <c r="G207">
        <v>59.346218</v>
      </c>
      <c r="H207">
        <v>58.616394</v>
      </c>
      <c r="I207">
        <v>63.438938</v>
      </c>
      <c r="J207">
        <v>67.937827999999996</v>
      </c>
      <c r="K207">
        <v>70.617630000000005</v>
      </c>
      <c r="L207">
        <v>72.558753999999993</v>
      </c>
      <c r="M207">
        <v>73.104111000000003</v>
      </c>
      <c r="N207">
        <v>72.167632999999995</v>
      </c>
      <c r="O207">
        <v>71.425362000000007</v>
      </c>
      <c r="P207">
        <v>72.070419000000001</v>
      </c>
      <c r="Q207">
        <v>72.495384000000001</v>
      </c>
      <c r="R207">
        <v>71.437973</v>
      </c>
      <c r="S207">
        <v>70.804771000000002</v>
      </c>
      <c r="T207">
        <v>70.998146000000006</v>
      </c>
      <c r="U207">
        <v>71.997405999999998</v>
      </c>
      <c r="V207">
        <v>73.448020999999997</v>
      </c>
      <c r="W207">
        <v>74.932304000000002</v>
      </c>
      <c r="X207">
        <v>75.845984999999999</v>
      </c>
      <c r="Y207">
        <v>76.164756999999994</v>
      </c>
      <c r="Z207">
        <v>76.442573999999993</v>
      </c>
      <c r="AA207">
        <v>77.097999999999999</v>
      </c>
      <c r="AB207">
        <v>77.464584000000002</v>
      </c>
      <c r="AC207">
        <v>77.067642000000006</v>
      </c>
      <c r="AD207">
        <v>76.788810999999995</v>
      </c>
      <c r="AE207">
        <v>76.880707000000001</v>
      </c>
      <c r="AF207">
        <v>77.361571999999995</v>
      </c>
      <c r="AG207">
        <v>78.655547999999996</v>
      </c>
      <c r="AH207">
        <v>79.805649000000003</v>
      </c>
      <c r="AI207" s="32">
        <v>7.0000000000000001E-3</v>
      </c>
    </row>
    <row r="208" spans="1:35">
      <c r="A208" t="s">
        <v>252</v>
      </c>
      <c r="B208" t="s">
        <v>3558</v>
      </c>
      <c r="C208" t="s">
        <v>3559</v>
      </c>
      <c r="D208" t="s">
        <v>772</v>
      </c>
      <c r="F208">
        <v>0.18179799999999999</v>
      </c>
      <c r="G208">
        <v>0.16347100000000001</v>
      </c>
      <c r="H208">
        <v>0.16278300000000001</v>
      </c>
      <c r="I208">
        <v>0.174286</v>
      </c>
      <c r="J208">
        <v>0.189836</v>
      </c>
      <c r="K208">
        <v>0.20184299999999999</v>
      </c>
      <c r="L208">
        <v>0.213171</v>
      </c>
      <c r="M208">
        <v>0.22183700000000001</v>
      </c>
      <c r="N208">
        <v>0.228135</v>
      </c>
      <c r="O208">
        <v>0.237845</v>
      </c>
      <c r="P208">
        <v>0.25361699999999998</v>
      </c>
      <c r="Q208">
        <v>0.27221000000000001</v>
      </c>
      <c r="R208">
        <v>0.28478100000000001</v>
      </c>
      <c r="S208">
        <v>0.29964800000000003</v>
      </c>
      <c r="T208">
        <v>0.32134000000000001</v>
      </c>
      <c r="U208">
        <v>0.35065000000000002</v>
      </c>
      <c r="V208">
        <v>0.38563799999999998</v>
      </c>
      <c r="W208">
        <v>0.42357</v>
      </c>
      <c r="X208">
        <v>0.45776099999999997</v>
      </c>
      <c r="Y208">
        <v>0.48791299999999999</v>
      </c>
      <c r="Z208">
        <v>0.516787</v>
      </c>
      <c r="AA208">
        <v>0.54991900000000005</v>
      </c>
      <c r="AB208">
        <v>0.58043400000000001</v>
      </c>
      <c r="AC208">
        <v>0.60335499999999997</v>
      </c>
      <c r="AD208">
        <v>0.62334299999999998</v>
      </c>
      <c r="AE208">
        <v>0.64342900000000003</v>
      </c>
      <c r="AF208">
        <v>0.66342000000000001</v>
      </c>
      <c r="AG208">
        <v>0.68860600000000005</v>
      </c>
      <c r="AH208">
        <v>0.71112500000000001</v>
      </c>
      <c r="AI208" s="32">
        <v>0.05</v>
      </c>
    </row>
    <row r="209" spans="1:35">
      <c r="A209" t="s">
        <v>261</v>
      </c>
      <c r="B209" t="s">
        <v>3560</v>
      </c>
      <c r="C209" t="s">
        <v>3561</v>
      </c>
      <c r="D209" t="s">
        <v>772</v>
      </c>
      <c r="F209">
        <v>8.4726999999999997E-2</v>
      </c>
      <c r="G209">
        <v>6.7200999999999997E-2</v>
      </c>
      <c r="H209">
        <v>5.8499000000000002E-2</v>
      </c>
      <c r="I209">
        <v>5.5223000000000001E-2</v>
      </c>
      <c r="J209">
        <v>5.1539000000000001E-2</v>
      </c>
      <c r="K209">
        <v>4.6612000000000001E-2</v>
      </c>
      <c r="L209">
        <v>4.1568000000000001E-2</v>
      </c>
      <c r="M209">
        <v>3.6276999999999997E-2</v>
      </c>
      <c r="N209">
        <v>3.0949999999999998E-2</v>
      </c>
      <c r="O209">
        <v>2.6404E-2</v>
      </c>
      <c r="P209">
        <v>2.2890000000000001E-2</v>
      </c>
      <c r="Q209">
        <v>1.9713999999999999E-2</v>
      </c>
      <c r="R209">
        <v>1.6565E-2</v>
      </c>
      <c r="S209">
        <v>1.3952000000000001E-2</v>
      </c>
      <c r="T209">
        <v>1.1849E-2</v>
      </c>
      <c r="U209">
        <v>1.0146000000000001E-2</v>
      </c>
      <c r="V209">
        <v>8.7139999999999995E-3</v>
      </c>
      <c r="W209">
        <v>7.4660000000000004E-3</v>
      </c>
      <c r="X209">
        <v>6.3299999999999997E-3</v>
      </c>
      <c r="Y209">
        <v>5.3119999999999999E-3</v>
      </c>
      <c r="Z209">
        <v>4.444E-3</v>
      </c>
      <c r="AA209">
        <v>3.7299999999999998E-3</v>
      </c>
      <c r="AB209">
        <v>3.114E-3</v>
      </c>
      <c r="AC209">
        <v>2.5709999999999999E-3</v>
      </c>
      <c r="AD209">
        <v>2.1220000000000002E-3</v>
      </c>
      <c r="AE209">
        <v>1.758E-3</v>
      </c>
      <c r="AF209">
        <v>1.462E-3</v>
      </c>
      <c r="AG209">
        <v>1.227E-3</v>
      </c>
      <c r="AH209">
        <v>1.0280000000000001E-3</v>
      </c>
      <c r="AI209" s="32">
        <v>-0.14599999999999999</v>
      </c>
    </row>
    <row r="210" spans="1:35">
      <c r="A210" t="s">
        <v>738</v>
      </c>
      <c r="B210" t="s">
        <v>3562</v>
      </c>
      <c r="C210" t="s">
        <v>3563</v>
      </c>
      <c r="D210" t="s">
        <v>772</v>
      </c>
      <c r="F210">
        <v>3.2730670000000002</v>
      </c>
      <c r="G210">
        <v>3.322184</v>
      </c>
      <c r="H210">
        <v>3.5807000000000002</v>
      </c>
      <c r="I210">
        <v>4.0857429999999999</v>
      </c>
      <c r="J210">
        <v>4.6985200000000003</v>
      </c>
      <c r="K210">
        <v>5.3569370000000003</v>
      </c>
      <c r="L210">
        <v>5.8913250000000001</v>
      </c>
      <c r="M210">
        <v>6.3785939999999997</v>
      </c>
      <c r="N210">
        <v>6.8041530000000003</v>
      </c>
      <c r="O210">
        <v>7.3675160000000002</v>
      </c>
      <c r="P210">
        <v>8.1123370000000001</v>
      </c>
      <c r="Q210">
        <v>8.926221</v>
      </c>
      <c r="R210">
        <v>9.4645550000000007</v>
      </c>
      <c r="S210">
        <v>10.002560000000001</v>
      </c>
      <c r="T210">
        <v>10.573024</v>
      </c>
      <c r="U210">
        <v>11.235374999999999</v>
      </c>
      <c r="V210">
        <v>11.893890000000001</v>
      </c>
      <c r="W210">
        <v>12.544364</v>
      </c>
      <c r="X210">
        <v>13.095907</v>
      </c>
      <c r="Y210">
        <v>13.520489</v>
      </c>
      <c r="Z210">
        <v>13.811425</v>
      </c>
      <c r="AA210">
        <v>14.108290999999999</v>
      </c>
      <c r="AB210">
        <v>14.325763</v>
      </c>
      <c r="AC210">
        <v>14.435430999999999</v>
      </c>
      <c r="AD210">
        <v>14.519729</v>
      </c>
      <c r="AE210">
        <v>14.613554000000001</v>
      </c>
      <c r="AF210">
        <v>14.750197999999999</v>
      </c>
      <c r="AG210">
        <v>15.035280999999999</v>
      </c>
      <c r="AH210">
        <v>15.262869</v>
      </c>
      <c r="AI210" s="32">
        <v>5.7000000000000002E-2</v>
      </c>
    </row>
    <row r="211" spans="1:35">
      <c r="A211" t="s">
        <v>739</v>
      </c>
      <c r="B211" t="s">
        <v>3564</v>
      </c>
      <c r="C211" t="s">
        <v>3565</v>
      </c>
      <c r="D211" t="s">
        <v>772</v>
      </c>
      <c r="F211">
        <v>6.2216E-2</v>
      </c>
      <c r="G211">
        <v>4.9613999999999998E-2</v>
      </c>
      <c r="H211">
        <v>4.317E-2</v>
      </c>
      <c r="I211">
        <v>4.0901E-2</v>
      </c>
      <c r="J211">
        <v>3.8318999999999999E-2</v>
      </c>
      <c r="K211">
        <v>3.4785999999999997E-2</v>
      </c>
      <c r="L211">
        <v>3.1146E-2</v>
      </c>
      <c r="M211">
        <v>2.7297999999999999E-2</v>
      </c>
      <c r="N211">
        <v>2.3394999999999999E-2</v>
      </c>
      <c r="O211">
        <v>2.0049999999999998E-2</v>
      </c>
      <c r="P211">
        <v>1.7461000000000001E-2</v>
      </c>
      <c r="Q211">
        <v>1.5108E-2</v>
      </c>
      <c r="R211">
        <v>1.2755000000000001E-2</v>
      </c>
      <c r="S211">
        <v>1.0794E-2</v>
      </c>
      <c r="T211">
        <v>9.2110000000000004E-3</v>
      </c>
      <c r="U211">
        <v>7.9249999999999998E-3</v>
      </c>
      <c r="V211">
        <v>6.8380000000000003E-3</v>
      </c>
      <c r="W211">
        <v>5.8849999999999996E-3</v>
      </c>
      <c r="X211">
        <v>5.0130000000000001E-3</v>
      </c>
      <c r="Y211">
        <v>4.2259999999999997E-3</v>
      </c>
      <c r="Z211">
        <v>3.552E-3</v>
      </c>
      <c r="AA211">
        <v>2.9949999999999998E-3</v>
      </c>
      <c r="AB211">
        <v>2.5119999999999999E-3</v>
      </c>
      <c r="AC211">
        <v>2.0839999999999999E-3</v>
      </c>
      <c r="AD211">
        <v>1.7279999999999999E-3</v>
      </c>
      <c r="AE211">
        <v>1.438E-3</v>
      </c>
      <c r="AF211">
        <v>1.2019999999999999E-3</v>
      </c>
      <c r="AG211">
        <v>1.0139999999999999E-3</v>
      </c>
      <c r="AH211">
        <v>8.5300000000000003E-4</v>
      </c>
      <c r="AI211" s="32">
        <v>-0.14199999999999999</v>
      </c>
    </row>
    <row r="212" spans="1:35">
      <c r="A212" t="s">
        <v>740</v>
      </c>
      <c r="B212" t="s">
        <v>3566</v>
      </c>
      <c r="C212" t="s">
        <v>3567</v>
      </c>
      <c r="D212" t="s">
        <v>772</v>
      </c>
      <c r="F212">
        <v>0</v>
      </c>
      <c r="G212">
        <v>0</v>
      </c>
      <c r="H212">
        <v>0.186029</v>
      </c>
      <c r="I212">
        <v>0.20210900000000001</v>
      </c>
      <c r="J212">
        <v>0.21531700000000001</v>
      </c>
      <c r="K212">
        <v>0.22434699999999999</v>
      </c>
      <c r="L212">
        <v>0.23363300000000001</v>
      </c>
      <c r="M212">
        <v>0.23822599999999999</v>
      </c>
      <c r="N212">
        <v>0.23896600000000001</v>
      </c>
      <c r="O212">
        <v>0.241788</v>
      </c>
      <c r="P212">
        <v>0.25212600000000002</v>
      </c>
      <c r="Q212">
        <v>0.26472200000000001</v>
      </c>
      <c r="R212">
        <v>0.27237600000000001</v>
      </c>
      <c r="S212">
        <v>0.281142</v>
      </c>
      <c r="T212">
        <v>0.29588999999999999</v>
      </c>
      <c r="U212">
        <v>0.315577</v>
      </c>
      <c r="V212">
        <v>0.33903899999999998</v>
      </c>
      <c r="W212">
        <v>0.36582399999999998</v>
      </c>
      <c r="X212">
        <v>0.39288899999999999</v>
      </c>
      <c r="Y212">
        <v>0.41955199999999998</v>
      </c>
      <c r="Z212">
        <v>0.44816699999999998</v>
      </c>
      <c r="AA212">
        <v>0.48085</v>
      </c>
      <c r="AB212">
        <v>0.51291900000000001</v>
      </c>
      <c r="AC212">
        <v>0.53992600000000002</v>
      </c>
      <c r="AD212">
        <v>0.56671400000000005</v>
      </c>
      <c r="AE212">
        <v>0.59474800000000005</v>
      </c>
      <c r="AF212">
        <v>0.62408300000000005</v>
      </c>
      <c r="AG212">
        <v>0.65509099999999998</v>
      </c>
      <c r="AH212">
        <v>0.68619200000000002</v>
      </c>
      <c r="AI212" t="s">
        <v>112</v>
      </c>
    </row>
    <row r="213" spans="1:35">
      <c r="A213" t="s">
        <v>741</v>
      </c>
      <c r="B213" t="s">
        <v>3568</v>
      </c>
      <c r="C213" t="s">
        <v>3569</v>
      </c>
      <c r="D213" t="s">
        <v>772</v>
      </c>
      <c r="F213">
        <v>0</v>
      </c>
      <c r="G213">
        <v>0</v>
      </c>
      <c r="H213">
        <v>0.18621099999999999</v>
      </c>
      <c r="I213">
        <v>0.195795</v>
      </c>
      <c r="J213">
        <v>0.20369699999999999</v>
      </c>
      <c r="K213">
        <v>0.209484</v>
      </c>
      <c r="L213">
        <v>0.21459</v>
      </c>
      <c r="M213">
        <v>0.21629100000000001</v>
      </c>
      <c r="N213">
        <v>0.217471</v>
      </c>
      <c r="O213">
        <v>0.223722</v>
      </c>
      <c r="P213">
        <v>0.23843</v>
      </c>
      <c r="Q213">
        <v>0.25765100000000002</v>
      </c>
      <c r="R213">
        <v>0.27265299999999998</v>
      </c>
      <c r="S213">
        <v>0.288495</v>
      </c>
      <c r="T213">
        <v>0.31278600000000001</v>
      </c>
      <c r="U213">
        <v>0.34418399999999999</v>
      </c>
      <c r="V213">
        <v>0.38087900000000002</v>
      </c>
      <c r="W213">
        <v>0.42353299999999999</v>
      </c>
      <c r="X213">
        <v>0.46896199999999999</v>
      </c>
      <c r="Y213">
        <v>0.51583699999999999</v>
      </c>
      <c r="Z213">
        <v>0.56491999999999998</v>
      </c>
      <c r="AA213">
        <v>0.61953899999999995</v>
      </c>
      <c r="AB213">
        <v>0.67395400000000005</v>
      </c>
      <c r="AC213">
        <v>0.72306800000000004</v>
      </c>
      <c r="AD213">
        <v>0.77104200000000001</v>
      </c>
      <c r="AE213">
        <v>0.81916699999999998</v>
      </c>
      <c r="AF213">
        <v>0.86801700000000004</v>
      </c>
      <c r="AG213">
        <v>0.92293199999999997</v>
      </c>
      <c r="AH213">
        <v>0.97226900000000005</v>
      </c>
      <c r="AI213" t="s">
        <v>112</v>
      </c>
    </row>
    <row r="214" spans="1:35">
      <c r="A214" t="s">
        <v>742</v>
      </c>
      <c r="B214" t="s">
        <v>3570</v>
      </c>
      <c r="C214" t="s">
        <v>3571</v>
      </c>
      <c r="D214" t="s">
        <v>772</v>
      </c>
      <c r="F214">
        <v>0</v>
      </c>
      <c r="G214">
        <v>0</v>
      </c>
      <c r="H214">
        <v>0.311087</v>
      </c>
      <c r="I214">
        <v>0.33967399999999998</v>
      </c>
      <c r="J214">
        <v>0.36747600000000002</v>
      </c>
      <c r="K214">
        <v>0.38651099999999999</v>
      </c>
      <c r="L214">
        <v>0.40268799999999999</v>
      </c>
      <c r="M214">
        <v>0.41243400000000002</v>
      </c>
      <c r="N214">
        <v>0.41516599999999998</v>
      </c>
      <c r="O214">
        <v>0.420512</v>
      </c>
      <c r="P214">
        <v>0.436081</v>
      </c>
      <c r="Q214">
        <v>0.45299800000000001</v>
      </c>
      <c r="R214">
        <v>0.46345399999999998</v>
      </c>
      <c r="S214">
        <v>0.47964099999999998</v>
      </c>
      <c r="T214">
        <v>0.50517800000000002</v>
      </c>
      <c r="U214">
        <v>0.54123500000000002</v>
      </c>
      <c r="V214">
        <v>0.58649099999999998</v>
      </c>
      <c r="W214">
        <v>0.63849699999999998</v>
      </c>
      <c r="X214">
        <v>0.69203199999999998</v>
      </c>
      <c r="Y214">
        <v>0.74562499999999998</v>
      </c>
      <c r="Z214">
        <v>0.80322899999999997</v>
      </c>
      <c r="AA214">
        <v>0.86841699999999999</v>
      </c>
      <c r="AB214">
        <v>0.93269400000000002</v>
      </c>
      <c r="AC214">
        <v>0.98777300000000001</v>
      </c>
      <c r="AD214">
        <v>1.042319</v>
      </c>
      <c r="AE214">
        <v>1.0988450000000001</v>
      </c>
      <c r="AF214">
        <v>1.1572979999999999</v>
      </c>
      <c r="AG214">
        <v>1.224207</v>
      </c>
      <c r="AH214">
        <v>1.2849740000000001</v>
      </c>
      <c r="AI214" t="s">
        <v>112</v>
      </c>
    </row>
    <row r="215" spans="1:35">
      <c r="A215" t="s">
        <v>744</v>
      </c>
      <c r="B215" t="s">
        <v>3572</v>
      </c>
      <c r="C215" t="s">
        <v>3573</v>
      </c>
      <c r="D215" t="s">
        <v>772</v>
      </c>
      <c r="F215">
        <v>172.72479200000001</v>
      </c>
      <c r="G215">
        <v>156.799713</v>
      </c>
      <c r="H215">
        <v>156.272797</v>
      </c>
      <c r="I215">
        <v>169.75384500000001</v>
      </c>
      <c r="J215">
        <v>182.52856399999999</v>
      </c>
      <c r="K215">
        <v>190.606247</v>
      </c>
      <c r="L215">
        <v>196.62394699999999</v>
      </c>
      <c r="M215">
        <v>198.91287199999999</v>
      </c>
      <c r="N215">
        <v>197.217468</v>
      </c>
      <c r="O215">
        <v>196.15072599999999</v>
      </c>
      <c r="P215">
        <v>198.919678</v>
      </c>
      <c r="Q215">
        <v>201.17245500000001</v>
      </c>
      <c r="R215">
        <v>199.201111</v>
      </c>
      <c r="S215">
        <v>198.33532700000001</v>
      </c>
      <c r="T215">
        <v>199.69764699999999</v>
      </c>
      <c r="U215">
        <v>203.3004</v>
      </c>
      <c r="V215">
        <v>208.109375</v>
      </c>
      <c r="W215">
        <v>213.01158100000001</v>
      </c>
      <c r="X215">
        <v>216.295593</v>
      </c>
      <c r="Y215">
        <v>217.86222799999999</v>
      </c>
      <c r="Z215">
        <v>219.18348700000001</v>
      </c>
      <c r="AA215">
        <v>221.52641299999999</v>
      </c>
      <c r="AB215">
        <v>223.01007100000001</v>
      </c>
      <c r="AC215">
        <v>222.31985499999999</v>
      </c>
      <c r="AD215">
        <v>221.90490700000001</v>
      </c>
      <c r="AE215">
        <v>222.48220800000001</v>
      </c>
      <c r="AF215">
        <v>224.13584900000001</v>
      </c>
      <c r="AG215">
        <v>228.12084999999999</v>
      </c>
      <c r="AH215">
        <v>231.647232</v>
      </c>
      <c r="AI215" s="32">
        <v>1.0999999999999999E-2</v>
      </c>
    </row>
    <row r="216" spans="1:35">
      <c r="A216" t="s">
        <v>745</v>
      </c>
    </row>
    <row r="217" spans="1:35">
      <c r="A217" t="s">
        <v>245</v>
      </c>
      <c r="B217" t="s">
        <v>3574</v>
      </c>
      <c r="C217" t="s">
        <v>3575</v>
      </c>
      <c r="D217" t="s">
        <v>772</v>
      </c>
      <c r="F217">
        <v>261.21398900000003</v>
      </c>
      <c r="G217">
        <v>232.95715300000001</v>
      </c>
      <c r="H217">
        <v>227.335297</v>
      </c>
      <c r="I217">
        <v>242.68454</v>
      </c>
      <c r="J217">
        <v>256.58145100000002</v>
      </c>
      <c r="K217">
        <v>263.566101</v>
      </c>
      <c r="L217">
        <v>267.61416600000001</v>
      </c>
      <c r="M217">
        <v>266.540527</v>
      </c>
      <c r="N217">
        <v>260.20056199999999</v>
      </c>
      <c r="O217">
        <v>254.780823</v>
      </c>
      <c r="P217">
        <v>254.38827499999999</v>
      </c>
      <c r="Q217">
        <v>253.287857</v>
      </c>
      <c r="R217">
        <v>246.95425399999999</v>
      </c>
      <c r="S217">
        <v>242.15368699999999</v>
      </c>
      <c r="T217">
        <v>240.175568</v>
      </c>
      <c r="U217">
        <v>240.903412</v>
      </c>
      <c r="V217">
        <v>243.00683599999999</v>
      </c>
      <c r="W217">
        <v>245.15043600000001</v>
      </c>
      <c r="X217">
        <v>245.39141799999999</v>
      </c>
      <c r="Y217">
        <v>243.68821700000001</v>
      </c>
      <c r="Z217">
        <v>241.747131</v>
      </c>
      <c r="AA217">
        <v>240.94059799999999</v>
      </c>
      <c r="AB217">
        <v>239.21463</v>
      </c>
      <c r="AC217">
        <v>235.22081</v>
      </c>
      <c r="AD217">
        <v>231.60012800000001</v>
      </c>
      <c r="AE217">
        <v>229.08311499999999</v>
      </c>
      <c r="AF217">
        <v>227.70941199999999</v>
      </c>
      <c r="AG217">
        <v>228.69503800000001</v>
      </c>
      <c r="AH217">
        <v>229.18687399999999</v>
      </c>
      <c r="AI217" s="32">
        <v>-5.0000000000000001E-3</v>
      </c>
    </row>
    <row r="218" spans="1:35">
      <c r="A218" t="s">
        <v>737</v>
      </c>
      <c r="B218" t="s">
        <v>3576</v>
      </c>
      <c r="C218" t="s">
        <v>3577</v>
      </c>
      <c r="D218" t="s">
        <v>772</v>
      </c>
      <c r="F218">
        <v>1.4041360000000001</v>
      </c>
      <c r="G218">
        <v>1.239317</v>
      </c>
      <c r="H218">
        <v>1.198804</v>
      </c>
      <c r="I218">
        <v>1.2702040000000001</v>
      </c>
      <c r="J218">
        <v>1.3344450000000001</v>
      </c>
      <c r="K218">
        <v>1.3634280000000001</v>
      </c>
      <c r="L218">
        <v>1.378085</v>
      </c>
      <c r="M218">
        <v>1.3672960000000001</v>
      </c>
      <c r="N218">
        <v>1.330446</v>
      </c>
      <c r="O218">
        <v>1.2991729999999999</v>
      </c>
      <c r="P218">
        <v>1.2941689999999999</v>
      </c>
      <c r="Q218">
        <v>1.286052</v>
      </c>
      <c r="R218">
        <v>1.251833</v>
      </c>
      <c r="S218">
        <v>1.225797</v>
      </c>
      <c r="T218">
        <v>1.2143649999999999</v>
      </c>
      <c r="U218">
        <v>1.216836</v>
      </c>
      <c r="V218">
        <v>1.2264470000000001</v>
      </c>
      <c r="W218">
        <v>1.2363919999999999</v>
      </c>
      <c r="X218">
        <v>1.2368710000000001</v>
      </c>
      <c r="Y218">
        <v>1.227681</v>
      </c>
      <c r="Z218">
        <v>1.217392</v>
      </c>
      <c r="AA218">
        <v>1.2129000000000001</v>
      </c>
      <c r="AB218">
        <v>1.2038530000000001</v>
      </c>
      <c r="AC218">
        <v>1.1834560000000001</v>
      </c>
      <c r="AD218">
        <v>1.165</v>
      </c>
      <c r="AE218">
        <v>1.152134</v>
      </c>
      <c r="AF218">
        <v>1.145054</v>
      </c>
      <c r="AG218">
        <v>1.1498600000000001</v>
      </c>
      <c r="AH218">
        <v>1.152204</v>
      </c>
      <c r="AI218" s="32">
        <v>-7.0000000000000001E-3</v>
      </c>
    </row>
    <row r="219" spans="1:35">
      <c r="A219" t="s">
        <v>252</v>
      </c>
      <c r="B219" t="s">
        <v>3578</v>
      </c>
      <c r="C219" t="s">
        <v>3579</v>
      </c>
      <c r="D219" t="s">
        <v>772</v>
      </c>
      <c r="F219">
        <v>0.16544500000000001</v>
      </c>
      <c r="G219">
        <v>0.14466699999999999</v>
      </c>
      <c r="H219">
        <v>0.14008399999999999</v>
      </c>
      <c r="I219">
        <v>0.14647199999999999</v>
      </c>
      <c r="J219">
        <v>0.153947</v>
      </c>
      <c r="K219">
        <v>0.15726399999999999</v>
      </c>
      <c r="L219">
        <v>0.15859699999999999</v>
      </c>
      <c r="M219">
        <v>0.15712599999999999</v>
      </c>
      <c r="N219">
        <v>0.15252099999999999</v>
      </c>
      <c r="O219">
        <v>0.14894399999999999</v>
      </c>
      <c r="P219">
        <v>0.14788200000000001</v>
      </c>
      <c r="Q219">
        <v>0.14672299999999999</v>
      </c>
      <c r="R219">
        <v>0.14156099999999999</v>
      </c>
      <c r="S219">
        <v>0.137429</v>
      </c>
      <c r="T219">
        <v>0.13535900000000001</v>
      </c>
      <c r="U219">
        <v>0.13547100000000001</v>
      </c>
      <c r="V219">
        <v>0.13658999999999999</v>
      </c>
      <c r="W219">
        <v>0.13772000000000001</v>
      </c>
      <c r="X219">
        <v>0.13731199999999999</v>
      </c>
      <c r="Y219">
        <v>0.135745</v>
      </c>
      <c r="Z219">
        <v>0.13406499999999999</v>
      </c>
      <c r="AA219">
        <v>0.13355900000000001</v>
      </c>
      <c r="AB219">
        <v>0.132719</v>
      </c>
      <c r="AC219">
        <v>0.13070300000000001</v>
      </c>
      <c r="AD219">
        <v>0.12873799999999999</v>
      </c>
      <c r="AE219">
        <v>0.127358</v>
      </c>
      <c r="AF219">
        <v>0.12651599999999999</v>
      </c>
      <c r="AG219">
        <v>0.12703200000000001</v>
      </c>
      <c r="AH219">
        <v>0.127271</v>
      </c>
      <c r="AI219" s="32">
        <v>-8.9999999999999993E-3</v>
      </c>
    </row>
    <row r="220" spans="1:35">
      <c r="A220" t="s">
        <v>261</v>
      </c>
      <c r="B220" t="s">
        <v>3580</v>
      </c>
      <c r="C220" t="s">
        <v>3581</v>
      </c>
      <c r="D220" t="s">
        <v>772</v>
      </c>
      <c r="F220">
        <v>4.131297</v>
      </c>
      <c r="G220">
        <v>3.399645</v>
      </c>
      <c r="H220">
        <v>3.2476150000000001</v>
      </c>
      <c r="I220">
        <v>3.3248160000000002</v>
      </c>
      <c r="J220">
        <v>3.3366020000000001</v>
      </c>
      <c r="K220">
        <v>3.2365620000000002</v>
      </c>
      <c r="L220">
        <v>3.0313650000000001</v>
      </c>
      <c r="M220">
        <v>2.7968120000000001</v>
      </c>
      <c r="N220">
        <v>2.5805479999999998</v>
      </c>
      <c r="O220">
        <v>2.4900419999999999</v>
      </c>
      <c r="P220">
        <v>2.510497</v>
      </c>
      <c r="Q220">
        <v>2.6049250000000002</v>
      </c>
      <c r="R220">
        <v>2.6832539999999998</v>
      </c>
      <c r="S220">
        <v>2.7872620000000001</v>
      </c>
      <c r="T220">
        <v>2.9224299999999999</v>
      </c>
      <c r="U220">
        <v>3.098395</v>
      </c>
      <c r="V220">
        <v>3.3081209999999999</v>
      </c>
      <c r="W220">
        <v>3.5266310000000001</v>
      </c>
      <c r="X220">
        <v>3.7228829999999999</v>
      </c>
      <c r="Y220">
        <v>3.9005800000000002</v>
      </c>
      <c r="Z220">
        <v>4.081086</v>
      </c>
      <c r="AA220">
        <v>4.3035690000000004</v>
      </c>
      <c r="AB220">
        <v>4.5183299999999997</v>
      </c>
      <c r="AC220">
        <v>4.6917869999999997</v>
      </c>
      <c r="AD220">
        <v>4.8784850000000004</v>
      </c>
      <c r="AE220">
        <v>5.0894089999999998</v>
      </c>
      <c r="AF220">
        <v>5.3294730000000001</v>
      </c>
      <c r="AG220">
        <v>5.6305930000000002</v>
      </c>
      <c r="AH220">
        <v>5.9275779999999996</v>
      </c>
      <c r="AI220" s="32">
        <v>1.2999999999999999E-2</v>
      </c>
    </row>
    <row r="221" spans="1:35">
      <c r="A221" t="s">
        <v>738</v>
      </c>
      <c r="B221" t="s">
        <v>3582</v>
      </c>
      <c r="C221" t="s">
        <v>3583</v>
      </c>
      <c r="D221" t="s">
        <v>772</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c r="AI221" t="s">
        <v>112</v>
      </c>
    </row>
    <row r="222" spans="1:35">
      <c r="A222" t="s">
        <v>739</v>
      </c>
      <c r="B222" t="s">
        <v>3584</v>
      </c>
      <c r="C222" t="s">
        <v>3585</v>
      </c>
      <c r="D222" t="s">
        <v>772</v>
      </c>
      <c r="F222">
        <v>4.4812999999999999E-2</v>
      </c>
      <c r="G222">
        <v>3.5400000000000001E-2</v>
      </c>
      <c r="H222">
        <v>3.0667E-2</v>
      </c>
      <c r="I222">
        <v>2.8981E-2</v>
      </c>
      <c r="J222">
        <v>2.7132E-2</v>
      </c>
      <c r="K222">
        <v>2.4688999999999999E-2</v>
      </c>
      <c r="L222">
        <v>2.2217000000000001E-2</v>
      </c>
      <c r="M222">
        <v>1.9625E-2</v>
      </c>
      <c r="N222">
        <v>1.6997000000000002E-2</v>
      </c>
      <c r="O222">
        <v>1.4770999999999999E-2</v>
      </c>
      <c r="P222">
        <v>1.3089999999999999E-2</v>
      </c>
      <c r="Q222">
        <v>1.1565000000000001E-2</v>
      </c>
      <c r="R222">
        <v>0.01</v>
      </c>
      <c r="S222">
        <v>8.6910000000000008E-3</v>
      </c>
      <c r="T222">
        <v>7.6340000000000002E-3</v>
      </c>
      <c r="U222">
        <v>6.777E-3</v>
      </c>
      <c r="V222">
        <v>6.045E-3</v>
      </c>
      <c r="W222">
        <v>5.3880000000000004E-3</v>
      </c>
      <c r="X222">
        <v>4.7609999999999996E-3</v>
      </c>
      <c r="Y222">
        <v>4.169E-3</v>
      </c>
      <c r="Z222">
        <v>3.643E-3</v>
      </c>
      <c r="AA222">
        <v>3.1949999999999999E-3</v>
      </c>
      <c r="AB222">
        <v>2.7880000000000001E-3</v>
      </c>
      <c r="AC222">
        <v>2.4069999999999999E-3</v>
      </c>
      <c r="AD222">
        <v>2.078E-3</v>
      </c>
      <c r="AE222">
        <v>1.799E-3</v>
      </c>
      <c r="AF222">
        <v>1.5640000000000001E-3</v>
      </c>
      <c r="AG222">
        <v>1.372E-3</v>
      </c>
      <c r="AH222">
        <v>1.1980000000000001E-3</v>
      </c>
      <c r="AI222" s="32">
        <v>-0.121</v>
      </c>
    </row>
    <row r="223" spans="1:35">
      <c r="A223" t="s">
        <v>740</v>
      </c>
      <c r="B223" t="s">
        <v>3586</v>
      </c>
      <c r="C223" t="s">
        <v>3587</v>
      </c>
      <c r="D223" t="s">
        <v>772</v>
      </c>
      <c r="F223">
        <v>0</v>
      </c>
      <c r="G223">
        <v>0</v>
      </c>
      <c r="H223">
        <v>0.102627</v>
      </c>
      <c r="I223">
        <v>0.109876</v>
      </c>
      <c r="J223">
        <v>0.115606</v>
      </c>
      <c r="K223">
        <v>0.119007</v>
      </c>
      <c r="L223">
        <v>0.12245399999999999</v>
      </c>
      <c r="M223">
        <v>0.12360699999999999</v>
      </c>
      <c r="N223">
        <v>0.123154</v>
      </c>
      <c r="O223">
        <v>0.123726</v>
      </c>
      <c r="P223">
        <v>0.12792999999999999</v>
      </c>
      <c r="Q223">
        <v>0.132877</v>
      </c>
      <c r="R223">
        <v>0.13522899999999999</v>
      </c>
      <c r="S223">
        <v>0.13786599999999999</v>
      </c>
      <c r="T223">
        <v>0.143488</v>
      </c>
      <c r="U223">
        <v>0.151391</v>
      </c>
      <c r="V223">
        <v>0.16062100000000001</v>
      </c>
      <c r="W223">
        <v>0.17118</v>
      </c>
      <c r="X223">
        <v>0.181757</v>
      </c>
      <c r="Y223">
        <v>0.192223</v>
      </c>
      <c r="Z223">
        <v>0.203791</v>
      </c>
      <c r="AA223">
        <v>0.217698</v>
      </c>
      <c r="AB223">
        <v>0.23214199999999999</v>
      </c>
      <c r="AC223">
        <v>0.24545800000000001</v>
      </c>
      <c r="AD223">
        <v>0.25994299999999998</v>
      </c>
      <c r="AE223">
        <v>0.276393</v>
      </c>
      <c r="AF223">
        <v>0.29494100000000001</v>
      </c>
      <c r="AG223">
        <v>0.31729299999999999</v>
      </c>
      <c r="AH223">
        <v>0.33960699999999999</v>
      </c>
      <c r="AI223" t="s">
        <v>112</v>
      </c>
    </row>
    <row r="224" spans="1:35">
      <c r="A224" t="s">
        <v>741</v>
      </c>
      <c r="B224" t="s">
        <v>3588</v>
      </c>
      <c r="C224" t="s">
        <v>3589</v>
      </c>
      <c r="D224" t="s">
        <v>772</v>
      </c>
      <c r="F224">
        <v>0</v>
      </c>
      <c r="G224">
        <v>0</v>
      </c>
      <c r="H224">
        <v>0.23166</v>
      </c>
      <c r="I224">
        <v>0.241648</v>
      </c>
      <c r="J224">
        <v>0.25026300000000001</v>
      </c>
      <c r="K224">
        <v>0.25448399999999999</v>
      </c>
      <c r="L224">
        <v>0.25684499999999999</v>
      </c>
      <c r="M224">
        <v>0.25485999999999998</v>
      </c>
      <c r="N224">
        <v>0.25021900000000002</v>
      </c>
      <c r="O224">
        <v>0.24899399999999999</v>
      </c>
      <c r="P224">
        <v>0.25468200000000002</v>
      </c>
      <c r="Q224">
        <v>0.26232800000000001</v>
      </c>
      <c r="R224">
        <v>0.26449400000000001</v>
      </c>
      <c r="S224">
        <v>0.267988</v>
      </c>
      <c r="T224">
        <v>0.276285</v>
      </c>
      <c r="U224">
        <v>0.28914400000000001</v>
      </c>
      <c r="V224">
        <v>0.30428699999999997</v>
      </c>
      <c r="W224">
        <v>0.32177800000000001</v>
      </c>
      <c r="X224">
        <v>0.33918599999999999</v>
      </c>
      <c r="Y224">
        <v>0.35597099999999998</v>
      </c>
      <c r="Z224">
        <v>0.37338500000000002</v>
      </c>
      <c r="AA224">
        <v>0.39376100000000003</v>
      </c>
      <c r="AB224">
        <v>0.41369</v>
      </c>
      <c r="AC224">
        <v>0.43043700000000001</v>
      </c>
      <c r="AD224">
        <v>0.44717099999999999</v>
      </c>
      <c r="AE224">
        <v>0.46481699999999998</v>
      </c>
      <c r="AF224">
        <v>0.483547</v>
      </c>
      <c r="AG224">
        <v>0.50610299999999997</v>
      </c>
      <c r="AH224">
        <v>0.52600599999999997</v>
      </c>
      <c r="AI224" t="s">
        <v>112</v>
      </c>
    </row>
    <row r="225" spans="1:35">
      <c r="A225" t="s">
        <v>742</v>
      </c>
      <c r="B225" t="s">
        <v>3590</v>
      </c>
      <c r="C225" t="s">
        <v>3591</v>
      </c>
      <c r="D225" t="s">
        <v>772</v>
      </c>
      <c r="F225">
        <v>0</v>
      </c>
      <c r="G225">
        <v>0</v>
      </c>
      <c r="H225">
        <v>0.339368</v>
      </c>
      <c r="I225">
        <v>0.36515599999999998</v>
      </c>
      <c r="J225">
        <v>0.38952500000000001</v>
      </c>
      <c r="K225">
        <v>0.40417199999999998</v>
      </c>
      <c r="L225">
        <v>0.415047</v>
      </c>
      <c r="M225">
        <v>0.41866399999999998</v>
      </c>
      <c r="N225">
        <v>0.41455999999999998</v>
      </c>
      <c r="O225">
        <v>0.41242899999999999</v>
      </c>
      <c r="P225">
        <v>0.419153</v>
      </c>
      <c r="Q225">
        <v>0.42563899999999999</v>
      </c>
      <c r="R225">
        <v>0.424149</v>
      </c>
      <c r="S225">
        <v>0.42604599999999998</v>
      </c>
      <c r="T225">
        <v>0.433917</v>
      </c>
      <c r="U225">
        <v>0.44806200000000002</v>
      </c>
      <c r="V225">
        <v>0.46653499999999998</v>
      </c>
      <c r="W225">
        <v>0.48714400000000002</v>
      </c>
      <c r="X225">
        <v>0.50612500000000005</v>
      </c>
      <c r="Y225">
        <v>0.52315400000000001</v>
      </c>
      <c r="Z225">
        <v>0.541713</v>
      </c>
      <c r="AA225">
        <v>0.56509200000000004</v>
      </c>
      <c r="AB225">
        <v>0.58876099999999998</v>
      </c>
      <c r="AC225">
        <v>0.60903499999999999</v>
      </c>
      <c r="AD225">
        <v>0.63227100000000003</v>
      </c>
      <c r="AE225">
        <v>0.66073700000000002</v>
      </c>
      <c r="AF225">
        <v>0.69507399999999997</v>
      </c>
      <c r="AG225">
        <v>0.73980999999999997</v>
      </c>
      <c r="AH225">
        <v>0.78651300000000002</v>
      </c>
      <c r="AI225" t="s">
        <v>112</v>
      </c>
    </row>
    <row r="226" spans="1:35">
      <c r="A226" t="s">
        <v>746</v>
      </c>
      <c r="B226" t="s">
        <v>3592</v>
      </c>
      <c r="C226" t="s">
        <v>3593</v>
      </c>
      <c r="D226" t="s">
        <v>772</v>
      </c>
      <c r="F226">
        <v>266.95968599999998</v>
      </c>
      <c r="G226">
        <v>237.77616900000001</v>
      </c>
      <c r="H226">
        <v>232.62614400000001</v>
      </c>
      <c r="I226">
        <v>248.17169200000001</v>
      </c>
      <c r="J226">
        <v>262.18890399999998</v>
      </c>
      <c r="K226">
        <v>269.12570199999999</v>
      </c>
      <c r="L226">
        <v>272.99877900000001</v>
      </c>
      <c r="M226">
        <v>271.67849699999999</v>
      </c>
      <c r="N226">
        <v>265.068939</v>
      </c>
      <c r="O226">
        <v>259.51889</v>
      </c>
      <c r="P226">
        <v>259.15566999999999</v>
      </c>
      <c r="Q226">
        <v>258.15792800000003</v>
      </c>
      <c r="R226">
        <v>251.86479199999999</v>
      </c>
      <c r="S226">
        <v>247.14475999999999</v>
      </c>
      <c r="T226">
        <v>245.309021</v>
      </c>
      <c r="U226">
        <v>246.249481</v>
      </c>
      <c r="V226">
        <v>248.61546300000001</v>
      </c>
      <c r="W226">
        <v>251.03659099999999</v>
      </c>
      <c r="X226">
        <v>251.52034</v>
      </c>
      <c r="Y226">
        <v>250.027771</v>
      </c>
      <c r="Z226">
        <v>248.30218500000001</v>
      </c>
      <c r="AA226">
        <v>247.770386</v>
      </c>
      <c r="AB226">
        <v>246.30693099999999</v>
      </c>
      <c r="AC226">
        <v>242.51406900000001</v>
      </c>
      <c r="AD226">
        <v>239.1138</v>
      </c>
      <c r="AE226">
        <v>236.855774</v>
      </c>
      <c r="AF226">
        <v>235.78559899999999</v>
      </c>
      <c r="AG226">
        <v>237.16709900000001</v>
      </c>
      <c r="AH226">
        <v>238.047256</v>
      </c>
      <c r="AI226" s="32">
        <v>-4.0000000000000001E-3</v>
      </c>
    </row>
    <row r="227" spans="1:35">
      <c r="A227" t="s">
        <v>758</v>
      </c>
      <c r="B227" t="s">
        <v>3594</v>
      </c>
      <c r="C227" t="s">
        <v>3595</v>
      </c>
      <c r="D227" t="s">
        <v>772</v>
      </c>
      <c r="F227">
        <v>691.80749500000002</v>
      </c>
      <c r="G227">
        <v>629.29083300000002</v>
      </c>
      <c r="H227">
        <v>633.80187999999998</v>
      </c>
      <c r="I227">
        <v>675.50988800000005</v>
      </c>
      <c r="J227">
        <v>706.94268799999998</v>
      </c>
      <c r="K227">
        <v>722.332581</v>
      </c>
      <c r="L227">
        <v>735.13305700000001</v>
      </c>
      <c r="M227">
        <v>739.68627900000001</v>
      </c>
      <c r="N227">
        <v>732.18676800000003</v>
      </c>
      <c r="O227">
        <v>727.44451900000001</v>
      </c>
      <c r="P227">
        <v>736.88232400000004</v>
      </c>
      <c r="Q227">
        <v>744.23999000000003</v>
      </c>
      <c r="R227">
        <v>734.83605999999997</v>
      </c>
      <c r="S227">
        <v>728.68798800000002</v>
      </c>
      <c r="T227">
        <v>730.20495600000004</v>
      </c>
      <c r="U227">
        <v>739.506531</v>
      </c>
      <c r="V227">
        <v>753.9375</v>
      </c>
      <c r="W227">
        <v>769.52655000000004</v>
      </c>
      <c r="X227">
        <v>780.50903300000004</v>
      </c>
      <c r="Y227">
        <v>785.47686799999997</v>
      </c>
      <c r="Z227">
        <v>790.01892099999998</v>
      </c>
      <c r="AA227">
        <v>795.15801999999996</v>
      </c>
      <c r="AB227">
        <v>796.85241699999995</v>
      </c>
      <c r="AC227">
        <v>795.20581100000004</v>
      </c>
      <c r="AD227">
        <v>795.78259300000002</v>
      </c>
      <c r="AE227">
        <v>798.57061799999997</v>
      </c>
      <c r="AF227">
        <v>803.84234600000002</v>
      </c>
      <c r="AG227">
        <v>813.56030299999998</v>
      </c>
      <c r="AH227">
        <v>822.402466</v>
      </c>
      <c r="AI227" s="32">
        <v>6.0000000000000001E-3</v>
      </c>
    </row>
    <row r="228" spans="1:35">
      <c r="A228" t="s">
        <v>153</v>
      </c>
    </row>
    <row r="229" spans="1:35">
      <c r="A229" t="s">
        <v>759</v>
      </c>
      <c r="B229" t="s">
        <v>3596</v>
      </c>
      <c r="C229" t="s">
        <v>3597</v>
      </c>
      <c r="D229" t="s">
        <v>773</v>
      </c>
      <c r="F229">
        <v>1615.891357</v>
      </c>
      <c r="G229">
        <v>1600.9323730000001</v>
      </c>
      <c r="H229">
        <v>1644.85376</v>
      </c>
      <c r="I229">
        <v>1574.5444339999999</v>
      </c>
      <c r="J229">
        <v>1499.0898440000001</v>
      </c>
      <c r="K229">
        <v>1433.7574460000001</v>
      </c>
      <c r="L229">
        <v>1458.376587</v>
      </c>
      <c r="M229">
        <v>1434.913818</v>
      </c>
      <c r="N229">
        <v>1416.9963379999999</v>
      </c>
      <c r="O229">
        <v>1418.5966800000001</v>
      </c>
      <c r="P229">
        <v>1430.637817</v>
      </c>
      <c r="Q229">
        <v>1440.8774410000001</v>
      </c>
      <c r="R229">
        <v>1434.4746090000001</v>
      </c>
      <c r="S229">
        <v>1434.338379</v>
      </c>
      <c r="T229">
        <v>1426.081177</v>
      </c>
      <c r="U229">
        <v>1427.626587</v>
      </c>
      <c r="V229">
        <v>1433.1831050000001</v>
      </c>
      <c r="W229">
        <v>1428.119751</v>
      </c>
      <c r="X229">
        <v>1434.4642329999999</v>
      </c>
      <c r="Y229">
        <v>1438.4960940000001</v>
      </c>
      <c r="Z229">
        <v>1442.3275149999999</v>
      </c>
      <c r="AA229">
        <v>1442.4663089999999</v>
      </c>
      <c r="AB229">
        <v>1435.6829829999999</v>
      </c>
      <c r="AC229">
        <v>1434.551025</v>
      </c>
      <c r="AD229">
        <v>1435.9487300000001</v>
      </c>
      <c r="AE229">
        <v>1440.077759</v>
      </c>
      <c r="AF229">
        <v>1444.1961670000001</v>
      </c>
      <c r="AG229">
        <v>1447.7235109999999</v>
      </c>
      <c r="AH229">
        <v>1456.248779</v>
      </c>
      <c r="AI229" s="32">
        <v>-4.0000000000000001E-3</v>
      </c>
    </row>
    <row r="230" spans="1:35">
      <c r="A230" t="s">
        <v>760</v>
      </c>
      <c r="B230" t="s">
        <v>3598</v>
      </c>
      <c r="C230" t="s">
        <v>3599</v>
      </c>
      <c r="D230" t="s">
        <v>774</v>
      </c>
      <c r="F230">
        <v>3.3663400000000001</v>
      </c>
      <c r="G230">
        <v>3.3698929999999998</v>
      </c>
      <c r="H230">
        <v>3.3734500000000001</v>
      </c>
      <c r="I230">
        <v>3.3770099999999998</v>
      </c>
      <c r="J230">
        <v>3.3805740000000002</v>
      </c>
      <c r="K230">
        <v>3.3841420000000002</v>
      </c>
      <c r="L230">
        <v>3.3877130000000002</v>
      </c>
      <c r="M230">
        <v>3.391289</v>
      </c>
      <c r="N230">
        <v>3.3948680000000002</v>
      </c>
      <c r="O230">
        <v>3.3984510000000001</v>
      </c>
      <c r="P230">
        <v>3.402037</v>
      </c>
      <c r="Q230">
        <v>3.4056280000000001</v>
      </c>
      <c r="R230">
        <v>3.4092220000000002</v>
      </c>
      <c r="S230">
        <v>3.41282</v>
      </c>
      <c r="T230">
        <v>3.4164219999999998</v>
      </c>
      <c r="U230">
        <v>3.4200270000000002</v>
      </c>
      <c r="V230">
        <v>3.4236369999999998</v>
      </c>
      <c r="W230">
        <v>3.4272499999999999</v>
      </c>
      <c r="X230">
        <v>3.4308670000000001</v>
      </c>
      <c r="Y230">
        <v>3.434488</v>
      </c>
      <c r="Z230">
        <v>3.438113</v>
      </c>
      <c r="AA230">
        <v>3.4417409999999999</v>
      </c>
      <c r="AB230">
        <v>3.445373</v>
      </c>
      <c r="AC230">
        <v>3.4490099999999999</v>
      </c>
      <c r="AD230">
        <v>3.4526490000000001</v>
      </c>
      <c r="AE230">
        <v>3.4562930000000001</v>
      </c>
      <c r="AF230">
        <v>3.4599410000000002</v>
      </c>
      <c r="AG230">
        <v>3.4635929999999999</v>
      </c>
      <c r="AH230">
        <v>3.4672480000000001</v>
      </c>
      <c r="AI230" s="32">
        <v>1E-3</v>
      </c>
    </row>
    <row r="231" spans="1:35">
      <c r="A231" t="s">
        <v>111</v>
      </c>
    </row>
    <row r="232" spans="1:35">
      <c r="A232" t="s">
        <v>761</v>
      </c>
      <c r="B232" t="s">
        <v>3600</v>
      </c>
      <c r="C232" t="s">
        <v>3601</v>
      </c>
      <c r="D232" t="s">
        <v>271</v>
      </c>
      <c r="F232">
        <v>479.50054899999998</v>
      </c>
      <c r="G232">
        <v>474.03872699999999</v>
      </c>
      <c r="H232">
        <v>485.99523900000003</v>
      </c>
      <c r="I232">
        <v>464.21972699999998</v>
      </c>
      <c r="J232">
        <v>440.84536700000001</v>
      </c>
      <c r="K232">
        <v>420.34588600000001</v>
      </c>
      <c r="L232">
        <v>426.04513500000002</v>
      </c>
      <c r="M232">
        <v>417.49258400000002</v>
      </c>
      <c r="N232">
        <v>410.40325899999999</v>
      </c>
      <c r="O232">
        <v>408.79193099999998</v>
      </c>
      <c r="P232">
        <v>409.76800500000002</v>
      </c>
      <c r="Q232">
        <v>409.79217499999999</v>
      </c>
      <c r="R232">
        <v>404.68826300000001</v>
      </c>
      <c r="S232">
        <v>400.98950200000002</v>
      </c>
      <c r="T232">
        <v>394.67639200000002</v>
      </c>
      <c r="U232">
        <v>390.74063100000001</v>
      </c>
      <c r="V232">
        <v>387.53753699999999</v>
      </c>
      <c r="W232">
        <v>381.13217200000003</v>
      </c>
      <c r="X232">
        <v>377.45034800000002</v>
      </c>
      <c r="Y232">
        <v>372.81863399999997</v>
      </c>
      <c r="Z232">
        <v>367.81625400000001</v>
      </c>
      <c r="AA232">
        <v>361.58444200000002</v>
      </c>
      <c r="AB232">
        <v>353.39300500000002</v>
      </c>
      <c r="AC232">
        <v>346.39276100000001</v>
      </c>
      <c r="AD232">
        <v>339.78375199999999</v>
      </c>
      <c r="AE232">
        <v>332.59033199999999</v>
      </c>
      <c r="AF232">
        <v>325.54409800000002</v>
      </c>
      <c r="AG232">
        <v>318.51464800000002</v>
      </c>
      <c r="AH232">
        <v>312.70816000000002</v>
      </c>
      <c r="AI232" s="32">
        <v>-1.4999999999999999E-2</v>
      </c>
    </row>
    <row r="233" spans="1:35">
      <c r="A233" t="s">
        <v>236</v>
      </c>
      <c r="B233" t="s">
        <v>3602</v>
      </c>
      <c r="C233" t="s">
        <v>3603</v>
      </c>
      <c r="D233" t="s">
        <v>271</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v>0</v>
      </c>
      <c r="AF233">
        <v>0</v>
      </c>
      <c r="AG233">
        <v>0</v>
      </c>
      <c r="AH233">
        <v>0</v>
      </c>
      <c r="AI233" t="s">
        <v>112</v>
      </c>
    </row>
    <row r="234" spans="1:35">
      <c r="A234" t="s">
        <v>762</v>
      </c>
      <c r="B234" t="s">
        <v>3604</v>
      </c>
      <c r="C234" t="s">
        <v>3605</v>
      </c>
      <c r="D234" t="s">
        <v>271</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t="s">
        <v>112</v>
      </c>
    </row>
    <row r="235" spans="1:35">
      <c r="A235" t="s">
        <v>763</v>
      </c>
      <c r="B235" t="s">
        <v>3606</v>
      </c>
      <c r="C235" t="s">
        <v>3607</v>
      </c>
      <c r="D235" t="s">
        <v>271</v>
      </c>
      <c r="F235">
        <v>0.51370000000000005</v>
      </c>
      <c r="G235">
        <v>1.0304249999999999</v>
      </c>
      <c r="H235">
        <v>1.592762</v>
      </c>
      <c r="I235">
        <v>2.0342750000000001</v>
      </c>
      <c r="J235">
        <v>2.5970089999999999</v>
      </c>
      <c r="K235">
        <v>3.3235860000000002</v>
      </c>
      <c r="L235">
        <v>4.4448740000000004</v>
      </c>
      <c r="M235">
        <v>5.6249989999999999</v>
      </c>
      <c r="N235">
        <v>6.990361</v>
      </c>
      <c r="O235">
        <v>8.632612</v>
      </c>
      <c r="P235">
        <v>10.755844</v>
      </c>
      <c r="Q235">
        <v>13.295000999999999</v>
      </c>
      <c r="R235">
        <v>16.074755</v>
      </c>
      <c r="S235">
        <v>19.290071000000001</v>
      </c>
      <c r="T235">
        <v>22.743151000000001</v>
      </c>
      <c r="U235">
        <v>26.690667999999999</v>
      </c>
      <c r="V235">
        <v>31.076626000000001</v>
      </c>
      <c r="W235">
        <v>35.563327999999998</v>
      </c>
      <c r="X235">
        <v>40.655144</v>
      </c>
      <c r="Y235">
        <v>46.020004</v>
      </c>
      <c r="Z235">
        <v>51.695194000000001</v>
      </c>
      <c r="AA235">
        <v>57.525084999999997</v>
      </c>
      <c r="AB235">
        <v>63.305785999999998</v>
      </c>
      <c r="AC235">
        <v>69.538535999999993</v>
      </c>
      <c r="AD235">
        <v>76.113838000000001</v>
      </c>
      <c r="AE235">
        <v>84.063445999999999</v>
      </c>
      <c r="AF235">
        <v>91.860686999999999</v>
      </c>
      <c r="AG235">
        <v>99.468627999999995</v>
      </c>
      <c r="AH235">
        <v>107.29312899999999</v>
      </c>
      <c r="AI235" s="32">
        <v>0.21</v>
      </c>
    </row>
    <row r="236" spans="1:35">
      <c r="A236" t="s">
        <v>154</v>
      </c>
    </row>
    <row r="237" spans="1:35">
      <c r="A237" t="s">
        <v>764</v>
      </c>
      <c r="B237" t="s">
        <v>3608</v>
      </c>
      <c r="C237" t="s">
        <v>3609</v>
      </c>
      <c r="D237" t="s">
        <v>773</v>
      </c>
      <c r="F237">
        <v>444.89962800000001</v>
      </c>
      <c r="G237">
        <v>448.76980600000002</v>
      </c>
      <c r="H237">
        <v>442.17297400000001</v>
      </c>
      <c r="I237">
        <v>437.82516500000003</v>
      </c>
      <c r="J237">
        <v>434.28051799999997</v>
      </c>
      <c r="K237">
        <v>430.10589599999997</v>
      </c>
      <c r="L237">
        <v>425.93753099999998</v>
      </c>
      <c r="M237">
        <v>421.246399</v>
      </c>
      <c r="N237">
        <v>417.12356599999998</v>
      </c>
      <c r="O237">
        <v>413.34899899999999</v>
      </c>
      <c r="P237">
        <v>410.79986600000001</v>
      </c>
      <c r="Q237">
        <v>408.26834100000002</v>
      </c>
      <c r="R237">
        <v>404.54150399999997</v>
      </c>
      <c r="S237">
        <v>400.73419200000001</v>
      </c>
      <c r="T237">
        <v>396.48425300000002</v>
      </c>
      <c r="U237">
        <v>393.49023399999999</v>
      </c>
      <c r="V237">
        <v>390.38732900000002</v>
      </c>
      <c r="W237">
        <v>387.22555499999999</v>
      </c>
      <c r="X237">
        <v>384.34295700000001</v>
      </c>
      <c r="Y237">
        <v>381.26913500000001</v>
      </c>
      <c r="Z237">
        <v>378.72885100000002</v>
      </c>
      <c r="AA237">
        <v>376.320831</v>
      </c>
      <c r="AB237">
        <v>373.83056599999998</v>
      </c>
      <c r="AC237">
        <v>371.47833300000002</v>
      </c>
      <c r="AD237">
        <v>369.30810500000001</v>
      </c>
      <c r="AE237">
        <v>366.82132000000001</v>
      </c>
      <c r="AF237">
        <v>364.14447000000001</v>
      </c>
      <c r="AG237">
        <v>362.368134</v>
      </c>
      <c r="AH237">
        <v>360.92669699999999</v>
      </c>
      <c r="AI237" s="32">
        <v>-7.0000000000000001E-3</v>
      </c>
    </row>
    <row r="238" spans="1:35">
      <c r="A238" t="s">
        <v>760</v>
      </c>
      <c r="B238" t="s">
        <v>3610</v>
      </c>
      <c r="C238" t="s">
        <v>3611</v>
      </c>
      <c r="D238" t="s">
        <v>774</v>
      </c>
      <c r="F238">
        <v>4.8202259999999999</v>
      </c>
      <c r="G238">
        <v>4.8389660000000001</v>
      </c>
      <c r="H238">
        <v>4.8577789999999998</v>
      </c>
      <c r="I238">
        <v>4.876665</v>
      </c>
      <c r="J238">
        <v>4.8956239999999998</v>
      </c>
      <c r="K238">
        <v>4.9146570000000001</v>
      </c>
      <c r="L238">
        <v>4.933764</v>
      </c>
      <c r="M238">
        <v>4.9529449999999997</v>
      </c>
      <c r="N238">
        <v>4.9722</v>
      </c>
      <c r="O238">
        <v>4.9915310000000002</v>
      </c>
      <c r="P238">
        <v>5.0109370000000002</v>
      </c>
      <c r="Q238">
        <v>5.0304180000000001</v>
      </c>
      <c r="R238">
        <v>5.0499749999999999</v>
      </c>
      <c r="S238">
        <v>5.0696079999999997</v>
      </c>
      <c r="T238">
        <v>5.0893170000000003</v>
      </c>
      <c r="U238">
        <v>5.1091030000000002</v>
      </c>
      <c r="V238">
        <v>5.1289660000000001</v>
      </c>
      <c r="W238">
        <v>5.1489060000000002</v>
      </c>
      <c r="X238">
        <v>5.1689230000000004</v>
      </c>
      <c r="Y238">
        <v>5.189019</v>
      </c>
      <c r="Z238">
        <v>5.2091919999999998</v>
      </c>
      <c r="AA238">
        <v>5.2294450000000001</v>
      </c>
      <c r="AB238">
        <v>5.2497749999999996</v>
      </c>
      <c r="AC238">
        <v>5.2701849999999997</v>
      </c>
      <c r="AD238">
        <v>5.2906740000000001</v>
      </c>
      <c r="AE238">
        <v>5.3112430000000002</v>
      </c>
      <c r="AF238">
        <v>5.3318919999999999</v>
      </c>
      <c r="AG238">
        <v>5.3526210000000001</v>
      </c>
      <c r="AH238">
        <v>5.3734299999999999</v>
      </c>
      <c r="AI238" s="32">
        <v>4.0000000000000001E-3</v>
      </c>
    </row>
    <row r="239" spans="1:35">
      <c r="A239" t="s">
        <v>111</v>
      </c>
    </row>
    <row r="240" spans="1:35">
      <c r="A240" t="s">
        <v>761</v>
      </c>
      <c r="B240" t="s">
        <v>3612</v>
      </c>
      <c r="C240" t="s">
        <v>3613</v>
      </c>
      <c r="D240" t="s">
        <v>271</v>
      </c>
      <c r="F240">
        <v>95.724982999999995</v>
      </c>
      <c r="G240">
        <v>96.054596000000004</v>
      </c>
      <c r="H240">
        <v>94.300528999999997</v>
      </c>
      <c r="I240">
        <v>93.061104</v>
      </c>
      <c r="J240">
        <v>92.019790999999998</v>
      </c>
      <c r="K240">
        <v>90.828117000000006</v>
      </c>
      <c r="L240">
        <v>89.649428999999998</v>
      </c>
      <c r="M240">
        <v>88.356209000000007</v>
      </c>
      <c r="N240">
        <v>87.201087999999999</v>
      </c>
      <c r="O240">
        <v>86.125823999999994</v>
      </c>
      <c r="P240">
        <v>85.299721000000005</v>
      </c>
      <c r="Q240">
        <v>84.472412000000006</v>
      </c>
      <c r="R240">
        <v>83.403960999999995</v>
      </c>
      <c r="S240">
        <v>82.337638999999996</v>
      </c>
      <c r="T240">
        <v>81.183998000000003</v>
      </c>
      <c r="U240">
        <v>80.288261000000006</v>
      </c>
      <c r="V240">
        <v>79.383635999999996</v>
      </c>
      <c r="W240">
        <v>78.475121000000001</v>
      </c>
      <c r="X240">
        <v>77.575965999999994</v>
      </c>
      <c r="Y240">
        <v>76.576674999999994</v>
      </c>
      <c r="Z240">
        <v>75.68486</v>
      </c>
      <c r="AA240">
        <v>74.817138999999997</v>
      </c>
      <c r="AB240">
        <v>73.935744999999997</v>
      </c>
      <c r="AC240">
        <v>73.078468000000001</v>
      </c>
      <c r="AD240">
        <v>72.250061000000002</v>
      </c>
      <c r="AE240">
        <v>71.356705000000005</v>
      </c>
      <c r="AF240">
        <v>70.429787000000005</v>
      </c>
      <c r="AG240">
        <v>69.678925000000007</v>
      </c>
      <c r="AH240">
        <v>68.982085999999995</v>
      </c>
      <c r="AI240" s="32">
        <v>-1.2E-2</v>
      </c>
    </row>
    <row r="241" spans="1:35">
      <c r="A241" t="s">
        <v>236</v>
      </c>
      <c r="B241" t="s">
        <v>3614</v>
      </c>
      <c r="C241" t="s">
        <v>3615</v>
      </c>
      <c r="D241" t="s">
        <v>271</v>
      </c>
      <c r="F241">
        <v>1.8762760000000001</v>
      </c>
      <c r="G241">
        <v>1.801599</v>
      </c>
      <c r="H241">
        <v>1.689384</v>
      </c>
      <c r="I241">
        <v>1.58982</v>
      </c>
      <c r="J241">
        <v>1.5036719999999999</v>
      </c>
      <c r="K241">
        <v>1.4135530000000001</v>
      </c>
      <c r="L241">
        <v>1.3263990000000001</v>
      </c>
      <c r="M241">
        <v>1.240113</v>
      </c>
      <c r="N241">
        <v>1.1534450000000001</v>
      </c>
      <c r="O241">
        <v>1.06623</v>
      </c>
      <c r="P241">
        <v>0.985711</v>
      </c>
      <c r="Q241">
        <v>0.90452600000000005</v>
      </c>
      <c r="R241">
        <v>0.82449300000000003</v>
      </c>
      <c r="S241">
        <v>0.74822900000000003</v>
      </c>
      <c r="T241">
        <v>0.68206800000000001</v>
      </c>
      <c r="U241">
        <v>0.613896</v>
      </c>
      <c r="V241">
        <v>0.53800199999999998</v>
      </c>
      <c r="W241">
        <v>0.458229</v>
      </c>
      <c r="X241">
        <v>0.388021</v>
      </c>
      <c r="Y241">
        <v>0.38343100000000002</v>
      </c>
      <c r="Z241">
        <v>0.37940600000000002</v>
      </c>
      <c r="AA241">
        <v>0.37553900000000001</v>
      </c>
      <c r="AB241">
        <v>0.371614</v>
      </c>
      <c r="AC241">
        <v>0.36785299999999999</v>
      </c>
      <c r="AD241">
        <v>0.36429600000000001</v>
      </c>
      <c r="AE241">
        <v>0.36045100000000002</v>
      </c>
      <c r="AF241">
        <v>0.35644300000000001</v>
      </c>
      <c r="AG241">
        <v>0.35333900000000001</v>
      </c>
      <c r="AH241">
        <v>0.35058</v>
      </c>
      <c r="AI241" s="32">
        <v>-5.8000000000000003E-2</v>
      </c>
    </row>
    <row r="242" spans="1:35">
      <c r="A242" t="s">
        <v>762</v>
      </c>
      <c r="B242" t="s">
        <v>3616</v>
      </c>
      <c r="C242" t="s">
        <v>3617</v>
      </c>
      <c r="D242" t="s">
        <v>271</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c r="AE242">
        <v>0</v>
      </c>
      <c r="AF242">
        <v>0</v>
      </c>
      <c r="AG242">
        <v>0</v>
      </c>
      <c r="AH242">
        <v>0</v>
      </c>
      <c r="AI242" t="s">
        <v>112</v>
      </c>
    </row>
    <row r="243" spans="1:35">
      <c r="A243" t="s">
        <v>763</v>
      </c>
      <c r="B243" t="s">
        <v>3618</v>
      </c>
      <c r="C243" t="s">
        <v>3619</v>
      </c>
      <c r="D243" t="s">
        <v>271</v>
      </c>
      <c r="F243">
        <v>0.638131</v>
      </c>
      <c r="G243">
        <v>0.69940500000000005</v>
      </c>
      <c r="H243">
        <v>0.74200100000000002</v>
      </c>
      <c r="I243">
        <v>0.78600400000000004</v>
      </c>
      <c r="J243">
        <v>0.82445400000000002</v>
      </c>
      <c r="K243">
        <v>0.86295999999999995</v>
      </c>
      <c r="L243">
        <v>0.89963800000000005</v>
      </c>
      <c r="M243">
        <v>0.93352900000000005</v>
      </c>
      <c r="N243">
        <v>0.97043000000000001</v>
      </c>
      <c r="O243">
        <v>1.0094000000000001</v>
      </c>
      <c r="P243">
        <v>1.0488820000000001</v>
      </c>
      <c r="Q243">
        <v>1.0889180000000001</v>
      </c>
      <c r="R243">
        <v>1.123232</v>
      </c>
      <c r="S243">
        <v>1.1548700000000001</v>
      </c>
      <c r="T243">
        <v>1.1776660000000001</v>
      </c>
      <c r="U243">
        <v>1.2071989999999999</v>
      </c>
      <c r="V243">
        <v>1.2419659999999999</v>
      </c>
      <c r="W243">
        <v>1.2794030000000001</v>
      </c>
      <c r="X243">
        <v>1.352077</v>
      </c>
      <c r="Y243">
        <v>1.427773</v>
      </c>
      <c r="Z243">
        <v>1.50972</v>
      </c>
      <c r="AA243">
        <v>1.5968059999999999</v>
      </c>
      <c r="AB243">
        <v>1.688537</v>
      </c>
      <c r="AC243">
        <v>1.786057</v>
      </c>
      <c r="AD243">
        <v>1.889912</v>
      </c>
      <c r="AE243">
        <v>1.99796</v>
      </c>
      <c r="AF243">
        <v>2.1111149999999999</v>
      </c>
      <c r="AG243">
        <v>2.2362440000000001</v>
      </c>
      <c r="AH243">
        <v>2.370717</v>
      </c>
      <c r="AI243" s="32">
        <v>4.8000000000000001E-2</v>
      </c>
    </row>
    <row r="244" spans="1:35">
      <c r="A244" t="s">
        <v>155</v>
      </c>
    </row>
    <row r="245" spans="1:35">
      <c r="A245" t="s">
        <v>765</v>
      </c>
      <c r="B245" t="s">
        <v>3620</v>
      </c>
      <c r="C245" t="s">
        <v>3621</v>
      </c>
      <c r="D245" t="s">
        <v>775</v>
      </c>
      <c r="F245">
        <v>5187.8168949999999</v>
      </c>
      <c r="G245">
        <v>5113.0585940000001</v>
      </c>
      <c r="H245">
        <v>5146.841797</v>
      </c>
      <c r="I245">
        <v>5250.8764650000003</v>
      </c>
      <c r="J245">
        <v>5391.6943359999996</v>
      </c>
      <c r="K245">
        <v>5512.5371089999999</v>
      </c>
      <c r="L245">
        <v>5608.3964839999999</v>
      </c>
      <c r="M245">
        <v>5710.298828</v>
      </c>
      <c r="N245">
        <v>5822.5</v>
      </c>
      <c r="O245">
        <v>5953.3393550000001</v>
      </c>
      <c r="P245">
        <v>6106.6284180000002</v>
      </c>
      <c r="Q245">
        <v>6258.4541019999997</v>
      </c>
      <c r="R245">
        <v>6403.7695309999999</v>
      </c>
      <c r="S245">
        <v>6562.8208009999998</v>
      </c>
      <c r="T245">
        <v>6716.3095700000003</v>
      </c>
      <c r="U245">
        <v>6875.7109380000002</v>
      </c>
      <c r="V245">
        <v>7045.28125</v>
      </c>
      <c r="W245">
        <v>7253.2470700000003</v>
      </c>
      <c r="X245">
        <v>7455.826172</v>
      </c>
      <c r="Y245">
        <v>7655.189453</v>
      </c>
      <c r="Z245">
        <v>7891.9492190000001</v>
      </c>
      <c r="AA245">
        <v>8151.3588870000003</v>
      </c>
      <c r="AB245">
        <v>8441.7988280000009</v>
      </c>
      <c r="AC245">
        <v>8738.0673829999996</v>
      </c>
      <c r="AD245">
        <v>9055.0996090000008</v>
      </c>
      <c r="AE245">
        <v>9359.515625</v>
      </c>
      <c r="AF245">
        <v>9667.5195309999999</v>
      </c>
      <c r="AG245">
        <v>10019.517578000001</v>
      </c>
      <c r="AH245">
        <v>10370.173828000001</v>
      </c>
      <c r="AI245" s="32">
        <v>2.5000000000000001E-2</v>
      </c>
    </row>
    <row r="246" spans="1:35">
      <c r="A246" t="s">
        <v>766</v>
      </c>
      <c r="B246" t="s">
        <v>3622</v>
      </c>
      <c r="C246" t="s">
        <v>3623</v>
      </c>
      <c r="D246" t="s">
        <v>775</v>
      </c>
      <c r="F246">
        <v>1818.8258060000001</v>
      </c>
      <c r="G246">
        <v>1834.769775</v>
      </c>
      <c r="H246">
        <v>1862.7230219999999</v>
      </c>
      <c r="I246">
        <v>1908.372192</v>
      </c>
      <c r="J246">
        <v>1965.4957280000001</v>
      </c>
      <c r="K246">
        <v>2014.6987300000001</v>
      </c>
      <c r="L246">
        <v>2056.375</v>
      </c>
      <c r="M246">
        <v>2096.7622070000002</v>
      </c>
      <c r="N246">
        <v>2132.8442380000001</v>
      </c>
      <c r="O246">
        <v>2170.9902339999999</v>
      </c>
      <c r="P246">
        <v>2211.525635</v>
      </c>
      <c r="Q246">
        <v>2257.0451659999999</v>
      </c>
      <c r="R246">
        <v>2305.1938479999999</v>
      </c>
      <c r="S246">
        <v>2366.4482419999999</v>
      </c>
      <c r="T246">
        <v>2435.1203609999998</v>
      </c>
      <c r="U246">
        <v>2507.953857</v>
      </c>
      <c r="V246">
        <v>2585.2082519999999</v>
      </c>
      <c r="W246">
        <v>2679.1381839999999</v>
      </c>
      <c r="X246">
        <v>2783.4829100000002</v>
      </c>
      <c r="Y246">
        <v>2887.108643</v>
      </c>
      <c r="Z246">
        <v>3006.2321780000002</v>
      </c>
      <c r="AA246">
        <v>3135.8588869999999</v>
      </c>
      <c r="AB246">
        <v>3282.3540039999998</v>
      </c>
      <c r="AC246">
        <v>3431.9255370000001</v>
      </c>
      <c r="AD246">
        <v>3589.960693</v>
      </c>
      <c r="AE246">
        <v>3742.0151369999999</v>
      </c>
      <c r="AF246">
        <v>3891.8676759999998</v>
      </c>
      <c r="AG246">
        <v>4071.1130370000001</v>
      </c>
      <c r="AH246">
        <v>4248.0322269999997</v>
      </c>
      <c r="AI246" s="32">
        <v>3.1E-2</v>
      </c>
    </row>
    <row r="247" spans="1:35">
      <c r="A247" t="s">
        <v>767</v>
      </c>
      <c r="B247" t="s">
        <v>3624</v>
      </c>
      <c r="C247" t="s">
        <v>3625</v>
      </c>
      <c r="D247" t="s">
        <v>775</v>
      </c>
      <c r="F247">
        <v>3368.9909670000002</v>
      </c>
      <c r="G247">
        <v>3278.2885740000002</v>
      </c>
      <c r="H247">
        <v>3284.1186520000001</v>
      </c>
      <c r="I247">
        <v>3342.5043949999999</v>
      </c>
      <c r="J247">
        <v>3426.1987300000001</v>
      </c>
      <c r="K247">
        <v>3497.838135</v>
      </c>
      <c r="L247">
        <v>3552.02124</v>
      </c>
      <c r="M247">
        <v>3613.536865</v>
      </c>
      <c r="N247">
        <v>3689.6560060000002</v>
      </c>
      <c r="O247">
        <v>3782.3491210000002</v>
      </c>
      <c r="P247">
        <v>3895.1027829999998</v>
      </c>
      <c r="Q247">
        <v>4001.4091800000001</v>
      </c>
      <c r="R247">
        <v>4098.5756840000004</v>
      </c>
      <c r="S247">
        <v>4196.3725590000004</v>
      </c>
      <c r="T247">
        <v>4281.189453</v>
      </c>
      <c r="U247">
        <v>4367.7568359999996</v>
      </c>
      <c r="V247">
        <v>4460.0732420000004</v>
      </c>
      <c r="W247">
        <v>4574.1088870000003</v>
      </c>
      <c r="X247">
        <v>4672.3432620000003</v>
      </c>
      <c r="Y247">
        <v>4768.0810549999997</v>
      </c>
      <c r="Z247">
        <v>4885.7172849999997</v>
      </c>
      <c r="AA247">
        <v>5015.5</v>
      </c>
      <c r="AB247">
        <v>5159.4443359999996</v>
      </c>
      <c r="AC247">
        <v>5306.1416019999997</v>
      </c>
      <c r="AD247">
        <v>5465.1391599999997</v>
      </c>
      <c r="AE247">
        <v>5617.5009769999997</v>
      </c>
      <c r="AF247">
        <v>5775.6513670000004</v>
      </c>
      <c r="AG247">
        <v>5948.4047849999997</v>
      </c>
      <c r="AH247">
        <v>6122.1411129999997</v>
      </c>
      <c r="AI247" s="32">
        <v>2.1999999999999999E-2</v>
      </c>
    </row>
    <row r="248" spans="1:35">
      <c r="A248" t="s">
        <v>111</v>
      </c>
    </row>
    <row r="249" spans="1:35">
      <c r="A249" t="s">
        <v>761</v>
      </c>
      <c r="B249" t="s">
        <v>3626</v>
      </c>
      <c r="C249" t="s">
        <v>3627</v>
      </c>
      <c r="D249" t="s">
        <v>271</v>
      </c>
      <c r="F249">
        <v>222.90289300000001</v>
      </c>
      <c r="G249">
        <v>317.621216</v>
      </c>
      <c r="H249">
        <v>316.82064800000001</v>
      </c>
      <c r="I249">
        <v>318.86810300000002</v>
      </c>
      <c r="J249">
        <v>324.006775</v>
      </c>
      <c r="K249">
        <v>328.59732100000002</v>
      </c>
      <c r="L249">
        <v>337.00882000000001</v>
      </c>
      <c r="M249">
        <v>340.936646</v>
      </c>
      <c r="N249">
        <v>345.29251099999999</v>
      </c>
      <c r="O249">
        <v>346.830353</v>
      </c>
      <c r="P249">
        <v>349.25531000000001</v>
      </c>
      <c r="Q249">
        <v>351.60812399999998</v>
      </c>
      <c r="R249">
        <v>354.15759300000002</v>
      </c>
      <c r="S249">
        <v>355.73831200000001</v>
      </c>
      <c r="T249">
        <v>356.87829599999998</v>
      </c>
      <c r="U249">
        <v>356.62280299999998</v>
      </c>
      <c r="V249">
        <v>357.07678199999998</v>
      </c>
      <c r="W249">
        <v>357.42880200000002</v>
      </c>
      <c r="X249">
        <v>359.40035999999998</v>
      </c>
      <c r="Y249">
        <v>361.00418100000002</v>
      </c>
      <c r="Z249">
        <v>361.87966899999998</v>
      </c>
      <c r="AA249">
        <v>361.73907500000001</v>
      </c>
      <c r="AB249">
        <v>361.51782200000002</v>
      </c>
      <c r="AC249">
        <v>361.01586900000001</v>
      </c>
      <c r="AD249">
        <v>360.39416499999999</v>
      </c>
      <c r="AE249">
        <v>359.54806500000001</v>
      </c>
      <c r="AF249">
        <v>359.36944599999998</v>
      </c>
      <c r="AG249">
        <v>357.037598</v>
      </c>
      <c r="AH249">
        <v>355.06369000000001</v>
      </c>
      <c r="AI249" s="32">
        <v>1.7000000000000001E-2</v>
      </c>
    </row>
    <row r="250" spans="1:35">
      <c r="A250" t="s">
        <v>236</v>
      </c>
      <c r="B250" t="s">
        <v>3628</v>
      </c>
      <c r="C250" t="s">
        <v>3629</v>
      </c>
      <c r="D250" t="s">
        <v>271</v>
      </c>
      <c r="F250">
        <v>685.66467299999999</v>
      </c>
      <c r="G250">
        <v>532.26501499999995</v>
      </c>
      <c r="H250">
        <v>521.59381099999996</v>
      </c>
      <c r="I250">
        <v>525.89343299999996</v>
      </c>
      <c r="J250">
        <v>503.096588</v>
      </c>
      <c r="K250">
        <v>496.74609400000003</v>
      </c>
      <c r="L250">
        <v>477.40963699999998</v>
      </c>
      <c r="M250">
        <v>466.270691</v>
      </c>
      <c r="N250">
        <v>457.94595299999997</v>
      </c>
      <c r="O250">
        <v>456.54238900000001</v>
      </c>
      <c r="P250">
        <v>454.821686</v>
      </c>
      <c r="Q250">
        <v>454.123627</v>
      </c>
      <c r="R250">
        <v>452.39529399999998</v>
      </c>
      <c r="S250">
        <v>450.571167</v>
      </c>
      <c r="T250">
        <v>447.20434599999999</v>
      </c>
      <c r="U250">
        <v>445.97729500000003</v>
      </c>
      <c r="V250">
        <v>443.98672499999998</v>
      </c>
      <c r="W250">
        <v>442.23706099999998</v>
      </c>
      <c r="X250">
        <v>442.813782</v>
      </c>
      <c r="Y250">
        <v>440.02780200000001</v>
      </c>
      <c r="Z250">
        <v>437.12060500000001</v>
      </c>
      <c r="AA250">
        <v>434.76684599999999</v>
      </c>
      <c r="AB250">
        <v>432.69305400000002</v>
      </c>
      <c r="AC250">
        <v>429.77169800000001</v>
      </c>
      <c r="AD250">
        <v>428.44003300000003</v>
      </c>
      <c r="AE250">
        <v>426.155731</v>
      </c>
      <c r="AF250">
        <v>419.12597699999998</v>
      </c>
      <c r="AG250">
        <v>417.71749899999998</v>
      </c>
      <c r="AH250">
        <v>415.33468599999998</v>
      </c>
      <c r="AI250" s="32">
        <v>-1.7999999999999999E-2</v>
      </c>
    </row>
    <row r="251" spans="1:35">
      <c r="A251" t="s">
        <v>762</v>
      </c>
      <c r="B251" t="s">
        <v>3630</v>
      </c>
      <c r="C251" t="s">
        <v>3631</v>
      </c>
      <c r="D251" t="s">
        <v>271</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c r="AI251" t="s">
        <v>112</v>
      </c>
    </row>
    <row r="252" spans="1:35">
      <c r="A252" t="s">
        <v>763</v>
      </c>
      <c r="B252" t="s">
        <v>3632</v>
      </c>
      <c r="C252" t="s">
        <v>3633</v>
      </c>
      <c r="D252" t="s">
        <v>271</v>
      </c>
      <c r="F252">
        <v>26.358443999999999</v>
      </c>
      <c r="G252">
        <v>31.450164999999998</v>
      </c>
      <c r="H252">
        <v>39.367027</v>
      </c>
      <c r="I252">
        <v>34.890903000000002</v>
      </c>
      <c r="J252">
        <v>45.094749</v>
      </c>
      <c r="K252">
        <v>45.047179999999997</v>
      </c>
      <c r="L252">
        <v>49.551949</v>
      </c>
      <c r="M252">
        <v>53.193492999999997</v>
      </c>
      <c r="N252">
        <v>54.584952999999999</v>
      </c>
      <c r="O252">
        <v>54.324471000000003</v>
      </c>
      <c r="P252">
        <v>53.443835999999997</v>
      </c>
      <c r="Q252">
        <v>51.944271000000001</v>
      </c>
      <c r="R252">
        <v>50.878489999999999</v>
      </c>
      <c r="S252">
        <v>50.864525</v>
      </c>
      <c r="T252">
        <v>52.271923000000001</v>
      </c>
      <c r="U252">
        <v>53.688018999999997</v>
      </c>
      <c r="V252">
        <v>54.913826</v>
      </c>
      <c r="W252">
        <v>56.159897000000001</v>
      </c>
      <c r="X252">
        <v>54.236252</v>
      </c>
      <c r="Y252">
        <v>54.856876</v>
      </c>
      <c r="Z252">
        <v>56.348083000000003</v>
      </c>
      <c r="AA252">
        <v>58.531737999999997</v>
      </c>
      <c r="AB252">
        <v>60.656860000000002</v>
      </c>
      <c r="AC252">
        <v>63.607261999999999</v>
      </c>
      <c r="AD252">
        <v>65.661552</v>
      </c>
      <c r="AE252">
        <v>68.520568999999995</v>
      </c>
      <c r="AF252">
        <v>73.802834000000004</v>
      </c>
      <c r="AG252">
        <v>77.626357999999996</v>
      </c>
      <c r="AH252">
        <v>81.707138</v>
      </c>
      <c r="AI252" s="32">
        <v>4.1000000000000002E-2</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575D4-36B4-4B41-9CDF-2B4C8098473A}">
  <sheetPr>
    <tabColor theme="6" tint="0.79998168889431442"/>
  </sheetPr>
  <dimension ref="A1:AG4409"/>
  <sheetViews>
    <sheetView topLeftCell="B1" workbookViewId="0"/>
  </sheetViews>
  <sheetFormatPr defaultColWidth="8.7109375" defaultRowHeight="15"/>
  <cols>
    <col min="1" max="1" width="21.42578125" hidden="1" customWidth="1"/>
    <col min="2" max="2" width="46.7109375" customWidth="1"/>
  </cols>
  <sheetData>
    <row r="1" spans="1:32" ht="15" customHeight="1" thickBot="1">
      <c r="B1" s="17" t="s">
        <v>815</v>
      </c>
      <c r="C1" s="14">
        <v>2022</v>
      </c>
      <c r="D1" s="14">
        <v>2023</v>
      </c>
      <c r="E1" s="14">
        <v>2024</v>
      </c>
      <c r="F1" s="14">
        <v>2025</v>
      </c>
      <c r="G1" s="14">
        <v>2026</v>
      </c>
      <c r="H1" s="14">
        <v>2027</v>
      </c>
      <c r="I1" s="14">
        <v>2028</v>
      </c>
      <c r="J1" s="14">
        <v>2029</v>
      </c>
      <c r="K1" s="14">
        <v>2030</v>
      </c>
      <c r="L1" s="14">
        <v>2031</v>
      </c>
      <c r="M1" s="14">
        <v>2032</v>
      </c>
      <c r="N1" s="14">
        <v>2033</v>
      </c>
      <c r="O1" s="14">
        <v>2034</v>
      </c>
      <c r="P1" s="14">
        <v>2035</v>
      </c>
      <c r="Q1" s="14">
        <v>2036</v>
      </c>
      <c r="R1" s="14">
        <v>2037</v>
      </c>
      <c r="S1" s="14">
        <v>2038</v>
      </c>
      <c r="T1" s="14">
        <v>2039</v>
      </c>
      <c r="U1" s="14">
        <v>2040</v>
      </c>
      <c r="V1" s="14">
        <v>2041</v>
      </c>
      <c r="W1" s="14">
        <v>2042</v>
      </c>
      <c r="X1" s="14">
        <v>2043</v>
      </c>
      <c r="Y1" s="14">
        <v>2044</v>
      </c>
      <c r="Z1" s="14">
        <v>2045</v>
      </c>
      <c r="AA1" s="14">
        <v>2046</v>
      </c>
      <c r="AB1" s="14">
        <v>2047</v>
      </c>
      <c r="AC1" s="14">
        <v>2048</v>
      </c>
      <c r="AD1" s="14">
        <v>2049</v>
      </c>
      <c r="AE1" s="14">
        <v>2050</v>
      </c>
    </row>
    <row r="2" spans="1:32" ht="15" customHeight="1" thickTop="1"/>
    <row r="3" spans="1:32" ht="15" customHeight="1">
      <c r="C3" s="40"/>
      <c r="D3" s="7"/>
      <c r="E3" s="7"/>
      <c r="F3" s="7"/>
    </row>
    <row r="4" spans="1:32" ht="15" customHeight="1">
      <c r="C4" s="40"/>
      <c r="D4" s="7"/>
      <c r="E4" s="7"/>
      <c r="F4" s="40"/>
    </row>
    <row r="5" spans="1:32" ht="15" customHeight="1">
      <c r="C5" s="40"/>
      <c r="D5" s="7"/>
      <c r="E5" s="7"/>
      <c r="F5" s="7"/>
    </row>
    <row r="6" spans="1:32" ht="15" customHeight="1">
      <c r="C6" s="7"/>
      <c r="D6" s="40"/>
      <c r="E6" s="7"/>
      <c r="F6" s="7"/>
    </row>
    <row r="7" spans="1:32" ht="12" customHeight="1"/>
    <row r="8" spans="1:32" ht="12" customHeight="1"/>
    <row r="9" spans="1:32" ht="12" customHeight="1"/>
    <row r="10" spans="1:32" ht="15" customHeight="1">
      <c r="A10" s="8" t="s">
        <v>1262</v>
      </c>
      <c r="B10" s="20" t="s">
        <v>1263</v>
      </c>
      <c r="AF10" s="37" t="s">
        <v>821</v>
      </c>
    </row>
    <row r="11" spans="1:32" ht="15" customHeight="1">
      <c r="B11" s="17"/>
      <c r="AF11" s="37" t="s">
        <v>822</v>
      </c>
    </row>
    <row r="12" spans="1:32" ht="15" customHeight="1">
      <c r="B12" s="17"/>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7" t="s">
        <v>823</v>
      </c>
    </row>
    <row r="13" spans="1:32" ht="15" customHeight="1" thickBot="1">
      <c r="B13" s="14" t="s">
        <v>1264</v>
      </c>
      <c r="C13" s="14">
        <v>2022</v>
      </c>
      <c r="D13" s="14">
        <v>2023</v>
      </c>
      <c r="E13" s="14">
        <v>2024</v>
      </c>
      <c r="F13" s="14">
        <v>2025</v>
      </c>
      <c r="G13" s="14">
        <v>2026</v>
      </c>
      <c r="H13" s="14">
        <v>2027</v>
      </c>
      <c r="I13" s="14">
        <v>2028</v>
      </c>
      <c r="J13" s="14">
        <v>2029</v>
      </c>
      <c r="K13" s="14">
        <v>2030</v>
      </c>
      <c r="L13" s="14">
        <v>2031</v>
      </c>
      <c r="M13" s="14">
        <v>2032</v>
      </c>
      <c r="N13" s="14">
        <v>2033</v>
      </c>
      <c r="O13" s="14">
        <v>2034</v>
      </c>
      <c r="P13" s="14">
        <v>2035</v>
      </c>
      <c r="Q13" s="14">
        <v>2036</v>
      </c>
      <c r="R13" s="14">
        <v>2037</v>
      </c>
      <c r="S13" s="14">
        <v>2038</v>
      </c>
      <c r="T13" s="14">
        <v>2039</v>
      </c>
      <c r="U13" s="14">
        <v>2040</v>
      </c>
      <c r="V13" s="14">
        <v>2041</v>
      </c>
      <c r="W13" s="14">
        <v>2042</v>
      </c>
      <c r="X13" s="14">
        <v>2043</v>
      </c>
      <c r="Y13" s="14">
        <v>2044</v>
      </c>
      <c r="Z13" s="14">
        <v>2045</v>
      </c>
      <c r="AA13" s="14">
        <v>2046</v>
      </c>
      <c r="AB13" s="14">
        <v>2047</v>
      </c>
      <c r="AC13" s="14">
        <v>2048</v>
      </c>
      <c r="AD13" s="14">
        <v>2049</v>
      </c>
      <c r="AE13" s="14">
        <v>2050</v>
      </c>
      <c r="AF13" s="41" t="s">
        <v>824</v>
      </c>
    </row>
    <row r="14" spans="1:32" ht="15" customHeight="1" thickTop="1">
      <c r="AF14" s="42"/>
    </row>
    <row r="15" spans="1:32" ht="15" customHeight="1">
      <c r="B15" s="23" t="s">
        <v>1265</v>
      </c>
    </row>
    <row r="16" spans="1:32" ht="15" customHeight="1"/>
    <row r="17" spans="1:32" ht="15" customHeight="1">
      <c r="B17" s="23" t="s">
        <v>1266</v>
      </c>
    </row>
    <row r="18" spans="1:32" ht="15" customHeight="1">
      <c r="B18" s="23" t="s">
        <v>1267</v>
      </c>
    </row>
    <row r="19" spans="1:32" ht="15" customHeight="1">
      <c r="A19" s="8" t="s">
        <v>1268</v>
      </c>
      <c r="B19" s="24" t="s">
        <v>1269</v>
      </c>
      <c r="C19" s="27">
        <f>'AEO 2023 Table 49 Raw'!F9</f>
        <v>54.584907999999999</v>
      </c>
      <c r="D19" s="27">
        <f>'AEO 2023 Table 49 Raw'!G9</f>
        <v>53.184821999999997</v>
      </c>
      <c r="E19" s="27">
        <f>'AEO 2023 Table 49 Raw'!H9</f>
        <v>52.318644999999997</v>
      </c>
      <c r="F19" s="27">
        <f>'AEO 2023 Table 49 Raw'!I9</f>
        <v>51.949874999999999</v>
      </c>
      <c r="G19" s="27">
        <f>'AEO 2023 Table 49 Raw'!J9</f>
        <v>51.704253999999999</v>
      </c>
      <c r="H19" s="27">
        <f>'AEO 2023 Table 49 Raw'!K9</f>
        <v>51.242474000000001</v>
      </c>
      <c r="I19" s="27">
        <f>'AEO 2023 Table 49 Raw'!L9</f>
        <v>50.771141</v>
      </c>
      <c r="J19" s="27">
        <f>'AEO 2023 Table 49 Raw'!M9</f>
        <v>50.362385000000003</v>
      </c>
      <c r="K19" s="27">
        <f>'AEO 2023 Table 49 Raw'!N9</f>
        <v>50.209102999999999</v>
      </c>
      <c r="L19" s="27">
        <f>'AEO 2023 Table 49 Raw'!O9</f>
        <v>50.291786000000002</v>
      </c>
      <c r="M19" s="27">
        <f>'AEO 2023 Table 49 Raw'!P9</f>
        <v>50.63496</v>
      </c>
      <c r="N19" s="27">
        <f>'AEO 2023 Table 49 Raw'!Q9</f>
        <v>50.989128000000001</v>
      </c>
      <c r="O19" s="27">
        <f>'AEO 2023 Table 49 Raw'!R9</f>
        <v>51.335712000000001</v>
      </c>
      <c r="P19" s="27">
        <f>'AEO 2023 Table 49 Raw'!S9</f>
        <v>51.762928000000002</v>
      </c>
      <c r="Q19" s="27">
        <f>'AEO 2023 Table 49 Raw'!T9</f>
        <v>52.096587999999997</v>
      </c>
      <c r="R19" s="27">
        <f>'AEO 2023 Table 49 Raw'!U9</f>
        <v>52.565826000000001</v>
      </c>
      <c r="S19" s="27">
        <f>'AEO 2023 Table 49 Raw'!V9</f>
        <v>53.041763000000003</v>
      </c>
      <c r="T19" s="27">
        <f>'AEO 2023 Table 49 Raw'!W9</f>
        <v>53.500053000000001</v>
      </c>
      <c r="U19" s="27">
        <f>'AEO 2023 Table 49 Raw'!X9</f>
        <v>54.070895999999998</v>
      </c>
      <c r="V19" s="27">
        <f>'AEO 2023 Table 49 Raw'!Y9</f>
        <v>54.664409999999997</v>
      </c>
      <c r="W19" s="27">
        <f>'AEO 2023 Table 49 Raw'!Z9</f>
        <v>55.331341000000002</v>
      </c>
      <c r="X19" s="27">
        <f>'AEO 2023 Table 49 Raw'!AA9</f>
        <v>56.018265</v>
      </c>
      <c r="Y19" s="27">
        <f>'AEO 2023 Table 49 Raw'!AB9</f>
        <v>56.689281000000001</v>
      </c>
      <c r="Z19" s="27">
        <f>'AEO 2023 Table 49 Raw'!AC9</f>
        <v>57.395836000000003</v>
      </c>
      <c r="AA19" s="27">
        <f>'AEO 2023 Table 49 Raw'!AD9</f>
        <v>58.203060000000001</v>
      </c>
      <c r="AB19" s="27">
        <f>'AEO 2023 Table 49 Raw'!AE9</f>
        <v>59.050575000000002</v>
      </c>
      <c r="AC19" s="27">
        <f>'AEO 2023 Table 49 Raw'!AF9</f>
        <v>59.917839000000001</v>
      </c>
      <c r="AD19" s="27">
        <f>'AEO 2023 Table 49 Raw'!AG9</f>
        <v>60.865924999999997</v>
      </c>
      <c r="AE19" s="27">
        <f>'AEO 2023 Table 49 Raw'!AH9</f>
        <v>61.861980000000003</v>
      </c>
      <c r="AF19" s="45">
        <f>'AEO 2023 Table 49 Raw'!AI9</f>
        <v>4.0000000000000001E-3</v>
      </c>
    </row>
    <row r="20" spans="1:32" ht="15" customHeight="1">
      <c r="A20" s="8" t="s">
        <v>1270</v>
      </c>
      <c r="B20" s="24" t="s">
        <v>1271</v>
      </c>
      <c r="C20" s="27">
        <f>'AEO 2023 Table 49 Raw'!F10</f>
        <v>16.903614000000001</v>
      </c>
      <c r="D20" s="27">
        <f>'AEO 2023 Table 49 Raw'!G10</f>
        <v>17.710211000000001</v>
      </c>
      <c r="E20" s="27">
        <f>'AEO 2023 Table 49 Raw'!H10</f>
        <v>18.609635999999998</v>
      </c>
      <c r="F20" s="27">
        <f>'AEO 2023 Table 49 Raw'!I10</f>
        <v>19.599958000000001</v>
      </c>
      <c r="G20" s="27">
        <f>'AEO 2023 Table 49 Raw'!J10</f>
        <v>20.561823</v>
      </c>
      <c r="H20" s="27">
        <f>'AEO 2023 Table 49 Raw'!K10</f>
        <v>21.350653000000001</v>
      </c>
      <c r="I20" s="27">
        <f>'AEO 2023 Table 49 Raw'!L10</f>
        <v>22.038038</v>
      </c>
      <c r="J20" s="27">
        <f>'AEO 2023 Table 49 Raw'!M10</f>
        <v>22.67135</v>
      </c>
      <c r="K20" s="27">
        <f>'AEO 2023 Table 49 Raw'!N10</f>
        <v>23.336506</v>
      </c>
      <c r="L20" s="27">
        <f>'AEO 2023 Table 49 Raw'!O10</f>
        <v>24.02421</v>
      </c>
      <c r="M20" s="27">
        <f>'AEO 2023 Table 49 Raw'!P10</f>
        <v>24.801221999999999</v>
      </c>
      <c r="N20" s="27">
        <f>'AEO 2023 Table 49 Raw'!Q10</f>
        <v>25.563036</v>
      </c>
      <c r="O20" s="27">
        <f>'AEO 2023 Table 49 Raw'!R10</f>
        <v>26.279444000000002</v>
      </c>
      <c r="P20" s="27">
        <f>'AEO 2023 Table 49 Raw'!S10</f>
        <v>27.005465999999998</v>
      </c>
      <c r="Q20" s="27">
        <f>'AEO 2023 Table 49 Raw'!T10</f>
        <v>27.677506999999999</v>
      </c>
      <c r="R20" s="27">
        <f>'AEO 2023 Table 49 Raw'!U10</f>
        <v>28.407959000000002</v>
      </c>
      <c r="S20" s="27">
        <f>'AEO 2023 Table 49 Raw'!V10</f>
        <v>29.101161999999999</v>
      </c>
      <c r="T20" s="27">
        <f>'AEO 2023 Table 49 Raw'!W10</f>
        <v>29.711493000000001</v>
      </c>
      <c r="U20" s="27">
        <f>'AEO 2023 Table 49 Raw'!X10</f>
        <v>30.334042</v>
      </c>
      <c r="V20" s="27">
        <f>'AEO 2023 Table 49 Raw'!Y10</f>
        <v>30.964428000000002</v>
      </c>
      <c r="W20" s="27">
        <f>'AEO 2023 Table 49 Raw'!Z10</f>
        <v>31.595704999999999</v>
      </c>
      <c r="X20" s="27">
        <f>'AEO 2023 Table 49 Raw'!AA10</f>
        <v>32.155334000000003</v>
      </c>
      <c r="Y20" s="27">
        <f>'AEO 2023 Table 49 Raw'!AB10</f>
        <v>32.654217000000003</v>
      </c>
      <c r="Z20" s="27">
        <f>'AEO 2023 Table 49 Raw'!AC10</f>
        <v>33.136063</v>
      </c>
      <c r="AA20" s="27">
        <f>'AEO 2023 Table 49 Raw'!AD10</f>
        <v>33.651271999999999</v>
      </c>
      <c r="AB20" s="27">
        <f>'AEO 2023 Table 49 Raw'!AE10</f>
        <v>34.163403000000002</v>
      </c>
      <c r="AC20" s="27">
        <f>'AEO 2023 Table 49 Raw'!AF10</f>
        <v>34.655211999999999</v>
      </c>
      <c r="AD20" s="27">
        <f>'AEO 2023 Table 49 Raw'!AG10</f>
        <v>35.178958999999999</v>
      </c>
      <c r="AE20" s="27">
        <f>'AEO 2023 Table 49 Raw'!AH10</f>
        <v>35.732093999999996</v>
      </c>
      <c r="AF20" s="45">
        <f>'AEO 2023 Table 49 Raw'!AI10</f>
        <v>2.7E-2</v>
      </c>
    </row>
    <row r="21" spans="1:32" ht="15" customHeight="1">
      <c r="A21" s="8" t="s">
        <v>1272</v>
      </c>
      <c r="B21" s="24" t="s">
        <v>915</v>
      </c>
      <c r="C21" s="27">
        <f>'AEO 2023 Table 49 Raw'!F11</f>
        <v>5.8699999999999996E-4</v>
      </c>
      <c r="D21" s="27">
        <f>'AEO 2023 Table 49 Raw'!G11</f>
        <v>6.9350000000000002E-3</v>
      </c>
      <c r="E21" s="27">
        <f>'AEO 2023 Table 49 Raw'!H11</f>
        <v>1.3313E-2</v>
      </c>
      <c r="F21" s="27">
        <f>'AEO 2023 Table 49 Raw'!I11</f>
        <v>1.9325999999999999E-2</v>
      </c>
      <c r="G21" s="27">
        <f>'AEO 2023 Table 49 Raw'!J11</f>
        <v>2.4979999999999999E-2</v>
      </c>
      <c r="H21" s="27">
        <f>'AEO 2023 Table 49 Raw'!K11</f>
        <v>3.0086000000000002E-2</v>
      </c>
      <c r="I21" s="27">
        <f>'AEO 2023 Table 49 Raw'!L11</f>
        <v>3.4862999999999998E-2</v>
      </c>
      <c r="J21" s="27">
        <f>'AEO 2023 Table 49 Raw'!M11</f>
        <v>3.9439000000000002E-2</v>
      </c>
      <c r="K21" s="27">
        <f>'AEO 2023 Table 49 Raw'!N11</f>
        <v>4.3985999999999997E-2</v>
      </c>
      <c r="L21" s="27">
        <f>'AEO 2023 Table 49 Raw'!O11</f>
        <v>4.8625000000000002E-2</v>
      </c>
      <c r="M21" s="27">
        <f>'AEO 2023 Table 49 Raw'!P11</f>
        <v>5.3524000000000002E-2</v>
      </c>
      <c r="N21" s="27">
        <f>'AEO 2023 Table 49 Raw'!Q11</f>
        <v>5.8466999999999998E-2</v>
      </c>
      <c r="O21" s="27">
        <f>'AEO 2023 Table 49 Raw'!R11</f>
        <v>6.3285999999999995E-2</v>
      </c>
      <c r="P21" s="27">
        <f>'AEO 2023 Table 49 Raw'!S11</f>
        <v>6.8178000000000002E-2</v>
      </c>
      <c r="Q21" s="27">
        <f>'AEO 2023 Table 49 Raw'!T11</f>
        <v>7.3107000000000005E-2</v>
      </c>
      <c r="R21" s="27">
        <f>'AEO 2023 Table 49 Raw'!U11</f>
        <v>7.8546000000000005E-2</v>
      </c>
      <c r="S21" s="27">
        <f>'AEO 2023 Table 49 Raw'!V11</f>
        <v>8.4434999999999996E-2</v>
      </c>
      <c r="T21" s="27">
        <f>'AEO 2023 Table 49 Raw'!W11</f>
        <v>9.0785000000000005E-2</v>
      </c>
      <c r="U21" s="27">
        <f>'AEO 2023 Table 49 Raw'!X11</f>
        <v>9.7857E-2</v>
      </c>
      <c r="V21" s="27">
        <f>'AEO 2023 Table 49 Raw'!Y11</f>
        <v>0.105584</v>
      </c>
      <c r="W21" s="27">
        <f>'AEO 2023 Table 49 Raw'!Z11</f>
        <v>0.11405899999999999</v>
      </c>
      <c r="X21" s="27">
        <f>'AEO 2023 Table 49 Raw'!AA11</f>
        <v>0.12317</v>
      </c>
      <c r="Y21" s="27">
        <f>'AEO 2023 Table 49 Raw'!AB11</f>
        <v>0.13269400000000001</v>
      </c>
      <c r="Z21" s="27">
        <f>'AEO 2023 Table 49 Raw'!AC11</f>
        <v>0.14286699999999999</v>
      </c>
      <c r="AA21" s="27">
        <f>'AEO 2023 Table 49 Raw'!AD11</f>
        <v>0.15390799999999999</v>
      </c>
      <c r="AB21" s="27">
        <f>'AEO 2023 Table 49 Raw'!AE11</f>
        <v>0.16563800000000001</v>
      </c>
      <c r="AC21" s="27">
        <f>'AEO 2023 Table 49 Raw'!AF11</f>
        <v>0.177929</v>
      </c>
      <c r="AD21" s="27">
        <f>'AEO 2023 Table 49 Raw'!AG11</f>
        <v>0.19094900000000001</v>
      </c>
      <c r="AE21" s="27">
        <f>'AEO 2023 Table 49 Raw'!AH11</f>
        <v>0.204571</v>
      </c>
      <c r="AF21" s="45">
        <f>'AEO 2023 Table 49 Raw'!AI11</f>
        <v>0.23300000000000001</v>
      </c>
    </row>
    <row r="22" spans="1:32" ht="15" customHeight="1">
      <c r="A22" s="8" t="s">
        <v>1273</v>
      </c>
      <c r="B22" s="24" t="s">
        <v>1274</v>
      </c>
      <c r="C22" s="27">
        <f>'AEO 2023 Table 49 Raw'!F12</f>
        <v>1.5476999999999999E-2</v>
      </c>
      <c r="D22" s="27">
        <f>'AEO 2023 Table 49 Raw'!G12</f>
        <v>1.4120000000000001E-2</v>
      </c>
      <c r="E22" s="27">
        <f>'AEO 2023 Table 49 Raw'!H12</f>
        <v>1.2951000000000001E-2</v>
      </c>
      <c r="F22" s="27">
        <f>'AEO 2023 Table 49 Raw'!I12</f>
        <v>1.1922E-2</v>
      </c>
      <c r="G22" s="27">
        <f>'AEO 2023 Table 49 Raw'!J12</f>
        <v>1.0976E-2</v>
      </c>
      <c r="H22" s="27">
        <f>'AEO 2023 Table 49 Raw'!K12</f>
        <v>1.0057E-2</v>
      </c>
      <c r="I22" s="27">
        <f>'AEO 2023 Table 49 Raw'!L12</f>
        <v>9.195E-3</v>
      </c>
      <c r="J22" s="27">
        <f>'AEO 2023 Table 49 Raw'!M12</f>
        <v>8.4010000000000005E-3</v>
      </c>
      <c r="K22" s="27">
        <f>'AEO 2023 Table 49 Raw'!N12</f>
        <v>7.698E-3</v>
      </c>
      <c r="L22" s="27">
        <f>'AEO 2023 Table 49 Raw'!O12</f>
        <v>7.0740000000000004E-3</v>
      </c>
      <c r="M22" s="27">
        <f>'AEO 2023 Table 49 Raw'!P12</f>
        <v>6.5170000000000002E-3</v>
      </c>
      <c r="N22" s="27">
        <f>'AEO 2023 Table 49 Raw'!Q12</f>
        <v>5.9610000000000002E-3</v>
      </c>
      <c r="O22" s="27">
        <f>'AEO 2023 Table 49 Raw'!R12</f>
        <v>5.3949999999999996E-3</v>
      </c>
      <c r="P22" s="27">
        <f>'AEO 2023 Table 49 Raw'!S12</f>
        <v>4.8170000000000001E-3</v>
      </c>
      <c r="Q22" s="27">
        <f>'AEO 2023 Table 49 Raw'!T12</f>
        <v>4.2300000000000003E-3</v>
      </c>
      <c r="R22" s="27">
        <f>'AEO 2023 Table 49 Raw'!U12</f>
        <v>3.6210000000000001E-3</v>
      </c>
      <c r="S22" s="27">
        <f>'AEO 2023 Table 49 Raw'!V12</f>
        <v>3.055E-3</v>
      </c>
      <c r="T22" s="27">
        <f>'AEO 2023 Table 49 Raw'!W12</f>
        <v>2.5360000000000001E-3</v>
      </c>
      <c r="U22" s="27">
        <f>'AEO 2023 Table 49 Raw'!X12</f>
        <v>2.0149999999999999E-3</v>
      </c>
      <c r="V22" s="27">
        <f>'AEO 2023 Table 49 Raw'!Y12</f>
        <v>1.604E-3</v>
      </c>
      <c r="W22" s="27">
        <f>'AEO 2023 Table 49 Raw'!Z12</f>
        <v>1.3029999999999999E-3</v>
      </c>
      <c r="X22" s="27">
        <f>'AEO 2023 Table 49 Raw'!AA12</f>
        <v>1.0859999999999999E-3</v>
      </c>
      <c r="Y22" s="27">
        <f>'AEO 2023 Table 49 Raw'!AB12</f>
        <v>9.4399999999999996E-4</v>
      </c>
      <c r="Z22" s="27">
        <f>'AEO 2023 Table 49 Raw'!AC12</f>
        <v>8.4599999999999996E-4</v>
      </c>
      <c r="AA22" s="27">
        <f>'AEO 2023 Table 49 Raw'!AD12</f>
        <v>7.6999999999999996E-4</v>
      </c>
      <c r="AB22" s="27">
        <f>'AEO 2023 Table 49 Raw'!AE12</f>
        <v>7.1900000000000002E-4</v>
      </c>
      <c r="AC22" s="27">
        <f>'AEO 2023 Table 49 Raw'!AF12</f>
        <v>6.5499999999999998E-4</v>
      </c>
      <c r="AD22" s="27">
        <f>'AEO 2023 Table 49 Raw'!AG12</f>
        <v>5.8200000000000005E-4</v>
      </c>
      <c r="AE22" s="27">
        <f>'AEO 2023 Table 49 Raw'!AH12</f>
        <v>4.8899999999999996E-4</v>
      </c>
      <c r="AF22" s="45">
        <f>'AEO 2023 Table 49 Raw'!AI12</f>
        <v>-0.11600000000000001</v>
      </c>
    </row>
    <row r="23" spans="1:32" ht="15" customHeight="1">
      <c r="A23" s="8" t="s">
        <v>1275</v>
      </c>
      <c r="B23" s="24" t="s">
        <v>1276</v>
      </c>
      <c r="C23" s="27">
        <f>'AEO 2023 Table 49 Raw'!F13</f>
        <v>3.824589</v>
      </c>
      <c r="D23" s="27">
        <f>'AEO 2023 Table 49 Raw'!G13</f>
        <v>3.7806299999999999</v>
      </c>
      <c r="E23" s="27">
        <f>'AEO 2023 Table 49 Raw'!H13</f>
        <v>3.7545269999999999</v>
      </c>
      <c r="F23" s="27">
        <f>'AEO 2023 Table 49 Raw'!I13</f>
        <v>3.7400190000000002</v>
      </c>
      <c r="G23" s="27">
        <f>'AEO 2023 Table 49 Raw'!J13</f>
        <v>3.725336</v>
      </c>
      <c r="H23" s="27">
        <f>'AEO 2023 Table 49 Raw'!K13</f>
        <v>3.6981660000000001</v>
      </c>
      <c r="I23" s="27">
        <f>'AEO 2023 Table 49 Raw'!L13</f>
        <v>3.669842</v>
      </c>
      <c r="J23" s="27">
        <f>'AEO 2023 Table 49 Raw'!M13</f>
        <v>3.646439</v>
      </c>
      <c r="K23" s="27">
        <f>'AEO 2023 Table 49 Raw'!N13</f>
        <v>3.637159</v>
      </c>
      <c r="L23" s="27">
        <f>'AEO 2023 Table 49 Raw'!O13</f>
        <v>3.642811</v>
      </c>
      <c r="M23" s="27">
        <f>'AEO 2023 Table 49 Raw'!P13</f>
        <v>3.6650930000000002</v>
      </c>
      <c r="N23" s="27">
        <f>'AEO 2023 Table 49 Raw'!Q13</f>
        <v>3.6841620000000002</v>
      </c>
      <c r="O23" s="27">
        <f>'AEO 2023 Table 49 Raw'!R13</f>
        <v>3.6838760000000002</v>
      </c>
      <c r="P23" s="27">
        <f>'AEO 2023 Table 49 Raw'!S13</f>
        <v>3.6760130000000002</v>
      </c>
      <c r="Q23" s="27">
        <f>'AEO 2023 Table 49 Raw'!T13</f>
        <v>3.6506970000000001</v>
      </c>
      <c r="R23" s="27">
        <f>'AEO 2023 Table 49 Raw'!U13</f>
        <v>3.63028</v>
      </c>
      <c r="S23" s="27">
        <f>'AEO 2023 Table 49 Raw'!V13</f>
        <v>3.5939450000000002</v>
      </c>
      <c r="T23" s="27">
        <f>'AEO 2023 Table 49 Raw'!W13</f>
        <v>3.5525120000000001</v>
      </c>
      <c r="U23" s="27">
        <f>'AEO 2023 Table 49 Raw'!X13</f>
        <v>3.524807</v>
      </c>
      <c r="V23" s="27">
        <f>'AEO 2023 Table 49 Raw'!Y13</f>
        <v>3.5007060000000001</v>
      </c>
      <c r="W23" s="27">
        <f>'AEO 2023 Table 49 Raw'!Z13</f>
        <v>3.4909029999999999</v>
      </c>
      <c r="X23" s="27">
        <f>'AEO 2023 Table 49 Raw'!AA13</f>
        <v>3.4946220000000001</v>
      </c>
      <c r="Y23" s="27">
        <f>'AEO 2023 Table 49 Raw'!AB13</f>
        <v>3.511501</v>
      </c>
      <c r="Z23" s="27">
        <f>'AEO 2023 Table 49 Raw'!AC13</f>
        <v>3.5344699999999998</v>
      </c>
      <c r="AA23" s="27">
        <f>'AEO 2023 Table 49 Raw'!AD13</f>
        <v>3.566999</v>
      </c>
      <c r="AB23" s="27">
        <f>'AEO 2023 Table 49 Raw'!AE13</f>
        <v>3.604692</v>
      </c>
      <c r="AC23" s="27">
        <f>'AEO 2023 Table 49 Raw'!AF13</f>
        <v>3.6455489999999999</v>
      </c>
      <c r="AD23" s="27">
        <f>'AEO 2023 Table 49 Raw'!AG13</f>
        <v>3.6905670000000002</v>
      </c>
      <c r="AE23" s="27">
        <f>'AEO 2023 Table 49 Raw'!AH13</f>
        <v>3.738531</v>
      </c>
      <c r="AF23" s="45">
        <f>'AEO 2023 Table 49 Raw'!AI13</f>
        <v>-1E-3</v>
      </c>
    </row>
    <row r="24" spans="1:32" ht="15" customHeight="1">
      <c r="A24" s="8" t="s">
        <v>1277</v>
      </c>
      <c r="B24" s="24" t="s">
        <v>1278</v>
      </c>
      <c r="C24" s="27">
        <f>'AEO 2023 Table 49 Raw'!F14</f>
        <v>8.0599999999999997E-4</v>
      </c>
      <c r="D24" s="27">
        <f>'AEO 2023 Table 49 Raw'!G14</f>
        <v>7.3300000000000004E-4</v>
      </c>
      <c r="E24" s="27">
        <f>'AEO 2023 Table 49 Raw'!H14</f>
        <v>6.7500000000000004E-4</v>
      </c>
      <c r="F24" s="27">
        <f>'AEO 2023 Table 49 Raw'!I14</f>
        <v>6.3000000000000003E-4</v>
      </c>
      <c r="G24" s="27">
        <f>'AEO 2023 Table 49 Raw'!J14</f>
        <v>5.9400000000000002E-4</v>
      </c>
      <c r="H24" s="27">
        <f>'AEO 2023 Table 49 Raw'!K14</f>
        <v>5.6400000000000005E-4</v>
      </c>
      <c r="I24" s="27">
        <f>'AEO 2023 Table 49 Raw'!L14</f>
        <v>5.4000000000000001E-4</v>
      </c>
      <c r="J24" s="27">
        <f>'AEO 2023 Table 49 Raw'!M14</f>
        <v>5.0500000000000002E-4</v>
      </c>
      <c r="K24" s="27">
        <f>'AEO 2023 Table 49 Raw'!N14</f>
        <v>4.6099999999999998E-4</v>
      </c>
      <c r="L24" s="27">
        <f>'AEO 2023 Table 49 Raw'!O14</f>
        <v>4.2099999999999999E-4</v>
      </c>
      <c r="M24" s="27">
        <f>'AEO 2023 Table 49 Raw'!P14</f>
        <v>3.86E-4</v>
      </c>
      <c r="N24" s="27">
        <f>'AEO 2023 Table 49 Raw'!Q14</f>
        <v>3.2299999999999999E-4</v>
      </c>
      <c r="O24" s="27">
        <f>'AEO 2023 Table 49 Raw'!R14</f>
        <v>2.5300000000000002E-4</v>
      </c>
      <c r="P24" s="27">
        <f>'AEO 2023 Table 49 Raw'!S14</f>
        <v>1.9900000000000001E-4</v>
      </c>
      <c r="Q24" s="27">
        <f>'AEO 2023 Table 49 Raw'!T14</f>
        <v>1.55E-4</v>
      </c>
      <c r="R24" s="27">
        <f>'AEO 2023 Table 49 Raw'!U14</f>
        <v>1.22E-4</v>
      </c>
      <c r="S24" s="27">
        <f>'AEO 2023 Table 49 Raw'!V14</f>
        <v>9.5000000000000005E-5</v>
      </c>
      <c r="T24" s="27">
        <f>'AEO 2023 Table 49 Raw'!W14</f>
        <v>7.3999999999999996E-5</v>
      </c>
      <c r="U24" s="27">
        <f>'AEO 2023 Table 49 Raw'!X14</f>
        <v>6.6000000000000005E-5</v>
      </c>
      <c r="V24" s="27">
        <f>'AEO 2023 Table 49 Raw'!Y14</f>
        <v>6.3999999999999997E-5</v>
      </c>
      <c r="W24" s="27">
        <f>'AEO 2023 Table 49 Raw'!Z14</f>
        <v>6.2000000000000003E-5</v>
      </c>
      <c r="X24" s="27">
        <f>'AEO 2023 Table 49 Raw'!AA14</f>
        <v>6.0999999999999999E-5</v>
      </c>
      <c r="Y24" s="27">
        <f>'AEO 2023 Table 49 Raw'!AB14</f>
        <v>4.8999999999999998E-5</v>
      </c>
      <c r="Z24" s="27">
        <f>'AEO 2023 Table 49 Raw'!AC14</f>
        <v>3.4E-5</v>
      </c>
      <c r="AA24" s="27">
        <f>'AEO 2023 Table 49 Raw'!AD14</f>
        <v>2.4000000000000001E-5</v>
      </c>
      <c r="AB24" s="27">
        <f>'AEO 2023 Table 49 Raw'!AE14</f>
        <v>1.7E-5</v>
      </c>
      <c r="AC24" s="27">
        <f>'AEO 2023 Table 49 Raw'!AF14</f>
        <v>1.2E-5</v>
      </c>
      <c r="AD24" s="27">
        <f>'AEO 2023 Table 49 Raw'!AG14</f>
        <v>7.9999999999999996E-6</v>
      </c>
      <c r="AE24" s="27">
        <f>'AEO 2023 Table 49 Raw'!AH14</f>
        <v>6.0000000000000002E-6</v>
      </c>
      <c r="AF24" s="45">
        <f>'AEO 2023 Table 49 Raw'!AI14</f>
        <v>-0.16200000000000001</v>
      </c>
    </row>
    <row r="25" spans="1:32" ht="15" customHeight="1">
      <c r="A25" s="8" t="s">
        <v>1279</v>
      </c>
      <c r="B25" s="24" t="s">
        <v>1280</v>
      </c>
      <c r="C25" s="27">
        <f>'AEO 2023 Table 49 Raw'!F15</f>
        <v>0</v>
      </c>
      <c r="D25" s="27">
        <f>'AEO 2023 Table 49 Raw'!G15</f>
        <v>5.2110000000000004E-3</v>
      </c>
      <c r="E25" s="27">
        <f>'AEO 2023 Table 49 Raw'!H15</f>
        <v>1.0501E-2</v>
      </c>
      <c r="F25" s="27">
        <f>'AEO 2023 Table 49 Raw'!I15</f>
        <v>1.6119000000000001E-2</v>
      </c>
      <c r="G25" s="27">
        <f>'AEO 2023 Table 49 Raw'!J15</f>
        <v>2.1829999999999999E-2</v>
      </c>
      <c r="H25" s="27">
        <f>'AEO 2023 Table 49 Raw'!K15</f>
        <v>2.7378E-2</v>
      </c>
      <c r="I25" s="27">
        <f>'AEO 2023 Table 49 Raw'!L15</f>
        <v>3.2855000000000002E-2</v>
      </c>
      <c r="J25" s="27">
        <f>'AEO 2023 Table 49 Raw'!M15</f>
        <v>3.8309000000000003E-2</v>
      </c>
      <c r="K25" s="27">
        <f>'AEO 2023 Table 49 Raw'!N15</f>
        <v>4.3867999999999997E-2</v>
      </c>
      <c r="L25" s="27">
        <f>'AEO 2023 Table 49 Raw'!O15</f>
        <v>4.9632000000000003E-2</v>
      </c>
      <c r="M25" s="27">
        <f>'AEO 2023 Table 49 Raw'!P15</f>
        <v>5.5828999999999997E-2</v>
      </c>
      <c r="N25" s="27">
        <f>'AEO 2023 Table 49 Raw'!Q15</f>
        <v>6.2269999999999999E-2</v>
      </c>
      <c r="O25" s="27">
        <f>'AEO 2023 Table 49 Raw'!R15</f>
        <v>6.8892999999999996E-2</v>
      </c>
      <c r="P25" s="27">
        <f>'AEO 2023 Table 49 Raw'!S15</f>
        <v>7.5951000000000005E-2</v>
      </c>
      <c r="Q25" s="27">
        <f>'AEO 2023 Table 49 Raw'!T15</f>
        <v>8.3381999999999998E-2</v>
      </c>
      <c r="R25" s="27">
        <f>'AEO 2023 Table 49 Raw'!U15</f>
        <v>9.1698000000000002E-2</v>
      </c>
      <c r="S25" s="27">
        <f>'AEO 2023 Table 49 Raw'!V15</f>
        <v>0.10086100000000001</v>
      </c>
      <c r="T25" s="27">
        <f>'AEO 2023 Table 49 Raw'!W15</f>
        <v>0.110917</v>
      </c>
      <c r="U25" s="27">
        <f>'AEO 2023 Table 49 Raw'!X15</f>
        <v>0.12228600000000001</v>
      </c>
      <c r="V25" s="27">
        <f>'AEO 2023 Table 49 Raw'!Y15</f>
        <v>0.13492899999999999</v>
      </c>
      <c r="W25" s="27">
        <f>'AEO 2023 Table 49 Raw'!Z15</f>
        <v>0.14883299999999999</v>
      </c>
      <c r="X25" s="27">
        <f>'AEO 2023 Table 49 Raw'!AA15</f>
        <v>0.163662</v>
      </c>
      <c r="Y25" s="27">
        <f>'AEO 2023 Table 49 Raw'!AB15</f>
        <v>0.17921799999999999</v>
      </c>
      <c r="Z25" s="27">
        <f>'AEO 2023 Table 49 Raw'!AC15</f>
        <v>0.19561000000000001</v>
      </c>
      <c r="AA25" s="27">
        <f>'AEO 2023 Table 49 Raw'!AD15</f>
        <v>0.21280199999999999</v>
      </c>
      <c r="AB25" s="27">
        <f>'AEO 2023 Table 49 Raw'!AE15</f>
        <v>0.230485</v>
      </c>
      <c r="AC25" s="27">
        <f>'AEO 2023 Table 49 Raw'!AF15</f>
        <v>0.248469</v>
      </c>
      <c r="AD25" s="27">
        <f>'AEO 2023 Table 49 Raw'!AG15</f>
        <v>0.26697199999999999</v>
      </c>
      <c r="AE25" s="27">
        <f>'AEO 2023 Table 49 Raw'!AH15</f>
        <v>0.28581499999999999</v>
      </c>
      <c r="AF25" s="45" t="str">
        <f>'AEO 2023 Table 49 Raw'!AI15</f>
        <v>- -</v>
      </c>
    </row>
    <row r="26" spans="1:32" ht="15" customHeight="1">
      <c r="A26" s="8" t="s">
        <v>1281</v>
      </c>
      <c r="B26" s="24" t="s">
        <v>1282</v>
      </c>
      <c r="C26" s="27">
        <f>'AEO 2023 Table 49 Raw'!F16</f>
        <v>0</v>
      </c>
      <c r="D26" s="27">
        <f>'AEO 2023 Table 49 Raw'!G16</f>
        <v>5.6709999999999998E-3</v>
      </c>
      <c r="E26" s="27">
        <f>'AEO 2023 Table 49 Raw'!H16</f>
        <v>1.1320999999999999E-2</v>
      </c>
      <c r="F26" s="27">
        <f>'AEO 2023 Table 49 Raw'!I16</f>
        <v>1.7173000000000001E-2</v>
      </c>
      <c r="G26" s="27">
        <f>'AEO 2023 Table 49 Raw'!J16</f>
        <v>2.2991000000000001E-2</v>
      </c>
      <c r="H26" s="27">
        <f>'AEO 2023 Table 49 Raw'!K16</f>
        <v>2.8535000000000001E-2</v>
      </c>
      <c r="I26" s="27">
        <f>'AEO 2023 Table 49 Raw'!L16</f>
        <v>3.3867000000000001E-2</v>
      </c>
      <c r="J26" s="27">
        <f>'AEO 2023 Table 49 Raw'!M16</f>
        <v>3.9045000000000003E-2</v>
      </c>
      <c r="K26" s="27">
        <f>'AEO 2023 Table 49 Raw'!N16</f>
        <v>4.4247000000000002E-2</v>
      </c>
      <c r="L26" s="27">
        <f>'AEO 2023 Table 49 Raw'!O16</f>
        <v>4.9634999999999999E-2</v>
      </c>
      <c r="M26" s="27">
        <f>'AEO 2023 Table 49 Raw'!P16</f>
        <v>5.5454999999999997E-2</v>
      </c>
      <c r="N26" s="27">
        <f>'AEO 2023 Table 49 Raw'!Q16</f>
        <v>6.1592000000000001E-2</v>
      </c>
      <c r="O26" s="27">
        <f>'AEO 2023 Table 49 Raw'!R16</f>
        <v>6.8018999999999996E-2</v>
      </c>
      <c r="P26" s="27">
        <f>'AEO 2023 Table 49 Raw'!S16</f>
        <v>7.5022000000000005E-2</v>
      </c>
      <c r="Q26" s="27">
        <f>'AEO 2023 Table 49 Raw'!T16</f>
        <v>8.2565E-2</v>
      </c>
      <c r="R26" s="27">
        <f>'AEO 2023 Table 49 Raw'!U16</f>
        <v>9.1197E-2</v>
      </c>
      <c r="S26" s="27">
        <f>'AEO 2023 Table 49 Raw'!V16</f>
        <v>0.10090399999999999</v>
      </c>
      <c r="T26" s="27">
        <f>'AEO 2023 Table 49 Raw'!W16</f>
        <v>0.111765</v>
      </c>
      <c r="U26" s="27">
        <f>'AEO 2023 Table 49 Raw'!X16</f>
        <v>0.124236</v>
      </c>
      <c r="V26" s="27">
        <f>'AEO 2023 Table 49 Raw'!Y16</f>
        <v>0.13830200000000001</v>
      </c>
      <c r="W26" s="27">
        <f>'AEO 2023 Table 49 Raw'!Z16</f>
        <v>0.15390100000000001</v>
      </c>
      <c r="X26" s="27">
        <f>'AEO 2023 Table 49 Raw'!AA16</f>
        <v>0.17066000000000001</v>
      </c>
      <c r="Y26" s="27">
        <f>'AEO 2023 Table 49 Raw'!AB16</f>
        <v>0.18835099999999999</v>
      </c>
      <c r="Z26" s="27">
        <f>'AEO 2023 Table 49 Raw'!AC16</f>
        <v>0.20710600000000001</v>
      </c>
      <c r="AA26" s="27">
        <f>'AEO 2023 Table 49 Raw'!AD16</f>
        <v>0.226853</v>
      </c>
      <c r="AB26" s="27">
        <f>'AEO 2023 Table 49 Raw'!AE16</f>
        <v>0.247225</v>
      </c>
      <c r="AC26" s="27">
        <f>'AEO 2023 Table 49 Raw'!AF16</f>
        <v>0.26799200000000001</v>
      </c>
      <c r="AD26" s="27">
        <f>'AEO 2023 Table 49 Raw'!AG16</f>
        <v>0.28937200000000002</v>
      </c>
      <c r="AE26" s="27">
        <f>'AEO 2023 Table 49 Raw'!AH16</f>
        <v>0.311143</v>
      </c>
      <c r="AF26" s="45" t="str">
        <f>'AEO 2023 Table 49 Raw'!AI16</f>
        <v>- -</v>
      </c>
    </row>
    <row r="27" spans="1:32" ht="15" customHeight="1">
      <c r="A27" s="8" t="s">
        <v>1283</v>
      </c>
      <c r="B27" s="24" t="s">
        <v>1284</v>
      </c>
      <c r="C27" s="27">
        <f>'AEO 2023 Table 49 Raw'!F17</f>
        <v>0</v>
      </c>
      <c r="D27" s="27">
        <f>'AEO 2023 Table 49 Raw'!G17</f>
        <v>0</v>
      </c>
      <c r="E27" s="27">
        <f>'AEO 2023 Table 49 Raw'!H17</f>
        <v>1.9999999999999999E-6</v>
      </c>
      <c r="F27" s="27">
        <f>'AEO 2023 Table 49 Raw'!I17</f>
        <v>3.0000000000000001E-6</v>
      </c>
      <c r="G27" s="27">
        <f>'AEO 2023 Table 49 Raw'!J17</f>
        <v>5.0000000000000004E-6</v>
      </c>
      <c r="H27" s="27">
        <f>'AEO 2023 Table 49 Raw'!K17</f>
        <v>6.9999999999999999E-6</v>
      </c>
      <c r="I27" s="27">
        <f>'AEO 2023 Table 49 Raw'!L17</f>
        <v>9.0000000000000002E-6</v>
      </c>
      <c r="J27" s="27">
        <f>'AEO 2023 Table 49 Raw'!M17</f>
        <v>1.0000000000000001E-5</v>
      </c>
      <c r="K27" s="27">
        <f>'AEO 2023 Table 49 Raw'!N17</f>
        <v>1.2E-5</v>
      </c>
      <c r="L27" s="27">
        <f>'AEO 2023 Table 49 Raw'!O17</f>
        <v>1.2999999999999999E-5</v>
      </c>
      <c r="M27" s="27">
        <f>'AEO 2023 Table 49 Raw'!P17</f>
        <v>1.5E-5</v>
      </c>
      <c r="N27" s="27">
        <f>'AEO 2023 Table 49 Raw'!Q17</f>
        <v>1.5999999999999999E-5</v>
      </c>
      <c r="O27" s="27">
        <f>'AEO 2023 Table 49 Raw'!R17</f>
        <v>1.7E-5</v>
      </c>
      <c r="P27" s="27">
        <f>'AEO 2023 Table 49 Raw'!S17</f>
        <v>1.8E-5</v>
      </c>
      <c r="Q27" s="27">
        <f>'AEO 2023 Table 49 Raw'!T17</f>
        <v>1.9000000000000001E-5</v>
      </c>
      <c r="R27" s="27">
        <f>'AEO 2023 Table 49 Raw'!U17</f>
        <v>2.0000000000000002E-5</v>
      </c>
      <c r="S27" s="27">
        <f>'AEO 2023 Table 49 Raw'!V17</f>
        <v>2.0999999999999999E-5</v>
      </c>
      <c r="T27" s="27">
        <f>'AEO 2023 Table 49 Raw'!W17</f>
        <v>2.1999999999999999E-5</v>
      </c>
      <c r="U27" s="27">
        <f>'AEO 2023 Table 49 Raw'!X17</f>
        <v>2.3E-5</v>
      </c>
      <c r="V27" s="27">
        <f>'AEO 2023 Table 49 Raw'!Y17</f>
        <v>2.3E-5</v>
      </c>
      <c r="W27" s="27">
        <f>'AEO 2023 Table 49 Raw'!Z17</f>
        <v>2.4000000000000001E-5</v>
      </c>
      <c r="X27" s="27">
        <f>'AEO 2023 Table 49 Raw'!AA17</f>
        <v>2.4000000000000001E-5</v>
      </c>
      <c r="Y27" s="27">
        <f>'AEO 2023 Table 49 Raw'!AB17</f>
        <v>2.4000000000000001E-5</v>
      </c>
      <c r="Z27" s="27">
        <f>'AEO 2023 Table 49 Raw'!AC17</f>
        <v>2.4000000000000001E-5</v>
      </c>
      <c r="AA27" s="27">
        <f>'AEO 2023 Table 49 Raw'!AD17</f>
        <v>2.4000000000000001E-5</v>
      </c>
      <c r="AB27" s="27">
        <f>'AEO 2023 Table 49 Raw'!AE17</f>
        <v>2.4000000000000001E-5</v>
      </c>
      <c r="AC27" s="27">
        <f>'AEO 2023 Table 49 Raw'!AF17</f>
        <v>2.3E-5</v>
      </c>
      <c r="AD27" s="27">
        <f>'AEO 2023 Table 49 Raw'!AG17</f>
        <v>2.3E-5</v>
      </c>
      <c r="AE27" s="27">
        <f>'AEO 2023 Table 49 Raw'!AH17</f>
        <v>2.1999999999999999E-5</v>
      </c>
      <c r="AF27" s="45" t="str">
        <f>'AEO 2023 Table 49 Raw'!AI17</f>
        <v>- -</v>
      </c>
    </row>
    <row r="28" spans="1:32" ht="15" customHeight="1">
      <c r="A28" s="8" t="s">
        <v>1285</v>
      </c>
      <c r="B28" s="24" t="s">
        <v>1286</v>
      </c>
      <c r="C28" s="27">
        <f>'AEO 2023 Table 49 Raw'!F18</f>
        <v>75.329880000000003</v>
      </c>
      <c r="D28" s="27">
        <f>'AEO 2023 Table 49 Raw'!G18</f>
        <v>74.708290000000005</v>
      </c>
      <c r="E28" s="27">
        <f>'AEO 2023 Table 49 Raw'!H18</f>
        <v>74.731575000000007</v>
      </c>
      <c r="F28" s="27">
        <f>'AEO 2023 Table 49 Raw'!I18</f>
        <v>75.354934999999998</v>
      </c>
      <c r="G28" s="27">
        <f>'AEO 2023 Table 49 Raw'!J18</f>
        <v>76.072838000000004</v>
      </c>
      <c r="H28" s="27">
        <f>'AEO 2023 Table 49 Raw'!K18</f>
        <v>76.387794</v>
      </c>
      <c r="I28" s="27">
        <f>'AEO 2023 Table 49 Raw'!L18</f>
        <v>76.590232999999998</v>
      </c>
      <c r="J28" s="27">
        <f>'AEO 2023 Table 49 Raw'!M18</f>
        <v>76.805655999999999</v>
      </c>
      <c r="K28" s="27">
        <f>'AEO 2023 Table 49 Raw'!N18</f>
        <v>77.322913999999997</v>
      </c>
      <c r="L28" s="27">
        <f>'AEO 2023 Table 49 Raw'!O18</f>
        <v>78.114249999999998</v>
      </c>
      <c r="M28" s="27">
        <f>'AEO 2023 Table 49 Raw'!P18</f>
        <v>79.273087000000004</v>
      </c>
      <c r="N28" s="27">
        <f>'AEO 2023 Table 49 Raw'!Q18</f>
        <v>80.425064000000006</v>
      </c>
      <c r="O28" s="27">
        <f>'AEO 2023 Table 49 Raw'!R18</f>
        <v>81.504715000000004</v>
      </c>
      <c r="P28" s="27">
        <f>'AEO 2023 Table 49 Raw'!S18</f>
        <v>82.668625000000006</v>
      </c>
      <c r="Q28" s="27">
        <f>'AEO 2023 Table 49 Raw'!T18</f>
        <v>83.668182000000002</v>
      </c>
      <c r="R28" s="27">
        <f>'AEO 2023 Table 49 Raw'!U18</f>
        <v>84.868926999999999</v>
      </c>
      <c r="S28" s="27">
        <f>'AEO 2023 Table 49 Raw'!V18</f>
        <v>86.026199000000005</v>
      </c>
      <c r="T28" s="27">
        <f>'AEO 2023 Table 49 Raw'!W18</f>
        <v>87.079978999999994</v>
      </c>
      <c r="U28" s="27">
        <f>'AEO 2023 Table 49 Raw'!X18</f>
        <v>88.276038999999997</v>
      </c>
      <c r="V28" s="27">
        <f>'AEO 2023 Table 49 Raw'!Y18</f>
        <v>89.509856999999997</v>
      </c>
      <c r="W28" s="27">
        <f>'AEO 2023 Table 49 Raw'!Z18</f>
        <v>90.835953000000003</v>
      </c>
      <c r="X28" s="27">
        <f>'AEO 2023 Table 49 Raw'!AA18</f>
        <v>92.126778000000002</v>
      </c>
      <c r="Y28" s="27">
        <f>'AEO 2023 Table 49 Raw'!AB18</f>
        <v>93.356110000000001</v>
      </c>
      <c r="Z28" s="27">
        <f>'AEO 2023 Table 49 Raw'!AC18</f>
        <v>94.612769999999998</v>
      </c>
      <c r="AA28" s="27">
        <f>'AEO 2023 Table 49 Raw'!AD18</f>
        <v>96.015647999999999</v>
      </c>
      <c r="AB28" s="27">
        <f>'AEO 2023 Table 49 Raw'!AE18</f>
        <v>97.462638999999996</v>
      </c>
      <c r="AC28" s="27">
        <f>'AEO 2023 Table 49 Raw'!AF18</f>
        <v>98.913696000000002</v>
      </c>
      <c r="AD28" s="27">
        <f>'AEO 2023 Table 49 Raw'!AG18</f>
        <v>100.48333</v>
      </c>
      <c r="AE28" s="27">
        <f>'AEO 2023 Table 49 Raw'!AH18</f>
        <v>102.134598</v>
      </c>
      <c r="AF28" s="45">
        <f>'AEO 2023 Table 49 Raw'!AI18</f>
        <v>1.0999999999999999E-2</v>
      </c>
    </row>
    <row r="29" spans="1:32" ht="15" customHeight="1">
      <c r="B29" s="23" t="s">
        <v>1287</v>
      </c>
      <c r="C29" s="27"/>
      <c r="D29" s="27"/>
      <c r="E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c r="AF29" s="45"/>
    </row>
    <row r="30" spans="1:32" ht="15" customHeight="1">
      <c r="A30" s="8" t="s">
        <v>1288</v>
      </c>
      <c r="B30" s="24" t="s">
        <v>1269</v>
      </c>
      <c r="C30" s="27">
        <f>'AEO 2023 Table 49 Raw'!F20</f>
        <v>39.529170999999998</v>
      </c>
      <c r="D30" s="27">
        <f>'AEO 2023 Table 49 Raw'!G20</f>
        <v>38.896900000000002</v>
      </c>
      <c r="E30" s="27">
        <f>'AEO 2023 Table 49 Raw'!H20</f>
        <v>38.484572999999997</v>
      </c>
      <c r="F30" s="27">
        <f>'AEO 2023 Table 49 Raw'!I20</f>
        <v>38.545726999999999</v>
      </c>
      <c r="G30" s="27">
        <f>'AEO 2023 Table 49 Raw'!J20</f>
        <v>38.897826999999999</v>
      </c>
      <c r="H30" s="27">
        <f>'AEO 2023 Table 49 Raw'!K20</f>
        <v>39.222183000000001</v>
      </c>
      <c r="I30" s="27">
        <f>'AEO 2023 Table 49 Raw'!L20</f>
        <v>39.550044999999997</v>
      </c>
      <c r="J30" s="27">
        <f>'AEO 2023 Table 49 Raw'!M20</f>
        <v>39.808833999999997</v>
      </c>
      <c r="K30" s="27">
        <f>'AEO 2023 Table 49 Raw'!N20</f>
        <v>40.095215000000003</v>
      </c>
      <c r="L30" s="27">
        <f>'AEO 2023 Table 49 Raw'!O20</f>
        <v>40.422203000000003</v>
      </c>
      <c r="M30" s="27">
        <f>'AEO 2023 Table 49 Raw'!P20</f>
        <v>40.891948999999997</v>
      </c>
      <c r="N30" s="27">
        <f>'AEO 2023 Table 49 Raw'!Q20</f>
        <v>41.273074999999999</v>
      </c>
      <c r="O30" s="27">
        <f>'AEO 2023 Table 49 Raw'!R20</f>
        <v>41.550567999999998</v>
      </c>
      <c r="P30" s="27">
        <f>'AEO 2023 Table 49 Raw'!S20</f>
        <v>41.873848000000002</v>
      </c>
      <c r="Q30" s="27">
        <f>'AEO 2023 Table 49 Raw'!T20</f>
        <v>42.154518000000003</v>
      </c>
      <c r="R30" s="27">
        <f>'AEO 2023 Table 49 Raw'!U20</f>
        <v>42.573521</v>
      </c>
      <c r="S30" s="27">
        <f>'AEO 2023 Table 49 Raw'!V20</f>
        <v>42.993110999999999</v>
      </c>
      <c r="T30" s="27">
        <f>'AEO 2023 Table 49 Raw'!W20</f>
        <v>43.369812000000003</v>
      </c>
      <c r="U30" s="27">
        <f>'AEO 2023 Table 49 Raw'!X20</f>
        <v>43.790680000000002</v>
      </c>
      <c r="V30" s="27">
        <f>'AEO 2023 Table 49 Raw'!Y20</f>
        <v>44.181046000000002</v>
      </c>
      <c r="W30" s="27">
        <f>'AEO 2023 Table 49 Raw'!Z20</f>
        <v>44.593116999999999</v>
      </c>
      <c r="X30" s="27">
        <f>'AEO 2023 Table 49 Raw'!AA20</f>
        <v>45.021278000000002</v>
      </c>
      <c r="Y30" s="27">
        <f>'AEO 2023 Table 49 Raw'!AB20</f>
        <v>45.446564000000002</v>
      </c>
      <c r="Z30" s="27">
        <f>'AEO 2023 Table 49 Raw'!AC20</f>
        <v>45.846603000000002</v>
      </c>
      <c r="AA30" s="27">
        <f>'AEO 2023 Table 49 Raw'!AD20</f>
        <v>46.256549999999997</v>
      </c>
      <c r="AB30" s="27">
        <f>'AEO 2023 Table 49 Raw'!AE20</f>
        <v>46.662227999999999</v>
      </c>
      <c r="AC30" s="27">
        <f>'AEO 2023 Table 49 Raw'!AF20</f>
        <v>47.063594999999999</v>
      </c>
      <c r="AD30" s="27">
        <f>'AEO 2023 Table 49 Raw'!AG20</f>
        <v>47.558945000000001</v>
      </c>
      <c r="AE30" s="27">
        <f>'AEO 2023 Table 49 Raw'!AH20</f>
        <v>48.111702000000001</v>
      </c>
      <c r="AF30" s="45">
        <f>'AEO 2023 Table 49 Raw'!AI20</f>
        <v>7.0000000000000001E-3</v>
      </c>
    </row>
    <row r="31" spans="1:32" ht="15" customHeight="1">
      <c r="A31" s="8" t="s">
        <v>1289</v>
      </c>
      <c r="B31" s="24" t="s">
        <v>1271</v>
      </c>
      <c r="C31" s="27">
        <f>'AEO 2023 Table 49 Raw'!F21</f>
        <v>19.491807999999999</v>
      </c>
      <c r="D31" s="27">
        <f>'AEO 2023 Table 49 Raw'!G21</f>
        <v>19.083292</v>
      </c>
      <c r="E31" s="27">
        <f>'AEO 2023 Table 49 Raw'!H21</f>
        <v>18.816191</v>
      </c>
      <c r="F31" s="27">
        <f>'AEO 2023 Table 49 Raw'!I21</f>
        <v>18.716362</v>
      </c>
      <c r="G31" s="27">
        <f>'AEO 2023 Table 49 Raw'!J21</f>
        <v>18.750782000000001</v>
      </c>
      <c r="H31" s="27">
        <f>'AEO 2023 Table 49 Raw'!K21</f>
        <v>18.762295000000002</v>
      </c>
      <c r="I31" s="27">
        <f>'AEO 2023 Table 49 Raw'!L21</f>
        <v>18.792428999999998</v>
      </c>
      <c r="J31" s="27">
        <f>'AEO 2023 Table 49 Raw'!M21</f>
        <v>18.814743</v>
      </c>
      <c r="K31" s="27">
        <f>'AEO 2023 Table 49 Raw'!N21</f>
        <v>18.861035999999999</v>
      </c>
      <c r="L31" s="27">
        <f>'AEO 2023 Table 49 Raw'!O21</f>
        <v>18.929902999999999</v>
      </c>
      <c r="M31" s="27">
        <f>'AEO 2023 Table 49 Raw'!P21</f>
        <v>19.087959000000001</v>
      </c>
      <c r="N31" s="27">
        <f>'AEO 2023 Table 49 Raw'!Q21</f>
        <v>19.209437999999999</v>
      </c>
      <c r="O31" s="27">
        <f>'AEO 2023 Table 49 Raw'!R21</f>
        <v>19.305622</v>
      </c>
      <c r="P31" s="27">
        <f>'AEO 2023 Table 49 Raw'!S21</f>
        <v>19.427961</v>
      </c>
      <c r="Q31" s="27">
        <f>'AEO 2023 Table 49 Raw'!T21</f>
        <v>19.513062999999999</v>
      </c>
      <c r="R31" s="27">
        <f>'AEO 2023 Table 49 Raw'!U21</f>
        <v>19.682444</v>
      </c>
      <c r="S31" s="27">
        <f>'AEO 2023 Table 49 Raw'!V21</f>
        <v>19.808668000000001</v>
      </c>
      <c r="T31" s="27">
        <f>'AEO 2023 Table 49 Raw'!W21</f>
        <v>19.963616999999999</v>
      </c>
      <c r="U31" s="27">
        <f>'AEO 2023 Table 49 Raw'!X21</f>
        <v>20.113333000000001</v>
      </c>
      <c r="V31" s="27">
        <f>'AEO 2023 Table 49 Raw'!Y21</f>
        <v>20.270605</v>
      </c>
      <c r="W31" s="27">
        <f>'AEO 2023 Table 49 Raw'!Z21</f>
        <v>20.453330999999999</v>
      </c>
      <c r="X31" s="27">
        <f>'AEO 2023 Table 49 Raw'!AA21</f>
        <v>20.649372</v>
      </c>
      <c r="Y31" s="27">
        <f>'AEO 2023 Table 49 Raw'!AB21</f>
        <v>20.844239999999999</v>
      </c>
      <c r="Z31" s="27">
        <f>'AEO 2023 Table 49 Raw'!AC21</f>
        <v>21.02281</v>
      </c>
      <c r="AA31" s="27">
        <f>'AEO 2023 Table 49 Raw'!AD21</f>
        <v>21.206516000000001</v>
      </c>
      <c r="AB31" s="27">
        <f>'AEO 2023 Table 49 Raw'!AE21</f>
        <v>21.382107000000001</v>
      </c>
      <c r="AC31" s="27">
        <f>'AEO 2023 Table 49 Raw'!AF21</f>
        <v>21.550604</v>
      </c>
      <c r="AD31" s="27">
        <f>'AEO 2023 Table 49 Raw'!AG21</f>
        <v>21.759744999999999</v>
      </c>
      <c r="AE31" s="27">
        <f>'AEO 2023 Table 49 Raw'!AH21</f>
        <v>21.983118000000001</v>
      </c>
      <c r="AF31" s="45">
        <f>'AEO 2023 Table 49 Raw'!AI21</f>
        <v>4.0000000000000001E-3</v>
      </c>
    </row>
    <row r="32" spans="1:32" ht="15" customHeight="1">
      <c r="A32" s="8" t="s">
        <v>1290</v>
      </c>
      <c r="B32" s="24" t="s">
        <v>915</v>
      </c>
      <c r="C32" s="27">
        <f>'AEO 2023 Table 49 Raw'!F22</f>
        <v>3.5415000000000002E-2</v>
      </c>
      <c r="D32" s="27">
        <f>'AEO 2023 Table 49 Raw'!G22</f>
        <v>3.6131999999999997E-2</v>
      </c>
      <c r="E32" s="27">
        <f>'AEO 2023 Table 49 Raw'!H22</f>
        <v>3.6977999999999997E-2</v>
      </c>
      <c r="F32" s="27">
        <f>'AEO 2023 Table 49 Raw'!I22</f>
        <v>3.8226000000000003E-2</v>
      </c>
      <c r="G32" s="27">
        <f>'AEO 2023 Table 49 Raw'!J22</f>
        <v>3.9857999999999998E-2</v>
      </c>
      <c r="H32" s="27">
        <f>'AEO 2023 Table 49 Raw'!K22</f>
        <v>4.1535999999999997E-2</v>
      </c>
      <c r="I32" s="27">
        <f>'AEO 2023 Table 49 Raw'!L22</f>
        <v>4.3343E-2</v>
      </c>
      <c r="J32" s="27">
        <f>'AEO 2023 Table 49 Raw'!M22</f>
        <v>4.5186999999999998E-2</v>
      </c>
      <c r="K32" s="27">
        <f>'AEO 2023 Table 49 Raw'!N22</f>
        <v>4.7301000000000003E-2</v>
      </c>
      <c r="L32" s="27">
        <f>'AEO 2023 Table 49 Raw'!O22</f>
        <v>4.9747E-2</v>
      </c>
      <c r="M32" s="27">
        <f>'AEO 2023 Table 49 Raw'!P22</f>
        <v>5.2754000000000002E-2</v>
      </c>
      <c r="N32" s="27">
        <f>'AEO 2023 Table 49 Raw'!Q22</f>
        <v>5.6218999999999998E-2</v>
      </c>
      <c r="O32" s="27">
        <f>'AEO 2023 Table 49 Raw'!R22</f>
        <v>5.9885000000000001E-2</v>
      </c>
      <c r="P32" s="27">
        <f>'AEO 2023 Table 49 Raw'!S22</f>
        <v>6.3491000000000006E-2</v>
      </c>
      <c r="Q32" s="27">
        <f>'AEO 2023 Table 49 Raw'!T22</f>
        <v>6.7275000000000001E-2</v>
      </c>
      <c r="R32" s="27">
        <f>'AEO 2023 Table 49 Raw'!U22</f>
        <v>7.1670999999999999E-2</v>
      </c>
      <c r="S32" s="27">
        <f>'AEO 2023 Table 49 Raw'!V22</f>
        <v>7.6576000000000005E-2</v>
      </c>
      <c r="T32" s="27">
        <f>'AEO 2023 Table 49 Raw'!W22</f>
        <v>8.1951999999999997E-2</v>
      </c>
      <c r="U32" s="27">
        <f>'AEO 2023 Table 49 Raw'!X22</f>
        <v>8.795E-2</v>
      </c>
      <c r="V32" s="27">
        <f>'AEO 2023 Table 49 Raw'!Y22</f>
        <v>9.4425999999999996E-2</v>
      </c>
      <c r="W32" s="27">
        <f>'AEO 2023 Table 49 Raw'!Z22</f>
        <v>0.10133399999999999</v>
      </c>
      <c r="X32" s="27">
        <f>'AEO 2023 Table 49 Raw'!AA22</f>
        <v>0.108612</v>
      </c>
      <c r="Y32" s="27">
        <f>'AEO 2023 Table 49 Raw'!AB22</f>
        <v>0.116158</v>
      </c>
      <c r="Z32" s="27">
        <f>'AEO 2023 Table 49 Raw'!AC22</f>
        <v>0.12385500000000001</v>
      </c>
      <c r="AA32" s="27">
        <f>'AEO 2023 Table 49 Raw'!AD22</f>
        <v>0.13172</v>
      </c>
      <c r="AB32" s="27">
        <f>'AEO 2023 Table 49 Raw'!AE22</f>
        <v>0.13959199999999999</v>
      </c>
      <c r="AC32" s="27">
        <f>'AEO 2023 Table 49 Raw'!AF22</f>
        <v>0.14738699999999999</v>
      </c>
      <c r="AD32" s="27">
        <f>'AEO 2023 Table 49 Raw'!AG22</f>
        <v>0.15496799999999999</v>
      </c>
      <c r="AE32" s="27">
        <f>'AEO 2023 Table 49 Raw'!AH22</f>
        <v>0.16275000000000001</v>
      </c>
      <c r="AF32" s="45">
        <f>'AEO 2023 Table 49 Raw'!AI22</f>
        <v>5.6000000000000001E-2</v>
      </c>
    </row>
    <row r="33" spans="1:32" ht="15" customHeight="1">
      <c r="A33" s="8" t="s">
        <v>1291</v>
      </c>
      <c r="B33" s="24" t="s">
        <v>1274</v>
      </c>
      <c r="C33" s="27">
        <f>'AEO 2023 Table 49 Raw'!F23</f>
        <v>4.0755E-2</v>
      </c>
      <c r="D33" s="27">
        <f>'AEO 2023 Table 49 Raw'!G23</f>
        <v>3.8651999999999999E-2</v>
      </c>
      <c r="E33" s="27">
        <f>'AEO 2023 Table 49 Raw'!H23</f>
        <v>3.6609000000000003E-2</v>
      </c>
      <c r="F33" s="27">
        <f>'AEO 2023 Table 49 Raw'!I23</f>
        <v>3.4756000000000002E-2</v>
      </c>
      <c r="G33" s="27">
        <f>'AEO 2023 Table 49 Raw'!J23</f>
        <v>3.2994000000000002E-2</v>
      </c>
      <c r="H33" s="27">
        <f>'AEO 2023 Table 49 Raw'!K23</f>
        <v>3.1092999999999999E-2</v>
      </c>
      <c r="I33" s="27">
        <f>'AEO 2023 Table 49 Raw'!L23</f>
        <v>2.9238E-2</v>
      </c>
      <c r="J33" s="27">
        <f>'AEO 2023 Table 49 Raw'!M23</f>
        <v>2.7328999999999999E-2</v>
      </c>
      <c r="K33" s="27">
        <f>'AEO 2023 Table 49 Raw'!N23</f>
        <v>2.545E-2</v>
      </c>
      <c r="L33" s="27">
        <f>'AEO 2023 Table 49 Raw'!O23</f>
        <v>2.3702999999999998E-2</v>
      </c>
      <c r="M33" s="27">
        <f>'AEO 2023 Table 49 Raw'!P23</f>
        <v>2.213E-2</v>
      </c>
      <c r="N33" s="27">
        <f>'AEO 2023 Table 49 Raw'!Q23</f>
        <v>2.0587000000000001E-2</v>
      </c>
      <c r="O33" s="27">
        <f>'AEO 2023 Table 49 Raw'!R23</f>
        <v>1.907E-2</v>
      </c>
      <c r="P33" s="27">
        <f>'AEO 2023 Table 49 Raw'!S23</f>
        <v>1.7646999999999999E-2</v>
      </c>
      <c r="Q33" s="27">
        <f>'AEO 2023 Table 49 Raw'!T23</f>
        <v>1.6278999999999998E-2</v>
      </c>
      <c r="R33" s="27">
        <f>'AEO 2023 Table 49 Raw'!U23</f>
        <v>1.5096E-2</v>
      </c>
      <c r="S33" s="27">
        <f>'AEO 2023 Table 49 Raw'!V23</f>
        <v>1.4012999999999999E-2</v>
      </c>
      <c r="T33" s="27">
        <f>'AEO 2023 Table 49 Raw'!W23</f>
        <v>1.3047E-2</v>
      </c>
      <c r="U33" s="27">
        <f>'AEO 2023 Table 49 Raw'!X23</f>
        <v>1.2141000000000001E-2</v>
      </c>
      <c r="V33" s="27">
        <f>'AEO 2023 Table 49 Raw'!Y23</f>
        <v>1.1221999999999999E-2</v>
      </c>
      <c r="W33" s="27">
        <f>'AEO 2023 Table 49 Raw'!Z23</f>
        <v>1.0409E-2</v>
      </c>
      <c r="X33" s="27">
        <f>'AEO 2023 Table 49 Raw'!AA23</f>
        <v>9.4929999999999997E-3</v>
      </c>
      <c r="Y33" s="27">
        <f>'AEO 2023 Table 49 Raw'!AB23</f>
        <v>8.5679999999999992E-3</v>
      </c>
      <c r="Z33" s="27">
        <f>'AEO 2023 Table 49 Raw'!AC23</f>
        <v>7.7999999999999996E-3</v>
      </c>
      <c r="AA33" s="27">
        <f>'AEO 2023 Table 49 Raw'!AD23</f>
        <v>7.1529999999999996E-3</v>
      </c>
      <c r="AB33" s="27">
        <f>'AEO 2023 Table 49 Raw'!AE23</f>
        <v>6.5009999999999998E-3</v>
      </c>
      <c r="AC33" s="27">
        <f>'AEO 2023 Table 49 Raw'!AF23</f>
        <v>5.8510000000000003E-3</v>
      </c>
      <c r="AD33" s="27">
        <f>'AEO 2023 Table 49 Raw'!AG23</f>
        <v>5.2680000000000001E-3</v>
      </c>
      <c r="AE33" s="27">
        <f>'AEO 2023 Table 49 Raw'!AH23</f>
        <v>4.7749999999999997E-3</v>
      </c>
      <c r="AF33" s="45">
        <f>'AEO 2023 Table 49 Raw'!AI23</f>
        <v>-7.3999999999999996E-2</v>
      </c>
    </row>
    <row r="34" spans="1:32" ht="15" customHeight="1">
      <c r="A34" s="8" t="s">
        <v>1292</v>
      </c>
      <c r="B34" s="24" t="s">
        <v>1276</v>
      </c>
      <c r="C34" s="27">
        <f>'AEO 2023 Table 49 Raw'!F24</f>
        <v>0.57358799999999999</v>
      </c>
      <c r="D34" s="27">
        <f>'AEO 2023 Table 49 Raw'!G24</f>
        <v>0.60140700000000002</v>
      </c>
      <c r="E34" s="27">
        <f>'AEO 2023 Table 49 Raw'!H24</f>
        <v>0.63454600000000005</v>
      </c>
      <c r="F34" s="27">
        <f>'AEO 2023 Table 49 Raw'!I24</f>
        <v>0.67766099999999996</v>
      </c>
      <c r="G34" s="27">
        <f>'AEO 2023 Table 49 Raw'!J24</f>
        <v>0.73062700000000003</v>
      </c>
      <c r="H34" s="27">
        <f>'AEO 2023 Table 49 Raw'!K24</f>
        <v>0.79032999999999998</v>
      </c>
      <c r="I34" s="27">
        <f>'AEO 2023 Table 49 Raw'!L24</f>
        <v>0.85507999999999995</v>
      </c>
      <c r="J34" s="27">
        <f>'AEO 2023 Table 49 Raw'!M24</f>
        <v>0.92379500000000003</v>
      </c>
      <c r="K34" s="27">
        <f>'AEO 2023 Table 49 Raw'!N24</f>
        <v>0.99948099999999995</v>
      </c>
      <c r="L34" s="27">
        <f>'AEO 2023 Table 49 Raw'!O24</f>
        <v>1.0843339999999999</v>
      </c>
      <c r="M34" s="27">
        <f>'AEO 2023 Table 49 Raw'!P24</f>
        <v>1.1830499999999999</v>
      </c>
      <c r="N34" s="27">
        <f>'AEO 2023 Table 49 Raw'!Q24</f>
        <v>1.290122</v>
      </c>
      <c r="O34" s="27">
        <f>'AEO 2023 Table 49 Raw'!R24</f>
        <v>1.4036139999999999</v>
      </c>
      <c r="P34" s="27">
        <f>'AEO 2023 Table 49 Raw'!S24</f>
        <v>1.5246489999999999</v>
      </c>
      <c r="Q34" s="27">
        <f>'AEO 2023 Table 49 Raw'!T24</f>
        <v>1.645715</v>
      </c>
      <c r="R34" s="27">
        <f>'AEO 2023 Table 49 Raw'!U24</f>
        <v>1.778392</v>
      </c>
      <c r="S34" s="27">
        <f>'AEO 2023 Table 49 Raw'!V24</f>
        <v>1.914102</v>
      </c>
      <c r="T34" s="27">
        <f>'AEO 2023 Table 49 Raw'!W24</f>
        <v>2.0496180000000002</v>
      </c>
      <c r="U34" s="27">
        <f>'AEO 2023 Table 49 Raw'!X24</f>
        <v>2.1929249999999998</v>
      </c>
      <c r="V34" s="27">
        <f>'AEO 2023 Table 49 Raw'!Y24</f>
        <v>2.3334109999999999</v>
      </c>
      <c r="W34" s="27">
        <f>'AEO 2023 Table 49 Raw'!Z24</f>
        <v>2.4729649999999999</v>
      </c>
      <c r="X34" s="27">
        <f>'AEO 2023 Table 49 Raw'!AA24</f>
        <v>2.6083229999999999</v>
      </c>
      <c r="Y34" s="27">
        <f>'AEO 2023 Table 49 Raw'!AB24</f>
        <v>2.737482</v>
      </c>
      <c r="Z34" s="27">
        <f>'AEO 2023 Table 49 Raw'!AC24</f>
        <v>2.8611119999999999</v>
      </c>
      <c r="AA34" s="27">
        <f>'AEO 2023 Table 49 Raw'!AD24</f>
        <v>2.9812919999999998</v>
      </c>
      <c r="AB34" s="27">
        <f>'AEO 2023 Table 49 Raw'!AE24</f>
        <v>3.0955110000000001</v>
      </c>
      <c r="AC34" s="27">
        <f>'AEO 2023 Table 49 Raw'!AF24</f>
        <v>3.2030799999999999</v>
      </c>
      <c r="AD34" s="27">
        <f>'AEO 2023 Table 49 Raw'!AG24</f>
        <v>3.3133699999999999</v>
      </c>
      <c r="AE34" s="27">
        <f>'AEO 2023 Table 49 Raw'!AH24</f>
        <v>3.4238439999999999</v>
      </c>
      <c r="AF34" s="45">
        <f>'AEO 2023 Table 49 Raw'!AI24</f>
        <v>6.6000000000000003E-2</v>
      </c>
    </row>
    <row r="35" spans="1:32" ht="15" customHeight="1">
      <c r="A35" s="8" t="s">
        <v>1293</v>
      </c>
      <c r="B35" s="24" t="s">
        <v>1278</v>
      </c>
      <c r="C35" s="27">
        <f>'AEO 2023 Table 49 Raw'!F25</f>
        <v>4.7520000000000001E-3</v>
      </c>
      <c r="D35" s="27">
        <f>'AEO 2023 Table 49 Raw'!G25</f>
        <v>5.4910000000000002E-3</v>
      </c>
      <c r="E35" s="27">
        <f>'AEO 2023 Table 49 Raw'!H25</f>
        <v>6.0499999999999998E-3</v>
      </c>
      <c r="F35" s="27">
        <f>'AEO 2023 Table 49 Raw'!I25</f>
        <v>6.5360000000000001E-3</v>
      </c>
      <c r="G35" s="27">
        <f>'AEO 2023 Table 49 Raw'!J25</f>
        <v>6.9290000000000003E-3</v>
      </c>
      <c r="H35" s="27">
        <f>'AEO 2023 Table 49 Raw'!K25</f>
        <v>7.182E-3</v>
      </c>
      <c r="I35" s="27">
        <f>'AEO 2023 Table 49 Raw'!L25</f>
        <v>7.3159999999999996E-3</v>
      </c>
      <c r="J35" s="27">
        <f>'AEO 2023 Table 49 Raw'!M25</f>
        <v>7.345E-3</v>
      </c>
      <c r="K35" s="27">
        <f>'AEO 2023 Table 49 Raw'!N25</f>
        <v>7.3070000000000001E-3</v>
      </c>
      <c r="L35" s="27">
        <f>'AEO 2023 Table 49 Raw'!O25</f>
        <v>7.2189999999999997E-3</v>
      </c>
      <c r="M35" s="27">
        <f>'AEO 2023 Table 49 Raw'!P25</f>
        <v>7.1009999999999997E-3</v>
      </c>
      <c r="N35" s="27">
        <f>'AEO 2023 Table 49 Raw'!Q25</f>
        <v>6.9329999999999999E-3</v>
      </c>
      <c r="O35" s="27">
        <f>'AEO 2023 Table 49 Raw'!R25</f>
        <v>6.718E-3</v>
      </c>
      <c r="P35" s="27">
        <f>'AEO 2023 Table 49 Raw'!S25</f>
        <v>6.5050000000000004E-3</v>
      </c>
      <c r="Q35" s="27">
        <f>'AEO 2023 Table 49 Raw'!T25</f>
        <v>6.2319999999999997E-3</v>
      </c>
      <c r="R35" s="27">
        <f>'AEO 2023 Table 49 Raw'!U25</f>
        <v>5.9480000000000002E-3</v>
      </c>
      <c r="S35" s="27">
        <f>'AEO 2023 Table 49 Raw'!V25</f>
        <v>5.7070000000000003E-3</v>
      </c>
      <c r="T35" s="27">
        <f>'AEO 2023 Table 49 Raw'!W25</f>
        <v>5.4489999999999999E-3</v>
      </c>
      <c r="U35" s="27">
        <f>'AEO 2023 Table 49 Raw'!X25</f>
        <v>5.1570000000000001E-3</v>
      </c>
      <c r="V35" s="27">
        <f>'AEO 2023 Table 49 Raw'!Y25</f>
        <v>4.8700000000000002E-3</v>
      </c>
      <c r="W35" s="27">
        <f>'AEO 2023 Table 49 Raw'!Z25</f>
        <v>4.6059999999999999E-3</v>
      </c>
      <c r="X35" s="27">
        <f>'AEO 2023 Table 49 Raw'!AA25</f>
        <v>4.3509999999999998E-3</v>
      </c>
      <c r="Y35" s="27">
        <f>'AEO 2023 Table 49 Raw'!AB25</f>
        <v>4.1050000000000001E-3</v>
      </c>
      <c r="Z35" s="27">
        <f>'AEO 2023 Table 49 Raw'!AC25</f>
        <v>3.8700000000000002E-3</v>
      </c>
      <c r="AA35" s="27">
        <f>'AEO 2023 Table 49 Raw'!AD25</f>
        <v>3.6519999999999999E-3</v>
      </c>
      <c r="AB35" s="27">
        <f>'AEO 2023 Table 49 Raw'!AE25</f>
        <v>3.4450000000000001E-3</v>
      </c>
      <c r="AC35" s="27">
        <f>'AEO 2023 Table 49 Raw'!AF25</f>
        <v>3.248E-3</v>
      </c>
      <c r="AD35" s="27">
        <f>'AEO 2023 Table 49 Raw'!AG25</f>
        <v>3.0590000000000001E-3</v>
      </c>
      <c r="AE35" s="27">
        <f>'AEO 2023 Table 49 Raw'!AH25</f>
        <v>2.885E-3</v>
      </c>
      <c r="AF35" s="45">
        <f>'AEO 2023 Table 49 Raw'!AI25</f>
        <v>-1.7999999999999999E-2</v>
      </c>
    </row>
    <row r="36" spans="1:32" ht="15" customHeight="1">
      <c r="A36" s="8" t="s">
        <v>1294</v>
      </c>
      <c r="B36" s="24" t="s">
        <v>1280</v>
      </c>
      <c r="C36" s="27">
        <f>'AEO 2023 Table 49 Raw'!F26</f>
        <v>0</v>
      </c>
      <c r="D36" s="27">
        <f>'AEO 2023 Table 49 Raw'!G26</f>
        <v>0</v>
      </c>
      <c r="E36" s="27">
        <f>'AEO 2023 Table 49 Raw'!H26</f>
        <v>4.0569999999999998E-3</v>
      </c>
      <c r="F36" s="27">
        <f>'AEO 2023 Table 49 Raw'!I26</f>
        <v>8.1670000000000006E-3</v>
      </c>
      <c r="G36" s="27">
        <f>'AEO 2023 Table 49 Raw'!J26</f>
        <v>1.2279999999999999E-2</v>
      </c>
      <c r="H36" s="27">
        <f>'AEO 2023 Table 49 Raw'!K26</f>
        <v>1.6237999999999999E-2</v>
      </c>
      <c r="I36" s="27">
        <f>'AEO 2023 Table 49 Raw'!L26</f>
        <v>2.0057999999999999E-2</v>
      </c>
      <c r="J36" s="27">
        <f>'AEO 2023 Table 49 Raw'!M26</f>
        <v>2.3657999999999998E-2</v>
      </c>
      <c r="K36" s="27">
        <f>'AEO 2023 Table 49 Raw'!N26</f>
        <v>2.7074000000000001E-2</v>
      </c>
      <c r="L36" s="27">
        <f>'AEO 2023 Table 49 Raw'!O26</f>
        <v>3.0387999999999998E-2</v>
      </c>
      <c r="M36" s="27">
        <f>'AEO 2023 Table 49 Raw'!P26</f>
        <v>3.3786999999999998E-2</v>
      </c>
      <c r="N36" s="27">
        <f>'AEO 2023 Table 49 Raw'!Q26</f>
        <v>3.7179999999999998E-2</v>
      </c>
      <c r="O36" s="27">
        <f>'AEO 2023 Table 49 Raw'!R26</f>
        <v>4.0497999999999999E-2</v>
      </c>
      <c r="P36" s="27">
        <f>'AEO 2023 Table 49 Raw'!S26</f>
        <v>4.3855999999999999E-2</v>
      </c>
      <c r="Q36" s="27">
        <f>'AEO 2023 Table 49 Raw'!T26</f>
        <v>4.7225999999999997E-2</v>
      </c>
      <c r="R36" s="27">
        <f>'AEO 2023 Table 49 Raw'!U26</f>
        <v>5.0868999999999998E-2</v>
      </c>
      <c r="S36" s="27">
        <f>'AEO 2023 Table 49 Raw'!V26</f>
        <v>5.4696000000000002E-2</v>
      </c>
      <c r="T36" s="27">
        <f>'AEO 2023 Table 49 Raw'!W26</f>
        <v>5.8694000000000003E-2</v>
      </c>
      <c r="U36" s="27">
        <f>'AEO 2023 Table 49 Raw'!X26</f>
        <v>6.3043000000000002E-2</v>
      </c>
      <c r="V36" s="27">
        <f>'AEO 2023 Table 49 Raw'!Y26</f>
        <v>6.7706000000000002E-2</v>
      </c>
      <c r="W36" s="27">
        <f>'AEO 2023 Table 49 Raw'!Z26</f>
        <v>7.2775999999999993E-2</v>
      </c>
      <c r="X36" s="27">
        <f>'AEO 2023 Table 49 Raw'!AA26</f>
        <v>7.8029000000000001E-2</v>
      </c>
      <c r="Y36" s="27">
        <f>'AEO 2023 Table 49 Raw'!AB26</f>
        <v>8.3586999999999995E-2</v>
      </c>
      <c r="Z36" s="27">
        <f>'AEO 2023 Table 49 Raw'!AC26</f>
        <v>8.9401999999999995E-2</v>
      </c>
      <c r="AA36" s="27">
        <f>'AEO 2023 Table 49 Raw'!AD26</f>
        <v>9.5547000000000007E-2</v>
      </c>
      <c r="AB36" s="27">
        <f>'AEO 2023 Table 49 Raw'!AE26</f>
        <v>0.10193000000000001</v>
      </c>
      <c r="AC36" s="27">
        <f>'AEO 2023 Table 49 Raw'!AF26</f>
        <v>0.108524</v>
      </c>
      <c r="AD36" s="27">
        <f>'AEO 2023 Table 49 Raw'!AG26</f>
        <v>0.11551</v>
      </c>
      <c r="AE36" s="27">
        <f>'AEO 2023 Table 49 Raw'!AH26</f>
        <v>0.122839</v>
      </c>
      <c r="AF36" s="45" t="str">
        <f>'AEO 2023 Table 49 Raw'!AI26</f>
        <v>- -</v>
      </c>
    </row>
    <row r="37" spans="1:32" ht="15" customHeight="1">
      <c r="A37" s="8" t="s">
        <v>1295</v>
      </c>
      <c r="B37" s="24" t="s">
        <v>1282</v>
      </c>
      <c r="C37" s="27">
        <f>'AEO 2023 Table 49 Raw'!F27</f>
        <v>0</v>
      </c>
      <c r="D37" s="27">
        <f>'AEO 2023 Table 49 Raw'!G27</f>
        <v>0</v>
      </c>
      <c r="E37" s="27">
        <f>'AEO 2023 Table 49 Raw'!H27</f>
        <v>4.0610000000000004E-3</v>
      </c>
      <c r="F37" s="27">
        <f>'AEO 2023 Table 49 Raw'!I27</f>
        <v>8.0339999999999995E-3</v>
      </c>
      <c r="G37" s="27">
        <f>'AEO 2023 Table 49 Raw'!J27</f>
        <v>1.1905000000000001E-2</v>
      </c>
      <c r="H37" s="27">
        <f>'AEO 2023 Table 49 Raw'!K27</f>
        <v>1.5573E-2</v>
      </c>
      <c r="I37" s="27">
        <f>'AEO 2023 Table 49 Raw'!L27</f>
        <v>1.9036999999999998E-2</v>
      </c>
      <c r="J37" s="27">
        <f>'AEO 2023 Table 49 Raw'!M27</f>
        <v>2.2249999999999999E-2</v>
      </c>
      <c r="K37" s="27">
        <f>'AEO 2023 Table 49 Raw'!N27</f>
        <v>2.5312000000000001E-2</v>
      </c>
      <c r="L37" s="27">
        <f>'AEO 2023 Table 49 Raw'!O27</f>
        <v>2.836E-2</v>
      </c>
      <c r="M37" s="27">
        <f>'AEO 2023 Table 49 Raw'!P27</f>
        <v>3.1593999999999997E-2</v>
      </c>
      <c r="N37" s="27">
        <f>'AEO 2023 Table 49 Raw'!Q27</f>
        <v>3.4971000000000002E-2</v>
      </c>
      <c r="O37" s="27">
        <f>'AEO 2023 Table 49 Raw'!R27</f>
        <v>3.8427000000000003E-2</v>
      </c>
      <c r="P37" s="27">
        <f>'AEO 2023 Table 49 Raw'!S27</f>
        <v>4.2057999999999998E-2</v>
      </c>
      <c r="Q37" s="27">
        <f>'AEO 2023 Table 49 Raw'!T27</f>
        <v>4.589E-2</v>
      </c>
      <c r="R37" s="27">
        <f>'AEO 2023 Table 49 Raw'!U27</f>
        <v>5.0213000000000001E-2</v>
      </c>
      <c r="S37" s="27">
        <f>'AEO 2023 Table 49 Raw'!V27</f>
        <v>5.4961999999999997E-2</v>
      </c>
      <c r="T37" s="27">
        <f>'AEO 2023 Table 49 Raw'!W27</f>
        <v>6.0159999999999998E-2</v>
      </c>
      <c r="U37" s="27">
        <f>'AEO 2023 Table 49 Raw'!X27</f>
        <v>6.6020999999999996E-2</v>
      </c>
      <c r="V37" s="27">
        <f>'AEO 2023 Table 49 Raw'!Y27</f>
        <v>7.2526999999999994E-2</v>
      </c>
      <c r="W37" s="27">
        <f>'AEO 2023 Table 49 Raw'!Z27</f>
        <v>7.9758999999999997E-2</v>
      </c>
      <c r="X37" s="27">
        <f>'AEO 2023 Table 49 Raw'!AA27</f>
        <v>8.7495000000000003E-2</v>
      </c>
      <c r="Y37" s="27">
        <f>'AEO 2023 Table 49 Raw'!AB27</f>
        <v>9.5846000000000001E-2</v>
      </c>
      <c r="Z37" s="27">
        <f>'AEO 2023 Table 49 Raw'!AC27</f>
        <v>0.10474799999999999</v>
      </c>
      <c r="AA37" s="27">
        <f>'AEO 2023 Table 49 Raw'!AD27</f>
        <v>0.114255</v>
      </c>
      <c r="AB37" s="27">
        <f>'AEO 2023 Table 49 Raw'!AE27</f>
        <v>0.124223</v>
      </c>
      <c r="AC37" s="27">
        <f>'AEO 2023 Table 49 Raw'!AF27</f>
        <v>0.13459199999999999</v>
      </c>
      <c r="AD37" s="27">
        <f>'AEO 2023 Table 49 Raw'!AG27</f>
        <v>0.14565800000000001</v>
      </c>
      <c r="AE37" s="27">
        <f>'AEO 2023 Table 49 Raw'!AH27</f>
        <v>0.15723400000000001</v>
      </c>
      <c r="AF37" s="45" t="str">
        <f>'AEO 2023 Table 49 Raw'!AI27</f>
        <v>- -</v>
      </c>
    </row>
    <row r="38" spans="1:32" ht="15" customHeight="1">
      <c r="A38" s="8" t="s">
        <v>1296</v>
      </c>
      <c r="B38" s="24" t="s">
        <v>1284</v>
      </c>
      <c r="C38" s="27">
        <f>'AEO 2023 Table 49 Raw'!F28</f>
        <v>0</v>
      </c>
      <c r="D38" s="27">
        <f>'AEO 2023 Table 49 Raw'!G28</f>
        <v>0</v>
      </c>
      <c r="E38" s="27">
        <f>'AEO 2023 Table 49 Raw'!H28</f>
        <v>6.7840000000000001E-3</v>
      </c>
      <c r="F38" s="27">
        <f>'AEO 2023 Table 49 Raw'!I28</f>
        <v>1.3694E-2</v>
      </c>
      <c r="G38" s="27">
        <f>'AEO 2023 Table 49 Raw'!J28</f>
        <v>2.0728E-2</v>
      </c>
      <c r="H38" s="27">
        <f>'AEO 2023 Table 49 Raw'!K28</f>
        <v>2.7577000000000001E-2</v>
      </c>
      <c r="I38" s="27">
        <f>'AEO 2023 Table 49 Raw'!L28</f>
        <v>3.4187000000000002E-2</v>
      </c>
      <c r="J38" s="27">
        <f>'AEO 2023 Table 49 Raw'!M28</f>
        <v>4.0457E-2</v>
      </c>
      <c r="K38" s="27">
        <f>'AEO 2023 Table 49 Raw'!N28</f>
        <v>4.6433000000000002E-2</v>
      </c>
      <c r="L38" s="27">
        <f>'AEO 2023 Table 49 Raw'!O28</f>
        <v>5.2238E-2</v>
      </c>
      <c r="M38" s="27">
        <f>'AEO 2023 Table 49 Raw'!P28</f>
        <v>5.8138000000000002E-2</v>
      </c>
      <c r="N38" s="27">
        <f>'AEO 2023 Table 49 Raw'!Q28</f>
        <v>6.3926999999999998E-2</v>
      </c>
      <c r="O38" s="27">
        <f>'AEO 2023 Table 49 Raw'!R28</f>
        <v>6.9538000000000003E-2</v>
      </c>
      <c r="P38" s="27">
        <f>'AEO 2023 Table 49 Raw'!S28</f>
        <v>7.5242000000000003E-2</v>
      </c>
      <c r="Q38" s="27">
        <f>'AEO 2023 Table 49 Raw'!T28</f>
        <v>8.0976000000000006E-2</v>
      </c>
      <c r="R38" s="27">
        <f>'AEO 2023 Table 49 Raw'!U28</f>
        <v>8.7225999999999998E-2</v>
      </c>
      <c r="S38" s="27">
        <f>'AEO 2023 Table 49 Raw'!V28</f>
        <v>9.3895999999999993E-2</v>
      </c>
      <c r="T38" s="27">
        <f>'AEO 2023 Table 49 Raw'!W28</f>
        <v>0.10097399999999999</v>
      </c>
      <c r="U38" s="27">
        <f>'AEO 2023 Table 49 Raw'!X28</f>
        <v>0.10878699999999999</v>
      </c>
      <c r="V38" s="27">
        <f>'AEO 2023 Table 49 Raw'!Y28</f>
        <v>0.11728</v>
      </c>
      <c r="W38" s="27">
        <f>'AEO 2023 Table 49 Raw'!Z28</f>
        <v>0.12661900000000001</v>
      </c>
      <c r="X38" s="27">
        <f>'AEO 2023 Table 49 Raw'!AA28</f>
        <v>0.136432</v>
      </c>
      <c r="Y38" s="27">
        <f>'AEO 2023 Table 49 Raw'!AB28</f>
        <v>0.14691299999999999</v>
      </c>
      <c r="Z38" s="27">
        <f>'AEO 2023 Table 49 Raw'!AC28</f>
        <v>0.15795899999999999</v>
      </c>
      <c r="AA38" s="27">
        <f>'AEO 2023 Table 49 Raw'!AD28</f>
        <v>0.16969300000000001</v>
      </c>
      <c r="AB38" s="27">
        <f>'AEO 2023 Table 49 Raw'!AE28</f>
        <v>0.18194399999999999</v>
      </c>
      <c r="AC38" s="27">
        <f>'AEO 2023 Table 49 Raw'!AF28</f>
        <v>0.19465099999999999</v>
      </c>
      <c r="AD38" s="27">
        <f>'AEO 2023 Table 49 Raw'!AG28</f>
        <v>0.20824400000000001</v>
      </c>
      <c r="AE38" s="27">
        <f>'AEO 2023 Table 49 Raw'!AH28</f>
        <v>0.222495</v>
      </c>
      <c r="AF38" s="45" t="str">
        <f>'AEO 2023 Table 49 Raw'!AI28</f>
        <v>- -</v>
      </c>
    </row>
    <row r="39" spans="1:32" ht="12" customHeight="1">
      <c r="A39" s="8" t="s">
        <v>1297</v>
      </c>
      <c r="B39" s="24" t="s">
        <v>1298</v>
      </c>
      <c r="C39" s="27">
        <f>'AEO 2023 Table 49 Raw'!F29</f>
        <v>59.675491000000001</v>
      </c>
      <c r="D39" s="27">
        <f>'AEO 2023 Table 49 Raw'!G29</f>
        <v>58.661780999999998</v>
      </c>
      <c r="E39" s="27">
        <f>'AEO 2023 Table 49 Raw'!H29</f>
        <v>58.029797000000002</v>
      </c>
      <c r="F39" s="27">
        <f>'AEO 2023 Table 49 Raw'!I29</f>
        <v>58.049156000000004</v>
      </c>
      <c r="G39" s="27">
        <f>'AEO 2023 Table 49 Raw'!J29</f>
        <v>58.503886999999999</v>
      </c>
      <c r="H39" s="27">
        <f>'AEO 2023 Table 49 Raw'!K29</f>
        <v>58.913939999999997</v>
      </c>
      <c r="I39" s="27">
        <f>'AEO 2023 Table 49 Raw'!L29</f>
        <v>59.350769</v>
      </c>
      <c r="J39" s="27">
        <f>'AEO 2023 Table 49 Raw'!M29</f>
        <v>59.713520000000003</v>
      </c>
      <c r="K39" s="27">
        <f>'AEO 2023 Table 49 Raw'!N29</f>
        <v>60.134556000000003</v>
      </c>
      <c r="L39" s="27">
        <f>'AEO 2023 Table 49 Raw'!O29</f>
        <v>60.628036000000002</v>
      </c>
      <c r="M39" s="27">
        <f>'AEO 2023 Table 49 Raw'!P29</f>
        <v>61.368358999999998</v>
      </c>
      <c r="N39" s="27">
        <f>'AEO 2023 Table 49 Raw'!Q29</f>
        <v>61.992427999999997</v>
      </c>
      <c r="O39" s="27">
        <f>'AEO 2023 Table 49 Raw'!R29</f>
        <v>62.493834999999997</v>
      </c>
      <c r="P39" s="27">
        <f>'AEO 2023 Table 49 Raw'!S29</f>
        <v>63.075363000000003</v>
      </c>
      <c r="Q39" s="27">
        <f>'AEO 2023 Table 49 Raw'!T29</f>
        <v>63.577190000000002</v>
      </c>
      <c r="R39" s="27">
        <f>'AEO 2023 Table 49 Raw'!U29</f>
        <v>64.315276999999995</v>
      </c>
      <c r="S39" s="27">
        <f>'AEO 2023 Table 49 Raw'!V29</f>
        <v>65.015548999999993</v>
      </c>
      <c r="T39" s="27">
        <f>'AEO 2023 Table 49 Raw'!W29</f>
        <v>65.703140000000005</v>
      </c>
      <c r="U39" s="27">
        <f>'AEO 2023 Table 49 Raw'!X29</f>
        <v>66.439789000000005</v>
      </c>
      <c r="V39" s="27">
        <f>'AEO 2023 Table 49 Raw'!Y29</f>
        <v>67.153098999999997</v>
      </c>
      <c r="W39" s="27">
        <f>'AEO 2023 Table 49 Raw'!Z29</f>
        <v>67.914848000000006</v>
      </c>
      <c r="X39" s="27">
        <f>'AEO 2023 Table 49 Raw'!AA29</f>
        <v>68.703293000000002</v>
      </c>
      <c r="Y39" s="27">
        <f>'AEO 2023 Table 49 Raw'!AB29</f>
        <v>69.483185000000006</v>
      </c>
      <c r="Z39" s="27">
        <f>'AEO 2023 Table 49 Raw'!AC29</f>
        <v>70.217613</v>
      </c>
      <c r="AA39" s="27">
        <f>'AEO 2023 Table 49 Raw'!AD29</f>
        <v>70.96611</v>
      </c>
      <c r="AB39" s="27">
        <f>'AEO 2023 Table 49 Raw'!AE29</f>
        <v>71.697151000000005</v>
      </c>
      <c r="AC39" s="27">
        <f>'AEO 2023 Table 49 Raw'!AF29</f>
        <v>72.411263000000005</v>
      </c>
      <c r="AD39" s="27">
        <f>'AEO 2023 Table 49 Raw'!AG29</f>
        <v>73.264426999999998</v>
      </c>
      <c r="AE39" s="27">
        <f>'AEO 2023 Table 49 Raw'!AH29</f>
        <v>74.191055000000006</v>
      </c>
      <c r="AF39" s="45">
        <f>'AEO 2023 Table 49 Raw'!AI29</f>
        <v>8.0000000000000002E-3</v>
      </c>
    </row>
    <row r="40" spans="1:32" ht="12" customHeight="1">
      <c r="B40" s="23" t="s">
        <v>1299</v>
      </c>
      <c r="C40" s="27"/>
      <c r="D40" s="27"/>
      <c r="E40" s="27"/>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c r="AE40" s="27"/>
      <c r="AF40" s="45"/>
    </row>
    <row r="41" spans="1:32" ht="12" customHeight="1">
      <c r="A41" s="8" t="s">
        <v>1300</v>
      </c>
      <c r="B41" s="24" t="s">
        <v>1269</v>
      </c>
      <c r="C41" s="27">
        <f>'AEO 2023 Table 49 Raw'!F31</f>
        <v>184.60037199999999</v>
      </c>
      <c r="D41" s="27">
        <f>'AEO 2023 Table 49 Raw'!G31</f>
        <v>181.659302</v>
      </c>
      <c r="E41" s="27">
        <f>'AEO 2023 Table 49 Raw'!H31</f>
        <v>179.33776900000001</v>
      </c>
      <c r="F41" s="27">
        <f>'AEO 2023 Table 49 Raw'!I31</f>
        <v>179.120193</v>
      </c>
      <c r="G41" s="27">
        <f>'AEO 2023 Table 49 Raw'!J31</f>
        <v>180.21894800000001</v>
      </c>
      <c r="H41" s="27">
        <f>'AEO 2023 Table 49 Raw'!K31</f>
        <v>181.00943000000001</v>
      </c>
      <c r="I41" s="27">
        <f>'AEO 2023 Table 49 Raw'!L31</f>
        <v>181.60069300000001</v>
      </c>
      <c r="J41" s="27">
        <f>'AEO 2023 Table 49 Raw'!M31</f>
        <v>181.741882</v>
      </c>
      <c r="K41" s="27">
        <f>'AEO 2023 Table 49 Raw'!N31</f>
        <v>181.81384299999999</v>
      </c>
      <c r="L41" s="27">
        <f>'AEO 2023 Table 49 Raw'!O31</f>
        <v>181.88819899999999</v>
      </c>
      <c r="M41" s="27">
        <f>'AEO 2023 Table 49 Raw'!P31</f>
        <v>182.31565900000001</v>
      </c>
      <c r="N41" s="27">
        <f>'AEO 2023 Table 49 Raw'!Q31</f>
        <v>182.31204199999999</v>
      </c>
      <c r="O41" s="27">
        <f>'AEO 2023 Table 49 Raw'!R31</f>
        <v>181.79646299999999</v>
      </c>
      <c r="P41" s="27">
        <f>'AEO 2023 Table 49 Raw'!S31</f>
        <v>181.348389</v>
      </c>
      <c r="Q41" s="27">
        <f>'AEO 2023 Table 49 Raw'!T31</f>
        <v>180.57669100000001</v>
      </c>
      <c r="R41" s="27">
        <f>'AEO 2023 Table 49 Raw'!U31</f>
        <v>180.37922699999999</v>
      </c>
      <c r="S41" s="27">
        <f>'AEO 2023 Table 49 Raw'!V31</f>
        <v>180.30328399999999</v>
      </c>
      <c r="T41" s="27">
        <f>'AEO 2023 Table 49 Raw'!W31</f>
        <v>180.01679999999999</v>
      </c>
      <c r="U41" s="27">
        <f>'AEO 2023 Table 49 Raw'!X31</f>
        <v>179.91267400000001</v>
      </c>
      <c r="V41" s="27">
        <f>'AEO 2023 Table 49 Raw'!Y31</f>
        <v>179.668015</v>
      </c>
      <c r="W41" s="27">
        <f>'AEO 2023 Table 49 Raw'!Z31</f>
        <v>179.53393600000001</v>
      </c>
      <c r="X41" s="27">
        <f>'AEO 2023 Table 49 Raw'!AA31</f>
        <v>179.28070099999999</v>
      </c>
      <c r="Y41" s="27">
        <f>'AEO 2023 Table 49 Raw'!AB31</f>
        <v>178.90154999999999</v>
      </c>
      <c r="Z41" s="27">
        <f>'AEO 2023 Table 49 Raw'!AC31</f>
        <v>178.38395700000001</v>
      </c>
      <c r="AA41" s="27">
        <f>'AEO 2023 Table 49 Raw'!AD31</f>
        <v>177.84689299999999</v>
      </c>
      <c r="AB41" s="27">
        <f>'AEO 2023 Table 49 Raw'!AE31</f>
        <v>177.18598900000001</v>
      </c>
      <c r="AC41" s="27">
        <f>'AEO 2023 Table 49 Raw'!AF31</f>
        <v>176.449005</v>
      </c>
      <c r="AD41" s="27">
        <f>'AEO 2023 Table 49 Raw'!AG31</f>
        <v>176.03950499999999</v>
      </c>
      <c r="AE41" s="27">
        <f>'AEO 2023 Table 49 Raw'!AH31</f>
        <v>175.83848599999999</v>
      </c>
      <c r="AF41" s="45">
        <f>'AEO 2023 Table 49 Raw'!AI31</f>
        <v>-2E-3</v>
      </c>
    </row>
    <row r="42" spans="1:32" ht="12" customHeight="1">
      <c r="A42" s="8" t="s">
        <v>1301</v>
      </c>
      <c r="B42" s="24" t="s">
        <v>1271</v>
      </c>
      <c r="C42" s="27">
        <f>'AEO 2023 Table 49 Raw'!F32</f>
        <v>0.17738300000000001</v>
      </c>
      <c r="D42" s="27">
        <f>'AEO 2023 Table 49 Raw'!G32</f>
        <v>0.17443600000000001</v>
      </c>
      <c r="E42" s="27">
        <f>'AEO 2023 Table 49 Raw'!H32</f>
        <v>0.17478399999999999</v>
      </c>
      <c r="F42" s="27">
        <f>'AEO 2023 Table 49 Raw'!I32</f>
        <v>0.17882700000000001</v>
      </c>
      <c r="G42" s="27">
        <f>'AEO 2023 Table 49 Raw'!J32</f>
        <v>0.18665300000000001</v>
      </c>
      <c r="H42" s="27">
        <f>'AEO 2023 Table 49 Raw'!K32</f>
        <v>0.19601199999999999</v>
      </c>
      <c r="I42" s="27">
        <f>'AEO 2023 Table 49 Raw'!L32</f>
        <v>0.20597799999999999</v>
      </c>
      <c r="J42" s="27">
        <f>'AEO 2023 Table 49 Raw'!M32</f>
        <v>0.21579200000000001</v>
      </c>
      <c r="K42" s="27">
        <f>'AEO 2023 Table 49 Raw'!N32</f>
        <v>0.226576</v>
      </c>
      <c r="L42" s="27">
        <f>'AEO 2023 Table 49 Raw'!O32</f>
        <v>0.237146</v>
      </c>
      <c r="M42" s="27">
        <f>'AEO 2023 Table 49 Raw'!P32</f>
        <v>0.247638</v>
      </c>
      <c r="N42" s="27">
        <f>'AEO 2023 Table 49 Raw'!Q32</f>
        <v>0.25715700000000002</v>
      </c>
      <c r="O42" s="27">
        <f>'AEO 2023 Table 49 Raw'!R32</f>
        <v>0.26541300000000001</v>
      </c>
      <c r="P42" s="27">
        <f>'AEO 2023 Table 49 Raw'!S32</f>
        <v>0.27308100000000002</v>
      </c>
      <c r="Q42" s="27">
        <f>'AEO 2023 Table 49 Raw'!T32</f>
        <v>0.27896799999999999</v>
      </c>
      <c r="R42" s="27">
        <f>'AEO 2023 Table 49 Raw'!U32</f>
        <v>0.284694</v>
      </c>
      <c r="S42" s="27">
        <f>'AEO 2023 Table 49 Raw'!V32</f>
        <v>0.28928999999999999</v>
      </c>
      <c r="T42" s="27">
        <f>'AEO 2023 Table 49 Raw'!W32</f>
        <v>0.29280400000000001</v>
      </c>
      <c r="U42" s="27">
        <f>'AEO 2023 Table 49 Raw'!X32</f>
        <v>0.296269</v>
      </c>
      <c r="V42" s="27">
        <f>'AEO 2023 Table 49 Raw'!Y32</f>
        <v>0.29911900000000002</v>
      </c>
      <c r="W42" s="27">
        <f>'AEO 2023 Table 49 Raw'!Z32</f>
        <v>0.30070000000000002</v>
      </c>
      <c r="X42" s="27">
        <f>'AEO 2023 Table 49 Raw'!AA32</f>
        <v>0.30173499999999998</v>
      </c>
      <c r="Y42" s="27">
        <f>'AEO 2023 Table 49 Raw'!AB32</f>
        <v>0.30324099999999998</v>
      </c>
      <c r="Z42" s="27">
        <f>'AEO 2023 Table 49 Raw'!AC32</f>
        <v>0.30465999999999999</v>
      </c>
      <c r="AA42" s="27">
        <f>'AEO 2023 Table 49 Raw'!AD32</f>
        <v>0.30624899999999999</v>
      </c>
      <c r="AB42" s="27">
        <f>'AEO 2023 Table 49 Raw'!AE32</f>
        <v>0.30773899999999998</v>
      </c>
      <c r="AC42" s="27">
        <f>'AEO 2023 Table 49 Raw'!AF32</f>
        <v>0.309114</v>
      </c>
      <c r="AD42" s="27">
        <f>'AEO 2023 Table 49 Raw'!AG32</f>
        <v>0.310919</v>
      </c>
      <c r="AE42" s="27">
        <f>'AEO 2023 Table 49 Raw'!AH32</f>
        <v>0.31297900000000001</v>
      </c>
      <c r="AF42" s="45">
        <f>'AEO 2023 Table 49 Raw'!AI32</f>
        <v>0.02</v>
      </c>
    </row>
    <row r="43" spans="1:32" ht="12" customHeight="1">
      <c r="A43" s="8" t="s">
        <v>1302</v>
      </c>
      <c r="B43" s="24" t="s">
        <v>915</v>
      </c>
      <c r="C43" s="27">
        <f>'AEO 2023 Table 49 Raw'!F33</f>
        <v>2.7491999999999999E-2</v>
      </c>
      <c r="D43" s="27">
        <f>'AEO 2023 Table 49 Raw'!G33</f>
        <v>2.9336000000000001E-2</v>
      </c>
      <c r="E43" s="27">
        <f>'AEO 2023 Table 49 Raw'!H33</f>
        <v>3.1071000000000001E-2</v>
      </c>
      <c r="F43" s="27">
        <f>'AEO 2023 Table 49 Raw'!I33</f>
        <v>3.2966000000000002E-2</v>
      </c>
      <c r="G43" s="27">
        <f>'AEO 2023 Table 49 Raw'!J33</f>
        <v>3.4987999999999998E-2</v>
      </c>
      <c r="H43" s="27">
        <f>'AEO 2023 Table 49 Raw'!K33</f>
        <v>3.6720000000000003E-2</v>
      </c>
      <c r="I43" s="27">
        <f>'AEO 2023 Table 49 Raw'!L33</f>
        <v>3.8114000000000002E-2</v>
      </c>
      <c r="J43" s="27">
        <f>'AEO 2023 Table 49 Raw'!M33</f>
        <v>3.9049E-2</v>
      </c>
      <c r="K43" s="27">
        <f>'AEO 2023 Table 49 Raw'!N33</f>
        <v>3.9738999999999997E-2</v>
      </c>
      <c r="L43" s="27">
        <f>'AEO 2023 Table 49 Raw'!O33</f>
        <v>4.0235E-2</v>
      </c>
      <c r="M43" s="27">
        <f>'AEO 2023 Table 49 Raw'!P33</f>
        <v>4.0661000000000003E-2</v>
      </c>
      <c r="N43" s="27">
        <f>'AEO 2023 Table 49 Raw'!Q33</f>
        <v>4.104E-2</v>
      </c>
      <c r="O43" s="27">
        <f>'AEO 2023 Table 49 Raw'!R33</f>
        <v>4.1381000000000001E-2</v>
      </c>
      <c r="P43" s="27">
        <f>'AEO 2023 Table 49 Raw'!S33</f>
        <v>4.1751000000000003E-2</v>
      </c>
      <c r="Q43" s="27">
        <f>'AEO 2023 Table 49 Raw'!T33</f>
        <v>4.1957000000000001E-2</v>
      </c>
      <c r="R43" s="27">
        <f>'AEO 2023 Table 49 Raw'!U33</f>
        <v>4.2249000000000002E-2</v>
      </c>
      <c r="S43" s="27">
        <f>'AEO 2023 Table 49 Raw'!V33</f>
        <v>4.2424999999999997E-2</v>
      </c>
      <c r="T43" s="27">
        <f>'AEO 2023 Table 49 Raw'!W33</f>
        <v>4.2535999999999997E-2</v>
      </c>
      <c r="U43" s="27">
        <f>'AEO 2023 Table 49 Raw'!X33</f>
        <v>4.2664000000000001E-2</v>
      </c>
      <c r="V43" s="27">
        <f>'AEO 2023 Table 49 Raw'!Y33</f>
        <v>4.2823E-2</v>
      </c>
      <c r="W43" s="27">
        <f>'AEO 2023 Table 49 Raw'!Z33</f>
        <v>4.2963000000000001E-2</v>
      </c>
      <c r="X43" s="27">
        <f>'AEO 2023 Table 49 Raw'!AA33</f>
        <v>4.3061000000000002E-2</v>
      </c>
      <c r="Y43" s="27">
        <f>'AEO 2023 Table 49 Raw'!AB33</f>
        <v>4.3122000000000001E-2</v>
      </c>
      <c r="Z43" s="27">
        <f>'AEO 2023 Table 49 Raw'!AC33</f>
        <v>4.3159000000000003E-2</v>
      </c>
      <c r="AA43" s="27">
        <f>'AEO 2023 Table 49 Raw'!AD33</f>
        <v>4.3212E-2</v>
      </c>
      <c r="AB43" s="27">
        <f>'AEO 2023 Table 49 Raw'!AE33</f>
        <v>4.3248000000000002E-2</v>
      </c>
      <c r="AC43" s="27">
        <f>'AEO 2023 Table 49 Raw'!AF33</f>
        <v>4.3262000000000002E-2</v>
      </c>
      <c r="AD43" s="27">
        <f>'AEO 2023 Table 49 Raw'!AG33</f>
        <v>4.3311000000000002E-2</v>
      </c>
      <c r="AE43" s="27">
        <f>'AEO 2023 Table 49 Raw'!AH33</f>
        <v>4.3357E-2</v>
      </c>
      <c r="AF43" s="45">
        <f>'AEO 2023 Table 49 Raw'!AI33</f>
        <v>1.6E-2</v>
      </c>
    </row>
    <row r="44" spans="1:32" ht="12" customHeight="1">
      <c r="A44" s="8" t="s">
        <v>1303</v>
      </c>
      <c r="B44" s="24" t="s">
        <v>1274</v>
      </c>
      <c r="C44" s="27">
        <f>'AEO 2023 Table 49 Raw'!F34</f>
        <v>2.1400009999999998</v>
      </c>
      <c r="D44" s="27">
        <f>'AEO 2023 Table 49 Raw'!G34</f>
        <v>2.1557870000000001</v>
      </c>
      <c r="E44" s="27">
        <f>'AEO 2023 Table 49 Raw'!H34</f>
        <v>2.1666439999999998</v>
      </c>
      <c r="F44" s="27">
        <f>'AEO 2023 Table 49 Raw'!I34</f>
        <v>2.1866439999999998</v>
      </c>
      <c r="G44" s="27">
        <f>'AEO 2023 Table 49 Raw'!J34</f>
        <v>2.2050589999999999</v>
      </c>
      <c r="H44" s="27">
        <f>'AEO 2023 Table 49 Raw'!K34</f>
        <v>2.2023570000000001</v>
      </c>
      <c r="I44" s="27">
        <f>'AEO 2023 Table 49 Raw'!L34</f>
        <v>2.1771889999999998</v>
      </c>
      <c r="J44" s="27">
        <f>'AEO 2023 Table 49 Raw'!M34</f>
        <v>2.1333489999999999</v>
      </c>
      <c r="K44" s="27">
        <f>'AEO 2023 Table 49 Raw'!N34</f>
        <v>2.0832540000000002</v>
      </c>
      <c r="L44" s="27">
        <f>'AEO 2023 Table 49 Raw'!O34</f>
        <v>2.037004</v>
      </c>
      <c r="M44" s="27">
        <f>'AEO 2023 Table 49 Raw'!P34</f>
        <v>2.005252</v>
      </c>
      <c r="N44" s="27">
        <f>'AEO 2023 Table 49 Raw'!Q34</f>
        <v>1.9869589999999999</v>
      </c>
      <c r="O44" s="27">
        <f>'AEO 2023 Table 49 Raw'!R34</f>
        <v>1.982839</v>
      </c>
      <c r="P44" s="27">
        <f>'AEO 2023 Table 49 Raw'!S34</f>
        <v>1.9954099999999999</v>
      </c>
      <c r="Q44" s="27">
        <f>'AEO 2023 Table 49 Raw'!T34</f>
        <v>2.017182</v>
      </c>
      <c r="R44" s="27">
        <f>'AEO 2023 Table 49 Raw'!U34</f>
        <v>2.0574680000000001</v>
      </c>
      <c r="S44" s="27">
        <f>'AEO 2023 Table 49 Raw'!V34</f>
        <v>2.110242</v>
      </c>
      <c r="T44" s="27">
        <f>'AEO 2023 Table 49 Raw'!W34</f>
        <v>2.1724429999999999</v>
      </c>
      <c r="U44" s="27">
        <f>'AEO 2023 Table 49 Raw'!X34</f>
        <v>2.2483599999999999</v>
      </c>
      <c r="V44" s="27">
        <f>'AEO 2023 Table 49 Raw'!Y34</f>
        <v>2.33386</v>
      </c>
      <c r="W44" s="27">
        <f>'AEO 2023 Table 49 Raw'!Z34</f>
        <v>2.4286789999999998</v>
      </c>
      <c r="X44" s="27">
        <f>'AEO 2023 Table 49 Raw'!AA34</f>
        <v>2.5310320000000002</v>
      </c>
      <c r="Y44" s="27">
        <f>'AEO 2023 Table 49 Raw'!AB34</f>
        <v>2.6404960000000002</v>
      </c>
      <c r="Z44" s="27">
        <f>'AEO 2023 Table 49 Raw'!AC34</f>
        <v>2.7555730000000001</v>
      </c>
      <c r="AA44" s="27">
        <f>'AEO 2023 Table 49 Raw'!AD34</f>
        <v>2.8782350000000001</v>
      </c>
      <c r="AB44" s="27">
        <f>'AEO 2023 Table 49 Raw'!AE34</f>
        <v>3.0066389999999998</v>
      </c>
      <c r="AC44" s="27">
        <f>'AEO 2023 Table 49 Raw'!AF34</f>
        <v>3.1391810000000002</v>
      </c>
      <c r="AD44" s="27">
        <f>'AEO 2023 Table 49 Raw'!AG34</f>
        <v>3.284789</v>
      </c>
      <c r="AE44" s="27">
        <f>'AEO 2023 Table 49 Raw'!AH34</f>
        <v>3.442669</v>
      </c>
      <c r="AF44" s="45">
        <f>'AEO 2023 Table 49 Raw'!AI34</f>
        <v>1.7000000000000001E-2</v>
      </c>
    </row>
    <row r="45" spans="1:32" ht="12" customHeight="1">
      <c r="A45" s="8" t="s">
        <v>1304</v>
      </c>
      <c r="B45" s="24" t="s">
        <v>1276</v>
      </c>
      <c r="C45" s="27">
        <f>'AEO 2023 Table 49 Raw'!F35</f>
        <v>0</v>
      </c>
      <c r="D45" s="27">
        <f>'AEO 2023 Table 49 Raw'!G35</f>
        <v>0</v>
      </c>
      <c r="E45" s="27">
        <f>'AEO 2023 Table 49 Raw'!H35</f>
        <v>0</v>
      </c>
      <c r="F45" s="27">
        <f>'AEO 2023 Table 49 Raw'!I35</f>
        <v>0</v>
      </c>
      <c r="G45" s="27">
        <f>'AEO 2023 Table 49 Raw'!J35</f>
        <v>0</v>
      </c>
      <c r="H45" s="27">
        <f>'AEO 2023 Table 49 Raw'!K35</f>
        <v>0</v>
      </c>
      <c r="I45" s="27">
        <f>'AEO 2023 Table 49 Raw'!L35</f>
        <v>0</v>
      </c>
      <c r="J45" s="27">
        <f>'AEO 2023 Table 49 Raw'!M35</f>
        <v>0</v>
      </c>
      <c r="K45" s="27">
        <f>'AEO 2023 Table 49 Raw'!N35</f>
        <v>0</v>
      </c>
      <c r="L45" s="27">
        <f>'AEO 2023 Table 49 Raw'!O35</f>
        <v>0</v>
      </c>
      <c r="M45" s="27">
        <f>'AEO 2023 Table 49 Raw'!P35</f>
        <v>0</v>
      </c>
      <c r="N45" s="27">
        <f>'AEO 2023 Table 49 Raw'!Q35</f>
        <v>0</v>
      </c>
      <c r="O45" s="27">
        <f>'AEO 2023 Table 49 Raw'!R35</f>
        <v>0</v>
      </c>
      <c r="P45" s="27">
        <f>'AEO 2023 Table 49 Raw'!S35</f>
        <v>0</v>
      </c>
      <c r="Q45" s="27">
        <f>'AEO 2023 Table 49 Raw'!T35</f>
        <v>0</v>
      </c>
      <c r="R45" s="27">
        <f>'AEO 2023 Table 49 Raw'!U35</f>
        <v>0</v>
      </c>
      <c r="S45" s="27">
        <f>'AEO 2023 Table 49 Raw'!V35</f>
        <v>0</v>
      </c>
      <c r="T45" s="27">
        <f>'AEO 2023 Table 49 Raw'!W35</f>
        <v>0</v>
      </c>
      <c r="U45" s="27">
        <f>'AEO 2023 Table 49 Raw'!X35</f>
        <v>0</v>
      </c>
      <c r="V45" s="27">
        <f>'AEO 2023 Table 49 Raw'!Y35</f>
        <v>0</v>
      </c>
      <c r="W45" s="27">
        <f>'AEO 2023 Table 49 Raw'!Z35</f>
        <v>0</v>
      </c>
      <c r="X45" s="27">
        <f>'AEO 2023 Table 49 Raw'!AA35</f>
        <v>0</v>
      </c>
      <c r="Y45" s="27">
        <f>'AEO 2023 Table 49 Raw'!AB35</f>
        <v>0</v>
      </c>
      <c r="Z45" s="27">
        <f>'AEO 2023 Table 49 Raw'!AC35</f>
        <v>0</v>
      </c>
      <c r="AA45" s="27">
        <f>'AEO 2023 Table 49 Raw'!AD35</f>
        <v>0</v>
      </c>
      <c r="AB45" s="27">
        <f>'AEO 2023 Table 49 Raw'!AE35</f>
        <v>0</v>
      </c>
      <c r="AC45" s="27">
        <f>'AEO 2023 Table 49 Raw'!AF35</f>
        <v>0</v>
      </c>
      <c r="AD45" s="27">
        <f>'AEO 2023 Table 49 Raw'!AG35</f>
        <v>0</v>
      </c>
      <c r="AE45" s="27">
        <f>'AEO 2023 Table 49 Raw'!AH35</f>
        <v>0</v>
      </c>
      <c r="AF45" s="45" t="str">
        <f>'AEO 2023 Table 49 Raw'!AI35</f>
        <v>- -</v>
      </c>
    </row>
    <row r="46" spans="1:32" ht="12" customHeight="1">
      <c r="A46" s="8" t="s">
        <v>1305</v>
      </c>
      <c r="B46" s="24" t="s">
        <v>1278</v>
      </c>
      <c r="C46" s="27">
        <f>'AEO 2023 Table 49 Raw'!F36</f>
        <v>4.2389999999999997E-3</v>
      </c>
      <c r="D46" s="27">
        <f>'AEO 2023 Table 49 Raw'!G36</f>
        <v>4.8370000000000002E-3</v>
      </c>
      <c r="E46" s="27">
        <f>'AEO 2023 Table 49 Raw'!H36</f>
        <v>5.3550000000000004E-3</v>
      </c>
      <c r="F46" s="27">
        <f>'AEO 2023 Table 49 Raw'!I36</f>
        <v>5.8450000000000004E-3</v>
      </c>
      <c r="G46" s="27">
        <f>'AEO 2023 Table 49 Raw'!J36</f>
        <v>6.2740000000000001E-3</v>
      </c>
      <c r="H46" s="27">
        <f>'AEO 2023 Table 49 Raw'!K36</f>
        <v>6.5900000000000004E-3</v>
      </c>
      <c r="I46" s="27">
        <f>'AEO 2023 Table 49 Raw'!L36</f>
        <v>6.7970000000000001E-3</v>
      </c>
      <c r="J46" s="27">
        <f>'AEO 2023 Table 49 Raw'!M36</f>
        <v>6.8970000000000004E-3</v>
      </c>
      <c r="K46" s="27">
        <f>'AEO 2023 Table 49 Raw'!N36</f>
        <v>6.9160000000000003E-3</v>
      </c>
      <c r="L46" s="27">
        <f>'AEO 2023 Table 49 Raw'!O36</f>
        <v>6.8609999999999999E-3</v>
      </c>
      <c r="M46" s="27">
        <f>'AEO 2023 Table 49 Raw'!P36</f>
        <v>6.7429999999999999E-3</v>
      </c>
      <c r="N46" s="27">
        <f>'AEO 2023 Table 49 Raw'!Q36</f>
        <v>6.5449999999999996E-3</v>
      </c>
      <c r="O46" s="27">
        <f>'AEO 2023 Table 49 Raw'!R36</f>
        <v>6.2859999999999999E-3</v>
      </c>
      <c r="P46" s="27">
        <f>'AEO 2023 Table 49 Raw'!S36</f>
        <v>6.0010000000000003E-3</v>
      </c>
      <c r="Q46" s="27">
        <f>'AEO 2023 Table 49 Raw'!T36</f>
        <v>5.6860000000000001E-3</v>
      </c>
      <c r="R46" s="27">
        <f>'AEO 2023 Table 49 Raw'!U36</f>
        <v>5.3920000000000001E-3</v>
      </c>
      <c r="S46" s="27">
        <f>'AEO 2023 Table 49 Raw'!V36</f>
        <v>5.1000000000000004E-3</v>
      </c>
      <c r="T46" s="27">
        <f>'AEO 2023 Table 49 Raw'!W36</f>
        <v>4.7580000000000001E-3</v>
      </c>
      <c r="U46" s="27">
        <f>'AEO 2023 Table 49 Raw'!X36</f>
        <v>4.4060000000000002E-3</v>
      </c>
      <c r="V46" s="27">
        <f>'AEO 2023 Table 49 Raw'!Y36</f>
        <v>4.1019999999999997E-3</v>
      </c>
      <c r="W46" s="27">
        <f>'AEO 2023 Table 49 Raw'!Z36</f>
        <v>3.8579999999999999E-3</v>
      </c>
      <c r="X46" s="27">
        <f>'AEO 2023 Table 49 Raw'!AA36</f>
        <v>3.6110000000000001E-3</v>
      </c>
      <c r="Y46" s="27">
        <f>'AEO 2023 Table 49 Raw'!AB36</f>
        <v>3.3869999999999998E-3</v>
      </c>
      <c r="Z46" s="27">
        <f>'AEO 2023 Table 49 Raw'!AC36</f>
        <v>3.1779999999999998E-3</v>
      </c>
      <c r="AA46" s="27">
        <f>'AEO 2023 Table 49 Raw'!AD36</f>
        <v>2.9849999999999998E-3</v>
      </c>
      <c r="AB46" s="27">
        <f>'AEO 2023 Table 49 Raw'!AE36</f>
        <v>2.807E-3</v>
      </c>
      <c r="AC46" s="27">
        <f>'AEO 2023 Table 49 Raw'!AF36</f>
        <v>2.64E-3</v>
      </c>
      <c r="AD46" s="27">
        <f>'AEO 2023 Table 49 Raw'!AG36</f>
        <v>2.4889999999999999E-3</v>
      </c>
      <c r="AE46" s="27">
        <f>'AEO 2023 Table 49 Raw'!AH36</f>
        <v>2.3509999999999998E-3</v>
      </c>
      <c r="AF46" s="45">
        <f>'AEO 2023 Table 49 Raw'!AI36</f>
        <v>-2.1000000000000001E-2</v>
      </c>
    </row>
    <row r="47" spans="1:32" ht="12" customHeight="1">
      <c r="A47" s="8" t="s">
        <v>1306</v>
      </c>
      <c r="B47" s="24" t="s">
        <v>1280</v>
      </c>
      <c r="C47" s="27">
        <f>'AEO 2023 Table 49 Raw'!F37</f>
        <v>0</v>
      </c>
      <c r="D47" s="27">
        <f>'AEO 2023 Table 49 Raw'!G37</f>
        <v>0</v>
      </c>
      <c r="E47" s="27">
        <f>'AEO 2023 Table 49 Raw'!H37</f>
        <v>1.047E-3</v>
      </c>
      <c r="F47" s="27">
        <f>'AEO 2023 Table 49 Raw'!I37</f>
        <v>2.127E-3</v>
      </c>
      <c r="G47" s="27">
        <f>'AEO 2023 Table 49 Raw'!J37</f>
        <v>3.241E-3</v>
      </c>
      <c r="H47" s="27">
        <f>'AEO 2023 Table 49 Raw'!K37</f>
        <v>4.3540000000000002E-3</v>
      </c>
      <c r="I47" s="27">
        <f>'AEO 2023 Table 49 Raw'!L37</f>
        <v>5.4720000000000003E-3</v>
      </c>
      <c r="J47" s="27">
        <f>'AEO 2023 Table 49 Raw'!M37</f>
        <v>6.5729999999999998E-3</v>
      </c>
      <c r="K47" s="27">
        <f>'AEO 2023 Table 49 Raw'!N37</f>
        <v>7.6629999999999997E-3</v>
      </c>
      <c r="L47" s="27">
        <f>'AEO 2023 Table 49 Raw'!O37</f>
        <v>8.7530000000000004E-3</v>
      </c>
      <c r="M47" s="27">
        <f>'AEO 2023 Table 49 Raw'!P37</f>
        <v>9.8750000000000001E-3</v>
      </c>
      <c r="N47" s="27">
        <f>'AEO 2023 Table 49 Raw'!Q37</f>
        <v>1.0983E-2</v>
      </c>
      <c r="O47" s="27">
        <f>'AEO 2023 Table 49 Raw'!R37</f>
        <v>1.2050999999999999E-2</v>
      </c>
      <c r="P47" s="27">
        <f>'AEO 2023 Table 49 Raw'!S37</f>
        <v>1.3096999999999999E-2</v>
      </c>
      <c r="Q47" s="27">
        <f>'AEO 2023 Table 49 Raw'!T37</f>
        <v>1.4095E-2</v>
      </c>
      <c r="R47" s="27">
        <f>'AEO 2023 Table 49 Raw'!U37</f>
        <v>1.511E-2</v>
      </c>
      <c r="S47" s="27">
        <f>'AEO 2023 Table 49 Raw'!V37</f>
        <v>1.6105000000000001E-2</v>
      </c>
      <c r="T47" s="27">
        <f>'AEO 2023 Table 49 Raw'!W37</f>
        <v>1.7072E-2</v>
      </c>
      <c r="U47" s="27">
        <f>'AEO 2023 Table 49 Raw'!X37</f>
        <v>1.8075000000000001E-2</v>
      </c>
      <c r="V47" s="27">
        <f>'AEO 2023 Table 49 Raw'!Y37</f>
        <v>1.9120000000000002E-2</v>
      </c>
      <c r="W47" s="27">
        <f>'AEO 2023 Table 49 Raw'!Z37</f>
        <v>2.0253E-2</v>
      </c>
      <c r="X47" s="27">
        <f>'AEO 2023 Table 49 Raw'!AA37</f>
        <v>2.1441000000000002E-2</v>
      </c>
      <c r="Y47" s="27">
        <f>'AEO 2023 Table 49 Raw'!AB37</f>
        <v>2.2678E-2</v>
      </c>
      <c r="Z47" s="27">
        <f>'AEO 2023 Table 49 Raw'!AC37</f>
        <v>2.3994000000000001E-2</v>
      </c>
      <c r="AA47" s="27">
        <f>'AEO 2023 Table 49 Raw'!AD37</f>
        <v>2.5464000000000001E-2</v>
      </c>
      <c r="AB47" s="27">
        <f>'AEO 2023 Table 49 Raw'!AE37</f>
        <v>2.7054000000000002E-2</v>
      </c>
      <c r="AC47" s="27">
        <f>'AEO 2023 Table 49 Raw'!AF37</f>
        <v>2.877E-2</v>
      </c>
      <c r="AD47" s="27">
        <f>'AEO 2023 Table 49 Raw'!AG37</f>
        <v>3.0686000000000001E-2</v>
      </c>
      <c r="AE47" s="27">
        <f>'AEO 2023 Table 49 Raw'!AH37</f>
        <v>3.2786000000000003E-2</v>
      </c>
      <c r="AF47" s="45" t="str">
        <f>'AEO 2023 Table 49 Raw'!AI37</f>
        <v>- -</v>
      </c>
    </row>
    <row r="48" spans="1:32" ht="12" customHeight="1">
      <c r="A48" s="8" t="s">
        <v>1307</v>
      </c>
      <c r="B48" s="24" t="s">
        <v>1282</v>
      </c>
      <c r="C48" s="27">
        <f>'AEO 2023 Table 49 Raw'!F38</f>
        <v>0</v>
      </c>
      <c r="D48" s="27">
        <f>'AEO 2023 Table 49 Raw'!G38</f>
        <v>0</v>
      </c>
      <c r="E48" s="27">
        <f>'AEO 2023 Table 49 Raw'!H38</f>
        <v>2.3640000000000002E-3</v>
      </c>
      <c r="F48" s="27">
        <f>'AEO 2023 Table 49 Raw'!I38</f>
        <v>4.7369999999999999E-3</v>
      </c>
      <c r="G48" s="27">
        <f>'AEO 2023 Table 49 Raw'!J38</f>
        <v>7.1450000000000003E-3</v>
      </c>
      <c r="H48" s="27">
        <f>'AEO 2023 Table 49 Raw'!K38</f>
        <v>9.5219999999999992E-3</v>
      </c>
      <c r="I48" s="27">
        <f>'AEO 2023 Table 49 Raw'!L38</f>
        <v>1.1861E-2</v>
      </c>
      <c r="J48" s="27">
        <f>'AEO 2023 Table 49 Raw'!M38</f>
        <v>1.4121999999999999E-2</v>
      </c>
      <c r="K48" s="27">
        <f>'AEO 2023 Table 49 Raw'!N38</f>
        <v>1.6327000000000001E-2</v>
      </c>
      <c r="L48" s="27">
        <f>'AEO 2023 Table 49 Raw'!O38</f>
        <v>1.8509000000000001E-2</v>
      </c>
      <c r="M48" s="27">
        <f>'AEO 2023 Table 49 Raw'!P38</f>
        <v>2.0725E-2</v>
      </c>
      <c r="N48" s="27">
        <f>'AEO 2023 Table 49 Raw'!Q38</f>
        <v>2.2883000000000001E-2</v>
      </c>
      <c r="O48" s="27">
        <f>'AEO 2023 Table 49 Raw'!R38</f>
        <v>2.4927000000000001E-2</v>
      </c>
      <c r="P48" s="27">
        <f>'AEO 2023 Table 49 Raw'!S38</f>
        <v>2.6898999999999999E-2</v>
      </c>
      <c r="Q48" s="27">
        <f>'AEO 2023 Table 49 Raw'!T38</f>
        <v>2.8738E-2</v>
      </c>
      <c r="R48" s="27">
        <f>'AEO 2023 Table 49 Raw'!U38</f>
        <v>3.0574E-2</v>
      </c>
      <c r="S48" s="27">
        <f>'AEO 2023 Table 49 Raw'!V38</f>
        <v>3.2329999999999998E-2</v>
      </c>
      <c r="T48" s="27">
        <f>'AEO 2023 Table 49 Raw'!W38</f>
        <v>3.3996999999999999E-2</v>
      </c>
      <c r="U48" s="27">
        <f>'AEO 2023 Table 49 Raw'!X38</f>
        <v>3.5702999999999999E-2</v>
      </c>
      <c r="V48" s="27">
        <f>'AEO 2023 Table 49 Raw'!Y38</f>
        <v>3.7462000000000002E-2</v>
      </c>
      <c r="W48" s="27">
        <f>'AEO 2023 Table 49 Raw'!Z38</f>
        <v>3.9357000000000003E-2</v>
      </c>
      <c r="X48" s="27">
        <f>'AEO 2023 Table 49 Raw'!AA38</f>
        <v>4.1302999999999999E-2</v>
      </c>
      <c r="Y48" s="27">
        <f>'AEO 2023 Table 49 Raw'!AB38</f>
        <v>4.3270999999999997E-2</v>
      </c>
      <c r="Z48" s="27">
        <f>'AEO 2023 Table 49 Raw'!AC38</f>
        <v>4.5317999999999997E-2</v>
      </c>
      <c r="AA48" s="27">
        <f>'AEO 2023 Table 49 Raw'!AD38</f>
        <v>4.7577000000000001E-2</v>
      </c>
      <c r="AB48" s="27">
        <f>'AEO 2023 Table 49 Raw'!AE38</f>
        <v>4.9952000000000003E-2</v>
      </c>
      <c r="AC48" s="27">
        <f>'AEO 2023 Table 49 Raw'!AF38</f>
        <v>5.2423999999999998E-2</v>
      </c>
      <c r="AD48" s="27">
        <f>'AEO 2023 Table 49 Raw'!AG38</f>
        <v>5.5099000000000002E-2</v>
      </c>
      <c r="AE48" s="27">
        <f>'AEO 2023 Table 49 Raw'!AH38</f>
        <v>5.7922000000000001E-2</v>
      </c>
      <c r="AF48" s="45" t="str">
        <f>'AEO 2023 Table 49 Raw'!AI38</f>
        <v>- -</v>
      </c>
    </row>
    <row r="49" spans="1:32" ht="12" customHeight="1">
      <c r="A49" s="8" t="s">
        <v>1308</v>
      </c>
      <c r="B49" s="24" t="s">
        <v>1284</v>
      </c>
      <c r="C49" s="27">
        <f>'AEO 2023 Table 49 Raw'!F39</f>
        <v>0</v>
      </c>
      <c r="D49" s="27">
        <f>'AEO 2023 Table 49 Raw'!G39</f>
        <v>0</v>
      </c>
      <c r="E49" s="27">
        <f>'AEO 2023 Table 49 Raw'!H39</f>
        <v>5.7010000000000003E-3</v>
      </c>
      <c r="F49" s="27">
        <f>'AEO 2023 Table 49 Raw'!I39</f>
        <v>1.1606999999999999E-2</v>
      </c>
      <c r="G49" s="27">
        <f>'AEO 2023 Table 49 Raw'!J39</f>
        <v>1.7784000000000001E-2</v>
      </c>
      <c r="H49" s="27">
        <f>'AEO 2023 Table 49 Raw'!K39</f>
        <v>2.4011999999999999E-2</v>
      </c>
      <c r="I49" s="27">
        <f>'AEO 2023 Table 49 Raw'!L39</f>
        <v>3.0249999999999999E-2</v>
      </c>
      <c r="J49" s="27">
        <f>'AEO 2023 Table 49 Raw'!M39</f>
        <v>3.6382999999999999E-2</v>
      </c>
      <c r="K49" s="27">
        <f>'AEO 2023 Table 49 Raw'!N39</f>
        <v>4.2418999999999998E-2</v>
      </c>
      <c r="L49" s="27">
        <f>'AEO 2023 Table 49 Raw'!O39</f>
        <v>4.8391999999999998E-2</v>
      </c>
      <c r="M49" s="27">
        <f>'AEO 2023 Table 49 Raw'!P39</f>
        <v>5.4426000000000002E-2</v>
      </c>
      <c r="N49" s="27">
        <f>'AEO 2023 Table 49 Raw'!Q39</f>
        <v>6.0228999999999998E-2</v>
      </c>
      <c r="O49" s="27">
        <f>'AEO 2023 Table 49 Raw'!R39</f>
        <v>6.5667000000000003E-2</v>
      </c>
      <c r="P49" s="27">
        <f>'AEO 2023 Table 49 Raw'!S39</f>
        <v>7.0873000000000005E-2</v>
      </c>
      <c r="Q49" s="27">
        <f>'AEO 2023 Table 49 Raw'!T39</f>
        <v>7.5647000000000006E-2</v>
      </c>
      <c r="R49" s="27">
        <f>'AEO 2023 Table 49 Raw'!U39</f>
        <v>8.0312999999999996E-2</v>
      </c>
      <c r="S49" s="27">
        <f>'AEO 2023 Table 49 Raw'!V39</f>
        <v>8.4670999999999996E-2</v>
      </c>
      <c r="T49" s="27">
        <f>'AEO 2023 Table 49 Raw'!W39</f>
        <v>8.8666999999999996E-2</v>
      </c>
      <c r="U49" s="27">
        <f>'AEO 2023 Table 49 Raw'!X39</f>
        <v>9.2609999999999998E-2</v>
      </c>
      <c r="V49" s="27">
        <f>'AEO 2023 Table 49 Raw'!Y39</f>
        <v>9.6520999999999996E-2</v>
      </c>
      <c r="W49" s="27">
        <f>'AEO 2023 Table 49 Raw'!Z39</f>
        <v>0.100616</v>
      </c>
      <c r="X49" s="27">
        <f>'AEO 2023 Table 49 Raw'!AA39</f>
        <v>0.104708</v>
      </c>
      <c r="Y49" s="27">
        <f>'AEO 2023 Table 49 Raw'!AB39</f>
        <v>0.108751</v>
      </c>
      <c r="Z49" s="27">
        <f>'AEO 2023 Table 49 Raw'!AC39</f>
        <v>0.112911</v>
      </c>
      <c r="AA49" s="27">
        <f>'AEO 2023 Table 49 Raw'!AD39</f>
        <v>0.11756999999999999</v>
      </c>
      <c r="AB49" s="27">
        <f>'AEO 2023 Table 49 Raw'!AE39</f>
        <v>0.12256499999999999</v>
      </c>
      <c r="AC49" s="27">
        <f>'AEO 2023 Table 49 Raw'!AF39</f>
        <v>0.12792899999999999</v>
      </c>
      <c r="AD49" s="27">
        <f>'AEO 2023 Table 49 Raw'!AG39</f>
        <v>0.13400100000000001</v>
      </c>
      <c r="AE49" s="27">
        <f>'AEO 2023 Table 49 Raw'!AH39</f>
        <v>0.14074999999999999</v>
      </c>
      <c r="AF49" s="45" t="str">
        <f>'AEO 2023 Table 49 Raw'!AI39</f>
        <v>- -</v>
      </c>
    </row>
    <row r="50" spans="1:32" ht="15" customHeight="1">
      <c r="A50" s="8" t="s">
        <v>1309</v>
      </c>
      <c r="B50" s="24" t="s">
        <v>1310</v>
      </c>
      <c r="C50" s="27">
        <f>'AEO 2023 Table 49 Raw'!F40</f>
        <v>186.94918799999999</v>
      </c>
      <c r="D50" s="27">
        <f>'AEO 2023 Table 49 Raw'!G40</f>
        <v>184.02345299999999</v>
      </c>
      <c r="E50" s="27">
        <f>'AEO 2023 Table 49 Raw'!H40</f>
        <v>181.72447199999999</v>
      </c>
      <c r="F50" s="27">
        <f>'AEO 2023 Table 49 Raw'!I40</f>
        <v>181.54272499999999</v>
      </c>
      <c r="G50" s="27">
        <f>'AEO 2023 Table 49 Raw'!J40</f>
        <v>182.67984000000001</v>
      </c>
      <c r="H50" s="27">
        <f>'AEO 2023 Table 49 Raw'!K40</f>
        <v>183.488831</v>
      </c>
      <c r="I50" s="27">
        <f>'AEO 2023 Table 49 Raw'!L40</f>
        <v>184.07605000000001</v>
      </c>
      <c r="J50" s="27">
        <f>'AEO 2023 Table 49 Raw'!M40</f>
        <v>184.193726</v>
      </c>
      <c r="K50" s="27">
        <f>'AEO 2023 Table 49 Raw'!N40</f>
        <v>184.23619099999999</v>
      </c>
      <c r="L50" s="27">
        <f>'AEO 2023 Table 49 Raw'!O40</f>
        <v>184.284637</v>
      </c>
      <c r="M50" s="27">
        <f>'AEO 2023 Table 49 Raw'!P40</f>
        <v>184.70048499999999</v>
      </c>
      <c r="N50" s="27">
        <f>'AEO 2023 Table 49 Raw'!Q40</f>
        <v>184.697327</v>
      </c>
      <c r="O50" s="27">
        <f>'AEO 2023 Table 49 Raw'!R40</f>
        <v>184.19468699999999</v>
      </c>
      <c r="P50" s="27">
        <f>'AEO 2023 Table 49 Raw'!S40</f>
        <v>183.775024</v>
      </c>
      <c r="Q50" s="27">
        <f>'AEO 2023 Table 49 Raw'!T40</f>
        <v>183.03814700000001</v>
      </c>
      <c r="R50" s="27">
        <f>'AEO 2023 Table 49 Raw'!U40</f>
        <v>182.89442399999999</v>
      </c>
      <c r="S50" s="27">
        <f>'AEO 2023 Table 49 Raw'!V40</f>
        <v>182.88275100000001</v>
      </c>
      <c r="T50" s="27">
        <f>'AEO 2023 Table 49 Raw'!W40</f>
        <v>182.668274</v>
      </c>
      <c r="U50" s="27">
        <f>'AEO 2023 Table 49 Raw'!X40</f>
        <v>182.65016199999999</v>
      </c>
      <c r="V50" s="27">
        <f>'AEO 2023 Table 49 Raw'!Y40</f>
        <v>182.50058000000001</v>
      </c>
      <c r="W50" s="27">
        <f>'AEO 2023 Table 49 Raw'!Z40</f>
        <v>182.46910099999999</v>
      </c>
      <c r="X50" s="27">
        <f>'AEO 2023 Table 49 Raw'!AA40</f>
        <v>182.32656900000001</v>
      </c>
      <c r="Y50" s="27">
        <f>'AEO 2023 Table 49 Raw'!AB40</f>
        <v>182.065201</v>
      </c>
      <c r="Z50" s="27">
        <f>'AEO 2023 Table 49 Raw'!AC40</f>
        <v>181.671616</v>
      </c>
      <c r="AA50" s="27">
        <f>'AEO 2023 Table 49 Raw'!AD40</f>
        <v>181.266907</v>
      </c>
      <c r="AB50" s="27">
        <f>'AEO 2023 Table 49 Raw'!AE40</f>
        <v>180.744415</v>
      </c>
      <c r="AC50" s="27">
        <f>'AEO 2023 Table 49 Raw'!AF40</f>
        <v>180.15121500000001</v>
      </c>
      <c r="AD50" s="27">
        <f>'AEO 2023 Table 49 Raw'!AG40</f>
        <v>179.89952099999999</v>
      </c>
      <c r="AE50" s="27">
        <f>'AEO 2023 Table 49 Raw'!AH40</f>
        <v>179.86982699999999</v>
      </c>
      <c r="AF50" s="45">
        <f>'AEO 2023 Table 49 Raw'!AI40</f>
        <v>-1E-3</v>
      </c>
    </row>
    <row r="51" spans="1:32" ht="15" customHeight="1">
      <c r="A51" s="8" t="s">
        <v>1311</v>
      </c>
      <c r="B51" s="23" t="s">
        <v>1312</v>
      </c>
      <c r="C51" s="27">
        <f>'AEO 2023 Table 49 Raw'!F41</f>
        <v>321.95339999999999</v>
      </c>
      <c r="D51" s="27">
        <f>'AEO 2023 Table 49 Raw'!G41</f>
        <v>317.39248700000002</v>
      </c>
      <c r="E51" s="27">
        <f>'AEO 2023 Table 49 Raw'!H41</f>
        <v>314.48513800000001</v>
      </c>
      <c r="F51" s="27">
        <f>'AEO 2023 Table 49 Raw'!I41</f>
        <v>314.94528200000002</v>
      </c>
      <c r="G51" s="27">
        <f>'AEO 2023 Table 49 Raw'!J41</f>
        <v>317.255585</v>
      </c>
      <c r="H51" s="27">
        <f>'AEO 2023 Table 49 Raw'!K41</f>
        <v>318.78924599999999</v>
      </c>
      <c r="I51" s="27">
        <f>'AEO 2023 Table 49 Raw'!L41</f>
        <v>320.01522799999998</v>
      </c>
      <c r="J51" s="27">
        <f>'AEO 2023 Table 49 Raw'!M41</f>
        <v>320.71121199999999</v>
      </c>
      <c r="K51" s="27">
        <f>'AEO 2023 Table 49 Raw'!N41</f>
        <v>321.69329800000003</v>
      </c>
      <c r="L51" s="27">
        <f>'AEO 2023 Table 49 Raw'!O41</f>
        <v>323.025848</v>
      </c>
      <c r="M51" s="27">
        <f>'AEO 2023 Table 49 Raw'!P41</f>
        <v>325.34118699999999</v>
      </c>
      <c r="N51" s="27">
        <f>'AEO 2023 Table 49 Raw'!Q41</f>
        <v>327.113831</v>
      </c>
      <c r="O51" s="27">
        <f>'AEO 2023 Table 49 Raw'!R41</f>
        <v>328.192047</v>
      </c>
      <c r="P51" s="27">
        <f>'AEO 2023 Table 49 Raw'!S41</f>
        <v>329.51705900000002</v>
      </c>
      <c r="Q51" s="27">
        <f>'AEO 2023 Table 49 Raw'!T41</f>
        <v>330.28295900000001</v>
      </c>
      <c r="R51" s="27">
        <f>'AEO 2023 Table 49 Raw'!U41</f>
        <v>332.07742300000001</v>
      </c>
      <c r="S51" s="27">
        <f>'AEO 2023 Table 49 Raw'!V41</f>
        <v>333.92361499999998</v>
      </c>
      <c r="T51" s="27">
        <f>'AEO 2023 Table 49 Raw'!W41</f>
        <v>335.44903599999998</v>
      </c>
      <c r="U51" s="27">
        <f>'AEO 2023 Table 49 Raw'!X41</f>
        <v>337.36404399999998</v>
      </c>
      <c r="V51" s="27">
        <f>'AEO 2023 Table 49 Raw'!Y41</f>
        <v>339.16110200000003</v>
      </c>
      <c r="W51" s="27">
        <f>'AEO 2023 Table 49 Raw'!Z41</f>
        <v>341.21862800000002</v>
      </c>
      <c r="X51" s="27">
        <f>'AEO 2023 Table 49 Raw'!AA41</f>
        <v>343.15524299999998</v>
      </c>
      <c r="Y51" s="27">
        <f>'AEO 2023 Table 49 Raw'!AB41</f>
        <v>344.90252700000002</v>
      </c>
      <c r="Z51" s="27">
        <f>'AEO 2023 Table 49 Raw'!AC41</f>
        <v>346.50024400000001</v>
      </c>
      <c r="AA51" s="27">
        <f>'AEO 2023 Table 49 Raw'!AD41</f>
        <v>348.24490400000002</v>
      </c>
      <c r="AB51" s="27">
        <f>'AEO 2023 Table 49 Raw'!AE41</f>
        <v>349.90035999999998</v>
      </c>
      <c r="AC51" s="27">
        <f>'AEO 2023 Table 49 Raw'!AF41</f>
        <v>351.47170999999997</v>
      </c>
      <c r="AD51" s="27">
        <f>'AEO 2023 Table 49 Raw'!AG41</f>
        <v>353.64367700000003</v>
      </c>
      <c r="AE51" s="27">
        <f>'AEO 2023 Table 49 Raw'!AH41</f>
        <v>356.19241299999999</v>
      </c>
      <c r="AF51" s="45">
        <f>'AEO 2023 Table 49 Raw'!AI41</f>
        <v>4.0000000000000001E-3</v>
      </c>
    </row>
    <row r="52" spans="1:32" ht="15" customHeight="1">
      <c r="C52" s="27"/>
      <c r="D52" s="27"/>
      <c r="E52" s="27"/>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27"/>
      <c r="AF52" s="45"/>
    </row>
    <row r="53" spans="1:32" ht="15" customHeight="1">
      <c r="B53" s="23" t="s">
        <v>1313</v>
      </c>
      <c r="C53" s="27"/>
      <c r="D53" s="27"/>
      <c r="E53" s="27"/>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27"/>
      <c r="AF53" s="45"/>
    </row>
    <row r="54" spans="1:32" ht="15" customHeight="1">
      <c r="B54" s="23" t="s">
        <v>1267</v>
      </c>
      <c r="C54" s="27"/>
      <c r="D54" s="27"/>
      <c r="E54" s="27"/>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27"/>
      <c r="AF54" s="45"/>
    </row>
    <row r="55" spans="1:32" ht="15" customHeight="1">
      <c r="A55" s="8" t="s">
        <v>1314</v>
      </c>
      <c r="B55" s="24" t="s">
        <v>1269</v>
      </c>
      <c r="C55" s="27">
        <f>'AEO 2023 Table 49 Raw'!F44</f>
        <v>505.03723100000002</v>
      </c>
      <c r="D55" s="27">
        <f>'AEO 2023 Table 49 Raw'!G44</f>
        <v>485.44491599999998</v>
      </c>
      <c r="E55" s="27">
        <f>'AEO 2023 Table 49 Raw'!H44</f>
        <v>469.56829800000003</v>
      </c>
      <c r="F55" s="27">
        <f>'AEO 2023 Table 49 Raw'!I44</f>
        <v>457.05853300000001</v>
      </c>
      <c r="G55" s="27">
        <f>'AEO 2023 Table 49 Raw'!J44</f>
        <v>445.32620200000002</v>
      </c>
      <c r="H55" s="27">
        <f>'AEO 2023 Table 49 Raw'!K44</f>
        <v>431.78775000000002</v>
      </c>
      <c r="I55" s="27">
        <f>'AEO 2023 Table 49 Raw'!L44</f>
        <v>418.97491500000001</v>
      </c>
      <c r="J55" s="27">
        <f>'AEO 2023 Table 49 Raw'!M44</f>
        <v>407.44158900000002</v>
      </c>
      <c r="K55" s="27">
        <f>'AEO 2023 Table 49 Raw'!N44</f>
        <v>398.90502900000001</v>
      </c>
      <c r="L55" s="27">
        <f>'AEO 2023 Table 49 Raw'!O44</f>
        <v>393.05145299999998</v>
      </c>
      <c r="M55" s="27">
        <f>'AEO 2023 Table 49 Raw'!P44</f>
        <v>389.76025399999997</v>
      </c>
      <c r="N55" s="27">
        <f>'AEO 2023 Table 49 Raw'!Q44</f>
        <v>387.04650900000001</v>
      </c>
      <c r="O55" s="27">
        <f>'AEO 2023 Table 49 Raw'!R44</f>
        <v>384.93383799999998</v>
      </c>
      <c r="P55" s="27">
        <f>'AEO 2023 Table 49 Raw'!S44</f>
        <v>383.96670499999999</v>
      </c>
      <c r="Q55" s="27">
        <f>'AEO 2023 Table 49 Raw'!T44</f>
        <v>382.68963600000001</v>
      </c>
      <c r="R55" s="27">
        <f>'AEO 2023 Table 49 Raw'!U44</f>
        <v>382.74392699999999</v>
      </c>
      <c r="S55" s="27">
        <f>'AEO 2023 Table 49 Raw'!V44</f>
        <v>383.16451999999998</v>
      </c>
      <c r="T55" s="27">
        <f>'AEO 2023 Table 49 Raw'!W44</f>
        <v>383.860657</v>
      </c>
      <c r="U55" s="27">
        <f>'AEO 2023 Table 49 Raw'!X44</f>
        <v>385.70626800000002</v>
      </c>
      <c r="V55" s="27">
        <f>'AEO 2023 Table 49 Raw'!Y44</f>
        <v>387.97345000000001</v>
      </c>
      <c r="W55" s="27">
        <f>'AEO 2023 Table 49 Raw'!Z44</f>
        <v>391.06152300000002</v>
      </c>
      <c r="X55" s="27">
        <f>'AEO 2023 Table 49 Raw'!AA44</f>
        <v>394.662262</v>
      </c>
      <c r="Y55" s="27">
        <f>'AEO 2023 Table 49 Raw'!AB44</f>
        <v>398.46346999999997</v>
      </c>
      <c r="Z55" s="27">
        <f>'AEO 2023 Table 49 Raw'!AC44</f>
        <v>402.75805700000001</v>
      </c>
      <c r="AA55" s="27">
        <f>'AEO 2023 Table 49 Raw'!AD44</f>
        <v>407.94180299999999</v>
      </c>
      <c r="AB55" s="27">
        <f>'AEO 2023 Table 49 Raw'!AE44</f>
        <v>413.58783</v>
      </c>
      <c r="AC55" s="27">
        <f>'AEO 2023 Table 49 Raw'!AF44</f>
        <v>419.52957199999997</v>
      </c>
      <c r="AD55" s="27">
        <f>'AEO 2023 Table 49 Raw'!AG44</f>
        <v>426.11764499999998</v>
      </c>
      <c r="AE55" s="27">
        <f>'AEO 2023 Table 49 Raw'!AH44</f>
        <v>433.09433000000001</v>
      </c>
      <c r="AF55" s="45">
        <f>'AEO 2023 Table 49 Raw'!AI44</f>
        <v>-5.0000000000000001E-3</v>
      </c>
    </row>
    <row r="56" spans="1:32" ht="15" customHeight="1">
      <c r="A56" s="8" t="s">
        <v>1315</v>
      </c>
      <c r="B56" s="24" t="s">
        <v>1271</v>
      </c>
      <c r="C56" s="27">
        <f>'AEO 2023 Table 49 Raw'!F45</f>
        <v>197.09033199999999</v>
      </c>
      <c r="D56" s="27">
        <f>'AEO 2023 Table 49 Raw'!G45</f>
        <v>201.26857000000001</v>
      </c>
      <c r="E56" s="27">
        <f>'AEO 2023 Table 49 Raw'!H45</f>
        <v>206.06437700000001</v>
      </c>
      <c r="F56" s="27">
        <f>'AEO 2023 Table 49 Raw'!I45</f>
        <v>211.38995399999999</v>
      </c>
      <c r="G56" s="27">
        <f>'AEO 2023 Table 49 Raw'!J45</f>
        <v>216.262878</v>
      </c>
      <c r="H56" s="27">
        <f>'AEO 2023 Table 49 Raw'!K45</f>
        <v>219.178146</v>
      </c>
      <c r="I56" s="27">
        <f>'AEO 2023 Table 49 Raw'!L45</f>
        <v>221.272842</v>
      </c>
      <c r="J56" s="27">
        <f>'AEO 2023 Table 49 Raw'!M45</f>
        <v>223.02633700000001</v>
      </c>
      <c r="K56" s="27">
        <f>'AEO 2023 Table 49 Raw'!N45</f>
        <v>225.39292900000001</v>
      </c>
      <c r="L56" s="27">
        <f>'AEO 2023 Table 49 Raw'!O45</f>
        <v>228.195145</v>
      </c>
      <c r="M56" s="27">
        <f>'AEO 2023 Table 49 Raw'!P45</f>
        <v>232.10806299999999</v>
      </c>
      <c r="N56" s="27">
        <f>'AEO 2023 Table 49 Raw'!Q45</f>
        <v>236.13992300000001</v>
      </c>
      <c r="O56" s="27">
        <f>'AEO 2023 Table 49 Raw'!R45</f>
        <v>239.99026499999999</v>
      </c>
      <c r="P56" s="27">
        <f>'AEO 2023 Table 49 Raw'!S45</f>
        <v>244.10591099999999</v>
      </c>
      <c r="Q56" s="27">
        <f>'AEO 2023 Table 49 Raw'!T45</f>
        <v>247.91830400000001</v>
      </c>
      <c r="R56" s="27">
        <f>'AEO 2023 Table 49 Raw'!U45</f>
        <v>252.39035000000001</v>
      </c>
      <c r="S56" s="27">
        <f>'AEO 2023 Table 49 Raw'!V45</f>
        <v>256.58529700000003</v>
      </c>
      <c r="T56" s="27">
        <f>'AEO 2023 Table 49 Raw'!W45</f>
        <v>260.04367100000002</v>
      </c>
      <c r="U56" s="27">
        <f>'AEO 2023 Table 49 Raw'!X45</f>
        <v>263.66922</v>
      </c>
      <c r="V56" s="27">
        <f>'AEO 2023 Table 49 Raw'!Y45</f>
        <v>268.157196</v>
      </c>
      <c r="W56" s="27">
        <f>'AEO 2023 Table 49 Raw'!Z45</f>
        <v>272.69494600000002</v>
      </c>
      <c r="X56" s="27">
        <f>'AEO 2023 Table 49 Raw'!AA45</f>
        <v>276.627747</v>
      </c>
      <c r="Y56" s="27">
        <f>'AEO 2023 Table 49 Raw'!AB45</f>
        <v>280.18627900000001</v>
      </c>
      <c r="Z56" s="27">
        <f>'AEO 2023 Table 49 Raw'!AC45</f>
        <v>283.63119499999999</v>
      </c>
      <c r="AA56" s="27">
        <f>'AEO 2023 Table 49 Raw'!AD45</f>
        <v>287.394745</v>
      </c>
      <c r="AB56" s="27">
        <f>'AEO 2023 Table 49 Raw'!AE45</f>
        <v>291.14355499999999</v>
      </c>
      <c r="AC56" s="27">
        <f>'AEO 2023 Table 49 Raw'!AF45</f>
        <v>294.69296300000002</v>
      </c>
      <c r="AD56" s="27">
        <f>'AEO 2023 Table 49 Raw'!AG45</f>
        <v>298.480591</v>
      </c>
      <c r="AE56" s="27">
        <f>'AEO 2023 Table 49 Raw'!AH45</f>
        <v>302.51641799999999</v>
      </c>
      <c r="AF56" s="45">
        <f>'AEO 2023 Table 49 Raw'!AI45</f>
        <v>1.4999999999999999E-2</v>
      </c>
    </row>
    <row r="57" spans="1:32" ht="15" customHeight="1">
      <c r="A57" s="8" t="s">
        <v>1316</v>
      </c>
      <c r="B57" s="24" t="s">
        <v>915</v>
      </c>
      <c r="C57" s="27">
        <f>'AEO 2023 Table 49 Raw'!F46</f>
        <v>8.8570000000000003E-3</v>
      </c>
      <c r="D57" s="27">
        <f>'AEO 2023 Table 49 Raw'!G46</f>
        <v>7.2086999999999998E-2</v>
      </c>
      <c r="E57" s="27">
        <f>'AEO 2023 Table 49 Raw'!H46</f>
        <v>0.13471</v>
      </c>
      <c r="F57" s="27">
        <f>'AEO 2023 Table 49 Raw'!I46</f>
        <v>0.19301199999999999</v>
      </c>
      <c r="G57" s="27">
        <f>'AEO 2023 Table 49 Raw'!J46</f>
        <v>0.24727499999999999</v>
      </c>
      <c r="H57" s="27">
        <f>'AEO 2023 Table 49 Raw'!K46</f>
        <v>0.29535499999999998</v>
      </c>
      <c r="I57" s="27">
        <f>'AEO 2023 Table 49 Raw'!L46</f>
        <v>0.33980399999999999</v>
      </c>
      <c r="J57" s="27">
        <f>'AEO 2023 Table 49 Raw'!M46</f>
        <v>0.38144499999999998</v>
      </c>
      <c r="K57" s="27">
        <f>'AEO 2023 Table 49 Raw'!N46</f>
        <v>0.42167100000000002</v>
      </c>
      <c r="L57" s="27">
        <f>'AEO 2023 Table 49 Raw'!O46</f>
        <v>0.46169700000000002</v>
      </c>
      <c r="M57" s="27">
        <f>'AEO 2023 Table 49 Raw'!P46</f>
        <v>0.50309700000000002</v>
      </c>
      <c r="N57" s="27">
        <f>'AEO 2023 Table 49 Raw'!Q46</f>
        <v>0.54411500000000002</v>
      </c>
      <c r="O57" s="27">
        <f>'AEO 2023 Table 49 Raw'!R46</f>
        <v>0.58357700000000001</v>
      </c>
      <c r="P57" s="27">
        <f>'AEO 2023 Table 49 Raw'!S46</f>
        <v>0.62368699999999999</v>
      </c>
      <c r="Q57" s="27">
        <f>'AEO 2023 Table 49 Raw'!T46</f>
        <v>0.66417899999999996</v>
      </c>
      <c r="R57" s="27">
        <f>'AEO 2023 Table 49 Raw'!U46</f>
        <v>0.70931200000000005</v>
      </c>
      <c r="S57" s="27">
        <f>'AEO 2023 Table 49 Raw'!V46</f>
        <v>0.75850799999999996</v>
      </c>
      <c r="T57" s="27">
        <f>'AEO 2023 Table 49 Raw'!W46</f>
        <v>0.81182399999999999</v>
      </c>
      <c r="U57" s="27">
        <f>'AEO 2023 Table 49 Raw'!X46</f>
        <v>0.87161</v>
      </c>
      <c r="V57" s="27">
        <f>'AEO 2023 Table 49 Raw'!Y46</f>
        <v>0.93724099999999999</v>
      </c>
      <c r="W57" s="27">
        <f>'AEO 2023 Table 49 Raw'!Z46</f>
        <v>1.0095240000000001</v>
      </c>
      <c r="X57" s="27">
        <f>'AEO 2023 Table 49 Raw'!AA46</f>
        <v>1.087445</v>
      </c>
      <c r="Y57" s="27">
        <f>'AEO 2023 Table 49 Raw'!AB46</f>
        <v>1.1688320000000001</v>
      </c>
      <c r="Z57" s="27">
        <f>'AEO 2023 Table 49 Raw'!AC46</f>
        <v>1.2558339999999999</v>
      </c>
      <c r="AA57" s="27">
        <f>'AEO 2023 Table 49 Raw'!AD46</f>
        <v>1.35043</v>
      </c>
      <c r="AB57" s="27">
        <f>'AEO 2023 Table 49 Raw'!AE46</f>
        <v>1.45109</v>
      </c>
      <c r="AC57" s="27">
        <f>'AEO 2023 Table 49 Raw'!AF46</f>
        <v>1.556732</v>
      </c>
      <c r="AD57" s="27">
        <f>'AEO 2023 Table 49 Raw'!AG46</f>
        <v>1.6688339999999999</v>
      </c>
      <c r="AE57" s="27">
        <f>'AEO 2023 Table 49 Raw'!AH46</f>
        <v>1.786314</v>
      </c>
      <c r="AF57" s="45">
        <f>'AEO 2023 Table 49 Raw'!AI46</f>
        <v>0.20899999999999999</v>
      </c>
    </row>
    <row r="58" spans="1:32" ht="15" customHeight="1">
      <c r="A58" s="8" t="s">
        <v>1317</v>
      </c>
      <c r="B58" s="24" t="s">
        <v>1274</v>
      </c>
      <c r="C58" s="27">
        <f>'AEO 2023 Table 49 Raw'!F47</f>
        <v>0.192854</v>
      </c>
      <c r="D58" s="27">
        <f>'AEO 2023 Table 49 Raw'!G47</f>
        <v>0.175927</v>
      </c>
      <c r="E58" s="27">
        <f>'AEO 2023 Table 49 Raw'!H47</f>
        <v>0.16134599999999999</v>
      </c>
      <c r="F58" s="27">
        <f>'AEO 2023 Table 49 Raw'!I47</f>
        <v>0.148507</v>
      </c>
      <c r="G58" s="27">
        <f>'AEO 2023 Table 49 Raw'!J47</f>
        <v>0.13669799999999999</v>
      </c>
      <c r="H58" s="27">
        <f>'AEO 2023 Table 49 Raw'!K47</f>
        <v>0.12523899999999999</v>
      </c>
      <c r="I58" s="27">
        <f>'AEO 2023 Table 49 Raw'!L47</f>
        <v>0.114492</v>
      </c>
      <c r="J58" s="27">
        <f>'AEO 2023 Table 49 Raw'!M47</f>
        <v>0.104583</v>
      </c>
      <c r="K58" s="27">
        <f>'AEO 2023 Table 49 Raw'!N47</f>
        <v>9.5825999999999995E-2</v>
      </c>
      <c r="L58" s="27">
        <f>'AEO 2023 Table 49 Raw'!O47</f>
        <v>8.8041999999999995E-2</v>
      </c>
      <c r="M58" s="27">
        <f>'AEO 2023 Table 49 Raw'!P47</f>
        <v>8.1095E-2</v>
      </c>
      <c r="N58" s="27">
        <f>'AEO 2023 Table 49 Raw'!Q47</f>
        <v>7.4130000000000001E-2</v>
      </c>
      <c r="O58" s="27">
        <f>'AEO 2023 Table 49 Raw'!R47</f>
        <v>6.6986000000000004E-2</v>
      </c>
      <c r="P58" s="27">
        <f>'AEO 2023 Table 49 Raw'!S47</f>
        <v>5.9619999999999999E-2</v>
      </c>
      <c r="Q58" s="27">
        <f>'AEO 2023 Table 49 Raw'!T47</f>
        <v>5.2169E-2</v>
      </c>
      <c r="R58" s="27">
        <f>'AEO 2023 Table 49 Raw'!U47</f>
        <v>4.4464999999999998E-2</v>
      </c>
      <c r="S58" s="27">
        <f>'AEO 2023 Table 49 Raw'!V47</f>
        <v>3.7345999999999997E-2</v>
      </c>
      <c r="T58" s="27">
        <f>'AEO 2023 Table 49 Raw'!W47</f>
        <v>3.0891999999999999E-2</v>
      </c>
      <c r="U58" s="27">
        <f>'AEO 2023 Table 49 Raw'!X47</f>
        <v>2.4523E-2</v>
      </c>
      <c r="V58" s="27">
        <f>'AEO 2023 Table 49 Raw'!Y47</f>
        <v>1.9553999999999998E-2</v>
      </c>
      <c r="W58" s="27">
        <f>'AEO 2023 Table 49 Raw'!Z47</f>
        <v>1.5955E-2</v>
      </c>
      <c r="X58" s="27">
        <f>'AEO 2023 Table 49 Raw'!AA47</f>
        <v>1.3365E-2</v>
      </c>
      <c r="Y58" s="27">
        <f>'AEO 2023 Table 49 Raw'!AB47</f>
        <v>1.17E-2</v>
      </c>
      <c r="Z58" s="27">
        <f>'AEO 2023 Table 49 Raw'!AC47</f>
        <v>1.0548999999999999E-2</v>
      </c>
      <c r="AA58" s="27">
        <f>'AEO 2023 Table 49 Raw'!AD47</f>
        <v>9.6310000000000007E-3</v>
      </c>
      <c r="AB58" s="27">
        <f>'AEO 2023 Table 49 Raw'!AE47</f>
        <v>8.9779999999999999E-3</v>
      </c>
      <c r="AC58" s="27">
        <f>'AEO 2023 Table 49 Raw'!AF47</f>
        <v>8.1410000000000007E-3</v>
      </c>
      <c r="AD58" s="27">
        <f>'AEO 2023 Table 49 Raw'!AG47</f>
        <v>7.1910000000000003E-3</v>
      </c>
      <c r="AE58" s="27">
        <f>'AEO 2023 Table 49 Raw'!AH47</f>
        <v>6.0070000000000002E-3</v>
      </c>
      <c r="AF58" s="45">
        <f>'AEO 2023 Table 49 Raw'!AI47</f>
        <v>-0.11700000000000001</v>
      </c>
    </row>
    <row r="59" spans="1:32" ht="15" customHeight="1">
      <c r="A59" s="8" t="s">
        <v>1318</v>
      </c>
      <c r="B59" s="24" t="s">
        <v>1276</v>
      </c>
      <c r="C59" s="27">
        <f>'AEO 2023 Table 49 Raw'!F48</f>
        <v>46.30368</v>
      </c>
      <c r="D59" s="27">
        <f>'AEO 2023 Table 49 Raw'!G48</f>
        <v>45.147464999999997</v>
      </c>
      <c r="E59" s="27">
        <f>'AEO 2023 Table 49 Raw'!H48</f>
        <v>44.153458000000001</v>
      </c>
      <c r="F59" s="27">
        <f>'AEO 2023 Table 49 Raw'!I48</f>
        <v>43.265628999999997</v>
      </c>
      <c r="G59" s="27">
        <f>'AEO 2023 Table 49 Raw'!J48</f>
        <v>42.385063000000002</v>
      </c>
      <c r="H59" s="27">
        <f>'AEO 2023 Table 49 Raw'!K48</f>
        <v>41.373074000000003</v>
      </c>
      <c r="I59" s="27">
        <f>'AEO 2023 Table 49 Raw'!L48</f>
        <v>40.410004000000001</v>
      </c>
      <c r="J59" s="27">
        <f>'AEO 2023 Table 49 Raw'!M48</f>
        <v>39.551361</v>
      </c>
      <c r="K59" s="27">
        <f>'AEO 2023 Table 49 Raw'!N48</f>
        <v>38.888568999999997</v>
      </c>
      <c r="L59" s="27">
        <f>'AEO 2023 Table 49 Raw'!O48</f>
        <v>38.416331999999997</v>
      </c>
      <c r="M59" s="27">
        <f>'AEO 2023 Table 49 Raw'!P48</f>
        <v>38.143318000000001</v>
      </c>
      <c r="N59" s="27">
        <f>'AEO 2023 Table 49 Raw'!Q48</f>
        <v>37.850304000000001</v>
      </c>
      <c r="O59" s="27">
        <f>'AEO 2023 Table 49 Raw'!R48</f>
        <v>37.347014999999999</v>
      </c>
      <c r="P59" s="27">
        <f>'AEO 2023 Table 49 Raw'!S48</f>
        <v>36.758690000000001</v>
      </c>
      <c r="Q59" s="27">
        <f>'AEO 2023 Table 49 Raw'!T48</f>
        <v>35.986319999999999</v>
      </c>
      <c r="R59" s="27">
        <f>'AEO 2023 Table 49 Raw'!U48</f>
        <v>35.266883999999997</v>
      </c>
      <c r="S59" s="27">
        <f>'AEO 2023 Table 49 Raw'!V48</f>
        <v>34.371727</v>
      </c>
      <c r="T59" s="27">
        <f>'AEO 2023 Table 49 Raw'!W48</f>
        <v>33.439532999999997</v>
      </c>
      <c r="U59" s="27">
        <f>'AEO 2023 Table 49 Raw'!X48</f>
        <v>32.662486999999999</v>
      </c>
      <c r="V59" s="27">
        <f>'AEO 2023 Table 49 Raw'!Y48</f>
        <v>32.055050000000001</v>
      </c>
      <c r="W59" s="27">
        <f>'AEO 2023 Table 49 Raw'!Z48</f>
        <v>31.636341000000002</v>
      </c>
      <c r="X59" s="27">
        <f>'AEO 2023 Table 49 Raw'!AA48</f>
        <v>31.408114999999999</v>
      </c>
      <c r="Y59" s="27">
        <f>'AEO 2023 Table 49 Raw'!AB48</f>
        <v>31.356092</v>
      </c>
      <c r="Z59" s="27">
        <f>'AEO 2023 Table 49 Raw'!AC48</f>
        <v>31.392386999999999</v>
      </c>
      <c r="AA59" s="27">
        <f>'AEO 2023 Table 49 Raw'!AD48</f>
        <v>31.533971999999999</v>
      </c>
      <c r="AB59" s="27">
        <f>'AEO 2023 Table 49 Raw'!AE48</f>
        <v>31.735731000000001</v>
      </c>
      <c r="AC59" s="27">
        <f>'AEO 2023 Table 49 Raw'!AF48</f>
        <v>31.973125</v>
      </c>
      <c r="AD59" s="27">
        <f>'AEO 2023 Table 49 Raw'!AG48</f>
        <v>32.235847</v>
      </c>
      <c r="AE59" s="27">
        <f>'AEO 2023 Table 49 Raw'!AH48</f>
        <v>32.518433000000002</v>
      </c>
      <c r="AF59" s="45">
        <f>'AEO 2023 Table 49 Raw'!AI48</f>
        <v>-1.2999999999999999E-2</v>
      </c>
    </row>
    <row r="60" spans="1:32" ht="15" customHeight="1">
      <c r="A60" s="8" t="s">
        <v>1319</v>
      </c>
      <c r="B60" s="24" t="s">
        <v>1278</v>
      </c>
      <c r="C60" s="27">
        <f>'AEO 2023 Table 49 Raw'!F49</f>
        <v>4.6360000000000004E-3</v>
      </c>
      <c r="D60" s="27">
        <f>'AEO 2023 Table 49 Raw'!G49</f>
        <v>4.2170000000000003E-3</v>
      </c>
      <c r="E60" s="27">
        <f>'AEO 2023 Table 49 Raw'!H49</f>
        <v>3.882E-3</v>
      </c>
      <c r="F60" s="27">
        <f>'AEO 2023 Table 49 Raw'!I49</f>
        <v>3.62E-3</v>
      </c>
      <c r="G60" s="27">
        <f>'AEO 2023 Table 49 Raw'!J49</f>
        <v>3.4129999999999998E-3</v>
      </c>
      <c r="H60" s="27">
        <f>'AEO 2023 Table 49 Raw'!K49</f>
        <v>3.241E-3</v>
      </c>
      <c r="I60" s="27">
        <f>'AEO 2023 Table 49 Raw'!L49</f>
        <v>3.107E-3</v>
      </c>
      <c r="J60" s="27">
        <f>'AEO 2023 Table 49 Raw'!M49</f>
        <v>2.9020000000000001E-3</v>
      </c>
      <c r="K60" s="27">
        <f>'AEO 2023 Table 49 Raw'!N49</f>
        <v>2.6519999999999998E-3</v>
      </c>
      <c r="L60" s="27">
        <f>'AEO 2023 Table 49 Raw'!O49</f>
        <v>2.4220000000000001E-3</v>
      </c>
      <c r="M60" s="27">
        <f>'AEO 2023 Table 49 Raw'!P49</f>
        <v>2.2169999999999998E-3</v>
      </c>
      <c r="N60" s="27">
        <f>'AEO 2023 Table 49 Raw'!Q49</f>
        <v>1.856E-3</v>
      </c>
      <c r="O60" s="27">
        <f>'AEO 2023 Table 49 Raw'!R49</f>
        <v>1.4549999999999999E-3</v>
      </c>
      <c r="P60" s="27">
        <f>'AEO 2023 Table 49 Raw'!S49</f>
        <v>1.142E-3</v>
      </c>
      <c r="Q60" s="27">
        <f>'AEO 2023 Table 49 Raw'!T49</f>
        <v>8.9400000000000005E-4</v>
      </c>
      <c r="R60" s="27">
        <f>'AEO 2023 Table 49 Raw'!U49</f>
        <v>7.0100000000000002E-4</v>
      </c>
      <c r="S60" s="27">
        <f>'AEO 2023 Table 49 Raw'!V49</f>
        <v>5.4799999999999998E-4</v>
      </c>
      <c r="T60" s="27">
        <f>'AEO 2023 Table 49 Raw'!W49</f>
        <v>4.2700000000000002E-4</v>
      </c>
      <c r="U60" s="27">
        <f>'AEO 2023 Table 49 Raw'!X49</f>
        <v>3.79E-4</v>
      </c>
      <c r="V60" s="27">
        <f>'AEO 2023 Table 49 Raw'!Y49</f>
        <v>3.6900000000000002E-4</v>
      </c>
      <c r="W60" s="27">
        <f>'AEO 2023 Table 49 Raw'!Z49</f>
        <v>3.59E-4</v>
      </c>
      <c r="X60" s="27">
        <f>'AEO 2023 Table 49 Raw'!AA49</f>
        <v>3.48E-4</v>
      </c>
      <c r="Y60" s="27">
        <f>'AEO 2023 Table 49 Raw'!AB49</f>
        <v>2.81E-4</v>
      </c>
      <c r="Z60" s="27">
        <f>'AEO 2023 Table 49 Raw'!AC49</f>
        <v>1.9699999999999999E-4</v>
      </c>
      <c r="AA60" s="27">
        <f>'AEO 2023 Table 49 Raw'!AD49</f>
        <v>1.3799999999999999E-4</v>
      </c>
      <c r="AB60" s="27">
        <f>'AEO 2023 Table 49 Raw'!AE49</f>
        <v>9.7E-5</v>
      </c>
      <c r="AC60" s="27">
        <f>'AEO 2023 Table 49 Raw'!AF49</f>
        <v>6.7999999999999999E-5</v>
      </c>
      <c r="AD60" s="27">
        <f>'AEO 2023 Table 49 Raw'!AG49</f>
        <v>4.8000000000000001E-5</v>
      </c>
      <c r="AE60" s="27">
        <f>'AEO 2023 Table 49 Raw'!AH49</f>
        <v>3.3000000000000003E-5</v>
      </c>
      <c r="AF60" s="45">
        <f>'AEO 2023 Table 49 Raw'!AI49</f>
        <v>-0.16200000000000001</v>
      </c>
    </row>
    <row r="61" spans="1:32" ht="15" customHeight="1">
      <c r="A61" s="8" t="s">
        <v>1320</v>
      </c>
      <c r="B61" s="24" t="s">
        <v>1280</v>
      </c>
      <c r="C61" s="27">
        <f>'AEO 2023 Table 49 Raw'!F50</f>
        <v>0</v>
      </c>
      <c r="D61" s="27">
        <f>'AEO 2023 Table 49 Raw'!G50</f>
        <v>3.1223000000000001E-2</v>
      </c>
      <c r="E61" s="27">
        <f>'AEO 2023 Table 49 Raw'!H50</f>
        <v>6.2052000000000003E-2</v>
      </c>
      <c r="F61" s="27">
        <f>'AEO 2023 Table 49 Raw'!I50</f>
        <v>9.4270999999999994E-2</v>
      </c>
      <c r="G61" s="27">
        <f>'AEO 2023 Table 49 Raw'!J50</f>
        <v>0.12647800000000001</v>
      </c>
      <c r="H61" s="27">
        <f>'AEO 2023 Table 49 Raw'!K50</f>
        <v>0.15697800000000001</v>
      </c>
      <c r="I61" s="27">
        <f>'AEO 2023 Table 49 Raw'!L50</f>
        <v>0.18640999999999999</v>
      </c>
      <c r="J61" s="27">
        <f>'AEO 2023 Table 49 Raw'!M50</f>
        <v>0.214703</v>
      </c>
      <c r="K61" s="27">
        <f>'AEO 2023 Table 49 Raw'!N50</f>
        <v>0.24248700000000001</v>
      </c>
      <c r="L61" s="27">
        <f>'AEO 2023 Table 49 Raw'!O50</f>
        <v>0.27023999999999998</v>
      </c>
      <c r="M61" s="27">
        <f>'AEO 2023 Table 49 Raw'!P50</f>
        <v>0.29915000000000003</v>
      </c>
      <c r="N61" s="27">
        <f>'AEO 2023 Table 49 Raw'!Q50</f>
        <v>0.32853300000000002</v>
      </c>
      <c r="O61" s="27">
        <f>'AEO 2023 Table 49 Raw'!R50</f>
        <v>0.35842000000000002</v>
      </c>
      <c r="P61" s="27">
        <f>'AEO 2023 Table 49 Raw'!S50</f>
        <v>0.39030399999999998</v>
      </c>
      <c r="Q61" s="27">
        <f>'AEO 2023 Table 49 Raw'!T50</f>
        <v>0.42387000000000002</v>
      </c>
      <c r="R61" s="27">
        <f>'AEO 2023 Table 49 Raw'!U50</f>
        <v>0.46174199999999999</v>
      </c>
      <c r="S61" s="27">
        <f>'AEO 2023 Table 49 Raw'!V50</f>
        <v>0.50373699999999999</v>
      </c>
      <c r="T61" s="27">
        <f>'AEO 2023 Table 49 Raw'!W50</f>
        <v>0.55010000000000003</v>
      </c>
      <c r="U61" s="27">
        <f>'AEO 2023 Table 49 Raw'!X50</f>
        <v>0.60294199999999998</v>
      </c>
      <c r="V61" s="27">
        <f>'AEO 2023 Table 49 Raw'!Y50</f>
        <v>0.66208199999999995</v>
      </c>
      <c r="W61" s="27">
        <f>'AEO 2023 Table 49 Raw'!Z50</f>
        <v>0.72731500000000004</v>
      </c>
      <c r="X61" s="27">
        <f>'AEO 2023 Table 49 Raw'!AA50</f>
        <v>0.79698999999999998</v>
      </c>
      <c r="Y61" s="27">
        <f>'AEO 2023 Table 49 Raw'!AB50</f>
        <v>0.87017100000000003</v>
      </c>
      <c r="Z61" s="27">
        <f>'AEO 2023 Table 49 Raw'!AC50</f>
        <v>0.94737499999999997</v>
      </c>
      <c r="AA61" s="27">
        <f>'AEO 2023 Table 49 Raw'!AD50</f>
        <v>1.0282020000000001</v>
      </c>
      <c r="AB61" s="27">
        <f>'AEO 2023 Table 49 Raw'!AE50</f>
        <v>1.111251</v>
      </c>
      <c r="AC61" s="27">
        <f>'AEO 2023 Table 49 Raw'!AF50</f>
        <v>1.195668</v>
      </c>
      <c r="AD61" s="27">
        <f>'AEO 2023 Table 49 Raw'!AG50</f>
        <v>1.282565</v>
      </c>
      <c r="AE61" s="27">
        <f>'AEO 2023 Table 49 Raw'!AH50</f>
        <v>1.3711439999999999</v>
      </c>
      <c r="AF61" s="45" t="str">
        <f>'AEO 2023 Table 49 Raw'!AI50</f>
        <v>- -</v>
      </c>
    </row>
    <row r="62" spans="1:32" ht="15" customHeight="1">
      <c r="A62" s="8" t="s">
        <v>1321</v>
      </c>
      <c r="B62" s="24" t="s">
        <v>1282</v>
      </c>
      <c r="C62" s="27">
        <f>'AEO 2023 Table 49 Raw'!F51</f>
        <v>0</v>
      </c>
      <c r="D62" s="27">
        <f>'AEO 2023 Table 49 Raw'!G51</f>
        <v>3.7399000000000002E-2</v>
      </c>
      <c r="E62" s="27">
        <f>'AEO 2023 Table 49 Raw'!H51</f>
        <v>7.4163000000000007E-2</v>
      </c>
      <c r="F62" s="27">
        <f>'AEO 2023 Table 49 Raw'!I51</f>
        <v>0.11178100000000001</v>
      </c>
      <c r="G62" s="27">
        <f>'AEO 2023 Table 49 Raw'!J51</f>
        <v>0.14894499999999999</v>
      </c>
      <c r="H62" s="27">
        <f>'AEO 2023 Table 49 Raw'!K51</f>
        <v>0.18398300000000001</v>
      </c>
      <c r="I62" s="27">
        <f>'AEO 2023 Table 49 Raw'!L51</f>
        <v>0.21740999999999999</v>
      </c>
      <c r="J62" s="27">
        <f>'AEO 2023 Table 49 Raw'!M51</f>
        <v>0.24943899999999999</v>
      </c>
      <c r="K62" s="27">
        <f>'AEO 2023 Table 49 Raw'!N51</f>
        <v>0.28114099999999997</v>
      </c>
      <c r="L62" s="27">
        <f>'AEO 2023 Table 49 Raw'!O51</f>
        <v>0.31350499999999998</v>
      </c>
      <c r="M62" s="27">
        <f>'AEO 2023 Table 49 Raw'!P51</f>
        <v>0.34805000000000003</v>
      </c>
      <c r="N62" s="27">
        <f>'AEO 2023 Table 49 Raw'!Q51</f>
        <v>0.38410100000000003</v>
      </c>
      <c r="O62" s="27">
        <f>'AEO 2023 Table 49 Raw'!R51</f>
        <v>0.42158600000000002</v>
      </c>
      <c r="P62" s="27">
        <f>'AEO 2023 Table 49 Raw'!S51</f>
        <v>0.46238800000000002</v>
      </c>
      <c r="Q62" s="27">
        <f>'AEO 2023 Table 49 Raw'!T51</f>
        <v>0.506243</v>
      </c>
      <c r="R62" s="27">
        <f>'AEO 2023 Table 49 Raw'!U51</f>
        <v>0.55655399999999999</v>
      </c>
      <c r="S62" s="27">
        <f>'AEO 2023 Table 49 Raw'!V51</f>
        <v>0.61326000000000003</v>
      </c>
      <c r="T62" s="27">
        <f>'AEO 2023 Table 49 Raw'!W51</f>
        <v>0.67687399999999998</v>
      </c>
      <c r="U62" s="27">
        <f>'AEO 2023 Table 49 Raw'!X51</f>
        <v>0.75017900000000004</v>
      </c>
      <c r="V62" s="27">
        <f>'AEO 2023 Table 49 Raw'!Y51</f>
        <v>0.83308300000000002</v>
      </c>
      <c r="W62" s="27">
        <f>'AEO 2023 Table 49 Raw'!Z51</f>
        <v>0.92514799999999997</v>
      </c>
      <c r="X62" s="27">
        <f>'AEO 2023 Table 49 Raw'!AA51</f>
        <v>1.0241309999999999</v>
      </c>
      <c r="Y62" s="27">
        <f>'AEO 2023 Table 49 Raw'!AB51</f>
        <v>1.1286910000000001</v>
      </c>
      <c r="Z62" s="27">
        <f>'AEO 2023 Table 49 Raw'!AC51</f>
        <v>1.239614</v>
      </c>
      <c r="AA62" s="27">
        <f>'AEO 2023 Table 49 Raw'!AD51</f>
        <v>1.356347</v>
      </c>
      <c r="AB62" s="27">
        <f>'AEO 2023 Table 49 Raw'!AE51</f>
        <v>1.4767459999999999</v>
      </c>
      <c r="AC62" s="27">
        <f>'AEO 2023 Table 49 Raw'!AF51</f>
        <v>1.599477</v>
      </c>
      <c r="AD62" s="27">
        <f>'AEO 2023 Table 49 Raw'!AG51</f>
        <v>1.725881</v>
      </c>
      <c r="AE62" s="27">
        <f>'AEO 2023 Table 49 Raw'!AH51</f>
        <v>1.854649</v>
      </c>
      <c r="AF62" s="45" t="str">
        <f>'AEO 2023 Table 49 Raw'!AI51</f>
        <v>- -</v>
      </c>
    </row>
    <row r="63" spans="1:32" ht="15" customHeight="1">
      <c r="A63" s="8" t="s">
        <v>1322</v>
      </c>
      <c r="B63" s="24" t="s">
        <v>1284</v>
      </c>
      <c r="C63" s="27">
        <f>'AEO 2023 Table 49 Raw'!F52</f>
        <v>0</v>
      </c>
      <c r="D63" s="27">
        <f>'AEO 2023 Table 49 Raw'!G52</f>
        <v>0</v>
      </c>
      <c r="E63" s="27">
        <f>'AEO 2023 Table 49 Raw'!H52</f>
        <v>1.2E-5</v>
      </c>
      <c r="F63" s="27">
        <f>'AEO 2023 Table 49 Raw'!I52</f>
        <v>2.6999999999999999E-5</v>
      </c>
      <c r="G63" s="27">
        <f>'AEO 2023 Table 49 Raw'!J52</f>
        <v>4.3000000000000002E-5</v>
      </c>
      <c r="H63" s="27">
        <f>'AEO 2023 Table 49 Raw'!K52</f>
        <v>5.8E-5</v>
      </c>
      <c r="I63" s="27">
        <f>'AEO 2023 Table 49 Raw'!L52</f>
        <v>7.2000000000000002E-5</v>
      </c>
      <c r="J63" s="27">
        <f>'AEO 2023 Table 49 Raw'!M52</f>
        <v>8.6000000000000003E-5</v>
      </c>
      <c r="K63" s="27">
        <f>'AEO 2023 Table 49 Raw'!N52</f>
        <v>9.8999999999999994E-5</v>
      </c>
      <c r="L63" s="27">
        <f>'AEO 2023 Table 49 Raw'!O52</f>
        <v>1.12E-4</v>
      </c>
      <c r="M63" s="27">
        <f>'AEO 2023 Table 49 Raw'!P52</f>
        <v>1.2400000000000001E-4</v>
      </c>
      <c r="N63" s="27">
        <f>'AEO 2023 Table 49 Raw'!Q52</f>
        <v>1.36E-4</v>
      </c>
      <c r="O63" s="27">
        <f>'AEO 2023 Table 49 Raw'!R52</f>
        <v>1.46E-4</v>
      </c>
      <c r="P63" s="27">
        <f>'AEO 2023 Table 49 Raw'!S52</f>
        <v>1.56E-4</v>
      </c>
      <c r="Q63" s="27">
        <f>'AEO 2023 Table 49 Raw'!T52</f>
        <v>1.65E-4</v>
      </c>
      <c r="R63" s="27">
        <f>'AEO 2023 Table 49 Raw'!U52</f>
        <v>1.73E-4</v>
      </c>
      <c r="S63" s="27">
        <f>'AEO 2023 Table 49 Raw'!V52</f>
        <v>1.8000000000000001E-4</v>
      </c>
      <c r="T63" s="27">
        <f>'AEO 2023 Table 49 Raw'!W52</f>
        <v>1.8599999999999999E-4</v>
      </c>
      <c r="U63" s="27">
        <f>'AEO 2023 Table 49 Raw'!X52</f>
        <v>1.92E-4</v>
      </c>
      <c r="V63" s="27">
        <f>'AEO 2023 Table 49 Raw'!Y52</f>
        <v>1.9699999999999999E-4</v>
      </c>
      <c r="W63" s="27">
        <f>'AEO 2023 Table 49 Raw'!Z52</f>
        <v>2.0100000000000001E-4</v>
      </c>
      <c r="X63" s="27">
        <f>'AEO 2023 Table 49 Raw'!AA52</f>
        <v>2.04E-4</v>
      </c>
      <c r="Y63" s="27">
        <f>'AEO 2023 Table 49 Raw'!AB52</f>
        <v>2.05E-4</v>
      </c>
      <c r="Z63" s="27">
        <f>'AEO 2023 Table 49 Raw'!AC52</f>
        <v>2.0599999999999999E-4</v>
      </c>
      <c r="AA63" s="27">
        <f>'AEO 2023 Table 49 Raw'!AD52</f>
        <v>2.05E-4</v>
      </c>
      <c r="AB63" s="27">
        <f>'AEO 2023 Table 49 Raw'!AE52</f>
        <v>2.03E-4</v>
      </c>
      <c r="AC63" s="27">
        <f>'AEO 2023 Table 49 Raw'!AF52</f>
        <v>1.9900000000000001E-4</v>
      </c>
      <c r="AD63" s="27">
        <f>'AEO 2023 Table 49 Raw'!AG52</f>
        <v>1.94E-4</v>
      </c>
      <c r="AE63" s="27">
        <f>'AEO 2023 Table 49 Raw'!AH52</f>
        <v>1.8799999999999999E-4</v>
      </c>
      <c r="AF63" s="45" t="str">
        <f>'AEO 2023 Table 49 Raw'!AI52</f>
        <v>- -</v>
      </c>
    </row>
    <row r="64" spans="1:32" ht="15" customHeight="1">
      <c r="A64" s="8" t="s">
        <v>1323</v>
      </c>
      <c r="B64" s="24" t="s">
        <v>1286</v>
      </c>
      <c r="C64" s="27">
        <f>'AEO 2023 Table 49 Raw'!F53</f>
        <v>748.63757299999997</v>
      </c>
      <c r="D64" s="27">
        <f>'AEO 2023 Table 49 Raw'!G53</f>
        <v>732.18170199999997</v>
      </c>
      <c r="E64" s="27">
        <f>'AEO 2023 Table 49 Raw'!H53</f>
        <v>720.22216800000001</v>
      </c>
      <c r="F64" s="27">
        <f>'AEO 2023 Table 49 Raw'!I53</f>
        <v>712.26519800000005</v>
      </c>
      <c r="G64" s="27">
        <f>'AEO 2023 Table 49 Raw'!J53</f>
        <v>704.637024</v>
      </c>
      <c r="H64" s="27">
        <f>'AEO 2023 Table 49 Raw'!K53</f>
        <v>693.10351600000001</v>
      </c>
      <c r="I64" s="27">
        <f>'AEO 2023 Table 49 Raw'!L53</f>
        <v>681.51892099999998</v>
      </c>
      <c r="J64" s="27">
        <f>'AEO 2023 Table 49 Raw'!M53</f>
        <v>670.97229000000004</v>
      </c>
      <c r="K64" s="27">
        <f>'AEO 2023 Table 49 Raw'!N53</f>
        <v>664.22985800000004</v>
      </c>
      <c r="L64" s="27">
        <f>'AEO 2023 Table 49 Raw'!O53</f>
        <v>660.79852300000005</v>
      </c>
      <c r="M64" s="27">
        <f>'AEO 2023 Table 49 Raw'!P53</f>
        <v>661.24548300000004</v>
      </c>
      <c r="N64" s="27">
        <f>'AEO 2023 Table 49 Raw'!Q53</f>
        <v>662.36968999999999</v>
      </c>
      <c r="O64" s="27">
        <f>'AEO 2023 Table 49 Raw'!R53</f>
        <v>663.70306400000004</v>
      </c>
      <c r="P64" s="27">
        <f>'AEO 2023 Table 49 Raw'!S53</f>
        <v>666.36871299999996</v>
      </c>
      <c r="Q64" s="27">
        <f>'AEO 2023 Table 49 Raw'!T53</f>
        <v>668.24139400000001</v>
      </c>
      <c r="R64" s="27">
        <f>'AEO 2023 Table 49 Raw'!U53</f>
        <v>672.17394999999999</v>
      </c>
      <c r="S64" s="27">
        <f>'AEO 2023 Table 49 Raw'!V53</f>
        <v>676.034851</v>
      </c>
      <c r="T64" s="27">
        <f>'AEO 2023 Table 49 Raw'!W53</f>
        <v>679.41394000000003</v>
      </c>
      <c r="U64" s="27">
        <f>'AEO 2023 Table 49 Raw'!X53</f>
        <v>684.28704800000003</v>
      </c>
      <c r="V64" s="27">
        <f>'AEO 2023 Table 49 Raw'!Y53</f>
        <v>690.63824499999998</v>
      </c>
      <c r="W64" s="27">
        <f>'AEO 2023 Table 49 Raw'!Z53</f>
        <v>698.07128899999998</v>
      </c>
      <c r="X64" s="27">
        <f>'AEO 2023 Table 49 Raw'!AA53</f>
        <v>705.62066700000003</v>
      </c>
      <c r="Y64" s="27">
        <f>'AEO 2023 Table 49 Raw'!AB53</f>
        <v>713.18554700000004</v>
      </c>
      <c r="Z64" s="27">
        <f>'AEO 2023 Table 49 Raw'!AC53</f>
        <v>721.23504600000001</v>
      </c>
      <c r="AA64" s="27">
        <f>'AEO 2023 Table 49 Raw'!AD53</f>
        <v>730.61511199999995</v>
      </c>
      <c r="AB64" s="27">
        <f>'AEO 2023 Table 49 Raw'!AE53</f>
        <v>740.51525900000001</v>
      </c>
      <c r="AC64" s="27">
        <f>'AEO 2023 Table 49 Raw'!AF53</f>
        <v>750.55535899999995</v>
      </c>
      <c r="AD64" s="27">
        <f>'AEO 2023 Table 49 Raw'!AG53</f>
        <v>761.51879899999994</v>
      </c>
      <c r="AE64" s="27">
        <f>'AEO 2023 Table 49 Raw'!AH53</f>
        <v>773.14739999999995</v>
      </c>
      <c r="AF64" s="45">
        <f>'AEO 2023 Table 49 Raw'!AI53</f>
        <v>1E-3</v>
      </c>
    </row>
    <row r="65" spans="1:32" ht="15" customHeight="1">
      <c r="B65" s="23" t="s">
        <v>1287</v>
      </c>
      <c r="C65" s="27"/>
      <c r="D65" s="27"/>
      <c r="E65" s="27"/>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c r="AE65" s="27"/>
      <c r="AF65" s="45"/>
    </row>
    <row r="66" spans="1:32" ht="15" customHeight="1">
      <c r="A66" s="8" t="s">
        <v>1324</v>
      </c>
      <c r="B66" s="24" t="s">
        <v>1269</v>
      </c>
      <c r="C66" s="27">
        <f>'AEO 2023 Table 49 Raw'!F55</f>
        <v>596.71069299999999</v>
      </c>
      <c r="D66" s="27">
        <f>'AEO 2023 Table 49 Raw'!G55</f>
        <v>577.86407499999996</v>
      </c>
      <c r="E66" s="27">
        <f>'AEO 2023 Table 49 Raw'!H55</f>
        <v>561.91143799999998</v>
      </c>
      <c r="F66" s="27">
        <f>'AEO 2023 Table 49 Raw'!I55</f>
        <v>551.58679199999995</v>
      </c>
      <c r="G66" s="27">
        <f>'AEO 2023 Table 49 Raw'!J55</f>
        <v>544.22857699999997</v>
      </c>
      <c r="H66" s="27">
        <f>'AEO 2023 Table 49 Raw'!K55</f>
        <v>535.85253899999998</v>
      </c>
      <c r="I66" s="27">
        <f>'AEO 2023 Table 49 Raw'!L55</f>
        <v>527.97473100000002</v>
      </c>
      <c r="J66" s="27">
        <f>'AEO 2023 Table 49 Raw'!M55</f>
        <v>519.22680700000001</v>
      </c>
      <c r="K66" s="27">
        <f>'AEO 2023 Table 49 Raw'!N55</f>
        <v>511.23809799999998</v>
      </c>
      <c r="L66" s="27">
        <f>'AEO 2023 Table 49 Raw'!O55</f>
        <v>504.13198899999998</v>
      </c>
      <c r="M66" s="27">
        <f>'AEO 2023 Table 49 Raw'!P55</f>
        <v>499.34158300000001</v>
      </c>
      <c r="N66" s="27">
        <f>'AEO 2023 Table 49 Raw'!Q55</f>
        <v>494.26428199999998</v>
      </c>
      <c r="O66" s="27">
        <f>'AEO 2023 Table 49 Raw'!R55</f>
        <v>488.88336199999998</v>
      </c>
      <c r="P66" s="27">
        <f>'AEO 2023 Table 49 Raw'!S55</f>
        <v>484.94207799999998</v>
      </c>
      <c r="Q66" s="27">
        <f>'AEO 2023 Table 49 Raw'!T55</f>
        <v>481.30944799999997</v>
      </c>
      <c r="R66" s="27">
        <f>'AEO 2023 Table 49 Raw'!U55</f>
        <v>479.89810199999999</v>
      </c>
      <c r="S66" s="27">
        <f>'AEO 2023 Table 49 Raw'!V55</f>
        <v>478.96508799999998</v>
      </c>
      <c r="T66" s="27">
        <f>'AEO 2023 Table 49 Raw'!W55</f>
        <v>477.97808800000001</v>
      </c>
      <c r="U66" s="27">
        <f>'AEO 2023 Table 49 Raw'!X55</f>
        <v>477.87914999999998</v>
      </c>
      <c r="V66" s="27">
        <f>'AEO 2023 Table 49 Raw'!Y55</f>
        <v>477.79556300000002</v>
      </c>
      <c r="W66" s="27">
        <f>'AEO 2023 Table 49 Raw'!Z55</f>
        <v>478.32308999999998</v>
      </c>
      <c r="X66" s="27">
        <f>'AEO 2023 Table 49 Raw'!AA55</f>
        <v>479.55770899999999</v>
      </c>
      <c r="Y66" s="27">
        <f>'AEO 2023 Table 49 Raw'!AB55</f>
        <v>481.22937000000002</v>
      </c>
      <c r="Z66" s="27">
        <f>'AEO 2023 Table 49 Raw'!AC55</f>
        <v>482.93978900000002</v>
      </c>
      <c r="AA66" s="27">
        <f>'AEO 2023 Table 49 Raw'!AD55</f>
        <v>484.90911899999998</v>
      </c>
      <c r="AB66" s="27">
        <f>'AEO 2023 Table 49 Raw'!AE55</f>
        <v>487.035797</v>
      </c>
      <c r="AC66" s="27">
        <f>'AEO 2023 Table 49 Raw'!AF55</f>
        <v>489.28424100000001</v>
      </c>
      <c r="AD66" s="27">
        <f>'AEO 2023 Table 49 Raw'!AG55</f>
        <v>492.56643700000001</v>
      </c>
      <c r="AE66" s="27">
        <f>'AEO 2023 Table 49 Raw'!AH55</f>
        <v>496.462738</v>
      </c>
      <c r="AF66" s="45">
        <f>'AEO 2023 Table 49 Raw'!AI55</f>
        <v>-7.0000000000000001E-3</v>
      </c>
    </row>
    <row r="67" spans="1:32" ht="15" customHeight="1">
      <c r="A67" s="8" t="s">
        <v>1325</v>
      </c>
      <c r="B67" s="24" t="s">
        <v>1271</v>
      </c>
      <c r="C67" s="27">
        <f>'AEO 2023 Table 49 Raw'!F56</f>
        <v>361.335083</v>
      </c>
      <c r="D67" s="27">
        <f>'AEO 2023 Table 49 Raw'!G56</f>
        <v>350.68691999999999</v>
      </c>
      <c r="E67" s="27">
        <f>'AEO 2023 Table 49 Raw'!H56</f>
        <v>342.39187600000002</v>
      </c>
      <c r="F67" s="27">
        <f>'AEO 2023 Table 49 Raw'!I56</f>
        <v>336.454407</v>
      </c>
      <c r="G67" s="27">
        <f>'AEO 2023 Table 49 Raw'!J56</f>
        <v>332.32705700000002</v>
      </c>
      <c r="H67" s="27">
        <f>'AEO 2023 Table 49 Raw'!K56</f>
        <v>327.322113</v>
      </c>
      <c r="I67" s="27">
        <f>'AEO 2023 Table 49 Raw'!L56</f>
        <v>322.78909299999998</v>
      </c>
      <c r="J67" s="27">
        <f>'AEO 2023 Table 49 Raw'!M56</f>
        <v>318.01577800000001</v>
      </c>
      <c r="K67" s="27">
        <f>'AEO 2023 Table 49 Raw'!N56</f>
        <v>313.64859000000001</v>
      </c>
      <c r="L67" s="27">
        <f>'AEO 2023 Table 49 Raw'!O56</f>
        <v>309.65252700000002</v>
      </c>
      <c r="M67" s="27">
        <f>'AEO 2023 Table 49 Raw'!P56</f>
        <v>307.22006199999998</v>
      </c>
      <c r="N67" s="27">
        <f>'AEO 2023 Table 49 Raw'!Q56</f>
        <v>304.33242799999999</v>
      </c>
      <c r="O67" s="27">
        <f>'AEO 2023 Table 49 Raw'!R56</f>
        <v>301.408997</v>
      </c>
      <c r="P67" s="27">
        <f>'AEO 2023 Table 49 Raw'!S56</f>
        <v>299.17279100000002</v>
      </c>
      <c r="Q67" s="27">
        <f>'AEO 2023 Table 49 Raw'!T56</f>
        <v>296.57843000000003</v>
      </c>
      <c r="R67" s="27">
        <f>'AEO 2023 Table 49 Raw'!U56</f>
        <v>295.55175800000001</v>
      </c>
      <c r="S67" s="27">
        <f>'AEO 2023 Table 49 Raw'!V56</f>
        <v>293.95367399999998</v>
      </c>
      <c r="T67" s="27">
        <f>'AEO 2023 Table 49 Raw'!W56</f>
        <v>293.10812399999998</v>
      </c>
      <c r="U67" s="27">
        <f>'AEO 2023 Table 49 Raw'!X56</f>
        <v>292.27783199999999</v>
      </c>
      <c r="V67" s="27">
        <f>'AEO 2023 Table 49 Raw'!Y56</f>
        <v>291.80944799999997</v>
      </c>
      <c r="W67" s="27">
        <f>'AEO 2023 Table 49 Raw'!Z56</f>
        <v>291.92584199999999</v>
      </c>
      <c r="X67" s="27">
        <f>'AEO 2023 Table 49 Raw'!AA56</f>
        <v>292.504211</v>
      </c>
      <c r="Y67" s="27">
        <f>'AEO 2023 Table 49 Raw'!AB56</f>
        <v>293.29244999999997</v>
      </c>
      <c r="Z67" s="27">
        <f>'AEO 2023 Table 49 Raw'!AC56</f>
        <v>293.97250400000001</v>
      </c>
      <c r="AA67" s="27">
        <f>'AEO 2023 Table 49 Raw'!AD56</f>
        <v>294.81460600000003</v>
      </c>
      <c r="AB67" s="27">
        <f>'AEO 2023 Table 49 Raw'!AE56</f>
        <v>295.618134</v>
      </c>
      <c r="AC67" s="27">
        <f>'AEO 2023 Table 49 Raw'!AF56</f>
        <v>296.45013399999999</v>
      </c>
      <c r="AD67" s="27">
        <f>'AEO 2023 Table 49 Raw'!AG56</f>
        <v>297.938019</v>
      </c>
      <c r="AE67" s="27">
        <f>'AEO 2023 Table 49 Raw'!AH56</f>
        <v>299.64453099999997</v>
      </c>
      <c r="AF67" s="45">
        <f>'AEO 2023 Table 49 Raw'!AI56</f>
        <v>-7.0000000000000001E-3</v>
      </c>
    </row>
    <row r="68" spans="1:32" ht="15" customHeight="1">
      <c r="A68" s="8" t="s">
        <v>1326</v>
      </c>
      <c r="B68" s="24" t="s">
        <v>915</v>
      </c>
      <c r="C68" s="27">
        <f>'AEO 2023 Table 49 Raw'!F57</f>
        <v>0.66393199999999997</v>
      </c>
      <c r="D68" s="27">
        <f>'AEO 2023 Table 49 Raw'!G57</f>
        <v>0.67068700000000003</v>
      </c>
      <c r="E68" s="27">
        <f>'AEO 2023 Table 49 Raw'!H57</f>
        <v>0.67880300000000005</v>
      </c>
      <c r="F68" s="27">
        <f>'AEO 2023 Table 49 Raw'!I57</f>
        <v>0.69245299999999999</v>
      </c>
      <c r="G68" s="27">
        <f>'AEO 2023 Table 49 Raw'!J57</f>
        <v>0.71065699999999998</v>
      </c>
      <c r="H68" s="27">
        <f>'AEO 2023 Table 49 Raw'!K57</f>
        <v>0.72716999999999998</v>
      </c>
      <c r="I68" s="27">
        <f>'AEO 2023 Table 49 Raw'!L57</f>
        <v>0.74464799999999998</v>
      </c>
      <c r="J68" s="27">
        <f>'AEO 2023 Table 49 Raw'!M57</f>
        <v>0.760656</v>
      </c>
      <c r="K68" s="27">
        <f>'AEO 2023 Table 49 Raw'!N57</f>
        <v>0.77964599999999995</v>
      </c>
      <c r="L68" s="27">
        <f>'AEO 2023 Table 49 Raw'!O57</f>
        <v>0.80235199999999995</v>
      </c>
      <c r="M68" s="27">
        <f>'AEO 2023 Table 49 Raw'!P57</f>
        <v>0.83257599999999998</v>
      </c>
      <c r="N68" s="27">
        <f>'AEO 2023 Table 49 Raw'!Q57</f>
        <v>0.86914499999999995</v>
      </c>
      <c r="O68" s="27">
        <f>'AEO 2023 Table 49 Raw'!R57</f>
        <v>0.90859400000000001</v>
      </c>
      <c r="P68" s="27">
        <f>'AEO 2023 Table 49 Raw'!S57</f>
        <v>0.945886</v>
      </c>
      <c r="Q68" s="27">
        <f>'AEO 2023 Table 49 Raw'!T57</f>
        <v>0.98561200000000004</v>
      </c>
      <c r="R68" s="27">
        <f>'AEO 2023 Table 49 Raw'!U57</f>
        <v>1.0343070000000001</v>
      </c>
      <c r="S68" s="27">
        <f>'AEO 2023 Table 49 Raw'!V57</f>
        <v>1.0903769999999999</v>
      </c>
      <c r="T68" s="27">
        <f>'AEO 2023 Table 49 Raw'!W57</f>
        <v>1.153419</v>
      </c>
      <c r="U68" s="27">
        <f>'AEO 2023 Table 49 Raw'!X57</f>
        <v>1.225795</v>
      </c>
      <c r="V68" s="27">
        <f>'AEO 2023 Table 49 Raw'!Y57</f>
        <v>1.3056989999999999</v>
      </c>
      <c r="W68" s="27">
        <f>'AEO 2023 Table 49 Raw'!Z57</f>
        <v>1.3922490000000001</v>
      </c>
      <c r="X68" s="27">
        <f>'AEO 2023 Table 49 Raw'!AA57</f>
        <v>1.484488</v>
      </c>
      <c r="Y68" s="27">
        <f>'AEO 2023 Table 49 Raw'!AB57</f>
        <v>1.5809979999999999</v>
      </c>
      <c r="Z68" s="27">
        <f>'AEO 2023 Table 49 Raw'!AC57</f>
        <v>1.6801299999999999</v>
      </c>
      <c r="AA68" s="27">
        <f>'AEO 2023 Table 49 Raw'!AD57</f>
        <v>1.7820590000000001</v>
      </c>
      <c r="AB68" s="27">
        <f>'AEO 2023 Table 49 Raw'!AE57</f>
        <v>1.884468</v>
      </c>
      <c r="AC68" s="27">
        <f>'AEO 2023 Table 49 Raw'!AF57</f>
        <v>1.9861610000000001</v>
      </c>
      <c r="AD68" s="27">
        <f>'AEO 2023 Table 49 Raw'!AG57</f>
        <v>2.0826009999999999</v>
      </c>
      <c r="AE68" s="27">
        <f>'AEO 2023 Table 49 Raw'!AH57</f>
        <v>2.1823290000000002</v>
      </c>
      <c r="AF68" s="45">
        <f>'AEO 2023 Table 49 Raw'!AI57</f>
        <v>4.2999999999999997E-2</v>
      </c>
    </row>
    <row r="69" spans="1:32" ht="15" customHeight="1">
      <c r="A69" s="8" t="s">
        <v>1327</v>
      </c>
      <c r="B69" s="24" t="s">
        <v>1274</v>
      </c>
      <c r="C69" s="27">
        <f>'AEO 2023 Table 49 Raw'!F58</f>
        <v>0.76294700000000004</v>
      </c>
      <c r="D69" s="27">
        <f>'AEO 2023 Table 49 Raw'!G58</f>
        <v>0.71779700000000002</v>
      </c>
      <c r="E69" s="27">
        <f>'AEO 2023 Table 49 Raw'!H58</f>
        <v>0.67420999999999998</v>
      </c>
      <c r="F69" s="27">
        <f>'AEO 2023 Table 49 Raw'!I58</f>
        <v>0.63435699999999995</v>
      </c>
      <c r="G69" s="27">
        <f>'AEO 2023 Table 49 Raw'!J58</f>
        <v>0.59662400000000004</v>
      </c>
      <c r="H69" s="27">
        <f>'AEO 2023 Table 49 Raw'!K58</f>
        <v>0.55701900000000004</v>
      </c>
      <c r="I69" s="27">
        <f>'AEO 2023 Table 49 Raw'!L58</f>
        <v>0.51948000000000005</v>
      </c>
      <c r="J69" s="27">
        <f>'AEO 2023 Table 49 Raw'!M58</f>
        <v>0.48167900000000002</v>
      </c>
      <c r="K69" s="27">
        <f>'AEO 2023 Table 49 Raw'!N58</f>
        <v>0.44507600000000003</v>
      </c>
      <c r="L69" s="27">
        <f>'AEO 2023 Table 49 Raw'!O58</f>
        <v>0.41159099999999998</v>
      </c>
      <c r="M69" s="27">
        <f>'AEO 2023 Table 49 Raw'!P58</f>
        <v>0.38195299999999999</v>
      </c>
      <c r="N69" s="27">
        <f>'AEO 2023 Table 49 Raw'!Q58</f>
        <v>0.353408</v>
      </c>
      <c r="O69" s="27">
        <f>'AEO 2023 Table 49 Raw'!R58</f>
        <v>0.32573099999999999</v>
      </c>
      <c r="P69" s="27">
        <f>'AEO 2023 Table 49 Raw'!S58</f>
        <v>0.30006699999999997</v>
      </c>
      <c r="Q69" s="27">
        <f>'AEO 2023 Table 49 Raw'!T58</f>
        <v>0.27565400000000001</v>
      </c>
      <c r="R69" s="27">
        <f>'AEO 2023 Table 49 Raw'!U58</f>
        <v>0.25478499999999998</v>
      </c>
      <c r="S69" s="27">
        <f>'AEO 2023 Table 49 Raw'!V58</f>
        <v>0.23588799999999999</v>
      </c>
      <c r="T69" s="27">
        <f>'AEO 2023 Table 49 Raw'!W58</f>
        <v>0.21936</v>
      </c>
      <c r="U69" s="27">
        <f>'AEO 2023 Table 49 Raw'!X58</f>
        <v>0.204011</v>
      </c>
      <c r="V69" s="27">
        <f>'AEO 2023 Table 49 Raw'!Y58</f>
        <v>0.18836</v>
      </c>
      <c r="W69" s="27">
        <f>'AEO 2023 Table 49 Raw'!Z58</f>
        <v>0.17463999999999999</v>
      </c>
      <c r="X69" s="27">
        <f>'AEO 2023 Table 49 Raw'!AA58</f>
        <v>0.158723</v>
      </c>
      <c r="Y69" s="27">
        <f>'AEO 2023 Table 49 Raw'!AB58</f>
        <v>0.14244699999999999</v>
      </c>
      <c r="Z69" s="27">
        <f>'AEO 2023 Table 49 Raw'!AC58</f>
        <v>0.12915199999999999</v>
      </c>
      <c r="AA69" s="27">
        <f>'AEO 2023 Table 49 Raw'!AD58</f>
        <v>0.118099</v>
      </c>
      <c r="AB69" s="27">
        <f>'AEO 2023 Table 49 Raw'!AE58</f>
        <v>0.106783</v>
      </c>
      <c r="AC69" s="27">
        <f>'AEO 2023 Table 49 Raw'!AF58</f>
        <v>9.5460000000000003E-2</v>
      </c>
      <c r="AD69" s="27">
        <f>'AEO 2023 Table 49 Raw'!AG58</f>
        <v>8.5358000000000003E-2</v>
      </c>
      <c r="AE69" s="27">
        <f>'AEO 2023 Table 49 Raw'!AH58</f>
        <v>7.6896000000000006E-2</v>
      </c>
      <c r="AF69" s="45">
        <f>'AEO 2023 Table 49 Raw'!AI58</f>
        <v>-7.9000000000000001E-2</v>
      </c>
    </row>
    <row r="70" spans="1:32" ht="12" customHeight="1">
      <c r="A70" s="8" t="s">
        <v>1328</v>
      </c>
      <c r="B70" s="24" t="s">
        <v>1276</v>
      </c>
      <c r="C70" s="27">
        <f>'AEO 2023 Table 49 Raw'!F59</f>
        <v>10.430758000000001</v>
      </c>
      <c r="D70" s="27">
        <f>'AEO 2023 Table 49 Raw'!G59</f>
        <v>10.828306</v>
      </c>
      <c r="E70" s="27">
        <f>'AEO 2023 Table 49 Raw'!H59</f>
        <v>11.286505999999999</v>
      </c>
      <c r="F70" s="27">
        <f>'AEO 2023 Table 49 Raw'!I59</f>
        <v>11.871587</v>
      </c>
      <c r="G70" s="27">
        <f>'AEO 2023 Table 49 Raw'!J59</f>
        <v>12.567764</v>
      </c>
      <c r="H70" s="27">
        <f>'AEO 2023 Table 49 Raw'!K59</f>
        <v>13.31671</v>
      </c>
      <c r="I70" s="27">
        <f>'AEO 2023 Table 49 Raw'!L59</f>
        <v>14.132089000000001</v>
      </c>
      <c r="J70" s="27">
        <f>'AEO 2023 Table 49 Raw'!M59</f>
        <v>14.969037999999999</v>
      </c>
      <c r="K70" s="27">
        <f>'AEO 2023 Table 49 Raw'!N59</f>
        <v>15.886168</v>
      </c>
      <c r="L70" s="27">
        <f>'AEO 2023 Table 49 Raw'!O59</f>
        <v>16.907169</v>
      </c>
      <c r="M70" s="27">
        <f>'AEO 2023 Table 49 Raw'!P59</f>
        <v>18.109857999999999</v>
      </c>
      <c r="N70" s="27">
        <f>'AEO 2023 Table 49 Raw'!Q59</f>
        <v>19.412040999999999</v>
      </c>
      <c r="O70" s="27">
        <f>'AEO 2023 Table 49 Raw'!R59</f>
        <v>20.819136</v>
      </c>
      <c r="P70" s="27">
        <f>'AEO 2023 Table 49 Raw'!S59</f>
        <v>22.333103000000001</v>
      </c>
      <c r="Q70" s="27">
        <f>'AEO 2023 Table 49 Raw'!T59</f>
        <v>23.839766999999998</v>
      </c>
      <c r="R70" s="27">
        <f>'AEO 2023 Table 49 Raw'!U59</f>
        <v>25.520502</v>
      </c>
      <c r="S70" s="27">
        <f>'AEO 2023 Table 49 Raw'!V59</f>
        <v>27.246191</v>
      </c>
      <c r="T70" s="27">
        <f>'AEO 2023 Table 49 Raw'!W59</f>
        <v>28.969595000000002</v>
      </c>
      <c r="U70" s="27">
        <f>'AEO 2023 Table 49 Raw'!X59</f>
        <v>30.822426</v>
      </c>
      <c r="V70" s="27">
        <f>'AEO 2023 Table 49 Raw'!Y59</f>
        <v>32.632908</v>
      </c>
      <c r="W70" s="27">
        <f>'AEO 2023 Table 49 Raw'!Z59</f>
        <v>34.439242999999998</v>
      </c>
      <c r="X70" s="27">
        <f>'AEO 2023 Table 49 Raw'!AA59</f>
        <v>36.195014999999998</v>
      </c>
      <c r="Y70" s="27">
        <f>'AEO 2023 Table 49 Raw'!AB59</f>
        <v>37.869453</v>
      </c>
      <c r="Z70" s="27">
        <f>'AEO 2023 Table 49 Raw'!AC59</f>
        <v>39.473038000000003</v>
      </c>
      <c r="AA70" s="27">
        <f>'AEO 2023 Table 49 Raw'!AD59</f>
        <v>41.030662999999997</v>
      </c>
      <c r="AB70" s="27">
        <f>'AEO 2023 Table 49 Raw'!AE59</f>
        <v>42.506256</v>
      </c>
      <c r="AC70" s="27">
        <f>'AEO 2023 Table 49 Raw'!AF59</f>
        <v>43.889240000000001</v>
      </c>
      <c r="AD70" s="27">
        <f>'AEO 2023 Table 49 Raw'!AG59</f>
        <v>45.314704999999996</v>
      </c>
      <c r="AE70" s="27">
        <f>'AEO 2023 Table 49 Raw'!AH59</f>
        <v>46.748733999999999</v>
      </c>
      <c r="AF70" s="45">
        <f>'AEO 2023 Table 49 Raw'!AI59</f>
        <v>5.5E-2</v>
      </c>
    </row>
    <row r="71" spans="1:32" ht="15" customHeight="1">
      <c r="A71" s="8" t="s">
        <v>1329</v>
      </c>
      <c r="B71" s="24" t="s">
        <v>1278</v>
      </c>
      <c r="C71" s="27">
        <f>'AEO 2023 Table 49 Raw'!F60</f>
        <v>3.7860999999999999E-2</v>
      </c>
      <c r="D71" s="27">
        <f>'AEO 2023 Table 49 Raw'!G60</f>
        <v>4.3709999999999999E-2</v>
      </c>
      <c r="E71" s="27">
        <f>'AEO 2023 Table 49 Raw'!H60</f>
        <v>4.7997999999999999E-2</v>
      </c>
      <c r="F71" s="27">
        <f>'AEO 2023 Table 49 Raw'!I60</f>
        <v>5.1563999999999999E-2</v>
      </c>
      <c r="G71" s="27">
        <f>'AEO 2023 Table 49 Raw'!J60</f>
        <v>5.4260999999999997E-2</v>
      </c>
      <c r="H71" s="27">
        <f>'AEO 2023 Table 49 Raw'!K60</f>
        <v>5.5766000000000003E-2</v>
      </c>
      <c r="I71" s="27">
        <f>'AEO 2023 Table 49 Raw'!L60</f>
        <v>5.6363999999999997E-2</v>
      </c>
      <c r="J71" s="27">
        <f>'AEO 2023 Table 49 Raw'!M60</f>
        <v>5.6127999999999997E-2</v>
      </c>
      <c r="K71" s="27">
        <f>'AEO 2023 Table 49 Raw'!N60</f>
        <v>5.5379999999999999E-2</v>
      </c>
      <c r="L71" s="27">
        <f>'AEO 2023 Table 49 Raw'!O60</f>
        <v>5.4268999999999998E-2</v>
      </c>
      <c r="M71" s="27">
        <f>'AEO 2023 Table 49 Raw'!P60</f>
        <v>5.2969000000000002E-2</v>
      </c>
      <c r="N71" s="27">
        <f>'AEO 2023 Table 49 Raw'!Q60</f>
        <v>5.1353999999999997E-2</v>
      </c>
      <c r="O71" s="27">
        <f>'AEO 2023 Table 49 Raw'!R60</f>
        <v>4.9551999999999999E-2</v>
      </c>
      <c r="P71" s="27">
        <f>'AEO 2023 Table 49 Raw'!S60</f>
        <v>4.7759999999999997E-2</v>
      </c>
      <c r="Q71" s="27">
        <f>'AEO 2023 Table 49 Raw'!T60</f>
        <v>4.5504999999999997E-2</v>
      </c>
      <c r="R71" s="27">
        <f>'AEO 2023 Table 49 Raw'!U60</f>
        <v>4.3230999999999999E-2</v>
      </c>
      <c r="S71" s="27">
        <f>'AEO 2023 Table 49 Raw'!V60</f>
        <v>4.1355999999999997E-2</v>
      </c>
      <c r="T71" s="27">
        <f>'AEO 2023 Table 49 Raw'!W60</f>
        <v>3.9386999999999998E-2</v>
      </c>
      <c r="U71" s="27">
        <f>'AEO 2023 Table 49 Raw'!X60</f>
        <v>3.7150000000000002E-2</v>
      </c>
      <c r="V71" s="27">
        <f>'AEO 2023 Table 49 Raw'!Y60</f>
        <v>3.4993999999999997E-2</v>
      </c>
      <c r="W71" s="27">
        <f>'AEO 2023 Table 49 Raw'!Z60</f>
        <v>3.3027000000000001E-2</v>
      </c>
      <c r="X71" s="27">
        <f>'AEO 2023 Table 49 Raw'!AA60</f>
        <v>3.1154999999999999E-2</v>
      </c>
      <c r="Y71" s="27">
        <f>'AEO 2023 Table 49 Raw'!AB60</f>
        <v>2.9354999999999999E-2</v>
      </c>
      <c r="Z71" s="27">
        <f>'AEO 2023 Table 49 Raw'!AC60</f>
        <v>2.7653E-2</v>
      </c>
      <c r="AA71" s="27">
        <f>'AEO 2023 Table 49 Raw'!AD60</f>
        <v>2.6076999999999999E-2</v>
      </c>
      <c r="AB71" s="27">
        <f>'AEO 2023 Table 49 Raw'!AE60</f>
        <v>2.4584999999999999E-2</v>
      </c>
      <c r="AC71" s="27">
        <f>'AEO 2023 Table 49 Raw'!AF60</f>
        <v>2.3174E-2</v>
      </c>
      <c r="AD71" s="27">
        <f>'AEO 2023 Table 49 Raw'!AG60</f>
        <v>2.1876E-2</v>
      </c>
      <c r="AE71" s="27">
        <f>'AEO 2023 Table 49 Raw'!AH60</f>
        <v>2.0629999999999999E-2</v>
      </c>
      <c r="AF71" s="45">
        <f>'AEO 2023 Table 49 Raw'!AI60</f>
        <v>-2.1000000000000001E-2</v>
      </c>
    </row>
    <row r="72" spans="1:32" ht="15" customHeight="1">
      <c r="A72" s="8" t="s">
        <v>1330</v>
      </c>
      <c r="B72" s="24" t="s">
        <v>1280</v>
      </c>
      <c r="C72" s="27">
        <f>'AEO 2023 Table 49 Raw'!F61</f>
        <v>0</v>
      </c>
      <c r="D72" s="27">
        <f>'AEO 2023 Table 49 Raw'!G61</f>
        <v>0</v>
      </c>
      <c r="E72" s="27">
        <f>'AEO 2023 Table 49 Raw'!H61</f>
        <v>3.8661000000000001E-2</v>
      </c>
      <c r="F72" s="27">
        <f>'AEO 2023 Table 49 Raw'!I61</f>
        <v>7.6413999999999996E-2</v>
      </c>
      <c r="G72" s="27">
        <f>'AEO 2023 Table 49 Raw'!J61</f>
        <v>0.11343300000000001</v>
      </c>
      <c r="H72" s="27">
        <f>'AEO 2023 Table 49 Raw'!K61</f>
        <v>0.14805499999999999</v>
      </c>
      <c r="I72" s="27">
        <f>'AEO 2023 Table 49 Raw'!L61</f>
        <v>0.18076100000000001</v>
      </c>
      <c r="J72" s="27">
        <f>'AEO 2023 Table 49 Raw'!M61</f>
        <v>0.21062</v>
      </c>
      <c r="K72" s="27">
        <f>'AEO 2023 Table 49 Raw'!N61</f>
        <v>0.23810300000000001</v>
      </c>
      <c r="L72" s="27">
        <f>'AEO 2023 Table 49 Raw'!O61</f>
        <v>0.26388400000000001</v>
      </c>
      <c r="M72" s="27">
        <f>'AEO 2023 Table 49 Raw'!P61</f>
        <v>0.28945799999999999</v>
      </c>
      <c r="N72" s="27">
        <f>'AEO 2023 Table 49 Raw'!Q61</f>
        <v>0.31404100000000001</v>
      </c>
      <c r="O72" s="27">
        <f>'AEO 2023 Table 49 Raw'!R61</f>
        <v>0.33735700000000002</v>
      </c>
      <c r="P72" s="27">
        <f>'AEO 2023 Table 49 Raw'!S61</f>
        <v>0.36081600000000003</v>
      </c>
      <c r="Q72" s="27">
        <f>'AEO 2023 Table 49 Raw'!T61</f>
        <v>0.38390299999999999</v>
      </c>
      <c r="R72" s="27">
        <f>'AEO 2023 Table 49 Raw'!U61</f>
        <v>0.40889700000000001</v>
      </c>
      <c r="S72" s="27">
        <f>'AEO 2023 Table 49 Raw'!V61</f>
        <v>0.435332</v>
      </c>
      <c r="T72" s="27">
        <f>'AEO 2023 Table 49 Raw'!W61</f>
        <v>0.46310400000000002</v>
      </c>
      <c r="U72" s="27">
        <f>'AEO 2023 Table 49 Raw'!X61</f>
        <v>0.49369800000000003</v>
      </c>
      <c r="V72" s="27">
        <f>'AEO 2023 Table 49 Raw'!Y61</f>
        <v>0.52685999999999999</v>
      </c>
      <c r="W72" s="27">
        <f>'AEO 2023 Table 49 Raw'!Z61</f>
        <v>0.56333100000000003</v>
      </c>
      <c r="X72" s="27">
        <f>'AEO 2023 Table 49 Raw'!AA61</f>
        <v>0.60099999999999998</v>
      </c>
      <c r="Y72" s="27">
        <f>'AEO 2023 Table 49 Raw'!AB61</f>
        <v>0.64114800000000005</v>
      </c>
      <c r="Z72" s="27">
        <f>'AEO 2023 Table 49 Raw'!AC61</f>
        <v>0.68338600000000005</v>
      </c>
      <c r="AA72" s="27">
        <f>'AEO 2023 Table 49 Raw'!AD61</f>
        <v>0.72826199999999996</v>
      </c>
      <c r="AB72" s="27">
        <f>'AEO 2023 Table 49 Raw'!AE61</f>
        <v>0.77503500000000003</v>
      </c>
      <c r="AC72" s="27">
        <f>'AEO 2023 Table 49 Raw'!AF61</f>
        <v>0.82349799999999995</v>
      </c>
      <c r="AD72" s="27">
        <f>'AEO 2023 Table 49 Raw'!AG61</f>
        <v>0.87576799999999999</v>
      </c>
      <c r="AE72" s="27">
        <f>'AEO 2023 Table 49 Raw'!AH61</f>
        <v>0.93063399999999996</v>
      </c>
      <c r="AF72" s="45" t="str">
        <f>'AEO 2023 Table 49 Raw'!AI61</f>
        <v>- -</v>
      </c>
    </row>
    <row r="73" spans="1:32" ht="15" customHeight="1">
      <c r="A73" s="8" t="s">
        <v>1331</v>
      </c>
      <c r="B73" s="24" t="s">
        <v>1282</v>
      </c>
      <c r="C73" s="27">
        <f>'AEO 2023 Table 49 Raw'!F62</f>
        <v>0</v>
      </c>
      <c r="D73" s="27">
        <f>'AEO 2023 Table 49 Raw'!G62</f>
        <v>0</v>
      </c>
      <c r="E73" s="27">
        <f>'AEO 2023 Table 49 Raw'!H62</f>
        <v>4.8370000000000003E-2</v>
      </c>
      <c r="F73" s="27">
        <f>'AEO 2023 Table 49 Raw'!I62</f>
        <v>9.4232999999999997E-2</v>
      </c>
      <c r="G73" s="27">
        <f>'AEO 2023 Table 49 Raw'!J62</f>
        <v>0.13824400000000001</v>
      </c>
      <c r="H73" s="27">
        <f>'AEO 2023 Table 49 Raw'!K62</f>
        <v>0.17905299999999999</v>
      </c>
      <c r="I73" s="27">
        <f>'AEO 2023 Table 49 Raw'!L62</f>
        <v>0.21695200000000001</v>
      </c>
      <c r="J73" s="27">
        <f>'AEO 2023 Table 49 Raw'!M62</f>
        <v>0.25115599999999999</v>
      </c>
      <c r="K73" s="27">
        <f>'AEO 2023 Table 49 Raw'!N62</f>
        <v>0.28272599999999998</v>
      </c>
      <c r="L73" s="27">
        <f>'AEO 2023 Table 49 Raw'!O62</f>
        <v>0.313085</v>
      </c>
      <c r="M73" s="27">
        <f>'AEO 2023 Table 49 Raw'!P62</f>
        <v>0.344219</v>
      </c>
      <c r="N73" s="27">
        <f>'AEO 2023 Table 49 Raw'!Q62</f>
        <v>0.37559399999999998</v>
      </c>
      <c r="O73" s="27">
        <f>'AEO 2023 Table 49 Raw'!R62</f>
        <v>0.40673199999999998</v>
      </c>
      <c r="P73" s="27">
        <f>'AEO 2023 Table 49 Raw'!S62</f>
        <v>0.43945800000000002</v>
      </c>
      <c r="Q73" s="27">
        <f>'AEO 2023 Table 49 Raw'!T62</f>
        <v>0.473408</v>
      </c>
      <c r="R73" s="27">
        <f>'AEO 2023 Table 49 Raw'!U62</f>
        <v>0.511772</v>
      </c>
      <c r="S73" s="27">
        <f>'AEO 2023 Table 49 Raw'!V62</f>
        <v>0.55420800000000003</v>
      </c>
      <c r="T73" s="27">
        <f>'AEO 2023 Table 49 Raw'!W62</f>
        <v>0.60096400000000005</v>
      </c>
      <c r="U73" s="27">
        <f>'AEO 2023 Table 49 Raw'!X62</f>
        <v>0.65425299999999997</v>
      </c>
      <c r="V73" s="27">
        <f>'AEO 2023 Table 49 Raw'!Y62</f>
        <v>0.71394500000000005</v>
      </c>
      <c r="W73" s="27">
        <f>'AEO 2023 Table 49 Raw'!Z62</f>
        <v>0.78086999999999995</v>
      </c>
      <c r="X73" s="27">
        <f>'AEO 2023 Table 49 Raw'!AA62</f>
        <v>0.85239799999999999</v>
      </c>
      <c r="Y73" s="27">
        <f>'AEO 2023 Table 49 Raw'!AB62</f>
        <v>0.930037</v>
      </c>
      <c r="Z73" s="27">
        <f>'AEO 2023 Table 49 Raw'!AC62</f>
        <v>1.013144</v>
      </c>
      <c r="AA73" s="27">
        <f>'AEO 2023 Table 49 Raw'!AD62</f>
        <v>1.1022259999999999</v>
      </c>
      <c r="AB73" s="27">
        <f>'AEO 2023 Table 49 Raw'!AE62</f>
        <v>1.195867</v>
      </c>
      <c r="AC73" s="27">
        <f>'AEO 2023 Table 49 Raw'!AF62</f>
        <v>1.2934749999999999</v>
      </c>
      <c r="AD73" s="27">
        <f>'AEO 2023 Table 49 Raw'!AG62</f>
        <v>1.3978710000000001</v>
      </c>
      <c r="AE73" s="27">
        <f>'AEO 2023 Table 49 Raw'!AH62</f>
        <v>1.5072430000000001</v>
      </c>
      <c r="AF73" s="45" t="str">
        <f>'AEO 2023 Table 49 Raw'!AI62</f>
        <v>- -</v>
      </c>
    </row>
    <row r="74" spans="1:32" ht="15" customHeight="1">
      <c r="A74" s="8" t="s">
        <v>1332</v>
      </c>
      <c r="B74" s="24" t="s">
        <v>1284</v>
      </c>
      <c r="C74" s="27">
        <f>'AEO 2023 Table 49 Raw'!F63</f>
        <v>0</v>
      </c>
      <c r="D74" s="27">
        <f>'AEO 2023 Table 49 Raw'!G63</f>
        <v>0</v>
      </c>
      <c r="E74" s="27">
        <f>'AEO 2023 Table 49 Raw'!H63</f>
        <v>8.1702999999999998E-2</v>
      </c>
      <c r="F74" s="27">
        <f>'AEO 2023 Table 49 Raw'!I63</f>
        <v>0.16492399999999999</v>
      </c>
      <c r="G74" s="27">
        <f>'AEO 2023 Table 49 Raw'!J63</f>
        <v>0.249639</v>
      </c>
      <c r="H74" s="27">
        <f>'AEO 2023 Table 49 Raw'!K63</f>
        <v>0.33211400000000002</v>
      </c>
      <c r="I74" s="27">
        <f>'AEO 2023 Table 49 Raw'!L63</f>
        <v>0.41172500000000001</v>
      </c>
      <c r="J74" s="27">
        <f>'AEO 2023 Table 49 Raw'!M63</f>
        <v>0.48722900000000002</v>
      </c>
      <c r="K74" s="27">
        <f>'AEO 2023 Table 49 Raw'!N63</f>
        <v>0.55920099999999995</v>
      </c>
      <c r="L74" s="27">
        <f>'AEO 2023 Table 49 Raw'!O63</f>
        <v>0.62911099999999998</v>
      </c>
      <c r="M74" s="27">
        <f>'AEO 2023 Table 49 Raw'!P63</f>
        <v>0.70016299999999998</v>
      </c>
      <c r="N74" s="27">
        <f>'AEO 2023 Table 49 Raw'!Q63</f>
        <v>0.76988800000000002</v>
      </c>
      <c r="O74" s="27">
        <f>'AEO 2023 Table 49 Raw'!R63</f>
        <v>0.837453</v>
      </c>
      <c r="P74" s="27">
        <f>'AEO 2023 Table 49 Raw'!S63</f>
        <v>0.90615100000000004</v>
      </c>
      <c r="Q74" s="27">
        <f>'AEO 2023 Table 49 Raw'!T63</f>
        <v>0.97520799999999996</v>
      </c>
      <c r="R74" s="27">
        <f>'AEO 2023 Table 49 Raw'!U63</f>
        <v>1.050481</v>
      </c>
      <c r="S74" s="27">
        <f>'AEO 2023 Table 49 Raw'!V63</f>
        <v>1.1308</v>
      </c>
      <c r="T74" s="27">
        <f>'AEO 2023 Table 49 Raw'!W63</f>
        <v>1.216048</v>
      </c>
      <c r="U74" s="27">
        <f>'AEO 2023 Table 49 Raw'!X63</f>
        <v>1.310146</v>
      </c>
      <c r="V74" s="27">
        <f>'AEO 2023 Table 49 Raw'!Y63</f>
        <v>1.412428</v>
      </c>
      <c r="W74" s="27">
        <f>'AEO 2023 Table 49 Raw'!Z63</f>
        <v>1.5248949999999999</v>
      </c>
      <c r="X74" s="27">
        <f>'AEO 2023 Table 49 Raw'!AA63</f>
        <v>1.643073</v>
      </c>
      <c r="Y74" s="27">
        <f>'AEO 2023 Table 49 Raw'!AB63</f>
        <v>1.769298</v>
      </c>
      <c r="Z74" s="27">
        <f>'AEO 2023 Table 49 Raw'!AC63</f>
        <v>1.902334</v>
      </c>
      <c r="AA74" s="27">
        <f>'AEO 2023 Table 49 Raw'!AD63</f>
        <v>2.0436429999999999</v>
      </c>
      <c r="AB74" s="27">
        <f>'AEO 2023 Table 49 Raw'!AE63</f>
        <v>2.1911909999999999</v>
      </c>
      <c r="AC74" s="27">
        <f>'AEO 2023 Table 49 Raw'!AF63</f>
        <v>2.34422</v>
      </c>
      <c r="AD74" s="27">
        <f>'AEO 2023 Table 49 Raw'!AG63</f>
        <v>2.5079220000000002</v>
      </c>
      <c r="AE74" s="27">
        <f>'AEO 2023 Table 49 Raw'!AH63</f>
        <v>2.679551</v>
      </c>
      <c r="AF74" s="45" t="str">
        <f>'AEO 2023 Table 49 Raw'!AI63</f>
        <v>- -</v>
      </c>
    </row>
    <row r="75" spans="1:32" ht="15" customHeight="1">
      <c r="A75" s="8" t="s">
        <v>1333</v>
      </c>
      <c r="B75" s="24" t="s">
        <v>1298</v>
      </c>
      <c r="C75" s="27">
        <f>'AEO 2023 Table 49 Raw'!F64</f>
        <v>969.94104000000004</v>
      </c>
      <c r="D75" s="27">
        <f>'AEO 2023 Table 49 Raw'!G64</f>
        <v>940.81140100000005</v>
      </c>
      <c r="E75" s="27">
        <f>'AEO 2023 Table 49 Raw'!H64</f>
        <v>917.15948500000002</v>
      </c>
      <c r="F75" s="27">
        <f>'AEO 2023 Table 49 Raw'!I64</f>
        <v>901.62683100000004</v>
      </c>
      <c r="G75" s="27">
        <f>'AEO 2023 Table 49 Raw'!J64</f>
        <v>890.986267</v>
      </c>
      <c r="H75" s="27">
        <f>'AEO 2023 Table 49 Raw'!K64</f>
        <v>878.49066200000004</v>
      </c>
      <c r="I75" s="27">
        <f>'AEO 2023 Table 49 Raw'!L64</f>
        <v>867.02545199999997</v>
      </c>
      <c r="J75" s="27">
        <f>'AEO 2023 Table 49 Raw'!M64</f>
        <v>854.45935099999997</v>
      </c>
      <c r="K75" s="27">
        <f>'AEO 2023 Table 49 Raw'!N64</f>
        <v>843.13299600000005</v>
      </c>
      <c r="L75" s="27">
        <f>'AEO 2023 Table 49 Raw'!O64</f>
        <v>833.16625999999997</v>
      </c>
      <c r="M75" s="27">
        <f>'AEO 2023 Table 49 Raw'!P64</f>
        <v>827.27294900000004</v>
      </c>
      <c r="N75" s="27">
        <f>'AEO 2023 Table 49 Raw'!Q64</f>
        <v>820.74218800000006</v>
      </c>
      <c r="O75" s="27">
        <f>'AEO 2023 Table 49 Raw'!R64</f>
        <v>813.97717299999999</v>
      </c>
      <c r="P75" s="27">
        <f>'AEO 2023 Table 49 Raw'!S64</f>
        <v>809.44793700000002</v>
      </c>
      <c r="Q75" s="27">
        <f>'AEO 2023 Table 49 Raw'!T64</f>
        <v>804.86724900000002</v>
      </c>
      <c r="R75" s="27">
        <f>'AEO 2023 Table 49 Raw'!U64</f>
        <v>804.27380400000004</v>
      </c>
      <c r="S75" s="27">
        <f>'AEO 2023 Table 49 Raw'!V64</f>
        <v>803.65301499999998</v>
      </c>
      <c r="T75" s="27">
        <f>'AEO 2023 Table 49 Raw'!W64</f>
        <v>803.74835199999995</v>
      </c>
      <c r="U75" s="27">
        <f>'AEO 2023 Table 49 Raw'!X64</f>
        <v>804.90423599999997</v>
      </c>
      <c r="V75" s="27">
        <f>'AEO 2023 Table 49 Raw'!Y64</f>
        <v>806.42053199999998</v>
      </c>
      <c r="W75" s="27">
        <f>'AEO 2023 Table 49 Raw'!Z64</f>
        <v>809.15692100000001</v>
      </c>
      <c r="X75" s="27">
        <f>'AEO 2023 Table 49 Raw'!AA64</f>
        <v>813.02740500000004</v>
      </c>
      <c r="Y75" s="27">
        <f>'AEO 2023 Table 49 Raw'!AB64</f>
        <v>817.48468000000003</v>
      </c>
      <c r="Z75" s="27">
        <f>'AEO 2023 Table 49 Raw'!AC64</f>
        <v>821.82128899999998</v>
      </c>
      <c r="AA75" s="27">
        <f>'AEO 2023 Table 49 Raw'!AD64</f>
        <v>826.55474900000002</v>
      </c>
      <c r="AB75" s="27">
        <f>'AEO 2023 Table 49 Raw'!AE64</f>
        <v>831.33837900000003</v>
      </c>
      <c r="AC75" s="27">
        <f>'AEO 2023 Table 49 Raw'!AF64</f>
        <v>836.18963599999995</v>
      </c>
      <c r="AD75" s="27">
        <f>'AEO 2023 Table 49 Raw'!AG64</f>
        <v>842.79064900000003</v>
      </c>
      <c r="AE75" s="27">
        <f>'AEO 2023 Table 49 Raw'!AH64</f>
        <v>850.25305200000003</v>
      </c>
      <c r="AF75" s="45">
        <f>'AEO 2023 Table 49 Raw'!AI64</f>
        <v>-5.0000000000000001E-3</v>
      </c>
    </row>
    <row r="76" spans="1:32" ht="15" customHeight="1">
      <c r="B76" s="23" t="s">
        <v>1299</v>
      </c>
      <c r="C76" s="27"/>
      <c r="D76" s="27"/>
      <c r="E76" s="27"/>
      <c r="F76" s="27"/>
      <c r="G76" s="27"/>
      <c r="H76" s="27"/>
      <c r="I76" s="27"/>
      <c r="J76" s="27"/>
      <c r="K76" s="27"/>
      <c r="L76" s="27"/>
      <c r="M76" s="27"/>
      <c r="N76" s="27"/>
      <c r="O76" s="27"/>
      <c r="P76" s="27"/>
      <c r="Q76" s="27"/>
      <c r="R76" s="27"/>
      <c r="S76" s="27"/>
      <c r="T76" s="27"/>
      <c r="U76" s="27"/>
      <c r="V76" s="27"/>
      <c r="W76" s="27"/>
      <c r="X76" s="27"/>
      <c r="Y76" s="27"/>
      <c r="Z76" s="27"/>
      <c r="AA76" s="27"/>
      <c r="AB76" s="27"/>
      <c r="AC76" s="27"/>
      <c r="AD76" s="27"/>
      <c r="AE76" s="27"/>
      <c r="AF76" s="45"/>
    </row>
    <row r="77" spans="1:32" ht="15" customHeight="1">
      <c r="A77" s="8" t="s">
        <v>1334</v>
      </c>
      <c r="B77" s="24" t="s">
        <v>1269</v>
      </c>
      <c r="C77" s="27">
        <f>'AEO 2023 Table 49 Raw'!F66</f>
        <v>4148.1689450000003</v>
      </c>
      <c r="D77" s="27">
        <f>'AEO 2023 Table 49 Raw'!G66</f>
        <v>4031.2768550000001</v>
      </c>
      <c r="E77" s="27">
        <f>'AEO 2023 Table 49 Raw'!H66</f>
        <v>3923.3715820000002</v>
      </c>
      <c r="F77" s="27">
        <f>'AEO 2023 Table 49 Raw'!I66</f>
        <v>3854.0532229999999</v>
      </c>
      <c r="G77" s="27">
        <f>'AEO 2023 Table 49 Raw'!J66</f>
        <v>3806.7148440000001</v>
      </c>
      <c r="H77" s="27">
        <f>'AEO 2023 Table 49 Raw'!K66</f>
        <v>3750.2373050000001</v>
      </c>
      <c r="I77" s="27">
        <f>'AEO 2023 Table 49 Raw'!L66</f>
        <v>3693.4155270000001</v>
      </c>
      <c r="J77" s="27">
        <f>'AEO 2023 Table 49 Raw'!M66</f>
        <v>3630.9484859999998</v>
      </c>
      <c r="K77" s="27">
        <f>'AEO 2023 Table 49 Raw'!N66</f>
        <v>3571.5920409999999</v>
      </c>
      <c r="L77" s="27">
        <f>'AEO 2023 Table 49 Raw'!O66</f>
        <v>3516.5554200000001</v>
      </c>
      <c r="M77" s="27">
        <f>'AEO 2023 Table 49 Raw'!P66</f>
        <v>3472.7036130000001</v>
      </c>
      <c r="N77" s="27">
        <f>'AEO 2023 Table 49 Raw'!Q66</f>
        <v>3426.9506839999999</v>
      </c>
      <c r="O77" s="27">
        <f>'AEO 2023 Table 49 Raw'!R66</f>
        <v>3378.28125</v>
      </c>
      <c r="P77" s="27">
        <f>'AEO 2023 Table 49 Raw'!S66</f>
        <v>3336.9165039999998</v>
      </c>
      <c r="Q77" s="27">
        <f>'AEO 2023 Table 49 Raw'!T66</f>
        <v>3294.4421390000002</v>
      </c>
      <c r="R77" s="27">
        <f>'AEO 2023 Table 49 Raw'!U66</f>
        <v>3266.608643</v>
      </c>
      <c r="S77" s="27">
        <f>'AEO 2023 Table 49 Raw'!V66</f>
        <v>3244.7055660000001</v>
      </c>
      <c r="T77" s="27">
        <f>'AEO 2023 Table 49 Raw'!W66</f>
        <v>3221.592529</v>
      </c>
      <c r="U77" s="27">
        <f>'AEO 2023 Table 49 Raw'!X66</f>
        <v>3204.0227049999999</v>
      </c>
      <c r="V77" s="27">
        <f>'AEO 2023 Table 49 Raw'!Y66</f>
        <v>3185.608643</v>
      </c>
      <c r="W77" s="27">
        <f>'AEO 2023 Table 49 Raw'!Z66</f>
        <v>3171.5009770000001</v>
      </c>
      <c r="X77" s="27">
        <f>'AEO 2023 Table 49 Raw'!AA66</f>
        <v>3157.0290530000002</v>
      </c>
      <c r="Y77" s="27">
        <f>'AEO 2023 Table 49 Raw'!AB66</f>
        <v>3141.9304200000001</v>
      </c>
      <c r="Z77" s="27">
        <f>'AEO 2023 Table 49 Raw'!AC66</f>
        <v>3125.6206050000001</v>
      </c>
      <c r="AA77" s="27">
        <f>'AEO 2023 Table 49 Raw'!AD66</f>
        <v>3109.5190429999998</v>
      </c>
      <c r="AB77" s="27">
        <f>'AEO 2023 Table 49 Raw'!AE66</f>
        <v>3091.6689449999999</v>
      </c>
      <c r="AC77" s="27">
        <f>'AEO 2023 Table 49 Raw'!AF66</f>
        <v>3072.7773440000001</v>
      </c>
      <c r="AD77" s="27">
        <f>'AEO 2023 Table 49 Raw'!AG66</f>
        <v>3059.4216310000002</v>
      </c>
      <c r="AE77" s="27">
        <f>'AEO 2023 Table 49 Raw'!AH66</f>
        <v>3049.4814449999999</v>
      </c>
      <c r="AF77" s="45">
        <f>'AEO 2023 Table 49 Raw'!AI66</f>
        <v>-1.0999999999999999E-2</v>
      </c>
    </row>
    <row r="78" spans="1:32" ht="15" customHeight="1">
      <c r="A78" s="8" t="s">
        <v>1335</v>
      </c>
      <c r="B78" s="24" t="s">
        <v>1271</v>
      </c>
      <c r="C78" s="27">
        <f>'AEO 2023 Table 49 Raw'!F67</f>
        <v>3.9627940000000001</v>
      </c>
      <c r="D78" s="27">
        <f>'AEO 2023 Table 49 Raw'!G67</f>
        <v>3.8460070000000002</v>
      </c>
      <c r="E78" s="27">
        <f>'AEO 2023 Table 49 Raw'!H67</f>
        <v>3.804529</v>
      </c>
      <c r="F78" s="27">
        <f>'AEO 2023 Table 49 Raw'!I67</f>
        <v>3.841955</v>
      </c>
      <c r="G78" s="27">
        <f>'AEO 2023 Table 49 Raw'!J67</f>
        <v>3.9621430000000002</v>
      </c>
      <c r="H78" s="27">
        <f>'AEO 2023 Table 49 Raw'!K67</f>
        <v>4.1158770000000002</v>
      </c>
      <c r="I78" s="27">
        <f>'AEO 2023 Table 49 Raw'!L67</f>
        <v>4.2837519999999998</v>
      </c>
      <c r="J78" s="27">
        <f>'AEO 2023 Table 49 Raw'!M67</f>
        <v>4.4468259999999997</v>
      </c>
      <c r="K78" s="27">
        <f>'AEO 2023 Table 49 Raw'!N67</f>
        <v>4.6316410000000001</v>
      </c>
      <c r="L78" s="27">
        <f>'AEO 2023 Table 49 Raw'!O67</f>
        <v>4.8100990000000001</v>
      </c>
      <c r="M78" s="27">
        <f>'AEO 2023 Table 49 Raw'!P67</f>
        <v>4.9843229999999998</v>
      </c>
      <c r="N78" s="27">
        <f>'AEO 2023 Table 49 Raw'!Q67</f>
        <v>5.1373819999999997</v>
      </c>
      <c r="O78" s="27">
        <f>'AEO 2023 Table 49 Raw'!R67</f>
        <v>5.265428</v>
      </c>
      <c r="P78" s="27">
        <f>'AEO 2023 Table 49 Raw'!S67</f>
        <v>5.3822130000000001</v>
      </c>
      <c r="Q78" s="27">
        <f>'AEO 2023 Table 49 Raw'!T67</f>
        <v>5.4628730000000001</v>
      </c>
      <c r="R78" s="27">
        <f>'AEO 2023 Table 49 Raw'!U67</f>
        <v>5.5420579999999999</v>
      </c>
      <c r="S78" s="27">
        <f>'AEO 2023 Table 49 Raw'!V67</f>
        <v>5.6001430000000001</v>
      </c>
      <c r="T78" s="27">
        <f>'AEO 2023 Table 49 Raw'!W67</f>
        <v>5.6377040000000003</v>
      </c>
      <c r="U78" s="27">
        <f>'AEO 2023 Table 49 Raw'!X67</f>
        <v>5.6738970000000002</v>
      </c>
      <c r="V78" s="27">
        <f>'AEO 2023 Table 49 Raw'!Y67</f>
        <v>5.7021569999999997</v>
      </c>
      <c r="W78" s="27">
        <f>'AEO 2023 Table 49 Raw'!Z67</f>
        <v>5.7064909999999998</v>
      </c>
      <c r="X78" s="27">
        <f>'AEO 2023 Table 49 Raw'!AA67</f>
        <v>5.7013220000000002</v>
      </c>
      <c r="Y78" s="27">
        <f>'AEO 2023 Table 49 Raw'!AB67</f>
        <v>5.7074999999999996</v>
      </c>
      <c r="Z78" s="27">
        <f>'AEO 2023 Table 49 Raw'!AC67</f>
        <v>5.7172200000000002</v>
      </c>
      <c r="AA78" s="27">
        <f>'AEO 2023 Table 49 Raw'!AD67</f>
        <v>5.7331320000000003</v>
      </c>
      <c r="AB78" s="27">
        <f>'AEO 2023 Table 49 Raw'!AE67</f>
        <v>5.7496049999999999</v>
      </c>
      <c r="AC78" s="27">
        <f>'AEO 2023 Table 49 Raw'!AF67</f>
        <v>5.7660749999999998</v>
      </c>
      <c r="AD78" s="27">
        <f>'AEO 2023 Table 49 Raw'!AG67</f>
        <v>5.7918760000000002</v>
      </c>
      <c r="AE78" s="27">
        <f>'AEO 2023 Table 49 Raw'!AH67</f>
        <v>5.8238260000000004</v>
      </c>
      <c r="AF78" s="45">
        <f>'AEO 2023 Table 49 Raw'!AI67</f>
        <v>1.4E-2</v>
      </c>
    </row>
    <row r="79" spans="1:32" ht="15" customHeight="1">
      <c r="A79" s="8" t="s">
        <v>1336</v>
      </c>
      <c r="B79" s="24" t="s">
        <v>915</v>
      </c>
      <c r="C79" s="27">
        <f>'AEO 2023 Table 49 Raw'!F68</f>
        <v>0.56835999999999998</v>
      </c>
      <c r="D79" s="27">
        <f>'AEO 2023 Table 49 Raw'!G68</f>
        <v>0.60670599999999997</v>
      </c>
      <c r="E79" s="27">
        <f>'AEO 2023 Table 49 Raw'!H68</f>
        <v>0.64312599999999998</v>
      </c>
      <c r="F79" s="27">
        <f>'AEO 2023 Table 49 Raw'!I68</f>
        <v>0.68250599999999995</v>
      </c>
      <c r="G79" s="27">
        <f>'AEO 2023 Table 49 Raw'!J68</f>
        <v>0.72353500000000004</v>
      </c>
      <c r="H79" s="27">
        <f>'AEO 2023 Table 49 Raw'!K68</f>
        <v>0.75692199999999998</v>
      </c>
      <c r="I79" s="27">
        <f>'AEO 2023 Table 49 Raw'!L68</f>
        <v>0.782138</v>
      </c>
      <c r="J79" s="27">
        <f>'AEO 2023 Table 49 Raw'!M68</f>
        <v>0.79613500000000004</v>
      </c>
      <c r="K79" s="27">
        <f>'AEO 2023 Table 49 Raw'!N68</f>
        <v>0.80374400000000001</v>
      </c>
      <c r="L79" s="27">
        <f>'AEO 2023 Table 49 Raw'!O68</f>
        <v>0.80603999999999998</v>
      </c>
      <c r="M79" s="27">
        <f>'AEO 2023 Table 49 Raw'!P68</f>
        <v>0.80596699999999999</v>
      </c>
      <c r="N79" s="27">
        <f>'AEO 2023 Table 49 Raw'!Q68</f>
        <v>0.804809</v>
      </c>
      <c r="O79" s="27">
        <f>'AEO 2023 Table 49 Raw'!R68</f>
        <v>0.80398999999999998</v>
      </c>
      <c r="P79" s="27">
        <f>'AEO 2023 Table 49 Raw'!S68</f>
        <v>0.80492399999999997</v>
      </c>
      <c r="Q79" s="27">
        <f>'AEO 2023 Table 49 Raw'!T68</f>
        <v>0.80324899999999999</v>
      </c>
      <c r="R79" s="27">
        <f>'AEO 2023 Table 49 Raw'!U68</f>
        <v>0.803678</v>
      </c>
      <c r="S79" s="27">
        <f>'AEO 2023 Table 49 Raw'!V68</f>
        <v>0.80220499999999995</v>
      </c>
      <c r="T79" s="27">
        <f>'AEO 2023 Table 49 Raw'!W68</f>
        <v>0.79977500000000001</v>
      </c>
      <c r="U79" s="27">
        <f>'AEO 2023 Table 49 Raw'!X68</f>
        <v>0.79792799999999997</v>
      </c>
      <c r="V79" s="27">
        <f>'AEO 2023 Table 49 Raw'!Y68</f>
        <v>0.79701900000000003</v>
      </c>
      <c r="W79" s="27">
        <f>'AEO 2023 Table 49 Raw'!Z68</f>
        <v>0.79640699999999998</v>
      </c>
      <c r="X79" s="27">
        <f>'AEO 2023 Table 49 Raw'!AA68</f>
        <v>0.79543399999999997</v>
      </c>
      <c r="Y79" s="27">
        <f>'AEO 2023 Table 49 Raw'!AB68</f>
        <v>0.79418699999999998</v>
      </c>
      <c r="Z79" s="27">
        <f>'AEO 2023 Table 49 Raw'!AC68</f>
        <v>0.79286000000000001</v>
      </c>
      <c r="AA79" s="27">
        <f>'AEO 2023 Table 49 Raw'!AD68</f>
        <v>0.79214099999999998</v>
      </c>
      <c r="AB79" s="27">
        <f>'AEO 2023 Table 49 Raw'!AE68</f>
        <v>0.79139000000000004</v>
      </c>
      <c r="AC79" s="27">
        <f>'AEO 2023 Table 49 Raw'!AF68</f>
        <v>0.79042599999999996</v>
      </c>
      <c r="AD79" s="27">
        <f>'AEO 2023 Table 49 Raw'!AG68</f>
        <v>0.78996599999999995</v>
      </c>
      <c r="AE79" s="27">
        <f>'AEO 2023 Table 49 Raw'!AH68</f>
        <v>0.78929800000000006</v>
      </c>
      <c r="AF79" s="45">
        <f>'AEO 2023 Table 49 Raw'!AI68</f>
        <v>1.2E-2</v>
      </c>
    </row>
    <row r="80" spans="1:32" ht="15" customHeight="1">
      <c r="A80" s="8" t="s">
        <v>1337</v>
      </c>
      <c r="B80" s="24" t="s">
        <v>1274</v>
      </c>
      <c r="C80" s="27">
        <f>'AEO 2023 Table 49 Raw'!F69</f>
        <v>50.280738999999997</v>
      </c>
      <c r="D80" s="27">
        <f>'AEO 2023 Table 49 Raw'!G69</f>
        <v>50.068455</v>
      </c>
      <c r="E80" s="27">
        <f>'AEO 2023 Table 49 Raw'!H69</f>
        <v>49.655692999999999</v>
      </c>
      <c r="F80" s="27">
        <f>'AEO 2023 Table 49 Raw'!I69</f>
        <v>49.359779000000003</v>
      </c>
      <c r="G80" s="27">
        <f>'AEO 2023 Table 49 Raw'!J69</f>
        <v>48.977187999999998</v>
      </c>
      <c r="H80" s="27">
        <f>'AEO 2023 Table 49 Raw'!K69</f>
        <v>48.107246000000004</v>
      </c>
      <c r="I80" s="27">
        <f>'AEO 2023 Table 49 Raw'!L69</f>
        <v>46.838107999999998</v>
      </c>
      <c r="J80" s="27">
        <f>'AEO 2023 Table 49 Raw'!M69</f>
        <v>45.236046000000002</v>
      </c>
      <c r="K80" s="27">
        <f>'AEO 2023 Table 49 Raw'!N69</f>
        <v>43.567093</v>
      </c>
      <c r="L80" s="27">
        <f>'AEO 2023 Table 49 Raw'!O69</f>
        <v>42.027355</v>
      </c>
      <c r="M80" s="27">
        <f>'AEO 2023 Table 49 Raw'!P69</f>
        <v>40.837364000000001</v>
      </c>
      <c r="N80" s="27">
        <f>'AEO 2023 Table 49 Raw'!Q69</f>
        <v>39.986961000000001</v>
      </c>
      <c r="O80" s="27">
        <f>'AEO 2023 Table 49 Raw'!R69</f>
        <v>39.485703000000001</v>
      </c>
      <c r="P80" s="27">
        <f>'AEO 2023 Table 49 Raw'!S69</f>
        <v>39.368915999999999</v>
      </c>
      <c r="Q80" s="27">
        <f>'AEO 2023 Table 49 Raw'!T69</f>
        <v>39.458328000000002</v>
      </c>
      <c r="R80" s="27">
        <f>'AEO 2023 Table 49 Raw'!U69</f>
        <v>39.932766000000001</v>
      </c>
      <c r="S80" s="27">
        <f>'AEO 2023 Table 49 Raw'!V69</f>
        <v>40.665218000000003</v>
      </c>
      <c r="T80" s="27">
        <f>'AEO 2023 Table 49 Raw'!W69</f>
        <v>41.599049000000001</v>
      </c>
      <c r="U80" s="27">
        <f>'AEO 2023 Table 49 Raw'!X69</f>
        <v>42.818123</v>
      </c>
      <c r="V80" s="27">
        <f>'AEO 2023 Table 49 Raw'!Y69</f>
        <v>44.241703000000001</v>
      </c>
      <c r="W80" s="27">
        <f>'AEO 2023 Table 49 Raw'!Z69</f>
        <v>45.859436000000002</v>
      </c>
      <c r="X80" s="27">
        <f>'AEO 2023 Table 49 Raw'!AA69</f>
        <v>47.627850000000002</v>
      </c>
      <c r="Y80" s="27">
        <f>'AEO 2023 Table 49 Raw'!AB69</f>
        <v>49.540225999999997</v>
      </c>
      <c r="Z80" s="27">
        <f>'AEO 2023 Table 49 Raw'!AC69</f>
        <v>51.565514</v>
      </c>
      <c r="AA80" s="27">
        <f>'AEO 2023 Table 49 Raw'!AD69</f>
        <v>53.733218999999998</v>
      </c>
      <c r="AB80" s="27">
        <f>'AEO 2023 Table 49 Raw'!AE69</f>
        <v>56.009075000000003</v>
      </c>
      <c r="AC80" s="27">
        <f>'AEO 2023 Table 49 Raw'!AF69</f>
        <v>58.349373</v>
      </c>
      <c r="AD80" s="27">
        <f>'AEO 2023 Table 49 Raw'!AG69</f>
        <v>60.919922</v>
      </c>
      <c r="AE80" s="27">
        <f>'AEO 2023 Table 49 Raw'!AH69</f>
        <v>63.711185</v>
      </c>
      <c r="AF80" s="45">
        <f>'AEO 2023 Table 49 Raw'!AI69</f>
        <v>8.0000000000000002E-3</v>
      </c>
    </row>
    <row r="81" spans="1:32" ht="15" customHeight="1">
      <c r="A81" s="8" t="s">
        <v>1338</v>
      </c>
      <c r="B81" s="24" t="s">
        <v>1276</v>
      </c>
      <c r="C81" s="27">
        <f>'AEO 2023 Table 49 Raw'!F70</f>
        <v>0</v>
      </c>
      <c r="D81" s="27">
        <f>'AEO 2023 Table 49 Raw'!G70</f>
        <v>0</v>
      </c>
      <c r="E81" s="27">
        <f>'AEO 2023 Table 49 Raw'!H70</f>
        <v>0</v>
      </c>
      <c r="F81" s="27">
        <f>'AEO 2023 Table 49 Raw'!I70</f>
        <v>0</v>
      </c>
      <c r="G81" s="27">
        <f>'AEO 2023 Table 49 Raw'!J70</f>
        <v>0</v>
      </c>
      <c r="H81" s="27">
        <f>'AEO 2023 Table 49 Raw'!K70</f>
        <v>0</v>
      </c>
      <c r="I81" s="27">
        <f>'AEO 2023 Table 49 Raw'!L70</f>
        <v>0</v>
      </c>
      <c r="J81" s="27">
        <f>'AEO 2023 Table 49 Raw'!M70</f>
        <v>0</v>
      </c>
      <c r="K81" s="27">
        <f>'AEO 2023 Table 49 Raw'!N70</f>
        <v>0</v>
      </c>
      <c r="L81" s="27">
        <f>'AEO 2023 Table 49 Raw'!O70</f>
        <v>0</v>
      </c>
      <c r="M81" s="27">
        <f>'AEO 2023 Table 49 Raw'!P70</f>
        <v>0</v>
      </c>
      <c r="N81" s="27">
        <f>'AEO 2023 Table 49 Raw'!Q70</f>
        <v>0</v>
      </c>
      <c r="O81" s="27">
        <f>'AEO 2023 Table 49 Raw'!R70</f>
        <v>0</v>
      </c>
      <c r="P81" s="27">
        <f>'AEO 2023 Table 49 Raw'!S70</f>
        <v>0</v>
      </c>
      <c r="Q81" s="27">
        <f>'AEO 2023 Table 49 Raw'!T70</f>
        <v>0</v>
      </c>
      <c r="R81" s="27">
        <f>'AEO 2023 Table 49 Raw'!U70</f>
        <v>0</v>
      </c>
      <c r="S81" s="27">
        <f>'AEO 2023 Table 49 Raw'!V70</f>
        <v>0</v>
      </c>
      <c r="T81" s="27">
        <f>'AEO 2023 Table 49 Raw'!W70</f>
        <v>0</v>
      </c>
      <c r="U81" s="27">
        <f>'AEO 2023 Table 49 Raw'!X70</f>
        <v>0</v>
      </c>
      <c r="V81" s="27">
        <f>'AEO 2023 Table 49 Raw'!Y70</f>
        <v>0</v>
      </c>
      <c r="W81" s="27">
        <f>'AEO 2023 Table 49 Raw'!Z70</f>
        <v>0</v>
      </c>
      <c r="X81" s="27">
        <f>'AEO 2023 Table 49 Raw'!AA70</f>
        <v>0</v>
      </c>
      <c r="Y81" s="27">
        <f>'AEO 2023 Table 49 Raw'!AB70</f>
        <v>0</v>
      </c>
      <c r="Z81" s="27">
        <f>'AEO 2023 Table 49 Raw'!AC70</f>
        <v>0</v>
      </c>
      <c r="AA81" s="27">
        <f>'AEO 2023 Table 49 Raw'!AD70</f>
        <v>0</v>
      </c>
      <c r="AB81" s="27">
        <f>'AEO 2023 Table 49 Raw'!AE70</f>
        <v>0</v>
      </c>
      <c r="AC81" s="27">
        <f>'AEO 2023 Table 49 Raw'!AF70</f>
        <v>0</v>
      </c>
      <c r="AD81" s="27">
        <f>'AEO 2023 Table 49 Raw'!AG70</f>
        <v>0</v>
      </c>
      <c r="AE81" s="27">
        <f>'AEO 2023 Table 49 Raw'!AH70</f>
        <v>0</v>
      </c>
      <c r="AF81" s="45" t="str">
        <f>'AEO 2023 Table 49 Raw'!AI70</f>
        <v>- -</v>
      </c>
    </row>
    <row r="82" spans="1:32" ht="15" customHeight="1">
      <c r="A82" s="8" t="s">
        <v>1339</v>
      </c>
      <c r="B82" s="24" t="s">
        <v>1278</v>
      </c>
      <c r="C82" s="27">
        <f>'AEO 2023 Table 49 Raw'!F71</f>
        <v>4.6922999999999999E-2</v>
      </c>
      <c r="D82" s="27">
        <f>'AEO 2023 Table 49 Raw'!G71</f>
        <v>5.4698999999999998E-2</v>
      </c>
      <c r="E82" s="27">
        <f>'AEO 2023 Table 49 Raw'!H71</f>
        <v>6.1366999999999998E-2</v>
      </c>
      <c r="F82" s="27">
        <f>'AEO 2023 Table 49 Raw'!I71</f>
        <v>6.7617999999999998E-2</v>
      </c>
      <c r="G82" s="27">
        <f>'AEO 2023 Table 49 Raw'!J71</f>
        <v>7.3111999999999996E-2</v>
      </c>
      <c r="H82" s="27">
        <f>'AEO 2023 Table 49 Raw'!K71</f>
        <v>7.7225000000000002E-2</v>
      </c>
      <c r="I82" s="27">
        <f>'AEO 2023 Table 49 Raw'!L71</f>
        <v>8.0045000000000005E-2</v>
      </c>
      <c r="J82" s="27">
        <f>'AEO 2023 Table 49 Raw'!M71</f>
        <v>8.1566E-2</v>
      </c>
      <c r="K82" s="27">
        <f>'AEO 2023 Table 49 Raw'!N71</f>
        <v>8.2086999999999993E-2</v>
      </c>
      <c r="L82" s="27">
        <f>'AEO 2023 Table 49 Raw'!O71</f>
        <v>8.1693000000000002E-2</v>
      </c>
      <c r="M82" s="27">
        <f>'AEO 2023 Table 49 Raw'!P71</f>
        <v>8.0528000000000002E-2</v>
      </c>
      <c r="N82" s="27">
        <f>'AEO 2023 Table 49 Raw'!Q71</f>
        <v>7.8351000000000004E-2</v>
      </c>
      <c r="O82" s="27">
        <f>'AEO 2023 Table 49 Raw'!R71</f>
        <v>7.5394000000000003E-2</v>
      </c>
      <c r="P82" s="27">
        <f>'AEO 2023 Table 49 Raw'!S71</f>
        <v>7.2048000000000001E-2</v>
      </c>
      <c r="Q82" s="27">
        <f>'AEO 2023 Table 49 Raw'!T71</f>
        <v>6.8336999999999995E-2</v>
      </c>
      <c r="R82" s="27">
        <f>'AEO 2023 Table 49 Raw'!U71</f>
        <v>6.4832000000000001E-2</v>
      </c>
      <c r="S82" s="27">
        <f>'AEO 2023 Table 49 Raw'!V71</f>
        <v>6.1281000000000002E-2</v>
      </c>
      <c r="T82" s="27">
        <f>'AEO 2023 Table 49 Raw'!W71</f>
        <v>5.7109E-2</v>
      </c>
      <c r="U82" s="27">
        <f>'AEO 2023 Table 49 Raw'!X71</f>
        <v>5.2908999999999998E-2</v>
      </c>
      <c r="V82" s="27">
        <f>'AEO 2023 Table 49 Raw'!Y71</f>
        <v>4.9218999999999999E-2</v>
      </c>
      <c r="W82" s="27">
        <f>'AEO 2023 Table 49 Raw'!Z71</f>
        <v>4.6171999999999998E-2</v>
      </c>
      <c r="X82" s="27">
        <f>'AEO 2023 Table 49 Raw'!AA71</f>
        <v>4.3128E-2</v>
      </c>
      <c r="Y82" s="27">
        <f>'AEO 2023 Table 49 Raw'!AB71</f>
        <v>4.0410000000000001E-2</v>
      </c>
      <c r="Z82" s="27">
        <f>'AEO 2023 Table 49 Raw'!AC71</f>
        <v>3.7878000000000002E-2</v>
      </c>
      <c r="AA82" s="27">
        <f>'AEO 2023 Table 49 Raw'!AD71</f>
        <v>3.5562999999999997E-2</v>
      </c>
      <c r="AB82" s="27">
        <f>'AEO 2023 Table 49 Raw'!AE71</f>
        <v>3.3422E-2</v>
      </c>
      <c r="AC82" s="27">
        <f>'AEO 2023 Table 49 Raw'!AF71</f>
        <v>3.1433000000000003E-2</v>
      </c>
      <c r="AD82" s="27">
        <f>'AEO 2023 Table 49 Raw'!AG71</f>
        <v>2.9628999999999999E-2</v>
      </c>
      <c r="AE82" s="27">
        <f>'AEO 2023 Table 49 Raw'!AH71</f>
        <v>2.7977999999999999E-2</v>
      </c>
      <c r="AF82" s="45">
        <f>'AEO 2023 Table 49 Raw'!AI71</f>
        <v>-1.7999999999999999E-2</v>
      </c>
    </row>
    <row r="83" spans="1:32" ht="15" customHeight="1">
      <c r="A83" s="8" t="s">
        <v>1340</v>
      </c>
      <c r="B83" s="24" t="s">
        <v>1280</v>
      </c>
      <c r="C83" s="27">
        <f>'AEO 2023 Table 49 Raw'!F72</f>
        <v>0</v>
      </c>
      <c r="D83" s="27">
        <f>'AEO 2023 Table 49 Raw'!G72</f>
        <v>0</v>
      </c>
      <c r="E83" s="27">
        <f>'AEO 2023 Table 49 Raw'!H72</f>
        <v>9.3968999999999997E-2</v>
      </c>
      <c r="F83" s="27">
        <f>'AEO 2023 Table 49 Raw'!I72</f>
        <v>0.10784000000000001</v>
      </c>
      <c r="G83" s="27">
        <f>'AEO 2023 Table 49 Raw'!J72</f>
        <v>0.12324599999999999</v>
      </c>
      <c r="H83" s="27">
        <f>'AEO 2023 Table 49 Raw'!K72</f>
        <v>0.138739</v>
      </c>
      <c r="I83" s="27">
        <f>'AEO 2023 Table 49 Raw'!L72</f>
        <v>0.154194</v>
      </c>
      <c r="J83" s="27">
        <f>'AEO 2023 Table 49 Raw'!M72</f>
        <v>0.16878799999999999</v>
      </c>
      <c r="K83" s="27">
        <f>'AEO 2023 Table 49 Raw'!N72</f>
        <v>0.18259400000000001</v>
      </c>
      <c r="L83" s="27">
        <f>'AEO 2023 Table 49 Raw'!O72</f>
        <v>0.19550100000000001</v>
      </c>
      <c r="M83" s="27">
        <f>'AEO 2023 Table 49 Raw'!P72</f>
        <v>0.207788</v>
      </c>
      <c r="N83" s="27">
        <f>'AEO 2023 Table 49 Raw'!Q72</f>
        <v>0.21850600000000001</v>
      </c>
      <c r="O83" s="27">
        <f>'AEO 2023 Table 49 Raw'!R72</f>
        <v>0.227493</v>
      </c>
      <c r="P83" s="27">
        <f>'AEO 2023 Table 49 Raw'!S72</f>
        <v>0.235429</v>
      </c>
      <c r="Q83" s="27">
        <f>'AEO 2023 Table 49 Raw'!T72</f>
        <v>0.24181</v>
      </c>
      <c r="R83" s="27">
        <f>'AEO 2023 Table 49 Raw'!U72</f>
        <v>0.24799399999999999</v>
      </c>
      <c r="S83" s="27">
        <f>'AEO 2023 Table 49 Raw'!V72</f>
        <v>0.253774</v>
      </c>
      <c r="T83" s="27">
        <f>'AEO 2023 Table 49 Raw'!W72</f>
        <v>0.25946200000000003</v>
      </c>
      <c r="U83" s="27">
        <f>'AEO 2023 Table 49 Raw'!X72</f>
        <v>0.26647300000000002</v>
      </c>
      <c r="V83" s="27">
        <f>'AEO 2023 Table 49 Raw'!Y72</f>
        <v>0.27532699999999999</v>
      </c>
      <c r="W83" s="27">
        <f>'AEO 2023 Table 49 Raw'!Z72</f>
        <v>0.28709600000000002</v>
      </c>
      <c r="X83" s="27">
        <f>'AEO 2023 Table 49 Raw'!AA72</f>
        <v>0.297709</v>
      </c>
      <c r="Y83" s="27">
        <f>'AEO 2023 Table 49 Raw'!AB72</f>
        <v>0.30827700000000002</v>
      </c>
      <c r="Z83" s="27">
        <f>'AEO 2023 Table 49 Raw'!AC72</f>
        <v>0.32179400000000002</v>
      </c>
      <c r="AA83" s="27">
        <f>'AEO 2023 Table 49 Raw'!AD72</f>
        <v>0.34068999999999999</v>
      </c>
      <c r="AB83" s="27">
        <f>'AEO 2023 Table 49 Raw'!AE72</f>
        <v>0.35961700000000002</v>
      </c>
      <c r="AC83" s="27">
        <f>'AEO 2023 Table 49 Raw'!AF72</f>
        <v>0.38024000000000002</v>
      </c>
      <c r="AD83" s="27">
        <f>'AEO 2023 Table 49 Raw'!AG72</f>
        <v>0.403499</v>
      </c>
      <c r="AE83" s="27">
        <f>'AEO 2023 Table 49 Raw'!AH72</f>
        <v>0.42918600000000001</v>
      </c>
      <c r="AF83" s="45" t="str">
        <f>'AEO 2023 Table 49 Raw'!AI72</f>
        <v>- -</v>
      </c>
    </row>
    <row r="84" spans="1:32" ht="15" customHeight="1">
      <c r="A84" s="8" t="s">
        <v>1341</v>
      </c>
      <c r="B84" s="24" t="s">
        <v>1282</v>
      </c>
      <c r="C84" s="27">
        <f>'AEO 2023 Table 49 Raw'!F73</f>
        <v>0</v>
      </c>
      <c r="D84" s="27">
        <f>'AEO 2023 Table 49 Raw'!G73</f>
        <v>0</v>
      </c>
      <c r="E84" s="27">
        <f>'AEO 2023 Table 49 Raw'!H73</f>
        <v>0.20038</v>
      </c>
      <c r="F84" s="27">
        <f>'AEO 2023 Table 49 Raw'!I73</f>
        <v>0.227545</v>
      </c>
      <c r="G84" s="27">
        <f>'AEO 2023 Table 49 Raw'!J73</f>
        <v>0.25758599999999998</v>
      </c>
      <c r="H84" s="27">
        <f>'AEO 2023 Table 49 Raw'!K73</f>
        <v>0.287607</v>
      </c>
      <c r="I84" s="27">
        <f>'AEO 2023 Table 49 Raw'!L73</f>
        <v>0.31698300000000001</v>
      </c>
      <c r="J84" s="27">
        <f>'AEO 2023 Table 49 Raw'!M73</f>
        <v>0.34418100000000001</v>
      </c>
      <c r="K84" s="27">
        <f>'AEO 2023 Table 49 Raw'!N73</f>
        <v>0.36947000000000002</v>
      </c>
      <c r="L84" s="27">
        <f>'AEO 2023 Table 49 Raw'!O73</f>
        <v>0.39272800000000002</v>
      </c>
      <c r="M84" s="27">
        <f>'AEO 2023 Table 49 Raw'!P73</f>
        <v>0.41434799999999999</v>
      </c>
      <c r="N84" s="27">
        <f>'AEO 2023 Table 49 Raw'!Q73</f>
        <v>0.43237199999999998</v>
      </c>
      <c r="O84" s="27">
        <f>'AEO 2023 Table 49 Raw'!R73</f>
        <v>0.44650499999999999</v>
      </c>
      <c r="P84" s="27">
        <f>'AEO 2023 Table 49 Raw'!S73</f>
        <v>0.45807900000000001</v>
      </c>
      <c r="Q84" s="27">
        <f>'AEO 2023 Table 49 Raw'!T73</f>
        <v>0.46613700000000002</v>
      </c>
      <c r="R84" s="27">
        <f>'AEO 2023 Table 49 Raw'!U73</f>
        <v>0.47335500000000003</v>
      </c>
      <c r="S84" s="27">
        <f>'AEO 2023 Table 49 Raw'!V73</f>
        <v>0.479375</v>
      </c>
      <c r="T84" s="27">
        <f>'AEO 2023 Table 49 Raw'!W73</f>
        <v>0.48491600000000001</v>
      </c>
      <c r="U84" s="27">
        <f>'AEO 2023 Table 49 Raw'!X73</f>
        <v>0.49279499999999998</v>
      </c>
      <c r="V84" s="27">
        <f>'AEO 2023 Table 49 Raw'!Y73</f>
        <v>0.50410500000000003</v>
      </c>
      <c r="W84" s="27">
        <f>'AEO 2023 Table 49 Raw'!Z73</f>
        <v>0.52083800000000002</v>
      </c>
      <c r="X84" s="27">
        <f>'AEO 2023 Table 49 Raw'!AA73</f>
        <v>0.53412099999999996</v>
      </c>
      <c r="Y84" s="27">
        <f>'AEO 2023 Table 49 Raw'!AB73</f>
        <v>0.54621799999999998</v>
      </c>
      <c r="Z84" s="27">
        <f>'AEO 2023 Table 49 Raw'!AC73</f>
        <v>0.56340500000000004</v>
      </c>
      <c r="AA84" s="27">
        <f>'AEO 2023 Table 49 Raw'!AD73</f>
        <v>0.59040000000000004</v>
      </c>
      <c r="AB84" s="27">
        <f>'AEO 2023 Table 49 Raw'!AE73</f>
        <v>0.61546299999999998</v>
      </c>
      <c r="AC84" s="27">
        <f>'AEO 2023 Table 49 Raw'!AF73</f>
        <v>0.64187399999999994</v>
      </c>
      <c r="AD84" s="27">
        <f>'AEO 2023 Table 49 Raw'!AG73</f>
        <v>0.67086900000000005</v>
      </c>
      <c r="AE84" s="27">
        <f>'AEO 2023 Table 49 Raw'!AH73</f>
        <v>0.70177400000000001</v>
      </c>
      <c r="AF84" s="45" t="str">
        <f>'AEO 2023 Table 49 Raw'!AI73</f>
        <v>- -</v>
      </c>
    </row>
    <row r="85" spans="1:32" ht="15" customHeight="1">
      <c r="A85" s="8" t="s">
        <v>1342</v>
      </c>
      <c r="B85" s="24" t="s">
        <v>1284</v>
      </c>
      <c r="C85" s="27">
        <f>'AEO 2023 Table 49 Raw'!F74</f>
        <v>0</v>
      </c>
      <c r="D85" s="27">
        <f>'AEO 2023 Table 49 Raw'!G74</f>
        <v>0</v>
      </c>
      <c r="E85" s="27">
        <f>'AEO 2023 Table 49 Raw'!H74</f>
        <v>0.111358</v>
      </c>
      <c r="F85" s="27">
        <f>'AEO 2023 Table 49 Raw'!I74</f>
        <v>0.226552</v>
      </c>
      <c r="G85" s="27">
        <f>'AEO 2023 Table 49 Raw'!J74</f>
        <v>0.34701100000000001</v>
      </c>
      <c r="H85" s="27">
        <f>'AEO 2023 Table 49 Raw'!K74</f>
        <v>0.46850000000000003</v>
      </c>
      <c r="I85" s="27">
        <f>'AEO 2023 Table 49 Raw'!L74</f>
        <v>0.59016000000000002</v>
      </c>
      <c r="J85" s="27">
        <f>'AEO 2023 Table 49 Raw'!M74</f>
        <v>0.70980200000000004</v>
      </c>
      <c r="K85" s="27">
        <f>'AEO 2023 Table 49 Raw'!N74</f>
        <v>0.827546</v>
      </c>
      <c r="L85" s="27">
        <f>'AEO 2023 Table 49 Raw'!O74</f>
        <v>0.94406100000000004</v>
      </c>
      <c r="M85" s="27">
        <f>'AEO 2023 Table 49 Raw'!P74</f>
        <v>1.0617449999999999</v>
      </c>
      <c r="N85" s="27">
        <f>'AEO 2023 Table 49 Raw'!Q74</f>
        <v>1.1749270000000001</v>
      </c>
      <c r="O85" s="27">
        <f>'AEO 2023 Table 49 Raw'!R74</f>
        <v>1.2809429999999999</v>
      </c>
      <c r="P85" s="27">
        <f>'AEO 2023 Table 49 Raw'!S74</f>
        <v>1.3823890000000001</v>
      </c>
      <c r="Q85" s="27">
        <f>'AEO 2023 Table 49 Raw'!T74</f>
        <v>1.4753540000000001</v>
      </c>
      <c r="R85" s="27">
        <f>'AEO 2023 Table 49 Raw'!U74</f>
        <v>1.5660940000000001</v>
      </c>
      <c r="S85" s="27">
        <f>'AEO 2023 Table 49 Raw'!V74</f>
        <v>1.650725</v>
      </c>
      <c r="T85" s="27">
        <f>'AEO 2023 Table 49 Raw'!W74</f>
        <v>1.728137</v>
      </c>
      <c r="U85" s="27">
        <f>'AEO 2023 Table 49 Raw'!X74</f>
        <v>1.804441</v>
      </c>
      <c r="V85" s="27">
        <f>'AEO 2023 Table 49 Raw'!Y74</f>
        <v>1.880045</v>
      </c>
      <c r="W85" s="27">
        <f>'AEO 2023 Table 49 Raw'!Z74</f>
        <v>1.959276</v>
      </c>
      <c r="X85" s="27">
        <f>'AEO 2023 Table 49 Raw'!AA74</f>
        <v>2.0384820000000001</v>
      </c>
      <c r="Y85" s="27">
        <f>'AEO 2023 Table 49 Raw'!AB74</f>
        <v>2.1167880000000001</v>
      </c>
      <c r="Z85" s="27">
        <f>'AEO 2023 Table 49 Raw'!AC74</f>
        <v>2.1974689999999999</v>
      </c>
      <c r="AA85" s="27">
        <f>'AEO 2023 Table 49 Raw'!AD74</f>
        <v>2.2879350000000001</v>
      </c>
      <c r="AB85" s="27">
        <f>'AEO 2023 Table 49 Raw'!AE74</f>
        <v>2.3849619999999998</v>
      </c>
      <c r="AC85" s="27">
        <f>'AEO 2023 Table 49 Raw'!AF74</f>
        <v>2.4892069999999999</v>
      </c>
      <c r="AD85" s="27">
        <f>'AEO 2023 Table 49 Raw'!AG74</f>
        <v>2.6072109999999999</v>
      </c>
      <c r="AE85" s="27">
        <f>'AEO 2023 Table 49 Raw'!AH74</f>
        <v>2.738353</v>
      </c>
      <c r="AF85" s="45" t="str">
        <f>'AEO 2023 Table 49 Raw'!AI74</f>
        <v>- -</v>
      </c>
    </row>
    <row r="86" spans="1:32" ht="15" customHeight="1">
      <c r="A86" s="8" t="s">
        <v>1343</v>
      </c>
      <c r="B86" s="24" t="s">
        <v>1310</v>
      </c>
      <c r="C86" s="27">
        <f>'AEO 2023 Table 49 Raw'!F75</f>
        <v>4203.0288090000004</v>
      </c>
      <c r="D86" s="27">
        <f>'AEO 2023 Table 49 Raw'!G75</f>
        <v>4085.8522950000001</v>
      </c>
      <c r="E86" s="27">
        <f>'AEO 2023 Table 49 Raw'!H75</f>
        <v>3977.9414059999999</v>
      </c>
      <c r="F86" s="27">
        <f>'AEO 2023 Table 49 Raw'!I75</f>
        <v>3908.5683589999999</v>
      </c>
      <c r="G86" s="27">
        <f>'AEO 2023 Table 49 Raw'!J75</f>
        <v>3861.1779790000001</v>
      </c>
      <c r="H86" s="27">
        <f>'AEO 2023 Table 49 Raw'!K75</f>
        <v>3804.1889649999998</v>
      </c>
      <c r="I86" s="27">
        <f>'AEO 2023 Table 49 Raw'!L75</f>
        <v>3746.460693</v>
      </c>
      <c r="J86" s="27">
        <f>'AEO 2023 Table 49 Raw'!M75</f>
        <v>3682.7314449999999</v>
      </c>
      <c r="K86" s="27">
        <f>'AEO 2023 Table 49 Raw'!N75</f>
        <v>3622.056885</v>
      </c>
      <c r="L86" s="27">
        <f>'AEO 2023 Table 49 Raw'!O75</f>
        <v>3565.8129880000001</v>
      </c>
      <c r="M86" s="27">
        <f>'AEO 2023 Table 49 Raw'!P75</f>
        <v>3521.0964359999998</v>
      </c>
      <c r="N86" s="27">
        <f>'AEO 2023 Table 49 Raw'!Q75</f>
        <v>3474.783203</v>
      </c>
      <c r="O86" s="27">
        <f>'AEO 2023 Table 49 Raw'!R75</f>
        <v>3425.866211</v>
      </c>
      <c r="P86" s="27">
        <f>'AEO 2023 Table 49 Raw'!S75</f>
        <v>3384.6201169999999</v>
      </c>
      <c r="Q86" s="27">
        <f>'AEO 2023 Table 49 Raw'!T75</f>
        <v>3342.4174800000001</v>
      </c>
      <c r="R86" s="27">
        <f>'AEO 2023 Table 49 Raw'!U75</f>
        <v>3315.2402339999999</v>
      </c>
      <c r="S86" s="27">
        <f>'AEO 2023 Table 49 Raw'!V75</f>
        <v>3294.218018</v>
      </c>
      <c r="T86" s="27">
        <f>'AEO 2023 Table 49 Raw'!W75</f>
        <v>3272.1579590000001</v>
      </c>
      <c r="U86" s="27">
        <f>'AEO 2023 Table 49 Raw'!X75</f>
        <v>3255.9282229999999</v>
      </c>
      <c r="V86" s="27">
        <f>'AEO 2023 Table 49 Raw'!Y75</f>
        <v>3239.0588379999999</v>
      </c>
      <c r="W86" s="27">
        <f>'AEO 2023 Table 49 Raw'!Z75</f>
        <v>3226.6770019999999</v>
      </c>
      <c r="X86" s="27">
        <f>'AEO 2023 Table 49 Raw'!AA75</f>
        <v>3214.0676269999999</v>
      </c>
      <c r="Y86" s="27">
        <f>'AEO 2023 Table 49 Raw'!AB75</f>
        <v>3200.9846189999998</v>
      </c>
      <c r="Z86" s="27">
        <f>'AEO 2023 Table 49 Raw'!AC75</f>
        <v>3186.8178710000002</v>
      </c>
      <c r="AA86" s="27">
        <f>'AEO 2023 Table 49 Raw'!AD75</f>
        <v>3173.03125</v>
      </c>
      <c r="AB86" s="27">
        <f>'AEO 2023 Table 49 Raw'!AE75</f>
        <v>3157.6115719999998</v>
      </c>
      <c r="AC86" s="27">
        <f>'AEO 2023 Table 49 Raw'!AF75</f>
        <v>3141.225586</v>
      </c>
      <c r="AD86" s="27">
        <f>'AEO 2023 Table 49 Raw'!AG75</f>
        <v>3130.6340329999998</v>
      </c>
      <c r="AE86" s="27">
        <f>'AEO 2023 Table 49 Raw'!AH75</f>
        <v>3123.702393</v>
      </c>
      <c r="AF86" s="45">
        <f>'AEO 2023 Table 49 Raw'!AI75</f>
        <v>-1.0999999999999999E-2</v>
      </c>
    </row>
    <row r="87" spans="1:32" ht="15" customHeight="1">
      <c r="B87" s="23" t="s">
        <v>1344</v>
      </c>
      <c r="C87" s="27"/>
      <c r="D87" s="27"/>
      <c r="E87" s="27"/>
      <c r="F87" s="27"/>
      <c r="G87" s="27"/>
      <c r="H87" s="27"/>
      <c r="I87" s="27"/>
      <c r="J87" s="27"/>
      <c r="K87" s="27"/>
      <c r="L87" s="27"/>
      <c r="M87" s="27"/>
      <c r="N87" s="27"/>
      <c r="O87" s="27"/>
      <c r="P87" s="27"/>
      <c r="Q87" s="27"/>
      <c r="R87" s="27"/>
      <c r="S87" s="27"/>
      <c r="T87" s="27"/>
      <c r="U87" s="27"/>
      <c r="V87" s="27"/>
      <c r="W87" s="27"/>
      <c r="X87" s="27"/>
      <c r="Y87" s="27"/>
      <c r="Z87" s="27"/>
      <c r="AA87" s="27"/>
      <c r="AB87" s="27"/>
      <c r="AC87" s="27"/>
      <c r="AD87" s="27"/>
      <c r="AE87" s="27"/>
      <c r="AF87" s="45"/>
    </row>
    <row r="88" spans="1:32" ht="15" customHeight="1">
      <c r="A88" s="8" t="s">
        <v>1345</v>
      </c>
      <c r="B88" s="24" t="s">
        <v>1269</v>
      </c>
      <c r="C88" s="27">
        <f>'AEO 2023 Table 49 Raw'!F77</f>
        <v>5249.9169920000004</v>
      </c>
      <c r="D88" s="27">
        <f>'AEO 2023 Table 49 Raw'!G77</f>
        <v>5094.5859380000002</v>
      </c>
      <c r="E88" s="27">
        <f>'AEO 2023 Table 49 Raw'!H77</f>
        <v>4954.8515619999998</v>
      </c>
      <c r="F88" s="27">
        <f>'AEO 2023 Table 49 Raw'!I77</f>
        <v>4862.6987300000001</v>
      </c>
      <c r="G88" s="27">
        <f>'AEO 2023 Table 49 Raw'!J77</f>
        <v>4796.2695309999999</v>
      </c>
      <c r="H88" s="27">
        <f>'AEO 2023 Table 49 Raw'!K77</f>
        <v>4717.8774409999996</v>
      </c>
      <c r="I88" s="27">
        <f>'AEO 2023 Table 49 Raw'!L77</f>
        <v>4640.3652339999999</v>
      </c>
      <c r="J88" s="27">
        <f>'AEO 2023 Table 49 Raw'!M77</f>
        <v>4557.6166990000002</v>
      </c>
      <c r="K88" s="27">
        <f>'AEO 2023 Table 49 Raw'!N77</f>
        <v>4481.7353519999997</v>
      </c>
      <c r="L88" s="27">
        <f>'AEO 2023 Table 49 Raw'!O77</f>
        <v>4413.7387699999999</v>
      </c>
      <c r="M88" s="27">
        <f>'AEO 2023 Table 49 Raw'!P77</f>
        <v>4361.8056640000004</v>
      </c>
      <c r="N88" s="27">
        <f>'AEO 2023 Table 49 Raw'!Q77</f>
        <v>4308.2617190000001</v>
      </c>
      <c r="O88" s="27">
        <f>'AEO 2023 Table 49 Raw'!R77</f>
        <v>4252.0986329999996</v>
      </c>
      <c r="P88" s="27">
        <f>'AEO 2023 Table 49 Raw'!S77</f>
        <v>4205.8251950000003</v>
      </c>
      <c r="Q88" s="27">
        <f>'AEO 2023 Table 49 Raw'!T77</f>
        <v>4158.4414059999999</v>
      </c>
      <c r="R88" s="27">
        <f>'AEO 2023 Table 49 Raw'!U77</f>
        <v>4129.2504879999997</v>
      </c>
      <c r="S88" s="27">
        <f>'AEO 2023 Table 49 Raw'!V77</f>
        <v>4106.8349609999996</v>
      </c>
      <c r="T88" s="27">
        <f>'AEO 2023 Table 49 Raw'!W77</f>
        <v>4083.4311520000001</v>
      </c>
      <c r="U88" s="27">
        <f>'AEO 2023 Table 49 Raw'!X77</f>
        <v>4067.608154</v>
      </c>
      <c r="V88" s="27">
        <f>'AEO 2023 Table 49 Raw'!Y77</f>
        <v>4051.3776859999998</v>
      </c>
      <c r="W88" s="27">
        <f>'AEO 2023 Table 49 Raw'!Z77</f>
        <v>4040.8857419999999</v>
      </c>
      <c r="X88" s="27">
        <f>'AEO 2023 Table 49 Raw'!AA77</f>
        <v>4031.2490229999999</v>
      </c>
      <c r="Y88" s="27">
        <f>'AEO 2023 Table 49 Raw'!AB77</f>
        <v>4021.6232909999999</v>
      </c>
      <c r="Z88" s="27">
        <f>'AEO 2023 Table 49 Raw'!AC77</f>
        <v>4011.3183589999999</v>
      </c>
      <c r="AA88" s="27">
        <f>'AEO 2023 Table 49 Raw'!AD77</f>
        <v>4002.3701169999999</v>
      </c>
      <c r="AB88" s="27">
        <f>'AEO 2023 Table 49 Raw'!AE77</f>
        <v>3992.2924800000001</v>
      </c>
      <c r="AC88" s="27">
        <f>'AEO 2023 Table 49 Raw'!AF77</f>
        <v>3981.5913089999999</v>
      </c>
      <c r="AD88" s="27">
        <f>'AEO 2023 Table 49 Raw'!AG77</f>
        <v>3978.1057129999999</v>
      </c>
      <c r="AE88" s="27">
        <f>'AEO 2023 Table 49 Raw'!AH77</f>
        <v>3979.0385740000002</v>
      </c>
      <c r="AF88" s="45">
        <f>'AEO 2023 Table 49 Raw'!AI77</f>
        <v>-0.01</v>
      </c>
    </row>
    <row r="89" spans="1:32" ht="15" customHeight="1">
      <c r="A89" s="8" t="s">
        <v>1346</v>
      </c>
      <c r="B89" s="24" t="s">
        <v>1271</v>
      </c>
      <c r="C89" s="27">
        <f>'AEO 2023 Table 49 Raw'!F78</f>
        <v>562.38818400000002</v>
      </c>
      <c r="D89" s="27">
        <f>'AEO 2023 Table 49 Raw'!G78</f>
        <v>555.801514</v>
      </c>
      <c r="E89" s="27">
        <f>'AEO 2023 Table 49 Raw'!H78</f>
        <v>552.26074200000005</v>
      </c>
      <c r="F89" s="27">
        <f>'AEO 2023 Table 49 Raw'!I78</f>
        <v>551.68633999999997</v>
      </c>
      <c r="G89" s="27">
        <f>'AEO 2023 Table 49 Raw'!J78</f>
        <v>552.55212400000005</v>
      </c>
      <c r="H89" s="27">
        <f>'AEO 2023 Table 49 Raw'!K78</f>
        <v>550.61614999999995</v>
      </c>
      <c r="I89" s="27">
        <f>'AEO 2023 Table 49 Raw'!L78</f>
        <v>548.34570299999996</v>
      </c>
      <c r="J89" s="27">
        <f>'AEO 2023 Table 49 Raw'!M78</f>
        <v>545.48895300000004</v>
      </c>
      <c r="K89" s="27">
        <f>'AEO 2023 Table 49 Raw'!N78</f>
        <v>543.67315699999995</v>
      </c>
      <c r="L89" s="27">
        <f>'AEO 2023 Table 49 Raw'!O78</f>
        <v>542.65777600000001</v>
      </c>
      <c r="M89" s="27">
        <f>'AEO 2023 Table 49 Raw'!P78</f>
        <v>544.31243900000004</v>
      </c>
      <c r="N89" s="27">
        <f>'AEO 2023 Table 49 Raw'!Q78</f>
        <v>545.60974099999999</v>
      </c>
      <c r="O89" s="27">
        <f>'AEO 2023 Table 49 Raw'!R78</f>
        <v>546.66473399999995</v>
      </c>
      <c r="P89" s="27">
        <f>'AEO 2023 Table 49 Raw'!S78</f>
        <v>548.660889</v>
      </c>
      <c r="Q89" s="27">
        <f>'AEO 2023 Table 49 Raw'!T78</f>
        <v>549.95959500000004</v>
      </c>
      <c r="R89" s="27">
        <f>'AEO 2023 Table 49 Raw'!U78</f>
        <v>553.48419200000001</v>
      </c>
      <c r="S89" s="27">
        <f>'AEO 2023 Table 49 Raw'!V78</f>
        <v>556.13909899999999</v>
      </c>
      <c r="T89" s="27">
        <f>'AEO 2023 Table 49 Raw'!W78</f>
        <v>558.78949</v>
      </c>
      <c r="U89" s="27">
        <f>'AEO 2023 Table 49 Raw'!X78</f>
        <v>561.62091099999998</v>
      </c>
      <c r="V89" s="27">
        <f>'AEO 2023 Table 49 Raw'!Y78</f>
        <v>565.66882299999997</v>
      </c>
      <c r="W89" s="27">
        <f>'AEO 2023 Table 49 Raw'!Z78</f>
        <v>570.327271</v>
      </c>
      <c r="X89" s="27">
        <f>'AEO 2023 Table 49 Raw'!AA78</f>
        <v>574.83325200000002</v>
      </c>
      <c r="Y89" s="27">
        <f>'AEO 2023 Table 49 Raw'!AB78</f>
        <v>579.18627900000001</v>
      </c>
      <c r="Z89" s="27">
        <f>'AEO 2023 Table 49 Raw'!AC78</f>
        <v>583.32092299999999</v>
      </c>
      <c r="AA89" s="27">
        <f>'AEO 2023 Table 49 Raw'!AD78</f>
        <v>587.94250499999998</v>
      </c>
      <c r="AB89" s="27">
        <f>'AEO 2023 Table 49 Raw'!AE78</f>
        <v>592.51135299999999</v>
      </c>
      <c r="AC89" s="27">
        <f>'AEO 2023 Table 49 Raw'!AF78</f>
        <v>596.90911900000003</v>
      </c>
      <c r="AD89" s="27">
        <f>'AEO 2023 Table 49 Raw'!AG78</f>
        <v>602.21044900000004</v>
      </c>
      <c r="AE89" s="27">
        <f>'AEO 2023 Table 49 Raw'!AH78</f>
        <v>607.98480199999995</v>
      </c>
      <c r="AF89" s="45">
        <f>'AEO 2023 Table 49 Raw'!AI78</f>
        <v>3.0000000000000001E-3</v>
      </c>
    </row>
    <row r="90" spans="1:32" ht="12" customHeight="1">
      <c r="A90" s="8" t="s">
        <v>1347</v>
      </c>
      <c r="B90" s="24" t="s">
        <v>915</v>
      </c>
      <c r="C90" s="27">
        <f>'AEO 2023 Table 49 Raw'!F79</f>
        <v>1.2411490000000001</v>
      </c>
      <c r="D90" s="27">
        <f>'AEO 2023 Table 49 Raw'!G79</f>
        <v>1.34948</v>
      </c>
      <c r="E90" s="27">
        <f>'AEO 2023 Table 49 Raw'!H79</f>
        <v>1.456639</v>
      </c>
      <c r="F90" s="27">
        <f>'AEO 2023 Table 49 Raw'!I79</f>
        <v>1.567971</v>
      </c>
      <c r="G90" s="27">
        <f>'AEO 2023 Table 49 Raw'!J79</f>
        <v>1.681467</v>
      </c>
      <c r="H90" s="27">
        <f>'AEO 2023 Table 49 Raw'!K79</f>
        <v>1.7794460000000001</v>
      </c>
      <c r="I90" s="27">
        <f>'AEO 2023 Table 49 Raw'!L79</f>
        <v>1.86659</v>
      </c>
      <c r="J90" s="27">
        <f>'AEO 2023 Table 49 Raw'!M79</f>
        <v>1.9382360000000001</v>
      </c>
      <c r="K90" s="27">
        <f>'AEO 2023 Table 49 Raw'!N79</f>
        <v>2.005061</v>
      </c>
      <c r="L90" s="27">
        <f>'AEO 2023 Table 49 Raw'!O79</f>
        <v>2.0700889999999998</v>
      </c>
      <c r="M90" s="27">
        <f>'AEO 2023 Table 49 Raw'!P79</f>
        <v>2.1416400000000002</v>
      </c>
      <c r="N90" s="27">
        <f>'AEO 2023 Table 49 Raw'!Q79</f>
        <v>2.2180689999999998</v>
      </c>
      <c r="O90" s="27">
        <f>'AEO 2023 Table 49 Raw'!R79</f>
        <v>2.2961619999999998</v>
      </c>
      <c r="P90" s="27">
        <f>'AEO 2023 Table 49 Raw'!S79</f>
        <v>2.3744969999999999</v>
      </c>
      <c r="Q90" s="27">
        <f>'AEO 2023 Table 49 Raw'!T79</f>
        <v>2.4530400000000001</v>
      </c>
      <c r="R90" s="27">
        <f>'AEO 2023 Table 49 Raw'!U79</f>
        <v>2.5472969999999999</v>
      </c>
      <c r="S90" s="27">
        <f>'AEO 2023 Table 49 Raw'!V79</f>
        <v>2.6510910000000001</v>
      </c>
      <c r="T90" s="27">
        <f>'AEO 2023 Table 49 Raw'!W79</f>
        <v>2.765018</v>
      </c>
      <c r="U90" s="27">
        <f>'AEO 2023 Table 49 Raw'!X79</f>
        <v>2.8953329999999999</v>
      </c>
      <c r="V90" s="27">
        <f>'AEO 2023 Table 49 Raw'!Y79</f>
        <v>3.0399590000000001</v>
      </c>
      <c r="W90" s="27">
        <f>'AEO 2023 Table 49 Raw'!Z79</f>
        <v>3.1981799999999998</v>
      </c>
      <c r="X90" s="27">
        <f>'AEO 2023 Table 49 Raw'!AA79</f>
        <v>3.3673670000000002</v>
      </c>
      <c r="Y90" s="27">
        <f>'AEO 2023 Table 49 Raw'!AB79</f>
        <v>3.5440170000000002</v>
      </c>
      <c r="Z90" s="27">
        <f>'AEO 2023 Table 49 Raw'!AC79</f>
        <v>3.7288239999999999</v>
      </c>
      <c r="AA90" s="27">
        <f>'AEO 2023 Table 49 Raw'!AD79</f>
        <v>3.9246300000000001</v>
      </c>
      <c r="AB90" s="27">
        <f>'AEO 2023 Table 49 Raw'!AE79</f>
        <v>4.1269479999999996</v>
      </c>
      <c r="AC90" s="27">
        <f>'AEO 2023 Table 49 Raw'!AF79</f>
        <v>4.3333190000000004</v>
      </c>
      <c r="AD90" s="27">
        <f>'AEO 2023 Table 49 Raw'!AG79</f>
        <v>4.5414009999999996</v>
      </c>
      <c r="AE90" s="27">
        <f>'AEO 2023 Table 49 Raw'!AH79</f>
        <v>4.7579419999999999</v>
      </c>
      <c r="AF90" s="45">
        <f>'AEO 2023 Table 49 Raw'!AI79</f>
        <v>4.9000000000000002E-2</v>
      </c>
    </row>
    <row r="91" spans="1:32" ht="15" customHeight="1">
      <c r="A91" s="8" t="s">
        <v>1348</v>
      </c>
      <c r="B91" s="24" t="s">
        <v>1274</v>
      </c>
      <c r="C91" s="27">
        <f>'AEO 2023 Table 49 Raw'!F80</f>
        <v>51.236542</v>
      </c>
      <c r="D91" s="27">
        <f>'AEO 2023 Table 49 Raw'!G80</f>
        <v>50.962176999999997</v>
      </c>
      <c r="E91" s="27">
        <f>'AEO 2023 Table 49 Raw'!H80</f>
        <v>50.491249000000003</v>
      </c>
      <c r="F91" s="27">
        <f>'AEO 2023 Table 49 Raw'!I80</f>
        <v>50.142643</v>
      </c>
      <c r="G91" s="27">
        <f>'AEO 2023 Table 49 Raw'!J80</f>
        <v>49.710509999999999</v>
      </c>
      <c r="H91" s="27">
        <f>'AEO 2023 Table 49 Raw'!K80</f>
        <v>48.789504999999998</v>
      </c>
      <c r="I91" s="27">
        <f>'AEO 2023 Table 49 Raw'!L80</f>
        <v>47.472079999999998</v>
      </c>
      <c r="J91" s="27">
        <f>'AEO 2023 Table 49 Raw'!M80</f>
        <v>45.822308</v>
      </c>
      <c r="K91" s="27">
        <f>'AEO 2023 Table 49 Raw'!N80</f>
        <v>44.107993999999998</v>
      </c>
      <c r="L91" s="27">
        <f>'AEO 2023 Table 49 Raw'!O80</f>
        <v>42.526989</v>
      </c>
      <c r="M91" s="27">
        <f>'AEO 2023 Table 49 Raw'!P80</f>
        <v>41.300410999999997</v>
      </c>
      <c r="N91" s="27">
        <f>'AEO 2023 Table 49 Raw'!Q80</f>
        <v>40.414501000000001</v>
      </c>
      <c r="O91" s="27">
        <f>'AEO 2023 Table 49 Raw'!R80</f>
        <v>39.878418000000003</v>
      </c>
      <c r="P91" s="27">
        <f>'AEO 2023 Table 49 Raw'!S80</f>
        <v>39.728603</v>
      </c>
      <c r="Q91" s="27">
        <f>'AEO 2023 Table 49 Raw'!T80</f>
        <v>39.786152000000001</v>
      </c>
      <c r="R91" s="27">
        <f>'AEO 2023 Table 49 Raw'!U80</f>
        <v>40.232017999999997</v>
      </c>
      <c r="S91" s="27">
        <f>'AEO 2023 Table 49 Raw'!V80</f>
        <v>40.938454</v>
      </c>
      <c r="T91" s="27">
        <f>'AEO 2023 Table 49 Raw'!W80</f>
        <v>41.849299999999999</v>
      </c>
      <c r="U91" s="27">
        <f>'AEO 2023 Table 49 Raw'!X80</f>
        <v>43.046658000000001</v>
      </c>
      <c r="V91" s="27">
        <f>'AEO 2023 Table 49 Raw'!Y80</f>
        <v>44.449615000000001</v>
      </c>
      <c r="W91" s="27">
        <f>'AEO 2023 Table 49 Raw'!Z80</f>
        <v>46.05003</v>
      </c>
      <c r="X91" s="27">
        <f>'AEO 2023 Table 49 Raw'!AA80</f>
        <v>47.799937999999997</v>
      </c>
      <c r="Y91" s="27">
        <f>'AEO 2023 Table 49 Raw'!AB80</f>
        <v>49.694374000000003</v>
      </c>
      <c r="Z91" s="27">
        <f>'AEO 2023 Table 49 Raw'!AC80</f>
        <v>51.705215000000003</v>
      </c>
      <c r="AA91" s="27">
        <f>'AEO 2023 Table 49 Raw'!AD80</f>
        <v>53.860950000000003</v>
      </c>
      <c r="AB91" s="27">
        <f>'AEO 2023 Table 49 Raw'!AE80</f>
        <v>56.124836000000002</v>
      </c>
      <c r="AC91" s="27">
        <f>'AEO 2023 Table 49 Raw'!AF80</f>
        <v>58.452976</v>
      </c>
      <c r="AD91" s="27">
        <f>'AEO 2023 Table 49 Raw'!AG80</f>
        <v>61.01247</v>
      </c>
      <c r="AE91" s="27">
        <f>'AEO 2023 Table 49 Raw'!AH80</f>
        <v>63.794086</v>
      </c>
      <c r="AF91" s="45">
        <f>'AEO 2023 Table 49 Raw'!AI80</f>
        <v>8.0000000000000002E-3</v>
      </c>
    </row>
    <row r="92" spans="1:32" ht="15" customHeight="1">
      <c r="A92" s="8" t="s">
        <v>1349</v>
      </c>
      <c r="B92" s="24" t="s">
        <v>1276</v>
      </c>
      <c r="C92" s="27">
        <f>'AEO 2023 Table 49 Raw'!F81</f>
        <v>56.734439999999999</v>
      </c>
      <c r="D92" s="27">
        <f>'AEO 2023 Table 49 Raw'!G81</f>
        <v>55.975769</v>
      </c>
      <c r="E92" s="27">
        <f>'AEO 2023 Table 49 Raw'!H81</f>
        <v>55.439964000000003</v>
      </c>
      <c r="F92" s="27">
        <f>'AEO 2023 Table 49 Raw'!I81</f>
        <v>55.137214999999998</v>
      </c>
      <c r="G92" s="27">
        <f>'AEO 2023 Table 49 Raw'!J81</f>
        <v>54.952826999999999</v>
      </c>
      <c r="H92" s="27">
        <f>'AEO 2023 Table 49 Raw'!K81</f>
        <v>54.689785000000001</v>
      </c>
      <c r="I92" s="27">
        <f>'AEO 2023 Table 49 Raw'!L81</f>
        <v>54.542090999999999</v>
      </c>
      <c r="J92" s="27">
        <f>'AEO 2023 Table 49 Raw'!M81</f>
        <v>54.520401</v>
      </c>
      <c r="K92" s="27">
        <f>'AEO 2023 Table 49 Raw'!N81</f>
        <v>54.774734000000002</v>
      </c>
      <c r="L92" s="27">
        <f>'AEO 2023 Table 49 Raw'!O81</f>
        <v>55.323501999999998</v>
      </c>
      <c r="M92" s="27">
        <f>'AEO 2023 Table 49 Raw'!P81</f>
        <v>56.253174000000001</v>
      </c>
      <c r="N92" s="27">
        <f>'AEO 2023 Table 49 Raw'!Q81</f>
        <v>57.262343999999999</v>
      </c>
      <c r="O92" s="27">
        <f>'AEO 2023 Table 49 Raw'!R81</f>
        <v>58.166153000000001</v>
      </c>
      <c r="P92" s="27">
        <f>'AEO 2023 Table 49 Raw'!S81</f>
        <v>59.091793000000003</v>
      </c>
      <c r="Q92" s="27">
        <f>'AEO 2023 Table 49 Raw'!T81</f>
        <v>59.826087999999999</v>
      </c>
      <c r="R92" s="27">
        <f>'AEO 2023 Table 49 Raw'!U81</f>
        <v>60.787384000000003</v>
      </c>
      <c r="S92" s="27">
        <f>'AEO 2023 Table 49 Raw'!V81</f>
        <v>61.617919999999998</v>
      </c>
      <c r="T92" s="27">
        <f>'AEO 2023 Table 49 Raw'!W81</f>
        <v>62.409126000000001</v>
      </c>
      <c r="U92" s="27">
        <f>'AEO 2023 Table 49 Raw'!X81</f>
        <v>63.484912999999999</v>
      </c>
      <c r="V92" s="27">
        <f>'AEO 2023 Table 49 Raw'!Y81</f>
        <v>64.687957999999995</v>
      </c>
      <c r="W92" s="27">
        <f>'AEO 2023 Table 49 Raw'!Z81</f>
        <v>66.075584000000006</v>
      </c>
      <c r="X92" s="27">
        <f>'AEO 2023 Table 49 Raw'!AA81</f>
        <v>67.603133999999997</v>
      </c>
      <c r="Y92" s="27">
        <f>'AEO 2023 Table 49 Raw'!AB81</f>
        <v>69.225548000000003</v>
      </c>
      <c r="Z92" s="27">
        <f>'AEO 2023 Table 49 Raw'!AC81</f>
        <v>70.865425000000002</v>
      </c>
      <c r="AA92" s="27">
        <f>'AEO 2023 Table 49 Raw'!AD81</f>
        <v>72.564635999999993</v>
      </c>
      <c r="AB92" s="27">
        <f>'AEO 2023 Table 49 Raw'!AE81</f>
        <v>74.241989000000004</v>
      </c>
      <c r="AC92" s="27">
        <f>'AEO 2023 Table 49 Raw'!AF81</f>
        <v>75.862365999999994</v>
      </c>
      <c r="AD92" s="27">
        <f>'AEO 2023 Table 49 Raw'!AG81</f>
        <v>77.550551999999996</v>
      </c>
      <c r="AE92" s="27">
        <f>'AEO 2023 Table 49 Raw'!AH81</f>
        <v>79.267166000000003</v>
      </c>
      <c r="AF92" s="45">
        <f>'AEO 2023 Table 49 Raw'!AI81</f>
        <v>1.2E-2</v>
      </c>
    </row>
    <row r="93" spans="1:32" ht="15" customHeight="1">
      <c r="A93" s="8" t="s">
        <v>1350</v>
      </c>
      <c r="B93" s="24" t="s">
        <v>1278</v>
      </c>
      <c r="C93" s="27">
        <f>'AEO 2023 Table 49 Raw'!F82</f>
        <v>8.9421E-2</v>
      </c>
      <c r="D93" s="27">
        <f>'AEO 2023 Table 49 Raw'!G82</f>
        <v>0.102626</v>
      </c>
      <c r="E93" s="27">
        <f>'AEO 2023 Table 49 Raw'!H82</f>
        <v>0.113247</v>
      </c>
      <c r="F93" s="27">
        <f>'AEO 2023 Table 49 Raw'!I82</f>
        <v>0.12280199999999999</v>
      </c>
      <c r="G93" s="27">
        <f>'AEO 2023 Table 49 Raw'!J82</f>
        <v>0.13078600000000001</v>
      </c>
      <c r="H93" s="27">
        <f>'AEO 2023 Table 49 Raw'!K82</f>
        <v>0.13623199999999999</v>
      </c>
      <c r="I93" s="27">
        <f>'AEO 2023 Table 49 Raw'!L82</f>
        <v>0.139515</v>
      </c>
      <c r="J93" s="27">
        <f>'AEO 2023 Table 49 Raw'!M82</f>
        <v>0.140596</v>
      </c>
      <c r="K93" s="27">
        <f>'AEO 2023 Table 49 Raw'!N82</f>
        <v>0.14011799999999999</v>
      </c>
      <c r="L93" s="27">
        <f>'AEO 2023 Table 49 Raw'!O82</f>
        <v>0.13838400000000001</v>
      </c>
      <c r="M93" s="27">
        <f>'AEO 2023 Table 49 Raw'!P82</f>
        <v>0.135714</v>
      </c>
      <c r="N93" s="27">
        <f>'AEO 2023 Table 49 Raw'!Q82</f>
        <v>0.13156100000000001</v>
      </c>
      <c r="O93" s="27">
        <f>'AEO 2023 Table 49 Raw'!R82</f>
        <v>0.12640100000000001</v>
      </c>
      <c r="P93" s="27">
        <f>'AEO 2023 Table 49 Raw'!S82</f>
        <v>0.12095</v>
      </c>
      <c r="Q93" s="27">
        <f>'AEO 2023 Table 49 Raw'!T82</f>
        <v>0.114736</v>
      </c>
      <c r="R93" s="27">
        <f>'AEO 2023 Table 49 Raw'!U82</f>
        <v>0.108764</v>
      </c>
      <c r="S93" s="27">
        <f>'AEO 2023 Table 49 Raw'!V82</f>
        <v>0.103186</v>
      </c>
      <c r="T93" s="27">
        <f>'AEO 2023 Table 49 Raw'!W82</f>
        <v>9.6922999999999995E-2</v>
      </c>
      <c r="U93" s="27">
        <f>'AEO 2023 Table 49 Raw'!X82</f>
        <v>9.0437000000000003E-2</v>
      </c>
      <c r="V93" s="27">
        <f>'AEO 2023 Table 49 Raw'!Y82</f>
        <v>8.4582000000000004E-2</v>
      </c>
      <c r="W93" s="27">
        <f>'AEO 2023 Table 49 Raw'!Z82</f>
        <v>7.9557000000000003E-2</v>
      </c>
      <c r="X93" s="27">
        <f>'AEO 2023 Table 49 Raw'!AA82</f>
        <v>7.4632000000000004E-2</v>
      </c>
      <c r="Y93" s="27">
        <f>'AEO 2023 Table 49 Raw'!AB82</f>
        <v>7.0045999999999997E-2</v>
      </c>
      <c r="Z93" s="27">
        <f>'AEO 2023 Table 49 Raw'!AC82</f>
        <v>6.5727999999999995E-2</v>
      </c>
      <c r="AA93" s="27">
        <f>'AEO 2023 Table 49 Raw'!AD82</f>
        <v>6.1776999999999999E-2</v>
      </c>
      <c r="AB93" s="27">
        <f>'AEO 2023 Table 49 Raw'!AE82</f>
        <v>5.8103000000000002E-2</v>
      </c>
      <c r="AC93" s="27">
        <f>'AEO 2023 Table 49 Raw'!AF82</f>
        <v>5.4674E-2</v>
      </c>
      <c r="AD93" s="27">
        <f>'AEO 2023 Table 49 Raw'!AG82</f>
        <v>5.1552000000000001E-2</v>
      </c>
      <c r="AE93" s="27">
        <f>'AEO 2023 Table 49 Raw'!AH82</f>
        <v>4.8641999999999998E-2</v>
      </c>
      <c r="AF93" s="45">
        <f>'AEO 2023 Table 49 Raw'!AI82</f>
        <v>-2.1999999999999999E-2</v>
      </c>
    </row>
    <row r="94" spans="1:32" ht="15" customHeight="1">
      <c r="A94" s="8" t="s">
        <v>1351</v>
      </c>
      <c r="B94" s="24" t="s">
        <v>1280</v>
      </c>
      <c r="C94" s="27">
        <f>'AEO 2023 Table 49 Raw'!F83</f>
        <v>0</v>
      </c>
      <c r="D94" s="27">
        <f>'AEO 2023 Table 49 Raw'!G83</f>
        <v>3.1223000000000001E-2</v>
      </c>
      <c r="E94" s="27">
        <f>'AEO 2023 Table 49 Raw'!H83</f>
        <v>0.19468199999999999</v>
      </c>
      <c r="F94" s="27">
        <f>'AEO 2023 Table 49 Raw'!I83</f>
        <v>0.27852399999999999</v>
      </c>
      <c r="G94" s="27">
        <f>'AEO 2023 Table 49 Raw'!J83</f>
        <v>0.36315700000000001</v>
      </c>
      <c r="H94" s="27">
        <f>'AEO 2023 Table 49 Raw'!K83</f>
        <v>0.443772</v>
      </c>
      <c r="I94" s="27">
        <f>'AEO 2023 Table 49 Raw'!L83</f>
        <v>0.52136499999999997</v>
      </c>
      <c r="J94" s="27">
        <f>'AEO 2023 Table 49 Raw'!M83</f>
        <v>0.59411199999999997</v>
      </c>
      <c r="K94" s="27">
        <f>'AEO 2023 Table 49 Raw'!N83</f>
        <v>0.663184</v>
      </c>
      <c r="L94" s="27">
        <f>'AEO 2023 Table 49 Raw'!O83</f>
        <v>0.72962499999999997</v>
      </c>
      <c r="M94" s="27">
        <f>'AEO 2023 Table 49 Raw'!P83</f>
        <v>0.79639599999999999</v>
      </c>
      <c r="N94" s="27">
        <f>'AEO 2023 Table 49 Raw'!Q83</f>
        <v>0.86107999999999996</v>
      </c>
      <c r="O94" s="27">
        <f>'AEO 2023 Table 49 Raw'!R83</f>
        <v>0.92327000000000004</v>
      </c>
      <c r="P94" s="27">
        <f>'AEO 2023 Table 49 Raw'!S83</f>
        <v>0.98654799999999998</v>
      </c>
      <c r="Q94" s="27">
        <f>'AEO 2023 Table 49 Raw'!T83</f>
        <v>1.0495829999999999</v>
      </c>
      <c r="R94" s="27">
        <f>'AEO 2023 Table 49 Raw'!U83</f>
        <v>1.118633</v>
      </c>
      <c r="S94" s="27">
        <f>'AEO 2023 Table 49 Raw'!V83</f>
        <v>1.1928430000000001</v>
      </c>
      <c r="T94" s="27">
        <f>'AEO 2023 Table 49 Raw'!W83</f>
        <v>1.2726649999999999</v>
      </c>
      <c r="U94" s="27">
        <f>'AEO 2023 Table 49 Raw'!X83</f>
        <v>1.363113</v>
      </c>
      <c r="V94" s="27">
        <f>'AEO 2023 Table 49 Raw'!Y83</f>
        <v>1.464269</v>
      </c>
      <c r="W94" s="27">
        <f>'AEO 2023 Table 49 Raw'!Z83</f>
        <v>1.5777429999999999</v>
      </c>
      <c r="X94" s="27">
        <f>'AEO 2023 Table 49 Raw'!AA83</f>
        <v>1.6956990000000001</v>
      </c>
      <c r="Y94" s="27">
        <f>'AEO 2023 Table 49 Raw'!AB83</f>
        <v>1.819596</v>
      </c>
      <c r="Z94" s="27">
        <f>'AEO 2023 Table 49 Raw'!AC83</f>
        <v>1.952555</v>
      </c>
      <c r="AA94" s="27">
        <f>'AEO 2023 Table 49 Raw'!AD83</f>
        <v>2.0971549999999999</v>
      </c>
      <c r="AB94" s="27">
        <f>'AEO 2023 Table 49 Raw'!AE83</f>
        <v>2.2459030000000002</v>
      </c>
      <c r="AC94" s="27">
        <f>'AEO 2023 Table 49 Raw'!AF83</f>
        <v>2.3994059999999999</v>
      </c>
      <c r="AD94" s="27">
        <f>'AEO 2023 Table 49 Raw'!AG83</f>
        <v>2.561833</v>
      </c>
      <c r="AE94" s="27">
        <f>'AEO 2023 Table 49 Raw'!AH83</f>
        <v>2.7309640000000002</v>
      </c>
      <c r="AF94" s="45" t="str">
        <f>'AEO 2023 Table 49 Raw'!AI83</f>
        <v>- -</v>
      </c>
    </row>
    <row r="95" spans="1:32" ht="12" customHeight="1">
      <c r="A95" s="8" t="s">
        <v>1352</v>
      </c>
      <c r="B95" s="24" t="s">
        <v>1282</v>
      </c>
      <c r="C95" s="27">
        <f>'AEO 2023 Table 49 Raw'!F84</f>
        <v>0</v>
      </c>
      <c r="D95" s="27">
        <f>'AEO 2023 Table 49 Raw'!G84</f>
        <v>3.7399000000000002E-2</v>
      </c>
      <c r="E95" s="27">
        <f>'AEO 2023 Table 49 Raw'!H84</f>
        <v>0.32291300000000001</v>
      </c>
      <c r="F95" s="27">
        <f>'AEO 2023 Table 49 Raw'!I84</f>
        <v>0.433558</v>
      </c>
      <c r="G95" s="27">
        <f>'AEO 2023 Table 49 Raw'!J84</f>
        <v>0.54477500000000001</v>
      </c>
      <c r="H95" s="27">
        <f>'AEO 2023 Table 49 Raw'!K84</f>
        <v>0.650644</v>
      </c>
      <c r="I95" s="27">
        <f>'AEO 2023 Table 49 Raw'!L84</f>
        <v>0.75134400000000001</v>
      </c>
      <c r="J95" s="27">
        <f>'AEO 2023 Table 49 Raw'!M84</f>
        <v>0.84477599999999997</v>
      </c>
      <c r="K95" s="27">
        <f>'AEO 2023 Table 49 Raw'!N84</f>
        <v>0.933338</v>
      </c>
      <c r="L95" s="27">
        <f>'AEO 2023 Table 49 Raw'!O84</f>
        <v>1.0193179999999999</v>
      </c>
      <c r="M95" s="27">
        <f>'AEO 2023 Table 49 Raw'!P84</f>
        <v>1.106617</v>
      </c>
      <c r="N95" s="27">
        <f>'AEO 2023 Table 49 Raw'!Q84</f>
        <v>1.192067</v>
      </c>
      <c r="O95" s="27">
        <f>'AEO 2023 Table 49 Raw'!R84</f>
        <v>1.274824</v>
      </c>
      <c r="P95" s="27">
        <f>'AEO 2023 Table 49 Raw'!S84</f>
        <v>1.359926</v>
      </c>
      <c r="Q95" s="27">
        <f>'AEO 2023 Table 49 Raw'!T84</f>
        <v>1.4457869999999999</v>
      </c>
      <c r="R95" s="27">
        <f>'AEO 2023 Table 49 Raw'!U84</f>
        <v>1.5416810000000001</v>
      </c>
      <c r="S95" s="27">
        <f>'AEO 2023 Table 49 Raw'!V84</f>
        <v>1.6468430000000001</v>
      </c>
      <c r="T95" s="27">
        <f>'AEO 2023 Table 49 Raw'!W84</f>
        <v>1.7627539999999999</v>
      </c>
      <c r="U95" s="27">
        <f>'AEO 2023 Table 49 Raw'!X84</f>
        <v>1.897227</v>
      </c>
      <c r="V95" s="27">
        <f>'AEO 2023 Table 49 Raw'!Y84</f>
        <v>2.0511330000000001</v>
      </c>
      <c r="W95" s="27">
        <f>'AEO 2023 Table 49 Raw'!Z84</f>
        <v>2.2268560000000002</v>
      </c>
      <c r="X95" s="27">
        <f>'AEO 2023 Table 49 Raw'!AA84</f>
        <v>2.41065</v>
      </c>
      <c r="Y95" s="27">
        <f>'AEO 2023 Table 49 Raw'!AB84</f>
        <v>2.604946</v>
      </c>
      <c r="Z95" s="27">
        <f>'AEO 2023 Table 49 Raw'!AC84</f>
        <v>2.816163</v>
      </c>
      <c r="AA95" s="27">
        <f>'AEO 2023 Table 49 Raw'!AD84</f>
        <v>3.0489739999999999</v>
      </c>
      <c r="AB95" s="27">
        <f>'AEO 2023 Table 49 Raw'!AE84</f>
        <v>3.2880760000000002</v>
      </c>
      <c r="AC95" s="27">
        <f>'AEO 2023 Table 49 Raw'!AF84</f>
        <v>3.5348269999999999</v>
      </c>
      <c r="AD95" s="27">
        <f>'AEO 2023 Table 49 Raw'!AG84</f>
        <v>3.7946209999999998</v>
      </c>
      <c r="AE95" s="27">
        <f>'AEO 2023 Table 49 Raw'!AH84</f>
        <v>4.0636669999999997</v>
      </c>
      <c r="AF95" s="45" t="str">
        <f>'AEO 2023 Table 49 Raw'!AI84</f>
        <v>- -</v>
      </c>
    </row>
    <row r="96" spans="1:32" ht="15" customHeight="1">
      <c r="A96" s="8" t="s">
        <v>1353</v>
      </c>
      <c r="B96" s="24" t="s">
        <v>1284</v>
      </c>
      <c r="C96" s="27">
        <f>'AEO 2023 Table 49 Raw'!F85</f>
        <v>0</v>
      </c>
      <c r="D96" s="27">
        <f>'AEO 2023 Table 49 Raw'!G85</f>
        <v>0</v>
      </c>
      <c r="E96" s="27">
        <f>'AEO 2023 Table 49 Raw'!H85</f>
        <v>0.193074</v>
      </c>
      <c r="F96" s="27">
        <f>'AEO 2023 Table 49 Raw'!I85</f>
        <v>0.39150400000000002</v>
      </c>
      <c r="G96" s="27">
        <f>'AEO 2023 Table 49 Raw'!J85</f>
        <v>0.596692</v>
      </c>
      <c r="H96" s="27">
        <f>'AEO 2023 Table 49 Raw'!K85</f>
        <v>0.80067200000000005</v>
      </c>
      <c r="I96" s="27">
        <f>'AEO 2023 Table 49 Raw'!L85</f>
        <v>1.001957</v>
      </c>
      <c r="J96" s="27">
        <f>'AEO 2023 Table 49 Raw'!M85</f>
        <v>1.197117</v>
      </c>
      <c r="K96" s="27">
        <f>'AEO 2023 Table 49 Raw'!N85</f>
        <v>1.386846</v>
      </c>
      <c r="L96" s="27">
        <f>'AEO 2023 Table 49 Raw'!O85</f>
        <v>1.5732839999999999</v>
      </c>
      <c r="M96" s="27">
        <f>'AEO 2023 Table 49 Raw'!P85</f>
        <v>1.762032</v>
      </c>
      <c r="N96" s="27">
        <f>'AEO 2023 Table 49 Raw'!Q85</f>
        <v>1.94495</v>
      </c>
      <c r="O96" s="27">
        <f>'AEO 2023 Table 49 Raw'!R85</f>
        <v>2.1185429999999998</v>
      </c>
      <c r="P96" s="27">
        <f>'AEO 2023 Table 49 Raw'!S85</f>
        <v>2.2886959999999998</v>
      </c>
      <c r="Q96" s="27">
        <f>'AEO 2023 Table 49 Raw'!T85</f>
        <v>2.4507270000000001</v>
      </c>
      <c r="R96" s="27">
        <f>'AEO 2023 Table 49 Raw'!U85</f>
        <v>2.6167479999999999</v>
      </c>
      <c r="S96" s="27">
        <f>'AEO 2023 Table 49 Raw'!V85</f>
        <v>2.7817050000000001</v>
      </c>
      <c r="T96" s="27">
        <f>'AEO 2023 Table 49 Raw'!W85</f>
        <v>2.9443709999999998</v>
      </c>
      <c r="U96" s="27">
        <f>'AEO 2023 Table 49 Raw'!X85</f>
        <v>3.114779</v>
      </c>
      <c r="V96" s="27">
        <f>'AEO 2023 Table 49 Raw'!Y85</f>
        <v>3.2926709999999999</v>
      </c>
      <c r="W96" s="27">
        <f>'AEO 2023 Table 49 Raw'!Z85</f>
        <v>3.4843730000000002</v>
      </c>
      <c r="X96" s="27">
        <f>'AEO 2023 Table 49 Raw'!AA85</f>
        <v>3.681759</v>
      </c>
      <c r="Y96" s="27">
        <f>'AEO 2023 Table 49 Raw'!AB85</f>
        <v>3.8862909999999999</v>
      </c>
      <c r="Z96" s="27">
        <f>'AEO 2023 Table 49 Raw'!AC85</f>
        <v>4.100009</v>
      </c>
      <c r="AA96" s="27">
        <f>'AEO 2023 Table 49 Raw'!AD85</f>
        <v>4.3317829999999997</v>
      </c>
      <c r="AB96" s="27">
        <f>'AEO 2023 Table 49 Raw'!AE85</f>
        <v>4.5763559999999996</v>
      </c>
      <c r="AC96" s="27">
        <f>'AEO 2023 Table 49 Raw'!AF85</f>
        <v>4.8336259999999998</v>
      </c>
      <c r="AD96" s="27">
        <f>'AEO 2023 Table 49 Raw'!AG85</f>
        <v>5.1153269999999997</v>
      </c>
      <c r="AE96" s="27">
        <f>'AEO 2023 Table 49 Raw'!AH85</f>
        <v>5.4180919999999997</v>
      </c>
      <c r="AF96" s="45" t="str">
        <f>'AEO 2023 Table 49 Raw'!AI85</f>
        <v>- -</v>
      </c>
    </row>
    <row r="97" spans="1:32" ht="12" customHeight="1">
      <c r="A97" s="8" t="s">
        <v>1354</v>
      </c>
      <c r="B97" s="23" t="s">
        <v>1355</v>
      </c>
      <c r="C97" s="27">
        <f>'AEO 2023 Table 49 Raw'!F86</f>
        <v>5921.6083980000003</v>
      </c>
      <c r="D97" s="27">
        <f>'AEO 2023 Table 49 Raw'!G86</f>
        <v>5758.8452150000003</v>
      </c>
      <c r="E97" s="27">
        <f>'AEO 2023 Table 49 Raw'!H86</f>
        <v>5615.3242190000001</v>
      </c>
      <c r="F97" s="27">
        <f>'AEO 2023 Table 49 Raw'!I86</f>
        <v>5522.4580079999996</v>
      </c>
      <c r="G97" s="27">
        <f>'AEO 2023 Table 49 Raw'!J86</f>
        <v>5456.8017579999996</v>
      </c>
      <c r="H97" s="27">
        <f>'AEO 2023 Table 49 Raw'!K86</f>
        <v>5375.7822269999997</v>
      </c>
      <c r="I97" s="27">
        <f>'AEO 2023 Table 49 Raw'!L86</f>
        <v>5295.0068359999996</v>
      </c>
      <c r="J97" s="27">
        <f>'AEO 2023 Table 49 Raw'!M86</f>
        <v>5208.1630859999996</v>
      </c>
      <c r="K97" s="27">
        <f>'AEO 2023 Table 49 Raw'!N86</f>
        <v>5129.4169920000004</v>
      </c>
      <c r="L97" s="27">
        <f>'AEO 2023 Table 49 Raw'!O86</f>
        <v>5059.7763670000004</v>
      </c>
      <c r="M97" s="27">
        <f>'AEO 2023 Table 49 Raw'!P86</f>
        <v>5009.6118159999996</v>
      </c>
      <c r="N97" s="27">
        <f>'AEO 2023 Table 49 Raw'!Q86</f>
        <v>4957.8979490000002</v>
      </c>
      <c r="O97" s="27">
        <f>'AEO 2023 Table 49 Raw'!R86</f>
        <v>4903.5493159999996</v>
      </c>
      <c r="P97" s="27">
        <f>'AEO 2023 Table 49 Raw'!S86</f>
        <v>4860.435547</v>
      </c>
      <c r="Q97" s="27">
        <f>'AEO 2023 Table 49 Raw'!T86</f>
        <v>4815.5268550000001</v>
      </c>
      <c r="R97" s="27">
        <f>'AEO 2023 Table 49 Raw'!U86</f>
        <v>4791.6865230000003</v>
      </c>
      <c r="S97" s="27">
        <f>'AEO 2023 Table 49 Raw'!V86</f>
        <v>4773.90625</v>
      </c>
      <c r="T97" s="27">
        <f>'AEO 2023 Table 49 Raw'!W86</f>
        <v>4755.3193359999996</v>
      </c>
      <c r="U97" s="27">
        <f>'AEO 2023 Table 49 Raw'!X86</f>
        <v>4745.1240230000003</v>
      </c>
      <c r="V97" s="27">
        <f>'AEO 2023 Table 49 Raw'!Y86</f>
        <v>4736.1157229999999</v>
      </c>
      <c r="W97" s="27">
        <f>'AEO 2023 Table 49 Raw'!Z86</f>
        <v>4733.9067379999997</v>
      </c>
      <c r="X97" s="27">
        <f>'AEO 2023 Table 49 Raw'!AA86</f>
        <v>4732.7128910000001</v>
      </c>
      <c r="Y97" s="27">
        <f>'AEO 2023 Table 49 Raw'!AB86</f>
        <v>4731.6552730000003</v>
      </c>
      <c r="Z97" s="27">
        <f>'AEO 2023 Table 49 Raw'!AC86</f>
        <v>4729.8740230000003</v>
      </c>
      <c r="AA97" s="27">
        <f>'AEO 2023 Table 49 Raw'!AD86</f>
        <v>4730.2001950000003</v>
      </c>
      <c r="AB97" s="27">
        <f>'AEO 2023 Table 49 Raw'!AE86</f>
        <v>4729.46875</v>
      </c>
      <c r="AC97" s="27">
        <f>'AEO 2023 Table 49 Raw'!AF86</f>
        <v>4727.9702150000003</v>
      </c>
      <c r="AD97" s="27">
        <f>'AEO 2023 Table 49 Raw'!AG86</f>
        <v>4734.9438479999999</v>
      </c>
      <c r="AE97" s="27">
        <f>'AEO 2023 Table 49 Raw'!AH86</f>
        <v>4747.1030270000001</v>
      </c>
      <c r="AF97" s="45">
        <f>'AEO 2023 Table 49 Raw'!AI86</f>
        <v>-8.0000000000000002E-3</v>
      </c>
    </row>
    <row r="98" spans="1:32" ht="15" customHeight="1">
      <c r="C98" s="27"/>
      <c r="D98" s="27"/>
      <c r="E98" s="27"/>
      <c r="F98" s="27"/>
      <c r="G98" s="27"/>
      <c r="H98" s="27"/>
      <c r="I98" s="27"/>
      <c r="J98" s="27"/>
      <c r="K98" s="27"/>
      <c r="L98" s="27"/>
      <c r="M98" s="27"/>
      <c r="N98" s="27"/>
      <c r="O98" s="27"/>
      <c r="P98" s="27"/>
      <c r="Q98" s="27"/>
      <c r="R98" s="27"/>
      <c r="S98" s="27"/>
      <c r="T98" s="27"/>
      <c r="U98" s="27"/>
      <c r="V98" s="27"/>
      <c r="W98" s="27"/>
      <c r="X98" s="27"/>
      <c r="Y98" s="27"/>
      <c r="Z98" s="27"/>
      <c r="AA98" s="27"/>
      <c r="AB98" s="27"/>
      <c r="AC98" s="27"/>
      <c r="AD98" s="27"/>
      <c r="AE98" s="27"/>
      <c r="AF98" s="45"/>
    </row>
    <row r="99" spans="1:32" ht="15" customHeight="1">
      <c r="B99" s="23" t="s">
        <v>1356</v>
      </c>
      <c r="C99" s="27"/>
      <c r="D99" s="27"/>
      <c r="E99" s="27"/>
      <c r="F99" s="27"/>
      <c r="G99" s="27"/>
      <c r="H99" s="27"/>
      <c r="I99" s="27"/>
      <c r="J99" s="27"/>
      <c r="K99" s="27"/>
      <c r="L99" s="27"/>
      <c r="M99" s="27"/>
      <c r="N99" s="27"/>
      <c r="O99" s="27"/>
      <c r="P99" s="27"/>
      <c r="Q99" s="27"/>
      <c r="R99" s="27"/>
      <c r="S99" s="27"/>
      <c r="T99" s="27"/>
      <c r="U99" s="27"/>
      <c r="V99" s="27"/>
      <c r="W99" s="27"/>
      <c r="X99" s="27"/>
      <c r="Y99" s="27"/>
      <c r="Z99" s="27"/>
      <c r="AA99" s="27"/>
      <c r="AB99" s="27"/>
      <c r="AC99" s="27"/>
      <c r="AD99" s="27"/>
      <c r="AE99" s="27"/>
      <c r="AF99" s="45"/>
    </row>
    <row r="100" spans="1:32" ht="15" customHeight="1">
      <c r="B100" s="23" t="s">
        <v>1267</v>
      </c>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c r="AB100" s="27"/>
      <c r="AC100" s="27"/>
      <c r="AD100" s="27"/>
      <c r="AE100" s="27"/>
      <c r="AF100" s="45"/>
    </row>
    <row r="101" spans="1:32" ht="15" customHeight="1">
      <c r="A101" s="8" t="s">
        <v>1357</v>
      </c>
      <c r="B101" s="24" t="s">
        <v>1269</v>
      </c>
      <c r="C101" s="27">
        <f>'AEO 2023 Table 49 Raw'!F89</f>
        <v>14.990826999999999</v>
      </c>
      <c r="D101" s="27">
        <f>'AEO 2023 Table 49 Raw'!G89</f>
        <v>15.195835000000001</v>
      </c>
      <c r="E101" s="27">
        <f>'AEO 2023 Table 49 Raw'!H89</f>
        <v>15.453761999999999</v>
      </c>
      <c r="F101" s="27">
        <f>'AEO 2023 Table 49 Raw'!I89</f>
        <v>15.764835</v>
      </c>
      <c r="G101" s="27">
        <f>'AEO 2023 Table 49 Raw'!J89</f>
        <v>16.103656999999998</v>
      </c>
      <c r="H101" s="27">
        <f>'AEO 2023 Table 49 Raw'!K89</f>
        <v>16.460249000000001</v>
      </c>
      <c r="I101" s="27">
        <f>'AEO 2023 Table 49 Raw'!L89</f>
        <v>16.807583000000001</v>
      </c>
      <c r="J101" s="27">
        <f>'AEO 2023 Table 49 Raw'!M89</f>
        <v>17.144188</v>
      </c>
      <c r="K101" s="27">
        <f>'AEO 2023 Table 49 Raw'!N89</f>
        <v>17.457806000000001</v>
      </c>
      <c r="L101" s="27">
        <f>'AEO 2023 Table 49 Raw'!O89</f>
        <v>17.746956000000001</v>
      </c>
      <c r="M101" s="27">
        <f>'AEO 2023 Table 49 Raw'!P89</f>
        <v>18.018951000000001</v>
      </c>
      <c r="N101" s="27">
        <f>'AEO 2023 Table 49 Raw'!Q89</f>
        <v>18.272202</v>
      </c>
      <c r="O101" s="27">
        <f>'AEO 2023 Table 49 Raw'!R89</f>
        <v>18.49737</v>
      </c>
      <c r="P101" s="27">
        <f>'AEO 2023 Table 49 Raw'!S89</f>
        <v>18.698295999999999</v>
      </c>
      <c r="Q101" s="27">
        <f>'AEO 2023 Table 49 Raw'!T89</f>
        <v>18.881610999999999</v>
      </c>
      <c r="R101" s="27">
        <f>'AEO 2023 Table 49 Raw'!U89</f>
        <v>19.048977000000001</v>
      </c>
      <c r="S101" s="27">
        <f>'AEO 2023 Table 49 Raw'!V89</f>
        <v>19.200341999999999</v>
      </c>
      <c r="T101" s="27">
        <f>'AEO 2023 Table 49 Raw'!W89</f>
        <v>19.331123000000002</v>
      </c>
      <c r="U101" s="27">
        <f>'AEO 2023 Table 49 Raw'!X89</f>
        <v>19.443902999999999</v>
      </c>
      <c r="V101" s="27">
        <f>'AEO 2023 Table 49 Raw'!Y89</f>
        <v>19.542442000000001</v>
      </c>
      <c r="W101" s="27">
        <f>'AEO 2023 Table 49 Raw'!Z89</f>
        <v>19.624690999999999</v>
      </c>
      <c r="X101" s="27">
        <f>'AEO 2023 Table 49 Raw'!AA89</f>
        <v>19.687042000000002</v>
      </c>
      <c r="Y101" s="27">
        <f>'AEO 2023 Table 49 Raw'!AB89</f>
        <v>19.732797999999999</v>
      </c>
      <c r="Z101" s="27">
        <f>'AEO 2023 Table 49 Raw'!AC89</f>
        <v>19.765715</v>
      </c>
      <c r="AA101" s="27">
        <f>'AEO 2023 Table 49 Raw'!AD89</f>
        <v>19.789014999999999</v>
      </c>
      <c r="AB101" s="27">
        <f>'AEO 2023 Table 49 Raw'!AE89</f>
        <v>19.803076000000001</v>
      </c>
      <c r="AC101" s="27">
        <f>'AEO 2023 Table 49 Raw'!AF89</f>
        <v>19.809339999999999</v>
      </c>
      <c r="AD101" s="27">
        <f>'AEO 2023 Table 49 Raw'!AG89</f>
        <v>19.811682000000001</v>
      </c>
      <c r="AE101" s="27">
        <f>'AEO 2023 Table 49 Raw'!AH89</f>
        <v>19.811537000000001</v>
      </c>
      <c r="AF101" s="45">
        <f>'AEO 2023 Table 49 Raw'!AI89</f>
        <v>0.01</v>
      </c>
    </row>
    <row r="102" spans="1:32" ht="15" customHeight="1">
      <c r="A102" s="8" t="s">
        <v>1358</v>
      </c>
      <c r="B102" s="24" t="s">
        <v>1271</v>
      </c>
      <c r="C102" s="27">
        <f>'AEO 2023 Table 49 Raw'!F90</f>
        <v>10.726827</v>
      </c>
      <c r="D102" s="27">
        <f>'AEO 2023 Table 49 Raw'!G90</f>
        <v>11.005366</v>
      </c>
      <c r="E102" s="27">
        <f>'AEO 2023 Table 49 Raw'!H90</f>
        <v>11.295146000000001</v>
      </c>
      <c r="F102" s="27">
        <f>'AEO 2023 Table 49 Raw'!I90</f>
        <v>11.596507000000001</v>
      </c>
      <c r="G102" s="27">
        <f>'AEO 2023 Table 49 Raw'!J90</f>
        <v>11.891500000000001</v>
      </c>
      <c r="H102" s="27">
        <f>'AEO 2023 Table 49 Raw'!K90</f>
        <v>12.183458</v>
      </c>
      <c r="I102" s="27">
        <f>'AEO 2023 Table 49 Raw'!L90</f>
        <v>12.456664</v>
      </c>
      <c r="J102" s="27">
        <f>'AEO 2023 Table 49 Raw'!M90</f>
        <v>12.71387</v>
      </c>
      <c r="K102" s="27">
        <f>'AEO 2023 Table 49 Raw'!N90</f>
        <v>12.949475</v>
      </c>
      <c r="L102" s="27">
        <f>'AEO 2023 Table 49 Raw'!O90</f>
        <v>13.167376000000001</v>
      </c>
      <c r="M102" s="27">
        <f>'AEO 2023 Table 49 Raw'!P90</f>
        <v>13.364095000000001</v>
      </c>
      <c r="N102" s="27">
        <f>'AEO 2023 Table 49 Raw'!Q90</f>
        <v>13.539407000000001</v>
      </c>
      <c r="O102" s="27">
        <f>'AEO 2023 Table 49 Raw'!R90</f>
        <v>13.695525999999999</v>
      </c>
      <c r="P102" s="27">
        <f>'AEO 2023 Table 49 Raw'!S90</f>
        <v>13.836619000000001</v>
      </c>
      <c r="Q102" s="27">
        <f>'AEO 2023 Table 49 Raw'!T90</f>
        <v>13.962876</v>
      </c>
      <c r="R102" s="27">
        <f>'AEO 2023 Table 49 Raw'!U90</f>
        <v>14.077448</v>
      </c>
      <c r="S102" s="27">
        <f>'AEO 2023 Table 49 Raw'!V90</f>
        <v>14.185199000000001</v>
      </c>
      <c r="T102" s="27">
        <f>'AEO 2023 Table 49 Raw'!W90</f>
        <v>14.290082999999999</v>
      </c>
      <c r="U102" s="27">
        <f>'AEO 2023 Table 49 Raw'!X90</f>
        <v>14.388892999999999</v>
      </c>
      <c r="V102" s="27">
        <f>'AEO 2023 Table 49 Raw'!Y90</f>
        <v>14.442099000000001</v>
      </c>
      <c r="W102" s="27">
        <f>'AEO 2023 Table 49 Raw'!Z90</f>
        <v>14.491308</v>
      </c>
      <c r="X102" s="27">
        <f>'AEO 2023 Table 49 Raw'!AA90</f>
        <v>14.538304</v>
      </c>
      <c r="Y102" s="27">
        <f>'AEO 2023 Table 49 Raw'!AB90</f>
        <v>14.576364</v>
      </c>
      <c r="Z102" s="27">
        <f>'AEO 2023 Table 49 Raw'!AC90</f>
        <v>14.611788000000001</v>
      </c>
      <c r="AA102" s="27">
        <f>'AEO 2023 Table 49 Raw'!AD90</f>
        <v>14.644666000000001</v>
      </c>
      <c r="AB102" s="27">
        <f>'AEO 2023 Table 49 Raw'!AE90</f>
        <v>14.676098</v>
      </c>
      <c r="AC102" s="27">
        <f>'AEO 2023 Table 49 Raw'!AF90</f>
        <v>14.708055</v>
      </c>
      <c r="AD102" s="27">
        <f>'AEO 2023 Table 49 Raw'!AG90</f>
        <v>14.740869999999999</v>
      </c>
      <c r="AE102" s="27">
        <f>'AEO 2023 Table 49 Raw'!AH90</f>
        <v>14.772921</v>
      </c>
      <c r="AF102" s="45">
        <f>'AEO 2023 Table 49 Raw'!AI90</f>
        <v>1.0999999999999999E-2</v>
      </c>
    </row>
    <row r="103" spans="1:32" ht="15" customHeight="1">
      <c r="A103" s="8" t="s">
        <v>1359</v>
      </c>
      <c r="B103" s="24" t="s">
        <v>915</v>
      </c>
      <c r="C103" s="27">
        <f>'AEO 2023 Table 49 Raw'!F91</f>
        <v>8.2871159999999993</v>
      </c>
      <c r="D103" s="27">
        <f>'AEO 2023 Table 49 Raw'!G91</f>
        <v>12.031981</v>
      </c>
      <c r="E103" s="27">
        <f>'AEO 2023 Table 49 Raw'!H91</f>
        <v>12.360588999999999</v>
      </c>
      <c r="F103" s="27">
        <f>'AEO 2023 Table 49 Raw'!I91</f>
        <v>12.523303</v>
      </c>
      <c r="G103" s="27">
        <f>'AEO 2023 Table 49 Raw'!J91</f>
        <v>12.634840000000001</v>
      </c>
      <c r="H103" s="27">
        <f>'AEO 2023 Table 49 Raw'!K91</f>
        <v>12.74039</v>
      </c>
      <c r="I103" s="27">
        <f>'AEO 2023 Table 49 Raw'!L91</f>
        <v>12.832022</v>
      </c>
      <c r="J103" s="27">
        <f>'AEO 2023 Table 49 Raw'!M91</f>
        <v>12.931651</v>
      </c>
      <c r="K103" s="27">
        <f>'AEO 2023 Table 49 Raw'!N91</f>
        <v>13.04673</v>
      </c>
      <c r="L103" s="27">
        <f>'AEO 2023 Table 49 Raw'!O91</f>
        <v>13.172309</v>
      </c>
      <c r="M103" s="27">
        <f>'AEO 2023 Table 49 Raw'!P91</f>
        <v>13.306245000000001</v>
      </c>
      <c r="N103" s="27">
        <f>'AEO 2023 Table 49 Raw'!Q91</f>
        <v>13.439323</v>
      </c>
      <c r="O103" s="27">
        <f>'AEO 2023 Table 49 Raw'!R91</f>
        <v>13.563253</v>
      </c>
      <c r="P103" s="27">
        <f>'AEO 2023 Table 49 Raw'!S91</f>
        <v>13.672013</v>
      </c>
      <c r="Q103" s="27">
        <f>'AEO 2023 Table 49 Raw'!T91</f>
        <v>13.766769999999999</v>
      </c>
      <c r="R103" s="27">
        <f>'AEO 2023 Table 49 Raw'!U91</f>
        <v>13.849815</v>
      </c>
      <c r="S103" s="27">
        <f>'AEO 2023 Table 49 Raw'!V91</f>
        <v>13.922634</v>
      </c>
      <c r="T103" s="27">
        <f>'AEO 2023 Table 49 Raw'!W91</f>
        <v>13.986432000000001</v>
      </c>
      <c r="U103" s="27">
        <f>'AEO 2023 Table 49 Raw'!X91</f>
        <v>14.041862</v>
      </c>
      <c r="V103" s="27">
        <f>'AEO 2023 Table 49 Raw'!Y91</f>
        <v>14.089687</v>
      </c>
      <c r="W103" s="27">
        <f>'AEO 2023 Table 49 Raw'!Z91</f>
        <v>14.130868</v>
      </c>
      <c r="X103" s="27">
        <f>'AEO 2023 Table 49 Raw'!AA91</f>
        <v>14.166186</v>
      </c>
      <c r="Y103" s="27">
        <f>'AEO 2023 Table 49 Raw'!AB91</f>
        <v>14.198964</v>
      </c>
      <c r="Z103" s="27">
        <f>'AEO 2023 Table 49 Raw'!AC91</f>
        <v>14.22842</v>
      </c>
      <c r="AA103" s="27">
        <f>'AEO 2023 Table 49 Raw'!AD91</f>
        <v>14.254268</v>
      </c>
      <c r="AB103" s="27">
        <f>'AEO 2023 Table 49 Raw'!AE91</f>
        <v>14.276505</v>
      </c>
      <c r="AC103" s="27">
        <f>'AEO 2023 Table 49 Raw'!AF91</f>
        <v>14.295197</v>
      </c>
      <c r="AD103" s="27">
        <f>'AEO 2023 Table 49 Raw'!AG91</f>
        <v>14.310687</v>
      </c>
      <c r="AE103" s="27">
        <f>'AEO 2023 Table 49 Raw'!AH91</f>
        <v>14.323290999999999</v>
      </c>
      <c r="AF103" s="45">
        <f>'AEO 2023 Table 49 Raw'!AI91</f>
        <v>0.02</v>
      </c>
    </row>
    <row r="104" spans="1:32" ht="15" customHeight="1">
      <c r="A104" s="8" t="s">
        <v>1360</v>
      </c>
      <c r="B104" s="24" t="s">
        <v>1274</v>
      </c>
      <c r="C104" s="27">
        <f>'AEO 2023 Table 49 Raw'!F92</f>
        <v>10.037064000000001</v>
      </c>
      <c r="D104" s="27">
        <f>'AEO 2023 Table 49 Raw'!G92</f>
        <v>10.038249</v>
      </c>
      <c r="E104" s="27">
        <f>'AEO 2023 Table 49 Raw'!H92</f>
        <v>10.039481</v>
      </c>
      <c r="F104" s="27">
        <f>'AEO 2023 Table 49 Raw'!I92</f>
        <v>10.040761</v>
      </c>
      <c r="G104" s="27">
        <f>'AEO 2023 Table 49 Raw'!J92</f>
        <v>10.042078999999999</v>
      </c>
      <c r="H104" s="27">
        <f>'AEO 2023 Table 49 Raw'!K92</f>
        <v>10.043437000000001</v>
      </c>
      <c r="I104" s="27">
        <f>'AEO 2023 Table 49 Raw'!L92</f>
        <v>10.044829</v>
      </c>
      <c r="J104" s="27">
        <f>'AEO 2023 Table 49 Raw'!M92</f>
        <v>10.046252000000001</v>
      </c>
      <c r="K104" s="27">
        <f>'AEO 2023 Table 49 Raw'!N92</f>
        <v>10.047701999999999</v>
      </c>
      <c r="L104" s="27">
        <f>'AEO 2023 Table 49 Raw'!O92</f>
        <v>10.049175999999999</v>
      </c>
      <c r="M104" s="27">
        <f>'AEO 2023 Table 49 Raw'!P92</f>
        <v>10.050672</v>
      </c>
      <c r="N104" s="27">
        <f>'AEO 2023 Table 49 Raw'!Q92</f>
        <v>10.057157</v>
      </c>
      <c r="O104" s="27">
        <f>'AEO 2023 Table 49 Raw'!R92</f>
        <v>10.07352</v>
      </c>
      <c r="P104" s="27">
        <f>'AEO 2023 Table 49 Raw'!S92</f>
        <v>10.105247</v>
      </c>
      <c r="Q104" s="27">
        <f>'AEO 2023 Table 49 Raw'!T92</f>
        <v>10.140972</v>
      </c>
      <c r="R104" s="27">
        <f>'AEO 2023 Table 49 Raw'!U92</f>
        <v>10.185603</v>
      </c>
      <c r="S104" s="27">
        <f>'AEO 2023 Table 49 Raw'!V92</f>
        <v>10.231821</v>
      </c>
      <c r="T104" s="27">
        <f>'AEO 2023 Table 49 Raw'!W92</f>
        <v>10.26587</v>
      </c>
      <c r="U104" s="27">
        <f>'AEO 2023 Table 49 Raw'!X92</f>
        <v>10.275093999999999</v>
      </c>
      <c r="V104" s="27">
        <f>'AEO 2023 Table 49 Raw'!Y92</f>
        <v>10.25789</v>
      </c>
      <c r="W104" s="27">
        <f>'AEO 2023 Table 49 Raw'!Z92</f>
        <v>10.216538</v>
      </c>
      <c r="X104" s="27">
        <f>'AEO 2023 Table 49 Raw'!AA92</f>
        <v>10.161301999999999</v>
      </c>
      <c r="Y104" s="27">
        <f>'AEO 2023 Table 49 Raw'!AB92</f>
        <v>10.092756</v>
      </c>
      <c r="Z104" s="27">
        <f>'AEO 2023 Table 49 Raw'!AC92</f>
        <v>10.027177</v>
      </c>
      <c r="AA104" s="27">
        <f>'AEO 2023 Table 49 Raw'!AD92</f>
        <v>9.9940409999999993</v>
      </c>
      <c r="AB104" s="27">
        <f>'AEO 2023 Table 49 Raw'!AE92</f>
        <v>10.014453</v>
      </c>
      <c r="AC104" s="27">
        <f>'AEO 2023 Table 49 Raw'!AF92</f>
        <v>10.061934000000001</v>
      </c>
      <c r="AD104" s="27">
        <f>'AEO 2023 Table 49 Raw'!AG92</f>
        <v>10.114000000000001</v>
      </c>
      <c r="AE104" s="27">
        <f>'AEO 2023 Table 49 Raw'!AH92</f>
        <v>10.188726000000001</v>
      </c>
      <c r="AF104" s="45">
        <f>'AEO 2023 Table 49 Raw'!AI92</f>
        <v>1E-3</v>
      </c>
    </row>
    <row r="105" spans="1:32" ht="15" customHeight="1">
      <c r="A105" s="8" t="s">
        <v>1361</v>
      </c>
      <c r="B105" s="24" t="s">
        <v>1276</v>
      </c>
      <c r="C105" s="27">
        <f>'AEO 2023 Table 49 Raw'!F93</f>
        <v>10.330606</v>
      </c>
      <c r="D105" s="27">
        <f>'AEO 2023 Table 49 Raw'!G93</f>
        <v>10.473398</v>
      </c>
      <c r="E105" s="27">
        <f>'AEO 2023 Table 49 Raw'!H93</f>
        <v>10.635232999999999</v>
      </c>
      <c r="F105" s="27">
        <f>'AEO 2023 Table 49 Raw'!I93</f>
        <v>10.811537</v>
      </c>
      <c r="G105" s="27">
        <f>'AEO 2023 Table 49 Raw'!J93</f>
        <v>10.992823</v>
      </c>
      <c r="H105" s="27">
        <f>'AEO 2023 Table 49 Raw'!K93</f>
        <v>11.179570999999999</v>
      </c>
      <c r="I105" s="27">
        <f>'AEO 2023 Table 49 Raw'!L93</f>
        <v>11.358347</v>
      </c>
      <c r="J105" s="27">
        <f>'AEO 2023 Table 49 Raw'!M93</f>
        <v>11.530927999999999</v>
      </c>
      <c r="K105" s="27">
        <f>'AEO 2023 Table 49 Raw'!N93</f>
        <v>11.697601000000001</v>
      </c>
      <c r="L105" s="27">
        <f>'AEO 2023 Table 49 Raw'!O93</f>
        <v>11.859797</v>
      </c>
      <c r="M105" s="27">
        <f>'AEO 2023 Table 49 Raw'!P93</f>
        <v>12.017756</v>
      </c>
      <c r="N105" s="27">
        <f>'AEO 2023 Table 49 Raw'!Q93</f>
        <v>12.173800999999999</v>
      </c>
      <c r="O105" s="27">
        <f>'AEO 2023 Table 49 Raw'!R93</f>
        <v>12.336893</v>
      </c>
      <c r="P105" s="27">
        <f>'AEO 2023 Table 49 Raw'!S93</f>
        <v>12.507586</v>
      </c>
      <c r="Q105" s="27">
        <f>'AEO 2023 Table 49 Raw'!T93</f>
        <v>12.68805</v>
      </c>
      <c r="R105" s="27">
        <f>'AEO 2023 Table 49 Raw'!U93</f>
        <v>12.874475</v>
      </c>
      <c r="S105" s="27">
        <f>'AEO 2023 Table 49 Raw'!V93</f>
        <v>13.077565</v>
      </c>
      <c r="T105" s="27">
        <f>'AEO 2023 Table 49 Raw'!W93</f>
        <v>13.287155</v>
      </c>
      <c r="U105" s="27">
        <f>'AEO 2023 Table 49 Raw'!X93</f>
        <v>13.497173</v>
      </c>
      <c r="V105" s="27">
        <f>'AEO 2023 Table 49 Raw'!Y93</f>
        <v>13.658909</v>
      </c>
      <c r="W105" s="27">
        <f>'AEO 2023 Table 49 Raw'!Z93</f>
        <v>13.800933000000001</v>
      </c>
      <c r="X105" s="27">
        <f>'AEO 2023 Table 49 Raw'!AA93</f>
        <v>13.916017</v>
      </c>
      <c r="Y105" s="27">
        <f>'AEO 2023 Table 49 Raw'!AB93</f>
        <v>14.006437999999999</v>
      </c>
      <c r="Z105" s="27">
        <f>'AEO 2023 Table 49 Raw'!AC93</f>
        <v>14.081751000000001</v>
      </c>
      <c r="AA105" s="27">
        <f>'AEO 2023 Table 49 Raw'!AD93</f>
        <v>14.147543000000001</v>
      </c>
      <c r="AB105" s="27">
        <f>'AEO 2023 Table 49 Raw'!AE93</f>
        <v>14.206153</v>
      </c>
      <c r="AC105" s="27">
        <f>'AEO 2023 Table 49 Raw'!AF93</f>
        <v>14.260489</v>
      </c>
      <c r="AD105" s="27">
        <f>'AEO 2023 Table 49 Raw'!AG93</f>
        <v>14.31892</v>
      </c>
      <c r="AE105" s="27">
        <f>'AEO 2023 Table 49 Raw'!AH93</f>
        <v>14.378976</v>
      </c>
      <c r="AF105" s="45">
        <f>'AEO 2023 Table 49 Raw'!AI93</f>
        <v>1.2E-2</v>
      </c>
    </row>
    <row r="106" spans="1:32" ht="15" customHeight="1">
      <c r="A106" s="8" t="s">
        <v>1362</v>
      </c>
      <c r="B106" s="24" t="s">
        <v>1278</v>
      </c>
      <c r="C106" s="27">
        <f>'AEO 2023 Table 49 Raw'!F94</f>
        <v>24.120540999999999</v>
      </c>
      <c r="D106" s="27">
        <f>'AEO 2023 Table 49 Raw'!G94</f>
        <v>24.120649</v>
      </c>
      <c r="E106" s="27">
        <f>'AEO 2023 Table 49 Raw'!H94</f>
        <v>24.120832</v>
      </c>
      <c r="F106" s="27">
        <f>'AEO 2023 Table 49 Raw'!I94</f>
        <v>24.121075000000001</v>
      </c>
      <c r="G106" s="27">
        <f>'AEO 2023 Table 49 Raw'!J94</f>
        <v>24.121359000000002</v>
      </c>
      <c r="H106" s="27">
        <f>'AEO 2023 Table 49 Raw'!K94</f>
        <v>24.121646999999999</v>
      </c>
      <c r="I106" s="27">
        <f>'AEO 2023 Table 49 Raw'!L94</f>
        <v>24.12191</v>
      </c>
      <c r="J106" s="27">
        <f>'AEO 2023 Table 49 Raw'!M94</f>
        <v>24.1206</v>
      </c>
      <c r="K106" s="27">
        <f>'AEO 2023 Table 49 Raw'!N94</f>
        <v>24.120342000000001</v>
      </c>
      <c r="L106" s="27">
        <f>'AEO 2023 Table 49 Raw'!O94</f>
        <v>24.12031</v>
      </c>
      <c r="M106" s="27">
        <f>'AEO 2023 Table 49 Raw'!P94</f>
        <v>24.120283000000001</v>
      </c>
      <c r="N106" s="27">
        <f>'AEO 2023 Table 49 Raw'!Q94</f>
        <v>24.116168999999999</v>
      </c>
      <c r="O106" s="27">
        <f>'AEO 2023 Table 49 Raw'!R94</f>
        <v>24.116142</v>
      </c>
      <c r="P106" s="27">
        <f>'AEO 2023 Table 49 Raw'!S94</f>
        <v>24.116114</v>
      </c>
      <c r="Q106" s="27">
        <f>'AEO 2023 Table 49 Raw'!T94</f>
        <v>24.116087</v>
      </c>
      <c r="R106" s="27">
        <f>'AEO 2023 Table 49 Raw'!U94</f>
        <v>24.116057999999999</v>
      </c>
      <c r="S106" s="27">
        <f>'AEO 2023 Table 49 Raw'!V94</f>
        <v>24.116029999999999</v>
      </c>
      <c r="T106" s="27">
        <f>'AEO 2023 Table 49 Raw'!W94</f>
        <v>24.116001000000001</v>
      </c>
      <c r="U106" s="27">
        <f>'AEO 2023 Table 49 Raw'!X94</f>
        <v>24.121918000000001</v>
      </c>
      <c r="V106" s="27">
        <f>'AEO 2023 Table 49 Raw'!Y94</f>
        <v>24.121894999999999</v>
      </c>
      <c r="W106" s="27">
        <f>'AEO 2023 Table 49 Raw'!Z94</f>
        <v>24.121870000000001</v>
      </c>
      <c r="X106" s="27">
        <f>'AEO 2023 Table 49 Raw'!AA94</f>
        <v>24.121849000000001</v>
      </c>
      <c r="Y106" s="27">
        <f>'AEO 2023 Table 49 Raw'!AB94</f>
        <v>24.121849000000001</v>
      </c>
      <c r="Z106" s="27">
        <f>'AEO 2023 Table 49 Raw'!AC94</f>
        <v>24.121849000000001</v>
      </c>
      <c r="AA106" s="27">
        <f>'AEO 2023 Table 49 Raw'!AD94</f>
        <v>24.121849000000001</v>
      </c>
      <c r="AB106" s="27">
        <f>'AEO 2023 Table 49 Raw'!AE94</f>
        <v>24.121849000000001</v>
      </c>
      <c r="AC106" s="27">
        <f>'AEO 2023 Table 49 Raw'!AF94</f>
        <v>24.121849000000001</v>
      </c>
      <c r="AD106" s="27">
        <f>'AEO 2023 Table 49 Raw'!AG94</f>
        <v>24.121849000000001</v>
      </c>
      <c r="AE106" s="27">
        <f>'AEO 2023 Table 49 Raw'!AH94</f>
        <v>24.121849000000001</v>
      </c>
      <c r="AF106" s="45">
        <f>'AEO 2023 Table 49 Raw'!AI94</f>
        <v>0</v>
      </c>
    </row>
    <row r="107" spans="1:32" ht="15" customHeight="1">
      <c r="A107" s="8" t="s">
        <v>1363</v>
      </c>
      <c r="B107" s="24" t="s">
        <v>1280</v>
      </c>
      <c r="C107" s="27">
        <f>'AEO 2023 Table 49 Raw'!F95</f>
        <v>0</v>
      </c>
      <c r="D107" s="27">
        <f>'AEO 2023 Table 49 Raw'!G95</f>
        <v>23.149602999999999</v>
      </c>
      <c r="E107" s="27">
        <f>'AEO 2023 Table 49 Raw'!H95</f>
        <v>23.472764999999999</v>
      </c>
      <c r="F107" s="27">
        <f>'AEO 2023 Table 49 Raw'!I95</f>
        <v>23.715693000000002</v>
      </c>
      <c r="G107" s="27">
        <f>'AEO 2023 Table 49 Raw'!J95</f>
        <v>23.940075</v>
      </c>
      <c r="H107" s="27">
        <f>'AEO 2023 Table 49 Raw'!K95</f>
        <v>24.190411000000001</v>
      </c>
      <c r="I107" s="27">
        <f>'AEO 2023 Table 49 Raw'!L95</f>
        <v>24.446352000000001</v>
      </c>
      <c r="J107" s="27">
        <f>'AEO 2023 Table 49 Raw'!M95</f>
        <v>24.748117000000001</v>
      </c>
      <c r="K107" s="27">
        <f>'AEO 2023 Table 49 Raw'!N95</f>
        <v>25.091992999999999</v>
      </c>
      <c r="L107" s="27">
        <f>'AEO 2023 Table 49 Raw'!O95</f>
        <v>25.473272000000001</v>
      </c>
      <c r="M107" s="27">
        <f>'AEO 2023 Table 49 Raw'!P95</f>
        <v>25.884830000000001</v>
      </c>
      <c r="N107" s="27">
        <f>'AEO 2023 Table 49 Raw'!Q95</f>
        <v>26.288961</v>
      </c>
      <c r="O107" s="27">
        <f>'AEO 2023 Table 49 Raw'!R95</f>
        <v>26.659797999999999</v>
      </c>
      <c r="P107" s="27">
        <f>'AEO 2023 Table 49 Raw'!S95</f>
        <v>26.990131000000002</v>
      </c>
      <c r="Q107" s="27">
        <f>'AEO 2023 Table 49 Raw'!T95</f>
        <v>27.284669999999998</v>
      </c>
      <c r="R107" s="27">
        <f>'AEO 2023 Table 49 Raw'!U95</f>
        <v>27.544640000000001</v>
      </c>
      <c r="S107" s="27">
        <f>'AEO 2023 Table 49 Raw'!V95</f>
        <v>27.771345</v>
      </c>
      <c r="T107" s="27">
        <f>'AEO 2023 Table 49 Raw'!W95</f>
        <v>27.966187000000001</v>
      </c>
      <c r="U107" s="27">
        <f>'AEO 2023 Table 49 Raw'!X95</f>
        <v>28.130445000000002</v>
      </c>
      <c r="V107" s="27">
        <f>'AEO 2023 Table 49 Raw'!Y95</f>
        <v>28.266403</v>
      </c>
      <c r="W107" s="27">
        <f>'AEO 2023 Table 49 Raw'!Z95</f>
        <v>28.382709999999999</v>
      </c>
      <c r="X107" s="27">
        <f>'AEO 2023 Table 49 Raw'!AA95</f>
        <v>28.481961999999999</v>
      </c>
      <c r="Y107" s="27">
        <f>'AEO 2023 Table 49 Raw'!AB95</f>
        <v>28.566258999999999</v>
      </c>
      <c r="Z107" s="27">
        <f>'AEO 2023 Table 49 Raw'!AC95</f>
        <v>28.638152999999999</v>
      </c>
      <c r="AA107" s="27">
        <f>'AEO 2023 Table 49 Raw'!AD95</f>
        <v>28.706033999999999</v>
      </c>
      <c r="AB107" s="27">
        <f>'AEO 2023 Table 49 Raw'!AE95</f>
        <v>28.767852999999999</v>
      </c>
      <c r="AC107" s="27">
        <f>'AEO 2023 Table 49 Raw'!AF95</f>
        <v>28.822959999999998</v>
      </c>
      <c r="AD107" s="27">
        <f>'AEO 2023 Table 49 Raw'!AG95</f>
        <v>28.87105</v>
      </c>
      <c r="AE107" s="27">
        <f>'AEO 2023 Table 49 Raw'!AH95</f>
        <v>28.912033000000001</v>
      </c>
      <c r="AF107" s="45" t="str">
        <f>'AEO 2023 Table 49 Raw'!AI95</f>
        <v>- -</v>
      </c>
    </row>
    <row r="108" spans="1:32" ht="15" customHeight="1">
      <c r="A108" s="8" t="s">
        <v>1364</v>
      </c>
      <c r="B108" s="24" t="s">
        <v>1282</v>
      </c>
      <c r="C108" s="27">
        <f>'AEO 2023 Table 49 Raw'!F96</f>
        <v>0</v>
      </c>
      <c r="D108" s="27">
        <f>'AEO 2023 Table 49 Raw'!G96</f>
        <v>18.966135000000001</v>
      </c>
      <c r="E108" s="27">
        <f>'AEO 2023 Table 49 Raw'!H96</f>
        <v>19.092039</v>
      </c>
      <c r="F108" s="27">
        <f>'AEO 2023 Table 49 Raw'!I96</f>
        <v>19.214801999999999</v>
      </c>
      <c r="G108" s="27">
        <f>'AEO 2023 Table 49 Raw'!J96</f>
        <v>19.305622</v>
      </c>
      <c r="H108" s="27">
        <f>'AEO 2023 Table 49 Raw'!K96</f>
        <v>19.397898000000001</v>
      </c>
      <c r="I108" s="27">
        <f>'AEO 2023 Table 49 Raw'!L96</f>
        <v>19.482711999999999</v>
      </c>
      <c r="J108" s="27">
        <f>'AEO 2023 Table 49 Raw'!M96</f>
        <v>19.577449999999999</v>
      </c>
      <c r="K108" s="27">
        <f>'AEO 2023 Table 49 Raw'!N96</f>
        <v>19.683924000000001</v>
      </c>
      <c r="L108" s="27">
        <f>'AEO 2023 Table 49 Raw'!O96</f>
        <v>19.801506</v>
      </c>
      <c r="M108" s="27">
        <f>'AEO 2023 Table 49 Raw'!P96</f>
        <v>19.927548999999999</v>
      </c>
      <c r="N108" s="27">
        <f>'AEO 2023 Table 49 Raw'!Q96</f>
        <v>20.055523000000001</v>
      </c>
      <c r="O108" s="27">
        <f>'AEO 2023 Table 49 Raw'!R96</f>
        <v>20.178999000000001</v>
      </c>
      <c r="P108" s="27">
        <f>'AEO 2023 Table 49 Raw'!S96</f>
        <v>20.292757000000002</v>
      </c>
      <c r="Q108" s="27">
        <f>'AEO 2023 Table 49 Raw'!T96</f>
        <v>20.398233000000001</v>
      </c>
      <c r="R108" s="27">
        <f>'AEO 2023 Table 49 Raw'!U96</f>
        <v>20.494122000000001</v>
      </c>
      <c r="S108" s="27">
        <f>'AEO 2023 Table 49 Raw'!V96</f>
        <v>20.578828999999999</v>
      </c>
      <c r="T108" s="27">
        <f>'AEO 2023 Table 49 Raw'!W96</f>
        <v>20.651620999999999</v>
      </c>
      <c r="U108" s="27">
        <f>'AEO 2023 Table 49 Raw'!X96</f>
        <v>20.712885</v>
      </c>
      <c r="V108" s="27">
        <f>'AEO 2023 Table 49 Raw'!Y96</f>
        <v>20.763338000000001</v>
      </c>
      <c r="W108" s="27">
        <f>'AEO 2023 Table 49 Raw'!Z96</f>
        <v>20.805949999999999</v>
      </c>
      <c r="X108" s="27">
        <f>'AEO 2023 Table 49 Raw'!AA96</f>
        <v>20.841664999999999</v>
      </c>
      <c r="Y108" s="27">
        <f>'AEO 2023 Table 49 Raw'!AB96</f>
        <v>20.871314999999999</v>
      </c>
      <c r="Z108" s="27">
        <f>'AEO 2023 Table 49 Raw'!AC96</f>
        <v>20.895990000000001</v>
      </c>
      <c r="AA108" s="27">
        <f>'AEO 2023 Table 49 Raw'!AD96</f>
        <v>20.918527999999998</v>
      </c>
      <c r="AB108" s="27">
        <f>'AEO 2023 Table 49 Raw'!AE96</f>
        <v>20.938431000000001</v>
      </c>
      <c r="AC108" s="27">
        <f>'AEO 2023 Table 49 Raw'!AF96</f>
        <v>20.955587000000001</v>
      </c>
      <c r="AD108" s="27">
        <f>'AEO 2023 Table 49 Raw'!AG96</f>
        <v>20.970182000000001</v>
      </c>
      <c r="AE108" s="27">
        <f>'AEO 2023 Table 49 Raw'!AH96</f>
        <v>20.982382000000001</v>
      </c>
      <c r="AF108" s="45" t="str">
        <f>'AEO 2023 Table 49 Raw'!AI96</f>
        <v>- -</v>
      </c>
    </row>
    <row r="109" spans="1:32" ht="15" customHeight="1">
      <c r="A109" s="8" t="s">
        <v>1365</v>
      </c>
      <c r="B109" s="24" t="s">
        <v>1284</v>
      </c>
      <c r="C109" s="27">
        <f>'AEO 2023 Table 49 Raw'!F97</f>
        <v>0</v>
      </c>
      <c r="D109" s="27">
        <f>'AEO 2023 Table 49 Raw'!G97</f>
        <v>0</v>
      </c>
      <c r="E109" s="27">
        <f>'AEO 2023 Table 49 Raw'!H97</f>
        <v>18.589188</v>
      </c>
      <c r="F109" s="27">
        <f>'AEO 2023 Table 49 Raw'!I97</f>
        <v>17.308316999999999</v>
      </c>
      <c r="G109" s="27">
        <f>'AEO 2023 Table 49 Raw'!J97</f>
        <v>16.941782</v>
      </c>
      <c r="H109" s="27">
        <f>'AEO 2023 Table 49 Raw'!K97</f>
        <v>16.756969000000002</v>
      </c>
      <c r="I109" s="27">
        <f>'AEO 2023 Table 49 Raw'!L97</f>
        <v>16.642426</v>
      </c>
      <c r="J109" s="27">
        <f>'AEO 2023 Table 49 Raw'!M97</f>
        <v>16.563610000000001</v>
      </c>
      <c r="K109" s="27">
        <f>'AEO 2023 Table 49 Raw'!N97</f>
        <v>16.506260000000001</v>
      </c>
      <c r="L109" s="27">
        <f>'AEO 2023 Table 49 Raw'!O97</f>
        <v>16.462553</v>
      </c>
      <c r="M109" s="27">
        <f>'AEO 2023 Table 49 Raw'!P97</f>
        <v>16.427906</v>
      </c>
      <c r="N109" s="27">
        <f>'AEO 2023 Table 49 Raw'!Q97</f>
        <v>16.400134999999999</v>
      </c>
      <c r="O109" s="27">
        <f>'AEO 2023 Table 49 Raw'!R97</f>
        <v>16.378022999999999</v>
      </c>
      <c r="P109" s="27">
        <f>'AEO 2023 Table 49 Raw'!S97</f>
        <v>16.360289000000002</v>
      </c>
      <c r="Q109" s="27">
        <f>'AEO 2023 Table 49 Raw'!T97</f>
        <v>16.346004000000001</v>
      </c>
      <c r="R109" s="27">
        <f>'AEO 2023 Table 49 Raw'!U97</f>
        <v>16.334526</v>
      </c>
      <c r="S109" s="27">
        <f>'AEO 2023 Table 49 Raw'!V97</f>
        <v>16.325377</v>
      </c>
      <c r="T109" s="27">
        <f>'AEO 2023 Table 49 Raw'!W97</f>
        <v>16.318187999999999</v>
      </c>
      <c r="U109" s="27">
        <f>'AEO 2023 Table 49 Raw'!X97</f>
        <v>16.312683</v>
      </c>
      <c r="V109" s="27">
        <f>'AEO 2023 Table 49 Raw'!Y97</f>
        <v>16.308593999999999</v>
      </c>
      <c r="W109" s="27">
        <f>'AEO 2023 Table 49 Raw'!Z97</f>
        <v>16.305630000000001</v>
      </c>
      <c r="X109" s="27">
        <f>'AEO 2023 Table 49 Raw'!AA97</f>
        <v>16.300325000000001</v>
      </c>
      <c r="Y109" s="27">
        <f>'AEO 2023 Table 49 Raw'!AB97</f>
        <v>16.295318999999999</v>
      </c>
      <c r="Z109" s="27">
        <f>'AEO 2023 Table 49 Raw'!AC97</f>
        <v>16.291018000000001</v>
      </c>
      <c r="AA109" s="27">
        <f>'AEO 2023 Table 49 Raw'!AD97</f>
        <v>16.287289000000001</v>
      </c>
      <c r="AB109" s="27">
        <f>'AEO 2023 Table 49 Raw'!AE97</f>
        <v>16.278582</v>
      </c>
      <c r="AC109" s="27">
        <f>'AEO 2023 Table 49 Raw'!AF97</f>
        <v>16.271843000000001</v>
      </c>
      <c r="AD109" s="27">
        <f>'AEO 2023 Table 49 Raw'!AG97</f>
        <v>16.266584000000002</v>
      </c>
      <c r="AE109" s="27">
        <f>'AEO 2023 Table 49 Raw'!AH97</f>
        <v>16.262445</v>
      </c>
      <c r="AF109" s="45" t="str">
        <f>'AEO 2023 Table 49 Raw'!AI97</f>
        <v>- -</v>
      </c>
    </row>
    <row r="110" spans="1:32" ht="15" customHeight="1">
      <c r="A110" s="8" t="s">
        <v>1366</v>
      </c>
      <c r="B110" s="24" t="s">
        <v>1367</v>
      </c>
      <c r="C110" s="27">
        <f>'AEO 2023 Table 49 Raw'!F98</f>
        <v>13.701715</v>
      </c>
      <c r="D110" s="27">
        <f>'AEO 2023 Table 49 Raw'!G98</f>
        <v>13.874705000000001</v>
      </c>
      <c r="E110" s="27">
        <f>'AEO 2023 Table 49 Raw'!H98</f>
        <v>14.09103</v>
      </c>
      <c r="F110" s="27">
        <f>'AEO 2023 Table 49 Raw'!I98</f>
        <v>14.350107</v>
      </c>
      <c r="G110" s="27">
        <f>'AEO 2023 Table 49 Raw'!J98</f>
        <v>14.627439000000001</v>
      </c>
      <c r="H110" s="27">
        <f>'AEO 2023 Table 49 Raw'!K98</f>
        <v>14.917809</v>
      </c>
      <c r="I110" s="27">
        <f>'AEO 2023 Table 49 Raw'!L98</f>
        <v>15.198219</v>
      </c>
      <c r="J110" s="27">
        <f>'AEO 2023 Table 49 Raw'!M98</f>
        <v>15.468105</v>
      </c>
      <c r="K110" s="27">
        <f>'AEO 2023 Table 49 Raw'!N98</f>
        <v>15.718248000000001</v>
      </c>
      <c r="L110" s="27">
        <f>'AEO 2023 Table 49 Raw'!O98</f>
        <v>15.950189</v>
      </c>
      <c r="M110" s="27">
        <f>'AEO 2023 Table 49 Raw'!P98</f>
        <v>16.164223</v>
      </c>
      <c r="N110" s="27">
        <f>'AEO 2023 Table 49 Raw'!Q98</f>
        <v>16.358761000000001</v>
      </c>
      <c r="O110" s="27">
        <f>'AEO 2023 Table 49 Raw'!R98</f>
        <v>16.530821</v>
      </c>
      <c r="P110" s="27">
        <f>'AEO 2023 Table 49 Raw'!S98</f>
        <v>16.684151</v>
      </c>
      <c r="Q110" s="27">
        <f>'AEO 2023 Table 49 Raw'!T98</f>
        <v>16.821214999999999</v>
      </c>
      <c r="R110" s="27">
        <f>'AEO 2023 Table 49 Raw'!U98</f>
        <v>16.944859000000001</v>
      </c>
      <c r="S110" s="27">
        <f>'AEO 2023 Table 49 Raw'!V98</f>
        <v>17.058762000000002</v>
      </c>
      <c r="T110" s="27">
        <f>'AEO 2023 Table 49 Raw'!W98</f>
        <v>17.163989999999998</v>
      </c>
      <c r="U110" s="27">
        <f>'AEO 2023 Table 49 Raw'!X98</f>
        <v>17.259305999999999</v>
      </c>
      <c r="V110" s="27">
        <f>'AEO 2023 Table 49 Raw'!Y98</f>
        <v>17.324244</v>
      </c>
      <c r="W110" s="27">
        <f>'AEO 2023 Table 49 Raw'!Z98</f>
        <v>17.380686000000001</v>
      </c>
      <c r="X110" s="27">
        <f>'AEO 2023 Table 49 Raw'!AA98</f>
        <v>17.429478</v>
      </c>
      <c r="Y110" s="27">
        <f>'AEO 2023 Table 49 Raw'!AB98</f>
        <v>17.467466000000002</v>
      </c>
      <c r="Z110" s="27">
        <f>'AEO 2023 Table 49 Raw'!AC98</f>
        <v>17.499217999999999</v>
      </c>
      <c r="AA110" s="27">
        <f>'AEO 2023 Table 49 Raw'!AD98</f>
        <v>17.525841</v>
      </c>
      <c r="AB110" s="27">
        <f>'AEO 2023 Table 49 Raw'!AE98</f>
        <v>17.548109</v>
      </c>
      <c r="AC110" s="27">
        <f>'AEO 2023 Table 49 Raw'!AF98</f>
        <v>17.567924000000001</v>
      </c>
      <c r="AD110" s="27">
        <f>'AEO 2023 Table 49 Raw'!AG98</f>
        <v>17.586690999999998</v>
      </c>
      <c r="AE110" s="27">
        <f>'AEO 2023 Table 49 Raw'!AH98</f>
        <v>17.603672</v>
      </c>
      <c r="AF110" s="45">
        <f>'AEO 2023 Table 49 Raw'!AI98</f>
        <v>8.9999999999999993E-3</v>
      </c>
    </row>
    <row r="111" spans="1:32" ht="15" customHeight="1">
      <c r="B111" s="23" t="s">
        <v>1287</v>
      </c>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c r="AE111" s="27"/>
      <c r="AF111" s="45"/>
    </row>
    <row r="112" spans="1:32" ht="15" customHeight="1">
      <c r="A112" s="8" t="s">
        <v>1368</v>
      </c>
      <c r="B112" s="24" t="s">
        <v>1269</v>
      </c>
      <c r="C112" s="27">
        <f>'AEO 2023 Table 49 Raw'!F100</f>
        <v>9.1881959999999996</v>
      </c>
      <c r="D112" s="27">
        <f>'AEO 2023 Table 49 Raw'!G100</f>
        <v>9.3360979999999998</v>
      </c>
      <c r="E112" s="27">
        <f>'AEO 2023 Table 49 Raw'!H100</f>
        <v>9.4993839999999992</v>
      </c>
      <c r="F112" s="27">
        <f>'AEO 2023 Table 49 Raw'!I100</f>
        <v>9.6925690000000007</v>
      </c>
      <c r="G112" s="27">
        <f>'AEO 2023 Table 49 Raw'!J100</f>
        <v>9.913354</v>
      </c>
      <c r="H112" s="27">
        <f>'AEO 2023 Table 49 Raw'!K100</f>
        <v>10.152265999999999</v>
      </c>
      <c r="I112" s="27">
        <f>'AEO 2023 Table 49 Raw'!L100</f>
        <v>10.389875</v>
      </c>
      <c r="J112" s="27">
        <f>'AEO 2023 Table 49 Raw'!M100</f>
        <v>10.634052000000001</v>
      </c>
      <c r="K112" s="27">
        <f>'AEO 2023 Table 49 Raw'!N100</f>
        <v>10.877926</v>
      </c>
      <c r="L112" s="27">
        <f>'AEO 2023 Table 49 Raw'!O100</f>
        <v>11.121212</v>
      </c>
      <c r="M112" s="27">
        <f>'AEO 2023 Table 49 Raw'!P100</f>
        <v>11.358387</v>
      </c>
      <c r="N112" s="27">
        <f>'AEO 2023 Table 49 Raw'!Q100</f>
        <v>11.582022</v>
      </c>
      <c r="O112" s="27">
        <f>'AEO 2023 Table 49 Raw'!R100</f>
        <v>11.788220000000001</v>
      </c>
      <c r="P112" s="27">
        <f>'AEO 2023 Table 49 Raw'!S100</f>
        <v>11.976482000000001</v>
      </c>
      <c r="Q112" s="27">
        <f>'AEO 2023 Table 49 Raw'!T100</f>
        <v>12.14776</v>
      </c>
      <c r="R112" s="27">
        <f>'AEO 2023 Table 49 Raw'!U100</f>
        <v>12.304593000000001</v>
      </c>
      <c r="S112" s="27">
        <f>'AEO 2023 Table 49 Raw'!V100</f>
        <v>12.450073</v>
      </c>
      <c r="T112" s="27">
        <f>'AEO 2023 Table 49 Raw'!W100</f>
        <v>12.585081000000001</v>
      </c>
      <c r="U112" s="27">
        <f>'AEO 2023 Table 49 Raw'!X100</f>
        <v>12.70984</v>
      </c>
      <c r="V112" s="27">
        <f>'AEO 2023 Table 49 Raw'!Y100</f>
        <v>12.825391</v>
      </c>
      <c r="W112" s="27">
        <f>'AEO 2023 Table 49 Raw'!Z100</f>
        <v>12.930717</v>
      </c>
      <c r="X112" s="27">
        <f>'AEO 2023 Table 49 Raw'!AA100</f>
        <v>13.021278000000001</v>
      </c>
      <c r="Y112" s="27">
        <f>'AEO 2023 Table 49 Raw'!AB100</f>
        <v>13.098618999999999</v>
      </c>
      <c r="Z112" s="27">
        <f>'AEO 2023 Table 49 Raw'!AC100</f>
        <v>13.167104999999999</v>
      </c>
      <c r="AA112" s="27">
        <f>'AEO 2023 Table 49 Raw'!AD100</f>
        <v>13.230903</v>
      </c>
      <c r="AB112" s="27">
        <f>'AEO 2023 Table 49 Raw'!AE100</f>
        <v>13.288655</v>
      </c>
      <c r="AC112" s="27">
        <f>'AEO 2023 Table 49 Raw'!AF100</f>
        <v>13.341359000000001</v>
      </c>
      <c r="AD112" s="27">
        <f>'AEO 2023 Table 49 Raw'!AG100</f>
        <v>13.391953000000001</v>
      </c>
      <c r="AE112" s="27">
        <f>'AEO 2023 Table 49 Raw'!AH100</f>
        <v>13.441268000000001</v>
      </c>
      <c r="AF112" s="45">
        <f>'AEO 2023 Table 49 Raw'!AI100</f>
        <v>1.4E-2</v>
      </c>
    </row>
    <row r="113" spans="1:32" ht="12" customHeight="1">
      <c r="A113" s="8" t="s">
        <v>1369</v>
      </c>
      <c r="B113" s="24" t="s">
        <v>1271</v>
      </c>
      <c r="C113" s="27">
        <f>'AEO 2023 Table 49 Raw'!F101</f>
        <v>6.7468120000000003</v>
      </c>
      <c r="D113" s="27">
        <f>'AEO 2023 Table 49 Raw'!G101</f>
        <v>6.8059729999999998</v>
      </c>
      <c r="E113" s="27">
        <f>'AEO 2023 Table 49 Raw'!H101</f>
        <v>6.873291</v>
      </c>
      <c r="F113" s="27">
        <f>'AEO 2023 Table 49 Raw'!I101</f>
        <v>6.9574809999999996</v>
      </c>
      <c r="G113" s="27">
        <f>'AEO 2023 Table 49 Raw'!J101</f>
        <v>7.0568479999999996</v>
      </c>
      <c r="H113" s="27">
        <f>'AEO 2023 Table 49 Raw'!K101</f>
        <v>7.1691409999999998</v>
      </c>
      <c r="I113" s="27">
        <f>'AEO 2023 Table 49 Raw'!L101</f>
        <v>7.2814930000000002</v>
      </c>
      <c r="J113" s="27">
        <f>'AEO 2023 Table 49 Raw'!M101</f>
        <v>7.3995740000000003</v>
      </c>
      <c r="K113" s="27">
        <f>'AEO 2023 Table 49 Raw'!N101</f>
        <v>7.5210590000000002</v>
      </c>
      <c r="L113" s="27">
        <f>'AEO 2023 Table 49 Raw'!O101</f>
        <v>7.6459349999999997</v>
      </c>
      <c r="M113" s="27">
        <f>'AEO 2023 Table 49 Raw'!P101</f>
        <v>7.7708170000000001</v>
      </c>
      <c r="N113" s="27">
        <f>'AEO 2023 Table 49 Raw'!Q101</f>
        <v>7.8944700000000001</v>
      </c>
      <c r="O113" s="27">
        <f>'AEO 2023 Table 49 Raw'!R101</f>
        <v>8.0109539999999999</v>
      </c>
      <c r="P113" s="27">
        <f>'AEO 2023 Table 49 Raw'!S101</f>
        <v>8.1219750000000008</v>
      </c>
      <c r="Q113" s="27">
        <f>'AEO 2023 Table 49 Raw'!T101</f>
        <v>8.2289169999999991</v>
      </c>
      <c r="R113" s="27">
        <f>'AEO 2023 Table 49 Raw'!U101</f>
        <v>8.3291719999999998</v>
      </c>
      <c r="S113" s="27">
        <f>'AEO 2023 Table 49 Raw'!V101</f>
        <v>8.4281629999999996</v>
      </c>
      <c r="T113" s="27">
        <f>'AEO 2023 Table 49 Raw'!W101</f>
        <v>8.5185870000000001</v>
      </c>
      <c r="U113" s="27">
        <f>'AEO 2023 Table 49 Raw'!X101</f>
        <v>8.6068610000000003</v>
      </c>
      <c r="V113" s="27">
        <f>'AEO 2023 Table 49 Raw'!Y101</f>
        <v>8.6880790000000001</v>
      </c>
      <c r="W113" s="27">
        <f>'AEO 2023 Table 49 Raw'!Z101</f>
        <v>8.7629099999999998</v>
      </c>
      <c r="X113" s="27">
        <f>'AEO 2023 Table 49 Raw'!AA101</f>
        <v>8.8294060000000005</v>
      </c>
      <c r="Y113" s="27">
        <f>'AEO 2023 Table 49 Raw'!AB101</f>
        <v>8.8887710000000002</v>
      </c>
      <c r="Z113" s="27">
        <f>'AEO 2023 Table 49 Raw'!AC101</f>
        <v>8.9441930000000003</v>
      </c>
      <c r="AA113" s="27">
        <f>'AEO 2023 Table 49 Raw'!AD101</f>
        <v>8.9965679999999999</v>
      </c>
      <c r="AB113" s="27">
        <f>'AEO 2023 Table 49 Raw'!AE101</f>
        <v>9.0463989999999992</v>
      </c>
      <c r="AC113" s="27">
        <f>'AEO 2023 Table 49 Raw'!AF101</f>
        <v>9.0921070000000004</v>
      </c>
      <c r="AD113" s="27">
        <f>'AEO 2023 Table 49 Raw'!AG101</f>
        <v>9.1344960000000004</v>
      </c>
      <c r="AE113" s="27">
        <f>'AEO 2023 Table 49 Raw'!AH101</f>
        <v>9.1756949999999993</v>
      </c>
      <c r="AF113" s="45">
        <f>'AEO 2023 Table 49 Raw'!AI101</f>
        <v>1.0999999999999999E-2</v>
      </c>
    </row>
    <row r="114" spans="1:32" ht="15" customHeight="1">
      <c r="A114" s="8" t="s">
        <v>1370</v>
      </c>
      <c r="B114" s="24" t="s">
        <v>915</v>
      </c>
      <c r="C114" s="27">
        <f>'AEO 2023 Table 49 Raw'!F102</f>
        <v>6.6715020000000003</v>
      </c>
      <c r="D114" s="27">
        <f>'AEO 2023 Table 49 Raw'!G102</f>
        <v>6.7379670000000003</v>
      </c>
      <c r="E114" s="27">
        <f>'AEO 2023 Table 49 Raw'!H102</f>
        <v>6.8133189999999999</v>
      </c>
      <c r="F114" s="27">
        <f>'AEO 2023 Table 49 Raw'!I102</f>
        <v>6.9043219999999996</v>
      </c>
      <c r="G114" s="27">
        <f>'AEO 2023 Table 49 Raw'!J102</f>
        <v>7.014678</v>
      </c>
      <c r="H114" s="27">
        <f>'AEO 2023 Table 49 Raw'!K102</f>
        <v>7.1440590000000004</v>
      </c>
      <c r="I114" s="27">
        <f>'AEO 2023 Table 49 Raw'!L102</f>
        <v>7.2798879999999997</v>
      </c>
      <c r="J114" s="27">
        <f>'AEO 2023 Table 49 Raw'!M102</f>
        <v>7.4298159999999998</v>
      </c>
      <c r="K114" s="27">
        <f>'AEO 2023 Table 49 Raw'!N102</f>
        <v>7.5880369999999999</v>
      </c>
      <c r="L114" s="27">
        <f>'AEO 2023 Table 49 Raw'!O102</f>
        <v>7.754562</v>
      </c>
      <c r="M114" s="27">
        <f>'AEO 2023 Table 49 Raw'!P102</f>
        <v>7.9247709999999998</v>
      </c>
      <c r="N114" s="27">
        <f>'AEO 2023 Table 49 Raw'!Q102</f>
        <v>8.0899739999999998</v>
      </c>
      <c r="O114" s="27">
        <f>'AEO 2023 Table 49 Raw'!R102</f>
        <v>8.243411</v>
      </c>
      <c r="P114" s="27">
        <f>'AEO 2023 Table 49 Raw'!S102</f>
        <v>8.3951379999999993</v>
      </c>
      <c r="Q114" s="27">
        <f>'AEO 2023 Table 49 Raw'!T102</f>
        <v>8.5370089999999994</v>
      </c>
      <c r="R114" s="27">
        <f>'AEO 2023 Table 49 Raw'!U102</f>
        <v>8.6666539999999994</v>
      </c>
      <c r="S114" s="27">
        <f>'AEO 2023 Table 49 Raw'!V102</f>
        <v>8.7836040000000004</v>
      </c>
      <c r="T114" s="27">
        <f>'AEO 2023 Table 49 Raw'!W102</f>
        <v>8.8865029999999994</v>
      </c>
      <c r="U114" s="27">
        <f>'AEO 2023 Table 49 Raw'!X102</f>
        <v>8.9737419999999997</v>
      </c>
      <c r="V114" s="27">
        <f>'AEO 2023 Table 49 Raw'!Y102</f>
        <v>9.0449629999999992</v>
      </c>
      <c r="W114" s="27">
        <f>'AEO 2023 Table 49 Raw'!Z102</f>
        <v>9.1032170000000008</v>
      </c>
      <c r="X114" s="27">
        <f>'AEO 2023 Table 49 Raw'!AA102</f>
        <v>9.1507470000000009</v>
      </c>
      <c r="Y114" s="27">
        <f>'AEO 2023 Table 49 Raw'!AB102</f>
        <v>9.1891639999999999</v>
      </c>
      <c r="Z114" s="27">
        <f>'AEO 2023 Table 49 Raw'!AC102</f>
        <v>9.2199039999999997</v>
      </c>
      <c r="AA114" s="27">
        <f>'AEO 2023 Table 49 Raw'!AD102</f>
        <v>9.2445839999999997</v>
      </c>
      <c r="AB114" s="27">
        <f>'AEO 2023 Table 49 Raw'!AE102</f>
        <v>9.2646040000000003</v>
      </c>
      <c r="AC114" s="27">
        <f>'AEO 2023 Table 49 Raw'!AF102</f>
        <v>9.2811260000000004</v>
      </c>
      <c r="AD114" s="27">
        <f>'AEO 2023 Table 49 Raw'!AG102</f>
        <v>9.3066549999999992</v>
      </c>
      <c r="AE114" s="27">
        <f>'AEO 2023 Table 49 Raw'!AH102</f>
        <v>9.3273050000000008</v>
      </c>
      <c r="AF114" s="45">
        <f>'AEO 2023 Table 49 Raw'!AI102</f>
        <v>1.2E-2</v>
      </c>
    </row>
    <row r="115" spans="1:32" ht="15" customHeight="1">
      <c r="A115" s="8" t="s">
        <v>1371</v>
      </c>
      <c r="B115" s="24" t="s">
        <v>1274</v>
      </c>
      <c r="C115" s="27">
        <f>'AEO 2023 Table 49 Raw'!F103</f>
        <v>6.6810460000000003</v>
      </c>
      <c r="D115" s="27">
        <f>'AEO 2023 Table 49 Raw'!G103</f>
        <v>6.7347700000000001</v>
      </c>
      <c r="E115" s="27">
        <f>'AEO 2023 Table 49 Raw'!H103</f>
        <v>6.7912619999999997</v>
      </c>
      <c r="F115" s="27">
        <f>'AEO 2023 Table 49 Raw'!I103</f>
        <v>6.8525619999999998</v>
      </c>
      <c r="G115" s="27">
        <f>'AEO 2023 Table 49 Raw'!J103</f>
        <v>6.9165469999999996</v>
      </c>
      <c r="H115" s="27">
        <f>'AEO 2023 Table 49 Raw'!K103</f>
        <v>6.9814170000000004</v>
      </c>
      <c r="I115" s="27">
        <f>'AEO 2023 Table 49 Raw'!L103</f>
        <v>7.0393889999999999</v>
      </c>
      <c r="J115" s="27">
        <f>'AEO 2023 Table 49 Raw'!M103</f>
        <v>7.0962230000000002</v>
      </c>
      <c r="K115" s="27">
        <f>'AEO 2023 Table 49 Raw'!N103</f>
        <v>7.1518350000000002</v>
      </c>
      <c r="L115" s="27">
        <f>'AEO 2023 Table 49 Raw'!O103</f>
        <v>7.2026159999999999</v>
      </c>
      <c r="M115" s="27">
        <f>'AEO 2023 Table 49 Raw'!P103</f>
        <v>7.2466290000000004</v>
      </c>
      <c r="N115" s="27">
        <f>'AEO 2023 Table 49 Raw'!Q103</f>
        <v>7.2856579999999997</v>
      </c>
      <c r="O115" s="27">
        <f>'AEO 2023 Table 49 Raw'!R103</f>
        <v>7.3224910000000003</v>
      </c>
      <c r="P115" s="27">
        <f>'AEO 2023 Table 49 Raw'!S103</f>
        <v>7.3556160000000004</v>
      </c>
      <c r="Q115" s="27">
        <f>'AEO 2023 Table 49 Raw'!T103</f>
        <v>7.3862129999999997</v>
      </c>
      <c r="R115" s="27">
        <f>'AEO 2023 Table 49 Raw'!U103</f>
        <v>7.4103599999999998</v>
      </c>
      <c r="S115" s="27">
        <f>'AEO 2023 Table 49 Raw'!V103</f>
        <v>7.4297750000000002</v>
      </c>
      <c r="T115" s="27">
        <f>'AEO 2023 Table 49 Raw'!W103</f>
        <v>7.4391299999999996</v>
      </c>
      <c r="U115" s="27">
        <f>'AEO 2023 Table 49 Raw'!X103</f>
        <v>7.442882</v>
      </c>
      <c r="V115" s="27">
        <f>'AEO 2023 Table 49 Raw'!Y103</f>
        <v>7.4515510000000003</v>
      </c>
      <c r="W115" s="27">
        <f>'AEO 2023 Table 49 Raw'!Z103</f>
        <v>7.4542679999999999</v>
      </c>
      <c r="X115" s="27">
        <f>'AEO 2023 Table 49 Raw'!AA103</f>
        <v>7.4803759999999997</v>
      </c>
      <c r="Y115" s="27">
        <f>'AEO 2023 Table 49 Raw'!AB103</f>
        <v>7.5229039999999996</v>
      </c>
      <c r="Z115" s="27">
        <f>'AEO 2023 Table 49 Raw'!AC103</f>
        <v>7.5534239999999997</v>
      </c>
      <c r="AA115" s="27">
        <f>'AEO 2023 Table 49 Raw'!AD103</f>
        <v>7.5750149999999996</v>
      </c>
      <c r="AB115" s="27">
        <f>'AEO 2023 Table 49 Raw'!AE103</f>
        <v>7.614058</v>
      </c>
      <c r="AC115" s="27">
        <f>'AEO 2023 Table 49 Raw'!AF103</f>
        <v>7.6656029999999999</v>
      </c>
      <c r="AD115" s="27">
        <f>'AEO 2023 Table 49 Raw'!AG103</f>
        <v>7.7196670000000003</v>
      </c>
      <c r="AE115" s="27">
        <f>'AEO 2023 Table 49 Raw'!AH103</f>
        <v>7.767271</v>
      </c>
      <c r="AF115" s="45">
        <f>'AEO 2023 Table 49 Raw'!AI103</f>
        <v>5.0000000000000001E-3</v>
      </c>
    </row>
    <row r="116" spans="1:32" ht="15" customHeight="1">
      <c r="A116" s="8" t="s">
        <v>1372</v>
      </c>
      <c r="B116" s="24" t="s">
        <v>1276</v>
      </c>
      <c r="C116" s="27">
        <f>'AEO 2023 Table 49 Raw'!F104</f>
        <v>6.8776599999999997</v>
      </c>
      <c r="D116" s="27">
        <f>'AEO 2023 Table 49 Raw'!G104</f>
        <v>6.9464769999999998</v>
      </c>
      <c r="E116" s="27">
        <f>'AEO 2023 Table 49 Raw'!H104</f>
        <v>7.0316939999999999</v>
      </c>
      <c r="F116" s="27">
        <f>'AEO 2023 Table 49 Raw'!I104</f>
        <v>7.1393779999999998</v>
      </c>
      <c r="G116" s="27">
        <f>'AEO 2023 Table 49 Raw'!J104</f>
        <v>7.2710100000000004</v>
      </c>
      <c r="H116" s="27">
        <f>'AEO 2023 Table 49 Raw'!K104</f>
        <v>7.4228050000000003</v>
      </c>
      <c r="I116" s="27">
        <f>'AEO 2023 Table 49 Raw'!L104</f>
        <v>7.5675879999999998</v>
      </c>
      <c r="J116" s="27">
        <f>'AEO 2023 Table 49 Raw'!M104</f>
        <v>7.7185959999999998</v>
      </c>
      <c r="K116" s="27">
        <f>'AEO 2023 Table 49 Raw'!N104</f>
        <v>7.868862</v>
      </c>
      <c r="L116" s="27">
        <f>'AEO 2023 Table 49 Raw'!O104</f>
        <v>8.0213760000000001</v>
      </c>
      <c r="M116" s="27">
        <f>'AEO 2023 Table 49 Raw'!P104</f>
        <v>8.1704209999999993</v>
      </c>
      <c r="N116" s="27">
        <f>'AEO 2023 Table 49 Raw'!Q104</f>
        <v>8.3122059999999998</v>
      </c>
      <c r="O116" s="27">
        <f>'AEO 2023 Table 49 Raw'!R104</f>
        <v>8.4322219999999994</v>
      </c>
      <c r="P116" s="27">
        <f>'AEO 2023 Table 49 Raw'!S104</f>
        <v>8.5384259999999994</v>
      </c>
      <c r="Q116" s="27">
        <f>'AEO 2023 Table 49 Raw'!T104</f>
        <v>8.6339450000000006</v>
      </c>
      <c r="R116" s="27">
        <f>'AEO 2023 Table 49 Raw'!U104</f>
        <v>8.7155539999999991</v>
      </c>
      <c r="S116" s="27">
        <f>'AEO 2023 Table 49 Raw'!V104</f>
        <v>8.7864950000000004</v>
      </c>
      <c r="T116" s="27">
        <f>'AEO 2023 Table 49 Raw'!W104</f>
        <v>8.8488640000000007</v>
      </c>
      <c r="U116" s="27">
        <f>'AEO 2023 Table 49 Raw'!X104</f>
        <v>8.8984299999999994</v>
      </c>
      <c r="V116" s="27">
        <f>'AEO 2023 Table 49 Raw'!Y104</f>
        <v>8.9431840000000005</v>
      </c>
      <c r="W116" s="27">
        <f>'AEO 2023 Table 49 Raw'!Z104</f>
        <v>8.9809140000000003</v>
      </c>
      <c r="X116" s="27">
        <f>'AEO 2023 Table 49 Raw'!AA104</f>
        <v>9.0129999999999999</v>
      </c>
      <c r="Y116" s="27">
        <f>'AEO 2023 Table 49 Raw'!AB104</f>
        <v>9.0410540000000008</v>
      </c>
      <c r="Z116" s="27">
        <f>'AEO 2023 Table 49 Raw'!AC104</f>
        <v>9.0654760000000003</v>
      </c>
      <c r="AA116" s="27">
        <f>'AEO 2023 Table 49 Raw'!AD104</f>
        <v>9.0876669999999997</v>
      </c>
      <c r="AB116" s="27">
        <f>'AEO 2023 Table 49 Raw'!AE104</f>
        <v>9.1082640000000001</v>
      </c>
      <c r="AC116" s="27">
        <f>'AEO 2023 Table 49 Raw'!AF104</f>
        <v>9.1278100000000002</v>
      </c>
      <c r="AD116" s="27">
        <f>'AEO 2023 Table 49 Raw'!AG104</f>
        <v>9.1450809999999993</v>
      </c>
      <c r="AE116" s="27">
        <f>'AEO 2023 Table 49 Raw'!AH104</f>
        <v>9.1601099999999995</v>
      </c>
      <c r="AF116" s="45">
        <f>'AEO 2023 Table 49 Raw'!AI104</f>
        <v>0.01</v>
      </c>
    </row>
    <row r="117" spans="1:32" ht="15" customHeight="1">
      <c r="A117" s="8" t="s">
        <v>1373</v>
      </c>
      <c r="B117" s="24" t="s">
        <v>1278</v>
      </c>
      <c r="C117" s="27">
        <f>'AEO 2023 Table 49 Raw'!F105</f>
        <v>17.408874999999998</v>
      </c>
      <c r="D117" s="27">
        <f>'AEO 2023 Table 49 Raw'!G105</f>
        <v>17.423165999999998</v>
      </c>
      <c r="E117" s="27">
        <f>'AEO 2023 Table 49 Raw'!H105</f>
        <v>17.482942999999999</v>
      </c>
      <c r="F117" s="27">
        <f>'AEO 2023 Table 49 Raw'!I105</f>
        <v>17.581129000000001</v>
      </c>
      <c r="G117" s="27">
        <f>'AEO 2023 Table 49 Raw'!J105</f>
        <v>17.712309000000001</v>
      </c>
      <c r="H117" s="27">
        <f>'AEO 2023 Table 49 Raw'!K105</f>
        <v>17.8626</v>
      </c>
      <c r="I117" s="27">
        <f>'AEO 2023 Table 49 Raw'!L105</f>
        <v>18.002521999999999</v>
      </c>
      <c r="J117" s="27">
        <f>'AEO 2023 Table 49 Raw'!M105</f>
        <v>18.150670999999999</v>
      </c>
      <c r="K117" s="27">
        <f>'AEO 2023 Table 49 Raw'!N105</f>
        <v>18.300470000000001</v>
      </c>
      <c r="L117" s="27">
        <f>'AEO 2023 Table 49 Raw'!O105</f>
        <v>18.449529999999999</v>
      </c>
      <c r="M117" s="27">
        <f>'AEO 2023 Table 49 Raw'!P105</f>
        <v>18.594228999999999</v>
      </c>
      <c r="N117" s="27">
        <f>'AEO 2023 Table 49 Raw'!Q105</f>
        <v>18.726381</v>
      </c>
      <c r="O117" s="27">
        <f>'AEO 2023 Table 49 Raw'!R105</f>
        <v>18.804873000000001</v>
      </c>
      <c r="P117" s="27">
        <f>'AEO 2023 Table 49 Raw'!S105</f>
        <v>18.890383</v>
      </c>
      <c r="Q117" s="27">
        <f>'AEO 2023 Table 49 Raw'!T105</f>
        <v>18.995626000000001</v>
      </c>
      <c r="R117" s="27">
        <f>'AEO 2023 Table 49 Raw'!U105</f>
        <v>19.084696000000001</v>
      </c>
      <c r="S117" s="27">
        <f>'AEO 2023 Table 49 Raw'!V105</f>
        <v>19.140737999999999</v>
      </c>
      <c r="T117" s="27">
        <f>'AEO 2023 Table 49 Raw'!W105</f>
        <v>19.18825</v>
      </c>
      <c r="U117" s="27">
        <f>'AEO 2023 Table 49 Raw'!X105</f>
        <v>19.252804000000001</v>
      </c>
      <c r="V117" s="27">
        <f>'AEO 2023 Table 49 Raw'!Y105</f>
        <v>19.303322000000001</v>
      </c>
      <c r="W117" s="27">
        <f>'AEO 2023 Table 49 Raw'!Z105</f>
        <v>19.341737999999999</v>
      </c>
      <c r="X117" s="27">
        <f>'AEO 2023 Table 49 Raw'!AA105</f>
        <v>19.371510000000001</v>
      </c>
      <c r="Y117" s="27">
        <f>'AEO 2023 Table 49 Raw'!AB105</f>
        <v>19.394907</v>
      </c>
      <c r="Z117" s="27">
        <f>'AEO 2023 Table 49 Raw'!AC105</f>
        <v>19.411966</v>
      </c>
      <c r="AA117" s="27">
        <f>'AEO 2023 Table 49 Raw'!AD105</f>
        <v>19.423490999999999</v>
      </c>
      <c r="AB117" s="27">
        <f>'AEO 2023 Table 49 Raw'!AE105</f>
        <v>19.433184000000001</v>
      </c>
      <c r="AC117" s="27">
        <f>'AEO 2023 Table 49 Raw'!AF105</f>
        <v>19.439589000000002</v>
      </c>
      <c r="AD117" s="27">
        <f>'AEO 2023 Table 49 Raw'!AG105</f>
        <v>19.397735999999998</v>
      </c>
      <c r="AE117" s="27">
        <f>'AEO 2023 Table 49 Raw'!AH105</f>
        <v>19.397739000000001</v>
      </c>
      <c r="AF117" s="45">
        <f>'AEO 2023 Table 49 Raw'!AI105</f>
        <v>4.0000000000000001E-3</v>
      </c>
    </row>
    <row r="118" spans="1:32" ht="15" customHeight="1">
      <c r="A118" s="8" t="s">
        <v>1374</v>
      </c>
      <c r="B118" s="24" t="s">
        <v>1280</v>
      </c>
      <c r="C118" s="27">
        <f>'AEO 2023 Table 49 Raw'!F106</f>
        <v>0</v>
      </c>
      <c r="D118" s="27">
        <f>'AEO 2023 Table 49 Raw'!G106</f>
        <v>0</v>
      </c>
      <c r="E118" s="27">
        <f>'AEO 2023 Table 49 Raw'!H106</f>
        <v>14.554</v>
      </c>
      <c r="F118" s="27">
        <f>'AEO 2023 Table 49 Raw'!I106</f>
        <v>14.824313999999999</v>
      </c>
      <c r="G118" s="27">
        <f>'AEO 2023 Table 49 Raw'!J106</f>
        <v>15.014953999999999</v>
      </c>
      <c r="H118" s="27">
        <f>'AEO 2023 Table 49 Raw'!K106</f>
        <v>15.212344999999999</v>
      </c>
      <c r="I118" s="27">
        <f>'AEO 2023 Table 49 Raw'!L106</f>
        <v>15.390496000000001</v>
      </c>
      <c r="J118" s="27">
        <f>'AEO 2023 Table 49 Raw'!M106</f>
        <v>15.579511999999999</v>
      </c>
      <c r="K118" s="27">
        <f>'AEO 2023 Table 49 Raw'!N106</f>
        <v>15.770977999999999</v>
      </c>
      <c r="L118" s="27">
        <f>'AEO 2023 Table 49 Raw'!O106</f>
        <v>15.972148000000001</v>
      </c>
      <c r="M118" s="27">
        <f>'AEO 2023 Table 49 Raw'!P106</f>
        <v>16.189619</v>
      </c>
      <c r="N118" s="27">
        <f>'AEO 2023 Table 49 Raw'!Q106</f>
        <v>16.420777999999999</v>
      </c>
      <c r="O118" s="27">
        <f>'AEO 2023 Table 49 Raw'!R106</f>
        <v>16.650421000000001</v>
      </c>
      <c r="P118" s="27">
        <f>'AEO 2023 Table 49 Raw'!S106</f>
        <v>16.858395000000002</v>
      </c>
      <c r="Q118" s="27">
        <f>'AEO 2023 Table 49 Raw'!T106</f>
        <v>17.062218000000001</v>
      </c>
      <c r="R118" s="27">
        <f>'AEO 2023 Table 49 Raw'!U106</f>
        <v>17.254933999999999</v>
      </c>
      <c r="S118" s="27">
        <f>'AEO 2023 Table 49 Raw'!V106</f>
        <v>17.42662</v>
      </c>
      <c r="T118" s="27">
        <f>'AEO 2023 Table 49 Raw'!W106</f>
        <v>17.578842000000002</v>
      </c>
      <c r="U118" s="27">
        <f>'AEO 2023 Table 49 Raw'!X106</f>
        <v>17.711262000000001</v>
      </c>
      <c r="V118" s="27">
        <f>'AEO 2023 Table 49 Raw'!Y106</f>
        <v>17.824017000000001</v>
      </c>
      <c r="W118" s="27">
        <f>'AEO 2023 Table 49 Raw'!Z106</f>
        <v>17.918346</v>
      </c>
      <c r="X118" s="27">
        <f>'AEO 2023 Table 49 Raw'!AA106</f>
        <v>18.007669</v>
      </c>
      <c r="Y118" s="27">
        <f>'AEO 2023 Table 49 Raw'!AB106</f>
        <v>18.082498999999999</v>
      </c>
      <c r="Z118" s="27">
        <f>'AEO 2023 Table 49 Raw'!AC106</f>
        <v>18.145136000000001</v>
      </c>
      <c r="AA118" s="27">
        <f>'AEO 2023 Table 49 Raw'!AD106</f>
        <v>18.197275000000001</v>
      </c>
      <c r="AB118" s="27">
        <f>'AEO 2023 Table 49 Raw'!AE106</f>
        <v>18.241306000000002</v>
      </c>
      <c r="AC118" s="27">
        <f>'AEO 2023 Table 49 Raw'!AF106</f>
        <v>18.278448000000001</v>
      </c>
      <c r="AD118" s="27">
        <f>'AEO 2023 Table 49 Raw'!AG106</f>
        <v>18.293972</v>
      </c>
      <c r="AE118" s="27">
        <f>'AEO 2023 Table 49 Raw'!AH106</f>
        <v>18.307734</v>
      </c>
      <c r="AF118" s="45" t="str">
        <f>'AEO 2023 Table 49 Raw'!AI106</f>
        <v>- -</v>
      </c>
    </row>
    <row r="119" spans="1:32" ht="15" customHeight="1">
      <c r="A119" s="8" t="s">
        <v>1375</v>
      </c>
      <c r="B119" s="24" t="s">
        <v>1282</v>
      </c>
      <c r="C119" s="27">
        <f>'AEO 2023 Table 49 Raw'!F107</f>
        <v>0</v>
      </c>
      <c r="D119" s="27">
        <f>'AEO 2023 Table 49 Raw'!G107</f>
        <v>0</v>
      </c>
      <c r="E119" s="27">
        <f>'AEO 2023 Table 49 Raw'!H107</f>
        <v>10.500056000000001</v>
      </c>
      <c r="F119" s="27">
        <f>'AEO 2023 Table 49 Raw'!I107</f>
        <v>10.663458</v>
      </c>
      <c r="G119" s="27">
        <f>'AEO 2023 Table 49 Raw'!J107</f>
        <v>10.770956</v>
      </c>
      <c r="H119" s="27">
        <f>'AEO 2023 Table 49 Raw'!K107</f>
        <v>10.877931</v>
      </c>
      <c r="I119" s="27">
        <f>'AEO 2023 Table 49 Raw'!L107</f>
        <v>10.974544</v>
      </c>
      <c r="J119" s="27">
        <f>'AEO 2023 Table 49 Raw'!M107</f>
        <v>11.080019</v>
      </c>
      <c r="K119" s="27">
        <f>'AEO 2023 Table 49 Raw'!N107</f>
        <v>11.197202000000001</v>
      </c>
      <c r="L119" s="27">
        <f>'AEO 2023 Table 49 Raw'!O107</f>
        <v>11.329388</v>
      </c>
      <c r="M119" s="27">
        <f>'AEO 2023 Table 49 Raw'!P107</f>
        <v>11.479568</v>
      </c>
      <c r="N119" s="27">
        <f>'AEO 2023 Table 49 Raw'!Q107</f>
        <v>11.645052</v>
      </c>
      <c r="O119" s="27">
        <f>'AEO 2023 Table 49 Raw'!R107</f>
        <v>11.816371</v>
      </c>
      <c r="P119" s="27">
        <f>'AEO 2023 Table 49 Raw'!S107</f>
        <v>11.969814</v>
      </c>
      <c r="Q119" s="27">
        <f>'AEO 2023 Table 49 Raw'!T107</f>
        <v>12.12377</v>
      </c>
      <c r="R119" s="27">
        <f>'AEO 2023 Table 49 Raw'!U107</f>
        <v>12.271343999999999</v>
      </c>
      <c r="S119" s="27">
        <f>'AEO 2023 Table 49 Raw'!V107</f>
        <v>12.403601</v>
      </c>
      <c r="T119" s="27">
        <f>'AEO 2023 Table 49 Raw'!W107</f>
        <v>12.520307000000001</v>
      </c>
      <c r="U119" s="27">
        <f>'AEO 2023 Table 49 Raw'!X107</f>
        <v>12.620941</v>
      </c>
      <c r="V119" s="27">
        <f>'AEO 2023 Table 49 Raw'!Y107</f>
        <v>12.705432</v>
      </c>
      <c r="W119" s="27">
        <f>'AEO 2023 Table 49 Raw'!Z107</f>
        <v>12.774882</v>
      </c>
      <c r="X119" s="27">
        <f>'AEO 2023 Table 49 Raw'!AA107</f>
        <v>12.837982</v>
      </c>
      <c r="Y119" s="27">
        <f>'AEO 2023 Table 49 Raw'!AB107</f>
        <v>12.889324999999999</v>
      </c>
      <c r="Z119" s="27">
        <f>'AEO 2023 Table 49 Raw'!AC107</f>
        <v>12.930984</v>
      </c>
      <c r="AA119" s="27">
        <f>'AEO 2023 Table 49 Raw'!AD107</f>
        <v>12.964622</v>
      </c>
      <c r="AB119" s="27">
        <f>'AEO 2023 Table 49 Raw'!AE107</f>
        <v>12.991986000000001</v>
      </c>
      <c r="AC119" s="27">
        <f>'AEO 2023 Table 49 Raw'!AF107</f>
        <v>13.014219000000001</v>
      </c>
      <c r="AD119" s="27">
        <f>'AEO 2023 Table 49 Raw'!AG107</f>
        <v>13.032406</v>
      </c>
      <c r="AE119" s="27">
        <f>'AEO 2023 Table 49 Raw'!AH107</f>
        <v>13.047252</v>
      </c>
      <c r="AF119" s="45" t="str">
        <f>'AEO 2023 Table 49 Raw'!AI107</f>
        <v>- -</v>
      </c>
    </row>
    <row r="120" spans="1:32" ht="15" customHeight="1">
      <c r="A120" s="8" t="s">
        <v>1376</v>
      </c>
      <c r="B120" s="24" t="s">
        <v>1284</v>
      </c>
      <c r="C120" s="27">
        <f>'AEO 2023 Table 49 Raw'!F108</f>
        <v>0</v>
      </c>
      <c r="D120" s="27">
        <f>'AEO 2023 Table 49 Raw'!G108</f>
        <v>0</v>
      </c>
      <c r="E120" s="27">
        <f>'AEO 2023 Table 49 Raw'!H108</f>
        <v>11.516575</v>
      </c>
      <c r="F120" s="27">
        <f>'AEO 2023 Table 49 Raw'!I108</f>
        <v>11.516747000000001</v>
      </c>
      <c r="G120" s="27">
        <f>'AEO 2023 Table 49 Raw'!J108</f>
        <v>11.516781</v>
      </c>
      <c r="H120" s="27">
        <f>'AEO 2023 Table 49 Raw'!K108</f>
        <v>11.5168</v>
      </c>
      <c r="I120" s="27">
        <f>'AEO 2023 Table 49 Raw'!L108</f>
        <v>11.516813000000001</v>
      </c>
      <c r="J120" s="27">
        <f>'AEO 2023 Table 49 Raw'!M108</f>
        <v>11.516828</v>
      </c>
      <c r="K120" s="27">
        <f>'AEO 2023 Table 49 Raw'!N108</f>
        <v>11.516838999999999</v>
      </c>
      <c r="L120" s="27">
        <f>'AEO 2023 Table 49 Raw'!O108</f>
        <v>11.516855</v>
      </c>
      <c r="M120" s="27">
        <f>'AEO 2023 Table 49 Raw'!P108</f>
        <v>11.516870000000001</v>
      </c>
      <c r="N120" s="27">
        <f>'AEO 2023 Table 49 Raw'!Q108</f>
        <v>11.516885</v>
      </c>
      <c r="O120" s="27">
        <f>'AEO 2023 Table 49 Raw'!R108</f>
        <v>11.516895</v>
      </c>
      <c r="P120" s="27">
        <f>'AEO 2023 Table 49 Raw'!S108</f>
        <v>11.516905</v>
      </c>
      <c r="Q120" s="27">
        <f>'AEO 2023 Table 49 Raw'!T108</f>
        <v>11.516907</v>
      </c>
      <c r="R120" s="27">
        <f>'AEO 2023 Table 49 Raw'!U108</f>
        <v>11.516908000000001</v>
      </c>
      <c r="S120" s="27">
        <f>'AEO 2023 Table 49 Raw'!V108</f>
        <v>11.516905</v>
      </c>
      <c r="T120" s="27">
        <f>'AEO 2023 Table 49 Raw'!W108</f>
        <v>11.516905</v>
      </c>
      <c r="U120" s="27">
        <f>'AEO 2023 Table 49 Raw'!X108</f>
        <v>11.516899</v>
      </c>
      <c r="V120" s="27">
        <f>'AEO 2023 Table 49 Raw'!Y108</f>
        <v>11.516897999999999</v>
      </c>
      <c r="W120" s="27">
        <f>'AEO 2023 Table 49 Raw'!Z108</f>
        <v>11.516895999999999</v>
      </c>
      <c r="X120" s="27">
        <f>'AEO 2023 Table 49 Raw'!AA108</f>
        <v>11.516893</v>
      </c>
      <c r="Y120" s="27">
        <f>'AEO 2023 Table 49 Raw'!AB108</f>
        <v>11.516890999999999</v>
      </c>
      <c r="Z120" s="27">
        <f>'AEO 2023 Table 49 Raw'!AC108</f>
        <v>11.516890999999999</v>
      </c>
      <c r="AA120" s="27">
        <f>'AEO 2023 Table 49 Raw'!AD108</f>
        <v>11.51689</v>
      </c>
      <c r="AB120" s="27">
        <f>'AEO 2023 Table 49 Raw'!AE108</f>
        <v>11.516890999999999</v>
      </c>
      <c r="AC120" s="27">
        <f>'AEO 2023 Table 49 Raw'!AF108</f>
        <v>11.516887000000001</v>
      </c>
      <c r="AD120" s="27">
        <f>'AEO 2023 Table 49 Raw'!AG108</f>
        <v>11.516889000000001</v>
      </c>
      <c r="AE120" s="27">
        <f>'AEO 2023 Table 49 Raw'!AH108</f>
        <v>11.516883</v>
      </c>
      <c r="AF120" s="45" t="str">
        <f>'AEO 2023 Table 49 Raw'!AI108</f>
        <v>- -</v>
      </c>
    </row>
    <row r="121" spans="1:32" ht="15" customHeight="1">
      <c r="A121" s="8" t="s">
        <v>1377</v>
      </c>
      <c r="B121" s="24" t="s">
        <v>1378</v>
      </c>
      <c r="C121" s="27">
        <f>'AEO 2023 Table 49 Raw'!F109</f>
        <v>8.204955</v>
      </c>
      <c r="D121" s="27">
        <f>'AEO 2023 Table 49 Raw'!G109</f>
        <v>8.3157870000000003</v>
      </c>
      <c r="E121" s="27">
        <f>'AEO 2023 Table 49 Raw'!H109</f>
        <v>8.4378159999999998</v>
      </c>
      <c r="F121" s="27">
        <f>'AEO 2023 Table 49 Raw'!I109</f>
        <v>8.5862459999999992</v>
      </c>
      <c r="G121" s="27">
        <f>'AEO 2023 Table 49 Raw'!J109</f>
        <v>8.7571700000000003</v>
      </c>
      <c r="H121" s="27">
        <f>'AEO 2023 Table 49 Raw'!K109</f>
        <v>8.9445899999999998</v>
      </c>
      <c r="I121" s="27">
        <f>'AEO 2023 Table 49 Raw'!L109</f>
        <v>9.1308469999999993</v>
      </c>
      <c r="J121" s="27">
        <f>'AEO 2023 Table 49 Raw'!M109</f>
        <v>9.3225560000000005</v>
      </c>
      <c r="K121" s="27">
        <f>'AEO 2023 Table 49 Raw'!N109</f>
        <v>9.515466</v>
      </c>
      <c r="L121" s="27">
        <f>'AEO 2023 Table 49 Raw'!O109</f>
        <v>9.709721</v>
      </c>
      <c r="M121" s="27">
        <f>'AEO 2023 Table 49 Raw'!P109</f>
        <v>9.8998550000000005</v>
      </c>
      <c r="N121" s="27">
        <f>'AEO 2023 Table 49 Raw'!Q109</f>
        <v>10.082129999999999</v>
      </c>
      <c r="O121" s="27">
        <f>'AEO 2023 Table 49 Raw'!R109</f>
        <v>10.250633000000001</v>
      </c>
      <c r="P121" s="27">
        <f>'AEO 2023 Table 49 Raw'!S109</f>
        <v>10.406843</v>
      </c>
      <c r="Q121" s="27">
        <f>'AEO 2023 Table 49 Raw'!T109</f>
        <v>10.553023</v>
      </c>
      <c r="R121" s="27">
        <f>'AEO 2023 Table 49 Raw'!U109</f>
        <v>10.687296</v>
      </c>
      <c r="S121" s="27">
        <f>'AEO 2023 Table 49 Raw'!V109</f>
        <v>10.81714</v>
      </c>
      <c r="T121" s="27">
        <f>'AEO 2023 Table 49 Raw'!W109</f>
        <v>10.934727000000001</v>
      </c>
      <c r="U121" s="27">
        <f>'AEO 2023 Table 49 Raw'!X109</f>
        <v>11.047109000000001</v>
      </c>
      <c r="V121" s="27">
        <f>'AEO 2023 Table 49 Raw'!Y109</f>
        <v>11.14997</v>
      </c>
      <c r="W121" s="27">
        <f>'AEO 2023 Table 49 Raw'!Z109</f>
        <v>11.243423</v>
      </c>
      <c r="X121" s="27">
        <f>'AEO 2023 Table 49 Raw'!AA109</f>
        <v>11.324615</v>
      </c>
      <c r="Y121" s="27">
        <f>'AEO 2023 Table 49 Raw'!AB109</f>
        <v>11.395239</v>
      </c>
      <c r="Z121" s="27">
        <f>'AEO 2023 Table 49 Raw'!AC109</f>
        <v>11.459415999999999</v>
      </c>
      <c r="AA121" s="27">
        <f>'AEO 2023 Table 49 Raw'!AD109</f>
        <v>11.519515999999999</v>
      </c>
      <c r="AB121" s="27">
        <f>'AEO 2023 Table 49 Raw'!AE109</f>
        <v>11.575438999999999</v>
      </c>
      <c r="AC121" s="27">
        <f>'AEO 2023 Table 49 Raw'!AF109</f>
        <v>11.626836000000001</v>
      </c>
      <c r="AD121" s="27">
        <f>'AEO 2023 Table 49 Raw'!AG109</f>
        <v>11.675577000000001</v>
      </c>
      <c r="AE121" s="27">
        <f>'AEO 2023 Table 49 Raw'!AH109</f>
        <v>11.723552</v>
      </c>
      <c r="AF121" s="45">
        <f>'AEO 2023 Table 49 Raw'!AI109</f>
        <v>1.2999999999999999E-2</v>
      </c>
    </row>
    <row r="122" spans="1:32" ht="15" customHeight="1">
      <c r="B122" s="23" t="s">
        <v>1299</v>
      </c>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c r="AE122" s="27"/>
      <c r="AF122" s="45"/>
    </row>
    <row r="123" spans="1:32" ht="15" customHeight="1">
      <c r="A123" s="8" t="s">
        <v>1379</v>
      </c>
      <c r="B123" s="24" t="s">
        <v>1269</v>
      </c>
      <c r="C123" s="27">
        <f>'AEO 2023 Table 49 Raw'!F111</f>
        <v>6.1723790000000003</v>
      </c>
      <c r="D123" s="27">
        <f>'AEO 2023 Table 49 Raw'!G111</f>
        <v>6.2501629999999997</v>
      </c>
      <c r="E123" s="27">
        <f>'AEO 2023 Table 49 Raw'!H111</f>
        <v>6.3399929999999998</v>
      </c>
      <c r="F123" s="27">
        <f>'AEO 2023 Table 49 Raw'!I111</f>
        <v>6.4461300000000001</v>
      </c>
      <c r="G123" s="27">
        <f>'AEO 2023 Table 49 Raw'!J111</f>
        <v>6.5662589999999996</v>
      </c>
      <c r="H123" s="27">
        <f>'AEO 2023 Table 49 Raw'!K111</f>
        <v>6.6943140000000003</v>
      </c>
      <c r="I123" s="27">
        <f>'AEO 2023 Table 49 Raw'!L111</f>
        <v>6.819439</v>
      </c>
      <c r="J123" s="27">
        <f>'AEO 2023 Table 49 Raw'!M111</f>
        <v>6.9420869999999999</v>
      </c>
      <c r="K123" s="27">
        <f>'AEO 2023 Table 49 Raw'!N111</f>
        <v>7.0601950000000002</v>
      </c>
      <c r="L123" s="27">
        <f>'AEO 2023 Table 49 Raw'!O111</f>
        <v>7.17354</v>
      </c>
      <c r="M123" s="27">
        <f>'AEO 2023 Table 49 Raw'!P111</f>
        <v>7.2810879999999996</v>
      </c>
      <c r="N123" s="27">
        <f>'AEO 2023 Table 49 Raw'!Q111</f>
        <v>7.3780000000000001</v>
      </c>
      <c r="O123" s="27">
        <f>'AEO 2023 Table 49 Raw'!R111</f>
        <v>7.4628839999999999</v>
      </c>
      <c r="P123" s="27">
        <f>'AEO 2023 Table 49 Raw'!S111</f>
        <v>7.5364060000000004</v>
      </c>
      <c r="Q123" s="27">
        <f>'AEO 2023 Table 49 Raw'!T111</f>
        <v>7.6005079999999996</v>
      </c>
      <c r="R123" s="27">
        <f>'AEO 2023 Table 49 Raw'!U111</f>
        <v>7.6560259999999998</v>
      </c>
      <c r="S123" s="27">
        <f>'AEO 2023 Table 49 Raw'!V111</f>
        <v>7.7032790000000002</v>
      </c>
      <c r="T123" s="27">
        <f>'AEO 2023 Table 49 Raw'!W111</f>
        <v>7.7446919999999997</v>
      </c>
      <c r="U123" s="27">
        <f>'AEO 2023 Table 49 Raw'!X111</f>
        <v>7.7809039999999996</v>
      </c>
      <c r="V123" s="27">
        <f>'AEO 2023 Table 49 Raw'!Y111</f>
        <v>7.8134550000000003</v>
      </c>
      <c r="W123" s="27">
        <f>'AEO 2023 Table 49 Raw'!Z111</f>
        <v>7.840757</v>
      </c>
      <c r="X123" s="27">
        <f>'AEO 2023 Table 49 Raw'!AA111</f>
        <v>7.8643190000000001</v>
      </c>
      <c r="Y123" s="27">
        <f>'AEO 2023 Table 49 Raw'!AB111</f>
        <v>7.8844390000000004</v>
      </c>
      <c r="Z123" s="27">
        <f>'AEO 2023 Table 49 Raw'!AC111</f>
        <v>7.9019810000000001</v>
      </c>
      <c r="AA123" s="27">
        <f>'AEO 2023 Table 49 Raw'!AD111</f>
        <v>7.9185400000000001</v>
      </c>
      <c r="AB123" s="27">
        <f>'AEO 2023 Table 49 Raw'!AE111</f>
        <v>7.9343510000000004</v>
      </c>
      <c r="AC123" s="27">
        <f>'AEO 2023 Table 49 Raw'!AF111</f>
        <v>7.9497150000000003</v>
      </c>
      <c r="AD123" s="27">
        <f>'AEO 2023 Table 49 Raw'!AG111</f>
        <v>7.9657349999999996</v>
      </c>
      <c r="AE123" s="27">
        <f>'AEO 2023 Table 49 Raw'!AH111</f>
        <v>7.9823529999999998</v>
      </c>
      <c r="AF123" s="45">
        <f>'AEO 2023 Table 49 Raw'!AI111</f>
        <v>8.9999999999999993E-3</v>
      </c>
    </row>
    <row r="124" spans="1:32" ht="15" customHeight="1">
      <c r="A124" s="8" t="s">
        <v>1380</v>
      </c>
      <c r="B124" s="24" t="s">
        <v>1271</v>
      </c>
      <c r="C124" s="27">
        <f>'AEO 2023 Table 49 Raw'!F112</f>
        <v>5.5984280000000002</v>
      </c>
      <c r="D124" s="27">
        <f>'AEO 2023 Table 49 Raw'!G112</f>
        <v>5.6726150000000004</v>
      </c>
      <c r="E124" s="27">
        <f>'AEO 2023 Table 49 Raw'!H112</f>
        <v>5.7459030000000002</v>
      </c>
      <c r="F124" s="27">
        <f>'AEO 2023 Table 49 Raw'!I112</f>
        <v>5.8214740000000003</v>
      </c>
      <c r="G124" s="27">
        <f>'AEO 2023 Table 49 Raw'!J112</f>
        <v>5.8918400000000002</v>
      </c>
      <c r="H124" s="27">
        <f>'AEO 2023 Table 49 Raw'!K112</f>
        <v>5.9561289999999998</v>
      </c>
      <c r="I124" s="27">
        <f>'AEO 2023 Table 49 Raw'!L112</f>
        <v>6.0136279999999998</v>
      </c>
      <c r="J124" s="27">
        <f>'AEO 2023 Table 49 Raw'!M112</f>
        <v>6.0690499999999998</v>
      </c>
      <c r="K124" s="27">
        <f>'AEO 2023 Table 49 Raw'!N112</f>
        <v>6.118017</v>
      </c>
      <c r="L124" s="27">
        <f>'AEO 2023 Table 49 Raw'!O112</f>
        <v>6.1657859999999998</v>
      </c>
      <c r="M124" s="27">
        <f>'AEO 2023 Table 49 Raw'!P112</f>
        <v>6.2134349999999996</v>
      </c>
      <c r="N124" s="27">
        <f>'AEO 2023 Table 49 Raw'!Q112</f>
        <v>6.2599320000000001</v>
      </c>
      <c r="O124" s="27">
        <f>'AEO 2023 Table 49 Raw'!R112</f>
        <v>6.303585</v>
      </c>
      <c r="P124" s="27">
        <f>'AEO 2023 Table 49 Raw'!S112</f>
        <v>6.344659</v>
      </c>
      <c r="Q124" s="27">
        <f>'AEO 2023 Table 49 Raw'!T112</f>
        <v>6.3852739999999999</v>
      </c>
      <c r="R124" s="27">
        <f>'AEO 2023 Table 49 Raw'!U112</f>
        <v>6.4225329999999996</v>
      </c>
      <c r="S124" s="27">
        <f>'AEO 2023 Table 49 Raw'!V112</f>
        <v>6.4575469999999999</v>
      </c>
      <c r="T124" s="27">
        <f>'AEO 2023 Table 49 Raw'!W112</f>
        <v>6.4912130000000001</v>
      </c>
      <c r="U124" s="27">
        <f>'AEO 2023 Table 49 Raw'!X112</f>
        <v>6.5247510000000002</v>
      </c>
      <c r="V124" s="27">
        <f>'AEO 2023 Table 49 Raw'!Y112</f>
        <v>6.5534470000000002</v>
      </c>
      <c r="W124" s="27">
        <f>'AEO 2023 Table 49 Raw'!Z112</f>
        <v>6.581798</v>
      </c>
      <c r="X124" s="27">
        <f>'AEO 2023 Table 49 Raw'!AA112</f>
        <v>6.6093820000000001</v>
      </c>
      <c r="Y124" s="27">
        <f>'AEO 2023 Table 49 Raw'!AB112</f>
        <v>6.6344289999999999</v>
      </c>
      <c r="Z124" s="27">
        <f>'AEO 2023 Table 49 Raw'!AC112</f>
        <v>6.6536429999999998</v>
      </c>
      <c r="AA124" s="27">
        <f>'AEO 2023 Table 49 Raw'!AD112</f>
        <v>6.6694820000000004</v>
      </c>
      <c r="AB124" s="27">
        <f>'AEO 2023 Table 49 Raw'!AE112</f>
        <v>6.6825279999999996</v>
      </c>
      <c r="AC124" s="27">
        <f>'AEO 2023 Table 49 Raw'!AF112</f>
        <v>6.6931120000000002</v>
      </c>
      <c r="AD124" s="27">
        <f>'AEO 2023 Table 49 Raw'!AG112</f>
        <v>6.7021470000000001</v>
      </c>
      <c r="AE124" s="27">
        <f>'AEO 2023 Table 49 Raw'!AH112</f>
        <v>6.7094459999999998</v>
      </c>
      <c r="AF124" s="45">
        <f>'AEO 2023 Table 49 Raw'!AI112</f>
        <v>6.0000000000000001E-3</v>
      </c>
    </row>
    <row r="125" spans="1:32" ht="15" customHeight="1">
      <c r="A125" s="8" t="s">
        <v>1381</v>
      </c>
      <c r="B125" s="24" t="s">
        <v>915</v>
      </c>
      <c r="C125" s="27">
        <f>'AEO 2023 Table 49 Raw'!F113</f>
        <v>6.0498820000000002</v>
      </c>
      <c r="D125" s="27">
        <f>'AEO 2023 Table 49 Raw'!G113</f>
        <v>6.0476359999999998</v>
      </c>
      <c r="E125" s="27">
        <f>'AEO 2023 Table 49 Raw'!H113</f>
        <v>6.0424569999999997</v>
      </c>
      <c r="F125" s="27">
        <f>'AEO 2023 Table 49 Raw'!I113</f>
        <v>6.041099</v>
      </c>
      <c r="G125" s="27">
        <f>'AEO 2023 Table 49 Raw'!J113</f>
        <v>6.0478569999999996</v>
      </c>
      <c r="H125" s="27">
        <f>'AEO 2023 Table 49 Raw'!K113</f>
        <v>6.0672699999999997</v>
      </c>
      <c r="I125" s="27">
        <f>'AEO 2023 Table 49 Raw'!L113</f>
        <v>6.0945150000000003</v>
      </c>
      <c r="J125" s="27">
        <f>'AEO 2023 Table 49 Raw'!M113</f>
        <v>6.1340960000000004</v>
      </c>
      <c r="K125" s="27">
        <f>'AEO 2023 Table 49 Raw'!N113</f>
        <v>6.1834110000000004</v>
      </c>
      <c r="L125" s="27">
        <f>'AEO 2023 Table 49 Raw'!O113</f>
        <v>6.2425569999999997</v>
      </c>
      <c r="M125" s="27">
        <f>'AEO 2023 Table 49 Raw'!P113</f>
        <v>6.3091400000000002</v>
      </c>
      <c r="N125" s="27">
        <f>'AEO 2023 Table 49 Raw'!Q113</f>
        <v>6.3769150000000003</v>
      </c>
      <c r="O125" s="27">
        <f>'AEO 2023 Table 49 Raw'!R113</f>
        <v>6.436153</v>
      </c>
      <c r="P125" s="27">
        <f>'AEO 2023 Table 49 Raw'!S113</f>
        <v>6.4858890000000002</v>
      </c>
      <c r="Q125" s="27">
        <f>'AEO 2023 Table 49 Raw'!T113</f>
        <v>6.5307510000000004</v>
      </c>
      <c r="R125" s="27">
        <f>'AEO 2023 Table 49 Raw'!U113</f>
        <v>6.5718370000000004</v>
      </c>
      <c r="S125" s="27">
        <f>'AEO 2023 Table 49 Raw'!V113</f>
        <v>6.6100839999999996</v>
      </c>
      <c r="T125" s="27">
        <f>'AEO 2023 Table 49 Raw'!W113</f>
        <v>6.6457499999999996</v>
      </c>
      <c r="U125" s="27">
        <f>'AEO 2023 Table 49 Raw'!X113</f>
        <v>6.6793750000000003</v>
      </c>
      <c r="V125" s="27">
        <f>'AEO 2023 Table 49 Raw'!Y113</f>
        <v>6.710102</v>
      </c>
      <c r="W125" s="27">
        <f>'AEO 2023 Table 49 Raw'!Z113</f>
        <v>6.7354380000000003</v>
      </c>
      <c r="X125" s="27">
        <f>'AEO 2023 Table 49 Raw'!AA113</f>
        <v>6.7577069999999999</v>
      </c>
      <c r="Y125" s="27">
        <f>'AEO 2023 Table 49 Raw'!AB113</f>
        <v>6.7769919999999999</v>
      </c>
      <c r="Z125" s="27">
        <f>'AEO 2023 Table 49 Raw'!AC113</f>
        <v>6.7934559999999999</v>
      </c>
      <c r="AA125" s="27">
        <f>'AEO 2023 Table 49 Raw'!AD113</f>
        <v>6.807423</v>
      </c>
      <c r="AB125" s="27">
        <f>'AEO 2023 Table 49 Raw'!AE113</f>
        <v>6.819178</v>
      </c>
      <c r="AC125" s="27">
        <f>'AEO 2023 Table 49 Raw'!AF113</f>
        <v>6.8295170000000001</v>
      </c>
      <c r="AD125" s="27">
        <f>'AEO 2023 Table 49 Raw'!AG113</f>
        <v>6.8410000000000002</v>
      </c>
      <c r="AE125" s="27">
        <f>'AEO 2023 Table 49 Raw'!AH113</f>
        <v>6.8538550000000003</v>
      </c>
      <c r="AF125" s="45">
        <f>'AEO 2023 Table 49 Raw'!AI113</f>
        <v>4.0000000000000001E-3</v>
      </c>
    </row>
    <row r="126" spans="1:32" ht="15" customHeight="1">
      <c r="A126" s="8" t="s">
        <v>1382</v>
      </c>
      <c r="B126" s="24" t="s">
        <v>1274</v>
      </c>
      <c r="C126" s="27">
        <f>'AEO 2023 Table 49 Raw'!F114</f>
        <v>5.9032150000000003</v>
      </c>
      <c r="D126" s="27">
        <f>'AEO 2023 Table 49 Raw'!G114</f>
        <v>5.971978</v>
      </c>
      <c r="E126" s="27">
        <f>'AEO 2023 Table 49 Raw'!H114</f>
        <v>6.0519489999999996</v>
      </c>
      <c r="F126" s="27">
        <f>'AEO 2023 Table 49 Raw'!I114</f>
        <v>6.1443570000000003</v>
      </c>
      <c r="G126" s="27">
        <f>'AEO 2023 Table 49 Raw'!J114</f>
        <v>6.2444309999999996</v>
      </c>
      <c r="H126" s="27">
        <f>'AEO 2023 Table 49 Raw'!K114</f>
        <v>6.3494830000000002</v>
      </c>
      <c r="I126" s="27">
        <f>'AEO 2023 Table 49 Raw'!L114</f>
        <v>6.4469339999999997</v>
      </c>
      <c r="J126" s="27">
        <f>'AEO 2023 Table 49 Raw'!M114</f>
        <v>6.5407650000000004</v>
      </c>
      <c r="K126" s="27">
        <f>'AEO 2023 Table 49 Raw'!N114</f>
        <v>6.631767</v>
      </c>
      <c r="L126" s="27">
        <f>'AEO 2023 Table 49 Raw'!O114</f>
        <v>6.721997</v>
      </c>
      <c r="M126" s="27">
        <f>'AEO 2023 Table 49 Raw'!P114</f>
        <v>6.8098879999999999</v>
      </c>
      <c r="N126" s="27">
        <f>'AEO 2023 Table 49 Raw'!Q114</f>
        <v>6.8910470000000004</v>
      </c>
      <c r="O126" s="27">
        <f>'AEO 2023 Table 49 Raw'!R114</f>
        <v>6.9637089999999997</v>
      </c>
      <c r="P126" s="27">
        <f>'AEO 2023 Table 49 Raw'!S114</f>
        <v>7.0280950000000004</v>
      </c>
      <c r="Q126" s="27">
        <f>'AEO 2023 Table 49 Raw'!T114</f>
        <v>7.0878100000000002</v>
      </c>
      <c r="R126" s="27">
        <f>'AEO 2023 Table 49 Raw'!U114</f>
        <v>7.1421640000000002</v>
      </c>
      <c r="S126" s="27">
        <f>'AEO 2023 Table 49 Raw'!V114</f>
        <v>7.191567</v>
      </c>
      <c r="T126" s="27">
        <f>'AEO 2023 Table 49 Raw'!W114</f>
        <v>7.2349160000000001</v>
      </c>
      <c r="U126" s="27">
        <f>'AEO 2023 Table 49 Raw'!X114</f>
        <v>7.271738</v>
      </c>
      <c r="V126" s="27">
        <f>'AEO 2023 Table 49 Raw'!Y114</f>
        <v>7.3024620000000002</v>
      </c>
      <c r="W126" s="27">
        <f>'AEO 2023 Table 49 Raw'!Z114</f>
        <v>7.3284010000000004</v>
      </c>
      <c r="X126" s="27">
        <f>'AEO 2023 Table 49 Raw'!AA114</f>
        <v>7.3514480000000004</v>
      </c>
      <c r="Y126" s="27">
        <f>'AEO 2023 Table 49 Raw'!AB114</f>
        <v>7.3716299999999997</v>
      </c>
      <c r="Z126" s="27">
        <f>'AEO 2023 Table 49 Raw'!AC114</f>
        <v>7.3894929999999999</v>
      </c>
      <c r="AA126" s="27">
        <f>'AEO 2023 Table 49 Raw'!AD114</f>
        <v>7.4061589999999997</v>
      </c>
      <c r="AB126" s="27">
        <f>'AEO 2023 Table 49 Raw'!AE114</f>
        <v>7.4215730000000004</v>
      </c>
      <c r="AC126" s="27">
        <f>'AEO 2023 Table 49 Raw'!AF114</f>
        <v>7.4374900000000004</v>
      </c>
      <c r="AD126" s="27">
        <f>'AEO 2023 Table 49 Raw'!AG114</f>
        <v>7.4537440000000004</v>
      </c>
      <c r="AE126" s="27">
        <f>'AEO 2023 Table 49 Raw'!AH114</f>
        <v>7.4693319999999996</v>
      </c>
      <c r="AF126" s="45">
        <f>'AEO 2023 Table 49 Raw'!AI114</f>
        <v>8.0000000000000002E-3</v>
      </c>
    </row>
    <row r="127" spans="1:32" ht="15" customHeight="1">
      <c r="A127" s="8" t="s">
        <v>1383</v>
      </c>
      <c r="B127" s="24" t="s">
        <v>1276</v>
      </c>
      <c r="C127" s="27">
        <f>'AEO 2023 Table 49 Raw'!F115</f>
        <v>0</v>
      </c>
      <c r="D127" s="27">
        <f>'AEO 2023 Table 49 Raw'!G115</f>
        <v>0</v>
      </c>
      <c r="E127" s="27">
        <f>'AEO 2023 Table 49 Raw'!H115</f>
        <v>0</v>
      </c>
      <c r="F127" s="27">
        <f>'AEO 2023 Table 49 Raw'!I115</f>
        <v>0</v>
      </c>
      <c r="G127" s="27">
        <f>'AEO 2023 Table 49 Raw'!J115</f>
        <v>0</v>
      </c>
      <c r="H127" s="27">
        <f>'AEO 2023 Table 49 Raw'!K115</f>
        <v>0</v>
      </c>
      <c r="I127" s="27">
        <f>'AEO 2023 Table 49 Raw'!L115</f>
        <v>0</v>
      </c>
      <c r="J127" s="27">
        <f>'AEO 2023 Table 49 Raw'!M115</f>
        <v>0</v>
      </c>
      <c r="K127" s="27">
        <f>'AEO 2023 Table 49 Raw'!N115</f>
        <v>0</v>
      </c>
      <c r="L127" s="27">
        <f>'AEO 2023 Table 49 Raw'!O115</f>
        <v>0</v>
      </c>
      <c r="M127" s="27">
        <f>'AEO 2023 Table 49 Raw'!P115</f>
        <v>0</v>
      </c>
      <c r="N127" s="27">
        <f>'AEO 2023 Table 49 Raw'!Q115</f>
        <v>0</v>
      </c>
      <c r="O127" s="27">
        <f>'AEO 2023 Table 49 Raw'!R115</f>
        <v>0</v>
      </c>
      <c r="P127" s="27">
        <f>'AEO 2023 Table 49 Raw'!S115</f>
        <v>0</v>
      </c>
      <c r="Q127" s="27">
        <f>'AEO 2023 Table 49 Raw'!T115</f>
        <v>0</v>
      </c>
      <c r="R127" s="27">
        <f>'AEO 2023 Table 49 Raw'!U115</f>
        <v>0</v>
      </c>
      <c r="S127" s="27">
        <f>'AEO 2023 Table 49 Raw'!V115</f>
        <v>0</v>
      </c>
      <c r="T127" s="27">
        <f>'AEO 2023 Table 49 Raw'!W115</f>
        <v>0</v>
      </c>
      <c r="U127" s="27">
        <f>'AEO 2023 Table 49 Raw'!X115</f>
        <v>0</v>
      </c>
      <c r="V127" s="27">
        <f>'AEO 2023 Table 49 Raw'!Y115</f>
        <v>0</v>
      </c>
      <c r="W127" s="27">
        <f>'AEO 2023 Table 49 Raw'!Z115</f>
        <v>0</v>
      </c>
      <c r="X127" s="27">
        <f>'AEO 2023 Table 49 Raw'!AA115</f>
        <v>0</v>
      </c>
      <c r="Y127" s="27">
        <f>'AEO 2023 Table 49 Raw'!AB115</f>
        <v>0</v>
      </c>
      <c r="Z127" s="27">
        <f>'AEO 2023 Table 49 Raw'!AC115</f>
        <v>0</v>
      </c>
      <c r="AA127" s="27">
        <f>'AEO 2023 Table 49 Raw'!AD115</f>
        <v>0</v>
      </c>
      <c r="AB127" s="27">
        <f>'AEO 2023 Table 49 Raw'!AE115</f>
        <v>0</v>
      </c>
      <c r="AC127" s="27">
        <f>'AEO 2023 Table 49 Raw'!AF115</f>
        <v>0</v>
      </c>
      <c r="AD127" s="27">
        <f>'AEO 2023 Table 49 Raw'!AG115</f>
        <v>0</v>
      </c>
      <c r="AE127" s="27">
        <f>'AEO 2023 Table 49 Raw'!AH115</f>
        <v>0</v>
      </c>
      <c r="AF127" s="45" t="str">
        <f>'AEO 2023 Table 49 Raw'!AI115</f>
        <v>- -</v>
      </c>
    </row>
    <row r="128" spans="1:32" ht="12" customHeight="1">
      <c r="A128" s="8" t="s">
        <v>1384</v>
      </c>
      <c r="B128" s="24" t="s">
        <v>1278</v>
      </c>
      <c r="C128" s="27">
        <f>'AEO 2023 Table 49 Raw'!F116</f>
        <v>12.530443</v>
      </c>
      <c r="D128" s="27">
        <f>'AEO 2023 Table 49 Raw'!G116</f>
        <v>12.264912000000001</v>
      </c>
      <c r="E128" s="27">
        <f>'AEO 2023 Table 49 Raw'!H116</f>
        <v>12.103764999999999</v>
      </c>
      <c r="F128" s="27">
        <f>'AEO 2023 Table 49 Raw'!I116</f>
        <v>11.988803000000001</v>
      </c>
      <c r="G128" s="27">
        <f>'AEO 2023 Table 49 Raw'!J116</f>
        <v>11.901937999999999</v>
      </c>
      <c r="H128" s="27">
        <f>'AEO 2023 Table 49 Raw'!K116</f>
        <v>11.834828</v>
      </c>
      <c r="I128" s="27">
        <f>'AEO 2023 Table 49 Raw'!L116</f>
        <v>11.776933</v>
      </c>
      <c r="J128" s="27">
        <f>'AEO 2023 Table 49 Raw'!M116</f>
        <v>11.728014999999999</v>
      </c>
      <c r="K128" s="27">
        <f>'AEO 2023 Table 49 Raw'!N116</f>
        <v>11.685517000000001</v>
      </c>
      <c r="L128" s="27">
        <f>'AEO 2023 Table 49 Raw'!O116</f>
        <v>11.647477</v>
      </c>
      <c r="M128" s="27">
        <f>'AEO 2023 Table 49 Raw'!P116</f>
        <v>11.613695</v>
      </c>
      <c r="N128" s="27">
        <f>'AEO 2023 Table 49 Raw'!Q116</f>
        <v>11.584943000000001</v>
      </c>
      <c r="O128" s="27">
        <f>'AEO 2023 Table 49 Raw'!R116</f>
        <v>11.563078000000001</v>
      </c>
      <c r="P128" s="27">
        <f>'AEO 2023 Table 49 Raw'!S116</f>
        <v>11.551143</v>
      </c>
      <c r="Q128" s="27">
        <f>'AEO 2023 Table 49 Raw'!T116</f>
        <v>11.538569000000001</v>
      </c>
      <c r="R128" s="27">
        <f>'AEO 2023 Table 49 Raw'!U116</f>
        <v>11.531321999999999</v>
      </c>
      <c r="S128" s="27">
        <f>'AEO 2023 Table 49 Raw'!V116</f>
        <v>11.536275</v>
      </c>
      <c r="T128" s="27">
        <f>'AEO 2023 Table 49 Raw'!W116</f>
        <v>11.546806</v>
      </c>
      <c r="U128" s="27">
        <f>'AEO 2023 Table 49 Raw'!X116</f>
        <v>11.540997000000001</v>
      </c>
      <c r="V128" s="27">
        <f>'AEO 2023 Table 49 Raw'!Y116</f>
        <v>11.546763</v>
      </c>
      <c r="W128" s="27">
        <f>'AEO 2023 Table 49 Raw'!Z116</f>
        <v>11.572368000000001</v>
      </c>
      <c r="X128" s="27">
        <f>'AEO 2023 Table 49 Raw'!AA116</f>
        <v>11.596401</v>
      </c>
      <c r="Y128" s="27">
        <f>'AEO 2023 Table 49 Raw'!AB116</f>
        <v>11.607893000000001</v>
      </c>
      <c r="Z128" s="27">
        <f>'AEO 2023 Table 49 Raw'!AC116</f>
        <v>11.616717</v>
      </c>
      <c r="AA128" s="27">
        <f>'AEO 2023 Table 49 Raw'!AD116</f>
        <v>11.623176000000001</v>
      </c>
      <c r="AB128" s="27">
        <f>'AEO 2023 Table 49 Raw'!AE116</f>
        <v>11.62772</v>
      </c>
      <c r="AC128" s="27">
        <f>'AEO 2023 Table 49 Raw'!AF116</f>
        <v>11.630972</v>
      </c>
      <c r="AD128" s="27">
        <f>'AEO 2023 Table 49 Raw'!AG116</f>
        <v>11.633329</v>
      </c>
      <c r="AE128" s="27">
        <f>'AEO 2023 Table 49 Raw'!AH116</f>
        <v>11.634862</v>
      </c>
      <c r="AF128" s="45">
        <f>'AEO 2023 Table 49 Raw'!AI116</f>
        <v>-3.0000000000000001E-3</v>
      </c>
    </row>
    <row r="129" spans="1:32" ht="12" customHeight="1">
      <c r="A129" s="8" t="s">
        <v>1385</v>
      </c>
      <c r="B129" s="24" t="s">
        <v>1280</v>
      </c>
      <c r="C129" s="27">
        <f>'AEO 2023 Table 49 Raw'!F117</f>
        <v>0</v>
      </c>
      <c r="D129" s="27">
        <f>'AEO 2023 Table 49 Raw'!G117</f>
        <v>0</v>
      </c>
      <c r="E129" s="27">
        <f>'AEO 2023 Table 49 Raw'!H117</f>
        <v>1.546092</v>
      </c>
      <c r="F129" s="27">
        <f>'AEO 2023 Table 49 Raw'!I117</f>
        <v>2.7360000000000002</v>
      </c>
      <c r="G129" s="27">
        <f>'AEO 2023 Table 49 Raw'!J117</f>
        <v>3.6467459999999998</v>
      </c>
      <c r="H129" s="27">
        <f>'AEO 2023 Table 49 Raw'!K117</f>
        <v>4.3527519999999997</v>
      </c>
      <c r="I129" s="27">
        <f>'AEO 2023 Table 49 Raw'!L117</f>
        <v>4.9220860000000002</v>
      </c>
      <c r="J129" s="27">
        <f>'AEO 2023 Table 49 Raw'!M117</f>
        <v>5.4007050000000003</v>
      </c>
      <c r="K129" s="27">
        <f>'AEO 2023 Table 49 Raw'!N117</f>
        <v>5.8205150000000003</v>
      </c>
      <c r="L129" s="27">
        <f>'AEO 2023 Table 49 Raw'!O117</f>
        <v>6.2095510000000003</v>
      </c>
      <c r="M129" s="27">
        <f>'AEO 2023 Table 49 Raw'!P117</f>
        <v>6.5909620000000002</v>
      </c>
      <c r="N129" s="27">
        <f>'AEO 2023 Table 49 Raw'!Q117</f>
        <v>6.9709329999999996</v>
      </c>
      <c r="O129" s="27">
        <f>'AEO 2023 Table 49 Raw'!R117</f>
        <v>7.346317</v>
      </c>
      <c r="P129" s="27">
        <f>'AEO 2023 Table 49 Raw'!S117</f>
        <v>7.7141799999999998</v>
      </c>
      <c r="Q129" s="27">
        <f>'AEO 2023 Table 49 Raw'!T117</f>
        <v>8.0825110000000002</v>
      </c>
      <c r="R129" s="27">
        <f>'AEO 2023 Table 49 Raw'!U117</f>
        <v>8.4473579999999995</v>
      </c>
      <c r="S129" s="27">
        <f>'AEO 2023 Table 49 Raw'!V117</f>
        <v>8.7964439999999993</v>
      </c>
      <c r="T129" s="27">
        <f>'AEO 2023 Table 49 Raw'!W117</f>
        <v>9.1181920000000005</v>
      </c>
      <c r="U129" s="27">
        <f>'AEO 2023 Table 49 Raw'!X117</f>
        <v>9.3973209999999998</v>
      </c>
      <c r="V129" s="27">
        <f>'AEO 2023 Table 49 Raw'!Y117</f>
        <v>9.6181850000000004</v>
      </c>
      <c r="W129" s="27">
        <f>'AEO 2023 Table 49 Raw'!Z117</f>
        <v>9.7676079999999992</v>
      </c>
      <c r="X129" s="27">
        <f>'AEO 2023 Table 49 Raw'!AA117</f>
        <v>9.9699349999999995</v>
      </c>
      <c r="Y129" s="27">
        <f>'AEO 2023 Table 49 Raw'!AB117</f>
        <v>10.181891</v>
      </c>
      <c r="Z129" s="27">
        <f>'AEO 2023 Table 49 Raw'!AC117</f>
        <v>10.318937999999999</v>
      </c>
      <c r="AA129" s="27">
        <f>'AEO 2023 Table 49 Raw'!AD117</f>
        <v>10.342834</v>
      </c>
      <c r="AB129" s="27">
        <f>'AEO 2023 Table 49 Raw'!AE117</f>
        <v>10.41</v>
      </c>
      <c r="AC129" s="27">
        <f>'AEO 2023 Table 49 Raw'!AF117</f>
        <v>10.469529</v>
      </c>
      <c r="AD129" s="27">
        <f>'AEO 2023 Table 49 Raw'!AG117</f>
        <v>10.522557000000001</v>
      </c>
      <c r="AE129" s="27">
        <f>'AEO 2023 Table 49 Raw'!AH117</f>
        <v>10.569413000000001</v>
      </c>
      <c r="AF129" s="45" t="str">
        <f>'AEO 2023 Table 49 Raw'!AI117</f>
        <v>- -</v>
      </c>
    </row>
    <row r="130" spans="1:32" ht="12" customHeight="1">
      <c r="A130" s="8" t="s">
        <v>1386</v>
      </c>
      <c r="B130" s="24" t="s">
        <v>1282</v>
      </c>
      <c r="C130" s="27">
        <f>'AEO 2023 Table 49 Raw'!F118</f>
        <v>0</v>
      </c>
      <c r="D130" s="27">
        <f>'AEO 2023 Table 49 Raw'!G118</f>
        <v>0</v>
      </c>
      <c r="E130" s="27">
        <f>'AEO 2023 Table 49 Raw'!H118</f>
        <v>1.4758230000000001</v>
      </c>
      <c r="F130" s="27">
        <f>'AEO 2023 Table 49 Raw'!I118</f>
        <v>2.6038709999999998</v>
      </c>
      <c r="G130" s="27">
        <f>'AEO 2023 Table 49 Raw'!J118</f>
        <v>3.4689930000000002</v>
      </c>
      <c r="H130" s="27">
        <f>'AEO 2023 Table 49 Raw'!K118</f>
        <v>4.1408490000000002</v>
      </c>
      <c r="I130" s="27">
        <f>'AEO 2023 Table 49 Raw'!L118</f>
        <v>4.6799150000000003</v>
      </c>
      <c r="J130" s="27">
        <f>'AEO 2023 Table 49 Raw'!M118</f>
        <v>5.131392</v>
      </c>
      <c r="K130" s="27">
        <f>'AEO 2023 Table 49 Raw'!N118</f>
        <v>5.5266799999999998</v>
      </c>
      <c r="L130" s="27">
        <f>'AEO 2023 Table 49 Raw'!O118</f>
        <v>5.8942059999999996</v>
      </c>
      <c r="M130" s="27">
        <f>'AEO 2023 Table 49 Raw'!P118</f>
        <v>6.2553999999999998</v>
      </c>
      <c r="N130" s="27">
        <f>'AEO 2023 Table 49 Raw'!Q118</f>
        <v>6.618671</v>
      </c>
      <c r="O130" s="27">
        <f>'AEO 2023 Table 49 Raw'!R118</f>
        <v>6.9812019999999997</v>
      </c>
      <c r="P130" s="27">
        <f>'AEO 2023 Table 49 Raw'!S118</f>
        <v>7.3429510000000002</v>
      </c>
      <c r="Q130" s="27">
        <f>'AEO 2023 Table 49 Raw'!T118</f>
        <v>7.7086709999999998</v>
      </c>
      <c r="R130" s="27">
        <f>'AEO 2023 Table 49 Raw'!U118</f>
        <v>8.0750270000000004</v>
      </c>
      <c r="S130" s="27">
        <f>'AEO 2023 Table 49 Raw'!V118</f>
        <v>8.4300040000000003</v>
      </c>
      <c r="T130" s="27">
        <f>'AEO 2023 Table 49 Raw'!W118</f>
        <v>8.7610109999999999</v>
      </c>
      <c r="U130" s="27">
        <f>'AEO 2023 Table 49 Raw'!X118</f>
        <v>9.0510110000000008</v>
      </c>
      <c r="V130" s="27">
        <f>'AEO 2023 Table 49 Raw'!Y118</f>
        <v>9.2813940000000006</v>
      </c>
      <c r="W130" s="27">
        <f>'AEO 2023 Table 49 Raw'!Z118</f>
        <v>9.4351839999999996</v>
      </c>
      <c r="X130" s="27">
        <f>'AEO 2023 Table 49 Raw'!AA118</f>
        <v>9.6532990000000005</v>
      </c>
      <c r="Y130" s="27">
        <f>'AEO 2023 Table 49 Raw'!AB118</f>
        <v>9.8873870000000004</v>
      </c>
      <c r="Z130" s="27">
        <f>'AEO 2023 Table 49 Raw'!AC118</f>
        <v>10.037898999999999</v>
      </c>
      <c r="AA130" s="27">
        <f>'AEO 2023 Table 49 Raw'!AD118</f>
        <v>10.055942999999999</v>
      </c>
      <c r="AB130" s="27">
        <f>'AEO 2023 Table 49 Raw'!AE118</f>
        <v>10.127402999999999</v>
      </c>
      <c r="AC130" s="27">
        <f>'AEO 2023 Table 49 Raw'!AF118</f>
        <v>10.190970999999999</v>
      </c>
      <c r="AD130" s="27">
        <f>'AEO 2023 Table 49 Raw'!AG118</f>
        <v>10.247705</v>
      </c>
      <c r="AE130" s="27">
        <f>'AEO 2023 Table 49 Raw'!AH118</f>
        <v>10.297942000000001</v>
      </c>
      <c r="AF130" s="45" t="str">
        <f>'AEO 2023 Table 49 Raw'!AI118</f>
        <v>- -</v>
      </c>
    </row>
    <row r="131" spans="1:32" ht="12" customHeight="1">
      <c r="A131" s="8" t="s">
        <v>1387</v>
      </c>
      <c r="B131" s="24" t="s">
        <v>1284</v>
      </c>
      <c r="C131" s="27">
        <f>'AEO 2023 Table 49 Raw'!F119</f>
        <v>0</v>
      </c>
      <c r="D131" s="27">
        <f>'AEO 2023 Table 49 Raw'!G119</f>
        <v>0</v>
      </c>
      <c r="E131" s="27">
        <f>'AEO 2023 Table 49 Raw'!H119</f>
        <v>7.1006340000000003</v>
      </c>
      <c r="F131" s="27">
        <f>'AEO 2023 Table 49 Raw'!I119</f>
        <v>7.1059159999999997</v>
      </c>
      <c r="G131" s="27">
        <f>'AEO 2023 Table 49 Raw'!J119</f>
        <v>7.1075530000000002</v>
      </c>
      <c r="H131" s="27">
        <f>'AEO 2023 Table 49 Raw'!K119</f>
        <v>7.1082619999999999</v>
      </c>
      <c r="I131" s="27">
        <f>'AEO 2023 Table 49 Raw'!L119</f>
        <v>7.108644</v>
      </c>
      <c r="J131" s="27">
        <f>'AEO 2023 Table 49 Raw'!M119</f>
        <v>7.1088389999999997</v>
      </c>
      <c r="K131" s="27">
        <f>'AEO 2023 Table 49 Raw'!N119</f>
        <v>7.1089120000000001</v>
      </c>
      <c r="L131" s="27">
        <f>'AEO 2023 Table 49 Raw'!O119</f>
        <v>7.10893</v>
      </c>
      <c r="M131" s="27">
        <f>'AEO 2023 Table 49 Raw'!P119</f>
        <v>7.1089359999999999</v>
      </c>
      <c r="N131" s="27">
        <f>'AEO 2023 Table 49 Raw'!Q119</f>
        <v>7.108943</v>
      </c>
      <c r="O131" s="27">
        <f>'AEO 2023 Table 49 Raw'!R119</f>
        <v>7.1089659999999997</v>
      </c>
      <c r="P131" s="27">
        <f>'AEO 2023 Table 49 Raw'!S119</f>
        <v>7.1090030000000004</v>
      </c>
      <c r="Q131" s="27">
        <f>'AEO 2023 Table 49 Raw'!T119</f>
        <v>7.1090530000000003</v>
      </c>
      <c r="R131" s="27">
        <f>'AEO 2023 Table 49 Raw'!U119</f>
        <v>7.1091139999999999</v>
      </c>
      <c r="S131" s="27">
        <f>'AEO 2023 Table 49 Raw'!V119</f>
        <v>7.1091860000000002</v>
      </c>
      <c r="T131" s="27">
        <f>'AEO 2023 Table 49 Raw'!W119</f>
        <v>7.1092690000000003</v>
      </c>
      <c r="U131" s="27">
        <f>'AEO 2023 Table 49 Raw'!X119</f>
        <v>7.1093650000000004</v>
      </c>
      <c r="V131" s="27">
        <f>'AEO 2023 Table 49 Raw'!Y119</f>
        <v>7.10947</v>
      </c>
      <c r="W131" s="27">
        <f>'AEO 2023 Table 49 Raw'!Z119</f>
        <v>7.1095860000000002</v>
      </c>
      <c r="X131" s="27">
        <f>'AEO 2023 Table 49 Raw'!AA119</f>
        <v>7.1097349999999997</v>
      </c>
      <c r="Y131" s="27">
        <f>'AEO 2023 Table 49 Raw'!AB119</f>
        <v>7.1099069999999998</v>
      </c>
      <c r="Z131" s="27">
        <f>'AEO 2023 Table 49 Raw'!AC119</f>
        <v>7.1100849999999998</v>
      </c>
      <c r="AA131" s="27">
        <f>'AEO 2023 Table 49 Raw'!AD119</f>
        <v>7.1102600000000002</v>
      </c>
      <c r="AB131" s="27">
        <f>'AEO 2023 Table 49 Raw'!AE119</f>
        <v>7.1104640000000003</v>
      </c>
      <c r="AC131" s="27">
        <f>'AEO 2023 Table 49 Raw'!AF119</f>
        <v>7.1106790000000002</v>
      </c>
      <c r="AD131" s="27">
        <f>'AEO 2023 Table 49 Raw'!AG119</f>
        <v>7.1109059999999999</v>
      </c>
      <c r="AE131" s="27">
        <f>'AEO 2023 Table 49 Raw'!AH119</f>
        <v>7.1111440000000004</v>
      </c>
      <c r="AF131" s="45" t="str">
        <f>'AEO 2023 Table 49 Raw'!AI119</f>
        <v>- -</v>
      </c>
    </row>
    <row r="132" spans="1:32" ht="12" customHeight="1">
      <c r="A132" s="8" t="s">
        <v>1388</v>
      </c>
      <c r="B132" s="24" t="s">
        <v>1389</v>
      </c>
      <c r="C132" s="27">
        <f>'AEO 2023 Table 49 Raw'!F120</f>
        <v>6.1685410000000003</v>
      </c>
      <c r="D132" s="27">
        <f>'AEO 2023 Table 49 Raw'!G120</f>
        <v>6.2461190000000002</v>
      </c>
      <c r="E132" s="27">
        <f>'AEO 2023 Table 49 Raw'!H120</f>
        <v>6.3357140000000003</v>
      </c>
      <c r="F132" s="27">
        <f>'AEO 2023 Table 49 Raw'!I120</f>
        <v>6.4415589999999998</v>
      </c>
      <c r="G132" s="27">
        <f>'AEO 2023 Table 49 Raw'!J120</f>
        <v>6.5613010000000003</v>
      </c>
      <c r="H132" s="27">
        <f>'AEO 2023 Table 49 Raw'!K120</f>
        <v>6.6889289999999999</v>
      </c>
      <c r="I132" s="27">
        <f>'AEO 2023 Table 49 Raw'!L120</f>
        <v>6.8135919999999999</v>
      </c>
      <c r="J132" s="27">
        <f>'AEO 2023 Table 49 Raw'!M120</f>
        <v>6.9357920000000002</v>
      </c>
      <c r="K132" s="27">
        <f>'AEO 2023 Table 49 Raw'!N120</f>
        <v>7.0534879999999998</v>
      </c>
      <c r="L132" s="27">
        <f>'AEO 2023 Table 49 Raw'!O120</f>
        <v>7.1664760000000003</v>
      </c>
      <c r="M132" s="27">
        <f>'AEO 2023 Table 49 Raw'!P120</f>
        <v>7.2736970000000003</v>
      </c>
      <c r="N132" s="27">
        <f>'AEO 2023 Table 49 Raw'!Q120</f>
        <v>7.3703019999999997</v>
      </c>
      <c r="O132" s="27">
        <f>'AEO 2023 Table 49 Raw'!R120</f>
        <v>7.4548839999999998</v>
      </c>
      <c r="P132" s="27">
        <f>'AEO 2023 Table 49 Raw'!S120</f>
        <v>7.5281099999999999</v>
      </c>
      <c r="Q132" s="27">
        <f>'AEO 2023 Table 49 Raw'!T120</f>
        <v>7.5919629999999998</v>
      </c>
      <c r="R132" s="27">
        <f>'AEO 2023 Table 49 Raw'!U120</f>
        <v>7.6472530000000001</v>
      </c>
      <c r="S132" s="27">
        <f>'AEO 2023 Table 49 Raw'!V120</f>
        <v>7.694312</v>
      </c>
      <c r="T132" s="27">
        <f>'AEO 2023 Table 49 Raw'!W120</f>
        <v>7.7355099999999997</v>
      </c>
      <c r="U132" s="27">
        <f>'AEO 2023 Table 49 Raw'!X120</f>
        <v>7.7714720000000002</v>
      </c>
      <c r="V132" s="27">
        <f>'AEO 2023 Table 49 Raw'!Y120</f>
        <v>7.8037029999999996</v>
      </c>
      <c r="W132" s="27">
        <f>'AEO 2023 Table 49 Raw'!Z120</f>
        <v>7.830692</v>
      </c>
      <c r="X132" s="27">
        <f>'AEO 2023 Table 49 Raw'!AA120</f>
        <v>7.8539320000000004</v>
      </c>
      <c r="Y132" s="27">
        <f>'AEO 2023 Table 49 Raw'!AB120</f>
        <v>7.87371</v>
      </c>
      <c r="Z132" s="27">
        <f>'AEO 2023 Table 49 Raw'!AC120</f>
        <v>7.8908800000000001</v>
      </c>
      <c r="AA132" s="27">
        <f>'AEO 2023 Table 49 Raw'!AD120</f>
        <v>7.9070320000000001</v>
      </c>
      <c r="AB132" s="27">
        <f>'AEO 2023 Table 49 Raw'!AE120</f>
        <v>7.922396</v>
      </c>
      <c r="AC132" s="27">
        <f>'AEO 2023 Table 49 Raw'!AF120</f>
        <v>7.9373050000000003</v>
      </c>
      <c r="AD132" s="27">
        <f>'AEO 2023 Table 49 Raw'!AG120</f>
        <v>7.9528379999999999</v>
      </c>
      <c r="AE132" s="27">
        <f>'AEO 2023 Table 49 Raw'!AH120</f>
        <v>7.9689120000000004</v>
      </c>
      <c r="AF132" s="45">
        <f>'AEO 2023 Table 49 Raw'!AI120</f>
        <v>8.9999999999999993E-3</v>
      </c>
    </row>
    <row r="133" spans="1:32" ht="12" customHeight="1">
      <c r="A133" s="8" t="s">
        <v>1390</v>
      </c>
      <c r="B133" s="23" t="s">
        <v>1391</v>
      </c>
      <c r="C133" s="27">
        <f>'AEO 2023 Table 49 Raw'!F121</f>
        <v>7.4737900000000002</v>
      </c>
      <c r="D133" s="27">
        <f>'AEO 2023 Table 49 Raw'!G121</f>
        <v>7.574878</v>
      </c>
      <c r="E133" s="27">
        <f>'AEO 2023 Table 49 Raw'!H121</f>
        <v>7.6960300000000004</v>
      </c>
      <c r="F133" s="27">
        <f>'AEO 2023 Table 49 Raw'!I121</f>
        <v>7.8354850000000003</v>
      </c>
      <c r="G133" s="27">
        <f>'AEO 2023 Table 49 Raw'!J121</f>
        <v>7.9866429999999999</v>
      </c>
      <c r="H133" s="27">
        <f>'AEO 2023 Table 49 Raw'!K121</f>
        <v>8.1451189999999993</v>
      </c>
      <c r="I133" s="27">
        <f>'AEO 2023 Table 49 Raw'!L121</f>
        <v>8.3001760000000004</v>
      </c>
      <c r="J133" s="27">
        <f>'AEO 2023 Table 49 Raw'!M121</f>
        <v>8.4559069999999998</v>
      </c>
      <c r="K133" s="27">
        <f>'AEO 2023 Table 49 Raw'!N121</f>
        <v>8.6109109999999998</v>
      </c>
      <c r="L133" s="27">
        <f>'AEO 2023 Table 49 Raw'!O121</f>
        <v>8.7645049999999998</v>
      </c>
      <c r="M133" s="27">
        <f>'AEO 2023 Table 49 Raw'!P121</f>
        <v>8.9144360000000002</v>
      </c>
      <c r="N133" s="27">
        <f>'AEO 2023 Table 49 Raw'!Q121</f>
        <v>9.0551460000000006</v>
      </c>
      <c r="O133" s="27">
        <f>'AEO 2023 Table 49 Raw'!R121</f>
        <v>9.1840910000000004</v>
      </c>
      <c r="P133" s="27">
        <f>'AEO 2023 Table 49 Raw'!S121</f>
        <v>9.3011660000000003</v>
      </c>
      <c r="Q133" s="27">
        <f>'AEO 2023 Table 49 Raw'!T121</f>
        <v>9.407648</v>
      </c>
      <c r="R133" s="27">
        <f>'AEO 2023 Table 49 Raw'!U121</f>
        <v>9.5034890000000001</v>
      </c>
      <c r="S133" s="27">
        <f>'AEO 2023 Table 49 Raw'!V121</f>
        <v>9.5894919999999999</v>
      </c>
      <c r="T133" s="27">
        <f>'AEO 2023 Table 49 Raw'!W121</f>
        <v>9.6682100000000002</v>
      </c>
      <c r="U133" s="27">
        <f>'AEO 2023 Table 49 Raw'!X121</f>
        <v>9.7415749999999992</v>
      </c>
      <c r="V133" s="27">
        <f>'AEO 2023 Table 49 Raw'!Y121</f>
        <v>9.8092579999999998</v>
      </c>
      <c r="W133" s="27">
        <f>'AEO 2023 Table 49 Raw'!Z121</f>
        <v>9.8708480000000005</v>
      </c>
      <c r="X133" s="27">
        <f>'AEO 2023 Table 49 Raw'!AA121</f>
        <v>9.9272620000000007</v>
      </c>
      <c r="Y133" s="27">
        <f>'AEO 2023 Table 49 Raw'!AB121</f>
        <v>9.9783410000000003</v>
      </c>
      <c r="Z133" s="27">
        <f>'AEO 2023 Table 49 Raw'!AC121</f>
        <v>10.026918999999999</v>
      </c>
      <c r="AA133" s="27">
        <f>'AEO 2023 Table 49 Raw'!AD121</f>
        <v>10.075530000000001</v>
      </c>
      <c r="AB133" s="27">
        <f>'AEO 2023 Table 49 Raw'!AE121</f>
        <v>10.123870999999999</v>
      </c>
      <c r="AC133" s="27">
        <f>'AEO 2023 Table 49 Raw'!AF121</f>
        <v>10.171478</v>
      </c>
      <c r="AD133" s="27">
        <f>'AEO 2023 Table 49 Raw'!AG121</f>
        <v>10.218241000000001</v>
      </c>
      <c r="AE133" s="27">
        <f>'AEO 2023 Table 49 Raw'!AH121</f>
        <v>10.264495</v>
      </c>
      <c r="AF133" s="45">
        <f>'AEO 2023 Table 49 Raw'!AI121</f>
        <v>1.0999999999999999E-2</v>
      </c>
    </row>
    <row r="134" spans="1:32" ht="12" customHeight="1">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c r="AD134" s="27"/>
      <c r="AE134" s="27"/>
      <c r="AF134" s="45"/>
    </row>
    <row r="135" spans="1:32" ht="12" customHeight="1">
      <c r="B135" s="23" t="s">
        <v>1392</v>
      </c>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27"/>
      <c r="AB135" s="27"/>
      <c r="AC135" s="27"/>
      <c r="AD135" s="27"/>
      <c r="AE135" s="27"/>
      <c r="AF135" s="45"/>
    </row>
    <row r="136" spans="1:32" ht="12" customHeight="1">
      <c r="B136" s="23" t="s">
        <v>1267</v>
      </c>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c r="AA136" s="27"/>
      <c r="AB136" s="27"/>
      <c r="AC136" s="27"/>
      <c r="AD136" s="27"/>
      <c r="AE136" s="27"/>
      <c r="AF136" s="45"/>
    </row>
    <row r="137" spans="1:32" ht="12" customHeight="1">
      <c r="A137" s="8" t="s">
        <v>1393</v>
      </c>
      <c r="B137" s="24" t="s">
        <v>1269</v>
      </c>
      <c r="C137" s="27">
        <f>'AEO 2023 Table 49 Raw'!F124</f>
        <v>3.015037</v>
      </c>
      <c r="D137" s="27">
        <f>'AEO 2023 Table 49 Raw'!G124</f>
        <v>3.08155</v>
      </c>
      <c r="E137" s="27">
        <f>'AEO 2023 Table 49 Raw'!H124</f>
        <v>3.1501079999999999</v>
      </c>
      <c r="F137" s="27">
        <f>'AEO 2023 Table 49 Raw'!I124</f>
        <v>3.2224620000000002</v>
      </c>
      <c r="G137" s="27">
        <f>'AEO 2023 Table 49 Raw'!J124</f>
        <v>3.2939560000000001</v>
      </c>
      <c r="H137" s="27">
        <f>'AEO 2023 Table 49 Raw'!K124</f>
        <v>3.3616600000000001</v>
      </c>
      <c r="I137" s="27">
        <f>'AEO 2023 Table 49 Raw'!L124</f>
        <v>3.427092</v>
      </c>
      <c r="J137" s="27">
        <f>'AEO 2023 Table 49 Raw'!M124</f>
        <v>3.4902700000000002</v>
      </c>
      <c r="K137" s="27">
        <f>'AEO 2023 Table 49 Raw'!N124</f>
        <v>3.549833</v>
      </c>
      <c r="L137" s="27">
        <f>'AEO 2023 Table 49 Raw'!O124</f>
        <v>3.6058970000000001</v>
      </c>
      <c r="M137" s="27">
        <f>'AEO 2023 Table 49 Raw'!P124</f>
        <v>3.6627139999999998</v>
      </c>
      <c r="N137" s="27">
        <f>'AEO 2023 Table 49 Raw'!Q124</f>
        <v>3.7146720000000002</v>
      </c>
      <c r="O137" s="27">
        <f>'AEO 2023 Table 49 Raw'!R124</f>
        <v>3.7616619999999998</v>
      </c>
      <c r="P137" s="27">
        <f>'AEO 2023 Table 49 Raw'!S124</f>
        <v>3.8032520000000001</v>
      </c>
      <c r="Q137" s="27">
        <f>'AEO 2023 Table 49 Raw'!T124</f>
        <v>3.8431760000000001</v>
      </c>
      <c r="R137" s="27">
        <f>'AEO 2023 Table 49 Raw'!U124</f>
        <v>3.882984</v>
      </c>
      <c r="S137" s="27">
        <f>'AEO 2023 Table 49 Raw'!V124</f>
        <v>3.924528</v>
      </c>
      <c r="T137" s="27">
        <f>'AEO 2023 Table 49 Raw'!W124</f>
        <v>3.9655680000000002</v>
      </c>
      <c r="U137" s="27">
        <f>'AEO 2023 Table 49 Raw'!X124</f>
        <v>4.0046330000000001</v>
      </c>
      <c r="V137" s="27">
        <f>'AEO 2023 Table 49 Raw'!Y124</f>
        <v>4.0458100000000004</v>
      </c>
      <c r="W137" s="27">
        <f>'AEO 2023 Table 49 Raw'!Z124</f>
        <v>4.0873410000000003</v>
      </c>
      <c r="X137" s="27">
        <f>'AEO 2023 Table 49 Raw'!AA124</f>
        <v>4.1353119999999999</v>
      </c>
      <c r="Y137" s="27">
        <f>'AEO 2023 Table 49 Raw'!AB124</f>
        <v>4.1866269999999997</v>
      </c>
      <c r="Z137" s="27">
        <f>'AEO 2023 Table 49 Raw'!AC124</f>
        <v>4.2350120000000002</v>
      </c>
      <c r="AA137" s="27">
        <f>'AEO 2023 Table 49 Raw'!AD124</f>
        <v>4.2808120000000001</v>
      </c>
      <c r="AB137" s="27">
        <f>'AEO 2023 Table 49 Raw'!AE124</f>
        <v>4.3291370000000002</v>
      </c>
      <c r="AC137" s="27">
        <f>'AEO 2023 Table 49 Raw'!AF124</f>
        <v>4.3789559999999996</v>
      </c>
      <c r="AD137" s="27">
        <f>'AEO 2023 Table 49 Raw'!AG124</f>
        <v>4.4252010000000004</v>
      </c>
      <c r="AE137" s="27">
        <f>'AEO 2023 Table 49 Raw'!AH124</f>
        <v>4.470567</v>
      </c>
      <c r="AF137" s="45">
        <f>'AEO 2023 Table 49 Raw'!AI124</f>
        <v>1.4E-2</v>
      </c>
    </row>
    <row r="138" spans="1:32" ht="12" customHeight="1">
      <c r="A138" s="8" t="s">
        <v>1394</v>
      </c>
      <c r="B138" s="24" t="s">
        <v>1271</v>
      </c>
      <c r="C138" s="27">
        <f>'AEO 2023 Table 49 Raw'!F125</f>
        <v>1.311809</v>
      </c>
      <c r="D138" s="27">
        <f>'AEO 2023 Table 49 Raw'!G125</f>
        <v>1.378085</v>
      </c>
      <c r="E138" s="27">
        <f>'AEO 2023 Table 49 Raw'!H125</f>
        <v>1.4506669999999999</v>
      </c>
      <c r="F138" s="27">
        <f>'AEO 2023 Table 49 Raw'!I125</f>
        <v>1.530327</v>
      </c>
      <c r="G138" s="27">
        <f>'AEO 2023 Table 49 Raw'!J125</f>
        <v>1.6128629999999999</v>
      </c>
      <c r="H138" s="27">
        <f>'AEO 2023 Table 49 Raw'!K125</f>
        <v>1.6953240000000001</v>
      </c>
      <c r="I138" s="27">
        <f>'AEO 2023 Table 49 Raw'!L125</f>
        <v>1.777282</v>
      </c>
      <c r="J138" s="27">
        <f>'AEO 2023 Table 49 Raw'!M125</f>
        <v>1.85809</v>
      </c>
      <c r="K138" s="27">
        <f>'AEO 2023 Table 49 Raw'!N125</f>
        <v>1.9378629999999999</v>
      </c>
      <c r="L138" s="27">
        <f>'AEO 2023 Table 49 Raw'!O125</f>
        <v>2.0154909999999999</v>
      </c>
      <c r="M138" s="27">
        <f>'AEO 2023 Table 49 Raw'!P125</f>
        <v>2.09484</v>
      </c>
      <c r="N138" s="27">
        <f>'AEO 2023 Table 49 Raw'!Q125</f>
        <v>2.1723409999999999</v>
      </c>
      <c r="O138" s="27">
        <f>'AEO 2023 Table 49 Raw'!R125</f>
        <v>2.2465320000000002</v>
      </c>
      <c r="P138" s="27">
        <f>'AEO 2023 Table 49 Raw'!S125</f>
        <v>2.3165019999999998</v>
      </c>
      <c r="Q138" s="27">
        <f>'AEO 2023 Table 49 Raw'!T125</f>
        <v>2.386161</v>
      </c>
      <c r="R138" s="27">
        <f>'AEO 2023 Table 49 Raw'!U125</f>
        <v>2.4562300000000001</v>
      </c>
      <c r="S138" s="27">
        <f>'AEO 2023 Table 49 Raw'!V125</f>
        <v>2.5262910000000001</v>
      </c>
      <c r="T138" s="27">
        <f>'AEO 2023 Table 49 Raw'!W125</f>
        <v>2.5965050000000001</v>
      </c>
      <c r="U138" s="27">
        <f>'AEO 2023 Table 49 Raw'!X125</f>
        <v>2.6668989999999999</v>
      </c>
      <c r="V138" s="27">
        <f>'AEO 2023 Table 49 Raw'!Y125</f>
        <v>2.740135</v>
      </c>
      <c r="W138" s="27">
        <f>'AEO 2023 Table 49 Raw'!Z125</f>
        <v>2.8113969999999999</v>
      </c>
      <c r="X138" s="27">
        <f>'AEO 2023 Table 49 Raw'!AA125</f>
        <v>2.8850440000000002</v>
      </c>
      <c r="Y138" s="27">
        <f>'AEO 2023 Table 49 Raw'!AB125</f>
        <v>2.9621379999999999</v>
      </c>
      <c r="Z138" s="27">
        <f>'AEO 2023 Table 49 Raw'!AC125</f>
        <v>3.0392920000000001</v>
      </c>
      <c r="AA138" s="27">
        <f>'AEO 2023 Table 49 Raw'!AD125</f>
        <v>3.1158380000000001</v>
      </c>
      <c r="AB138" s="27">
        <f>'AEO 2023 Table 49 Raw'!AE125</f>
        <v>3.1936939999999998</v>
      </c>
      <c r="AC138" s="27">
        <f>'AEO 2023 Table 49 Raw'!AF125</f>
        <v>3.2711389999999998</v>
      </c>
      <c r="AD138" s="27">
        <f>'AEO 2023 Table 49 Raw'!AG125</f>
        <v>3.3446229999999999</v>
      </c>
      <c r="AE138" s="27">
        <f>'AEO 2023 Table 49 Raw'!AH125</f>
        <v>3.4151910000000001</v>
      </c>
      <c r="AF138" s="45">
        <f>'AEO 2023 Table 49 Raw'!AI125</f>
        <v>3.5000000000000003E-2</v>
      </c>
    </row>
    <row r="139" spans="1:32" ht="12" customHeight="1">
      <c r="A139" s="8" t="s">
        <v>1395</v>
      </c>
      <c r="B139" s="24" t="s">
        <v>915</v>
      </c>
      <c r="C139" s="27">
        <f>'AEO 2023 Table 49 Raw'!F126</f>
        <v>1.18E-4</v>
      </c>
      <c r="D139" s="27">
        <f>'AEO 2023 Table 49 Raw'!G126</f>
        <v>3.6200000000000002E-4</v>
      </c>
      <c r="E139" s="27">
        <f>'AEO 2023 Table 49 Raw'!H126</f>
        <v>6.1200000000000002E-4</v>
      </c>
      <c r="F139" s="27">
        <f>'AEO 2023 Table 49 Raw'!I126</f>
        <v>8.6600000000000002E-4</v>
      </c>
      <c r="G139" s="27">
        <f>'AEO 2023 Table 49 Raw'!J126</f>
        <v>1.1249999999999999E-3</v>
      </c>
      <c r="H139" s="27">
        <f>'AEO 2023 Table 49 Raw'!K126</f>
        <v>1.384E-3</v>
      </c>
      <c r="I139" s="27">
        <f>'AEO 2023 Table 49 Raw'!L126</f>
        <v>1.6490000000000001E-3</v>
      </c>
      <c r="J139" s="27">
        <f>'AEO 2023 Table 49 Raw'!M126</f>
        <v>1.9220000000000001E-3</v>
      </c>
      <c r="K139" s="27">
        <f>'AEO 2023 Table 49 Raw'!N126</f>
        <v>2.2049999999999999E-3</v>
      </c>
      <c r="L139" s="27">
        <f>'AEO 2023 Table 49 Raw'!O126</f>
        <v>2.4989999999999999E-3</v>
      </c>
      <c r="M139" s="27">
        <f>'AEO 2023 Table 49 Raw'!P126</f>
        <v>2.8089999999999999E-3</v>
      </c>
      <c r="N139" s="27">
        <f>'AEO 2023 Table 49 Raw'!Q126</f>
        <v>3.1350000000000002E-3</v>
      </c>
      <c r="O139" s="27">
        <f>'AEO 2023 Table 49 Raw'!R126</f>
        <v>3.454E-3</v>
      </c>
      <c r="P139" s="27">
        <f>'AEO 2023 Table 49 Raw'!S126</f>
        <v>3.7759999999999998E-3</v>
      </c>
      <c r="Q139" s="27">
        <f>'AEO 2023 Table 49 Raw'!T126</f>
        <v>4.1209999999999997E-3</v>
      </c>
      <c r="R139" s="27">
        <f>'AEO 2023 Table 49 Raw'!U126</f>
        <v>4.4949999999999999E-3</v>
      </c>
      <c r="S139" s="27">
        <f>'AEO 2023 Table 49 Raw'!V126</f>
        <v>4.9040000000000004E-3</v>
      </c>
      <c r="T139" s="27">
        <f>'AEO 2023 Table 49 Raw'!W126</f>
        <v>5.3540000000000003E-3</v>
      </c>
      <c r="U139" s="27">
        <f>'AEO 2023 Table 49 Raw'!X126</f>
        <v>5.8450000000000004E-3</v>
      </c>
      <c r="V139" s="27">
        <f>'AEO 2023 Table 49 Raw'!Y126</f>
        <v>6.3769999999999999E-3</v>
      </c>
      <c r="W139" s="27">
        <f>'AEO 2023 Table 49 Raw'!Z126</f>
        <v>6.9519999999999998E-3</v>
      </c>
      <c r="X139" s="27">
        <f>'AEO 2023 Table 49 Raw'!AA126</f>
        <v>7.5729999999999999E-3</v>
      </c>
      <c r="Y139" s="27">
        <f>'AEO 2023 Table 49 Raw'!AB126</f>
        <v>8.2400000000000008E-3</v>
      </c>
      <c r="Z139" s="27">
        <f>'AEO 2023 Table 49 Raw'!AC126</f>
        <v>8.9560000000000004E-3</v>
      </c>
      <c r="AA139" s="27">
        <f>'AEO 2023 Table 49 Raw'!AD126</f>
        <v>9.7230000000000007E-3</v>
      </c>
      <c r="AB139" s="27">
        <f>'AEO 2023 Table 49 Raw'!AE126</f>
        <v>1.0541999999999999E-2</v>
      </c>
      <c r="AC139" s="27">
        <f>'AEO 2023 Table 49 Raw'!AF126</f>
        <v>1.1409000000000001E-2</v>
      </c>
      <c r="AD139" s="27">
        <f>'AEO 2023 Table 49 Raw'!AG126</f>
        <v>1.2322E-2</v>
      </c>
      <c r="AE139" s="27">
        <f>'AEO 2023 Table 49 Raw'!AH126</f>
        <v>1.3278E-2</v>
      </c>
      <c r="AF139" s="45">
        <f>'AEO 2023 Table 49 Raw'!AI126</f>
        <v>0.184</v>
      </c>
    </row>
    <row r="140" spans="1:32" ht="12" customHeight="1">
      <c r="A140" s="8" t="s">
        <v>1396</v>
      </c>
      <c r="B140" s="24" t="s">
        <v>1274</v>
      </c>
      <c r="C140" s="27">
        <f>'AEO 2023 Table 49 Raw'!F127</f>
        <v>8.1099999999999998E-4</v>
      </c>
      <c r="D140" s="27">
        <f>'AEO 2023 Table 49 Raw'!G127</f>
        <v>8.0800000000000002E-4</v>
      </c>
      <c r="E140" s="27">
        <f>'AEO 2023 Table 49 Raw'!H127</f>
        <v>8.0500000000000005E-4</v>
      </c>
      <c r="F140" s="27">
        <f>'AEO 2023 Table 49 Raw'!I127</f>
        <v>8.0099999999999995E-4</v>
      </c>
      <c r="G140" s="27">
        <f>'AEO 2023 Table 49 Raw'!J127</f>
        <v>7.9600000000000005E-4</v>
      </c>
      <c r="H140" s="27">
        <f>'AEO 2023 Table 49 Raw'!K127</f>
        <v>7.9100000000000004E-4</v>
      </c>
      <c r="I140" s="27">
        <f>'AEO 2023 Table 49 Raw'!L127</f>
        <v>7.8399999999999997E-4</v>
      </c>
      <c r="J140" s="27">
        <f>'AEO 2023 Table 49 Raw'!M127</f>
        <v>7.7800000000000005E-4</v>
      </c>
      <c r="K140" s="27">
        <f>'AEO 2023 Table 49 Raw'!N127</f>
        <v>7.6999999999999996E-4</v>
      </c>
      <c r="L140" s="27">
        <f>'AEO 2023 Table 49 Raw'!O127</f>
        <v>7.6199999999999998E-4</v>
      </c>
      <c r="M140" s="27">
        <f>'AEO 2023 Table 49 Raw'!P127</f>
        <v>7.5299999999999998E-4</v>
      </c>
      <c r="N140" s="27">
        <f>'AEO 2023 Table 49 Raw'!Q127</f>
        <v>7.4299999999999995E-4</v>
      </c>
      <c r="O140" s="27">
        <f>'AEO 2023 Table 49 Raw'!R127</f>
        <v>7.3300000000000004E-4</v>
      </c>
      <c r="P140" s="27">
        <f>'AEO 2023 Table 49 Raw'!S127</f>
        <v>7.2199999999999999E-4</v>
      </c>
      <c r="Q140" s="27">
        <f>'AEO 2023 Table 49 Raw'!T127</f>
        <v>7.1100000000000004E-4</v>
      </c>
      <c r="R140" s="27">
        <f>'AEO 2023 Table 49 Raw'!U127</f>
        <v>6.9899999999999997E-4</v>
      </c>
      <c r="S140" s="27">
        <f>'AEO 2023 Table 49 Raw'!V127</f>
        <v>6.8599999999999998E-4</v>
      </c>
      <c r="T140" s="27">
        <f>'AEO 2023 Table 49 Raw'!W127</f>
        <v>6.7299999999999999E-4</v>
      </c>
      <c r="U140" s="27">
        <f>'AEO 2023 Table 49 Raw'!X127</f>
        <v>6.6E-4</v>
      </c>
      <c r="V140" s="27">
        <f>'AEO 2023 Table 49 Raw'!Y127</f>
        <v>6.4599999999999998E-4</v>
      </c>
      <c r="W140" s="27">
        <f>'AEO 2023 Table 49 Raw'!Z127</f>
        <v>6.3199999999999997E-4</v>
      </c>
      <c r="X140" s="27">
        <f>'AEO 2023 Table 49 Raw'!AA127</f>
        <v>6.1700000000000004E-4</v>
      </c>
      <c r="Y140" s="27">
        <f>'AEO 2023 Table 49 Raw'!AB127</f>
        <v>6.02E-4</v>
      </c>
      <c r="Z140" s="27">
        <f>'AEO 2023 Table 49 Raw'!AC127</f>
        <v>5.8699999999999996E-4</v>
      </c>
      <c r="AA140" s="27">
        <f>'AEO 2023 Table 49 Raw'!AD127</f>
        <v>5.6400000000000005E-4</v>
      </c>
      <c r="AB140" s="27">
        <f>'AEO 2023 Table 49 Raw'!AE127</f>
        <v>5.2999999999999998E-4</v>
      </c>
      <c r="AC140" s="27">
        <f>'AEO 2023 Table 49 Raw'!AF127</f>
        <v>4.8200000000000001E-4</v>
      </c>
      <c r="AD140" s="27">
        <f>'AEO 2023 Table 49 Raw'!AG127</f>
        <v>4.2700000000000002E-4</v>
      </c>
      <c r="AE140" s="27">
        <f>'AEO 2023 Table 49 Raw'!AH127</f>
        <v>3.5799999999999997E-4</v>
      </c>
      <c r="AF140" s="45">
        <f>'AEO 2023 Table 49 Raw'!AI127</f>
        <v>-2.9000000000000001E-2</v>
      </c>
    </row>
    <row r="141" spans="1:32" ht="12" customHeight="1">
      <c r="A141" s="8" t="s">
        <v>1397</v>
      </c>
      <c r="B141" s="24" t="s">
        <v>1276</v>
      </c>
      <c r="C141" s="27">
        <f>'AEO 2023 Table 49 Raw'!F128</f>
        <v>0.22939300000000001</v>
      </c>
      <c r="D141" s="27">
        <f>'AEO 2023 Table 49 Raw'!G128</f>
        <v>0.24005599999999999</v>
      </c>
      <c r="E141" s="27">
        <f>'AEO 2023 Table 49 Raw'!H128</f>
        <v>0.250585</v>
      </c>
      <c r="F141" s="27">
        <f>'AEO 2023 Table 49 Raw'!I128</f>
        <v>0.26078800000000002</v>
      </c>
      <c r="G141" s="27">
        <f>'AEO 2023 Table 49 Raw'!J128</f>
        <v>0.27049899999999999</v>
      </c>
      <c r="H141" s="27">
        <f>'AEO 2023 Table 49 Raw'!K128</f>
        <v>0.27981400000000001</v>
      </c>
      <c r="I141" s="27">
        <f>'AEO 2023 Table 49 Raw'!L128</f>
        <v>0.28869499999999998</v>
      </c>
      <c r="J141" s="27">
        <f>'AEO 2023 Table 49 Raw'!M128</f>
        <v>0.29727199999999998</v>
      </c>
      <c r="K141" s="27">
        <f>'AEO 2023 Table 49 Raw'!N128</f>
        <v>0.30555500000000002</v>
      </c>
      <c r="L141" s="27">
        <f>'AEO 2023 Table 49 Raw'!O128</f>
        <v>0.31373000000000001</v>
      </c>
      <c r="M141" s="27">
        <f>'AEO 2023 Table 49 Raw'!P128</f>
        <v>0.321961</v>
      </c>
      <c r="N141" s="27">
        <f>'AEO 2023 Table 49 Raw'!Q128</f>
        <v>0.33024900000000001</v>
      </c>
      <c r="O141" s="27">
        <f>'AEO 2023 Table 49 Raw'!R128</f>
        <v>0.33824700000000002</v>
      </c>
      <c r="P141" s="27">
        <f>'AEO 2023 Table 49 Raw'!S128</f>
        <v>0.34599299999999999</v>
      </c>
      <c r="Q141" s="27">
        <f>'AEO 2023 Table 49 Raw'!T128</f>
        <v>0.35356300000000002</v>
      </c>
      <c r="R141" s="27">
        <f>'AEO 2023 Table 49 Raw'!U128</f>
        <v>0.36109599999999997</v>
      </c>
      <c r="S141" s="27">
        <f>'AEO 2023 Table 49 Raw'!V128</f>
        <v>0.368676</v>
      </c>
      <c r="T141" s="27">
        <f>'AEO 2023 Table 49 Raw'!W128</f>
        <v>0.376357</v>
      </c>
      <c r="U141" s="27">
        <f>'AEO 2023 Table 49 Raw'!X128</f>
        <v>0.384127</v>
      </c>
      <c r="V141" s="27">
        <f>'AEO 2023 Table 49 Raw'!Y128</f>
        <v>0.39127699999999999</v>
      </c>
      <c r="W141" s="27">
        <f>'AEO 2023 Table 49 Raw'!Z128</f>
        <v>0.398395</v>
      </c>
      <c r="X141" s="27">
        <f>'AEO 2023 Table 49 Raw'!AA128</f>
        <v>0.405416</v>
      </c>
      <c r="Y141" s="27">
        <f>'AEO 2023 Table 49 Raw'!AB128</f>
        <v>0.41114600000000001</v>
      </c>
      <c r="Z141" s="27">
        <f>'AEO 2023 Table 49 Raw'!AC128</f>
        <v>0.41387200000000002</v>
      </c>
      <c r="AA141" s="27">
        <f>'AEO 2023 Table 49 Raw'!AD128</f>
        <v>0.414489</v>
      </c>
      <c r="AB141" s="27">
        <f>'AEO 2023 Table 49 Raw'!AE128</f>
        <v>0.41369699999999998</v>
      </c>
      <c r="AC141" s="27">
        <f>'AEO 2023 Table 49 Raw'!AF128</f>
        <v>0.41261599999999998</v>
      </c>
      <c r="AD141" s="27">
        <f>'AEO 2023 Table 49 Raw'!AG128</f>
        <v>0.40854600000000002</v>
      </c>
      <c r="AE141" s="27">
        <f>'AEO 2023 Table 49 Raw'!AH128</f>
        <v>0.40374700000000002</v>
      </c>
      <c r="AF141" s="45">
        <f>'AEO 2023 Table 49 Raw'!AI128</f>
        <v>0.02</v>
      </c>
    </row>
    <row r="142" spans="1:32" ht="12" customHeight="1">
      <c r="A142" s="8" t="s">
        <v>1398</v>
      </c>
      <c r="B142" s="24" t="s">
        <v>1278</v>
      </c>
      <c r="C142" s="27">
        <f>'AEO 2023 Table 49 Raw'!F129</f>
        <v>6.7000000000000002E-5</v>
      </c>
      <c r="D142" s="27">
        <f>'AEO 2023 Table 49 Raw'!G129</f>
        <v>6.6000000000000005E-5</v>
      </c>
      <c r="E142" s="27">
        <f>'AEO 2023 Table 49 Raw'!H129</f>
        <v>6.4999999999999994E-5</v>
      </c>
      <c r="F142" s="27">
        <f>'AEO 2023 Table 49 Raw'!I129</f>
        <v>6.4999999999999994E-5</v>
      </c>
      <c r="G142" s="27">
        <f>'AEO 2023 Table 49 Raw'!J129</f>
        <v>6.3999999999999997E-5</v>
      </c>
      <c r="H142" s="27">
        <f>'AEO 2023 Table 49 Raw'!K129</f>
        <v>6.3E-5</v>
      </c>
      <c r="I142" s="27">
        <f>'AEO 2023 Table 49 Raw'!L129</f>
        <v>6.2000000000000003E-5</v>
      </c>
      <c r="J142" s="27">
        <f>'AEO 2023 Table 49 Raw'!M129</f>
        <v>6.0999999999999999E-5</v>
      </c>
      <c r="K142" s="27">
        <f>'AEO 2023 Table 49 Raw'!N129</f>
        <v>6.0000000000000002E-5</v>
      </c>
      <c r="L142" s="27">
        <f>'AEO 2023 Table 49 Raw'!O129</f>
        <v>5.8999999999999998E-5</v>
      </c>
      <c r="M142" s="27">
        <f>'AEO 2023 Table 49 Raw'!P129</f>
        <v>5.8E-5</v>
      </c>
      <c r="N142" s="27">
        <f>'AEO 2023 Table 49 Raw'!Q129</f>
        <v>5.7000000000000003E-5</v>
      </c>
      <c r="O142" s="27">
        <f>'AEO 2023 Table 49 Raw'!R129</f>
        <v>5.5999999999999999E-5</v>
      </c>
      <c r="P142" s="27">
        <f>'AEO 2023 Table 49 Raw'!S129</f>
        <v>5.5000000000000002E-5</v>
      </c>
      <c r="Q142" s="27">
        <f>'AEO 2023 Table 49 Raw'!T129</f>
        <v>5.3999999999999998E-5</v>
      </c>
      <c r="R142" s="27">
        <f>'AEO 2023 Table 49 Raw'!U129</f>
        <v>5.3000000000000001E-5</v>
      </c>
      <c r="S142" s="27">
        <f>'AEO 2023 Table 49 Raw'!V129</f>
        <v>5.1E-5</v>
      </c>
      <c r="T142" s="27">
        <f>'AEO 2023 Table 49 Raw'!W129</f>
        <v>5.0000000000000002E-5</v>
      </c>
      <c r="U142" s="27">
        <f>'AEO 2023 Table 49 Raw'!X129</f>
        <v>4.8999999999999998E-5</v>
      </c>
      <c r="V142" s="27">
        <f>'AEO 2023 Table 49 Raw'!Y129</f>
        <v>4.6999999999999997E-5</v>
      </c>
      <c r="W142" s="27">
        <f>'AEO 2023 Table 49 Raw'!Z129</f>
        <v>4.6E-5</v>
      </c>
      <c r="X142" s="27">
        <f>'AEO 2023 Table 49 Raw'!AA129</f>
        <v>4.5000000000000003E-5</v>
      </c>
      <c r="Y142" s="27">
        <f>'AEO 2023 Table 49 Raw'!AB129</f>
        <v>3.6000000000000001E-5</v>
      </c>
      <c r="Z142" s="27">
        <f>'AEO 2023 Table 49 Raw'!AC129</f>
        <v>2.5000000000000001E-5</v>
      </c>
      <c r="AA142" s="27">
        <f>'AEO 2023 Table 49 Raw'!AD129</f>
        <v>1.8E-5</v>
      </c>
      <c r="AB142" s="27">
        <f>'AEO 2023 Table 49 Raw'!AE129</f>
        <v>1.2E-5</v>
      </c>
      <c r="AC142" s="27">
        <f>'AEO 2023 Table 49 Raw'!AF129</f>
        <v>9.0000000000000002E-6</v>
      </c>
      <c r="AD142" s="27">
        <f>'AEO 2023 Table 49 Raw'!AG129</f>
        <v>6.0000000000000002E-6</v>
      </c>
      <c r="AE142" s="27">
        <f>'AEO 2023 Table 49 Raw'!AH129</f>
        <v>3.9999999999999998E-6</v>
      </c>
      <c r="AF142" s="45">
        <f>'AEO 2023 Table 49 Raw'!AI129</f>
        <v>-9.4E-2</v>
      </c>
    </row>
    <row r="143" spans="1:32" ht="12" customHeight="1">
      <c r="A143" s="8" t="s">
        <v>1399</v>
      </c>
      <c r="B143" s="24" t="s">
        <v>1280</v>
      </c>
      <c r="C143" s="27">
        <f>'AEO 2023 Table 49 Raw'!F130</f>
        <v>0</v>
      </c>
      <c r="D143" s="27">
        <f>'AEO 2023 Table 49 Raw'!G130</f>
        <v>2.8200000000000002E-4</v>
      </c>
      <c r="E143" s="27">
        <f>'AEO 2023 Table 49 Raw'!H130</f>
        <v>5.7499999999999999E-4</v>
      </c>
      <c r="F143" s="27">
        <f>'AEO 2023 Table 49 Raw'!I130</f>
        <v>8.8099999999999995E-4</v>
      </c>
      <c r="G143" s="27">
        <f>'AEO 2023 Table 49 Raw'!J130</f>
        <v>1.1950000000000001E-3</v>
      </c>
      <c r="H143" s="27">
        <f>'AEO 2023 Table 49 Raw'!K130</f>
        <v>1.5139999999999999E-3</v>
      </c>
      <c r="I143" s="27">
        <f>'AEO 2023 Table 49 Raw'!L130</f>
        <v>1.8469999999999999E-3</v>
      </c>
      <c r="J143" s="27">
        <f>'AEO 2023 Table 49 Raw'!M130</f>
        <v>2.1979999999999999E-3</v>
      </c>
      <c r="K143" s="27">
        <f>'AEO 2023 Table 49 Raw'!N130</f>
        <v>2.5669999999999998E-3</v>
      </c>
      <c r="L143" s="27">
        <f>'AEO 2023 Table 49 Raw'!O130</f>
        <v>2.9580000000000001E-3</v>
      </c>
      <c r="M143" s="27">
        <f>'AEO 2023 Table 49 Raw'!P130</f>
        <v>3.382E-3</v>
      </c>
      <c r="N143" s="27">
        <f>'AEO 2023 Table 49 Raw'!Q130</f>
        <v>3.8400000000000001E-3</v>
      </c>
      <c r="O143" s="27">
        <f>'AEO 2023 Table 49 Raw'!R130</f>
        <v>4.3239999999999997E-3</v>
      </c>
      <c r="P143" s="27">
        <f>'AEO 2023 Table 49 Raw'!S130</f>
        <v>4.8380000000000003E-3</v>
      </c>
      <c r="Q143" s="27">
        <f>'AEO 2023 Table 49 Raw'!T130</f>
        <v>5.3940000000000004E-3</v>
      </c>
      <c r="R143" s="27">
        <f>'AEO 2023 Table 49 Raw'!U130</f>
        <v>6.0020000000000004E-3</v>
      </c>
      <c r="S143" s="27">
        <f>'AEO 2023 Table 49 Raw'!V130</f>
        <v>6.6779999999999999E-3</v>
      </c>
      <c r="T143" s="27">
        <f>'AEO 2023 Table 49 Raw'!W130</f>
        <v>7.43E-3</v>
      </c>
      <c r="U143" s="27">
        <f>'AEO 2023 Table 49 Raw'!X130</f>
        <v>8.2640000000000005E-3</v>
      </c>
      <c r="V143" s="27">
        <f>'AEO 2023 Table 49 Raw'!Y130</f>
        <v>9.1809999999999999E-3</v>
      </c>
      <c r="W143" s="27">
        <f>'AEO 2023 Table 49 Raw'!Z130</f>
        <v>1.0181000000000001E-2</v>
      </c>
      <c r="X143" s="27">
        <f>'AEO 2023 Table 49 Raw'!AA130</f>
        <v>1.1261E-2</v>
      </c>
      <c r="Y143" s="27">
        <f>'AEO 2023 Table 49 Raw'!AB130</f>
        <v>1.2409999999999999E-2</v>
      </c>
      <c r="Z143" s="27">
        <f>'AEO 2023 Table 49 Raw'!AC130</f>
        <v>1.3627999999999999E-2</v>
      </c>
      <c r="AA143" s="27">
        <f>'AEO 2023 Table 49 Raw'!AD130</f>
        <v>1.4914999999999999E-2</v>
      </c>
      <c r="AB143" s="27">
        <f>'AEO 2023 Table 49 Raw'!AE130</f>
        <v>1.6265000000000002E-2</v>
      </c>
      <c r="AC143" s="27">
        <f>'AEO 2023 Table 49 Raw'!AF130</f>
        <v>1.7672E-2</v>
      </c>
      <c r="AD143" s="27">
        <f>'AEO 2023 Table 49 Raw'!AG130</f>
        <v>1.9127000000000002E-2</v>
      </c>
      <c r="AE143" s="27">
        <f>'AEO 2023 Table 49 Raw'!AH130</f>
        <v>2.0625000000000001E-2</v>
      </c>
      <c r="AF143" s="45" t="str">
        <f>'AEO 2023 Table 49 Raw'!AI130</f>
        <v>- -</v>
      </c>
    </row>
    <row r="144" spans="1:32" ht="12" customHeight="1">
      <c r="A144" s="8" t="s">
        <v>1400</v>
      </c>
      <c r="B144" s="24" t="s">
        <v>1282</v>
      </c>
      <c r="C144" s="27">
        <f>'AEO 2023 Table 49 Raw'!F131</f>
        <v>0</v>
      </c>
      <c r="D144" s="27">
        <f>'AEO 2023 Table 49 Raw'!G131</f>
        <v>3.0699999999999998E-4</v>
      </c>
      <c r="E144" s="27">
        <f>'AEO 2023 Table 49 Raw'!H131</f>
        <v>6.1899999999999998E-4</v>
      </c>
      <c r="F144" s="27">
        <f>'AEO 2023 Table 49 Raw'!I131</f>
        <v>9.3800000000000003E-4</v>
      </c>
      <c r="G144" s="27">
        <f>'AEO 2023 Table 49 Raw'!J131</f>
        <v>1.258E-3</v>
      </c>
      <c r="H144" s="27">
        <f>'AEO 2023 Table 49 Raw'!K131</f>
        <v>1.5770000000000001E-3</v>
      </c>
      <c r="I144" s="27">
        <f>'AEO 2023 Table 49 Raw'!L131</f>
        <v>1.9040000000000001E-3</v>
      </c>
      <c r="J144" s="27">
        <f>'AEO 2023 Table 49 Raw'!M131</f>
        <v>2.2420000000000001E-3</v>
      </c>
      <c r="K144" s="27">
        <f>'AEO 2023 Table 49 Raw'!N131</f>
        <v>2.5929999999999998E-3</v>
      </c>
      <c r="L144" s="27">
        <f>'AEO 2023 Table 49 Raw'!O131</f>
        <v>2.9659999999999999E-3</v>
      </c>
      <c r="M144" s="27">
        <f>'AEO 2023 Table 49 Raw'!P131</f>
        <v>3.372E-3</v>
      </c>
      <c r="N144" s="27">
        <f>'AEO 2023 Table 49 Raw'!Q131</f>
        <v>3.8159999999999999E-3</v>
      </c>
      <c r="O144" s="27">
        <f>'AEO 2023 Table 49 Raw'!R131</f>
        <v>4.2909999999999997E-3</v>
      </c>
      <c r="P144" s="27">
        <f>'AEO 2023 Table 49 Raw'!S131</f>
        <v>4.8040000000000001E-3</v>
      </c>
      <c r="Q144" s="27">
        <f>'AEO 2023 Table 49 Raw'!T131</f>
        <v>5.3660000000000001E-3</v>
      </c>
      <c r="R144" s="27">
        <f>'AEO 2023 Table 49 Raw'!U131</f>
        <v>5.9919999999999999E-3</v>
      </c>
      <c r="S144" s="27">
        <f>'AEO 2023 Table 49 Raw'!V131</f>
        <v>6.6959999999999997E-3</v>
      </c>
      <c r="T144" s="27">
        <f>'AEO 2023 Table 49 Raw'!W131</f>
        <v>7.4910000000000003E-3</v>
      </c>
      <c r="U144" s="27">
        <f>'AEO 2023 Table 49 Raw'!X131</f>
        <v>8.3840000000000008E-3</v>
      </c>
      <c r="V144" s="27">
        <f>'AEO 2023 Table 49 Raw'!Y131</f>
        <v>9.3779999999999992E-3</v>
      </c>
      <c r="W144" s="27">
        <f>'AEO 2023 Table 49 Raw'!Z131</f>
        <v>1.0472E-2</v>
      </c>
      <c r="X144" s="27">
        <f>'AEO 2023 Table 49 Raw'!AA131</f>
        <v>1.166E-2</v>
      </c>
      <c r="Y144" s="27">
        <f>'AEO 2023 Table 49 Raw'!AB131</f>
        <v>1.2933E-2</v>
      </c>
      <c r="Z144" s="27">
        <f>'AEO 2023 Table 49 Raw'!AC131</f>
        <v>1.4290000000000001E-2</v>
      </c>
      <c r="AA144" s="27">
        <f>'AEO 2023 Table 49 Raw'!AD131</f>
        <v>1.5731999999999999E-2</v>
      </c>
      <c r="AB144" s="27">
        <f>'AEO 2023 Table 49 Raw'!AE131</f>
        <v>1.7247999999999999E-2</v>
      </c>
      <c r="AC144" s="27">
        <f>'AEO 2023 Table 49 Raw'!AF131</f>
        <v>1.8831000000000001E-2</v>
      </c>
      <c r="AD144" s="27">
        <f>'AEO 2023 Table 49 Raw'!AG131</f>
        <v>2.0472000000000001E-2</v>
      </c>
      <c r="AE144" s="27">
        <f>'AEO 2023 Table 49 Raw'!AH131</f>
        <v>2.2161E-2</v>
      </c>
      <c r="AF144" s="45" t="str">
        <f>'AEO 2023 Table 49 Raw'!AI131</f>
        <v>- -</v>
      </c>
    </row>
    <row r="145" spans="1:32" ht="12" customHeight="1">
      <c r="A145" s="8" t="s">
        <v>1401</v>
      </c>
      <c r="B145" s="24" t="s">
        <v>1284</v>
      </c>
      <c r="C145" s="27">
        <f>'AEO 2023 Table 49 Raw'!F132</f>
        <v>0</v>
      </c>
      <c r="D145" s="27">
        <f>'AEO 2023 Table 49 Raw'!G132</f>
        <v>0</v>
      </c>
      <c r="E145" s="27">
        <f>'AEO 2023 Table 49 Raw'!H132</f>
        <v>0</v>
      </c>
      <c r="F145" s="27">
        <f>'AEO 2023 Table 49 Raw'!I132</f>
        <v>0</v>
      </c>
      <c r="G145" s="27">
        <f>'AEO 2023 Table 49 Raw'!J132</f>
        <v>0</v>
      </c>
      <c r="H145" s="27">
        <f>'AEO 2023 Table 49 Raw'!K132</f>
        <v>0</v>
      </c>
      <c r="I145" s="27">
        <f>'AEO 2023 Table 49 Raw'!L132</f>
        <v>0</v>
      </c>
      <c r="J145" s="27">
        <f>'AEO 2023 Table 49 Raw'!M132</f>
        <v>9.9999999999999995E-7</v>
      </c>
      <c r="K145" s="27">
        <f>'AEO 2023 Table 49 Raw'!N132</f>
        <v>9.9999999999999995E-7</v>
      </c>
      <c r="L145" s="27">
        <f>'AEO 2023 Table 49 Raw'!O132</f>
        <v>9.9999999999999995E-7</v>
      </c>
      <c r="M145" s="27">
        <f>'AEO 2023 Table 49 Raw'!P132</f>
        <v>9.9999999999999995E-7</v>
      </c>
      <c r="N145" s="27">
        <f>'AEO 2023 Table 49 Raw'!Q132</f>
        <v>9.9999999999999995E-7</v>
      </c>
      <c r="O145" s="27">
        <f>'AEO 2023 Table 49 Raw'!R132</f>
        <v>9.9999999999999995E-7</v>
      </c>
      <c r="P145" s="27">
        <f>'AEO 2023 Table 49 Raw'!S132</f>
        <v>9.9999999999999995E-7</v>
      </c>
      <c r="Q145" s="27">
        <f>'AEO 2023 Table 49 Raw'!T132</f>
        <v>9.9999999999999995E-7</v>
      </c>
      <c r="R145" s="27">
        <f>'AEO 2023 Table 49 Raw'!U132</f>
        <v>9.9999999999999995E-7</v>
      </c>
      <c r="S145" s="27">
        <f>'AEO 2023 Table 49 Raw'!V132</f>
        <v>9.9999999999999995E-7</v>
      </c>
      <c r="T145" s="27">
        <f>'AEO 2023 Table 49 Raw'!W132</f>
        <v>1.9999999999999999E-6</v>
      </c>
      <c r="U145" s="27">
        <f>'AEO 2023 Table 49 Raw'!X132</f>
        <v>1.9999999999999999E-6</v>
      </c>
      <c r="V145" s="27">
        <f>'AEO 2023 Table 49 Raw'!Y132</f>
        <v>1.9999999999999999E-6</v>
      </c>
      <c r="W145" s="27">
        <f>'AEO 2023 Table 49 Raw'!Z132</f>
        <v>1.9999999999999999E-6</v>
      </c>
      <c r="X145" s="27">
        <f>'AEO 2023 Table 49 Raw'!AA132</f>
        <v>1.9999999999999999E-6</v>
      </c>
      <c r="Y145" s="27">
        <f>'AEO 2023 Table 49 Raw'!AB132</f>
        <v>1.9999999999999999E-6</v>
      </c>
      <c r="Z145" s="27">
        <f>'AEO 2023 Table 49 Raw'!AC132</f>
        <v>1.9999999999999999E-6</v>
      </c>
      <c r="AA145" s="27">
        <f>'AEO 2023 Table 49 Raw'!AD132</f>
        <v>1.9999999999999999E-6</v>
      </c>
      <c r="AB145" s="27">
        <f>'AEO 2023 Table 49 Raw'!AE132</f>
        <v>1.9999999999999999E-6</v>
      </c>
      <c r="AC145" s="27">
        <f>'AEO 2023 Table 49 Raw'!AF132</f>
        <v>1.9999999999999999E-6</v>
      </c>
      <c r="AD145" s="27">
        <f>'AEO 2023 Table 49 Raw'!AG132</f>
        <v>1.9999999999999999E-6</v>
      </c>
      <c r="AE145" s="27">
        <f>'AEO 2023 Table 49 Raw'!AH132</f>
        <v>1.9999999999999999E-6</v>
      </c>
      <c r="AF145" s="45" t="str">
        <f>'AEO 2023 Table 49 Raw'!AI132</f>
        <v>- -</v>
      </c>
    </row>
    <row r="146" spans="1:32" ht="12" customHeight="1">
      <c r="A146" s="8" t="s">
        <v>1402</v>
      </c>
      <c r="B146" s="24" t="s">
        <v>1286</v>
      </c>
      <c r="C146" s="27">
        <f>'AEO 2023 Table 49 Raw'!F133</f>
        <v>4.5572350000000004</v>
      </c>
      <c r="D146" s="27">
        <f>'AEO 2023 Table 49 Raw'!G133</f>
        <v>4.7015169999999999</v>
      </c>
      <c r="E146" s="27">
        <f>'AEO 2023 Table 49 Raw'!H133</f>
        <v>4.8540369999999999</v>
      </c>
      <c r="F146" s="27">
        <f>'AEO 2023 Table 49 Raw'!I133</f>
        <v>5.0171279999999996</v>
      </c>
      <c r="G146" s="27">
        <f>'AEO 2023 Table 49 Raw'!J133</f>
        <v>5.1817539999999997</v>
      </c>
      <c r="H146" s="27">
        <f>'AEO 2023 Table 49 Raw'!K133</f>
        <v>5.3421240000000001</v>
      </c>
      <c r="I146" s="27">
        <f>'AEO 2023 Table 49 Raw'!L133</f>
        <v>5.4993150000000002</v>
      </c>
      <c r="J146" s="27">
        <f>'AEO 2023 Table 49 Raw'!M133</f>
        <v>5.6528340000000004</v>
      </c>
      <c r="K146" s="27">
        <f>'AEO 2023 Table 49 Raw'!N133</f>
        <v>5.8014460000000003</v>
      </c>
      <c r="L146" s="27">
        <f>'AEO 2023 Table 49 Raw'!O133</f>
        <v>5.9443580000000003</v>
      </c>
      <c r="M146" s="27">
        <f>'AEO 2023 Table 49 Raw'!P133</f>
        <v>6.0898839999999996</v>
      </c>
      <c r="N146" s="27">
        <f>'AEO 2023 Table 49 Raw'!Q133</f>
        <v>6.2288509999999997</v>
      </c>
      <c r="O146" s="27">
        <f>'AEO 2023 Table 49 Raw'!R133</f>
        <v>6.3593000000000002</v>
      </c>
      <c r="P146" s="27">
        <f>'AEO 2023 Table 49 Raw'!S133</f>
        <v>6.4799410000000002</v>
      </c>
      <c r="Q146" s="27">
        <f>'AEO 2023 Table 49 Raw'!T133</f>
        <v>6.5985399999999998</v>
      </c>
      <c r="R146" s="27">
        <f>'AEO 2023 Table 49 Raw'!U133</f>
        <v>6.7175419999999999</v>
      </c>
      <c r="S146" s="27">
        <f>'AEO 2023 Table 49 Raw'!V133</f>
        <v>6.8385049999999996</v>
      </c>
      <c r="T146" s="27">
        <f>'AEO 2023 Table 49 Raw'!W133</f>
        <v>6.9594290000000001</v>
      </c>
      <c r="U146" s="27">
        <f>'AEO 2023 Table 49 Raw'!X133</f>
        <v>7.0788570000000002</v>
      </c>
      <c r="V146" s="27">
        <f>'AEO 2023 Table 49 Raw'!Y133</f>
        <v>7.2028530000000002</v>
      </c>
      <c r="W146" s="27">
        <f>'AEO 2023 Table 49 Raw'!Z133</f>
        <v>7.3254200000000003</v>
      </c>
      <c r="X146" s="27">
        <f>'AEO 2023 Table 49 Raw'!AA133</f>
        <v>7.4569270000000003</v>
      </c>
      <c r="Y146" s="27">
        <f>'AEO 2023 Table 49 Raw'!AB133</f>
        <v>7.5941330000000002</v>
      </c>
      <c r="Z146" s="27">
        <f>'AEO 2023 Table 49 Raw'!AC133</f>
        <v>7.7256629999999999</v>
      </c>
      <c r="AA146" s="27">
        <f>'AEO 2023 Table 49 Raw'!AD133</f>
        <v>7.8520909999999997</v>
      </c>
      <c r="AB146" s="27">
        <f>'AEO 2023 Table 49 Raw'!AE133</f>
        <v>7.9811259999999997</v>
      </c>
      <c r="AC146" s="27">
        <f>'AEO 2023 Table 49 Raw'!AF133</f>
        <v>8.1111160000000009</v>
      </c>
      <c r="AD146" s="27">
        <f>'AEO 2023 Table 49 Raw'!AG133</f>
        <v>8.2307199999999998</v>
      </c>
      <c r="AE146" s="27">
        <f>'AEO 2023 Table 49 Raw'!AH133</f>
        <v>8.3459269999999997</v>
      </c>
      <c r="AF146" s="45">
        <f>'AEO 2023 Table 49 Raw'!AI133</f>
        <v>2.1999999999999999E-2</v>
      </c>
    </row>
    <row r="147" spans="1:32" ht="12" customHeight="1">
      <c r="B147" s="23" t="s">
        <v>1287</v>
      </c>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c r="AA147" s="27"/>
      <c r="AB147" s="27"/>
      <c r="AC147" s="27"/>
      <c r="AD147" s="27"/>
      <c r="AE147" s="27"/>
      <c r="AF147" s="45"/>
    </row>
    <row r="148" spans="1:32" ht="12" customHeight="1">
      <c r="A148" s="8" t="s">
        <v>1403</v>
      </c>
      <c r="B148" s="24" t="s">
        <v>1269</v>
      </c>
      <c r="C148" s="27">
        <f>'AEO 2023 Table 49 Raw'!F135</f>
        <v>2.238826</v>
      </c>
      <c r="D148" s="27">
        <f>'AEO 2023 Table 49 Raw'!G135</f>
        <v>2.2633740000000002</v>
      </c>
      <c r="E148" s="27">
        <f>'AEO 2023 Table 49 Raw'!H135</f>
        <v>2.2858019999999999</v>
      </c>
      <c r="F148" s="27">
        <f>'AEO 2023 Table 49 Raw'!I135</f>
        <v>2.3155199999999998</v>
      </c>
      <c r="G148" s="27">
        <f>'AEO 2023 Table 49 Raw'!J135</f>
        <v>2.3517480000000002</v>
      </c>
      <c r="H148" s="27">
        <f>'AEO 2023 Table 49 Raw'!K135</f>
        <v>2.3905979999999998</v>
      </c>
      <c r="I148" s="27">
        <f>'AEO 2023 Table 49 Raw'!L135</f>
        <v>2.4309340000000002</v>
      </c>
      <c r="J148" s="27">
        <f>'AEO 2023 Table 49 Raw'!M135</f>
        <v>2.4686080000000001</v>
      </c>
      <c r="K148" s="27">
        <f>'AEO 2023 Table 49 Raw'!N135</f>
        <v>2.5038360000000002</v>
      </c>
      <c r="L148" s="27">
        <f>'AEO 2023 Table 49 Raw'!O135</f>
        <v>2.5353509999999999</v>
      </c>
      <c r="M148" s="27">
        <f>'AEO 2023 Table 49 Raw'!P135</f>
        <v>2.5670540000000002</v>
      </c>
      <c r="N148" s="27">
        <f>'AEO 2023 Table 49 Raw'!Q135</f>
        <v>2.5941019999999999</v>
      </c>
      <c r="O148" s="27">
        <f>'AEO 2023 Table 49 Raw'!R135</f>
        <v>2.6154500000000001</v>
      </c>
      <c r="P148" s="27">
        <f>'AEO 2023 Table 49 Raw'!S135</f>
        <v>2.6355559999999998</v>
      </c>
      <c r="Q148" s="27">
        <f>'AEO 2023 Table 49 Raw'!T135</f>
        <v>2.6571289999999999</v>
      </c>
      <c r="R148" s="27">
        <f>'AEO 2023 Table 49 Raw'!U135</f>
        <v>2.6805840000000001</v>
      </c>
      <c r="S148" s="27">
        <f>'AEO 2023 Table 49 Raw'!V135</f>
        <v>2.705066</v>
      </c>
      <c r="T148" s="27">
        <f>'AEO 2023 Table 49 Raw'!W135</f>
        <v>2.7292969999999999</v>
      </c>
      <c r="U148" s="27">
        <f>'AEO 2023 Table 49 Raw'!X135</f>
        <v>2.75204</v>
      </c>
      <c r="V148" s="27">
        <f>'AEO 2023 Table 49 Raw'!Y135</f>
        <v>2.772637</v>
      </c>
      <c r="W148" s="27">
        <f>'AEO 2023 Table 49 Raw'!Z135</f>
        <v>2.7935240000000001</v>
      </c>
      <c r="X148" s="27">
        <f>'AEO 2023 Table 49 Raw'!AA135</f>
        <v>2.8207249999999999</v>
      </c>
      <c r="Y148" s="27">
        <f>'AEO 2023 Table 49 Raw'!AB135</f>
        <v>2.8527390000000001</v>
      </c>
      <c r="Z148" s="27">
        <f>'AEO 2023 Table 49 Raw'!AC135</f>
        <v>2.8844479999999999</v>
      </c>
      <c r="AA148" s="27">
        <f>'AEO 2023 Table 49 Raw'!AD135</f>
        <v>2.9134350000000002</v>
      </c>
      <c r="AB148" s="27">
        <f>'AEO 2023 Table 49 Raw'!AE135</f>
        <v>2.9424649999999999</v>
      </c>
      <c r="AC148" s="27">
        <f>'AEO 2023 Table 49 Raw'!AF135</f>
        <v>2.9714170000000002</v>
      </c>
      <c r="AD148" s="27">
        <f>'AEO 2023 Table 49 Raw'!AG135</f>
        <v>2.9997310000000001</v>
      </c>
      <c r="AE148" s="27">
        <f>'AEO 2023 Table 49 Raw'!AH135</f>
        <v>3.026831</v>
      </c>
      <c r="AF148" s="45">
        <f>'AEO 2023 Table 49 Raw'!AI135</f>
        <v>1.0999999999999999E-2</v>
      </c>
    </row>
    <row r="149" spans="1:32" ht="12" customHeight="1">
      <c r="A149" s="8" t="s">
        <v>1404</v>
      </c>
      <c r="B149" s="24" t="s">
        <v>1271</v>
      </c>
      <c r="C149" s="27">
        <f>'AEO 2023 Table 49 Raw'!F136</f>
        <v>1.4996799999999999</v>
      </c>
      <c r="D149" s="27">
        <f>'AEO 2023 Table 49 Raw'!G136</f>
        <v>1.4961500000000001</v>
      </c>
      <c r="E149" s="27">
        <f>'AEO 2023 Table 49 Raw'!H136</f>
        <v>1.4948760000000001</v>
      </c>
      <c r="F149" s="27">
        <f>'AEO 2023 Table 49 Raw'!I136</f>
        <v>1.501371</v>
      </c>
      <c r="G149" s="27">
        <f>'AEO 2023 Table 49 Raw'!J136</f>
        <v>1.5139609999999999</v>
      </c>
      <c r="H149" s="27">
        <f>'AEO 2023 Table 49 Raw'!K136</f>
        <v>1.530346</v>
      </c>
      <c r="I149" s="27">
        <f>'AEO 2023 Table 49 Raw'!L136</f>
        <v>1.5480689999999999</v>
      </c>
      <c r="J149" s="27">
        <f>'AEO 2023 Table 49 Raw'!M136</f>
        <v>1.565221</v>
      </c>
      <c r="K149" s="27">
        <f>'AEO 2023 Table 49 Raw'!N136</f>
        <v>1.581971</v>
      </c>
      <c r="L149" s="27">
        <f>'AEO 2023 Table 49 Raw'!O136</f>
        <v>1.595356</v>
      </c>
      <c r="M149" s="27">
        <f>'AEO 2023 Table 49 Raw'!P136</f>
        <v>1.6105339999999999</v>
      </c>
      <c r="N149" s="27">
        <f>'AEO 2023 Table 49 Raw'!Q136</f>
        <v>1.6222669999999999</v>
      </c>
      <c r="O149" s="27">
        <f>'AEO 2023 Table 49 Raw'!R136</f>
        <v>1.6313610000000001</v>
      </c>
      <c r="P149" s="27">
        <f>'AEO 2023 Table 49 Raw'!S136</f>
        <v>1.6416010000000001</v>
      </c>
      <c r="Q149" s="27">
        <f>'AEO 2023 Table 49 Raw'!T136</f>
        <v>1.65225</v>
      </c>
      <c r="R149" s="27">
        <f>'AEO 2023 Table 49 Raw'!U136</f>
        <v>1.6639839999999999</v>
      </c>
      <c r="S149" s="27">
        <f>'AEO 2023 Table 49 Raw'!V136</f>
        <v>1.6763749999999999</v>
      </c>
      <c r="T149" s="27">
        <f>'AEO 2023 Table 49 Raw'!W136</f>
        <v>1.690836</v>
      </c>
      <c r="U149" s="27">
        <f>'AEO 2023 Table 49 Raw'!X136</f>
        <v>1.7037960000000001</v>
      </c>
      <c r="V149" s="27">
        <f>'AEO 2023 Table 49 Raw'!Y136</f>
        <v>1.717433</v>
      </c>
      <c r="W149" s="27">
        <f>'AEO 2023 Table 49 Raw'!Z136</f>
        <v>1.7319560000000001</v>
      </c>
      <c r="X149" s="27">
        <f>'AEO 2023 Table 49 Raw'!AA136</f>
        <v>1.749482</v>
      </c>
      <c r="Y149" s="27">
        <f>'AEO 2023 Table 49 Raw'!AB136</f>
        <v>1.7689250000000001</v>
      </c>
      <c r="Z149" s="27">
        <f>'AEO 2023 Table 49 Raw'!AC136</f>
        <v>1.7867660000000001</v>
      </c>
      <c r="AA149" s="27">
        <f>'AEO 2023 Table 49 Raw'!AD136</f>
        <v>1.8028120000000001</v>
      </c>
      <c r="AB149" s="27">
        <f>'AEO 2023 Table 49 Raw'!AE136</f>
        <v>1.81793</v>
      </c>
      <c r="AC149" s="27">
        <f>'AEO 2023 Table 49 Raw'!AF136</f>
        <v>1.8325530000000001</v>
      </c>
      <c r="AD149" s="27">
        <f>'AEO 2023 Table 49 Raw'!AG136</f>
        <v>1.8473809999999999</v>
      </c>
      <c r="AE149" s="27">
        <f>'AEO 2023 Table 49 Raw'!AH136</f>
        <v>1.860595</v>
      </c>
      <c r="AF149" s="45">
        <f>'AEO 2023 Table 49 Raw'!AI136</f>
        <v>8.0000000000000002E-3</v>
      </c>
    </row>
    <row r="150" spans="1:32" ht="15" customHeight="1">
      <c r="A150" s="8" t="s">
        <v>1405</v>
      </c>
      <c r="B150" s="24" t="s">
        <v>915</v>
      </c>
      <c r="C150" s="27">
        <f>'AEO 2023 Table 49 Raw'!F137</f>
        <v>2.483E-3</v>
      </c>
      <c r="D150" s="27">
        <f>'AEO 2023 Table 49 Raw'!G137</f>
        <v>2.4729999999999999E-3</v>
      </c>
      <c r="E150" s="27">
        <f>'AEO 2023 Table 49 Raw'!H137</f>
        <v>2.4919999999999999E-3</v>
      </c>
      <c r="F150" s="27">
        <f>'AEO 2023 Table 49 Raw'!I137</f>
        <v>2.5439999999999998E-3</v>
      </c>
      <c r="G150" s="27">
        <f>'AEO 2023 Table 49 Raw'!J137</f>
        <v>2.6310000000000001E-3</v>
      </c>
      <c r="H150" s="27">
        <f>'AEO 2023 Table 49 Raw'!K137</f>
        <v>2.7360000000000002E-3</v>
      </c>
      <c r="I150" s="27">
        <f>'AEO 2023 Table 49 Raw'!L137</f>
        <v>2.8579999999999999E-3</v>
      </c>
      <c r="J150" s="27">
        <f>'AEO 2023 Table 49 Raw'!M137</f>
        <v>2.9759999999999999E-3</v>
      </c>
      <c r="K150" s="27">
        <f>'AEO 2023 Table 49 Raw'!N137</f>
        <v>3.104E-3</v>
      </c>
      <c r="L150" s="27">
        <f>'AEO 2023 Table 49 Raw'!O137</f>
        <v>3.2360000000000002E-3</v>
      </c>
      <c r="M150" s="27">
        <f>'AEO 2023 Table 49 Raw'!P137</f>
        <v>3.3869999999999998E-3</v>
      </c>
      <c r="N150" s="27">
        <f>'AEO 2023 Table 49 Raw'!Q137</f>
        <v>3.565E-3</v>
      </c>
      <c r="O150" s="27">
        <f>'AEO 2023 Table 49 Raw'!R137</f>
        <v>3.7369999999999999E-3</v>
      </c>
      <c r="P150" s="27">
        <f>'AEO 2023 Table 49 Raw'!S137</f>
        <v>3.9110000000000004E-3</v>
      </c>
      <c r="Q150" s="27">
        <f>'AEO 2023 Table 49 Raw'!T137</f>
        <v>4.1190000000000003E-3</v>
      </c>
      <c r="R150" s="27">
        <f>'AEO 2023 Table 49 Raw'!U137</f>
        <v>4.365E-3</v>
      </c>
      <c r="S150" s="27">
        <f>'AEO 2023 Table 49 Raw'!V137</f>
        <v>4.6490000000000004E-3</v>
      </c>
      <c r="T150" s="27">
        <f>'AEO 2023 Table 49 Raw'!W137</f>
        <v>4.9719999999999999E-3</v>
      </c>
      <c r="U150" s="27">
        <f>'AEO 2023 Table 49 Raw'!X137</f>
        <v>5.3280000000000003E-3</v>
      </c>
      <c r="V150" s="27">
        <f>'AEO 2023 Table 49 Raw'!Y137</f>
        <v>5.7099999999999998E-3</v>
      </c>
      <c r="W150" s="27">
        <f>'AEO 2023 Table 49 Raw'!Z137</f>
        <v>6.117E-3</v>
      </c>
      <c r="X150" s="27">
        <f>'AEO 2023 Table 49 Raw'!AA137</f>
        <v>6.5510000000000004E-3</v>
      </c>
      <c r="Y150" s="27">
        <f>'AEO 2023 Table 49 Raw'!AB137</f>
        <v>7.0089999999999996E-3</v>
      </c>
      <c r="Z150" s="27">
        <f>'AEO 2023 Table 49 Raw'!AC137</f>
        <v>7.4830000000000001E-3</v>
      </c>
      <c r="AA150" s="27">
        <f>'AEO 2023 Table 49 Raw'!AD137</f>
        <v>7.9690000000000004E-3</v>
      </c>
      <c r="AB150" s="27">
        <f>'AEO 2023 Table 49 Raw'!AE137</f>
        <v>8.4659999999999996E-3</v>
      </c>
      <c r="AC150" s="27">
        <f>'AEO 2023 Table 49 Raw'!AF137</f>
        <v>8.9730000000000001E-3</v>
      </c>
      <c r="AD150" s="27">
        <f>'AEO 2023 Table 49 Raw'!AG137</f>
        <v>9.4160000000000008E-3</v>
      </c>
      <c r="AE150" s="27">
        <f>'AEO 2023 Table 49 Raw'!AH137</f>
        <v>9.8849999999999997E-3</v>
      </c>
      <c r="AF150" s="45">
        <f>'AEO 2023 Table 49 Raw'!AI137</f>
        <v>5.0999999999999997E-2</v>
      </c>
    </row>
    <row r="151" spans="1:32" ht="15" customHeight="1">
      <c r="A151" s="8" t="s">
        <v>1406</v>
      </c>
      <c r="B151" s="24" t="s">
        <v>1274</v>
      </c>
      <c r="C151" s="27">
        <f>'AEO 2023 Table 49 Raw'!F138</f>
        <v>2.431E-3</v>
      </c>
      <c r="D151" s="27">
        <f>'AEO 2023 Table 49 Raw'!G138</f>
        <v>2.4499999999999999E-3</v>
      </c>
      <c r="E151" s="27">
        <f>'AEO 2023 Table 49 Raw'!H138</f>
        <v>2.457E-3</v>
      </c>
      <c r="F151" s="27">
        <f>'AEO 2023 Table 49 Raw'!I138</f>
        <v>2.4559999999999998E-3</v>
      </c>
      <c r="G151" s="27">
        <f>'AEO 2023 Table 49 Raw'!J138</f>
        <v>2.447E-3</v>
      </c>
      <c r="H151" s="27">
        <f>'AEO 2023 Table 49 Raw'!K138</f>
        <v>2.4299999999999999E-3</v>
      </c>
      <c r="I151" s="27">
        <f>'AEO 2023 Table 49 Raw'!L138</f>
        <v>2.4030000000000002E-3</v>
      </c>
      <c r="J151" s="27">
        <f>'AEO 2023 Table 49 Raw'!M138</f>
        <v>2.369E-3</v>
      </c>
      <c r="K151" s="27">
        <f>'AEO 2023 Table 49 Raw'!N138</f>
        <v>2.3259999999999999E-3</v>
      </c>
      <c r="L151" s="27">
        <f>'AEO 2023 Table 49 Raw'!O138</f>
        <v>2.2750000000000001E-3</v>
      </c>
      <c r="M151" s="27">
        <f>'AEO 2023 Table 49 Raw'!P138</f>
        <v>2.2179999999999999E-3</v>
      </c>
      <c r="N151" s="27">
        <f>'AEO 2023 Table 49 Raw'!Q138</f>
        <v>2.1559999999999999E-3</v>
      </c>
      <c r="O151" s="27">
        <f>'AEO 2023 Table 49 Raw'!R138</f>
        <v>2.0869999999999999E-3</v>
      </c>
      <c r="P151" s="27">
        <f>'AEO 2023 Table 49 Raw'!S138</f>
        <v>2.0119999999999999E-3</v>
      </c>
      <c r="Q151" s="27">
        <f>'AEO 2023 Table 49 Raw'!T138</f>
        <v>1.926E-3</v>
      </c>
      <c r="R151" s="27">
        <f>'AEO 2023 Table 49 Raw'!U138</f>
        <v>1.8400000000000001E-3</v>
      </c>
      <c r="S151" s="27">
        <f>'AEO 2023 Table 49 Raw'!V138</f>
        <v>1.7520000000000001E-3</v>
      </c>
      <c r="T151" s="27">
        <f>'AEO 2023 Table 49 Raw'!W138</f>
        <v>1.67E-3</v>
      </c>
      <c r="U151" s="27">
        <f>'AEO 2023 Table 49 Raw'!X138</f>
        <v>1.593E-3</v>
      </c>
      <c r="V151" s="27">
        <f>'AEO 2023 Table 49 Raw'!Y138</f>
        <v>1.5039999999999999E-3</v>
      </c>
      <c r="W151" s="27">
        <f>'AEO 2023 Table 49 Raw'!Z138</f>
        <v>1.4250000000000001E-3</v>
      </c>
      <c r="X151" s="27">
        <f>'AEO 2023 Table 49 Raw'!AA138</f>
        <v>1.3209999999999999E-3</v>
      </c>
      <c r="Y151" s="27">
        <f>'AEO 2023 Table 49 Raw'!AB138</f>
        <v>1.209E-3</v>
      </c>
      <c r="Z151" s="27">
        <f>'AEO 2023 Table 49 Raw'!AC138</f>
        <v>1.1169999999999999E-3</v>
      </c>
      <c r="AA151" s="27">
        <f>'AEO 2023 Table 49 Raw'!AD138</f>
        <v>1.0380000000000001E-3</v>
      </c>
      <c r="AB151" s="27">
        <f>'AEO 2023 Table 49 Raw'!AE138</f>
        <v>9.5399999999999999E-4</v>
      </c>
      <c r="AC151" s="27">
        <f>'AEO 2023 Table 49 Raw'!AF138</f>
        <v>8.6600000000000002E-4</v>
      </c>
      <c r="AD151" s="27">
        <f>'AEO 2023 Table 49 Raw'!AG138</f>
        <v>7.8600000000000002E-4</v>
      </c>
      <c r="AE151" s="27">
        <f>'AEO 2023 Table 49 Raw'!AH138</f>
        <v>7.1699999999999997E-4</v>
      </c>
      <c r="AF151" s="45">
        <f>'AEO 2023 Table 49 Raw'!AI138</f>
        <v>-4.2999999999999997E-2</v>
      </c>
    </row>
    <row r="152" spans="1:32" ht="15" customHeight="1">
      <c r="A152" s="8" t="s">
        <v>1407</v>
      </c>
      <c r="B152" s="24" t="s">
        <v>1276</v>
      </c>
      <c r="C152" s="27">
        <f>'AEO 2023 Table 49 Raw'!F139</f>
        <v>3.3873E-2</v>
      </c>
      <c r="D152" s="27">
        <f>'AEO 2023 Table 49 Raw'!G139</f>
        <v>3.6921000000000002E-2</v>
      </c>
      <c r="E152" s="27">
        <f>'AEO 2023 Table 49 Raw'!H139</f>
        <v>4.0156999999999998E-2</v>
      </c>
      <c r="F152" s="27">
        <f>'AEO 2023 Table 49 Raw'!I139</f>
        <v>4.3819999999999998E-2</v>
      </c>
      <c r="G152" s="27">
        <f>'AEO 2023 Table 49 Raw'!J139</f>
        <v>4.8011999999999999E-2</v>
      </c>
      <c r="H152" s="27">
        <f>'AEO 2023 Table 49 Raw'!K139</f>
        <v>5.2770999999999998E-2</v>
      </c>
      <c r="I152" s="27">
        <f>'AEO 2023 Table 49 Raw'!L139</f>
        <v>5.7967999999999999E-2</v>
      </c>
      <c r="J152" s="27">
        <f>'AEO 2023 Table 49 Raw'!M139</f>
        <v>6.3547999999999993E-2</v>
      </c>
      <c r="K152" s="27">
        <f>'AEO 2023 Table 49 Raw'!N139</f>
        <v>6.9445000000000007E-2</v>
      </c>
      <c r="L152" s="27">
        <f>'AEO 2023 Table 49 Raw'!O139</f>
        <v>7.5789999999999996E-2</v>
      </c>
      <c r="M152" s="27">
        <f>'AEO 2023 Table 49 Raw'!P139</f>
        <v>8.2756999999999997E-2</v>
      </c>
      <c r="N152" s="27">
        <f>'AEO 2023 Table 49 Raw'!Q139</f>
        <v>9.0409000000000003E-2</v>
      </c>
      <c r="O152" s="27">
        <f>'AEO 2023 Table 49 Raw'!R139</f>
        <v>9.8462999999999995E-2</v>
      </c>
      <c r="P152" s="27">
        <f>'AEO 2023 Table 49 Raw'!S139</f>
        <v>0.10691199999999999</v>
      </c>
      <c r="Q152" s="27">
        <f>'AEO 2023 Table 49 Raw'!T139</f>
        <v>0.11577800000000001</v>
      </c>
      <c r="R152" s="27">
        <f>'AEO 2023 Table 49 Raw'!U139</f>
        <v>0.125143</v>
      </c>
      <c r="S152" s="27">
        <f>'AEO 2023 Table 49 Raw'!V139</f>
        <v>0.134995</v>
      </c>
      <c r="T152" s="27">
        <f>'AEO 2023 Table 49 Raw'!W139</f>
        <v>0.145313</v>
      </c>
      <c r="U152" s="27">
        <f>'AEO 2023 Table 49 Raw'!X139</f>
        <v>0.15598699999999999</v>
      </c>
      <c r="V152" s="27">
        <f>'AEO 2023 Table 49 Raw'!Y139</f>
        <v>0.166876</v>
      </c>
      <c r="W152" s="27">
        <f>'AEO 2023 Table 49 Raw'!Z139</f>
        <v>0.17783499999999999</v>
      </c>
      <c r="X152" s="27">
        <f>'AEO 2023 Table 49 Raw'!AA139</f>
        <v>0.18885399999999999</v>
      </c>
      <c r="Y152" s="27">
        <f>'AEO 2023 Table 49 Raw'!AB139</f>
        <v>0.19978299999999999</v>
      </c>
      <c r="Z152" s="27">
        <f>'AEO 2023 Table 49 Raw'!AC139</f>
        <v>0.210512</v>
      </c>
      <c r="AA152" s="27">
        <f>'AEO 2023 Table 49 Raw'!AD139</f>
        <v>0.22093399999999999</v>
      </c>
      <c r="AB152" s="27">
        <f>'AEO 2023 Table 49 Raw'!AE139</f>
        <v>0.23105999999999999</v>
      </c>
      <c r="AC152" s="27">
        <f>'AEO 2023 Table 49 Raw'!AF139</f>
        <v>0.24081900000000001</v>
      </c>
      <c r="AD152" s="27">
        <f>'AEO 2023 Table 49 Raw'!AG139</f>
        <v>0.25052000000000002</v>
      </c>
      <c r="AE152" s="27">
        <f>'AEO 2023 Table 49 Raw'!AH139</f>
        <v>0.260079</v>
      </c>
      <c r="AF152" s="45">
        <f>'AEO 2023 Table 49 Raw'!AI139</f>
        <v>7.5999999999999998E-2</v>
      </c>
    </row>
    <row r="153" spans="1:32" ht="15" customHeight="1">
      <c r="A153" s="8" t="s">
        <v>1408</v>
      </c>
      <c r="B153" s="24" t="s">
        <v>1278</v>
      </c>
      <c r="C153" s="27">
        <f>'AEO 2023 Table 49 Raw'!F140</f>
        <v>2.41E-4</v>
      </c>
      <c r="D153" s="27">
        <f>'AEO 2023 Table 49 Raw'!G140</f>
        <v>2.9E-4</v>
      </c>
      <c r="E153" s="27">
        <f>'AEO 2023 Table 49 Raw'!H140</f>
        <v>3.3199999999999999E-4</v>
      </c>
      <c r="F153" s="27">
        <f>'AEO 2023 Table 49 Raw'!I140</f>
        <v>3.7199999999999999E-4</v>
      </c>
      <c r="G153" s="27">
        <f>'AEO 2023 Table 49 Raw'!J140</f>
        <v>4.08E-4</v>
      </c>
      <c r="H153" s="27">
        <f>'AEO 2023 Table 49 Raw'!K140</f>
        <v>4.4000000000000002E-4</v>
      </c>
      <c r="I153" s="27">
        <f>'AEO 2023 Table 49 Raw'!L140</f>
        <v>4.6799999999999999E-4</v>
      </c>
      <c r="J153" s="27">
        <f>'AEO 2023 Table 49 Raw'!M140</f>
        <v>4.9100000000000001E-4</v>
      </c>
      <c r="K153" s="27">
        <f>'AEO 2023 Table 49 Raw'!N140</f>
        <v>5.0900000000000001E-4</v>
      </c>
      <c r="L153" s="27">
        <f>'AEO 2023 Table 49 Raw'!O140</f>
        <v>5.2300000000000003E-4</v>
      </c>
      <c r="M153" s="27">
        <f>'AEO 2023 Table 49 Raw'!P140</f>
        <v>5.3300000000000005E-4</v>
      </c>
      <c r="N153" s="27">
        <f>'AEO 2023 Table 49 Raw'!Q140</f>
        <v>5.4000000000000001E-4</v>
      </c>
      <c r="O153" s="27">
        <f>'AEO 2023 Table 49 Raw'!R140</f>
        <v>5.4299999999999997E-4</v>
      </c>
      <c r="P153" s="27">
        <f>'AEO 2023 Table 49 Raw'!S140</f>
        <v>5.4299999999999997E-4</v>
      </c>
      <c r="Q153" s="27">
        <f>'AEO 2023 Table 49 Raw'!T140</f>
        <v>5.4000000000000001E-4</v>
      </c>
      <c r="R153" s="27">
        <f>'AEO 2023 Table 49 Raw'!U140</f>
        <v>5.3399999999999997E-4</v>
      </c>
      <c r="S153" s="27">
        <f>'AEO 2023 Table 49 Raw'!V140</f>
        <v>5.2700000000000002E-4</v>
      </c>
      <c r="T153" s="27">
        <f>'AEO 2023 Table 49 Raw'!W140</f>
        <v>5.1800000000000001E-4</v>
      </c>
      <c r="U153" s="27">
        <f>'AEO 2023 Table 49 Raw'!X140</f>
        <v>5.0600000000000005E-4</v>
      </c>
      <c r="V153" s="27">
        <f>'AEO 2023 Table 49 Raw'!Y140</f>
        <v>4.9399999999999997E-4</v>
      </c>
      <c r="W153" s="27">
        <f>'AEO 2023 Table 49 Raw'!Z140</f>
        <v>4.8000000000000001E-4</v>
      </c>
      <c r="X153" s="27">
        <f>'AEO 2023 Table 49 Raw'!AA140</f>
        <v>4.6500000000000003E-4</v>
      </c>
      <c r="Y153" s="27">
        <f>'AEO 2023 Table 49 Raw'!AB140</f>
        <v>4.4900000000000002E-4</v>
      </c>
      <c r="Z153" s="27">
        <f>'AEO 2023 Table 49 Raw'!AC140</f>
        <v>4.3300000000000001E-4</v>
      </c>
      <c r="AA153" s="27">
        <f>'AEO 2023 Table 49 Raw'!AD140</f>
        <v>4.1599999999999997E-4</v>
      </c>
      <c r="AB153" s="27">
        <f>'AEO 2023 Table 49 Raw'!AE140</f>
        <v>3.9899999999999999E-4</v>
      </c>
      <c r="AC153" s="27">
        <f>'AEO 2023 Table 49 Raw'!AF140</f>
        <v>3.8200000000000002E-4</v>
      </c>
      <c r="AD153" s="27">
        <f>'AEO 2023 Table 49 Raw'!AG140</f>
        <v>3.6400000000000001E-4</v>
      </c>
      <c r="AE153" s="27">
        <f>'AEO 2023 Table 49 Raw'!AH140</f>
        <v>3.4699999999999998E-4</v>
      </c>
      <c r="AF153" s="45">
        <f>'AEO 2023 Table 49 Raw'!AI140</f>
        <v>1.2999999999999999E-2</v>
      </c>
    </row>
    <row r="154" spans="1:32" ht="15" customHeight="1">
      <c r="A154" s="8" t="s">
        <v>1409</v>
      </c>
      <c r="B154" s="24" t="s">
        <v>1280</v>
      </c>
      <c r="C154" s="27">
        <f>'AEO 2023 Table 49 Raw'!F141</f>
        <v>0</v>
      </c>
      <c r="D154" s="27">
        <f>'AEO 2023 Table 49 Raw'!G141</f>
        <v>0</v>
      </c>
      <c r="E154" s="27">
        <f>'AEO 2023 Table 49 Raw'!H141</f>
        <v>1.8599999999999999E-4</v>
      </c>
      <c r="F154" s="27">
        <f>'AEO 2023 Table 49 Raw'!I141</f>
        <v>3.88E-4</v>
      </c>
      <c r="G154" s="27">
        <f>'AEO 2023 Table 49 Raw'!J141</f>
        <v>6.0300000000000002E-4</v>
      </c>
      <c r="H154" s="27">
        <f>'AEO 2023 Table 49 Raw'!K141</f>
        <v>8.2799999999999996E-4</v>
      </c>
      <c r="I154" s="27">
        <f>'AEO 2023 Table 49 Raw'!L141</f>
        <v>1.06E-3</v>
      </c>
      <c r="J154" s="27">
        <f>'AEO 2023 Table 49 Raw'!M141</f>
        <v>1.297E-3</v>
      </c>
      <c r="K154" s="27">
        <f>'AEO 2023 Table 49 Raw'!N141</f>
        <v>1.5330000000000001E-3</v>
      </c>
      <c r="L154" s="27">
        <f>'AEO 2023 Table 49 Raw'!O141</f>
        <v>1.771E-3</v>
      </c>
      <c r="M154" s="27">
        <f>'AEO 2023 Table 49 Raw'!P141</f>
        <v>2.016E-3</v>
      </c>
      <c r="N154" s="27">
        <f>'AEO 2023 Table 49 Raw'!Q141</f>
        <v>2.271E-3</v>
      </c>
      <c r="O154" s="27">
        <f>'AEO 2023 Table 49 Raw'!R141</f>
        <v>2.5300000000000001E-3</v>
      </c>
      <c r="P154" s="27">
        <f>'AEO 2023 Table 49 Raw'!S141</f>
        <v>2.7929999999999999E-3</v>
      </c>
      <c r="Q154" s="27">
        <f>'AEO 2023 Table 49 Raw'!T141</f>
        <v>3.0660000000000001E-3</v>
      </c>
      <c r="R154" s="27">
        <f>'AEO 2023 Table 49 Raw'!U141</f>
        <v>3.3540000000000002E-3</v>
      </c>
      <c r="S154" s="27">
        <f>'AEO 2023 Table 49 Raw'!V141</f>
        <v>3.6589999999999999E-3</v>
      </c>
      <c r="T154" s="27">
        <f>'AEO 2023 Table 49 Raw'!W141</f>
        <v>3.9839999999999997E-3</v>
      </c>
      <c r="U154" s="27">
        <f>'AEO 2023 Table 49 Raw'!X141</f>
        <v>4.3280000000000002E-3</v>
      </c>
      <c r="V154" s="27">
        <f>'AEO 2023 Table 49 Raw'!Y141</f>
        <v>4.692E-3</v>
      </c>
      <c r="W154" s="27">
        <f>'AEO 2023 Table 49 Raw'!Z141</f>
        <v>5.0749999999999997E-3</v>
      </c>
      <c r="X154" s="27">
        <f>'AEO 2023 Table 49 Raw'!AA141</f>
        <v>5.483E-3</v>
      </c>
      <c r="Y154" s="27">
        <f>'AEO 2023 Table 49 Raw'!AB141</f>
        <v>5.9129999999999999E-3</v>
      </c>
      <c r="Z154" s="27">
        <f>'AEO 2023 Table 49 Raw'!AC141</f>
        <v>6.3600000000000002E-3</v>
      </c>
      <c r="AA154" s="27">
        <f>'AEO 2023 Table 49 Raw'!AD141</f>
        <v>6.8240000000000002E-3</v>
      </c>
      <c r="AB154" s="27">
        <f>'AEO 2023 Table 49 Raw'!AE141</f>
        <v>7.3049999999999999E-3</v>
      </c>
      <c r="AC154" s="27">
        <f>'AEO 2023 Table 49 Raw'!AF141</f>
        <v>7.8040000000000002E-3</v>
      </c>
      <c r="AD154" s="27">
        <f>'AEO 2023 Table 49 Raw'!AG141</f>
        <v>8.3219999999999995E-3</v>
      </c>
      <c r="AE154" s="27">
        <f>'AEO 2023 Table 49 Raw'!AH141</f>
        <v>8.8590000000000006E-3</v>
      </c>
      <c r="AF154" s="45" t="str">
        <f>'AEO 2023 Table 49 Raw'!AI141</f>
        <v>- -</v>
      </c>
    </row>
    <row r="155" spans="1:32" ht="15" customHeight="1">
      <c r="A155" s="8" t="s">
        <v>1410</v>
      </c>
      <c r="B155" s="24" t="s">
        <v>1282</v>
      </c>
      <c r="C155" s="27">
        <f>'AEO 2023 Table 49 Raw'!F142</f>
        <v>0</v>
      </c>
      <c r="D155" s="27">
        <f>'AEO 2023 Table 49 Raw'!G142</f>
        <v>0</v>
      </c>
      <c r="E155" s="27">
        <f>'AEO 2023 Table 49 Raw'!H142</f>
        <v>1.8599999999999999E-4</v>
      </c>
      <c r="F155" s="27">
        <f>'AEO 2023 Table 49 Raw'!I142</f>
        <v>3.8200000000000002E-4</v>
      </c>
      <c r="G155" s="27">
        <f>'AEO 2023 Table 49 Raw'!J142</f>
        <v>5.8600000000000004E-4</v>
      </c>
      <c r="H155" s="27">
        <f>'AEO 2023 Table 49 Raw'!K142</f>
        <v>7.9500000000000003E-4</v>
      </c>
      <c r="I155" s="27">
        <f>'AEO 2023 Table 49 Raw'!L142</f>
        <v>1.0089999999999999E-3</v>
      </c>
      <c r="J155" s="27">
        <f>'AEO 2023 Table 49 Raw'!M142</f>
        <v>1.224E-3</v>
      </c>
      <c r="K155" s="27">
        <f>'AEO 2023 Table 49 Raw'!N142</f>
        <v>1.438E-3</v>
      </c>
      <c r="L155" s="27">
        <f>'AEO 2023 Table 49 Raw'!O142</f>
        <v>1.658E-3</v>
      </c>
      <c r="M155" s="27">
        <f>'AEO 2023 Table 49 Raw'!P142</f>
        <v>1.8890000000000001E-3</v>
      </c>
      <c r="N155" s="27">
        <f>'AEO 2023 Table 49 Raw'!Q142</f>
        <v>2.1380000000000001E-3</v>
      </c>
      <c r="O155" s="27">
        <f>'AEO 2023 Table 49 Raw'!R142</f>
        <v>2.3969999999999998E-3</v>
      </c>
      <c r="P155" s="27">
        <f>'AEO 2023 Table 49 Raw'!S142</f>
        <v>2.6689999999999999E-3</v>
      </c>
      <c r="Q155" s="27">
        <f>'AEO 2023 Table 49 Raw'!T142</f>
        <v>2.9610000000000001E-3</v>
      </c>
      <c r="R155" s="27">
        <f>'AEO 2023 Table 49 Raw'!U142</f>
        <v>3.2780000000000001E-3</v>
      </c>
      <c r="S155" s="27">
        <f>'AEO 2023 Table 49 Raw'!V142</f>
        <v>3.627E-3</v>
      </c>
      <c r="T155" s="27">
        <f>'AEO 2023 Table 49 Raw'!W142</f>
        <v>4.0109999999999998E-3</v>
      </c>
      <c r="U155" s="27">
        <f>'AEO 2023 Table 49 Raw'!X142</f>
        <v>4.4349999999999997E-3</v>
      </c>
      <c r="V155" s="27">
        <f>'AEO 2023 Table 49 Raw'!Y142</f>
        <v>4.8970000000000003E-3</v>
      </c>
      <c r="W155" s="27">
        <f>'AEO 2023 Table 49 Raw'!Z142</f>
        <v>5.4000000000000003E-3</v>
      </c>
      <c r="X155" s="27">
        <f>'AEO 2023 Table 49 Raw'!AA142</f>
        <v>5.9490000000000003E-3</v>
      </c>
      <c r="Y155" s="27">
        <f>'AEO 2023 Table 49 Raw'!AB142</f>
        <v>6.5420000000000001E-3</v>
      </c>
      <c r="Z155" s="27">
        <f>'AEO 2023 Table 49 Raw'!AC142</f>
        <v>7.1739999999999998E-3</v>
      </c>
      <c r="AA155" s="27">
        <f>'AEO 2023 Table 49 Raw'!AD142</f>
        <v>7.8429999999999993E-3</v>
      </c>
      <c r="AB155" s="27">
        <f>'AEO 2023 Table 49 Raw'!AE142</f>
        <v>8.548E-3</v>
      </c>
      <c r="AC155" s="27">
        <f>'AEO 2023 Table 49 Raw'!AF142</f>
        <v>9.2890000000000004E-3</v>
      </c>
      <c r="AD155" s="27">
        <f>'AEO 2023 Table 49 Raw'!AG142</f>
        <v>1.0071999999999999E-2</v>
      </c>
      <c r="AE155" s="27">
        <f>'AEO 2023 Table 49 Raw'!AH142</f>
        <v>1.0888999999999999E-2</v>
      </c>
      <c r="AF155" s="45" t="str">
        <f>'AEO 2023 Table 49 Raw'!AI142</f>
        <v>- -</v>
      </c>
    </row>
    <row r="156" spans="1:32" ht="15" customHeight="1">
      <c r="A156" s="8" t="s">
        <v>1411</v>
      </c>
      <c r="B156" s="24" t="s">
        <v>1284</v>
      </c>
      <c r="C156" s="27">
        <f>'AEO 2023 Table 49 Raw'!F143</f>
        <v>0</v>
      </c>
      <c r="D156" s="27">
        <f>'AEO 2023 Table 49 Raw'!G143</f>
        <v>0</v>
      </c>
      <c r="E156" s="27">
        <f>'AEO 2023 Table 49 Raw'!H143</f>
        <v>3.1100000000000002E-4</v>
      </c>
      <c r="F156" s="27">
        <f>'AEO 2023 Table 49 Raw'!I143</f>
        <v>6.5099999999999999E-4</v>
      </c>
      <c r="G156" s="27">
        <f>'AEO 2023 Table 49 Raw'!J143</f>
        <v>1.018E-3</v>
      </c>
      <c r="H156" s="27">
        <f>'AEO 2023 Table 49 Raw'!K143</f>
        <v>1.4040000000000001E-3</v>
      </c>
      <c r="I156" s="27">
        <f>'AEO 2023 Table 49 Raw'!L143</f>
        <v>1.8060000000000001E-3</v>
      </c>
      <c r="J156" s="27">
        <f>'AEO 2023 Table 49 Raw'!M143</f>
        <v>2.2160000000000001E-3</v>
      </c>
      <c r="K156" s="27">
        <f>'AEO 2023 Table 49 Raw'!N143</f>
        <v>2.6259999999999999E-3</v>
      </c>
      <c r="L156" s="27">
        <f>'AEO 2023 Table 49 Raw'!O143</f>
        <v>3.039E-3</v>
      </c>
      <c r="M156" s="27">
        <f>'AEO 2023 Table 49 Raw'!P143</f>
        <v>3.4629999999999999E-3</v>
      </c>
      <c r="N156" s="27">
        <f>'AEO 2023 Table 49 Raw'!Q143</f>
        <v>3.8990000000000001E-3</v>
      </c>
      <c r="O156" s="27">
        <f>'AEO 2023 Table 49 Raw'!R143</f>
        <v>4.3400000000000001E-3</v>
      </c>
      <c r="P156" s="27">
        <f>'AEO 2023 Table 49 Raw'!S143</f>
        <v>4.79E-3</v>
      </c>
      <c r="Q156" s="27">
        <f>'AEO 2023 Table 49 Raw'!T143</f>
        <v>5.2560000000000003E-3</v>
      </c>
      <c r="R156" s="27">
        <f>'AEO 2023 Table 49 Raw'!U143</f>
        <v>5.7499999999999999E-3</v>
      </c>
      <c r="S156" s="27">
        <f>'AEO 2023 Table 49 Raw'!V143</f>
        <v>6.2779999999999997E-3</v>
      </c>
      <c r="T156" s="27">
        <f>'AEO 2023 Table 49 Raw'!W143</f>
        <v>6.8459999999999997E-3</v>
      </c>
      <c r="U156" s="27">
        <f>'AEO 2023 Table 49 Raw'!X143</f>
        <v>7.456E-3</v>
      </c>
      <c r="V156" s="27">
        <f>'AEO 2023 Table 49 Raw'!Y143</f>
        <v>8.1049999999999994E-3</v>
      </c>
      <c r="W156" s="27">
        <f>'AEO 2023 Table 49 Raw'!Z143</f>
        <v>8.7980000000000003E-3</v>
      </c>
      <c r="X156" s="27">
        <f>'AEO 2023 Table 49 Raw'!AA143</f>
        <v>9.5399999999999999E-3</v>
      </c>
      <c r="Y156" s="27">
        <f>'AEO 2023 Table 49 Raw'!AB143</f>
        <v>1.0331E-2</v>
      </c>
      <c r="Z156" s="27">
        <f>'AEO 2023 Table 49 Raw'!AC143</f>
        <v>1.1159000000000001E-2</v>
      </c>
      <c r="AA156" s="27">
        <f>'AEO 2023 Table 49 Raw'!AD143</f>
        <v>1.2024999999999999E-2</v>
      </c>
      <c r="AB156" s="27">
        <f>'AEO 2023 Table 49 Raw'!AE143</f>
        <v>1.2926999999999999E-2</v>
      </c>
      <c r="AC156" s="27">
        <f>'AEO 2023 Table 49 Raw'!AF143</f>
        <v>1.3868999999999999E-2</v>
      </c>
      <c r="AD156" s="27">
        <f>'AEO 2023 Table 49 Raw'!AG143</f>
        <v>1.4857E-2</v>
      </c>
      <c r="AE156" s="27">
        <f>'AEO 2023 Table 49 Raw'!AH143</f>
        <v>1.5883999999999999E-2</v>
      </c>
      <c r="AF156" s="45" t="str">
        <f>'AEO 2023 Table 49 Raw'!AI143</f>
        <v>- -</v>
      </c>
    </row>
    <row r="157" spans="1:32" ht="15" customHeight="1">
      <c r="A157" s="8" t="s">
        <v>1412</v>
      </c>
      <c r="B157" s="24" t="s">
        <v>1298</v>
      </c>
      <c r="C157" s="27">
        <f>'AEO 2023 Table 49 Raw'!F144</f>
        <v>3.7775319999999999</v>
      </c>
      <c r="D157" s="27">
        <f>'AEO 2023 Table 49 Raw'!G144</f>
        <v>3.8016570000000001</v>
      </c>
      <c r="E157" s="27">
        <f>'AEO 2023 Table 49 Raw'!H144</f>
        <v>3.826797</v>
      </c>
      <c r="F157" s="27">
        <f>'AEO 2023 Table 49 Raw'!I144</f>
        <v>3.8675039999999998</v>
      </c>
      <c r="G157" s="27">
        <f>'AEO 2023 Table 49 Raw'!J144</f>
        <v>3.921414</v>
      </c>
      <c r="H157" s="27">
        <f>'AEO 2023 Table 49 Raw'!K144</f>
        <v>3.9823469999999999</v>
      </c>
      <c r="I157" s="27">
        <f>'AEO 2023 Table 49 Raw'!L144</f>
        <v>4.0465749999999998</v>
      </c>
      <c r="J157" s="27">
        <f>'AEO 2023 Table 49 Raw'!M144</f>
        <v>4.1079509999999999</v>
      </c>
      <c r="K157" s="27">
        <f>'AEO 2023 Table 49 Raw'!N144</f>
        <v>4.1667870000000002</v>
      </c>
      <c r="L157" s="27">
        <f>'AEO 2023 Table 49 Raw'!O144</f>
        <v>4.2190009999999996</v>
      </c>
      <c r="M157" s="27">
        <f>'AEO 2023 Table 49 Raw'!P144</f>
        <v>4.273854</v>
      </c>
      <c r="N157" s="27">
        <f>'AEO 2023 Table 49 Raw'!Q144</f>
        <v>4.321345</v>
      </c>
      <c r="O157" s="27">
        <f>'AEO 2023 Table 49 Raw'!R144</f>
        <v>4.3609059999999999</v>
      </c>
      <c r="P157" s="27">
        <f>'AEO 2023 Table 49 Raw'!S144</f>
        <v>4.4007839999999998</v>
      </c>
      <c r="Q157" s="27">
        <f>'AEO 2023 Table 49 Raw'!T144</f>
        <v>4.4430269999999998</v>
      </c>
      <c r="R157" s="27">
        <f>'AEO 2023 Table 49 Raw'!U144</f>
        <v>4.488836</v>
      </c>
      <c r="S157" s="27">
        <f>'AEO 2023 Table 49 Raw'!V144</f>
        <v>4.5369330000000003</v>
      </c>
      <c r="T157" s="27">
        <f>'AEO 2023 Table 49 Raw'!W144</f>
        <v>4.5874480000000002</v>
      </c>
      <c r="U157" s="27">
        <f>'AEO 2023 Table 49 Raw'!X144</f>
        <v>4.6354730000000002</v>
      </c>
      <c r="V157" s="27">
        <f>'AEO 2023 Table 49 Raw'!Y144</f>
        <v>4.6823509999999997</v>
      </c>
      <c r="W157" s="27">
        <f>'AEO 2023 Table 49 Raw'!Z144</f>
        <v>4.7306100000000004</v>
      </c>
      <c r="X157" s="27">
        <f>'AEO 2023 Table 49 Raw'!AA144</f>
        <v>4.7883639999999996</v>
      </c>
      <c r="Y157" s="27">
        <f>'AEO 2023 Table 49 Raw'!AB144</f>
        <v>4.8528969999999996</v>
      </c>
      <c r="Z157" s="27">
        <f>'AEO 2023 Table 49 Raw'!AC144</f>
        <v>4.9154470000000003</v>
      </c>
      <c r="AA157" s="27">
        <f>'AEO 2023 Table 49 Raw'!AD144</f>
        <v>4.9732979999999998</v>
      </c>
      <c r="AB157" s="27">
        <f>'AEO 2023 Table 49 Raw'!AE144</f>
        <v>5.0300529999999997</v>
      </c>
      <c r="AC157" s="27">
        <f>'AEO 2023 Table 49 Raw'!AF144</f>
        <v>5.0859709999999998</v>
      </c>
      <c r="AD157" s="27">
        <f>'AEO 2023 Table 49 Raw'!AG144</f>
        <v>5.1414540000000004</v>
      </c>
      <c r="AE157" s="27">
        <f>'AEO 2023 Table 49 Raw'!AH144</f>
        <v>5.1940850000000003</v>
      </c>
      <c r="AF157" s="45">
        <f>'AEO 2023 Table 49 Raw'!AI144</f>
        <v>1.0999999999999999E-2</v>
      </c>
    </row>
    <row r="158" spans="1:32" ht="15" customHeight="1">
      <c r="B158" s="23" t="s">
        <v>1299</v>
      </c>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c r="AA158" s="27"/>
      <c r="AB158" s="27"/>
      <c r="AC158" s="27"/>
      <c r="AD158" s="27"/>
      <c r="AE158" s="27"/>
      <c r="AF158" s="45"/>
    </row>
    <row r="159" spans="1:32" ht="15" customHeight="1">
      <c r="A159" s="8" t="s">
        <v>1413</v>
      </c>
      <c r="B159" s="24" t="s">
        <v>1269</v>
      </c>
      <c r="C159" s="27">
        <f>'AEO 2023 Table 49 Raw'!F146</f>
        <v>5.1944619999999997</v>
      </c>
      <c r="D159" s="27">
        <f>'AEO 2023 Table 49 Raw'!G146</f>
        <v>5.2328229999999998</v>
      </c>
      <c r="E159" s="27">
        <f>'AEO 2023 Table 49 Raw'!H146</f>
        <v>5.2668879999999998</v>
      </c>
      <c r="F159" s="27">
        <f>'AEO 2023 Table 49 Raw'!I146</f>
        <v>5.3193219999999997</v>
      </c>
      <c r="G159" s="27">
        <f>'AEO 2023 Table 49 Raw'!J146</f>
        <v>5.3875500000000001</v>
      </c>
      <c r="H159" s="27">
        <f>'AEO 2023 Table 49 Raw'!K146</f>
        <v>5.4611130000000001</v>
      </c>
      <c r="I159" s="27">
        <f>'AEO 2023 Table 49 Raw'!L146</f>
        <v>5.534211</v>
      </c>
      <c r="J159" s="27">
        <f>'AEO 2023 Table 49 Raw'!M146</f>
        <v>5.597963</v>
      </c>
      <c r="K159" s="27">
        <f>'AEO 2023 Table 49 Raw'!N146</f>
        <v>5.6528239999999998</v>
      </c>
      <c r="L159" s="27">
        <f>'AEO 2023 Table 49 Raw'!O146</f>
        <v>5.7010459999999998</v>
      </c>
      <c r="M159" s="27">
        <f>'AEO 2023 Table 49 Raw'!P146</f>
        <v>5.7446830000000002</v>
      </c>
      <c r="N159" s="27">
        <f>'AEO 2023 Table 49 Raw'!Q146</f>
        <v>5.7797029999999996</v>
      </c>
      <c r="O159" s="27">
        <f>'AEO 2023 Table 49 Raw'!R146</f>
        <v>5.7983529999999996</v>
      </c>
      <c r="P159" s="27">
        <f>'AEO 2023 Table 49 Raw'!S146</f>
        <v>5.8140619999999998</v>
      </c>
      <c r="Q159" s="27">
        <f>'AEO 2023 Table 49 Raw'!T146</f>
        <v>5.8338109999999999</v>
      </c>
      <c r="R159" s="27">
        <f>'AEO 2023 Table 49 Raw'!U146</f>
        <v>5.8552200000000001</v>
      </c>
      <c r="S159" s="27">
        <f>'AEO 2023 Table 49 Raw'!V146</f>
        <v>5.8780659999999996</v>
      </c>
      <c r="T159" s="27">
        <f>'AEO 2023 Table 49 Raw'!W146</f>
        <v>5.8949480000000003</v>
      </c>
      <c r="U159" s="27">
        <f>'AEO 2023 Table 49 Raw'!X146</f>
        <v>5.9060889999999997</v>
      </c>
      <c r="V159" s="27">
        <f>'AEO 2023 Table 49 Raw'!Y146</f>
        <v>5.9044379999999999</v>
      </c>
      <c r="W159" s="27">
        <f>'AEO 2023 Table 49 Raw'!Z146</f>
        <v>5.9129310000000004</v>
      </c>
      <c r="X159" s="27">
        <f>'AEO 2023 Table 49 Raw'!AA146</f>
        <v>5.9276549999999997</v>
      </c>
      <c r="Y159" s="27">
        <f>'AEO 2023 Table 49 Raw'!AB146</f>
        <v>5.9487350000000001</v>
      </c>
      <c r="Z159" s="27">
        <f>'AEO 2023 Table 49 Raw'!AC146</f>
        <v>5.9689170000000003</v>
      </c>
      <c r="AA159" s="27">
        <f>'AEO 2023 Table 49 Raw'!AD146</f>
        <v>5.9804979999999999</v>
      </c>
      <c r="AB159" s="27">
        <f>'AEO 2023 Table 49 Raw'!AE146</f>
        <v>5.985233</v>
      </c>
      <c r="AC159" s="27">
        <f>'AEO 2023 Table 49 Raw'!AF146</f>
        <v>5.9853329999999998</v>
      </c>
      <c r="AD159" s="27">
        <f>'AEO 2023 Table 49 Raw'!AG146</f>
        <v>5.9791749999999997</v>
      </c>
      <c r="AE159" s="27">
        <f>'AEO 2023 Table 49 Raw'!AH146</f>
        <v>5.9653660000000004</v>
      </c>
      <c r="AF159" s="45">
        <f>'AEO 2023 Table 49 Raw'!AI146</f>
        <v>5.0000000000000001E-3</v>
      </c>
    </row>
    <row r="160" spans="1:32" ht="15" customHeight="1">
      <c r="A160" s="8" t="s">
        <v>1414</v>
      </c>
      <c r="B160" s="24" t="s">
        <v>1271</v>
      </c>
      <c r="C160" s="27">
        <f>'AEO 2023 Table 49 Raw'!F147</f>
        <v>4.3656E-2</v>
      </c>
      <c r="D160" s="27">
        <f>'AEO 2023 Table 49 Raw'!G147</f>
        <v>3.8945E-2</v>
      </c>
      <c r="E160" s="27">
        <f>'AEO 2023 Table 49 Raw'!H147</f>
        <v>3.5015999999999999E-2</v>
      </c>
      <c r="F160" s="27">
        <f>'AEO 2023 Table 49 Raw'!I147</f>
        <v>3.1848000000000001E-2</v>
      </c>
      <c r="G160" s="27">
        <f>'AEO 2023 Table 49 Raw'!J147</f>
        <v>2.9543E-2</v>
      </c>
      <c r="H160" s="27">
        <f>'AEO 2023 Table 49 Raw'!K147</f>
        <v>2.7923E-2</v>
      </c>
      <c r="I160" s="27">
        <f>'AEO 2023 Table 49 Raw'!L147</f>
        <v>2.6786999999999998E-2</v>
      </c>
      <c r="J160" s="27">
        <f>'AEO 2023 Table 49 Raw'!M147</f>
        <v>2.5902999999999999E-2</v>
      </c>
      <c r="K160" s="27">
        <f>'AEO 2023 Table 49 Raw'!N147</f>
        <v>2.5295999999999999E-2</v>
      </c>
      <c r="L160" s="27">
        <f>'AEO 2023 Table 49 Raw'!O147</f>
        <v>2.4788000000000001E-2</v>
      </c>
      <c r="M160" s="27">
        <f>'AEO 2023 Table 49 Raw'!P147</f>
        <v>2.4475E-2</v>
      </c>
      <c r="N160" s="27">
        <f>'AEO 2023 Table 49 Raw'!Q147</f>
        <v>2.4362999999999999E-2</v>
      </c>
      <c r="O160" s="27">
        <f>'AEO 2023 Table 49 Raw'!R147</f>
        <v>2.4388E-2</v>
      </c>
      <c r="P160" s="27">
        <f>'AEO 2023 Table 49 Raw'!S147</f>
        <v>2.4575E-2</v>
      </c>
      <c r="Q160" s="27">
        <f>'AEO 2023 Table 49 Raw'!T147</f>
        <v>2.4816000000000001E-2</v>
      </c>
      <c r="R160" s="27">
        <f>'AEO 2023 Table 49 Raw'!U147</f>
        <v>2.5201000000000001E-2</v>
      </c>
      <c r="S160" s="27">
        <f>'AEO 2023 Table 49 Raw'!V147</f>
        <v>2.5683999999999998E-2</v>
      </c>
      <c r="T160" s="27">
        <f>'AEO 2023 Table 49 Raw'!W147</f>
        <v>2.6178E-2</v>
      </c>
      <c r="U160" s="27">
        <f>'AEO 2023 Table 49 Raw'!X147</f>
        <v>2.6626E-2</v>
      </c>
      <c r="V160" s="27">
        <f>'AEO 2023 Table 49 Raw'!Y147</f>
        <v>2.7116999999999999E-2</v>
      </c>
      <c r="W160" s="27">
        <f>'AEO 2023 Table 49 Raw'!Z147</f>
        <v>2.7505999999999999E-2</v>
      </c>
      <c r="X160" s="27">
        <f>'AEO 2023 Table 49 Raw'!AA147</f>
        <v>2.7862000000000001E-2</v>
      </c>
      <c r="Y160" s="27">
        <f>'AEO 2023 Table 49 Raw'!AB147</f>
        <v>2.8295000000000001E-2</v>
      </c>
      <c r="Z160" s="27">
        <f>'AEO 2023 Table 49 Raw'!AC147</f>
        <v>2.8759E-2</v>
      </c>
      <c r="AA160" s="27">
        <f>'AEO 2023 Table 49 Raw'!AD147</f>
        <v>2.9224E-2</v>
      </c>
      <c r="AB160" s="27">
        <f>'AEO 2023 Table 49 Raw'!AE147</f>
        <v>2.9678E-2</v>
      </c>
      <c r="AC160" s="27">
        <f>'AEO 2023 Table 49 Raw'!AF147</f>
        <v>3.0127999999999999E-2</v>
      </c>
      <c r="AD160" s="27">
        <f>'AEO 2023 Table 49 Raw'!AG147</f>
        <v>3.0556E-2</v>
      </c>
      <c r="AE160" s="27">
        <f>'AEO 2023 Table 49 Raw'!AH147</f>
        <v>3.0960999999999999E-2</v>
      </c>
      <c r="AF160" s="45">
        <f>'AEO 2023 Table 49 Raw'!AI147</f>
        <v>-1.2E-2</v>
      </c>
    </row>
    <row r="161" spans="1:32" ht="15" customHeight="1">
      <c r="A161" s="8" t="s">
        <v>1415</v>
      </c>
      <c r="B161" s="24" t="s">
        <v>915</v>
      </c>
      <c r="C161" s="27">
        <f>'AEO 2023 Table 49 Raw'!F148</f>
        <v>3.2009999999999999E-3</v>
      </c>
      <c r="D161" s="27">
        <f>'AEO 2023 Table 49 Raw'!G148</f>
        <v>3.0999999999999999E-3</v>
      </c>
      <c r="E161" s="27">
        <f>'AEO 2023 Table 49 Raw'!H148</f>
        <v>3.016E-3</v>
      </c>
      <c r="F161" s="27">
        <f>'AEO 2023 Table 49 Raw'!I148</f>
        <v>2.9619999999999998E-3</v>
      </c>
      <c r="G161" s="27">
        <f>'AEO 2023 Table 49 Raw'!J148</f>
        <v>2.9589999999999998E-3</v>
      </c>
      <c r="H161" s="27">
        <f>'AEO 2023 Table 49 Raw'!K148</f>
        <v>2.9729999999999999E-3</v>
      </c>
      <c r="I161" s="27">
        <f>'AEO 2023 Table 49 Raw'!L148</f>
        <v>2.9849999999999998E-3</v>
      </c>
      <c r="J161" s="27">
        <f>'AEO 2023 Table 49 Raw'!M148</f>
        <v>2.9610000000000001E-3</v>
      </c>
      <c r="K161" s="27">
        <f>'AEO 2023 Table 49 Raw'!N148</f>
        <v>2.947E-3</v>
      </c>
      <c r="L161" s="27">
        <f>'AEO 2023 Table 49 Raw'!O148</f>
        <v>2.9359999999999998E-3</v>
      </c>
      <c r="M161" s="27">
        <f>'AEO 2023 Table 49 Raw'!P148</f>
        <v>2.9220000000000001E-3</v>
      </c>
      <c r="N161" s="27">
        <f>'AEO 2023 Table 49 Raw'!Q148</f>
        <v>2.941E-3</v>
      </c>
      <c r="O161" s="27">
        <f>'AEO 2023 Table 49 Raw'!R148</f>
        <v>2.9780000000000002E-3</v>
      </c>
      <c r="P161" s="27">
        <f>'AEO 2023 Table 49 Raw'!S148</f>
        <v>3.0270000000000002E-3</v>
      </c>
      <c r="Q161" s="27">
        <f>'AEO 2023 Table 49 Raw'!T148</f>
        <v>3.0829999999999998E-3</v>
      </c>
      <c r="R161" s="27">
        <f>'AEO 2023 Table 49 Raw'!U148</f>
        <v>3.1449999999999998E-3</v>
      </c>
      <c r="S161" s="27">
        <f>'AEO 2023 Table 49 Raw'!V148</f>
        <v>3.2100000000000002E-3</v>
      </c>
      <c r="T161" s="27">
        <f>'AEO 2023 Table 49 Raw'!W148</f>
        <v>3.277E-3</v>
      </c>
      <c r="U161" s="27">
        <f>'AEO 2023 Table 49 Raw'!X148</f>
        <v>3.3430000000000001E-3</v>
      </c>
      <c r="V161" s="27">
        <f>'AEO 2023 Table 49 Raw'!Y148</f>
        <v>3.4069999999999999E-3</v>
      </c>
      <c r="W161" s="27">
        <f>'AEO 2023 Table 49 Raw'!Z148</f>
        <v>3.467E-3</v>
      </c>
      <c r="X161" s="27">
        <f>'AEO 2023 Table 49 Raw'!AA148</f>
        <v>3.5239999999999998E-3</v>
      </c>
      <c r="Y161" s="27">
        <f>'AEO 2023 Table 49 Raw'!AB148</f>
        <v>3.5769999999999999E-3</v>
      </c>
      <c r="Z161" s="27">
        <f>'AEO 2023 Table 49 Raw'!AC148</f>
        <v>3.6259999999999999E-3</v>
      </c>
      <c r="AA161" s="27">
        <f>'AEO 2023 Table 49 Raw'!AD148</f>
        <v>3.6709999999999998E-3</v>
      </c>
      <c r="AB161" s="27">
        <f>'AEO 2023 Table 49 Raw'!AE148</f>
        <v>3.712E-3</v>
      </c>
      <c r="AC161" s="27">
        <f>'AEO 2023 Table 49 Raw'!AF148</f>
        <v>3.748E-3</v>
      </c>
      <c r="AD161" s="27">
        <f>'AEO 2023 Table 49 Raw'!AG148</f>
        <v>3.7620000000000002E-3</v>
      </c>
      <c r="AE161" s="27">
        <f>'AEO 2023 Table 49 Raw'!AH148</f>
        <v>3.7499999999999999E-3</v>
      </c>
      <c r="AF161" s="45">
        <f>'AEO 2023 Table 49 Raw'!AI148</f>
        <v>6.0000000000000001E-3</v>
      </c>
    </row>
    <row r="162" spans="1:32" ht="15" customHeight="1">
      <c r="A162" s="8" t="s">
        <v>1416</v>
      </c>
      <c r="B162" s="24" t="s">
        <v>1274</v>
      </c>
      <c r="C162" s="27">
        <f>'AEO 2023 Table 49 Raw'!F149</f>
        <v>4.9617000000000001E-2</v>
      </c>
      <c r="D162" s="27">
        <f>'AEO 2023 Table 49 Raw'!G149</f>
        <v>5.2673999999999999E-2</v>
      </c>
      <c r="E162" s="27">
        <f>'AEO 2023 Table 49 Raw'!H149</f>
        <v>5.5499E-2</v>
      </c>
      <c r="F162" s="27">
        <f>'AEO 2023 Table 49 Raw'!I149</f>
        <v>5.8312999999999997E-2</v>
      </c>
      <c r="G162" s="27">
        <f>'AEO 2023 Table 49 Raw'!J149</f>
        <v>6.1046999999999997E-2</v>
      </c>
      <c r="H162" s="27">
        <f>'AEO 2023 Table 49 Raw'!K149</f>
        <v>6.3582E-2</v>
      </c>
      <c r="I162" s="27">
        <f>'AEO 2023 Table 49 Raw'!L149</f>
        <v>6.5810999999999995E-2</v>
      </c>
      <c r="J162" s="27">
        <f>'AEO 2023 Table 49 Raw'!M149</f>
        <v>6.7700999999999997E-2</v>
      </c>
      <c r="K162" s="27">
        <f>'AEO 2023 Table 49 Raw'!N149</f>
        <v>6.9268999999999997E-2</v>
      </c>
      <c r="L162" s="27">
        <f>'AEO 2023 Table 49 Raw'!O149</f>
        <v>7.0640999999999995E-2</v>
      </c>
      <c r="M162" s="27">
        <f>'AEO 2023 Table 49 Raw'!P149</f>
        <v>7.1928000000000006E-2</v>
      </c>
      <c r="N162" s="27">
        <f>'AEO 2023 Table 49 Raw'!Q149</f>
        <v>7.3205999999999993E-2</v>
      </c>
      <c r="O162" s="27">
        <f>'AEO 2023 Table 49 Raw'!R149</f>
        <v>7.4462E-2</v>
      </c>
      <c r="P162" s="27">
        <f>'AEO 2023 Table 49 Raw'!S149</f>
        <v>7.5724E-2</v>
      </c>
      <c r="Q162" s="27">
        <f>'AEO 2023 Table 49 Raw'!T149</f>
        <v>7.7021000000000006E-2</v>
      </c>
      <c r="R162" s="27">
        <f>'AEO 2023 Table 49 Raw'!U149</f>
        <v>7.8404000000000001E-2</v>
      </c>
      <c r="S162" s="27">
        <f>'AEO 2023 Table 49 Raw'!V149</f>
        <v>7.9907000000000006E-2</v>
      </c>
      <c r="T162" s="27">
        <f>'AEO 2023 Table 49 Raw'!W149</f>
        <v>8.1553E-2</v>
      </c>
      <c r="U162" s="27">
        <f>'AEO 2023 Table 49 Raw'!X149</f>
        <v>8.3330000000000001E-2</v>
      </c>
      <c r="V162" s="27">
        <f>'AEO 2023 Table 49 Raw'!Y149</f>
        <v>8.5219000000000003E-2</v>
      </c>
      <c r="W162" s="27">
        <f>'AEO 2023 Table 49 Raw'!Z149</f>
        <v>8.7198999999999999E-2</v>
      </c>
      <c r="X162" s="27">
        <f>'AEO 2023 Table 49 Raw'!AA149</f>
        <v>8.9256000000000002E-2</v>
      </c>
      <c r="Y162" s="27">
        <f>'AEO 2023 Table 49 Raw'!AB149</f>
        <v>9.1452000000000006E-2</v>
      </c>
      <c r="Z162" s="27">
        <f>'AEO 2023 Table 49 Raw'!AC149</f>
        <v>9.3690999999999997E-2</v>
      </c>
      <c r="AA162" s="27">
        <f>'AEO 2023 Table 49 Raw'!AD149</f>
        <v>9.5894999999999994E-2</v>
      </c>
      <c r="AB162" s="27">
        <f>'AEO 2023 Table 49 Raw'!AE149</f>
        <v>9.8146999999999998E-2</v>
      </c>
      <c r="AC162" s="27">
        <f>'AEO 2023 Table 49 Raw'!AF149</f>
        <v>0.10026400000000001</v>
      </c>
      <c r="AD162" s="27">
        <f>'AEO 2023 Table 49 Raw'!AG149</f>
        <v>0.102393</v>
      </c>
      <c r="AE162" s="27">
        <f>'AEO 2023 Table 49 Raw'!AH149</f>
        <v>0.104612</v>
      </c>
      <c r="AF162" s="45">
        <f>'AEO 2023 Table 49 Raw'!AI149</f>
        <v>2.7E-2</v>
      </c>
    </row>
    <row r="163" spans="1:32" ht="12" customHeight="1">
      <c r="A163" s="8" t="s">
        <v>1417</v>
      </c>
      <c r="B163" s="24" t="s">
        <v>1276</v>
      </c>
      <c r="C163" s="27">
        <f>'AEO 2023 Table 49 Raw'!F150</f>
        <v>0</v>
      </c>
      <c r="D163" s="27">
        <f>'AEO 2023 Table 49 Raw'!G150</f>
        <v>0</v>
      </c>
      <c r="E163" s="27">
        <f>'AEO 2023 Table 49 Raw'!H150</f>
        <v>0</v>
      </c>
      <c r="F163" s="27">
        <f>'AEO 2023 Table 49 Raw'!I150</f>
        <v>0</v>
      </c>
      <c r="G163" s="27">
        <f>'AEO 2023 Table 49 Raw'!J150</f>
        <v>0</v>
      </c>
      <c r="H163" s="27">
        <f>'AEO 2023 Table 49 Raw'!K150</f>
        <v>0</v>
      </c>
      <c r="I163" s="27">
        <f>'AEO 2023 Table 49 Raw'!L150</f>
        <v>0</v>
      </c>
      <c r="J163" s="27">
        <f>'AEO 2023 Table 49 Raw'!M150</f>
        <v>0</v>
      </c>
      <c r="K163" s="27">
        <f>'AEO 2023 Table 49 Raw'!N150</f>
        <v>0</v>
      </c>
      <c r="L163" s="27">
        <f>'AEO 2023 Table 49 Raw'!O150</f>
        <v>0</v>
      </c>
      <c r="M163" s="27">
        <f>'AEO 2023 Table 49 Raw'!P150</f>
        <v>0</v>
      </c>
      <c r="N163" s="27">
        <f>'AEO 2023 Table 49 Raw'!Q150</f>
        <v>0</v>
      </c>
      <c r="O163" s="27">
        <f>'AEO 2023 Table 49 Raw'!R150</f>
        <v>0</v>
      </c>
      <c r="P163" s="27">
        <f>'AEO 2023 Table 49 Raw'!S150</f>
        <v>0</v>
      </c>
      <c r="Q163" s="27">
        <f>'AEO 2023 Table 49 Raw'!T150</f>
        <v>0</v>
      </c>
      <c r="R163" s="27">
        <f>'AEO 2023 Table 49 Raw'!U150</f>
        <v>0</v>
      </c>
      <c r="S163" s="27">
        <f>'AEO 2023 Table 49 Raw'!V150</f>
        <v>0</v>
      </c>
      <c r="T163" s="27">
        <f>'AEO 2023 Table 49 Raw'!W150</f>
        <v>0</v>
      </c>
      <c r="U163" s="27">
        <f>'AEO 2023 Table 49 Raw'!X150</f>
        <v>0</v>
      </c>
      <c r="V163" s="27">
        <f>'AEO 2023 Table 49 Raw'!Y150</f>
        <v>0</v>
      </c>
      <c r="W163" s="27">
        <f>'AEO 2023 Table 49 Raw'!Z150</f>
        <v>0</v>
      </c>
      <c r="X163" s="27">
        <f>'AEO 2023 Table 49 Raw'!AA150</f>
        <v>0</v>
      </c>
      <c r="Y163" s="27">
        <f>'AEO 2023 Table 49 Raw'!AB150</f>
        <v>0</v>
      </c>
      <c r="Z163" s="27">
        <f>'AEO 2023 Table 49 Raw'!AC150</f>
        <v>0</v>
      </c>
      <c r="AA163" s="27">
        <f>'AEO 2023 Table 49 Raw'!AD150</f>
        <v>0</v>
      </c>
      <c r="AB163" s="27">
        <f>'AEO 2023 Table 49 Raw'!AE150</f>
        <v>0</v>
      </c>
      <c r="AC163" s="27">
        <f>'AEO 2023 Table 49 Raw'!AF150</f>
        <v>0</v>
      </c>
      <c r="AD163" s="27">
        <f>'AEO 2023 Table 49 Raw'!AG150</f>
        <v>0</v>
      </c>
      <c r="AE163" s="27">
        <f>'AEO 2023 Table 49 Raw'!AH150</f>
        <v>0</v>
      </c>
      <c r="AF163" s="45" t="str">
        <f>'AEO 2023 Table 49 Raw'!AI150</f>
        <v>- -</v>
      </c>
    </row>
    <row r="164" spans="1:32" ht="15" customHeight="1">
      <c r="A164" s="8" t="s">
        <v>1418</v>
      </c>
      <c r="B164" s="24" t="s">
        <v>1278</v>
      </c>
      <c r="C164" s="27">
        <f>'AEO 2023 Table 49 Raw'!F151</f>
        <v>2.1100000000000001E-4</v>
      </c>
      <c r="D164" s="27">
        <f>'AEO 2023 Table 49 Raw'!G151</f>
        <v>2.4600000000000002E-4</v>
      </c>
      <c r="E164" s="27">
        <f>'AEO 2023 Table 49 Raw'!H151</f>
        <v>2.7700000000000001E-4</v>
      </c>
      <c r="F164" s="27">
        <f>'AEO 2023 Table 49 Raw'!I151</f>
        <v>3.0499999999999999E-4</v>
      </c>
      <c r="G164" s="27">
        <f>'AEO 2023 Table 49 Raw'!J151</f>
        <v>3.3199999999999999E-4</v>
      </c>
      <c r="H164" s="27">
        <f>'AEO 2023 Table 49 Raw'!K151</f>
        <v>3.5500000000000001E-4</v>
      </c>
      <c r="I164" s="27">
        <f>'AEO 2023 Table 49 Raw'!L151</f>
        <v>3.7500000000000001E-4</v>
      </c>
      <c r="J164" s="27">
        <f>'AEO 2023 Table 49 Raw'!M151</f>
        <v>3.9300000000000001E-4</v>
      </c>
      <c r="K164" s="27">
        <f>'AEO 2023 Table 49 Raw'!N151</f>
        <v>4.0700000000000003E-4</v>
      </c>
      <c r="L164" s="27">
        <f>'AEO 2023 Table 49 Raw'!O151</f>
        <v>4.1800000000000002E-4</v>
      </c>
      <c r="M164" s="27">
        <f>'AEO 2023 Table 49 Raw'!P151</f>
        <v>4.26E-4</v>
      </c>
      <c r="N164" s="27">
        <f>'AEO 2023 Table 49 Raw'!Q151</f>
        <v>4.3300000000000001E-4</v>
      </c>
      <c r="O164" s="27">
        <f>'AEO 2023 Table 49 Raw'!R151</f>
        <v>4.37E-4</v>
      </c>
      <c r="P164" s="27">
        <f>'AEO 2023 Table 49 Raw'!S151</f>
        <v>4.3899999999999999E-4</v>
      </c>
      <c r="Q164" s="27">
        <f>'AEO 2023 Table 49 Raw'!T151</f>
        <v>4.3899999999999999E-4</v>
      </c>
      <c r="R164" s="27">
        <f>'AEO 2023 Table 49 Raw'!U151</f>
        <v>4.37E-4</v>
      </c>
      <c r="S164" s="27">
        <f>'AEO 2023 Table 49 Raw'!V151</f>
        <v>4.3399999999999998E-4</v>
      </c>
      <c r="T164" s="27">
        <f>'AEO 2023 Table 49 Raw'!W151</f>
        <v>4.2999999999999999E-4</v>
      </c>
      <c r="U164" s="27">
        <f>'AEO 2023 Table 49 Raw'!X151</f>
        <v>4.2400000000000001E-4</v>
      </c>
      <c r="V164" s="27">
        <f>'AEO 2023 Table 49 Raw'!Y151</f>
        <v>4.1800000000000002E-4</v>
      </c>
      <c r="W164" s="27">
        <f>'AEO 2023 Table 49 Raw'!Z151</f>
        <v>4.0999999999999999E-4</v>
      </c>
      <c r="X164" s="27">
        <f>'AEO 2023 Table 49 Raw'!AA151</f>
        <v>4.0099999999999999E-4</v>
      </c>
      <c r="Y164" s="27">
        <f>'AEO 2023 Table 49 Raw'!AB151</f>
        <v>3.9199999999999999E-4</v>
      </c>
      <c r="Z164" s="27">
        <f>'AEO 2023 Table 49 Raw'!AC151</f>
        <v>3.8200000000000002E-4</v>
      </c>
      <c r="AA164" s="27">
        <f>'AEO 2023 Table 49 Raw'!AD151</f>
        <v>3.7199999999999999E-4</v>
      </c>
      <c r="AB164" s="27">
        <f>'AEO 2023 Table 49 Raw'!AE151</f>
        <v>3.6099999999999999E-4</v>
      </c>
      <c r="AC164" s="27">
        <f>'AEO 2023 Table 49 Raw'!AF151</f>
        <v>3.5E-4</v>
      </c>
      <c r="AD164" s="27">
        <f>'AEO 2023 Table 49 Raw'!AG151</f>
        <v>3.3799999999999998E-4</v>
      </c>
      <c r="AE164" s="27">
        <f>'AEO 2023 Table 49 Raw'!AH151</f>
        <v>3.2699999999999998E-4</v>
      </c>
      <c r="AF164" s="45">
        <f>'AEO 2023 Table 49 Raw'!AI151</f>
        <v>1.6E-2</v>
      </c>
    </row>
    <row r="165" spans="1:32" ht="15" customHeight="1">
      <c r="A165" s="8" t="s">
        <v>1419</v>
      </c>
      <c r="B165" s="24" t="s">
        <v>1280</v>
      </c>
      <c r="C165" s="27">
        <f>'AEO 2023 Table 49 Raw'!F152</f>
        <v>0</v>
      </c>
      <c r="D165" s="27">
        <f>'AEO 2023 Table 49 Raw'!G152</f>
        <v>0</v>
      </c>
      <c r="E165" s="27">
        <f>'AEO 2023 Table 49 Raw'!H152</f>
        <v>1.03E-4</v>
      </c>
      <c r="F165" s="27">
        <f>'AEO 2023 Table 49 Raw'!I152</f>
        <v>2.13E-4</v>
      </c>
      <c r="G165" s="27">
        <f>'AEO 2023 Table 49 Raw'!J152</f>
        <v>3.28E-4</v>
      </c>
      <c r="H165" s="27">
        <f>'AEO 2023 Table 49 Raw'!K152</f>
        <v>4.4700000000000002E-4</v>
      </c>
      <c r="I165" s="27">
        <f>'AEO 2023 Table 49 Raw'!L152</f>
        <v>5.6999999999999998E-4</v>
      </c>
      <c r="J165" s="27">
        <f>'AEO 2023 Table 49 Raw'!M152</f>
        <v>6.9300000000000004E-4</v>
      </c>
      <c r="K165" s="27">
        <f>'AEO 2023 Table 49 Raw'!N152</f>
        <v>8.1499999999999997E-4</v>
      </c>
      <c r="L165" s="27">
        <f>'AEO 2023 Table 49 Raw'!O152</f>
        <v>9.3700000000000001E-4</v>
      </c>
      <c r="M165" s="27">
        <f>'AEO 2023 Table 49 Raw'!P152</f>
        <v>1.0629999999999999E-3</v>
      </c>
      <c r="N165" s="27">
        <f>'AEO 2023 Table 49 Raw'!Q152</f>
        <v>1.1919999999999999E-3</v>
      </c>
      <c r="O165" s="27">
        <f>'AEO 2023 Table 49 Raw'!R152</f>
        <v>1.322E-3</v>
      </c>
      <c r="P165" s="27">
        <f>'AEO 2023 Table 49 Raw'!S152</f>
        <v>1.4530000000000001E-3</v>
      </c>
      <c r="Q165" s="27">
        <f>'AEO 2023 Table 49 Raw'!T152</f>
        <v>1.588E-3</v>
      </c>
      <c r="R165" s="27">
        <f>'AEO 2023 Table 49 Raw'!U152</f>
        <v>1.7279999999999999E-3</v>
      </c>
      <c r="S165" s="27">
        <f>'AEO 2023 Table 49 Raw'!V152</f>
        <v>1.8749999999999999E-3</v>
      </c>
      <c r="T165" s="27">
        <f>'AEO 2023 Table 49 Raw'!W152</f>
        <v>2.029E-3</v>
      </c>
      <c r="U165" s="27">
        <f>'AEO 2023 Table 49 Raw'!X152</f>
        <v>2.1919999999999999E-3</v>
      </c>
      <c r="V165" s="27">
        <f>'AEO 2023 Table 49 Raw'!Y152</f>
        <v>2.3609999999999998E-3</v>
      </c>
      <c r="W165" s="27">
        <f>'AEO 2023 Table 49 Raw'!Z152</f>
        <v>2.539E-3</v>
      </c>
      <c r="X165" s="27">
        <f>'AEO 2023 Table 49 Raw'!AA152</f>
        <v>2.728E-3</v>
      </c>
      <c r="Y165" s="27">
        <f>'AEO 2023 Table 49 Raw'!AB152</f>
        <v>2.9269999999999999E-3</v>
      </c>
      <c r="Z165" s="27">
        <f>'AEO 2023 Table 49 Raw'!AC152</f>
        <v>3.1350000000000002E-3</v>
      </c>
      <c r="AA165" s="27">
        <f>'AEO 2023 Table 49 Raw'!AD152</f>
        <v>3.3540000000000002E-3</v>
      </c>
      <c r="AB165" s="27">
        <f>'AEO 2023 Table 49 Raw'!AE152</f>
        <v>3.5850000000000001E-3</v>
      </c>
      <c r="AC165" s="27">
        <f>'AEO 2023 Table 49 Raw'!AF152</f>
        <v>3.8300000000000001E-3</v>
      </c>
      <c r="AD165" s="27">
        <f>'AEO 2023 Table 49 Raw'!AG152</f>
        <v>4.0930000000000003E-3</v>
      </c>
      <c r="AE165" s="27">
        <f>'AEO 2023 Table 49 Raw'!AH152</f>
        <v>4.3740000000000003E-3</v>
      </c>
      <c r="AF165" s="45" t="str">
        <f>'AEO 2023 Table 49 Raw'!AI152</f>
        <v>- -</v>
      </c>
    </row>
    <row r="166" spans="1:32" ht="15" customHeight="1">
      <c r="A166" s="8" t="s">
        <v>1420</v>
      </c>
      <c r="B166" s="24" t="s">
        <v>1282</v>
      </c>
      <c r="C166" s="27">
        <f>'AEO 2023 Table 49 Raw'!F153</f>
        <v>0</v>
      </c>
      <c r="D166" s="27">
        <f>'AEO 2023 Table 49 Raw'!G153</f>
        <v>0</v>
      </c>
      <c r="E166" s="27">
        <f>'AEO 2023 Table 49 Raw'!H153</f>
        <v>2.32E-4</v>
      </c>
      <c r="F166" s="27">
        <f>'AEO 2023 Table 49 Raw'!I153</f>
        <v>4.73E-4</v>
      </c>
      <c r="G166" s="27">
        <f>'AEO 2023 Table 49 Raw'!J153</f>
        <v>7.2400000000000003E-4</v>
      </c>
      <c r="H166" s="27">
        <f>'AEO 2023 Table 49 Raw'!K153</f>
        <v>9.7799999999999992E-4</v>
      </c>
      <c r="I166" s="27">
        <f>'AEO 2023 Table 49 Raw'!L153</f>
        <v>1.235E-3</v>
      </c>
      <c r="J166" s="27">
        <f>'AEO 2023 Table 49 Raw'!M153</f>
        <v>1.4890000000000001E-3</v>
      </c>
      <c r="K166" s="27">
        <f>'AEO 2023 Table 49 Raw'!N153</f>
        <v>1.737E-3</v>
      </c>
      <c r="L166" s="27">
        <f>'AEO 2023 Table 49 Raw'!O153</f>
        <v>1.983E-3</v>
      </c>
      <c r="M166" s="27">
        <f>'AEO 2023 Table 49 Raw'!P153</f>
        <v>2.232E-3</v>
      </c>
      <c r="N166" s="27">
        <f>'AEO 2023 Table 49 Raw'!Q153</f>
        <v>2.4870000000000001E-3</v>
      </c>
      <c r="O166" s="27">
        <f>'AEO 2023 Table 49 Raw'!R153</f>
        <v>2.7399999999999998E-3</v>
      </c>
      <c r="P166" s="27">
        <f>'AEO 2023 Table 49 Raw'!S153</f>
        <v>2.993E-3</v>
      </c>
      <c r="Q166" s="27">
        <f>'AEO 2023 Table 49 Raw'!T153</f>
        <v>3.2499999999999999E-3</v>
      </c>
      <c r="R166" s="27">
        <f>'AEO 2023 Table 49 Raw'!U153</f>
        <v>3.5149999999999999E-3</v>
      </c>
      <c r="S166" s="27">
        <f>'AEO 2023 Table 49 Raw'!V153</f>
        <v>3.79E-3</v>
      </c>
      <c r="T166" s="27">
        <f>'AEO 2023 Table 49 Raw'!W153</f>
        <v>4.0769999999999999E-3</v>
      </c>
      <c r="U166" s="27">
        <f>'AEO 2023 Table 49 Raw'!X153</f>
        <v>4.3750000000000004E-3</v>
      </c>
      <c r="V166" s="27">
        <f>'AEO 2023 Table 49 Raw'!Y153</f>
        <v>4.6839999999999998E-3</v>
      </c>
      <c r="W166" s="27">
        <f>'AEO 2023 Table 49 Raw'!Z153</f>
        <v>5.0029999999999996E-3</v>
      </c>
      <c r="X166" s="27">
        <f>'AEO 2023 Table 49 Raw'!AA153</f>
        <v>5.3359999999999996E-3</v>
      </c>
      <c r="Y166" s="27">
        <f>'AEO 2023 Table 49 Raw'!AB153</f>
        <v>5.6810000000000003E-3</v>
      </c>
      <c r="Z166" s="27">
        <f>'AEO 2023 Table 49 Raw'!AC153</f>
        <v>6.0350000000000004E-3</v>
      </c>
      <c r="AA166" s="27">
        <f>'AEO 2023 Table 49 Raw'!AD153</f>
        <v>6.398E-3</v>
      </c>
      <c r="AB166" s="27">
        <f>'AEO 2023 Table 49 Raw'!AE153</f>
        <v>6.7710000000000001E-3</v>
      </c>
      <c r="AC166" s="27">
        <f>'AEO 2023 Table 49 Raw'!AF153</f>
        <v>7.1539999999999998E-3</v>
      </c>
      <c r="AD166" s="27">
        <f>'AEO 2023 Table 49 Raw'!AG153</f>
        <v>7.5510000000000004E-3</v>
      </c>
      <c r="AE166" s="27">
        <f>'AEO 2023 Table 49 Raw'!AH153</f>
        <v>7.9579999999999998E-3</v>
      </c>
      <c r="AF166" s="45" t="str">
        <f>'AEO 2023 Table 49 Raw'!AI153</f>
        <v>- -</v>
      </c>
    </row>
    <row r="167" spans="1:32" ht="15" customHeight="1">
      <c r="A167" s="8" t="s">
        <v>1421</v>
      </c>
      <c r="B167" s="24" t="s">
        <v>1284</v>
      </c>
      <c r="C167" s="27">
        <f>'AEO 2023 Table 49 Raw'!F154</f>
        <v>0</v>
      </c>
      <c r="D167" s="27">
        <f>'AEO 2023 Table 49 Raw'!G154</f>
        <v>0</v>
      </c>
      <c r="E167" s="27">
        <f>'AEO 2023 Table 49 Raw'!H154</f>
        <v>3.39E-4</v>
      </c>
      <c r="F167" s="27">
        <f>'AEO 2023 Table 49 Raw'!I154</f>
        <v>7.0500000000000001E-4</v>
      </c>
      <c r="G167" s="27">
        <f>'AEO 2023 Table 49 Raw'!J154</f>
        <v>1.0939999999999999E-3</v>
      </c>
      <c r="H167" s="27">
        <f>'AEO 2023 Table 49 Raw'!K154</f>
        <v>1.498E-3</v>
      </c>
      <c r="I167" s="27">
        <f>'AEO 2023 Table 49 Raw'!L154</f>
        <v>1.913E-3</v>
      </c>
      <c r="J167" s="27">
        <f>'AEO 2023 Table 49 Raw'!M154</f>
        <v>2.3310000000000002E-3</v>
      </c>
      <c r="K167" s="27">
        <f>'AEO 2023 Table 49 Raw'!N154</f>
        <v>2.7430000000000002E-3</v>
      </c>
      <c r="L167" s="27">
        <f>'AEO 2023 Table 49 Raw'!O154</f>
        <v>3.15E-3</v>
      </c>
      <c r="M167" s="27">
        <f>'AEO 2023 Table 49 Raw'!P154</f>
        <v>3.5609999999999999E-3</v>
      </c>
      <c r="N167" s="27">
        <f>'AEO 2023 Table 49 Raw'!Q154</f>
        <v>3.9750000000000002E-3</v>
      </c>
      <c r="O167" s="27">
        <f>'AEO 2023 Table 49 Raw'!R154</f>
        <v>4.3810000000000003E-3</v>
      </c>
      <c r="P167" s="27">
        <f>'AEO 2023 Table 49 Raw'!S154</f>
        <v>4.7840000000000001E-3</v>
      </c>
      <c r="Q167" s="27">
        <f>'AEO 2023 Table 49 Raw'!T154</f>
        <v>5.1879999999999999E-3</v>
      </c>
      <c r="R167" s="27">
        <f>'AEO 2023 Table 49 Raw'!U154</f>
        <v>5.5979999999999997E-3</v>
      </c>
      <c r="S167" s="27">
        <f>'AEO 2023 Table 49 Raw'!V154</f>
        <v>6.019E-3</v>
      </c>
      <c r="T167" s="27">
        <f>'AEO 2023 Table 49 Raw'!W154</f>
        <v>6.4510000000000001E-3</v>
      </c>
      <c r="U167" s="27">
        <f>'AEO 2023 Table 49 Raw'!X154</f>
        <v>6.8929999999999998E-3</v>
      </c>
      <c r="V167" s="27">
        <f>'AEO 2023 Table 49 Raw'!Y154</f>
        <v>7.3410000000000003E-3</v>
      </c>
      <c r="W167" s="27">
        <f>'AEO 2023 Table 49 Raw'!Z154</f>
        <v>7.7970000000000001E-3</v>
      </c>
      <c r="X167" s="27">
        <f>'AEO 2023 Table 49 Raw'!AA154</f>
        <v>8.2649999999999998E-3</v>
      </c>
      <c r="Y167" s="27">
        <f>'AEO 2023 Table 49 Raw'!AB154</f>
        <v>8.7449999999999993E-3</v>
      </c>
      <c r="Z167" s="27">
        <f>'AEO 2023 Table 49 Raw'!AC154</f>
        <v>9.2339999999999992E-3</v>
      </c>
      <c r="AA167" s="27">
        <f>'AEO 2023 Table 49 Raw'!AD154</f>
        <v>9.7330000000000003E-3</v>
      </c>
      <c r="AB167" s="27">
        <f>'AEO 2023 Table 49 Raw'!AE154</f>
        <v>1.0248E-2</v>
      </c>
      <c r="AC167" s="27">
        <f>'AEO 2023 Table 49 Raw'!AF154</f>
        <v>1.0784E-2</v>
      </c>
      <c r="AD167" s="27">
        <f>'AEO 2023 Table 49 Raw'!AG154</f>
        <v>1.1351999999999999E-2</v>
      </c>
      <c r="AE167" s="27">
        <f>'AEO 2023 Table 49 Raw'!AH154</f>
        <v>1.1953E-2</v>
      </c>
      <c r="AF167" s="45" t="str">
        <f>'AEO 2023 Table 49 Raw'!AI154</f>
        <v>- -</v>
      </c>
    </row>
    <row r="168" spans="1:32" ht="15" customHeight="1">
      <c r="A168" s="8" t="s">
        <v>1422</v>
      </c>
      <c r="B168" s="24" t="s">
        <v>1310</v>
      </c>
      <c r="C168" s="27">
        <f>'AEO 2023 Table 49 Raw'!F155</f>
        <v>5.2911479999999997</v>
      </c>
      <c r="D168" s="27">
        <f>'AEO 2023 Table 49 Raw'!G155</f>
        <v>5.3277859999999997</v>
      </c>
      <c r="E168" s="27">
        <f>'AEO 2023 Table 49 Raw'!H155</f>
        <v>5.361364</v>
      </c>
      <c r="F168" s="27">
        <f>'AEO 2023 Table 49 Raw'!I155</f>
        <v>5.4141409999999999</v>
      </c>
      <c r="G168" s="27">
        <f>'AEO 2023 Table 49 Raw'!J155</f>
        <v>5.4835739999999999</v>
      </c>
      <c r="H168" s="27">
        <f>'AEO 2023 Table 49 Raw'!K155</f>
        <v>5.5588680000000004</v>
      </c>
      <c r="I168" s="27">
        <f>'AEO 2023 Table 49 Raw'!L155</f>
        <v>5.6338869999999996</v>
      </c>
      <c r="J168" s="27">
        <f>'AEO 2023 Table 49 Raw'!M155</f>
        <v>5.6994319999999998</v>
      </c>
      <c r="K168" s="27">
        <f>'AEO 2023 Table 49 Raw'!N155</f>
        <v>5.7560359999999999</v>
      </c>
      <c r="L168" s="27">
        <f>'AEO 2023 Table 49 Raw'!O155</f>
        <v>5.8058969999999999</v>
      </c>
      <c r="M168" s="27">
        <f>'AEO 2023 Table 49 Raw'!P155</f>
        <v>5.8512890000000004</v>
      </c>
      <c r="N168" s="27">
        <f>'AEO 2023 Table 49 Raw'!Q155</f>
        <v>5.8883010000000002</v>
      </c>
      <c r="O168" s="27">
        <f>'AEO 2023 Table 49 Raw'!R155</f>
        <v>5.9090590000000001</v>
      </c>
      <c r="P168" s="27">
        <f>'AEO 2023 Table 49 Raw'!S155</f>
        <v>5.9270550000000002</v>
      </c>
      <c r="Q168" s="27">
        <f>'AEO 2023 Table 49 Raw'!T155</f>
        <v>5.9491949999999996</v>
      </c>
      <c r="R168" s="27">
        <f>'AEO 2023 Table 49 Raw'!U155</f>
        <v>5.9732479999999999</v>
      </c>
      <c r="S168" s="27">
        <f>'AEO 2023 Table 49 Raw'!V155</f>
        <v>5.9989850000000002</v>
      </c>
      <c r="T168" s="27">
        <f>'AEO 2023 Table 49 Raw'!W155</f>
        <v>6.018948</v>
      </c>
      <c r="U168" s="27">
        <f>'AEO 2023 Table 49 Raw'!X155</f>
        <v>6.0332739999999996</v>
      </c>
      <c r="V168" s="27">
        <f>'AEO 2023 Table 49 Raw'!Y155</f>
        <v>6.0349839999999997</v>
      </c>
      <c r="W168" s="27">
        <f>'AEO 2023 Table 49 Raw'!Z155</f>
        <v>6.0468520000000003</v>
      </c>
      <c r="X168" s="27">
        <f>'AEO 2023 Table 49 Raw'!AA155</f>
        <v>6.0650259999999996</v>
      </c>
      <c r="Y168" s="27">
        <f>'AEO 2023 Table 49 Raw'!AB155</f>
        <v>6.0898079999999997</v>
      </c>
      <c r="Z168" s="27">
        <f>'AEO 2023 Table 49 Raw'!AC155</f>
        <v>6.1137839999999999</v>
      </c>
      <c r="AA168" s="27">
        <f>'AEO 2023 Table 49 Raw'!AD155</f>
        <v>6.1291479999999998</v>
      </c>
      <c r="AB168" s="27">
        <f>'AEO 2023 Table 49 Raw'!AE155</f>
        <v>6.1377309999999996</v>
      </c>
      <c r="AC168" s="27">
        <f>'AEO 2023 Table 49 Raw'!AF155</f>
        <v>6.1415920000000002</v>
      </c>
      <c r="AD168" s="27">
        <f>'AEO 2023 Table 49 Raw'!AG155</f>
        <v>6.1392160000000002</v>
      </c>
      <c r="AE168" s="27">
        <f>'AEO 2023 Table 49 Raw'!AH155</f>
        <v>6.1293030000000002</v>
      </c>
      <c r="AF168" s="45">
        <f>'AEO 2023 Table 49 Raw'!AI155</f>
        <v>5.0000000000000001E-3</v>
      </c>
    </row>
    <row r="169" spans="1:32" ht="15" customHeight="1">
      <c r="A169" s="8" t="s">
        <v>1423</v>
      </c>
      <c r="B169" s="23" t="s">
        <v>1424</v>
      </c>
      <c r="C169" s="27">
        <f>'AEO 2023 Table 49 Raw'!F156</f>
        <v>13.625920000000001</v>
      </c>
      <c r="D169" s="27">
        <f>'AEO 2023 Table 49 Raw'!G156</f>
        <v>13.830966</v>
      </c>
      <c r="E169" s="27">
        <f>'AEO 2023 Table 49 Raw'!H156</f>
        <v>14.042211999999999</v>
      </c>
      <c r="F169" s="27">
        <f>'AEO 2023 Table 49 Raw'!I156</f>
        <v>14.298769</v>
      </c>
      <c r="G169" s="27">
        <f>'AEO 2023 Table 49 Raw'!J156</f>
        <v>14.586748999999999</v>
      </c>
      <c r="H169" s="27">
        <f>'AEO 2023 Table 49 Raw'!K156</f>
        <v>14.883342000000001</v>
      </c>
      <c r="I169" s="27">
        <f>'AEO 2023 Table 49 Raw'!L156</f>
        <v>15.179776</v>
      </c>
      <c r="J169" s="27">
        <f>'AEO 2023 Table 49 Raw'!M156</f>
        <v>15.460215</v>
      </c>
      <c r="K169" s="27">
        <f>'AEO 2023 Table 49 Raw'!N156</f>
        <v>15.724275</v>
      </c>
      <c r="L169" s="27">
        <f>'AEO 2023 Table 49 Raw'!O156</f>
        <v>15.96926</v>
      </c>
      <c r="M169" s="27">
        <f>'AEO 2023 Table 49 Raw'!P156</f>
        <v>16.215009999999999</v>
      </c>
      <c r="N169" s="27">
        <f>'AEO 2023 Table 49 Raw'!Q156</f>
        <v>16.438492</v>
      </c>
      <c r="O169" s="27">
        <f>'AEO 2023 Table 49 Raw'!R156</f>
        <v>16.629252999999999</v>
      </c>
      <c r="P169" s="27">
        <f>'AEO 2023 Table 49 Raw'!S156</f>
        <v>16.807797999999998</v>
      </c>
      <c r="Q169" s="27">
        <f>'AEO 2023 Table 49 Raw'!T156</f>
        <v>16.990765</v>
      </c>
      <c r="R169" s="27">
        <f>'AEO 2023 Table 49 Raw'!U156</f>
        <v>17.179614999999998</v>
      </c>
      <c r="S169" s="27">
        <f>'AEO 2023 Table 49 Raw'!V156</f>
        <v>17.374410999999998</v>
      </c>
      <c r="T169" s="27">
        <f>'AEO 2023 Table 49 Raw'!W156</f>
        <v>17.565836000000001</v>
      </c>
      <c r="U169" s="27">
        <f>'AEO 2023 Table 49 Raw'!X156</f>
        <v>17.747601</v>
      </c>
      <c r="V169" s="27">
        <f>'AEO 2023 Table 49 Raw'!Y156</f>
        <v>17.920214000000001</v>
      </c>
      <c r="W169" s="27">
        <f>'AEO 2023 Table 49 Raw'!Z156</f>
        <v>18.102879999999999</v>
      </c>
      <c r="X169" s="27">
        <f>'AEO 2023 Table 49 Raw'!AA156</f>
        <v>18.310333</v>
      </c>
      <c r="Y169" s="27">
        <f>'AEO 2023 Table 49 Raw'!AB156</f>
        <v>18.536829000000001</v>
      </c>
      <c r="Z169" s="27">
        <f>'AEO 2023 Table 49 Raw'!AC156</f>
        <v>18.754881000000001</v>
      </c>
      <c r="AA169" s="27">
        <f>'AEO 2023 Table 49 Raw'!AD156</f>
        <v>18.954508000000001</v>
      </c>
      <c r="AB169" s="27">
        <f>'AEO 2023 Table 49 Raw'!AE156</f>
        <v>19.148928000000002</v>
      </c>
      <c r="AC169" s="27">
        <f>'AEO 2023 Table 49 Raw'!AF156</f>
        <v>19.338676</v>
      </c>
      <c r="AD169" s="27">
        <f>'AEO 2023 Table 49 Raw'!AG156</f>
        <v>19.511382999999999</v>
      </c>
      <c r="AE169" s="27">
        <f>'AEO 2023 Table 49 Raw'!AH156</f>
        <v>19.669333000000002</v>
      </c>
      <c r="AF169" s="45">
        <f>'AEO 2023 Table 49 Raw'!AI156</f>
        <v>1.2999999999999999E-2</v>
      </c>
    </row>
    <row r="170" spans="1:32" ht="15" customHeight="1">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c r="AA170" s="27"/>
      <c r="AB170" s="27"/>
      <c r="AC170" s="27"/>
      <c r="AD170" s="27"/>
      <c r="AE170" s="27"/>
      <c r="AF170" s="45"/>
    </row>
    <row r="171" spans="1:32" ht="15" customHeight="1">
      <c r="B171" s="23" t="s">
        <v>152</v>
      </c>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c r="AA171" s="27"/>
      <c r="AB171" s="27"/>
      <c r="AC171" s="27"/>
      <c r="AD171" s="27"/>
      <c r="AE171" s="27"/>
      <c r="AF171" s="45"/>
    </row>
    <row r="172" spans="1:32" ht="12" customHeight="1">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c r="AA172" s="27"/>
      <c r="AB172" s="27"/>
      <c r="AC172" s="27"/>
      <c r="AD172" s="27"/>
      <c r="AE172" s="27"/>
      <c r="AF172" s="45"/>
    </row>
    <row r="173" spans="1:32" ht="15" customHeight="1">
      <c r="B173" s="23" t="s">
        <v>1356</v>
      </c>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c r="AA173" s="27"/>
      <c r="AB173" s="27"/>
      <c r="AC173" s="27"/>
      <c r="AD173" s="27"/>
      <c r="AE173" s="27"/>
      <c r="AF173" s="45"/>
    </row>
    <row r="174" spans="1:32" ht="15" customHeight="1">
      <c r="B174" s="23" t="s">
        <v>1267</v>
      </c>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c r="AA174" s="27"/>
      <c r="AB174" s="27"/>
      <c r="AC174" s="27"/>
      <c r="AD174" s="27"/>
      <c r="AE174" s="27"/>
      <c r="AF174" s="45"/>
    </row>
    <row r="175" spans="1:32" ht="15" customHeight="1">
      <c r="A175" s="8" t="s">
        <v>1425</v>
      </c>
      <c r="B175" s="24" t="s">
        <v>1269</v>
      </c>
      <c r="C175" s="27">
        <f>'AEO 2023 Table 49 Raw'!F160</f>
        <v>17.217651</v>
      </c>
      <c r="D175" s="27">
        <f>'AEO 2023 Table 49 Raw'!G160</f>
        <v>17.744102000000002</v>
      </c>
      <c r="E175" s="27">
        <f>'AEO 2023 Table 49 Raw'!H160</f>
        <v>18.613112999999998</v>
      </c>
      <c r="F175" s="27">
        <f>'AEO 2023 Table 49 Raw'!I160</f>
        <v>19.406454</v>
      </c>
      <c r="G175" s="27">
        <f>'AEO 2023 Table 49 Raw'!J160</f>
        <v>19.919450999999999</v>
      </c>
      <c r="H175" s="27">
        <f>'AEO 2023 Table 49 Raw'!K160</f>
        <v>20.357067000000001</v>
      </c>
      <c r="I175" s="27">
        <f>'AEO 2023 Table 49 Raw'!L160</f>
        <v>20.345766000000001</v>
      </c>
      <c r="J175" s="27">
        <f>'AEO 2023 Table 49 Raw'!M160</f>
        <v>20.365276000000001</v>
      </c>
      <c r="K175" s="27">
        <f>'AEO 2023 Table 49 Raw'!N160</f>
        <v>20.329483</v>
      </c>
      <c r="L175" s="27">
        <f>'AEO 2023 Table 49 Raw'!O160</f>
        <v>20.286487999999999</v>
      </c>
      <c r="M175" s="27">
        <f>'AEO 2023 Table 49 Raw'!P160</f>
        <v>20.227633000000001</v>
      </c>
      <c r="N175" s="27">
        <f>'AEO 2023 Table 49 Raw'!Q160</f>
        <v>20.160954</v>
      </c>
      <c r="O175" s="27">
        <f>'AEO 2023 Table 49 Raw'!R160</f>
        <v>20.104237000000001</v>
      </c>
      <c r="P175" s="27">
        <f>'AEO 2023 Table 49 Raw'!S160</f>
        <v>20.056694</v>
      </c>
      <c r="Q175" s="27">
        <f>'AEO 2023 Table 49 Raw'!T160</f>
        <v>20.015709000000001</v>
      </c>
      <c r="R175" s="27">
        <f>'AEO 2023 Table 49 Raw'!U160</f>
        <v>19.980319999999999</v>
      </c>
      <c r="S175" s="27">
        <f>'AEO 2023 Table 49 Raw'!V160</f>
        <v>19.946562</v>
      </c>
      <c r="T175" s="27">
        <f>'AEO 2023 Table 49 Raw'!W160</f>
        <v>19.921679000000001</v>
      </c>
      <c r="U175" s="27">
        <f>'AEO 2023 Table 49 Raw'!X160</f>
        <v>19.899581999999999</v>
      </c>
      <c r="V175" s="27">
        <f>'AEO 2023 Table 49 Raw'!Y160</f>
        <v>19.880113999999999</v>
      </c>
      <c r="W175" s="27">
        <f>'AEO 2023 Table 49 Raw'!Z160</f>
        <v>19.863033000000001</v>
      </c>
      <c r="X175" s="27">
        <f>'AEO 2023 Table 49 Raw'!AA160</f>
        <v>19.847951999999999</v>
      </c>
      <c r="Y175" s="27">
        <f>'AEO 2023 Table 49 Raw'!AB160</f>
        <v>19.834671</v>
      </c>
      <c r="Z175" s="27">
        <f>'AEO 2023 Table 49 Raw'!AC160</f>
        <v>19.822828000000001</v>
      </c>
      <c r="AA175" s="27">
        <f>'AEO 2023 Table 49 Raw'!AD160</f>
        <v>19.812082</v>
      </c>
      <c r="AB175" s="27">
        <f>'AEO 2023 Table 49 Raw'!AE160</f>
        <v>19.802446</v>
      </c>
      <c r="AC175" s="27">
        <f>'AEO 2023 Table 49 Raw'!AF160</f>
        <v>19.793932000000002</v>
      </c>
      <c r="AD175" s="27">
        <f>'AEO 2023 Table 49 Raw'!AG160</f>
        <v>19.786345000000001</v>
      </c>
      <c r="AE175" s="27">
        <f>'AEO 2023 Table 49 Raw'!AH160</f>
        <v>19.779591</v>
      </c>
      <c r="AF175" s="45">
        <f>'AEO 2023 Table 49 Raw'!AI160</f>
        <v>5.0000000000000001E-3</v>
      </c>
    </row>
    <row r="176" spans="1:32" ht="15" customHeight="1">
      <c r="A176" s="8" t="s">
        <v>1426</v>
      </c>
      <c r="B176" s="24" t="s">
        <v>1271</v>
      </c>
      <c r="C176" s="27">
        <f>'AEO 2023 Table 49 Raw'!F161</f>
        <v>12.602778000000001</v>
      </c>
      <c r="D176" s="27">
        <f>'AEO 2023 Table 49 Raw'!G161</f>
        <v>13.424471</v>
      </c>
      <c r="E176" s="27">
        <f>'AEO 2023 Table 49 Raw'!H161</f>
        <v>13.844147</v>
      </c>
      <c r="F176" s="27">
        <f>'AEO 2023 Table 49 Raw'!I161</f>
        <v>14.268711</v>
      </c>
      <c r="G176" s="27">
        <f>'AEO 2023 Table 49 Raw'!J161</f>
        <v>14.534000000000001</v>
      </c>
      <c r="H176" s="27">
        <f>'AEO 2023 Table 49 Raw'!K161</f>
        <v>14.870362999999999</v>
      </c>
      <c r="I176" s="27">
        <f>'AEO 2023 Table 49 Raw'!L161</f>
        <v>14.893618999999999</v>
      </c>
      <c r="J176" s="27">
        <f>'AEO 2023 Table 49 Raw'!M161</f>
        <v>14.980943</v>
      </c>
      <c r="K176" s="27">
        <f>'AEO 2023 Table 49 Raw'!N161</f>
        <v>15.045360000000001</v>
      </c>
      <c r="L176" s="27">
        <f>'AEO 2023 Table 49 Raw'!O161</f>
        <v>15.091772000000001</v>
      </c>
      <c r="M176" s="27">
        <f>'AEO 2023 Table 49 Raw'!P161</f>
        <v>15.092649</v>
      </c>
      <c r="N176" s="27">
        <f>'AEO 2023 Table 49 Raw'!Q161</f>
        <v>15.080295</v>
      </c>
      <c r="O176" s="27">
        <f>'AEO 2023 Table 49 Raw'!R161</f>
        <v>15.0722</v>
      </c>
      <c r="P176" s="27">
        <f>'AEO 2023 Table 49 Raw'!S161</f>
        <v>15.068865000000001</v>
      </c>
      <c r="Q176" s="27">
        <f>'AEO 2023 Table 49 Raw'!T161</f>
        <v>15.063532</v>
      </c>
      <c r="R176" s="27">
        <f>'AEO 2023 Table 49 Raw'!U161</f>
        <v>15.059089</v>
      </c>
      <c r="S176" s="27">
        <f>'AEO 2023 Table 49 Raw'!V161</f>
        <v>15.055775000000001</v>
      </c>
      <c r="T176" s="27">
        <f>'AEO 2023 Table 49 Raw'!W161</f>
        <v>15.053272</v>
      </c>
      <c r="U176" s="27">
        <f>'AEO 2023 Table 49 Raw'!X161</f>
        <v>15.051292999999999</v>
      </c>
      <c r="V176" s="27">
        <f>'AEO 2023 Table 49 Raw'!Y161</f>
        <v>14.504057</v>
      </c>
      <c r="W176" s="27">
        <f>'AEO 2023 Table 49 Raw'!Z161</f>
        <v>14.523482</v>
      </c>
      <c r="X176" s="27">
        <f>'AEO 2023 Table 49 Raw'!AA161</f>
        <v>14.552607999999999</v>
      </c>
      <c r="Y176" s="27">
        <f>'AEO 2023 Table 49 Raw'!AB161</f>
        <v>14.596041</v>
      </c>
      <c r="Z176" s="27">
        <f>'AEO 2023 Table 49 Raw'!AC161</f>
        <v>14.656158</v>
      </c>
      <c r="AA176" s="27">
        <f>'AEO 2023 Table 49 Raw'!AD161</f>
        <v>14.731966</v>
      </c>
      <c r="AB176" s="27">
        <f>'AEO 2023 Table 49 Raw'!AE161</f>
        <v>14.818673</v>
      </c>
      <c r="AC176" s="27">
        <f>'AEO 2023 Table 49 Raw'!AF161</f>
        <v>14.907721</v>
      </c>
      <c r="AD176" s="27">
        <f>'AEO 2023 Table 49 Raw'!AG161</f>
        <v>14.987799000000001</v>
      </c>
      <c r="AE176" s="27">
        <f>'AEO 2023 Table 49 Raw'!AH161</f>
        <v>15.053252000000001</v>
      </c>
      <c r="AF176" s="45">
        <f>'AEO 2023 Table 49 Raw'!AI161</f>
        <v>6.0000000000000001E-3</v>
      </c>
    </row>
    <row r="177" spans="1:32" ht="15" customHeight="1">
      <c r="A177" s="8" t="s">
        <v>1427</v>
      </c>
      <c r="B177" s="24" t="s">
        <v>915</v>
      </c>
      <c r="C177" s="27">
        <f>'AEO 2023 Table 49 Raw'!F162</f>
        <v>12.370099</v>
      </c>
      <c r="D177" s="27">
        <f>'AEO 2023 Table 49 Raw'!G162</f>
        <v>12.423861</v>
      </c>
      <c r="E177" s="27">
        <f>'AEO 2023 Table 49 Raw'!H162</f>
        <v>12.629719</v>
      </c>
      <c r="F177" s="27">
        <f>'AEO 2023 Table 49 Raw'!I162</f>
        <v>12.777949</v>
      </c>
      <c r="G177" s="27">
        <f>'AEO 2023 Table 49 Raw'!J162</f>
        <v>12.891643</v>
      </c>
      <c r="H177" s="27">
        <f>'AEO 2023 Table 49 Raw'!K162</f>
        <v>13.075706</v>
      </c>
      <c r="I177" s="27">
        <f>'AEO 2023 Table 49 Raw'!L162</f>
        <v>13.197225</v>
      </c>
      <c r="J177" s="27">
        <f>'AEO 2023 Table 49 Raw'!M162</f>
        <v>13.404845999999999</v>
      </c>
      <c r="K177" s="27">
        <f>'AEO 2023 Table 49 Raw'!N162</f>
        <v>13.653918000000001</v>
      </c>
      <c r="L177" s="27">
        <f>'AEO 2023 Table 49 Raw'!O162</f>
        <v>13.885319000000001</v>
      </c>
      <c r="M177" s="27">
        <f>'AEO 2023 Table 49 Raw'!P162</f>
        <v>14.103802999999999</v>
      </c>
      <c r="N177" s="27">
        <f>'AEO 2023 Table 49 Raw'!Q162</f>
        <v>14.261164000000001</v>
      </c>
      <c r="O177" s="27">
        <f>'AEO 2023 Table 49 Raw'!R162</f>
        <v>14.349313</v>
      </c>
      <c r="P177" s="27">
        <f>'AEO 2023 Table 49 Raw'!S162</f>
        <v>14.374276999999999</v>
      </c>
      <c r="Q177" s="27">
        <f>'AEO 2023 Table 49 Raw'!T162</f>
        <v>14.390862</v>
      </c>
      <c r="R177" s="27">
        <f>'AEO 2023 Table 49 Raw'!U162</f>
        <v>14.392963999999999</v>
      </c>
      <c r="S177" s="27">
        <f>'AEO 2023 Table 49 Raw'!V162</f>
        <v>14.388192999999999</v>
      </c>
      <c r="T177" s="27">
        <f>'AEO 2023 Table 49 Raw'!W162</f>
        <v>14.383031000000001</v>
      </c>
      <c r="U177" s="27">
        <f>'AEO 2023 Table 49 Raw'!X162</f>
        <v>14.379376000000001</v>
      </c>
      <c r="V177" s="27">
        <f>'AEO 2023 Table 49 Raw'!Y162</f>
        <v>14.376702999999999</v>
      </c>
      <c r="W177" s="27">
        <f>'AEO 2023 Table 49 Raw'!Z162</f>
        <v>14.375076</v>
      </c>
      <c r="X177" s="27">
        <f>'AEO 2023 Table 49 Raw'!AA162</f>
        <v>14.373309000000001</v>
      </c>
      <c r="Y177" s="27">
        <f>'AEO 2023 Table 49 Raw'!AB162</f>
        <v>14.371249000000001</v>
      </c>
      <c r="Z177" s="27">
        <f>'AEO 2023 Table 49 Raw'!AC162</f>
        <v>14.369225999999999</v>
      </c>
      <c r="AA177" s="27">
        <f>'AEO 2023 Table 49 Raw'!AD162</f>
        <v>14.367286</v>
      </c>
      <c r="AB177" s="27">
        <f>'AEO 2023 Table 49 Raw'!AE162</f>
        <v>14.365677</v>
      </c>
      <c r="AC177" s="27">
        <f>'AEO 2023 Table 49 Raw'!AF162</f>
        <v>14.364300999999999</v>
      </c>
      <c r="AD177" s="27">
        <f>'AEO 2023 Table 49 Raw'!AG162</f>
        <v>14.363234</v>
      </c>
      <c r="AE177" s="27">
        <f>'AEO 2023 Table 49 Raw'!AH162</f>
        <v>14.362272000000001</v>
      </c>
      <c r="AF177" s="45">
        <f>'AEO 2023 Table 49 Raw'!AI162</f>
        <v>5.0000000000000001E-3</v>
      </c>
    </row>
    <row r="178" spans="1:32" ht="15" customHeight="1">
      <c r="A178" s="8" t="s">
        <v>1428</v>
      </c>
      <c r="B178" s="24" t="s">
        <v>1274</v>
      </c>
      <c r="C178" s="27">
        <f>'AEO 2023 Table 49 Raw'!F163</f>
        <v>12.486860999999999</v>
      </c>
      <c r="D178" s="27">
        <f>'AEO 2023 Table 49 Raw'!G163</f>
        <v>12.486860999999999</v>
      </c>
      <c r="E178" s="27">
        <f>'AEO 2023 Table 49 Raw'!H163</f>
        <v>12.486860999999999</v>
      </c>
      <c r="F178" s="27">
        <f>'AEO 2023 Table 49 Raw'!I163</f>
        <v>12.486860999999999</v>
      </c>
      <c r="G178" s="27">
        <f>'AEO 2023 Table 49 Raw'!J163</f>
        <v>12.486863</v>
      </c>
      <c r="H178" s="27">
        <f>'AEO 2023 Table 49 Raw'!K163</f>
        <v>12.486863</v>
      </c>
      <c r="I178" s="27">
        <f>'AEO 2023 Table 49 Raw'!L163</f>
        <v>12.486863</v>
      </c>
      <c r="J178" s="27">
        <f>'AEO 2023 Table 49 Raw'!M163</f>
        <v>12.486863</v>
      </c>
      <c r="K178" s="27">
        <f>'AEO 2023 Table 49 Raw'!N163</f>
        <v>12.48686</v>
      </c>
      <c r="L178" s="27">
        <f>'AEO 2023 Table 49 Raw'!O163</f>
        <v>12.486863</v>
      </c>
      <c r="M178" s="27">
        <f>'AEO 2023 Table 49 Raw'!P163</f>
        <v>12.486859000000001</v>
      </c>
      <c r="N178" s="27">
        <f>'AEO 2023 Table 49 Raw'!Q163</f>
        <v>12.486859000000001</v>
      </c>
      <c r="O178" s="27">
        <f>'AEO 2023 Table 49 Raw'!R163</f>
        <v>12.486859000000001</v>
      </c>
      <c r="P178" s="27">
        <f>'AEO 2023 Table 49 Raw'!S163</f>
        <v>12.486858</v>
      </c>
      <c r="Q178" s="27">
        <f>'AEO 2023 Table 49 Raw'!T163</f>
        <v>12.486863</v>
      </c>
      <c r="R178" s="27">
        <f>'AEO 2023 Table 49 Raw'!U163</f>
        <v>12.486863</v>
      </c>
      <c r="S178" s="27">
        <f>'AEO 2023 Table 49 Raw'!V163</f>
        <v>12.486863</v>
      </c>
      <c r="T178" s="27">
        <f>'AEO 2023 Table 49 Raw'!W163</f>
        <v>12.486860999999999</v>
      </c>
      <c r="U178" s="27">
        <f>'AEO 2023 Table 49 Raw'!X163</f>
        <v>12.486860999999999</v>
      </c>
      <c r="V178" s="27">
        <f>'AEO 2023 Table 49 Raw'!Y163</f>
        <v>12.486863</v>
      </c>
      <c r="W178" s="27">
        <f>'AEO 2023 Table 49 Raw'!Z163</f>
        <v>12.486860999999999</v>
      </c>
      <c r="X178" s="27">
        <f>'AEO 2023 Table 49 Raw'!AA163</f>
        <v>12.486864000000001</v>
      </c>
      <c r="Y178" s="27">
        <f>'AEO 2023 Table 49 Raw'!AB163</f>
        <v>12.486860999999999</v>
      </c>
      <c r="Z178" s="27">
        <f>'AEO 2023 Table 49 Raw'!AC163</f>
        <v>12.486860999999999</v>
      </c>
      <c r="AA178" s="27">
        <f>'AEO 2023 Table 49 Raw'!AD163</f>
        <v>12.48686</v>
      </c>
      <c r="AB178" s="27">
        <f>'AEO 2023 Table 49 Raw'!AE163</f>
        <v>12.486864000000001</v>
      </c>
      <c r="AC178" s="27">
        <f>'AEO 2023 Table 49 Raw'!AF163</f>
        <v>12.486863</v>
      </c>
      <c r="AD178" s="27">
        <f>'AEO 2023 Table 49 Raw'!AG163</f>
        <v>12.486864000000001</v>
      </c>
      <c r="AE178" s="27">
        <f>'AEO 2023 Table 49 Raw'!AH163</f>
        <v>12.486860999999999</v>
      </c>
      <c r="AF178" s="45">
        <f>'AEO 2023 Table 49 Raw'!AI163</f>
        <v>0</v>
      </c>
    </row>
    <row r="179" spans="1:32" ht="15" customHeight="1">
      <c r="A179" s="8" t="s">
        <v>1429</v>
      </c>
      <c r="B179" s="24" t="s">
        <v>1276</v>
      </c>
      <c r="C179" s="27">
        <f>'AEO 2023 Table 49 Raw'!F164</f>
        <v>12.856377999999999</v>
      </c>
      <c r="D179" s="27">
        <f>'AEO 2023 Table 49 Raw'!G164</f>
        <v>13.20093</v>
      </c>
      <c r="E179" s="27">
        <f>'AEO 2023 Table 49 Raw'!H164</f>
        <v>13.608930000000001</v>
      </c>
      <c r="F179" s="27">
        <f>'AEO 2023 Table 49 Raw'!I164</f>
        <v>14.025847000000001</v>
      </c>
      <c r="G179" s="27">
        <f>'AEO 2023 Table 49 Raw'!J164</f>
        <v>14.287955999999999</v>
      </c>
      <c r="H179" s="27">
        <f>'AEO 2023 Table 49 Raw'!K164</f>
        <v>14.621302</v>
      </c>
      <c r="I179" s="27">
        <f>'AEO 2023 Table 49 Raw'!L164</f>
        <v>14.646343</v>
      </c>
      <c r="J179" s="27">
        <f>'AEO 2023 Table 49 Raw'!M164</f>
        <v>14.734266999999999</v>
      </c>
      <c r="K179" s="27">
        <f>'AEO 2023 Table 49 Raw'!N164</f>
        <v>14.797757000000001</v>
      </c>
      <c r="L179" s="27">
        <f>'AEO 2023 Table 49 Raw'!O164</f>
        <v>14.841548</v>
      </c>
      <c r="M179" s="27">
        <f>'AEO 2023 Table 49 Raw'!P164</f>
        <v>14.838324</v>
      </c>
      <c r="N179" s="27">
        <f>'AEO 2023 Table 49 Raw'!Q164</f>
        <v>14.82273</v>
      </c>
      <c r="O179" s="27">
        <f>'AEO 2023 Table 49 Raw'!R164</f>
        <v>14.808649000000001</v>
      </c>
      <c r="P179" s="27">
        <f>'AEO 2023 Table 49 Raw'!S164</f>
        <v>14.801766000000001</v>
      </c>
      <c r="Q179" s="27">
        <f>'AEO 2023 Table 49 Raw'!T164</f>
        <v>14.794805999999999</v>
      </c>
      <c r="R179" s="27">
        <f>'AEO 2023 Table 49 Raw'!U164</f>
        <v>14.790613</v>
      </c>
      <c r="S179" s="27">
        <f>'AEO 2023 Table 49 Raw'!V164</f>
        <v>14.787017000000001</v>
      </c>
      <c r="T179" s="27">
        <f>'AEO 2023 Table 49 Raw'!W164</f>
        <v>14.783522</v>
      </c>
      <c r="U179" s="27">
        <f>'AEO 2023 Table 49 Raw'!X164</f>
        <v>14.781934</v>
      </c>
      <c r="V179" s="27">
        <f>'AEO 2023 Table 49 Raw'!Y164</f>
        <v>14.225555999999999</v>
      </c>
      <c r="W179" s="27">
        <f>'AEO 2023 Table 49 Raw'!Z164</f>
        <v>14.235229</v>
      </c>
      <c r="X179" s="27">
        <f>'AEO 2023 Table 49 Raw'!AA164</f>
        <v>14.265335</v>
      </c>
      <c r="Y179" s="27">
        <f>'AEO 2023 Table 49 Raw'!AB164</f>
        <v>14.310340999999999</v>
      </c>
      <c r="Z179" s="27">
        <f>'AEO 2023 Table 49 Raw'!AC164</f>
        <v>14.372424000000001</v>
      </c>
      <c r="AA179" s="27">
        <f>'AEO 2023 Table 49 Raw'!AD164</f>
        <v>14.450157000000001</v>
      </c>
      <c r="AB179" s="27">
        <f>'AEO 2023 Table 49 Raw'!AE164</f>
        <v>14.539440000000001</v>
      </c>
      <c r="AC179" s="27">
        <f>'AEO 2023 Table 49 Raw'!AF164</f>
        <v>14.631843</v>
      </c>
      <c r="AD179" s="27">
        <f>'AEO 2023 Table 49 Raw'!AG164</f>
        <v>14.715491</v>
      </c>
      <c r="AE179" s="27">
        <f>'AEO 2023 Table 49 Raw'!AH164</f>
        <v>14.784141</v>
      </c>
      <c r="AF179" s="45">
        <f>'AEO 2023 Table 49 Raw'!AI164</f>
        <v>5.0000000000000001E-3</v>
      </c>
    </row>
    <row r="180" spans="1:32" ht="15" customHeight="1">
      <c r="A180" s="8" t="s">
        <v>1430</v>
      </c>
      <c r="B180" s="24" t="s">
        <v>1278</v>
      </c>
      <c r="C180" s="27">
        <f>'AEO 2023 Table 49 Raw'!F165</f>
        <v>27.219131000000001</v>
      </c>
      <c r="D180" s="27">
        <f>'AEO 2023 Table 49 Raw'!G165</f>
        <v>27.246206000000001</v>
      </c>
      <c r="E180" s="27">
        <f>'AEO 2023 Table 49 Raw'!H165</f>
        <v>27.281479000000001</v>
      </c>
      <c r="F180" s="27">
        <f>'AEO 2023 Table 49 Raw'!I165</f>
        <v>27.325984999999999</v>
      </c>
      <c r="G180" s="27">
        <f>'AEO 2023 Table 49 Raw'!J165</f>
        <v>27.380227999999999</v>
      </c>
      <c r="H180" s="27">
        <f>'AEO 2023 Table 49 Raw'!K165</f>
        <v>27.443396</v>
      </c>
      <c r="I180" s="27">
        <f>'AEO 2023 Table 49 Raw'!L165</f>
        <v>27.474347999999999</v>
      </c>
      <c r="J180" s="27">
        <f>'AEO 2023 Table 49 Raw'!M165</f>
        <v>27.529593999999999</v>
      </c>
      <c r="K180" s="27">
        <f>'AEO 2023 Table 49 Raw'!N165</f>
        <v>27.582577000000001</v>
      </c>
      <c r="L180" s="27">
        <f>'AEO 2023 Table 49 Raw'!O165</f>
        <v>27.631516000000001</v>
      </c>
      <c r="M180" s="27">
        <f>'AEO 2023 Table 49 Raw'!P165</f>
        <v>27.674510999999999</v>
      </c>
      <c r="N180" s="27">
        <f>'AEO 2023 Table 49 Raw'!Q165</f>
        <v>27.700320999999999</v>
      </c>
      <c r="O180" s="27">
        <f>'AEO 2023 Table 49 Raw'!R165</f>
        <v>27.708849000000001</v>
      </c>
      <c r="P180" s="27">
        <f>'AEO 2023 Table 49 Raw'!S165</f>
        <v>27.716260999999999</v>
      </c>
      <c r="Q180" s="27">
        <f>'AEO 2023 Table 49 Raw'!T165</f>
        <v>27.722021000000002</v>
      </c>
      <c r="R180" s="27">
        <f>'AEO 2023 Table 49 Raw'!U165</f>
        <v>27.722662</v>
      </c>
      <c r="S180" s="27">
        <f>'AEO 2023 Table 49 Raw'!V165</f>
        <v>27.722632999999998</v>
      </c>
      <c r="T180" s="27">
        <f>'AEO 2023 Table 49 Raw'!W165</f>
        <v>27.722607</v>
      </c>
      <c r="U180" s="27">
        <f>'AEO 2023 Table 49 Raw'!X165</f>
        <v>27.722588999999999</v>
      </c>
      <c r="V180" s="27">
        <f>'AEO 2023 Table 49 Raw'!Y165</f>
        <v>27.722577999999999</v>
      </c>
      <c r="W180" s="27">
        <f>'AEO 2023 Table 49 Raw'!Z165</f>
        <v>27.722567000000002</v>
      </c>
      <c r="X180" s="27">
        <f>'AEO 2023 Table 49 Raw'!AA165</f>
        <v>27.722564999999999</v>
      </c>
      <c r="Y180" s="27">
        <f>'AEO 2023 Table 49 Raw'!AB165</f>
        <v>27.722549000000001</v>
      </c>
      <c r="Z180" s="27">
        <f>'AEO 2023 Table 49 Raw'!AC165</f>
        <v>27.722548</v>
      </c>
      <c r="AA180" s="27">
        <f>'AEO 2023 Table 49 Raw'!AD165</f>
        <v>27.722542000000001</v>
      </c>
      <c r="AB180" s="27">
        <f>'AEO 2023 Table 49 Raw'!AE165</f>
        <v>27.722548</v>
      </c>
      <c r="AC180" s="27">
        <f>'AEO 2023 Table 49 Raw'!AF165</f>
        <v>27.722542000000001</v>
      </c>
      <c r="AD180" s="27">
        <f>'AEO 2023 Table 49 Raw'!AG165</f>
        <v>27.722542000000001</v>
      </c>
      <c r="AE180" s="27">
        <f>'AEO 2023 Table 49 Raw'!AH165</f>
        <v>27.722532000000001</v>
      </c>
      <c r="AF180" s="45">
        <f>'AEO 2023 Table 49 Raw'!AI165</f>
        <v>1E-3</v>
      </c>
    </row>
    <row r="181" spans="1:32" ht="12" customHeight="1">
      <c r="A181" s="8" t="s">
        <v>1431</v>
      </c>
      <c r="B181" s="24" t="s">
        <v>1280</v>
      </c>
      <c r="C181" s="27">
        <f>'AEO 2023 Table 49 Raw'!F166</f>
        <v>0</v>
      </c>
      <c r="D181" s="27">
        <f>'AEO 2023 Table 49 Raw'!G166</f>
        <v>23.149602999999999</v>
      </c>
      <c r="E181" s="27">
        <f>'AEO 2023 Table 49 Raw'!H166</f>
        <v>23.792294999999999</v>
      </c>
      <c r="F181" s="27">
        <f>'AEO 2023 Table 49 Raw'!I166</f>
        <v>24.200839999999999</v>
      </c>
      <c r="G181" s="27">
        <f>'AEO 2023 Table 49 Raw'!J166</f>
        <v>24.605046999999999</v>
      </c>
      <c r="H181" s="27">
        <f>'AEO 2023 Table 49 Raw'!K166</f>
        <v>25.171638000000002</v>
      </c>
      <c r="I181" s="27">
        <f>'AEO 2023 Table 49 Raw'!L166</f>
        <v>25.638380000000002</v>
      </c>
      <c r="J181" s="27">
        <f>'AEO 2023 Table 49 Raw'!M166</f>
        <v>26.350712000000001</v>
      </c>
      <c r="K181" s="27">
        <f>'AEO 2023 Table 49 Raw'!N166</f>
        <v>27.125641000000002</v>
      </c>
      <c r="L181" s="27">
        <f>'AEO 2023 Table 49 Raw'!O166</f>
        <v>27.895655000000001</v>
      </c>
      <c r="M181" s="27">
        <f>'AEO 2023 Table 49 Raw'!P166</f>
        <v>28.569617999999998</v>
      </c>
      <c r="N181" s="27">
        <f>'AEO 2023 Table 49 Raw'!Q166</f>
        <v>28.919391999999998</v>
      </c>
      <c r="O181" s="27">
        <f>'AEO 2023 Table 49 Raw'!R166</f>
        <v>29.067191999999999</v>
      </c>
      <c r="P181" s="27">
        <f>'AEO 2023 Table 49 Raw'!S166</f>
        <v>29.093648999999999</v>
      </c>
      <c r="Q181" s="27">
        <f>'AEO 2023 Table 49 Raw'!T166</f>
        <v>29.114096</v>
      </c>
      <c r="R181" s="27">
        <f>'AEO 2023 Table 49 Raw'!U166</f>
        <v>29.116447000000001</v>
      </c>
      <c r="S181" s="27">
        <f>'AEO 2023 Table 49 Raw'!V166</f>
        <v>29.109842</v>
      </c>
      <c r="T181" s="27">
        <f>'AEO 2023 Table 49 Raw'!W166</f>
        <v>29.103829999999999</v>
      </c>
      <c r="U181" s="27">
        <f>'AEO 2023 Table 49 Raw'!X166</f>
        <v>29.098240000000001</v>
      </c>
      <c r="V181" s="27">
        <f>'AEO 2023 Table 49 Raw'!Y166</f>
        <v>29.093197</v>
      </c>
      <c r="W181" s="27">
        <f>'AEO 2023 Table 49 Raw'!Z166</f>
        <v>29.089124999999999</v>
      </c>
      <c r="X181" s="27">
        <f>'AEO 2023 Table 49 Raw'!AA166</f>
        <v>29.085042999999999</v>
      </c>
      <c r="Y181" s="27">
        <f>'AEO 2023 Table 49 Raw'!AB166</f>
        <v>29.081071999999999</v>
      </c>
      <c r="Z181" s="27">
        <f>'AEO 2023 Table 49 Raw'!AC166</f>
        <v>29.077499</v>
      </c>
      <c r="AA181" s="27">
        <f>'AEO 2023 Table 49 Raw'!AD166</f>
        <v>29.074244</v>
      </c>
      <c r="AB181" s="27">
        <f>'AEO 2023 Table 49 Raw'!AE166</f>
        <v>29.071300999999998</v>
      </c>
      <c r="AC181" s="27">
        <f>'AEO 2023 Table 49 Raw'!AF166</f>
        <v>29.068680000000001</v>
      </c>
      <c r="AD181" s="27">
        <f>'AEO 2023 Table 49 Raw'!AG166</f>
        <v>29.066320000000001</v>
      </c>
      <c r="AE181" s="27">
        <f>'AEO 2023 Table 49 Raw'!AH166</f>
        <v>29.064229999999998</v>
      </c>
      <c r="AF181" s="45" t="str">
        <f>'AEO 2023 Table 49 Raw'!AI166</f>
        <v>- -</v>
      </c>
    </row>
    <row r="182" spans="1:32" ht="12" customHeight="1">
      <c r="A182" s="8" t="s">
        <v>1432</v>
      </c>
      <c r="B182" s="24" t="s">
        <v>1282</v>
      </c>
      <c r="C182" s="27">
        <f>'AEO 2023 Table 49 Raw'!F167</f>
        <v>0</v>
      </c>
      <c r="D182" s="27">
        <f>'AEO 2023 Table 49 Raw'!G167</f>
        <v>18.966135000000001</v>
      </c>
      <c r="E182" s="27">
        <f>'AEO 2023 Table 49 Raw'!H167</f>
        <v>19.217065999999999</v>
      </c>
      <c r="F182" s="27">
        <f>'AEO 2023 Table 49 Raw'!I167</f>
        <v>19.464846000000001</v>
      </c>
      <c r="G182" s="27">
        <f>'AEO 2023 Table 49 Raw'!J167</f>
        <v>19.583196999999998</v>
      </c>
      <c r="H182" s="27">
        <f>'AEO 2023 Table 49 Raw'!K167</f>
        <v>19.765567999999998</v>
      </c>
      <c r="I182" s="27">
        <f>'AEO 2023 Table 49 Raw'!L167</f>
        <v>19.883178999999998</v>
      </c>
      <c r="J182" s="27">
        <f>'AEO 2023 Table 49 Raw'!M167</f>
        <v>20.084596999999999</v>
      </c>
      <c r="K182" s="27">
        <f>'AEO 2023 Table 49 Raw'!N167</f>
        <v>20.313245999999999</v>
      </c>
      <c r="L182" s="27">
        <f>'AEO 2023 Table 49 Raw'!O167</f>
        <v>20.535800999999999</v>
      </c>
      <c r="M182" s="27">
        <f>'AEO 2023 Table 49 Raw'!P167</f>
        <v>20.723002999999999</v>
      </c>
      <c r="N182" s="27">
        <f>'AEO 2023 Table 49 Raw'!Q167</f>
        <v>20.855868999999998</v>
      </c>
      <c r="O182" s="27">
        <f>'AEO 2023 Table 49 Raw'!R167</f>
        <v>20.952625000000001</v>
      </c>
      <c r="P182" s="27">
        <f>'AEO 2023 Table 49 Raw'!S167</f>
        <v>20.993577999999999</v>
      </c>
      <c r="Q182" s="27">
        <f>'AEO 2023 Table 49 Raw'!T167</f>
        <v>21.033982999999999</v>
      </c>
      <c r="R182" s="27">
        <f>'AEO 2023 Table 49 Raw'!U167</f>
        <v>21.055209999999999</v>
      </c>
      <c r="S182" s="27">
        <f>'AEO 2023 Table 49 Raw'!V167</f>
        <v>21.058744000000001</v>
      </c>
      <c r="T182" s="27">
        <f>'AEO 2023 Table 49 Raw'!W167</f>
        <v>21.054012</v>
      </c>
      <c r="U182" s="27">
        <f>'AEO 2023 Table 49 Raw'!X167</f>
        <v>21.050003</v>
      </c>
      <c r="V182" s="27">
        <f>'AEO 2023 Table 49 Raw'!Y167</f>
        <v>21.046147999999999</v>
      </c>
      <c r="W182" s="27">
        <f>'AEO 2023 Table 49 Raw'!Z167</f>
        <v>21.043344000000001</v>
      </c>
      <c r="X182" s="27">
        <f>'AEO 2023 Table 49 Raw'!AA167</f>
        <v>21.040512</v>
      </c>
      <c r="Y182" s="27">
        <f>'AEO 2023 Table 49 Raw'!AB167</f>
        <v>21.038179</v>
      </c>
      <c r="Z182" s="27">
        <f>'AEO 2023 Table 49 Raw'!AC167</f>
        <v>21.036017999999999</v>
      </c>
      <c r="AA182" s="27">
        <f>'AEO 2023 Table 49 Raw'!AD167</f>
        <v>21.033674000000001</v>
      </c>
      <c r="AB182" s="27">
        <f>'AEO 2023 Table 49 Raw'!AE167</f>
        <v>21.031624000000001</v>
      </c>
      <c r="AC182" s="27">
        <f>'AEO 2023 Table 49 Raw'!AF167</f>
        <v>21.030093999999998</v>
      </c>
      <c r="AD182" s="27">
        <f>'AEO 2023 Table 49 Raw'!AG167</f>
        <v>21.028852000000001</v>
      </c>
      <c r="AE182" s="27">
        <f>'AEO 2023 Table 49 Raw'!AH167</f>
        <v>21.027874000000001</v>
      </c>
      <c r="AF182" s="45" t="str">
        <f>'AEO 2023 Table 49 Raw'!AI167</f>
        <v>- -</v>
      </c>
    </row>
    <row r="183" spans="1:32" ht="15" customHeight="1">
      <c r="A183" s="8" t="s">
        <v>1433</v>
      </c>
      <c r="B183" s="24" t="s">
        <v>1284</v>
      </c>
      <c r="C183" s="27">
        <f>'AEO 2023 Table 49 Raw'!F168</f>
        <v>0</v>
      </c>
      <c r="D183" s="27">
        <f>'AEO 2023 Table 49 Raw'!G168</f>
        <v>0</v>
      </c>
      <c r="E183" s="27">
        <f>'AEO 2023 Table 49 Raw'!H168</f>
        <v>18.589188</v>
      </c>
      <c r="F183" s="27">
        <f>'AEO 2023 Table 49 Raw'!I168</f>
        <v>16.244858000000001</v>
      </c>
      <c r="G183" s="27">
        <f>'AEO 2023 Table 49 Raw'!J168</f>
        <v>16.244858000000001</v>
      </c>
      <c r="H183" s="27">
        <f>'AEO 2023 Table 49 Raw'!K168</f>
        <v>16.244858000000001</v>
      </c>
      <c r="I183" s="27">
        <f>'AEO 2023 Table 49 Raw'!L168</f>
        <v>16.244858000000001</v>
      </c>
      <c r="J183" s="27">
        <f>'AEO 2023 Table 49 Raw'!M168</f>
        <v>16.244858000000001</v>
      </c>
      <c r="K183" s="27">
        <f>'AEO 2023 Table 49 Raw'!N168</f>
        <v>16.244858000000001</v>
      </c>
      <c r="L183" s="27">
        <f>'AEO 2023 Table 49 Raw'!O168</f>
        <v>16.244858000000001</v>
      </c>
      <c r="M183" s="27">
        <f>'AEO 2023 Table 49 Raw'!P168</f>
        <v>16.244858000000001</v>
      </c>
      <c r="N183" s="27">
        <f>'AEO 2023 Table 49 Raw'!Q168</f>
        <v>16.244858000000001</v>
      </c>
      <c r="O183" s="27">
        <f>'AEO 2023 Table 49 Raw'!R168</f>
        <v>16.244858000000001</v>
      </c>
      <c r="P183" s="27">
        <f>'AEO 2023 Table 49 Raw'!S168</f>
        <v>16.244858000000001</v>
      </c>
      <c r="Q183" s="27">
        <f>'AEO 2023 Table 49 Raw'!T168</f>
        <v>16.244858000000001</v>
      </c>
      <c r="R183" s="27">
        <f>'AEO 2023 Table 49 Raw'!U168</f>
        <v>16.244858000000001</v>
      </c>
      <c r="S183" s="27">
        <f>'AEO 2023 Table 49 Raw'!V168</f>
        <v>16.244858000000001</v>
      </c>
      <c r="T183" s="27">
        <f>'AEO 2023 Table 49 Raw'!W168</f>
        <v>16.244858000000001</v>
      </c>
      <c r="U183" s="27">
        <f>'AEO 2023 Table 49 Raw'!X168</f>
        <v>16.244858000000001</v>
      </c>
      <c r="V183" s="27">
        <f>'AEO 2023 Table 49 Raw'!Y168</f>
        <v>16.244858000000001</v>
      </c>
      <c r="W183" s="27">
        <f>'AEO 2023 Table 49 Raw'!Z168</f>
        <v>16.244858000000001</v>
      </c>
      <c r="X183" s="27">
        <f>'AEO 2023 Table 49 Raw'!AA168</f>
        <v>16.244858000000001</v>
      </c>
      <c r="Y183" s="27">
        <f>'AEO 2023 Table 49 Raw'!AB168</f>
        <v>16.244858000000001</v>
      </c>
      <c r="Z183" s="27">
        <f>'AEO 2023 Table 49 Raw'!AC168</f>
        <v>16.244858000000001</v>
      </c>
      <c r="AA183" s="27">
        <f>'AEO 2023 Table 49 Raw'!AD168</f>
        <v>16.244858000000001</v>
      </c>
      <c r="AB183" s="27">
        <f>'AEO 2023 Table 49 Raw'!AE168</f>
        <v>16.244858000000001</v>
      </c>
      <c r="AC183" s="27">
        <f>'AEO 2023 Table 49 Raw'!AF168</f>
        <v>16.244858000000001</v>
      </c>
      <c r="AD183" s="27">
        <f>'AEO 2023 Table 49 Raw'!AG168</f>
        <v>16.244858000000001</v>
      </c>
      <c r="AE183" s="27">
        <f>'AEO 2023 Table 49 Raw'!AH168</f>
        <v>16.244858000000001</v>
      </c>
      <c r="AF183" s="45" t="str">
        <f>'AEO 2023 Table 49 Raw'!AI168</f>
        <v>- -</v>
      </c>
    </row>
    <row r="184" spans="1:32" ht="15" customHeight="1">
      <c r="A184" s="8" t="s">
        <v>1434</v>
      </c>
      <c r="B184" s="24" t="s">
        <v>1367</v>
      </c>
      <c r="C184" s="27">
        <f>'AEO 2023 Table 49 Raw'!F169</f>
        <v>15.490895999999999</v>
      </c>
      <c r="D184" s="27">
        <f>'AEO 2023 Table 49 Raw'!G169</f>
        <v>16.166305999999999</v>
      </c>
      <c r="E184" s="27">
        <f>'AEO 2023 Table 49 Raw'!H169</f>
        <v>16.862936000000001</v>
      </c>
      <c r="F184" s="27">
        <f>'AEO 2023 Table 49 Raw'!I169</f>
        <v>17.517621999999999</v>
      </c>
      <c r="G184" s="27">
        <f>'AEO 2023 Table 49 Raw'!J169</f>
        <v>17.939973999999999</v>
      </c>
      <c r="H184" s="27">
        <f>'AEO 2023 Table 49 Raw'!K169</f>
        <v>18.351084</v>
      </c>
      <c r="I184" s="27">
        <f>'AEO 2023 Table 49 Raw'!L169</f>
        <v>18.363810999999998</v>
      </c>
      <c r="J184" s="27">
        <f>'AEO 2023 Table 49 Raw'!M169</f>
        <v>18.421906</v>
      </c>
      <c r="K184" s="27">
        <f>'AEO 2023 Table 49 Raw'!N169</f>
        <v>18.436741000000001</v>
      </c>
      <c r="L184" s="27">
        <f>'AEO 2023 Table 49 Raw'!O169</f>
        <v>18.438327999999998</v>
      </c>
      <c r="M184" s="27">
        <f>'AEO 2023 Table 49 Raw'!P169</f>
        <v>18.410077999999999</v>
      </c>
      <c r="N184" s="27">
        <f>'AEO 2023 Table 49 Raw'!Q169</f>
        <v>18.370756</v>
      </c>
      <c r="O184" s="27">
        <f>'AEO 2023 Table 49 Raw'!R169</f>
        <v>18.338426999999999</v>
      </c>
      <c r="P184" s="27">
        <f>'AEO 2023 Table 49 Raw'!S169</f>
        <v>18.312878000000001</v>
      </c>
      <c r="Q184" s="27">
        <f>'AEO 2023 Table 49 Raw'!T169</f>
        <v>18.289845</v>
      </c>
      <c r="R184" s="27">
        <f>'AEO 2023 Table 49 Raw'!U169</f>
        <v>18.270005999999999</v>
      </c>
      <c r="S184" s="27">
        <f>'AEO 2023 Table 49 Raw'!V169</f>
        <v>18.251180999999999</v>
      </c>
      <c r="T184" s="27">
        <f>'AEO 2023 Table 49 Raw'!W169</f>
        <v>18.237627</v>
      </c>
      <c r="U184" s="27">
        <f>'AEO 2023 Table 49 Raw'!X169</f>
        <v>18.225670000000001</v>
      </c>
      <c r="V184" s="27">
        <f>'AEO 2023 Table 49 Raw'!Y169</f>
        <v>17.98377</v>
      </c>
      <c r="W184" s="27">
        <f>'AEO 2023 Table 49 Raw'!Z169</f>
        <v>17.984095</v>
      </c>
      <c r="X184" s="27">
        <f>'AEO 2023 Table 49 Raw'!AA169</f>
        <v>17.989407</v>
      </c>
      <c r="Y184" s="27">
        <f>'AEO 2023 Table 49 Raw'!AB169</f>
        <v>18.001579</v>
      </c>
      <c r="Z184" s="27">
        <f>'AEO 2023 Table 49 Raw'!AC169</f>
        <v>18.021345</v>
      </c>
      <c r="AA184" s="27">
        <f>'AEO 2023 Table 49 Raw'!AD169</f>
        <v>18.048006000000001</v>
      </c>
      <c r="AB184" s="27">
        <f>'AEO 2023 Table 49 Raw'!AE169</f>
        <v>18.079432000000001</v>
      </c>
      <c r="AC184" s="27">
        <f>'AEO 2023 Table 49 Raw'!AF169</f>
        <v>18.112024000000002</v>
      </c>
      <c r="AD184" s="27">
        <f>'AEO 2023 Table 49 Raw'!AG169</f>
        <v>18.141033</v>
      </c>
      <c r="AE184" s="27">
        <f>'AEO 2023 Table 49 Raw'!AH169</f>
        <v>18.164223</v>
      </c>
      <c r="AF184" s="45">
        <f>'AEO 2023 Table 49 Raw'!AI169</f>
        <v>6.0000000000000001E-3</v>
      </c>
    </row>
    <row r="185" spans="1:32" ht="15" customHeight="1">
      <c r="B185" s="23" t="s">
        <v>1287</v>
      </c>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c r="AA185" s="27"/>
      <c r="AB185" s="27"/>
      <c r="AC185" s="27"/>
      <c r="AD185" s="27"/>
      <c r="AE185" s="27"/>
      <c r="AF185" s="45"/>
    </row>
    <row r="186" spans="1:32" ht="15" customHeight="1">
      <c r="A186" s="8" t="s">
        <v>1435</v>
      </c>
      <c r="B186" s="24" t="s">
        <v>1269</v>
      </c>
      <c r="C186" s="27">
        <f>'AEO 2023 Table 49 Raw'!F171</f>
        <v>10.573097000000001</v>
      </c>
      <c r="D186" s="27">
        <f>'AEO 2023 Table 49 Raw'!G171</f>
        <v>11.142481999999999</v>
      </c>
      <c r="E186" s="27">
        <f>'AEO 2023 Table 49 Raw'!H171</f>
        <v>11.550675</v>
      </c>
      <c r="F186" s="27">
        <f>'AEO 2023 Table 49 Raw'!I171</f>
        <v>11.977062999999999</v>
      </c>
      <c r="G186" s="27">
        <f>'AEO 2023 Table 49 Raw'!J171</f>
        <v>12.422694</v>
      </c>
      <c r="H186" s="27">
        <f>'AEO 2023 Table 49 Raw'!K171</f>
        <v>12.829067</v>
      </c>
      <c r="I186" s="27">
        <f>'AEO 2023 Table 49 Raw'!L171</f>
        <v>12.983183</v>
      </c>
      <c r="J186" s="27">
        <f>'AEO 2023 Table 49 Raw'!M171</f>
        <v>13.298928</v>
      </c>
      <c r="K186" s="27">
        <f>'AEO 2023 Table 49 Raw'!N171</f>
        <v>13.580273999999999</v>
      </c>
      <c r="L186" s="27">
        <f>'AEO 2023 Table 49 Raw'!O171</f>
        <v>13.839663</v>
      </c>
      <c r="M186" s="27">
        <f>'AEO 2023 Table 49 Raw'!P171</f>
        <v>13.962664</v>
      </c>
      <c r="N186" s="27">
        <f>'AEO 2023 Table 49 Raw'!Q171</f>
        <v>13.93507</v>
      </c>
      <c r="O186" s="27">
        <f>'AEO 2023 Table 49 Raw'!R171</f>
        <v>13.911441999999999</v>
      </c>
      <c r="P186" s="27">
        <f>'AEO 2023 Table 49 Raw'!S171</f>
        <v>13.891622999999999</v>
      </c>
      <c r="Q186" s="27">
        <f>'AEO 2023 Table 49 Raw'!T171</f>
        <v>13.875118000000001</v>
      </c>
      <c r="R186" s="27">
        <f>'AEO 2023 Table 49 Raw'!U171</f>
        <v>13.861440999999999</v>
      </c>
      <c r="S186" s="27">
        <f>'AEO 2023 Table 49 Raw'!V171</f>
        <v>13.850263999999999</v>
      </c>
      <c r="T186" s="27">
        <f>'AEO 2023 Table 49 Raw'!W171</f>
        <v>13.841043000000001</v>
      </c>
      <c r="U186" s="27">
        <f>'AEO 2023 Table 49 Raw'!X171</f>
        <v>13.833132000000001</v>
      </c>
      <c r="V186" s="27">
        <f>'AEO 2023 Table 49 Raw'!Y171</f>
        <v>13.826354</v>
      </c>
      <c r="W186" s="27">
        <f>'AEO 2023 Table 49 Raw'!Z171</f>
        <v>13.820491000000001</v>
      </c>
      <c r="X186" s="27">
        <f>'AEO 2023 Table 49 Raw'!AA171</f>
        <v>13.815535000000001</v>
      </c>
      <c r="Y186" s="27">
        <f>'AEO 2023 Table 49 Raw'!AB171</f>
        <v>13.811344</v>
      </c>
      <c r="Z186" s="27">
        <f>'AEO 2023 Table 49 Raw'!AC171</f>
        <v>13.807777</v>
      </c>
      <c r="AA186" s="27">
        <f>'AEO 2023 Table 49 Raw'!AD171</f>
        <v>13.804619000000001</v>
      </c>
      <c r="AB186" s="27">
        <f>'AEO 2023 Table 49 Raw'!AE171</f>
        <v>13.801878</v>
      </c>
      <c r="AC186" s="27">
        <f>'AEO 2023 Table 49 Raw'!AF171</f>
        <v>13.799593</v>
      </c>
      <c r="AD186" s="27">
        <f>'AEO 2023 Table 49 Raw'!AG171</f>
        <v>13.797670999999999</v>
      </c>
      <c r="AE186" s="27">
        <f>'AEO 2023 Table 49 Raw'!AH171</f>
        <v>13.796167000000001</v>
      </c>
      <c r="AF186" s="45">
        <f>'AEO 2023 Table 49 Raw'!AI171</f>
        <v>0.01</v>
      </c>
    </row>
    <row r="187" spans="1:32" ht="15" customHeight="1">
      <c r="A187" s="8" t="s">
        <v>1436</v>
      </c>
      <c r="B187" s="24" t="s">
        <v>1271</v>
      </c>
      <c r="C187" s="27">
        <f>'AEO 2023 Table 49 Raw'!F172</f>
        <v>7.5891770000000003</v>
      </c>
      <c r="D187" s="27">
        <f>'AEO 2023 Table 49 Raw'!G172</f>
        <v>7.6523339999999997</v>
      </c>
      <c r="E187" s="27">
        <f>'AEO 2023 Table 49 Raw'!H172</f>
        <v>7.8744550000000002</v>
      </c>
      <c r="F187" s="27">
        <f>'AEO 2023 Table 49 Raw'!I172</f>
        <v>8.1242289999999997</v>
      </c>
      <c r="G187" s="27">
        <f>'AEO 2023 Table 49 Raw'!J172</f>
        <v>8.3943469999999998</v>
      </c>
      <c r="H187" s="27">
        <f>'AEO 2023 Table 49 Raw'!K172</f>
        <v>8.6589279999999995</v>
      </c>
      <c r="I187" s="27">
        <f>'AEO 2023 Table 49 Raw'!L172</f>
        <v>8.7443919999999995</v>
      </c>
      <c r="J187" s="27">
        <f>'AEO 2023 Table 49 Raw'!M172</f>
        <v>8.950094</v>
      </c>
      <c r="K187" s="27">
        <f>'AEO 2023 Table 49 Raw'!N172</f>
        <v>9.1302690000000002</v>
      </c>
      <c r="L187" s="27">
        <f>'AEO 2023 Table 49 Raw'!O172</f>
        <v>9.29664</v>
      </c>
      <c r="M187" s="27">
        <f>'AEO 2023 Table 49 Raw'!P172</f>
        <v>9.4047549999999998</v>
      </c>
      <c r="N187" s="27">
        <f>'AEO 2023 Table 49 Raw'!Q172</f>
        <v>9.4433319999999998</v>
      </c>
      <c r="O187" s="27">
        <f>'AEO 2023 Table 49 Raw'!R172</f>
        <v>9.4775770000000001</v>
      </c>
      <c r="P187" s="27">
        <f>'AEO 2023 Table 49 Raw'!S172</f>
        <v>9.4981810000000007</v>
      </c>
      <c r="Q187" s="27">
        <f>'AEO 2023 Table 49 Raw'!T172</f>
        <v>9.5133659999999995</v>
      </c>
      <c r="R187" s="27">
        <f>'AEO 2023 Table 49 Raw'!U172</f>
        <v>9.5167750000000009</v>
      </c>
      <c r="S187" s="27">
        <f>'AEO 2023 Table 49 Raw'!V172</f>
        <v>9.5163709999999995</v>
      </c>
      <c r="T187" s="27">
        <f>'AEO 2023 Table 49 Raw'!W172</f>
        <v>9.5160710000000002</v>
      </c>
      <c r="U187" s="27">
        <f>'AEO 2023 Table 49 Raw'!X172</f>
        <v>9.515841</v>
      </c>
      <c r="V187" s="27">
        <f>'AEO 2023 Table 49 Raw'!Y172</f>
        <v>9.5156679999999998</v>
      </c>
      <c r="W187" s="27">
        <f>'AEO 2023 Table 49 Raw'!Z172</f>
        <v>9.5155329999999996</v>
      </c>
      <c r="X187" s="27">
        <f>'AEO 2023 Table 49 Raw'!AA172</f>
        <v>9.5154340000000008</v>
      </c>
      <c r="Y187" s="27">
        <f>'AEO 2023 Table 49 Raw'!AB172</f>
        <v>9.5153590000000001</v>
      </c>
      <c r="Z187" s="27">
        <f>'AEO 2023 Table 49 Raw'!AC172</f>
        <v>9.5152990000000006</v>
      </c>
      <c r="AA187" s="27">
        <f>'AEO 2023 Table 49 Raw'!AD172</f>
        <v>9.5152549999999998</v>
      </c>
      <c r="AB187" s="27">
        <f>'AEO 2023 Table 49 Raw'!AE172</f>
        <v>9.5152210000000004</v>
      </c>
      <c r="AC187" s="27">
        <f>'AEO 2023 Table 49 Raw'!AF172</f>
        <v>9.5151939999999993</v>
      </c>
      <c r="AD187" s="27">
        <f>'AEO 2023 Table 49 Raw'!AG172</f>
        <v>9.5151730000000008</v>
      </c>
      <c r="AE187" s="27">
        <f>'AEO 2023 Table 49 Raw'!AH172</f>
        <v>9.5151610000000009</v>
      </c>
      <c r="AF187" s="45">
        <f>'AEO 2023 Table 49 Raw'!AI172</f>
        <v>8.0000000000000002E-3</v>
      </c>
    </row>
    <row r="188" spans="1:32" ht="12" customHeight="1">
      <c r="A188" s="8" t="s">
        <v>1437</v>
      </c>
      <c r="B188" s="24" t="s">
        <v>915</v>
      </c>
      <c r="C188" s="27">
        <f>'AEO 2023 Table 49 Raw'!F173</f>
        <v>7.1242470000000004</v>
      </c>
      <c r="D188" s="27">
        <f>'AEO 2023 Table 49 Raw'!G173</f>
        <v>7.216818</v>
      </c>
      <c r="E188" s="27">
        <f>'AEO 2023 Table 49 Raw'!H173</f>
        <v>7.356338</v>
      </c>
      <c r="F188" s="27">
        <f>'AEO 2023 Table 49 Raw'!I173</f>
        <v>7.5275080000000001</v>
      </c>
      <c r="G188" s="27">
        <f>'AEO 2023 Table 49 Raw'!J173</f>
        <v>7.7367439999999998</v>
      </c>
      <c r="H188" s="27">
        <f>'AEO 2023 Table 49 Raw'!K173</f>
        <v>7.9802749999999998</v>
      </c>
      <c r="I188" s="27">
        <f>'AEO 2023 Table 49 Raw'!L173</f>
        <v>8.1329689999999992</v>
      </c>
      <c r="J188" s="27">
        <f>'AEO 2023 Table 49 Raw'!M173</f>
        <v>8.3850580000000008</v>
      </c>
      <c r="K188" s="27">
        <f>'AEO 2023 Table 49 Raw'!N173</f>
        <v>8.6340389999999996</v>
      </c>
      <c r="L188" s="27">
        <f>'AEO 2023 Table 49 Raw'!O173</f>
        <v>8.8846019999999992</v>
      </c>
      <c r="M188" s="27">
        <f>'AEO 2023 Table 49 Raw'!P173</f>
        <v>9.1037320000000008</v>
      </c>
      <c r="N188" s="27">
        <f>'AEO 2023 Table 49 Raw'!Q173</f>
        <v>9.2685969999999998</v>
      </c>
      <c r="O188" s="27">
        <f>'AEO 2023 Table 49 Raw'!R173</f>
        <v>9.3673669999999998</v>
      </c>
      <c r="P188" s="27">
        <f>'AEO 2023 Table 49 Raw'!S173</f>
        <v>9.3986730000000005</v>
      </c>
      <c r="Q188" s="27">
        <f>'AEO 2023 Table 49 Raw'!T173</f>
        <v>9.4239759999999997</v>
      </c>
      <c r="R188" s="27">
        <f>'AEO 2023 Table 49 Raw'!U173</f>
        <v>9.4243430000000004</v>
      </c>
      <c r="S188" s="27">
        <f>'AEO 2023 Table 49 Raw'!V173</f>
        <v>9.4240860000000009</v>
      </c>
      <c r="T188" s="27">
        <f>'AEO 2023 Table 49 Raw'!W173</f>
        <v>9.4238769999999992</v>
      </c>
      <c r="U188" s="27">
        <f>'AEO 2023 Table 49 Raw'!X173</f>
        <v>9.4237210000000005</v>
      </c>
      <c r="V188" s="27">
        <f>'AEO 2023 Table 49 Raw'!Y173</f>
        <v>9.4235749999999996</v>
      </c>
      <c r="W188" s="27">
        <f>'AEO 2023 Table 49 Raw'!Z173</f>
        <v>9.4234550000000006</v>
      </c>
      <c r="X188" s="27">
        <f>'AEO 2023 Table 49 Raw'!AA173</f>
        <v>9.4233600000000006</v>
      </c>
      <c r="Y188" s="27">
        <f>'AEO 2023 Table 49 Raw'!AB173</f>
        <v>9.4233170000000008</v>
      </c>
      <c r="Z188" s="27">
        <f>'AEO 2023 Table 49 Raw'!AC173</f>
        <v>9.4232969999999998</v>
      </c>
      <c r="AA188" s="27">
        <f>'AEO 2023 Table 49 Raw'!AD173</f>
        <v>9.4232879999999994</v>
      </c>
      <c r="AB188" s="27">
        <f>'AEO 2023 Table 49 Raw'!AE173</f>
        <v>9.4232800000000001</v>
      </c>
      <c r="AC188" s="27">
        <f>'AEO 2023 Table 49 Raw'!AF173</f>
        <v>9.4232779999999998</v>
      </c>
      <c r="AD188" s="27">
        <f>'AEO 2023 Table 49 Raw'!AG173</f>
        <v>9.4232709999999997</v>
      </c>
      <c r="AE188" s="27">
        <f>'AEO 2023 Table 49 Raw'!AH173</f>
        <v>9.4232750000000003</v>
      </c>
      <c r="AF188" s="45">
        <f>'AEO 2023 Table 49 Raw'!AI173</f>
        <v>0.01</v>
      </c>
    </row>
    <row r="189" spans="1:32" ht="15" customHeight="1">
      <c r="A189" s="8" t="s">
        <v>1438</v>
      </c>
      <c r="B189" s="24" t="s">
        <v>1274</v>
      </c>
      <c r="C189" s="27">
        <f>'AEO 2023 Table 49 Raw'!F174</f>
        <v>7.292313</v>
      </c>
      <c r="D189" s="27">
        <f>'AEO 2023 Table 49 Raw'!G174</f>
        <v>7.4887620000000004</v>
      </c>
      <c r="E189" s="27">
        <f>'AEO 2023 Table 49 Raw'!H174</f>
        <v>7.6989830000000001</v>
      </c>
      <c r="F189" s="27">
        <f>'AEO 2023 Table 49 Raw'!I174</f>
        <v>7.9405089999999996</v>
      </c>
      <c r="G189" s="27">
        <f>'AEO 2023 Table 49 Raw'!J174</f>
        <v>8.1946619999999992</v>
      </c>
      <c r="H189" s="27">
        <f>'AEO 2023 Table 49 Raw'!K174</f>
        <v>8.4437359999999995</v>
      </c>
      <c r="I189" s="27">
        <f>'AEO 2023 Table 49 Raw'!L174</f>
        <v>8.5496529999999993</v>
      </c>
      <c r="J189" s="27">
        <f>'AEO 2023 Table 49 Raw'!M174</f>
        <v>8.7321190000000009</v>
      </c>
      <c r="K189" s="27">
        <f>'AEO 2023 Table 49 Raw'!N174</f>
        <v>8.8933470000000003</v>
      </c>
      <c r="L189" s="27">
        <f>'AEO 2023 Table 49 Raw'!O174</f>
        <v>9.0443850000000001</v>
      </c>
      <c r="M189" s="27">
        <f>'AEO 2023 Table 49 Raw'!P174</f>
        <v>9.1423909999999999</v>
      </c>
      <c r="N189" s="27">
        <f>'AEO 2023 Table 49 Raw'!Q174</f>
        <v>9.1668219999999998</v>
      </c>
      <c r="O189" s="27">
        <f>'AEO 2023 Table 49 Raw'!R174</f>
        <v>9.1616040000000005</v>
      </c>
      <c r="P189" s="27">
        <f>'AEO 2023 Table 49 Raw'!S174</f>
        <v>9.1576190000000004</v>
      </c>
      <c r="Q189" s="27">
        <f>'AEO 2023 Table 49 Raw'!T174</f>
        <v>9.1545670000000001</v>
      </c>
      <c r="R189" s="27">
        <f>'AEO 2023 Table 49 Raw'!U174</f>
        <v>9.1522020000000008</v>
      </c>
      <c r="S189" s="27">
        <f>'AEO 2023 Table 49 Raw'!V174</f>
        <v>9.1503770000000006</v>
      </c>
      <c r="T189" s="27">
        <f>'AEO 2023 Table 49 Raw'!W174</f>
        <v>9.148968</v>
      </c>
      <c r="U189" s="27">
        <f>'AEO 2023 Table 49 Raw'!X174</f>
        <v>9.1478660000000005</v>
      </c>
      <c r="V189" s="27">
        <f>'AEO 2023 Table 49 Raw'!Y174</f>
        <v>9.1470079999999996</v>
      </c>
      <c r="W189" s="27">
        <f>'AEO 2023 Table 49 Raw'!Z174</f>
        <v>9.1463330000000003</v>
      </c>
      <c r="X189" s="27">
        <f>'AEO 2023 Table 49 Raw'!AA174</f>
        <v>9.1457940000000004</v>
      </c>
      <c r="Y189" s="27">
        <f>'AEO 2023 Table 49 Raw'!AB174</f>
        <v>9.1453620000000004</v>
      </c>
      <c r="Z189" s="27">
        <f>'AEO 2023 Table 49 Raw'!AC174</f>
        <v>9.145016</v>
      </c>
      <c r="AA189" s="27">
        <f>'AEO 2023 Table 49 Raw'!AD174</f>
        <v>9.1447339999999997</v>
      </c>
      <c r="AB189" s="27">
        <f>'AEO 2023 Table 49 Raw'!AE174</f>
        <v>9.1445059999999998</v>
      </c>
      <c r="AC189" s="27">
        <f>'AEO 2023 Table 49 Raw'!AF174</f>
        <v>9.1443200000000004</v>
      </c>
      <c r="AD189" s="27">
        <f>'AEO 2023 Table 49 Raw'!AG174</f>
        <v>9.1441730000000003</v>
      </c>
      <c r="AE189" s="27">
        <f>'AEO 2023 Table 49 Raw'!AH174</f>
        <v>9.14405</v>
      </c>
      <c r="AF189" s="45">
        <f>'AEO 2023 Table 49 Raw'!AI174</f>
        <v>8.0000000000000002E-3</v>
      </c>
    </row>
    <row r="190" spans="1:32" ht="15" customHeight="1">
      <c r="A190" s="8" t="s">
        <v>1439</v>
      </c>
      <c r="B190" s="24" t="s">
        <v>1276</v>
      </c>
      <c r="C190" s="27">
        <f>'AEO 2023 Table 49 Raw'!F175</f>
        <v>7.2663060000000002</v>
      </c>
      <c r="D190" s="27">
        <f>'AEO 2023 Table 49 Raw'!G175</f>
        <v>7.4555300000000004</v>
      </c>
      <c r="E190" s="27">
        <f>'AEO 2023 Table 49 Raw'!H175</f>
        <v>7.6718359999999999</v>
      </c>
      <c r="F190" s="27">
        <f>'AEO 2023 Table 49 Raw'!I175</f>
        <v>7.9160760000000003</v>
      </c>
      <c r="G190" s="27">
        <f>'AEO 2023 Table 49 Raw'!J175</f>
        <v>8.1797450000000005</v>
      </c>
      <c r="H190" s="27">
        <f>'AEO 2023 Table 49 Raw'!K175</f>
        <v>8.4372439999999997</v>
      </c>
      <c r="I190" s="27">
        <f>'AEO 2023 Table 49 Raw'!L175</f>
        <v>8.5197730000000007</v>
      </c>
      <c r="J190" s="27">
        <f>'AEO 2023 Table 49 Raw'!M175</f>
        <v>8.7195079999999994</v>
      </c>
      <c r="K190" s="27">
        <f>'AEO 2023 Table 49 Raw'!N175</f>
        <v>8.8943320000000003</v>
      </c>
      <c r="L190" s="27">
        <f>'AEO 2023 Table 49 Raw'!O175</f>
        <v>9.0558060000000005</v>
      </c>
      <c r="M190" s="27">
        <f>'AEO 2023 Table 49 Raw'!P175</f>
        <v>9.1607590000000005</v>
      </c>
      <c r="N190" s="27">
        <f>'AEO 2023 Table 49 Raw'!Q175</f>
        <v>9.1982040000000005</v>
      </c>
      <c r="O190" s="27">
        <f>'AEO 2023 Table 49 Raw'!R175</f>
        <v>9.2316839999999996</v>
      </c>
      <c r="P190" s="27">
        <f>'AEO 2023 Table 49 Raw'!S175</f>
        <v>9.2516850000000002</v>
      </c>
      <c r="Q190" s="27">
        <f>'AEO 2023 Table 49 Raw'!T175</f>
        <v>9.266845</v>
      </c>
      <c r="R190" s="27">
        <f>'AEO 2023 Table 49 Raw'!U175</f>
        <v>9.2707099999999993</v>
      </c>
      <c r="S190" s="27">
        <f>'AEO 2023 Table 49 Raw'!V175</f>
        <v>9.2705110000000008</v>
      </c>
      <c r="T190" s="27">
        <f>'AEO 2023 Table 49 Raw'!W175</f>
        <v>9.2702580000000001</v>
      </c>
      <c r="U190" s="27">
        <f>'AEO 2023 Table 49 Raw'!X175</f>
        <v>9.2700849999999999</v>
      </c>
      <c r="V190" s="27">
        <f>'AEO 2023 Table 49 Raw'!Y175</f>
        <v>9.2699850000000001</v>
      </c>
      <c r="W190" s="27">
        <f>'AEO 2023 Table 49 Raw'!Z175</f>
        <v>9.2699289999999994</v>
      </c>
      <c r="X190" s="27">
        <f>'AEO 2023 Table 49 Raw'!AA175</f>
        <v>9.2698719999999994</v>
      </c>
      <c r="Y190" s="27">
        <f>'AEO 2023 Table 49 Raw'!AB175</f>
        <v>9.2698280000000004</v>
      </c>
      <c r="Z190" s="27">
        <f>'AEO 2023 Table 49 Raw'!AC175</f>
        <v>9.2698</v>
      </c>
      <c r="AA190" s="27">
        <f>'AEO 2023 Table 49 Raw'!AD175</f>
        <v>9.2698009999999993</v>
      </c>
      <c r="AB190" s="27">
        <f>'AEO 2023 Table 49 Raw'!AE175</f>
        <v>9.2698009999999993</v>
      </c>
      <c r="AC190" s="27">
        <f>'AEO 2023 Table 49 Raw'!AF175</f>
        <v>9.2697959999999995</v>
      </c>
      <c r="AD190" s="27">
        <f>'AEO 2023 Table 49 Raw'!AG175</f>
        <v>9.2697909999999997</v>
      </c>
      <c r="AE190" s="27">
        <f>'AEO 2023 Table 49 Raw'!AH175</f>
        <v>9.2697839999999996</v>
      </c>
      <c r="AF190" s="45">
        <f>'AEO 2023 Table 49 Raw'!AI175</f>
        <v>8.9999999999999993E-3</v>
      </c>
    </row>
    <row r="191" spans="1:32" ht="15" customHeight="1">
      <c r="A191" s="8" t="s">
        <v>1440</v>
      </c>
      <c r="B191" s="24" t="s">
        <v>1278</v>
      </c>
      <c r="C191" s="27">
        <f>'AEO 2023 Table 49 Raw'!F176</f>
        <v>17.261649999999999</v>
      </c>
      <c r="D191" s="27">
        <f>'AEO 2023 Table 49 Raw'!G176</f>
        <v>17.508955</v>
      </c>
      <c r="E191" s="27">
        <f>'AEO 2023 Table 49 Raw'!H176</f>
        <v>17.854617999999999</v>
      </c>
      <c r="F191" s="27">
        <f>'AEO 2023 Table 49 Raw'!I176</f>
        <v>18.280691000000001</v>
      </c>
      <c r="G191" s="27">
        <f>'AEO 2023 Table 49 Raw'!J176</f>
        <v>18.794691</v>
      </c>
      <c r="H191" s="27">
        <f>'AEO 2023 Table 49 Raw'!K176</f>
        <v>19.322081000000001</v>
      </c>
      <c r="I191" s="27">
        <f>'AEO 2023 Table 49 Raw'!L176</f>
        <v>19.567142</v>
      </c>
      <c r="J191" s="27">
        <f>'AEO 2023 Table 49 Raw'!M176</f>
        <v>20.083326</v>
      </c>
      <c r="K191" s="27">
        <f>'AEO 2023 Table 49 Raw'!N176</f>
        <v>20.583573999999999</v>
      </c>
      <c r="L191" s="27">
        <f>'AEO 2023 Table 49 Raw'!O176</f>
        <v>21.050308000000001</v>
      </c>
      <c r="M191" s="27">
        <f>'AEO 2023 Table 49 Raw'!P176</f>
        <v>21.371737</v>
      </c>
      <c r="N191" s="27">
        <f>'AEO 2023 Table 49 Raw'!Q176</f>
        <v>21.448775999999999</v>
      </c>
      <c r="O191" s="27">
        <f>'AEO 2023 Table 49 Raw'!R176</f>
        <v>21.473773999999999</v>
      </c>
      <c r="P191" s="27">
        <f>'AEO 2023 Table 49 Raw'!S176</f>
        <v>21.561295999999999</v>
      </c>
      <c r="Q191" s="27">
        <f>'AEO 2023 Table 49 Raw'!T176</f>
        <v>21.629854000000002</v>
      </c>
      <c r="R191" s="27">
        <f>'AEO 2023 Table 49 Raw'!U176</f>
        <v>21.681643999999999</v>
      </c>
      <c r="S191" s="27">
        <f>'AEO 2023 Table 49 Raw'!V176</f>
        <v>21.724883999999999</v>
      </c>
      <c r="T191" s="27">
        <f>'AEO 2023 Table 49 Raw'!W176</f>
        <v>21.749371</v>
      </c>
      <c r="U191" s="27">
        <f>'AEO 2023 Table 49 Raw'!X176</f>
        <v>21.766476000000001</v>
      </c>
      <c r="V191" s="27">
        <f>'AEO 2023 Table 49 Raw'!Y176</f>
        <v>21.779071999999999</v>
      </c>
      <c r="W191" s="27">
        <f>'AEO 2023 Table 49 Raw'!Z176</f>
        <v>21.780203</v>
      </c>
      <c r="X191" s="27">
        <f>'AEO 2023 Table 49 Raw'!AA176</f>
        <v>21.780716000000002</v>
      </c>
      <c r="Y191" s="27">
        <f>'AEO 2023 Table 49 Raw'!AB176</f>
        <v>21.779817999999999</v>
      </c>
      <c r="Z191" s="27">
        <f>'AEO 2023 Table 49 Raw'!AC176</f>
        <v>21.778154000000001</v>
      </c>
      <c r="AA191" s="27">
        <f>'AEO 2023 Table 49 Raw'!AD176</f>
        <v>21.776806000000001</v>
      </c>
      <c r="AB191" s="27">
        <f>'AEO 2023 Table 49 Raw'!AE176</f>
        <v>21.776888</v>
      </c>
      <c r="AC191" s="27">
        <f>'AEO 2023 Table 49 Raw'!AF176</f>
        <v>21.776876000000001</v>
      </c>
      <c r="AD191" s="27">
        <f>'AEO 2023 Table 49 Raw'!AG176</f>
        <v>21.775303000000001</v>
      </c>
      <c r="AE191" s="27">
        <f>'AEO 2023 Table 49 Raw'!AH176</f>
        <v>21.771277999999999</v>
      </c>
      <c r="AF191" s="45">
        <f>'AEO 2023 Table 49 Raw'!AI176</f>
        <v>8.0000000000000002E-3</v>
      </c>
    </row>
    <row r="192" spans="1:32" ht="15" customHeight="1">
      <c r="A192" s="8" t="s">
        <v>1441</v>
      </c>
      <c r="B192" s="24" t="s">
        <v>1280</v>
      </c>
      <c r="C192" s="27">
        <f>'AEO 2023 Table 49 Raw'!F177</f>
        <v>0</v>
      </c>
      <c r="D192" s="27">
        <f>'AEO 2023 Table 49 Raw'!G177</f>
        <v>0</v>
      </c>
      <c r="E192" s="27">
        <f>'AEO 2023 Table 49 Raw'!H177</f>
        <v>14.554</v>
      </c>
      <c r="F192" s="27">
        <f>'AEO 2023 Table 49 Raw'!I177</f>
        <v>15.066958</v>
      </c>
      <c r="G192" s="27">
        <f>'AEO 2023 Table 49 Raw'!J177</f>
        <v>15.341419999999999</v>
      </c>
      <c r="H192" s="27">
        <f>'AEO 2023 Table 49 Raw'!K177</f>
        <v>15.709078999999999</v>
      </c>
      <c r="I192" s="27">
        <f>'AEO 2023 Table 49 Raw'!L177</f>
        <v>15.967656</v>
      </c>
      <c r="J192" s="27">
        <f>'AEO 2023 Table 49 Raw'!M177</f>
        <v>16.337116000000002</v>
      </c>
      <c r="K192" s="27">
        <f>'AEO 2023 Table 49 Raw'!N177</f>
        <v>16.689360000000001</v>
      </c>
      <c r="L192" s="27">
        <f>'AEO 2023 Table 49 Raw'!O177</f>
        <v>17.07855</v>
      </c>
      <c r="M192" s="27">
        <f>'AEO 2023 Table 49 Raw'!P177</f>
        <v>17.488775</v>
      </c>
      <c r="N192" s="27">
        <f>'AEO 2023 Table 49 Raw'!Q177</f>
        <v>17.886354000000001</v>
      </c>
      <c r="O192" s="27">
        <f>'AEO 2023 Table 49 Raw'!R177</f>
        <v>18.199643999999999</v>
      </c>
      <c r="P192" s="27">
        <f>'AEO 2023 Table 49 Raw'!S177</f>
        <v>18.308191000000001</v>
      </c>
      <c r="Q192" s="27">
        <f>'AEO 2023 Table 49 Raw'!T177</f>
        <v>18.502431999999999</v>
      </c>
      <c r="R192" s="27">
        <f>'AEO 2023 Table 49 Raw'!U177</f>
        <v>18.604255999999999</v>
      </c>
      <c r="S192" s="27">
        <f>'AEO 2023 Table 49 Raw'!V177</f>
        <v>18.599921999999999</v>
      </c>
      <c r="T192" s="27">
        <f>'AEO 2023 Table 49 Raw'!W177</f>
        <v>18.595988999999999</v>
      </c>
      <c r="U192" s="27">
        <f>'AEO 2023 Table 49 Raw'!X177</f>
        <v>18.588878999999999</v>
      </c>
      <c r="V192" s="27">
        <f>'AEO 2023 Table 49 Raw'!Y177</f>
        <v>18.580458</v>
      </c>
      <c r="W192" s="27">
        <f>'AEO 2023 Table 49 Raw'!Z177</f>
        <v>18.572319</v>
      </c>
      <c r="X192" s="27">
        <f>'AEO 2023 Table 49 Raw'!AA177</f>
        <v>18.565365</v>
      </c>
      <c r="Y192" s="27">
        <f>'AEO 2023 Table 49 Raw'!AB177</f>
        <v>18.559593</v>
      </c>
      <c r="Z192" s="27">
        <f>'AEO 2023 Table 49 Raw'!AC177</f>
        <v>18.554870999999999</v>
      </c>
      <c r="AA192" s="27">
        <f>'AEO 2023 Table 49 Raw'!AD177</f>
        <v>18.550796999999999</v>
      </c>
      <c r="AB192" s="27">
        <f>'AEO 2023 Table 49 Raw'!AE177</f>
        <v>18.547432000000001</v>
      </c>
      <c r="AC192" s="27">
        <f>'AEO 2023 Table 49 Raw'!AF177</f>
        <v>18.545000000000002</v>
      </c>
      <c r="AD192" s="27">
        <f>'AEO 2023 Table 49 Raw'!AG177</f>
        <v>18.404453</v>
      </c>
      <c r="AE192" s="27">
        <f>'AEO 2023 Table 49 Raw'!AH177</f>
        <v>18.411501000000001</v>
      </c>
      <c r="AF192" s="45" t="str">
        <f>'AEO 2023 Table 49 Raw'!AI177</f>
        <v>- -</v>
      </c>
    </row>
    <row r="193" spans="1:32" ht="15" customHeight="1">
      <c r="A193" s="8" t="s">
        <v>1442</v>
      </c>
      <c r="B193" s="24" t="s">
        <v>1282</v>
      </c>
      <c r="C193" s="27">
        <f>'AEO 2023 Table 49 Raw'!F178</f>
        <v>0</v>
      </c>
      <c r="D193" s="27">
        <f>'AEO 2023 Table 49 Raw'!G178</f>
        <v>0</v>
      </c>
      <c r="E193" s="27">
        <f>'AEO 2023 Table 49 Raw'!H178</f>
        <v>10.500056000000001</v>
      </c>
      <c r="F193" s="27">
        <f>'AEO 2023 Table 49 Raw'!I178</f>
        <v>10.814230999999999</v>
      </c>
      <c r="G193" s="27">
        <f>'AEO 2023 Table 49 Raw'!J178</f>
        <v>10.961114999999999</v>
      </c>
      <c r="H193" s="27">
        <f>'AEO 2023 Table 49 Raw'!K178</f>
        <v>11.15465</v>
      </c>
      <c r="I193" s="27">
        <f>'AEO 2023 Table 49 Raw'!L178</f>
        <v>11.297912999999999</v>
      </c>
      <c r="J193" s="27">
        <f>'AEO 2023 Table 49 Raw'!M178</f>
        <v>11.516861</v>
      </c>
      <c r="K193" s="27">
        <f>'AEO 2023 Table 49 Raw'!N178</f>
        <v>11.773405</v>
      </c>
      <c r="L193" s="27">
        <f>'AEO 2023 Table 49 Raw'!O178</f>
        <v>12.060518</v>
      </c>
      <c r="M193" s="27">
        <f>'AEO 2023 Table 49 Raw'!P178</f>
        <v>12.363200000000001</v>
      </c>
      <c r="N193" s="27">
        <f>'AEO 2023 Table 49 Raw'!Q178</f>
        <v>12.652893000000001</v>
      </c>
      <c r="O193" s="27">
        <f>'AEO 2023 Table 49 Raw'!R178</f>
        <v>12.906107</v>
      </c>
      <c r="P193" s="27">
        <f>'AEO 2023 Table 49 Raw'!S178</f>
        <v>12.960440999999999</v>
      </c>
      <c r="Q193" s="27">
        <f>'AEO 2023 Table 49 Raw'!T178</f>
        <v>13.11445</v>
      </c>
      <c r="R193" s="27">
        <f>'AEO 2023 Table 49 Raw'!U178</f>
        <v>13.196939</v>
      </c>
      <c r="S193" s="27">
        <f>'AEO 2023 Table 49 Raw'!V178</f>
        <v>13.203151</v>
      </c>
      <c r="T193" s="27">
        <f>'AEO 2023 Table 49 Raw'!W178</f>
        <v>13.201480999999999</v>
      </c>
      <c r="U193" s="27">
        <f>'AEO 2023 Table 49 Raw'!X178</f>
        <v>13.196258</v>
      </c>
      <c r="V193" s="27">
        <f>'AEO 2023 Table 49 Raw'!Y178</f>
        <v>13.188408000000001</v>
      </c>
      <c r="W193" s="27">
        <f>'AEO 2023 Table 49 Raw'!Z178</f>
        <v>13.181312999999999</v>
      </c>
      <c r="X193" s="27">
        <f>'AEO 2023 Table 49 Raw'!AA178</f>
        <v>13.175032</v>
      </c>
      <c r="Y193" s="27">
        <f>'AEO 2023 Table 49 Raw'!AB178</f>
        <v>13.169506</v>
      </c>
      <c r="Z193" s="27">
        <f>'AEO 2023 Table 49 Raw'!AC178</f>
        <v>13.164567</v>
      </c>
      <c r="AA193" s="27">
        <f>'AEO 2023 Table 49 Raw'!AD178</f>
        <v>13.160104</v>
      </c>
      <c r="AB193" s="27">
        <f>'AEO 2023 Table 49 Raw'!AE178</f>
        <v>13.156112</v>
      </c>
      <c r="AC193" s="27">
        <f>'AEO 2023 Table 49 Raw'!AF178</f>
        <v>13.152601000000001</v>
      </c>
      <c r="AD193" s="27">
        <f>'AEO 2023 Table 49 Raw'!AG178</f>
        <v>13.149487000000001</v>
      </c>
      <c r="AE193" s="27">
        <f>'AEO 2023 Table 49 Raw'!AH178</f>
        <v>13.146787</v>
      </c>
      <c r="AF193" s="45" t="str">
        <f>'AEO 2023 Table 49 Raw'!AI178</f>
        <v>- -</v>
      </c>
    </row>
    <row r="194" spans="1:32" ht="12" customHeight="1">
      <c r="A194" s="8" t="s">
        <v>1443</v>
      </c>
      <c r="B194" s="24" t="s">
        <v>1284</v>
      </c>
      <c r="C194" s="27">
        <f>'AEO 2023 Table 49 Raw'!F179</f>
        <v>0</v>
      </c>
      <c r="D194" s="27">
        <f>'AEO 2023 Table 49 Raw'!G179</f>
        <v>0</v>
      </c>
      <c r="E194" s="27">
        <f>'AEO 2023 Table 49 Raw'!H179</f>
        <v>11.516575</v>
      </c>
      <c r="F194" s="27">
        <f>'AEO 2023 Table 49 Raw'!I179</f>
        <v>11.516892</v>
      </c>
      <c r="G194" s="27">
        <f>'AEO 2023 Table 49 Raw'!J179</f>
        <v>11.516843</v>
      </c>
      <c r="H194" s="27">
        <f>'AEO 2023 Table 49 Raw'!K179</f>
        <v>11.516837000000001</v>
      </c>
      <c r="I194" s="27">
        <f>'AEO 2023 Table 49 Raw'!L179</f>
        <v>11.516859999999999</v>
      </c>
      <c r="J194" s="27">
        <f>'AEO 2023 Table 49 Raw'!M179</f>
        <v>11.516875000000001</v>
      </c>
      <c r="K194" s="27">
        <f>'AEO 2023 Table 49 Raw'!N179</f>
        <v>11.516899</v>
      </c>
      <c r="L194" s="27">
        <f>'AEO 2023 Table 49 Raw'!O179</f>
        <v>11.516926</v>
      </c>
      <c r="M194" s="27">
        <f>'AEO 2023 Table 49 Raw'!P179</f>
        <v>11.516949</v>
      </c>
      <c r="N194" s="27">
        <f>'AEO 2023 Table 49 Raw'!Q179</f>
        <v>11.516963000000001</v>
      </c>
      <c r="O194" s="27">
        <f>'AEO 2023 Table 49 Raw'!R179</f>
        <v>11.516961999999999</v>
      </c>
      <c r="P194" s="27">
        <f>'AEO 2023 Table 49 Raw'!S179</f>
        <v>11.516961999999999</v>
      </c>
      <c r="Q194" s="27">
        <f>'AEO 2023 Table 49 Raw'!T179</f>
        <v>11.516928</v>
      </c>
      <c r="R194" s="27">
        <f>'AEO 2023 Table 49 Raw'!U179</f>
        <v>11.516892</v>
      </c>
      <c r="S194" s="27">
        <f>'AEO 2023 Table 49 Raw'!V179</f>
        <v>11.516885</v>
      </c>
      <c r="T194" s="27">
        <f>'AEO 2023 Table 49 Raw'!W179</f>
        <v>11.516885</v>
      </c>
      <c r="U194" s="27">
        <f>'AEO 2023 Table 49 Raw'!X179</f>
        <v>11.516887000000001</v>
      </c>
      <c r="V194" s="27">
        <f>'AEO 2023 Table 49 Raw'!Y179</f>
        <v>11.516885</v>
      </c>
      <c r="W194" s="27">
        <f>'AEO 2023 Table 49 Raw'!Z179</f>
        <v>11.516883</v>
      </c>
      <c r="X194" s="27">
        <f>'AEO 2023 Table 49 Raw'!AA179</f>
        <v>11.516883</v>
      </c>
      <c r="Y194" s="27">
        <f>'AEO 2023 Table 49 Raw'!AB179</f>
        <v>11.516883</v>
      </c>
      <c r="Z194" s="27">
        <f>'AEO 2023 Table 49 Raw'!AC179</f>
        <v>11.516882000000001</v>
      </c>
      <c r="AA194" s="27">
        <f>'AEO 2023 Table 49 Raw'!AD179</f>
        <v>11.516881</v>
      </c>
      <c r="AB194" s="27">
        <f>'AEO 2023 Table 49 Raw'!AE179</f>
        <v>11.516878999999999</v>
      </c>
      <c r="AC194" s="27">
        <f>'AEO 2023 Table 49 Raw'!AF179</f>
        <v>11.516878999999999</v>
      </c>
      <c r="AD194" s="27">
        <f>'AEO 2023 Table 49 Raw'!AG179</f>
        <v>11.516878</v>
      </c>
      <c r="AE194" s="27">
        <f>'AEO 2023 Table 49 Raw'!AH179</f>
        <v>11.516882000000001</v>
      </c>
      <c r="AF194" s="45" t="str">
        <f>'AEO 2023 Table 49 Raw'!AI179</f>
        <v>- -</v>
      </c>
    </row>
    <row r="195" spans="1:32" ht="15" customHeight="1">
      <c r="A195" s="8" t="s">
        <v>1444</v>
      </c>
      <c r="B195" s="24" t="s">
        <v>1378</v>
      </c>
      <c r="C195" s="27">
        <f>'AEO 2023 Table 49 Raw'!F180</f>
        <v>9.5238990000000001</v>
      </c>
      <c r="D195" s="27">
        <f>'AEO 2023 Table 49 Raw'!G180</f>
        <v>9.8844469999999998</v>
      </c>
      <c r="E195" s="27">
        <f>'AEO 2023 Table 49 Raw'!H180</f>
        <v>10.223267</v>
      </c>
      <c r="F195" s="27">
        <f>'AEO 2023 Table 49 Raw'!I180</f>
        <v>10.585305999999999</v>
      </c>
      <c r="G195" s="27">
        <f>'AEO 2023 Table 49 Raw'!J180</f>
        <v>10.967629000000001</v>
      </c>
      <c r="H195" s="27">
        <f>'AEO 2023 Table 49 Raw'!K180</f>
        <v>11.325177</v>
      </c>
      <c r="I195" s="27">
        <f>'AEO 2023 Table 49 Raw'!L180</f>
        <v>11.455857999999999</v>
      </c>
      <c r="J195" s="27">
        <f>'AEO 2023 Table 49 Raw'!M180</f>
        <v>11.734303000000001</v>
      </c>
      <c r="K195" s="27">
        <f>'AEO 2023 Table 49 Raw'!N180</f>
        <v>11.981159999999999</v>
      </c>
      <c r="L195" s="27">
        <f>'AEO 2023 Table 49 Raw'!O180</f>
        <v>12.208940999999999</v>
      </c>
      <c r="M195" s="27">
        <f>'AEO 2023 Table 49 Raw'!P180</f>
        <v>12.331969000000001</v>
      </c>
      <c r="N195" s="27">
        <f>'AEO 2023 Table 49 Raw'!Q180</f>
        <v>12.336569000000001</v>
      </c>
      <c r="O195" s="27">
        <f>'AEO 2023 Table 49 Raw'!R180</f>
        <v>12.340868</v>
      </c>
      <c r="P195" s="27">
        <f>'AEO 2023 Table 49 Raw'!S180</f>
        <v>12.340595</v>
      </c>
      <c r="Q195" s="27">
        <f>'AEO 2023 Table 49 Raw'!T180</f>
        <v>12.339437</v>
      </c>
      <c r="R195" s="27">
        <f>'AEO 2023 Table 49 Raw'!U180</f>
        <v>12.334250000000001</v>
      </c>
      <c r="S195" s="27">
        <f>'AEO 2023 Table 49 Raw'!V180</f>
        <v>12.328588</v>
      </c>
      <c r="T195" s="27">
        <f>'AEO 2023 Table 49 Raw'!W180</f>
        <v>12.323949000000001</v>
      </c>
      <c r="U195" s="27">
        <f>'AEO 2023 Table 49 Raw'!X180</f>
        <v>12.32001</v>
      </c>
      <c r="V195" s="27">
        <f>'AEO 2023 Table 49 Raw'!Y180</f>
        <v>12.316662000000001</v>
      </c>
      <c r="W195" s="27">
        <f>'AEO 2023 Table 49 Raw'!Z180</f>
        <v>12.313787</v>
      </c>
      <c r="X195" s="27">
        <f>'AEO 2023 Table 49 Raw'!AA180</f>
        <v>12.311344</v>
      </c>
      <c r="Y195" s="27">
        <f>'AEO 2023 Table 49 Raw'!AB180</f>
        <v>12.309291999999999</v>
      </c>
      <c r="Z195" s="27">
        <f>'AEO 2023 Table 49 Raw'!AC180</f>
        <v>12.30757</v>
      </c>
      <c r="AA195" s="27">
        <f>'AEO 2023 Table 49 Raw'!AD180</f>
        <v>12.306087</v>
      </c>
      <c r="AB195" s="27">
        <f>'AEO 2023 Table 49 Raw'!AE180</f>
        <v>12.304835000000001</v>
      </c>
      <c r="AC195" s="27">
        <f>'AEO 2023 Table 49 Raw'!AF180</f>
        <v>12.303853999999999</v>
      </c>
      <c r="AD195" s="27">
        <f>'AEO 2023 Table 49 Raw'!AG180</f>
        <v>12.303074000000001</v>
      </c>
      <c r="AE195" s="27">
        <f>'AEO 2023 Table 49 Raw'!AH180</f>
        <v>12.302524999999999</v>
      </c>
      <c r="AF195" s="45">
        <f>'AEO 2023 Table 49 Raw'!AI180</f>
        <v>8.9999999999999993E-3</v>
      </c>
    </row>
    <row r="196" spans="1:32" ht="15" customHeight="1">
      <c r="B196" s="23" t="s">
        <v>1299</v>
      </c>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c r="AA196" s="27"/>
      <c r="AB196" s="27"/>
      <c r="AC196" s="27"/>
      <c r="AD196" s="27"/>
      <c r="AE196" s="27"/>
      <c r="AF196" s="45"/>
    </row>
    <row r="197" spans="1:32" ht="15" customHeight="1">
      <c r="A197" s="8" t="s">
        <v>1445</v>
      </c>
      <c r="B197" s="24" t="s">
        <v>1269</v>
      </c>
      <c r="C197" s="27">
        <f>'AEO 2023 Table 49 Raw'!F182</f>
        <v>6.6741390000000003</v>
      </c>
      <c r="D197" s="27">
        <f>'AEO 2023 Table 49 Raw'!G182</f>
        <v>6.8853859999999996</v>
      </c>
      <c r="E197" s="27">
        <f>'AEO 2023 Table 49 Raw'!H182</f>
        <v>7.1007699999999998</v>
      </c>
      <c r="F197" s="27">
        <f>'AEO 2023 Table 49 Raw'!I182</f>
        <v>7.3030390000000001</v>
      </c>
      <c r="G197" s="27">
        <f>'AEO 2023 Table 49 Raw'!J182</f>
        <v>7.4948730000000001</v>
      </c>
      <c r="H197" s="27">
        <f>'AEO 2023 Table 49 Raw'!K182</f>
        <v>7.6626659999999998</v>
      </c>
      <c r="I197" s="27">
        <f>'AEO 2023 Table 49 Raw'!L182</f>
        <v>7.732456</v>
      </c>
      <c r="J197" s="27">
        <f>'AEO 2023 Table 49 Raw'!M182</f>
        <v>7.8400639999999999</v>
      </c>
      <c r="K197" s="27">
        <f>'AEO 2023 Table 49 Raw'!N182</f>
        <v>7.9515180000000001</v>
      </c>
      <c r="L197" s="27">
        <f>'AEO 2023 Table 49 Raw'!O182</f>
        <v>8.0549769999999992</v>
      </c>
      <c r="M197" s="27">
        <f>'AEO 2023 Table 49 Raw'!P182</f>
        <v>8.1152309999999996</v>
      </c>
      <c r="N197" s="27">
        <f>'AEO 2023 Table 49 Raw'!Q182</f>
        <v>8.1184750000000001</v>
      </c>
      <c r="O197" s="27">
        <f>'AEO 2023 Table 49 Raw'!R182</f>
        <v>8.1210090000000008</v>
      </c>
      <c r="P197" s="27">
        <f>'AEO 2023 Table 49 Raw'!S182</f>
        <v>8.1194799999999994</v>
      </c>
      <c r="Q197" s="27">
        <f>'AEO 2023 Table 49 Raw'!T182</f>
        <v>8.1211660000000006</v>
      </c>
      <c r="R197" s="27">
        <f>'AEO 2023 Table 49 Raw'!U182</f>
        <v>8.1205200000000008</v>
      </c>
      <c r="S197" s="27">
        <f>'AEO 2023 Table 49 Raw'!V182</f>
        <v>8.1178039999999996</v>
      </c>
      <c r="T197" s="27">
        <f>'AEO 2023 Table 49 Raw'!W182</f>
        <v>8.1165520000000004</v>
      </c>
      <c r="U197" s="27">
        <f>'AEO 2023 Table 49 Raw'!X182</f>
        <v>8.1156939999999995</v>
      </c>
      <c r="V197" s="27">
        <f>'AEO 2023 Table 49 Raw'!Y182</f>
        <v>8.1152800000000003</v>
      </c>
      <c r="W197" s="27">
        <f>'AEO 2023 Table 49 Raw'!Z182</f>
        <v>8.1129940000000005</v>
      </c>
      <c r="X197" s="27">
        <f>'AEO 2023 Table 49 Raw'!AA182</f>
        <v>8.1129859999999994</v>
      </c>
      <c r="Y197" s="27">
        <f>'AEO 2023 Table 49 Raw'!AB182</f>
        <v>8.1133609999999994</v>
      </c>
      <c r="Z197" s="27">
        <f>'AEO 2023 Table 49 Raw'!AC182</f>
        <v>8.1141509999999997</v>
      </c>
      <c r="AA197" s="27">
        <f>'AEO 2023 Table 49 Raw'!AD182</f>
        <v>8.1152329999999999</v>
      </c>
      <c r="AB197" s="27">
        <f>'AEO 2023 Table 49 Raw'!AE182</f>
        <v>8.1162170000000007</v>
      </c>
      <c r="AC197" s="27">
        <f>'AEO 2023 Table 49 Raw'!AF182</f>
        <v>8.1175329999999999</v>
      </c>
      <c r="AD197" s="27">
        <f>'AEO 2023 Table 49 Raw'!AG182</f>
        <v>8.1193810000000006</v>
      </c>
      <c r="AE197" s="27">
        <f>'AEO 2023 Table 49 Raw'!AH182</f>
        <v>8.1195070000000005</v>
      </c>
      <c r="AF197" s="45">
        <f>'AEO 2023 Table 49 Raw'!AI182</f>
        <v>7.0000000000000001E-3</v>
      </c>
    </row>
    <row r="198" spans="1:32" ht="15" customHeight="1">
      <c r="A198" s="8" t="s">
        <v>1446</v>
      </c>
      <c r="B198" s="24" t="s">
        <v>1271</v>
      </c>
      <c r="C198" s="27">
        <f>'AEO 2023 Table 49 Raw'!F183</f>
        <v>6.9584929999999998</v>
      </c>
      <c r="D198" s="27">
        <f>'AEO 2023 Table 49 Raw'!G183</f>
        <v>5.9504339999999996</v>
      </c>
      <c r="E198" s="27">
        <f>'AEO 2023 Table 49 Raw'!H183</f>
        <v>6.0052680000000001</v>
      </c>
      <c r="F198" s="27">
        <f>'AEO 2023 Table 49 Raw'!I183</f>
        <v>6.0689669999999998</v>
      </c>
      <c r="G198" s="27">
        <f>'AEO 2023 Table 49 Raw'!J183</f>
        <v>6.1342939999999997</v>
      </c>
      <c r="H198" s="27">
        <f>'AEO 2023 Table 49 Raw'!K183</f>
        <v>6.2195330000000002</v>
      </c>
      <c r="I198" s="27">
        <f>'AEO 2023 Table 49 Raw'!L183</f>
        <v>6.2749100000000002</v>
      </c>
      <c r="J198" s="27">
        <f>'AEO 2023 Table 49 Raw'!M183</f>
        <v>6.3636439999999999</v>
      </c>
      <c r="K198" s="27">
        <f>'AEO 2023 Table 49 Raw'!N183</f>
        <v>6.4494819999999997</v>
      </c>
      <c r="L198" s="27">
        <f>'AEO 2023 Table 49 Raw'!O183</f>
        <v>6.5364389999999997</v>
      </c>
      <c r="M198" s="27">
        <f>'AEO 2023 Table 49 Raw'!P183</f>
        <v>6.6164870000000002</v>
      </c>
      <c r="N198" s="27">
        <f>'AEO 2023 Table 49 Raw'!Q183</f>
        <v>6.6860059999999999</v>
      </c>
      <c r="O198" s="27">
        <f>'AEO 2023 Table 49 Raw'!R183</f>
        <v>6.7271580000000002</v>
      </c>
      <c r="P198" s="27">
        <f>'AEO 2023 Table 49 Raw'!S183</f>
        <v>6.7527999999999997</v>
      </c>
      <c r="Q198" s="27">
        <f>'AEO 2023 Table 49 Raw'!T183</f>
        <v>6.7797749999999999</v>
      </c>
      <c r="R198" s="27">
        <f>'AEO 2023 Table 49 Raw'!U183</f>
        <v>6.7684090000000001</v>
      </c>
      <c r="S198" s="27">
        <f>'AEO 2023 Table 49 Raw'!V183</f>
        <v>6.7596400000000001</v>
      </c>
      <c r="T198" s="27">
        <f>'AEO 2023 Table 49 Raw'!W183</f>
        <v>6.7570889999999997</v>
      </c>
      <c r="U198" s="27">
        <f>'AEO 2023 Table 49 Raw'!X183</f>
        <v>6.7734519999999998</v>
      </c>
      <c r="V198" s="27">
        <f>'AEO 2023 Table 49 Raw'!Y183</f>
        <v>6.7756749999999997</v>
      </c>
      <c r="W198" s="27">
        <f>'AEO 2023 Table 49 Raw'!Z183</f>
        <v>6.7945039999999999</v>
      </c>
      <c r="X198" s="27">
        <f>'AEO 2023 Table 49 Raw'!AA183</f>
        <v>6.7961799999999997</v>
      </c>
      <c r="Y198" s="27">
        <f>'AEO 2023 Table 49 Raw'!AB183</f>
        <v>6.7973249999999998</v>
      </c>
      <c r="Z198" s="27">
        <f>'AEO 2023 Table 49 Raw'!AC183</f>
        <v>6.7981189999999998</v>
      </c>
      <c r="AA198" s="27">
        <f>'AEO 2023 Table 49 Raw'!AD183</f>
        <v>6.7981499999999997</v>
      </c>
      <c r="AB198" s="27">
        <f>'AEO 2023 Table 49 Raw'!AE183</f>
        <v>6.7977189999999998</v>
      </c>
      <c r="AC198" s="27">
        <f>'AEO 2023 Table 49 Raw'!AF183</f>
        <v>6.7972159999999997</v>
      </c>
      <c r="AD198" s="27">
        <f>'AEO 2023 Table 49 Raw'!AG183</f>
        <v>6.7968830000000002</v>
      </c>
      <c r="AE198" s="27">
        <f>'AEO 2023 Table 49 Raw'!AH183</f>
        <v>6.79582</v>
      </c>
      <c r="AF198" s="45">
        <f>'AEO 2023 Table 49 Raw'!AI183</f>
        <v>-1E-3</v>
      </c>
    </row>
    <row r="199" spans="1:32" ht="15" customHeight="1">
      <c r="A199" s="8" t="s">
        <v>1447</v>
      </c>
      <c r="B199" s="24" t="s">
        <v>915</v>
      </c>
      <c r="C199" s="27">
        <f>'AEO 2023 Table 49 Raw'!F184</f>
        <v>6.8185469999999997</v>
      </c>
      <c r="D199" s="27">
        <f>'AEO 2023 Table 49 Raw'!G184</f>
        <v>5.9032299999999998</v>
      </c>
      <c r="E199" s="27">
        <f>'AEO 2023 Table 49 Raw'!H184</f>
        <v>5.965395</v>
      </c>
      <c r="F199" s="27">
        <f>'AEO 2023 Table 49 Raw'!I184</f>
        <v>6.0361710000000004</v>
      </c>
      <c r="G199" s="27">
        <f>'AEO 2023 Table 49 Raw'!J184</f>
        <v>6.112959</v>
      </c>
      <c r="H199" s="27">
        <f>'AEO 2023 Table 49 Raw'!K184</f>
        <v>6.213965</v>
      </c>
      <c r="I199" s="27">
        <f>'AEO 2023 Table 49 Raw'!L184</f>
        <v>6.2799240000000003</v>
      </c>
      <c r="J199" s="27">
        <f>'AEO 2023 Table 49 Raw'!M184</f>
        <v>6.3891819999999999</v>
      </c>
      <c r="K199" s="27">
        <f>'AEO 2023 Table 49 Raw'!N184</f>
        <v>6.498729</v>
      </c>
      <c r="L199" s="27">
        <f>'AEO 2023 Table 49 Raw'!O184</f>
        <v>6.6139749999999999</v>
      </c>
      <c r="M199" s="27">
        <f>'AEO 2023 Table 49 Raw'!P184</f>
        <v>6.7271210000000004</v>
      </c>
      <c r="N199" s="27">
        <f>'AEO 2023 Table 49 Raw'!Q184</f>
        <v>6.8235080000000004</v>
      </c>
      <c r="O199" s="27">
        <f>'AEO 2023 Table 49 Raw'!R184</f>
        <v>6.8659860000000004</v>
      </c>
      <c r="P199" s="27">
        <f>'AEO 2023 Table 49 Raw'!S184</f>
        <v>6.8856020000000004</v>
      </c>
      <c r="Q199" s="27">
        <f>'AEO 2023 Table 49 Raw'!T184</f>
        <v>6.9033810000000004</v>
      </c>
      <c r="R199" s="27">
        <f>'AEO 2023 Table 49 Raw'!U184</f>
        <v>6.914129</v>
      </c>
      <c r="S199" s="27">
        <f>'AEO 2023 Table 49 Raw'!V184</f>
        <v>6.9251120000000004</v>
      </c>
      <c r="T199" s="27">
        <f>'AEO 2023 Table 49 Raw'!W184</f>
        <v>6.9330420000000004</v>
      </c>
      <c r="U199" s="27">
        <f>'AEO 2023 Table 49 Raw'!X184</f>
        <v>6.9392069999999997</v>
      </c>
      <c r="V199" s="27">
        <f>'AEO 2023 Table 49 Raw'!Y184</f>
        <v>6.9466010000000002</v>
      </c>
      <c r="W199" s="27">
        <f>'AEO 2023 Table 49 Raw'!Z184</f>
        <v>6.9523789999999996</v>
      </c>
      <c r="X199" s="27">
        <f>'AEO 2023 Table 49 Raw'!AA184</f>
        <v>6.9593179999999997</v>
      </c>
      <c r="Y199" s="27">
        <f>'AEO 2023 Table 49 Raw'!AB184</f>
        <v>6.964785</v>
      </c>
      <c r="Z199" s="27">
        <f>'AEO 2023 Table 49 Raw'!AC184</f>
        <v>6.9700829999999998</v>
      </c>
      <c r="AA199" s="27">
        <f>'AEO 2023 Table 49 Raw'!AD184</f>
        <v>6.9742800000000003</v>
      </c>
      <c r="AB199" s="27">
        <f>'AEO 2023 Table 49 Raw'!AE184</f>
        <v>6.9769509999999997</v>
      </c>
      <c r="AC199" s="27">
        <f>'AEO 2023 Table 49 Raw'!AF184</f>
        <v>6.9795540000000003</v>
      </c>
      <c r="AD199" s="27">
        <f>'AEO 2023 Table 49 Raw'!AG184</f>
        <v>6.9818160000000002</v>
      </c>
      <c r="AE199" s="27">
        <f>'AEO 2023 Table 49 Raw'!AH184</f>
        <v>6.977468</v>
      </c>
      <c r="AF199" s="45">
        <f>'AEO 2023 Table 49 Raw'!AI184</f>
        <v>1E-3</v>
      </c>
    </row>
    <row r="200" spans="1:32" ht="12" customHeight="1">
      <c r="A200" s="8" t="s">
        <v>1448</v>
      </c>
      <c r="B200" s="24" t="s">
        <v>1274</v>
      </c>
      <c r="C200" s="27">
        <f>'AEO 2023 Table 49 Raw'!F185</f>
        <v>6.2556570000000002</v>
      </c>
      <c r="D200" s="27">
        <f>'AEO 2023 Table 49 Raw'!G185</f>
        <v>6.4596869999999997</v>
      </c>
      <c r="E200" s="27">
        <f>'AEO 2023 Table 49 Raw'!H185</f>
        <v>6.6800740000000003</v>
      </c>
      <c r="F200" s="27">
        <f>'AEO 2023 Table 49 Raw'!I185</f>
        <v>6.8737430000000002</v>
      </c>
      <c r="G200" s="27">
        <f>'AEO 2023 Table 49 Raw'!J185</f>
        <v>7.0331239999999999</v>
      </c>
      <c r="H200" s="27">
        <f>'AEO 2023 Table 49 Raw'!K185</f>
        <v>7.2060760000000004</v>
      </c>
      <c r="I200" s="27">
        <f>'AEO 2023 Table 49 Raw'!L185</f>
        <v>7.2511210000000004</v>
      </c>
      <c r="J200" s="27">
        <f>'AEO 2023 Table 49 Raw'!M185</f>
        <v>7.345504</v>
      </c>
      <c r="K200" s="27">
        <f>'AEO 2023 Table 49 Raw'!N185</f>
        <v>7.4420549999999999</v>
      </c>
      <c r="L200" s="27">
        <f>'AEO 2023 Table 49 Raw'!O185</f>
        <v>7.5334620000000001</v>
      </c>
      <c r="M200" s="27">
        <f>'AEO 2023 Table 49 Raw'!P185</f>
        <v>7.5824939999999996</v>
      </c>
      <c r="N200" s="27">
        <f>'AEO 2023 Table 49 Raw'!Q185</f>
        <v>7.5837409999999998</v>
      </c>
      <c r="O200" s="27">
        <f>'AEO 2023 Table 49 Raw'!R185</f>
        <v>7.5813899999999999</v>
      </c>
      <c r="P200" s="27">
        <f>'AEO 2023 Table 49 Raw'!S185</f>
        <v>7.5656610000000004</v>
      </c>
      <c r="Q200" s="27">
        <f>'AEO 2023 Table 49 Raw'!T185</f>
        <v>7.5737249999999996</v>
      </c>
      <c r="R200" s="27">
        <f>'AEO 2023 Table 49 Raw'!U185</f>
        <v>7.5745699999999996</v>
      </c>
      <c r="S200" s="27">
        <f>'AEO 2023 Table 49 Raw'!V185</f>
        <v>7.5788080000000004</v>
      </c>
      <c r="T200" s="27">
        <f>'AEO 2023 Table 49 Raw'!W185</f>
        <v>7.5749139999999997</v>
      </c>
      <c r="U200" s="27">
        <f>'AEO 2023 Table 49 Raw'!X185</f>
        <v>7.570665</v>
      </c>
      <c r="V200" s="27">
        <f>'AEO 2023 Table 49 Raw'!Y185</f>
        <v>7.5667759999999999</v>
      </c>
      <c r="W200" s="27">
        <f>'AEO 2023 Table 49 Raw'!Z185</f>
        <v>7.5620849999999997</v>
      </c>
      <c r="X200" s="27">
        <f>'AEO 2023 Table 49 Raw'!AA185</f>
        <v>7.5601019999999997</v>
      </c>
      <c r="Y200" s="27">
        <f>'AEO 2023 Table 49 Raw'!AB185</f>
        <v>7.5581149999999999</v>
      </c>
      <c r="Z200" s="27">
        <f>'AEO 2023 Table 49 Raw'!AC185</f>
        <v>7.5558339999999999</v>
      </c>
      <c r="AA200" s="27">
        <f>'AEO 2023 Table 49 Raw'!AD185</f>
        <v>7.5544390000000003</v>
      </c>
      <c r="AB200" s="27">
        <f>'AEO 2023 Table 49 Raw'!AE185</f>
        <v>7.5529849999999996</v>
      </c>
      <c r="AC200" s="27">
        <f>'AEO 2023 Table 49 Raw'!AF185</f>
        <v>7.5517859999999999</v>
      </c>
      <c r="AD200" s="27">
        <f>'AEO 2023 Table 49 Raw'!AG185</f>
        <v>7.550821</v>
      </c>
      <c r="AE200" s="27">
        <f>'AEO 2023 Table 49 Raw'!AH185</f>
        <v>7.549836</v>
      </c>
      <c r="AF200" s="45">
        <f>'AEO 2023 Table 49 Raw'!AI185</f>
        <v>7.0000000000000001E-3</v>
      </c>
    </row>
    <row r="201" spans="1:32" ht="15" customHeight="1">
      <c r="A201" s="8" t="s">
        <v>1449</v>
      </c>
      <c r="B201" s="24" t="s">
        <v>1276</v>
      </c>
      <c r="C201" s="27">
        <f>'AEO 2023 Table 49 Raw'!F186</f>
        <v>0</v>
      </c>
      <c r="D201" s="27">
        <f>'AEO 2023 Table 49 Raw'!G186</f>
        <v>0</v>
      </c>
      <c r="E201" s="27">
        <f>'AEO 2023 Table 49 Raw'!H186</f>
        <v>0</v>
      </c>
      <c r="F201" s="27">
        <f>'AEO 2023 Table 49 Raw'!I186</f>
        <v>0</v>
      </c>
      <c r="G201" s="27">
        <f>'AEO 2023 Table 49 Raw'!J186</f>
        <v>0</v>
      </c>
      <c r="H201" s="27">
        <f>'AEO 2023 Table 49 Raw'!K186</f>
        <v>0</v>
      </c>
      <c r="I201" s="27">
        <f>'AEO 2023 Table 49 Raw'!L186</f>
        <v>0</v>
      </c>
      <c r="J201" s="27">
        <f>'AEO 2023 Table 49 Raw'!M186</f>
        <v>0</v>
      </c>
      <c r="K201" s="27">
        <f>'AEO 2023 Table 49 Raw'!N186</f>
        <v>0</v>
      </c>
      <c r="L201" s="27">
        <f>'AEO 2023 Table 49 Raw'!O186</f>
        <v>0</v>
      </c>
      <c r="M201" s="27">
        <f>'AEO 2023 Table 49 Raw'!P186</f>
        <v>0</v>
      </c>
      <c r="N201" s="27">
        <f>'AEO 2023 Table 49 Raw'!Q186</f>
        <v>0</v>
      </c>
      <c r="O201" s="27">
        <f>'AEO 2023 Table 49 Raw'!R186</f>
        <v>0</v>
      </c>
      <c r="P201" s="27">
        <f>'AEO 2023 Table 49 Raw'!S186</f>
        <v>0</v>
      </c>
      <c r="Q201" s="27">
        <f>'AEO 2023 Table 49 Raw'!T186</f>
        <v>0</v>
      </c>
      <c r="R201" s="27">
        <f>'AEO 2023 Table 49 Raw'!U186</f>
        <v>0</v>
      </c>
      <c r="S201" s="27">
        <f>'AEO 2023 Table 49 Raw'!V186</f>
        <v>0</v>
      </c>
      <c r="T201" s="27">
        <f>'AEO 2023 Table 49 Raw'!W186</f>
        <v>0</v>
      </c>
      <c r="U201" s="27">
        <f>'AEO 2023 Table 49 Raw'!X186</f>
        <v>0</v>
      </c>
      <c r="V201" s="27">
        <f>'AEO 2023 Table 49 Raw'!Y186</f>
        <v>0</v>
      </c>
      <c r="W201" s="27">
        <f>'AEO 2023 Table 49 Raw'!Z186</f>
        <v>0</v>
      </c>
      <c r="X201" s="27">
        <f>'AEO 2023 Table 49 Raw'!AA186</f>
        <v>0</v>
      </c>
      <c r="Y201" s="27">
        <f>'AEO 2023 Table 49 Raw'!AB186</f>
        <v>0</v>
      </c>
      <c r="Z201" s="27">
        <f>'AEO 2023 Table 49 Raw'!AC186</f>
        <v>0</v>
      </c>
      <c r="AA201" s="27">
        <f>'AEO 2023 Table 49 Raw'!AD186</f>
        <v>0</v>
      </c>
      <c r="AB201" s="27">
        <f>'AEO 2023 Table 49 Raw'!AE186</f>
        <v>0</v>
      </c>
      <c r="AC201" s="27">
        <f>'AEO 2023 Table 49 Raw'!AF186</f>
        <v>0</v>
      </c>
      <c r="AD201" s="27">
        <f>'AEO 2023 Table 49 Raw'!AG186</f>
        <v>0</v>
      </c>
      <c r="AE201" s="27">
        <f>'AEO 2023 Table 49 Raw'!AH186</f>
        <v>0</v>
      </c>
      <c r="AF201" s="45" t="str">
        <f>'AEO 2023 Table 49 Raw'!AI186</f>
        <v>- -</v>
      </c>
    </row>
    <row r="202" spans="1:32" ht="15" customHeight="1">
      <c r="A202" s="8" t="s">
        <v>1450</v>
      </c>
      <c r="B202" s="24" t="s">
        <v>1278</v>
      </c>
      <c r="C202" s="27">
        <f>'AEO 2023 Table 49 Raw'!F187</f>
        <v>10.834061999999999</v>
      </c>
      <c r="D202" s="27">
        <f>'AEO 2023 Table 49 Raw'!G187</f>
        <v>10.882737000000001</v>
      </c>
      <c r="E202" s="27">
        <f>'AEO 2023 Table 49 Raw'!H187</f>
        <v>10.965192999999999</v>
      </c>
      <c r="F202" s="27">
        <f>'AEO 2023 Table 49 Raw'!I187</f>
        <v>11.063807000000001</v>
      </c>
      <c r="G202" s="27">
        <f>'AEO 2023 Table 49 Raw'!J187</f>
        <v>11.156404</v>
      </c>
      <c r="H202" s="27">
        <f>'AEO 2023 Table 49 Raw'!K187</f>
        <v>11.255855</v>
      </c>
      <c r="I202" s="27">
        <f>'AEO 2023 Table 49 Raw'!L187</f>
        <v>11.298655999999999</v>
      </c>
      <c r="J202" s="27">
        <f>'AEO 2023 Table 49 Raw'!M187</f>
        <v>11.379512</v>
      </c>
      <c r="K202" s="27">
        <f>'AEO 2023 Table 49 Raw'!N187</f>
        <v>11.452457000000001</v>
      </c>
      <c r="L202" s="27">
        <f>'AEO 2023 Table 49 Raw'!O187</f>
        <v>11.503895999999999</v>
      </c>
      <c r="M202" s="27">
        <f>'AEO 2023 Table 49 Raw'!P187</f>
        <v>11.541494</v>
      </c>
      <c r="N202" s="27">
        <f>'AEO 2023 Table 49 Raw'!Q187</f>
        <v>11.560162999999999</v>
      </c>
      <c r="O202" s="27">
        <f>'AEO 2023 Table 49 Raw'!R187</f>
        <v>11.565863999999999</v>
      </c>
      <c r="P202" s="27">
        <f>'AEO 2023 Table 49 Raw'!S187</f>
        <v>11.567833</v>
      </c>
      <c r="Q202" s="27">
        <f>'AEO 2023 Table 49 Raw'!T187</f>
        <v>11.568663000000001</v>
      </c>
      <c r="R202" s="27">
        <f>'AEO 2023 Table 49 Raw'!U187</f>
        <v>11.569290000000001</v>
      </c>
      <c r="S202" s="27">
        <f>'AEO 2023 Table 49 Raw'!V187</f>
        <v>11.570100999999999</v>
      </c>
      <c r="T202" s="27">
        <f>'AEO 2023 Table 49 Raw'!W187</f>
        <v>11.571146000000001</v>
      </c>
      <c r="U202" s="27">
        <f>'AEO 2023 Table 49 Raw'!X187</f>
        <v>11.572354000000001</v>
      </c>
      <c r="V202" s="27">
        <f>'AEO 2023 Table 49 Raw'!Y187</f>
        <v>11.573858</v>
      </c>
      <c r="W202" s="27">
        <f>'AEO 2023 Table 49 Raw'!Z187</f>
        <v>11.575640999999999</v>
      </c>
      <c r="X202" s="27">
        <f>'AEO 2023 Table 49 Raw'!AA187</f>
        <v>11.577692000000001</v>
      </c>
      <c r="Y202" s="27">
        <f>'AEO 2023 Table 49 Raw'!AB187</f>
        <v>11.579997000000001</v>
      </c>
      <c r="Z202" s="27">
        <f>'AEO 2023 Table 49 Raw'!AC187</f>
        <v>11.582563</v>
      </c>
      <c r="AA202" s="27">
        <f>'AEO 2023 Table 49 Raw'!AD187</f>
        <v>11.585383</v>
      </c>
      <c r="AB202" s="27">
        <f>'AEO 2023 Table 49 Raw'!AE187</f>
        <v>11.588468000000001</v>
      </c>
      <c r="AC202" s="27">
        <f>'AEO 2023 Table 49 Raw'!AF187</f>
        <v>11.591818999999999</v>
      </c>
      <c r="AD202" s="27">
        <f>'AEO 2023 Table 49 Raw'!AG187</f>
        <v>11.595432000000001</v>
      </c>
      <c r="AE202" s="27">
        <f>'AEO 2023 Table 49 Raw'!AH187</f>
        <v>11.599314</v>
      </c>
      <c r="AF202" s="45">
        <f>'AEO 2023 Table 49 Raw'!AI187</f>
        <v>2E-3</v>
      </c>
    </row>
    <row r="203" spans="1:32" ht="15" customHeight="1">
      <c r="A203" s="8" t="s">
        <v>1451</v>
      </c>
      <c r="B203" s="24" t="s">
        <v>1280</v>
      </c>
      <c r="C203" s="27">
        <f>'AEO 2023 Table 49 Raw'!F188</f>
        <v>0</v>
      </c>
      <c r="D203" s="27">
        <f>'AEO 2023 Table 49 Raw'!G188</f>
        <v>0</v>
      </c>
      <c r="E203" s="27">
        <f>'AEO 2023 Table 49 Raw'!H188</f>
        <v>1.546092</v>
      </c>
      <c r="F203" s="27">
        <f>'AEO 2023 Table 49 Raw'!I188</f>
        <v>9.1608459999999994</v>
      </c>
      <c r="G203" s="27">
        <f>'AEO 2023 Table 49 Raw'!J188</f>
        <v>9.3004219999999993</v>
      </c>
      <c r="H203" s="27">
        <f>'AEO 2023 Table 49 Raw'!K188</f>
        <v>9.4658329999999999</v>
      </c>
      <c r="I203" s="27">
        <f>'AEO 2023 Table 49 Raw'!L188</f>
        <v>9.5699210000000008</v>
      </c>
      <c r="J203" s="27">
        <f>'AEO 2023 Table 49 Raw'!M188</f>
        <v>9.7473799999999997</v>
      </c>
      <c r="K203" s="27">
        <f>'AEO 2023 Table 49 Raw'!N188</f>
        <v>9.9584469999999996</v>
      </c>
      <c r="L203" s="27">
        <f>'AEO 2023 Table 49 Raw'!O188</f>
        <v>10.186888</v>
      </c>
      <c r="M203" s="27">
        <f>'AEO 2023 Table 49 Raw'!P188</f>
        <v>10.415521</v>
      </c>
      <c r="N203" s="27">
        <f>'AEO 2023 Table 49 Raw'!Q188</f>
        <v>10.609234000000001</v>
      </c>
      <c r="O203" s="27">
        <f>'AEO 2023 Table 49 Raw'!R188</f>
        <v>10.7691</v>
      </c>
      <c r="P203" s="27">
        <f>'AEO 2023 Table 49 Raw'!S188</f>
        <v>10.802932999999999</v>
      </c>
      <c r="Q203" s="27">
        <f>'AEO 2023 Table 49 Raw'!T188</f>
        <v>10.912004</v>
      </c>
      <c r="R203" s="27">
        <f>'AEO 2023 Table 49 Raw'!U188</f>
        <v>10.986414999999999</v>
      </c>
      <c r="S203" s="27">
        <f>'AEO 2023 Table 49 Raw'!V188</f>
        <v>10.983292</v>
      </c>
      <c r="T203" s="27">
        <f>'AEO 2023 Table 49 Raw'!W188</f>
        <v>10.980130000000001</v>
      </c>
      <c r="U203" s="27">
        <f>'AEO 2023 Table 49 Raw'!X188</f>
        <v>10.976409</v>
      </c>
      <c r="V203" s="27">
        <f>'AEO 2023 Table 49 Raw'!Y188</f>
        <v>10.973062000000001</v>
      </c>
      <c r="W203" s="27">
        <f>'AEO 2023 Table 49 Raw'!Z188</f>
        <v>10.970227</v>
      </c>
      <c r="X203" s="27">
        <f>'AEO 2023 Table 49 Raw'!AA188</f>
        <v>10.967943999999999</v>
      </c>
      <c r="Y203" s="27">
        <f>'AEO 2023 Table 49 Raw'!AB188</f>
        <v>10.966212000000001</v>
      </c>
      <c r="Z203" s="27">
        <f>'AEO 2023 Table 49 Raw'!AC188</f>
        <v>10.964848999999999</v>
      </c>
      <c r="AA203" s="27">
        <f>'AEO 2023 Table 49 Raw'!AD188</f>
        <v>10.963751</v>
      </c>
      <c r="AB203" s="27">
        <f>'AEO 2023 Table 49 Raw'!AE188</f>
        <v>10.962980999999999</v>
      </c>
      <c r="AC203" s="27">
        <f>'AEO 2023 Table 49 Raw'!AF188</f>
        <v>10.962510999999999</v>
      </c>
      <c r="AD203" s="27">
        <f>'AEO 2023 Table 49 Raw'!AG188</f>
        <v>10.962237</v>
      </c>
      <c r="AE203" s="27">
        <f>'AEO 2023 Table 49 Raw'!AH188</f>
        <v>10.962166</v>
      </c>
      <c r="AF203" s="45" t="str">
        <f>'AEO 2023 Table 49 Raw'!AI188</f>
        <v>- -</v>
      </c>
    </row>
    <row r="204" spans="1:32" ht="12" customHeight="1">
      <c r="A204" s="8" t="s">
        <v>1452</v>
      </c>
      <c r="B204" s="24" t="s">
        <v>1282</v>
      </c>
      <c r="C204" s="27">
        <f>'AEO 2023 Table 49 Raw'!F189</f>
        <v>0</v>
      </c>
      <c r="D204" s="27">
        <f>'AEO 2023 Table 49 Raw'!G189</f>
        <v>0</v>
      </c>
      <c r="E204" s="27">
        <f>'AEO 2023 Table 49 Raw'!H189</f>
        <v>1.4758230000000001</v>
      </c>
      <c r="F204" s="27">
        <f>'AEO 2023 Table 49 Raw'!I189</f>
        <v>9.1335519999999999</v>
      </c>
      <c r="G204" s="27">
        <f>'AEO 2023 Table 49 Raw'!J189</f>
        <v>9.2343279999999996</v>
      </c>
      <c r="H204" s="27">
        <f>'AEO 2023 Table 49 Raw'!K189</f>
        <v>9.358587</v>
      </c>
      <c r="I204" s="27">
        <f>'AEO 2023 Table 49 Raw'!L189</f>
        <v>9.4461300000000001</v>
      </c>
      <c r="J204" s="27">
        <f>'AEO 2023 Table 49 Raw'!M189</f>
        <v>9.5957139999999992</v>
      </c>
      <c r="K204" s="27">
        <f>'AEO 2023 Table 49 Raw'!N189</f>
        <v>9.7735020000000006</v>
      </c>
      <c r="L204" s="27">
        <f>'AEO 2023 Table 49 Raw'!O189</f>
        <v>9.9693310000000004</v>
      </c>
      <c r="M204" s="27">
        <f>'AEO 2023 Table 49 Raw'!P189</f>
        <v>10.168096999999999</v>
      </c>
      <c r="N204" s="27">
        <f>'AEO 2023 Table 49 Raw'!Q189</f>
        <v>10.36797</v>
      </c>
      <c r="O204" s="27">
        <f>'AEO 2023 Table 49 Raw'!R189</f>
        <v>10.540552999999999</v>
      </c>
      <c r="P204" s="27">
        <f>'AEO 2023 Table 49 Raw'!S189</f>
        <v>10.621840000000001</v>
      </c>
      <c r="Q204" s="27">
        <f>'AEO 2023 Table 49 Raw'!T189</f>
        <v>10.736190000000001</v>
      </c>
      <c r="R204" s="27">
        <f>'AEO 2023 Table 49 Raw'!U189</f>
        <v>10.815049</v>
      </c>
      <c r="S204" s="27">
        <f>'AEO 2023 Table 49 Raw'!V189</f>
        <v>10.815234</v>
      </c>
      <c r="T204" s="27">
        <f>'AEO 2023 Table 49 Raw'!W189</f>
        <v>10.812087</v>
      </c>
      <c r="U204" s="27">
        <f>'AEO 2023 Table 49 Raw'!X189</f>
        <v>10.809372</v>
      </c>
      <c r="V204" s="27">
        <f>'AEO 2023 Table 49 Raw'!Y189</f>
        <v>10.807116000000001</v>
      </c>
      <c r="W204" s="27">
        <f>'AEO 2023 Table 49 Raw'!Z189</f>
        <v>10.805244</v>
      </c>
      <c r="X204" s="27">
        <f>'AEO 2023 Table 49 Raw'!AA189</f>
        <v>10.803461</v>
      </c>
      <c r="Y204" s="27">
        <f>'AEO 2023 Table 49 Raw'!AB189</f>
        <v>10.801928999999999</v>
      </c>
      <c r="Z204" s="27">
        <f>'AEO 2023 Table 49 Raw'!AC189</f>
        <v>10.800634000000001</v>
      </c>
      <c r="AA204" s="27">
        <f>'AEO 2023 Table 49 Raw'!AD189</f>
        <v>10.799677000000001</v>
      </c>
      <c r="AB204" s="27">
        <f>'AEO 2023 Table 49 Raw'!AE189</f>
        <v>10.798836</v>
      </c>
      <c r="AC204" s="27">
        <f>'AEO 2023 Table 49 Raw'!AF189</f>
        <v>10.798045</v>
      </c>
      <c r="AD204" s="27">
        <f>'AEO 2023 Table 49 Raw'!AG189</f>
        <v>10.797352999999999</v>
      </c>
      <c r="AE204" s="27">
        <f>'AEO 2023 Table 49 Raw'!AH189</f>
        <v>10.796787999999999</v>
      </c>
      <c r="AF204" s="45" t="str">
        <f>'AEO 2023 Table 49 Raw'!AI189</f>
        <v>- -</v>
      </c>
    </row>
    <row r="205" spans="1:32" ht="15" customHeight="1">
      <c r="A205" s="8" t="s">
        <v>1453</v>
      </c>
      <c r="B205" s="24" t="s">
        <v>1284</v>
      </c>
      <c r="C205" s="27">
        <f>'AEO 2023 Table 49 Raw'!F190</f>
        <v>0</v>
      </c>
      <c r="D205" s="27">
        <f>'AEO 2023 Table 49 Raw'!G190</f>
        <v>0</v>
      </c>
      <c r="E205" s="27">
        <f>'AEO 2023 Table 49 Raw'!H190</f>
        <v>7.1006340000000003</v>
      </c>
      <c r="F205" s="27">
        <f>'AEO 2023 Table 49 Raw'!I190</f>
        <v>7.1107120000000004</v>
      </c>
      <c r="G205" s="27">
        <f>'AEO 2023 Table 49 Raw'!J190</f>
        <v>7.1105</v>
      </c>
      <c r="H205" s="27">
        <f>'AEO 2023 Table 49 Raw'!K190</f>
        <v>7.1102169999999996</v>
      </c>
      <c r="I205" s="27">
        <f>'AEO 2023 Table 49 Raw'!L190</f>
        <v>7.1100539999999999</v>
      </c>
      <c r="J205" s="27">
        <f>'AEO 2023 Table 49 Raw'!M190</f>
        <v>7.1097359999999998</v>
      </c>
      <c r="K205" s="27">
        <f>'AEO 2023 Table 49 Raw'!N190</f>
        <v>7.1092810000000002</v>
      </c>
      <c r="L205" s="27">
        <f>'AEO 2023 Table 49 Raw'!O190</f>
        <v>7.1089209999999996</v>
      </c>
      <c r="M205" s="27">
        <f>'AEO 2023 Table 49 Raw'!P190</f>
        <v>7.1088060000000004</v>
      </c>
      <c r="N205" s="27">
        <f>'AEO 2023 Table 49 Raw'!Q190</f>
        <v>7.1087930000000004</v>
      </c>
      <c r="O205" s="27">
        <f>'AEO 2023 Table 49 Raw'!R190</f>
        <v>7.1089270000000004</v>
      </c>
      <c r="P205" s="27">
        <f>'AEO 2023 Table 49 Raw'!S190</f>
        <v>7.1091139999999999</v>
      </c>
      <c r="Q205" s="27">
        <f>'AEO 2023 Table 49 Raw'!T190</f>
        <v>7.1093440000000001</v>
      </c>
      <c r="R205" s="27">
        <f>'AEO 2023 Table 49 Raw'!U190</f>
        <v>7.1095709999999999</v>
      </c>
      <c r="S205" s="27">
        <f>'AEO 2023 Table 49 Raw'!V190</f>
        <v>7.1097910000000004</v>
      </c>
      <c r="T205" s="27">
        <f>'AEO 2023 Table 49 Raw'!W190</f>
        <v>7.1100370000000002</v>
      </c>
      <c r="U205" s="27">
        <f>'AEO 2023 Table 49 Raw'!X190</f>
        <v>7.11029</v>
      </c>
      <c r="V205" s="27">
        <f>'AEO 2023 Table 49 Raw'!Y190</f>
        <v>7.1105460000000003</v>
      </c>
      <c r="W205" s="27">
        <f>'AEO 2023 Table 49 Raw'!Z190</f>
        <v>7.1107950000000004</v>
      </c>
      <c r="X205" s="27">
        <f>'AEO 2023 Table 49 Raw'!AA190</f>
        <v>7.1110420000000003</v>
      </c>
      <c r="Y205" s="27">
        <f>'AEO 2023 Table 49 Raw'!AB190</f>
        <v>7.1113249999999999</v>
      </c>
      <c r="Z205" s="27">
        <f>'AEO 2023 Table 49 Raw'!AC190</f>
        <v>7.1116159999999997</v>
      </c>
      <c r="AA205" s="27">
        <f>'AEO 2023 Table 49 Raw'!AD190</f>
        <v>7.1118969999999999</v>
      </c>
      <c r="AB205" s="27">
        <f>'AEO 2023 Table 49 Raw'!AE190</f>
        <v>7.1121860000000003</v>
      </c>
      <c r="AC205" s="27">
        <f>'AEO 2023 Table 49 Raw'!AF190</f>
        <v>7.1124729999999996</v>
      </c>
      <c r="AD205" s="27">
        <f>'AEO 2023 Table 49 Raw'!AG190</f>
        <v>7.1127539999999998</v>
      </c>
      <c r="AE205" s="27">
        <f>'AEO 2023 Table 49 Raw'!AH190</f>
        <v>7.1130310000000003</v>
      </c>
      <c r="AF205" s="45" t="str">
        <f>'AEO 2023 Table 49 Raw'!AI190</f>
        <v>- -</v>
      </c>
    </row>
    <row r="206" spans="1:32" ht="15" customHeight="1">
      <c r="A206" s="8" t="s">
        <v>1454</v>
      </c>
      <c r="B206" s="24" t="s">
        <v>1389</v>
      </c>
      <c r="C206" s="27">
        <f>'AEO 2023 Table 49 Raw'!F191</f>
        <v>6.6682579999999998</v>
      </c>
      <c r="D206" s="27">
        <f>'AEO 2023 Table 49 Raw'!G191</f>
        <v>6.8779690000000002</v>
      </c>
      <c r="E206" s="27">
        <f>'AEO 2023 Table 49 Raw'!H191</f>
        <v>7.0932440000000003</v>
      </c>
      <c r="F206" s="27">
        <f>'AEO 2023 Table 49 Raw'!I191</f>
        <v>7.295369</v>
      </c>
      <c r="G206" s="27">
        <f>'AEO 2023 Table 49 Raw'!J191</f>
        <v>7.4868059999999996</v>
      </c>
      <c r="H206" s="27">
        <f>'AEO 2023 Table 49 Raw'!K191</f>
        <v>7.6548530000000001</v>
      </c>
      <c r="I206" s="27">
        <f>'AEO 2023 Table 49 Raw'!L191</f>
        <v>7.7247519999999996</v>
      </c>
      <c r="J206" s="27">
        <f>'AEO 2023 Table 49 Raw'!M191</f>
        <v>7.8325329999999997</v>
      </c>
      <c r="K206" s="27">
        <f>'AEO 2023 Table 49 Raw'!N191</f>
        <v>7.9440169999999997</v>
      </c>
      <c r="L206" s="27">
        <f>'AEO 2023 Table 49 Raw'!O191</f>
        <v>8.0473739999999996</v>
      </c>
      <c r="M206" s="27">
        <f>'AEO 2023 Table 49 Raw'!P191</f>
        <v>8.1074850000000005</v>
      </c>
      <c r="N206" s="27">
        <f>'AEO 2023 Table 49 Raw'!Q191</f>
        <v>8.1106049999999996</v>
      </c>
      <c r="O206" s="27">
        <f>'AEO 2023 Table 49 Raw'!R191</f>
        <v>8.1128280000000004</v>
      </c>
      <c r="P206" s="27">
        <f>'AEO 2023 Table 49 Raw'!S191</f>
        <v>8.110811</v>
      </c>
      <c r="Q206" s="27">
        <f>'AEO 2023 Table 49 Raw'!T191</f>
        <v>8.1122490000000003</v>
      </c>
      <c r="R206" s="27">
        <f>'AEO 2023 Table 49 Raw'!U191</f>
        <v>8.1112169999999999</v>
      </c>
      <c r="S206" s="27">
        <f>'AEO 2023 Table 49 Raw'!V191</f>
        <v>8.1081789999999998</v>
      </c>
      <c r="T206" s="27">
        <f>'AEO 2023 Table 49 Raw'!W191</f>
        <v>8.1064579999999999</v>
      </c>
      <c r="U206" s="27">
        <f>'AEO 2023 Table 49 Raw'!X191</f>
        <v>8.1051339999999996</v>
      </c>
      <c r="V206" s="27">
        <f>'AEO 2023 Table 49 Raw'!Y191</f>
        <v>8.1041930000000004</v>
      </c>
      <c r="W206" s="27">
        <f>'AEO 2023 Table 49 Raw'!Z191</f>
        <v>8.1013950000000001</v>
      </c>
      <c r="X206" s="27">
        <f>'AEO 2023 Table 49 Raw'!AA191</f>
        <v>8.1007890000000007</v>
      </c>
      <c r="Y206" s="27">
        <f>'AEO 2023 Table 49 Raw'!AB191</f>
        <v>8.1005280000000006</v>
      </c>
      <c r="Z206" s="27">
        <f>'AEO 2023 Table 49 Raw'!AC191</f>
        <v>8.1006370000000008</v>
      </c>
      <c r="AA206" s="27">
        <f>'AEO 2023 Table 49 Raw'!AD191</f>
        <v>8.1010089999999995</v>
      </c>
      <c r="AB206" s="27">
        <f>'AEO 2023 Table 49 Raw'!AE191</f>
        <v>8.1012559999999993</v>
      </c>
      <c r="AC206" s="27">
        <f>'AEO 2023 Table 49 Raw'!AF191</f>
        <v>8.1018030000000003</v>
      </c>
      <c r="AD206" s="27">
        <f>'AEO 2023 Table 49 Raw'!AG191</f>
        <v>8.1028509999999994</v>
      </c>
      <c r="AE206" s="27">
        <f>'AEO 2023 Table 49 Raw'!AH191</f>
        <v>8.1022010000000009</v>
      </c>
      <c r="AF206" s="45">
        <f>'AEO 2023 Table 49 Raw'!AI191</f>
        <v>7.0000000000000001E-3</v>
      </c>
    </row>
    <row r="207" spans="1:32" ht="15" customHeight="1">
      <c r="A207" s="8" t="s">
        <v>1455</v>
      </c>
      <c r="B207" s="23" t="s">
        <v>1391</v>
      </c>
      <c r="C207" s="27">
        <f>'AEO 2023 Table 49 Raw'!F192</f>
        <v>7.9471449999999999</v>
      </c>
      <c r="D207" s="27">
        <f>'AEO 2023 Table 49 Raw'!G192</f>
        <v>8.2543640000000007</v>
      </c>
      <c r="E207" s="27">
        <f>'AEO 2023 Table 49 Raw'!H192</f>
        <v>8.5904810000000005</v>
      </c>
      <c r="F207" s="27">
        <f>'AEO 2023 Table 49 Raw'!I192</f>
        <v>8.8457699999999999</v>
      </c>
      <c r="G207" s="27">
        <f>'AEO 2023 Table 49 Raw'!J192</f>
        <v>9.0590299999999999</v>
      </c>
      <c r="H207" s="27">
        <f>'AEO 2023 Table 49 Raw'!K192</f>
        <v>9.2583249999999992</v>
      </c>
      <c r="I207" s="27">
        <f>'AEO 2023 Table 49 Raw'!L192</f>
        <v>9.3410189999999993</v>
      </c>
      <c r="J207" s="27">
        <f>'AEO 2023 Table 49 Raw'!M192</f>
        <v>9.4975710000000007</v>
      </c>
      <c r="K207" s="27">
        <f>'AEO 2023 Table 49 Raw'!N192</f>
        <v>9.6603539999999999</v>
      </c>
      <c r="L207" s="27">
        <f>'AEO 2023 Table 49 Raw'!O192</f>
        <v>9.8132570000000001</v>
      </c>
      <c r="M207" s="27">
        <f>'AEO 2023 Table 49 Raw'!P192</f>
        <v>9.9121790000000001</v>
      </c>
      <c r="N207" s="27">
        <f>'AEO 2023 Table 49 Raw'!Q192</f>
        <v>9.9437929999999994</v>
      </c>
      <c r="O207" s="27">
        <f>'AEO 2023 Table 49 Raw'!R192</f>
        <v>9.970364</v>
      </c>
      <c r="P207" s="27">
        <f>'AEO 2023 Table 49 Raw'!S192</f>
        <v>9.9892579999999995</v>
      </c>
      <c r="Q207" s="27">
        <f>'AEO 2023 Table 49 Raw'!T192</f>
        <v>10.008831000000001</v>
      </c>
      <c r="R207" s="27">
        <f>'AEO 2023 Table 49 Raw'!U192</f>
        <v>10.024055000000001</v>
      </c>
      <c r="S207" s="27">
        <f>'AEO 2023 Table 49 Raw'!V192</f>
        <v>10.040035</v>
      </c>
      <c r="T207" s="27">
        <f>'AEO 2023 Table 49 Raw'!W192</f>
        <v>10.060394000000001</v>
      </c>
      <c r="U207" s="27">
        <f>'AEO 2023 Table 49 Raw'!X192</f>
        <v>10.085262999999999</v>
      </c>
      <c r="V207" s="27">
        <f>'AEO 2023 Table 49 Raw'!Y192</f>
        <v>10.094213999999999</v>
      </c>
      <c r="W207" s="27">
        <f>'AEO 2023 Table 49 Raw'!Z192</f>
        <v>10.119984000000001</v>
      </c>
      <c r="X207" s="27">
        <f>'AEO 2023 Table 49 Raw'!AA192</f>
        <v>10.137542</v>
      </c>
      <c r="Y207" s="27">
        <f>'AEO 2023 Table 49 Raw'!AB192</f>
        <v>10.154536</v>
      </c>
      <c r="Z207" s="27">
        <f>'AEO 2023 Table 49 Raw'!AC192</f>
        <v>10.186927000000001</v>
      </c>
      <c r="AA207" s="27">
        <f>'AEO 2023 Table 49 Raw'!AD192</f>
        <v>10.224152</v>
      </c>
      <c r="AB207" s="27">
        <f>'AEO 2023 Table 49 Raw'!AE192</f>
        <v>10.257011</v>
      </c>
      <c r="AC207" s="27">
        <f>'AEO 2023 Table 49 Raw'!AF192</f>
        <v>10.285439</v>
      </c>
      <c r="AD207" s="27">
        <f>'AEO 2023 Table 49 Raw'!AG192</f>
        <v>10.300746</v>
      </c>
      <c r="AE207" s="27">
        <f>'AEO 2023 Table 49 Raw'!AH192</f>
        <v>10.316784</v>
      </c>
      <c r="AF207" s="45">
        <f>'AEO 2023 Table 49 Raw'!AI192</f>
        <v>8.9999999999999993E-3</v>
      </c>
    </row>
    <row r="208" spans="1:32" ht="15" customHeight="1">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c r="AA208" s="27"/>
      <c r="AB208" s="27"/>
      <c r="AC208" s="27"/>
      <c r="AD208" s="27"/>
      <c r="AE208" s="27"/>
      <c r="AF208" s="45"/>
    </row>
    <row r="209" spans="1:32" ht="12" customHeight="1">
      <c r="B209" s="23" t="s">
        <v>1456</v>
      </c>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c r="AA209" s="27"/>
      <c r="AB209" s="27"/>
      <c r="AC209" s="27"/>
      <c r="AD209" s="27"/>
      <c r="AE209" s="27"/>
      <c r="AF209" s="45"/>
    </row>
    <row r="210" spans="1:32" ht="15" customHeight="1">
      <c r="B210" s="23" t="s">
        <v>1267</v>
      </c>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c r="AA210" s="27"/>
      <c r="AB210" s="27"/>
      <c r="AC210" s="27"/>
      <c r="AD210" s="27"/>
      <c r="AE210" s="27"/>
      <c r="AF210" s="45"/>
    </row>
    <row r="211" spans="1:32" ht="15" customHeight="1">
      <c r="A211" s="8" t="s">
        <v>1457</v>
      </c>
      <c r="B211" s="24" t="s">
        <v>1269</v>
      </c>
      <c r="C211" s="27">
        <f>'AEO 2023 Table 49 Raw'!F195</f>
        <v>136.25962799999999</v>
      </c>
      <c r="D211" s="27">
        <f>'AEO 2023 Table 49 Raw'!G195</f>
        <v>127.083748</v>
      </c>
      <c r="E211" s="27">
        <f>'AEO 2023 Table 49 Raw'!H195</f>
        <v>133.41915900000001</v>
      </c>
      <c r="F211" s="27">
        <f>'AEO 2023 Table 49 Raw'!I195</f>
        <v>141.29763800000001</v>
      </c>
      <c r="G211" s="27">
        <f>'AEO 2023 Table 49 Raw'!J195</f>
        <v>144.63111900000001</v>
      </c>
      <c r="H211" s="27">
        <f>'AEO 2023 Table 49 Raw'!K195</f>
        <v>145.40922499999999</v>
      </c>
      <c r="I211" s="27">
        <f>'AEO 2023 Table 49 Raw'!L195</f>
        <v>147.62912</v>
      </c>
      <c r="J211" s="27">
        <f>'AEO 2023 Table 49 Raw'!M195</f>
        <v>150.128998</v>
      </c>
      <c r="K211" s="27">
        <f>'AEO 2023 Table 49 Raw'!N195</f>
        <v>150.970383</v>
      </c>
      <c r="L211" s="27">
        <f>'AEO 2023 Table 49 Raw'!O195</f>
        <v>152.288467</v>
      </c>
      <c r="M211" s="27">
        <f>'AEO 2023 Table 49 Raw'!P195</f>
        <v>156.49388099999999</v>
      </c>
      <c r="N211" s="27">
        <f>'AEO 2023 Table 49 Raw'!Q195</f>
        <v>160.13542200000001</v>
      </c>
      <c r="O211" s="27">
        <f>'AEO 2023 Table 49 Raw'!R195</f>
        <v>159.71426400000001</v>
      </c>
      <c r="P211" s="27">
        <f>'AEO 2023 Table 49 Raw'!S195</f>
        <v>159.57615699999999</v>
      </c>
      <c r="Q211" s="27">
        <f>'AEO 2023 Table 49 Raw'!T195</f>
        <v>160.86213699999999</v>
      </c>
      <c r="R211" s="27">
        <f>'AEO 2023 Table 49 Raw'!U195</f>
        <v>163.664276</v>
      </c>
      <c r="S211" s="27">
        <f>'AEO 2023 Table 49 Raw'!V195</f>
        <v>167.86442600000001</v>
      </c>
      <c r="T211" s="27">
        <f>'AEO 2023 Table 49 Raw'!W195</f>
        <v>172.60517899999999</v>
      </c>
      <c r="U211" s="27">
        <f>'AEO 2023 Table 49 Raw'!X195</f>
        <v>176.71751399999999</v>
      </c>
      <c r="V211" s="27">
        <f>'AEO 2023 Table 49 Raw'!Y195</f>
        <v>179.862381</v>
      </c>
      <c r="W211" s="27">
        <f>'AEO 2023 Table 49 Raw'!Z195</f>
        <v>182.68057300000001</v>
      </c>
      <c r="X211" s="27">
        <f>'AEO 2023 Table 49 Raw'!AA195</f>
        <v>184.57264699999999</v>
      </c>
      <c r="Y211" s="27">
        <f>'AEO 2023 Table 49 Raw'!AB195</f>
        <v>185.50657699999999</v>
      </c>
      <c r="Z211" s="27">
        <f>'AEO 2023 Table 49 Raw'!AC195</f>
        <v>187.05418399999999</v>
      </c>
      <c r="AA211" s="27">
        <f>'AEO 2023 Table 49 Raw'!AD195</f>
        <v>189.480423</v>
      </c>
      <c r="AB211" s="27">
        <f>'AEO 2023 Table 49 Raw'!AE195</f>
        <v>191.96052599999999</v>
      </c>
      <c r="AC211" s="27">
        <f>'AEO 2023 Table 49 Raw'!AF195</f>
        <v>194.57195999999999</v>
      </c>
      <c r="AD211" s="27">
        <f>'AEO 2023 Table 49 Raw'!AG195</f>
        <v>196.99954199999999</v>
      </c>
      <c r="AE211" s="27">
        <f>'AEO 2023 Table 49 Raw'!AH195</f>
        <v>199.49633800000001</v>
      </c>
      <c r="AF211" s="45">
        <f>'AEO 2023 Table 49 Raw'!AI195</f>
        <v>1.4E-2</v>
      </c>
    </row>
    <row r="212" spans="1:32" ht="15" customHeight="1">
      <c r="A212" s="8" t="s">
        <v>1458</v>
      </c>
      <c r="B212" s="24" t="s">
        <v>1271</v>
      </c>
      <c r="C212" s="27">
        <f>'AEO 2023 Table 49 Raw'!F196</f>
        <v>103.20974699999999</v>
      </c>
      <c r="D212" s="27">
        <f>'AEO 2023 Table 49 Raw'!G196</f>
        <v>95.244079999999997</v>
      </c>
      <c r="E212" s="27">
        <f>'AEO 2023 Table 49 Raw'!H196</f>
        <v>99.025429000000003</v>
      </c>
      <c r="F212" s="27">
        <f>'AEO 2023 Table 49 Raw'!I196</f>
        <v>103.943382</v>
      </c>
      <c r="G212" s="27">
        <f>'AEO 2023 Table 49 Raw'!J196</f>
        <v>105.53124200000001</v>
      </c>
      <c r="H212" s="27">
        <f>'AEO 2023 Table 49 Raw'!K196</f>
        <v>105.30883799999999</v>
      </c>
      <c r="I212" s="27">
        <f>'AEO 2023 Table 49 Raw'!L196</f>
        <v>106.18671399999999</v>
      </c>
      <c r="J212" s="27">
        <f>'AEO 2023 Table 49 Raw'!M196</f>
        <v>107.30914300000001</v>
      </c>
      <c r="K212" s="27">
        <f>'AEO 2023 Table 49 Raw'!N196</f>
        <v>107.291557</v>
      </c>
      <c r="L212" s="27">
        <f>'AEO 2023 Table 49 Raw'!O196</f>
        <v>107.659126</v>
      </c>
      <c r="M212" s="27">
        <f>'AEO 2023 Table 49 Raw'!P196</f>
        <v>110.098778</v>
      </c>
      <c r="N212" s="27">
        <f>'AEO 2023 Table 49 Raw'!Q196</f>
        <v>112.162796</v>
      </c>
      <c r="O212" s="27">
        <f>'AEO 2023 Table 49 Raw'!R196</f>
        <v>111.41445899999999</v>
      </c>
      <c r="P212" s="27">
        <f>'AEO 2023 Table 49 Raw'!S196</f>
        <v>110.904526</v>
      </c>
      <c r="Q212" s="27">
        <f>'AEO 2023 Table 49 Raw'!T196</f>
        <v>111.41738100000001</v>
      </c>
      <c r="R212" s="27">
        <f>'AEO 2023 Table 49 Raw'!U196</f>
        <v>113.004105</v>
      </c>
      <c r="S212" s="27">
        <f>'AEO 2023 Table 49 Raw'!V196</f>
        <v>115.57209</v>
      </c>
      <c r="T212" s="27">
        <f>'AEO 2023 Table 49 Raw'!W196</f>
        <v>118.523758</v>
      </c>
      <c r="U212" s="27">
        <f>'AEO 2023 Table 49 Raw'!X196</f>
        <v>121.055161</v>
      </c>
      <c r="V212" s="27">
        <f>'AEO 2023 Table 49 Raw'!Y196</f>
        <v>122.93707999999999</v>
      </c>
      <c r="W212" s="27">
        <f>'AEO 2023 Table 49 Raw'!Z196</f>
        <v>124.610107</v>
      </c>
      <c r="X212" s="27">
        <f>'AEO 2023 Table 49 Raw'!AA196</f>
        <v>125.66645800000001</v>
      </c>
      <c r="Y212" s="27">
        <f>'AEO 2023 Table 49 Raw'!AB196</f>
        <v>126.086716</v>
      </c>
      <c r="Z212" s="27">
        <f>'AEO 2023 Table 49 Raw'!AC196</f>
        <v>126.93946099999999</v>
      </c>
      <c r="AA212" s="27">
        <f>'AEO 2023 Table 49 Raw'!AD196</f>
        <v>128.40110799999999</v>
      </c>
      <c r="AB212" s="27">
        <f>'AEO 2023 Table 49 Raw'!AE196</f>
        <v>129.91007999999999</v>
      </c>
      <c r="AC212" s="27">
        <f>'AEO 2023 Table 49 Raw'!AF196</f>
        <v>131.51786799999999</v>
      </c>
      <c r="AD212" s="27">
        <f>'AEO 2023 Table 49 Raw'!AG196</f>
        <v>133.01074199999999</v>
      </c>
      <c r="AE212" s="27">
        <f>'AEO 2023 Table 49 Raw'!AH196</f>
        <v>134.55900600000001</v>
      </c>
      <c r="AF212" s="45">
        <f>'AEO 2023 Table 49 Raw'!AI196</f>
        <v>0.01</v>
      </c>
    </row>
    <row r="213" spans="1:32" ht="15" customHeight="1">
      <c r="A213" s="8" t="s">
        <v>1459</v>
      </c>
      <c r="B213" s="24" t="s">
        <v>915</v>
      </c>
      <c r="C213" s="27">
        <f>'AEO 2023 Table 49 Raw'!F197</f>
        <v>0</v>
      </c>
      <c r="D213" s="27">
        <f>'AEO 2023 Table 49 Raw'!G197</f>
        <v>0.24643200000000001</v>
      </c>
      <c r="E213" s="27">
        <f>'AEO 2023 Table 49 Raw'!H197</f>
        <v>0.252305</v>
      </c>
      <c r="F213" s="27">
        <f>'AEO 2023 Table 49 Raw'!I197</f>
        <v>0.25668299999999999</v>
      </c>
      <c r="G213" s="27">
        <f>'AEO 2023 Table 49 Raw'!J197</f>
        <v>0.26075300000000001</v>
      </c>
      <c r="H213" s="27">
        <f>'AEO 2023 Table 49 Raw'!K197</f>
        <v>0.26159500000000002</v>
      </c>
      <c r="I213" s="27">
        <f>'AEO 2023 Table 49 Raw'!L197</f>
        <v>0.26821200000000001</v>
      </c>
      <c r="J213" s="27">
        <f>'AEO 2023 Table 49 Raw'!M197</f>
        <v>0.27779700000000002</v>
      </c>
      <c r="K213" s="27">
        <f>'AEO 2023 Table 49 Raw'!N197</f>
        <v>0.28732200000000002</v>
      </c>
      <c r="L213" s="27">
        <f>'AEO 2023 Table 49 Raw'!O197</f>
        <v>0.29986000000000002</v>
      </c>
      <c r="M213" s="27">
        <f>'AEO 2023 Table 49 Raw'!P197</f>
        <v>0.31739499999999998</v>
      </c>
      <c r="N213" s="27">
        <f>'AEO 2023 Table 49 Raw'!Q197</f>
        <v>0.33456799999999998</v>
      </c>
      <c r="O213" s="27">
        <f>'AEO 2023 Table 49 Raw'!R197</f>
        <v>0.34320800000000001</v>
      </c>
      <c r="P213" s="27">
        <f>'AEO 2023 Table 49 Raw'!S197</f>
        <v>0.35411399999999998</v>
      </c>
      <c r="Q213" s="27">
        <f>'AEO 2023 Table 49 Raw'!T197</f>
        <v>0.372087</v>
      </c>
      <c r="R213" s="27">
        <f>'AEO 2023 Table 49 Raw'!U197</f>
        <v>0.39916099999999999</v>
      </c>
      <c r="S213" s="27">
        <f>'AEO 2023 Table 49 Raw'!V197</f>
        <v>0.434471</v>
      </c>
      <c r="T213" s="27">
        <f>'AEO 2023 Table 49 Raw'!W197</f>
        <v>0.47616599999999998</v>
      </c>
      <c r="U213" s="27">
        <f>'AEO 2023 Table 49 Raw'!X197</f>
        <v>0.51893299999999998</v>
      </c>
      <c r="V213" s="27">
        <f>'AEO 2023 Table 49 Raw'!Y197</f>
        <v>0.56271400000000005</v>
      </c>
      <c r="W213" s="27">
        <f>'AEO 2023 Table 49 Raw'!Z197</f>
        <v>0.60917600000000005</v>
      </c>
      <c r="X213" s="27">
        <f>'AEO 2023 Table 49 Raw'!AA197</f>
        <v>0.659076</v>
      </c>
      <c r="Y213" s="27">
        <f>'AEO 2023 Table 49 Raw'!AB197</f>
        <v>0.70908000000000004</v>
      </c>
      <c r="Z213" s="27">
        <f>'AEO 2023 Table 49 Raw'!AC197</f>
        <v>0.76338300000000003</v>
      </c>
      <c r="AA213" s="27">
        <f>'AEO 2023 Table 49 Raw'!AD197</f>
        <v>0.82072199999999995</v>
      </c>
      <c r="AB213" s="27">
        <f>'AEO 2023 Table 49 Raw'!AE197</f>
        <v>0.87785199999999997</v>
      </c>
      <c r="AC213" s="27">
        <f>'AEO 2023 Table 49 Raw'!AF197</f>
        <v>0.93330599999999997</v>
      </c>
      <c r="AD213" s="27">
        <f>'AEO 2023 Table 49 Raw'!AG197</f>
        <v>0.98619400000000002</v>
      </c>
      <c r="AE213" s="27">
        <f>'AEO 2023 Table 49 Raw'!AH197</f>
        <v>1.037256</v>
      </c>
      <c r="AF213" s="45" t="str">
        <f>'AEO 2023 Table 49 Raw'!AI197</f>
        <v>- -</v>
      </c>
    </row>
    <row r="214" spans="1:32" ht="15" customHeight="1">
      <c r="A214" s="8" t="s">
        <v>1460</v>
      </c>
      <c r="B214" s="24" t="s">
        <v>1274</v>
      </c>
      <c r="C214" s="27">
        <f>'AEO 2023 Table 49 Raw'!F198</f>
        <v>0</v>
      </c>
      <c r="D214" s="27">
        <f>'AEO 2023 Table 49 Raw'!G198</f>
        <v>0</v>
      </c>
      <c r="E214" s="27">
        <f>'AEO 2023 Table 49 Raw'!H198</f>
        <v>0</v>
      </c>
      <c r="F214" s="27">
        <f>'AEO 2023 Table 49 Raw'!I198</f>
        <v>0</v>
      </c>
      <c r="G214" s="27">
        <f>'AEO 2023 Table 49 Raw'!J198</f>
        <v>0</v>
      </c>
      <c r="H214" s="27">
        <f>'AEO 2023 Table 49 Raw'!K198</f>
        <v>0</v>
      </c>
      <c r="I214" s="27">
        <f>'AEO 2023 Table 49 Raw'!L198</f>
        <v>0</v>
      </c>
      <c r="J214" s="27">
        <f>'AEO 2023 Table 49 Raw'!M198</f>
        <v>0</v>
      </c>
      <c r="K214" s="27">
        <f>'AEO 2023 Table 49 Raw'!N198</f>
        <v>0</v>
      </c>
      <c r="L214" s="27">
        <f>'AEO 2023 Table 49 Raw'!O198</f>
        <v>0</v>
      </c>
      <c r="M214" s="27">
        <f>'AEO 2023 Table 49 Raw'!P198</f>
        <v>0</v>
      </c>
      <c r="N214" s="27">
        <f>'AEO 2023 Table 49 Raw'!Q198</f>
        <v>0</v>
      </c>
      <c r="O214" s="27">
        <f>'AEO 2023 Table 49 Raw'!R198</f>
        <v>0</v>
      </c>
      <c r="P214" s="27">
        <f>'AEO 2023 Table 49 Raw'!S198</f>
        <v>0</v>
      </c>
      <c r="Q214" s="27">
        <f>'AEO 2023 Table 49 Raw'!T198</f>
        <v>0</v>
      </c>
      <c r="R214" s="27">
        <f>'AEO 2023 Table 49 Raw'!U198</f>
        <v>0</v>
      </c>
      <c r="S214" s="27">
        <f>'AEO 2023 Table 49 Raw'!V198</f>
        <v>0</v>
      </c>
      <c r="T214" s="27">
        <f>'AEO 2023 Table 49 Raw'!W198</f>
        <v>0</v>
      </c>
      <c r="U214" s="27">
        <f>'AEO 2023 Table 49 Raw'!X198</f>
        <v>0</v>
      </c>
      <c r="V214" s="27">
        <f>'AEO 2023 Table 49 Raw'!Y198</f>
        <v>0</v>
      </c>
      <c r="W214" s="27">
        <f>'AEO 2023 Table 49 Raw'!Z198</f>
        <v>0</v>
      </c>
      <c r="X214" s="27">
        <f>'AEO 2023 Table 49 Raw'!AA198</f>
        <v>0</v>
      </c>
      <c r="Y214" s="27">
        <f>'AEO 2023 Table 49 Raw'!AB198</f>
        <v>0</v>
      </c>
      <c r="Z214" s="27">
        <f>'AEO 2023 Table 49 Raw'!AC198</f>
        <v>0</v>
      </c>
      <c r="AA214" s="27">
        <f>'AEO 2023 Table 49 Raw'!AD198</f>
        <v>0</v>
      </c>
      <c r="AB214" s="27">
        <f>'AEO 2023 Table 49 Raw'!AE198</f>
        <v>0</v>
      </c>
      <c r="AC214" s="27">
        <f>'AEO 2023 Table 49 Raw'!AF198</f>
        <v>0</v>
      </c>
      <c r="AD214" s="27">
        <f>'AEO 2023 Table 49 Raw'!AG198</f>
        <v>0</v>
      </c>
      <c r="AE214" s="27">
        <f>'AEO 2023 Table 49 Raw'!AH198</f>
        <v>0</v>
      </c>
      <c r="AF214" s="45" t="str">
        <f>'AEO 2023 Table 49 Raw'!AI198</f>
        <v>- -</v>
      </c>
    </row>
    <row r="215" spans="1:32" ht="15" customHeight="1">
      <c r="A215" s="8" t="s">
        <v>1461</v>
      </c>
      <c r="B215" s="24" t="s">
        <v>1276</v>
      </c>
      <c r="C215" s="27">
        <f>'AEO 2023 Table 49 Raw'!F199</f>
        <v>12.653598000000001</v>
      </c>
      <c r="D215" s="27">
        <f>'AEO 2023 Table 49 Raw'!G199</f>
        <v>11.552336</v>
      </c>
      <c r="E215" s="27">
        <f>'AEO 2023 Table 49 Raw'!H199</f>
        <v>11.600343000000001</v>
      </c>
      <c r="F215" s="27">
        <f>'AEO 2023 Table 49 Raw'!I199</f>
        <v>11.461596</v>
      </c>
      <c r="G215" s="27">
        <f>'AEO 2023 Table 49 Raw'!J199</f>
        <v>11.168632000000001</v>
      </c>
      <c r="H215" s="27">
        <f>'AEO 2023 Table 49 Raw'!K199</f>
        <v>10.981567</v>
      </c>
      <c r="I215" s="27">
        <f>'AEO 2023 Table 49 Raw'!L199</f>
        <v>10.765105999999999</v>
      </c>
      <c r="J215" s="27">
        <f>'AEO 2023 Table 49 Raw'!M199</f>
        <v>10.686363999999999</v>
      </c>
      <c r="K215" s="27">
        <f>'AEO 2023 Table 49 Raw'!N199</f>
        <v>10.625061000000001</v>
      </c>
      <c r="L215" s="27">
        <f>'AEO 2023 Table 49 Raw'!O199</f>
        <v>10.755540999999999</v>
      </c>
      <c r="M215" s="27">
        <f>'AEO 2023 Table 49 Raw'!P199</f>
        <v>11.056151</v>
      </c>
      <c r="N215" s="27">
        <f>'AEO 2023 Table 49 Raw'!Q199</f>
        <v>11.360353</v>
      </c>
      <c r="O215" s="27">
        <f>'AEO 2023 Table 49 Raw'!R199</f>
        <v>11.320587</v>
      </c>
      <c r="P215" s="27">
        <f>'AEO 2023 Table 49 Raw'!S199</f>
        <v>11.322226000000001</v>
      </c>
      <c r="Q215" s="27">
        <f>'AEO 2023 Table 49 Raw'!T199</f>
        <v>11.399566999999999</v>
      </c>
      <c r="R215" s="27">
        <f>'AEO 2023 Table 49 Raw'!U199</f>
        <v>11.618492</v>
      </c>
      <c r="S215" s="27">
        <f>'AEO 2023 Table 49 Raw'!V199</f>
        <v>11.918831000000001</v>
      </c>
      <c r="T215" s="27">
        <f>'AEO 2023 Table 49 Raw'!W199</f>
        <v>12.273879000000001</v>
      </c>
      <c r="U215" s="27">
        <f>'AEO 2023 Table 49 Raw'!X199</f>
        <v>12.613292</v>
      </c>
      <c r="V215" s="27">
        <f>'AEO 2023 Table 49 Raw'!Y199</f>
        <v>12.243190999999999</v>
      </c>
      <c r="W215" s="27">
        <f>'AEO 2023 Table 49 Raw'!Z199</f>
        <v>12.456396</v>
      </c>
      <c r="X215" s="27">
        <f>'AEO 2023 Table 49 Raw'!AA199</f>
        <v>12.600669999999999</v>
      </c>
      <c r="Y215" s="27">
        <f>'AEO 2023 Table 49 Raw'!AB199</f>
        <v>12.702261999999999</v>
      </c>
      <c r="Z215" s="27">
        <f>'AEO 2023 Table 49 Raw'!AC199</f>
        <v>12.914300000000001</v>
      </c>
      <c r="AA215" s="27">
        <f>'AEO 2023 Table 49 Raw'!AD199</f>
        <v>13.190873</v>
      </c>
      <c r="AB215" s="27">
        <f>'AEO 2023 Table 49 Raw'!AE199</f>
        <v>13.456709999999999</v>
      </c>
      <c r="AC215" s="27">
        <f>'AEO 2023 Table 49 Raw'!AF199</f>
        <v>13.725542000000001</v>
      </c>
      <c r="AD215" s="27">
        <f>'AEO 2023 Table 49 Raw'!AG199</f>
        <v>13.975149</v>
      </c>
      <c r="AE215" s="27">
        <f>'AEO 2023 Table 49 Raw'!AH199</f>
        <v>14.198510000000001</v>
      </c>
      <c r="AF215" s="45">
        <f>'AEO 2023 Table 49 Raw'!AI199</f>
        <v>4.0000000000000001E-3</v>
      </c>
    </row>
    <row r="216" spans="1:32" ht="15" customHeight="1">
      <c r="A216" s="8" t="s">
        <v>1462</v>
      </c>
      <c r="B216" s="24" t="s">
        <v>1278</v>
      </c>
      <c r="C216" s="27">
        <f>'AEO 2023 Table 49 Raw'!F200</f>
        <v>0</v>
      </c>
      <c r="D216" s="27">
        <f>'AEO 2023 Table 49 Raw'!G200</f>
        <v>0</v>
      </c>
      <c r="E216" s="27">
        <f>'AEO 2023 Table 49 Raw'!H200</f>
        <v>0</v>
      </c>
      <c r="F216" s="27">
        <f>'AEO 2023 Table 49 Raw'!I200</f>
        <v>0</v>
      </c>
      <c r="G216" s="27">
        <f>'AEO 2023 Table 49 Raw'!J200</f>
        <v>0</v>
      </c>
      <c r="H216" s="27">
        <f>'AEO 2023 Table 49 Raw'!K200</f>
        <v>0</v>
      </c>
      <c r="I216" s="27">
        <f>'AEO 2023 Table 49 Raw'!L200</f>
        <v>0</v>
      </c>
      <c r="J216" s="27">
        <f>'AEO 2023 Table 49 Raw'!M200</f>
        <v>0</v>
      </c>
      <c r="K216" s="27">
        <f>'AEO 2023 Table 49 Raw'!N200</f>
        <v>0</v>
      </c>
      <c r="L216" s="27">
        <f>'AEO 2023 Table 49 Raw'!O200</f>
        <v>0</v>
      </c>
      <c r="M216" s="27">
        <f>'AEO 2023 Table 49 Raw'!P200</f>
        <v>0</v>
      </c>
      <c r="N216" s="27">
        <f>'AEO 2023 Table 49 Raw'!Q200</f>
        <v>0</v>
      </c>
      <c r="O216" s="27">
        <f>'AEO 2023 Table 49 Raw'!R200</f>
        <v>0</v>
      </c>
      <c r="P216" s="27">
        <f>'AEO 2023 Table 49 Raw'!S200</f>
        <v>0</v>
      </c>
      <c r="Q216" s="27">
        <f>'AEO 2023 Table 49 Raw'!T200</f>
        <v>0</v>
      </c>
      <c r="R216" s="27">
        <f>'AEO 2023 Table 49 Raw'!U200</f>
        <v>0</v>
      </c>
      <c r="S216" s="27">
        <f>'AEO 2023 Table 49 Raw'!V200</f>
        <v>0</v>
      </c>
      <c r="T216" s="27">
        <f>'AEO 2023 Table 49 Raw'!W200</f>
        <v>0</v>
      </c>
      <c r="U216" s="27">
        <f>'AEO 2023 Table 49 Raw'!X200</f>
        <v>0</v>
      </c>
      <c r="V216" s="27">
        <f>'AEO 2023 Table 49 Raw'!Y200</f>
        <v>0</v>
      </c>
      <c r="W216" s="27">
        <f>'AEO 2023 Table 49 Raw'!Z200</f>
        <v>0</v>
      </c>
      <c r="X216" s="27">
        <f>'AEO 2023 Table 49 Raw'!AA200</f>
        <v>0</v>
      </c>
      <c r="Y216" s="27">
        <f>'AEO 2023 Table 49 Raw'!AB200</f>
        <v>0</v>
      </c>
      <c r="Z216" s="27">
        <f>'AEO 2023 Table 49 Raw'!AC200</f>
        <v>0</v>
      </c>
      <c r="AA216" s="27">
        <f>'AEO 2023 Table 49 Raw'!AD200</f>
        <v>0</v>
      </c>
      <c r="AB216" s="27">
        <f>'AEO 2023 Table 49 Raw'!AE200</f>
        <v>0</v>
      </c>
      <c r="AC216" s="27">
        <f>'AEO 2023 Table 49 Raw'!AF200</f>
        <v>0</v>
      </c>
      <c r="AD216" s="27">
        <f>'AEO 2023 Table 49 Raw'!AG200</f>
        <v>0</v>
      </c>
      <c r="AE216" s="27">
        <f>'AEO 2023 Table 49 Raw'!AH200</f>
        <v>0</v>
      </c>
      <c r="AF216" s="45" t="str">
        <f>'AEO 2023 Table 49 Raw'!AI200</f>
        <v>- -</v>
      </c>
    </row>
    <row r="217" spans="1:32" ht="15" customHeight="1">
      <c r="A217" s="8" t="s">
        <v>1463</v>
      </c>
      <c r="B217" s="24" t="s">
        <v>1280</v>
      </c>
      <c r="C217" s="27">
        <f>'AEO 2023 Table 49 Raw'!F201</f>
        <v>0</v>
      </c>
      <c r="D217" s="27">
        <f>'AEO 2023 Table 49 Raw'!G201</f>
        <v>0.28171600000000002</v>
      </c>
      <c r="E217" s="27">
        <f>'AEO 2023 Table 49 Raw'!H201</f>
        <v>0.29282999999999998</v>
      </c>
      <c r="F217" s="27">
        <f>'AEO 2023 Table 49 Raw'!I201</f>
        <v>0.30618499999999998</v>
      </c>
      <c r="G217" s="27">
        <f>'AEO 2023 Table 49 Raw'!J201</f>
        <v>0.31391400000000003</v>
      </c>
      <c r="H217" s="27">
        <f>'AEO 2023 Table 49 Raw'!K201</f>
        <v>0.31940200000000002</v>
      </c>
      <c r="I217" s="27">
        <f>'AEO 2023 Table 49 Raw'!L201</f>
        <v>0.33374900000000002</v>
      </c>
      <c r="J217" s="27">
        <f>'AEO 2023 Table 49 Raw'!M201</f>
        <v>0.35278199999999998</v>
      </c>
      <c r="K217" s="27">
        <f>'AEO 2023 Table 49 Raw'!N201</f>
        <v>0.37166100000000002</v>
      </c>
      <c r="L217" s="27">
        <f>'AEO 2023 Table 49 Raw'!O201</f>
        <v>0.394899</v>
      </c>
      <c r="M217" s="27">
        <f>'AEO 2023 Table 49 Raw'!P201</f>
        <v>0.42931200000000003</v>
      </c>
      <c r="N217" s="27">
        <f>'AEO 2023 Table 49 Raw'!Q201</f>
        <v>0.465165</v>
      </c>
      <c r="O217" s="27">
        <f>'AEO 2023 Table 49 Raw'!R201</f>
        <v>0.49295899999999998</v>
      </c>
      <c r="P217" s="27">
        <f>'AEO 2023 Table 49 Raw'!S201</f>
        <v>0.52596799999999999</v>
      </c>
      <c r="Q217" s="27">
        <f>'AEO 2023 Table 49 Raw'!T201</f>
        <v>0.56994900000000004</v>
      </c>
      <c r="R217" s="27">
        <f>'AEO 2023 Table 49 Raw'!U201</f>
        <v>0.62658499999999995</v>
      </c>
      <c r="S217" s="27">
        <f>'AEO 2023 Table 49 Raw'!V201</f>
        <v>0.69688099999999997</v>
      </c>
      <c r="T217" s="27">
        <f>'AEO 2023 Table 49 Raw'!W201</f>
        <v>0.77812400000000004</v>
      </c>
      <c r="U217" s="27">
        <f>'AEO 2023 Table 49 Raw'!X201</f>
        <v>0.86447499999999999</v>
      </c>
      <c r="V217" s="27">
        <f>'AEO 2023 Table 49 Raw'!Y201</f>
        <v>0.95209299999999997</v>
      </c>
      <c r="W217" s="27">
        <f>'AEO 2023 Table 49 Raw'!Z201</f>
        <v>1.0415030000000001</v>
      </c>
      <c r="X217" s="27">
        <f>'AEO 2023 Table 49 Raw'!AA201</f>
        <v>1.126533</v>
      </c>
      <c r="Y217" s="27">
        <f>'AEO 2023 Table 49 Raw'!AB201</f>
        <v>1.2035450000000001</v>
      </c>
      <c r="Z217" s="27">
        <f>'AEO 2023 Table 49 Raw'!AC201</f>
        <v>1.2802739999999999</v>
      </c>
      <c r="AA217" s="27">
        <f>'AEO 2023 Table 49 Raw'!AD201</f>
        <v>1.3577939999999999</v>
      </c>
      <c r="AB217" s="27">
        <f>'AEO 2023 Table 49 Raw'!AE201</f>
        <v>1.429962</v>
      </c>
      <c r="AC217" s="27">
        <f>'AEO 2023 Table 49 Raw'!AF201</f>
        <v>1.4971000000000001</v>
      </c>
      <c r="AD217" s="27">
        <f>'AEO 2023 Table 49 Raw'!AG201</f>
        <v>1.556692</v>
      </c>
      <c r="AE217" s="27">
        <f>'AEO 2023 Table 49 Raw'!AH201</f>
        <v>1.61103</v>
      </c>
      <c r="AF217" s="45" t="str">
        <f>'AEO 2023 Table 49 Raw'!AI201</f>
        <v>- -</v>
      </c>
    </row>
    <row r="218" spans="1:32" ht="15" customHeight="1">
      <c r="A218" s="8" t="s">
        <v>1464</v>
      </c>
      <c r="B218" s="24" t="s">
        <v>1282</v>
      </c>
      <c r="C218" s="27">
        <f>'AEO 2023 Table 49 Raw'!F202</f>
        <v>0</v>
      </c>
      <c r="D218" s="27">
        <f>'AEO 2023 Table 49 Raw'!G202</f>
        <v>0.30658000000000002</v>
      </c>
      <c r="E218" s="27">
        <f>'AEO 2023 Table 49 Raw'!H202</f>
        <v>0.31281100000000001</v>
      </c>
      <c r="F218" s="27">
        <f>'AEO 2023 Table 49 Raw'!I202</f>
        <v>0.31875500000000001</v>
      </c>
      <c r="G218" s="27">
        <f>'AEO 2023 Table 49 Raw'!J202</f>
        <v>0.31956699999999999</v>
      </c>
      <c r="H218" s="27">
        <f>'AEO 2023 Table 49 Raw'!K202</f>
        <v>0.319911</v>
      </c>
      <c r="I218" s="27">
        <f>'AEO 2023 Table 49 Raw'!L202</f>
        <v>0.327262</v>
      </c>
      <c r="J218" s="27">
        <f>'AEO 2023 Table 49 Raw'!M202</f>
        <v>0.33962900000000001</v>
      </c>
      <c r="K218" s="27">
        <f>'AEO 2023 Table 49 Raw'!N202</f>
        <v>0.35427700000000001</v>
      </c>
      <c r="L218" s="27">
        <f>'AEO 2023 Table 49 Raw'!O202</f>
        <v>0.37685000000000002</v>
      </c>
      <c r="M218" s="27">
        <f>'AEO 2023 Table 49 Raw'!P202</f>
        <v>0.41139100000000001</v>
      </c>
      <c r="N218" s="27">
        <f>'AEO 2023 Table 49 Raw'!Q202</f>
        <v>0.45125700000000002</v>
      </c>
      <c r="O218" s="27">
        <f>'AEO 2023 Table 49 Raw'!R202</f>
        <v>0.48465000000000003</v>
      </c>
      <c r="P218" s="27">
        <f>'AEO 2023 Table 49 Raw'!S202</f>
        <v>0.52488500000000005</v>
      </c>
      <c r="Q218" s="27">
        <f>'AEO 2023 Table 49 Raw'!T202</f>
        <v>0.576963</v>
      </c>
      <c r="R218" s="27">
        <f>'AEO 2023 Table 49 Raw'!U202</f>
        <v>0.64406799999999997</v>
      </c>
      <c r="S218" s="27">
        <f>'AEO 2023 Table 49 Raw'!V202</f>
        <v>0.72592199999999996</v>
      </c>
      <c r="T218" s="27">
        <f>'AEO 2023 Table 49 Raw'!W202</f>
        <v>0.82100200000000001</v>
      </c>
      <c r="U218" s="27">
        <f>'AEO 2023 Table 49 Raw'!X202</f>
        <v>0.923732</v>
      </c>
      <c r="V218" s="27">
        <f>'AEO 2023 Table 49 Raw'!Y202</f>
        <v>1.0294810000000001</v>
      </c>
      <c r="W218" s="27">
        <f>'AEO 2023 Table 49 Raw'!Z202</f>
        <v>1.1353420000000001</v>
      </c>
      <c r="X218" s="27">
        <f>'AEO 2023 Table 49 Raw'!AA202</f>
        <v>1.2357359999999999</v>
      </c>
      <c r="Y218" s="27">
        <f>'AEO 2023 Table 49 Raw'!AB202</f>
        <v>1.3272170000000001</v>
      </c>
      <c r="Z218" s="27">
        <f>'AEO 2023 Table 49 Raw'!AC202</f>
        <v>1.4201980000000001</v>
      </c>
      <c r="AA218" s="27">
        <f>'AEO 2023 Table 49 Raw'!AD202</f>
        <v>1.512813</v>
      </c>
      <c r="AB218" s="27">
        <f>'AEO 2023 Table 49 Raw'!AE202</f>
        <v>1.5973889999999999</v>
      </c>
      <c r="AC218" s="27">
        <f>'AEO 2023 Table 49 Raw'!AF202</f>
        <v>1.6751879999999999</v>
      </c>
      <c r="AD218" s="27">
        <f>'AEO 2023 Table 49 Raw'!AG202</f>
        <v>1.7441500000000001</v>
      </c>
      <c r="AE218" s="27">
        <f>'AEO 2023 Table 49 Raw'!AH202</f>
        <v>1.80585</v>
      </c>
      <c r="AF218" s="45" t="str">
        <f>'AEO 2023 Table 49 Raw'!AI202</f>
        <v>- -</v>
      </c>
    </row>
    <row r="219" spans="1:32" ht="15" customHeight="1">
      <c r="A219" s="8" t="s">
        <v>1465</v>
      </c>
      <c r="B219" s="24" t="s">
        <v>1284</v>
      </c>
      <c r="C219" s="27">
        <f>'AEO 2023 Table 49 Raw'!F203</f>
        <v>0</v>
      </c>
      <c r="D219" s="27">
        <f>'AEO 2023 Table 49 Raw'!G203</f>
        <v>0</v>
      </c>
      <c r="E219" s="27">
        <f>'AEO 2023 Table 49 Raw'!H203</f>
        <v>9.2E-5</v>
      </c>
      <c r="F219" s="27">
        <f>'AEO 2023 Table 49 Raw'!I203</f>
        <v>9.6000000000000002E-5</v>
      </c>
      <c r="G219" s="27">
        <f>'AEO 2023 Table 49 Raw'!J203</f>
        <v>9.7999999999999997E-5</v>
      </c>
      <c r="H219" s="27">
        <f>'AEO 2023 Table 49 Raw'!K203</f>
        <v>9.7999999999999997E-5</v>
      </c>
      <c r="I219" s="27">
        <f>'AEO 2023 Table 49 Raw'!L203</f>
        <v>9.8999999999999994E-5</v>
      </c>
      <c r="J219" s="27">
        <f>'AEO 2023 Table 49 Raw'!M203</f>
        <v>1E-4</v>
      </c>
      <c r="K219" s="27">
        <f>'AEO 2023 Table 49 Raw'!N203</f>
        <v>1E-4</v>
      </c>
      <c r="L219" s="27">
        <f>'AEO 2023 Table 49 Raw'!O203</f>
        <v>9.8999999999999994E-5</v>
      </c>
      <c r="M219" s="27">
        <f>'AEO 2023 Table 49 Raw'!P203</f>
        <v>1.01E-4</v>
      </c>
      <c r="N219" s="27">
        <f>'AEO 2023 Table 49 Raw'!Q203</f>
        <v>1.02E-4</v>
      </c>
      <c r="O219" s="27">
        <f>'AEO 2023 Table 49 Raw'!R203</f>
        <v>1E-4</v>
      </c>
      <c r="P219" s="27">
        <f>'AEO 2023 Table 49 Raw'!S203</f>
        <v>9.7999999999999997E-5</v>
      </c>
      <c r="Q219" s="27">
        <f>'AEO 2023 Table 49 Raw'!T203</f>
        <v>9.6000000000000002E-5</v>
      </c>
      <c r="R219" s="27">
        <f>'AEO 2023 Table 49 Raw'!U203</f>
        <v>9.5000000000000005E-5</v>
      </c>
      <c r="S219" s="27">
        <f>'AEO 2023 Table 49 Raw'!V203</f>
        <v>9.3999999999999994E-5</v>
      </c>
      <c r="T219" s="27">
        <f>'AEO 2023 Table 49 Raw'!W203</f>
        <v>9.2999999999999997E-5</v>
      </c>
      <c r="U219" s="27">
        <f>'AEO 2023 Table 49 Raw'!X203</f>
        <v>9.1000000000000003E-5</v>
      </c>
      <c r="V219" s="27">
        <f>'AEO 2023 Table 49 Raw'!Y203</f>
        <v>8.7000000000000001E-5</v>
      </c>
      <c r="W219" s="27">
        <f>'AEO 2023 Table 49 Raw'!Z203</f>
        <v>8.2999999999999998E-5</v>
      </c>
      <c r="X219" s="27">
        <f>'AEO 2023 Table 49 Raw'!AA203</f>
        <v>7.7999999999999999E-5</v>
      </c>
      <c r="Y219" s="27">
        <f>'AEO 2023 Table 49 Raw'!AB203</f>
        <v>7.2000000000000002E-5</v>
      </c>
      <c r="Z219" s="27">
        <f>'AEO 2023 Table 49 Raw'!AC203</f>
        <v>6.6000000000000005E-5</v>
      </c>
      <c r="AA219" s="27">
        <f>'AEO 2023 Table 49 Raw'!AD203</f>
        <v>6.0000000000000002E-5</v>
      </c>
      <c r="AB219" s="27">
        <f>'AEO 2023 Table 49 Raw'!AE203</f>
        <v>5.3999999999999998E-5</v>
      </c>
      <c r="AC219" s="27">
        <f>'AEO 2023 Table 49 Raw'!AF203</f>
        <v>4.8000000000000001E-5</v>
      </c>
      <c r="AD219" s="27">
        <f>'AEO 2023 Table 49 Raw'!AG203</f>
        <v>4.1999999999999998E-5</v>
      </c>
      <c r="AE219" s="27">
        <f>'AEO 2023 Table 49 Raw'!AH203</f>
        <v>3.6999999999999998E-5</v>
      </c>
      <c r="AF219" s="45" t="str">
        <f>'AEO 2023 Table 49 Raw'!AI203</f>
        <v>- -</v>
      </c>
    </row>
    <row r="220" spans="1:32" ht="15" customHeight="1">
      <c r="A220" s="8" t="s">
        <v>1466</v>
      </c>
      <c r="B220" s="24" t="s">
        <v>1286</v>
      </c>
      <c r="C220" s="27">
        <f>'AEO 2023 Table 49 Raw'!F204</f>
        <v>252.12297100000001</v>
      </c>
      <c r="D220" s="27">
        <f>'AEO 2023 Table 49 Raw'!G204</f>
        <v>234.71489</v>
      </c>
      <c r="E220" s="27">
        <f>'AEO 2023 Table 49 Raw'!H204</f>
        <v>244.90295399999999</v>
      </c>
      <c r="F220" s="27">
        <f>'AEO 2023 Table 49 Raw'!I204</f>
        <v>257.58431999999999</v>
      </c>
      <c r="G220" s="27">
        <f>'AEO 2023 Table 49 Raw'!J204</f>
        <v>262.22531099999998</v>
      </c>
      <c r="H220" s="27">
        <f>'AEO 2023 Table 49 Raw'!K204</f>
        <v>262.600616</v>
      </c>
      <c r="I220" s="27">
        <f>'AEO 2023 Table 49 Raw'!L204</f>
        <v>265.51028400000001</v>
      </c>
      <c r="J220" s="27">
        <f>'AEO 2023 Table 49 Raw'!M204</f>
        <v>269.09481799999998</v>
      </c>
      <c r="K220" s="27">
        <f>'AEO 2023 Table 49 Raw'!N204</f>
        <v>269.90033</v>
      </c>
      <c r="L220" s="27">
        <f>'AEO 2023 Table 49 Raw'!O204</f>
        <v>271.774811</v>
      </c>
      <c r="M220" s="27">
        <f>'AEO 2023 Table 49 Raw'!P204</f>
        <v>278.807007</v>
      </c>
      <c r="N220" s="27">
        <f>'AEO 2023 Table 49 Raw'!Q204</f>
        <v>284.90963699999998</v>
      </c>
      <c r="O220" s="27">
        <f>'AEO 2023 Table 49 Raw'!R204</f>
        <v>283.77023300000002</v>
      </c>
      <c r="P220" s="27">
        <f>'AEO 2023 Table 49 Raw'!S204</f>
        <v>283.20797700000003</v>
      </c>
      <c r="Q220" s="27">
        <f>'AEO 2023 Table 49 Raw'!T204</f>
        <v>285.19818099999998</v>
      </c>
      <c r="R220" s="27">
        <f>'AEO 2023 Table 49 Raw'!U204</f>
        <v>289.956726</v>
      </c>
      <c r="S220" s="27">
        <f>'AEO 2023 Table 49 Raw'!V204</f>
        <v>297.212738</v>
      </c>
      <c r="T220" s="27">
        <f>'AEO 2023 Table 49 Raw'!W204</f>
        <v>305.47820999999999</v>
      </c>
      <c r="U220" s="27">
        <f>'AEO 2023 Table 49 Raw'!X204</f>
        <v>312.69317599999999</v>
      </c>
      <c r="V220" s="27">
        <f>'AEO 2023 Table 49 Raw'!Y204</f>
        <v>317.58703600000001</v>
      </c>
      <c r="W220" s="27">
        <f>'AEO 2023 Table 49 Raw'!Z204</f>
        <v>322.53320300000001</v>
      </c>
      <c r="X220" s="27">
        <f>'AEO 2023 Table 49 Raw'!AA204</f>
        <v>325.861176</v>
      </c>
      <c r="Y220" s="27">
        <f>'AEO 2023 Table 49 Raw'!AB204</f>
        <v>327.535461</v>
      </c>
      <c r="Z220" s="27">
        <f>'AEO 2023 Table 49 Raw'!AC204</f>
        <v>330.37185699999998</v>
      </c>
      <c r="AA220" s="27">
        <f>'AEO 2023 Table 49 Raw'!AD204</f>
        <v>334.76379400000002</v>
      </c>
      <c r="AB220" s="27">
        <f>'AEO 2023 Table 49 Raw'!AE204</f>
        <v>339.232574</v>
      </c>
      <c r="AC220" s="27">
        <f>'AEO 2023 Table 49 Raw'!AF204</f>
        <v>343.92105099999998</v>
      </c>
      <c r="AD220" s="27">
        <f>'AEO 2023 Table 49 Raw'!AG204</f>
        <v>348.27246100000002</v>
      </c>
      <c r="AE220" s="27">
        <f>'AEO 2023 Table 49 Raw'!AH204</f>
        <v>352.70803799999999</v>
      </c>
      <c r="AF220" s="45">
        <f>'AEO 2023 Table 49 Raw'!AI204</f>
        <v>1.2E-2</v>
      </c>
    </row>
    <row r="221" spans="1:32" ht="15" customHeight="1">
      <c r="B221" s="23" t="s">
        <v>1287</v>
      </c>
      <c r="C221" s="27">
        <f>'AEO 2023 Table 49 Raw'!F205</f>
        <v>0</v>
      </c>
      <c r="D221" s="27">
        <f>'AEO 2023 Table 49 Raw'!G205</f>
        <v>0</v>
      </c>
      <c r="E221" s="27">
        <f>'AEO 2023 Table 49 Raw'!H205</f>
        <v>0</v>
      </c>
      <c r="F221" s="27">
        <f>'AEO 2023 Table 49 Raw'!I205</f>
        <v>0</v>
      </c>
      <c r="G221" s="27">
        <f>'AEO 2023 Table 49 Raw'!J205</f>
        <v>0</v>
      </c>
      <c r="H221" s="27">
        <f>'AEO 2023 Table 49 Raw'!K205</f>
        <v>0</v>
      </c>
      <c r="I221" s="27">
        <f>'AEO 2023 Table 49 Raw'!L205</f>
        <v>0</v>
      </c>
      <c r="J221" s="27">
        <f>'AEO 2023 Table 49 Raw'!M205</f>
        <v>0</v>
      </c>
      <c r="K221" s="27">
        <f>'AEO 2023 Table 49 Raw'!N205</f>
        <v>0</v>
      </c>
      <c r="L221" s="27">
        <f>'AEO 2023 Table 49 Raw'!O205</f>
        <v>0</v>
      </c>
      <c r="M221" s="27">
        <f>'AEO 2023 Table 49 Raw'!P205</f>
        <v>0</v>
      </c>
      <c r="N221" s="27">
        <f>'AEO 2023 Table 49 Raw'!Q205</f>
        <v>0</v>
      </c>
      <c r="O221" s="27">
        <f>'AEO 2023 Table 49 Raw'!R205</f>
        <v>0</v>
      </c>
      <c r="P221" s="27">
        <f>'AEO 2023 Table 49 Raw'!S205</f>
        <v>0</v>
      </c>
      <c r="Q221" s="27">
        <f>'AEO 2023 Table 49 Raw'!T205</f>
        <v>0</v>
      </c>
      <c r="R221" s="27">
        <f>'AEO 2023 Table 49 Raw'!U205</f>
        <v>0</v>
      </c>
      <c r="S221" s="27">
        <f>'AEO 2023 Table 49 Raw'!V205</f>
        <v>0</v>
      </c>
      <c r="T221" s="27">
        <f>'AEO 2023 Table 49 Raw'!W205</f>
        <v>0</v>
      </c>
      <c r="U221" s="27">
        <f>'AEO 2023 Table 49 Raw'!X205</f>
        <v>0</v>
      </c>
      <c r="V221" s="27">
        <f>'AEO 2023 Table 49 Raw'!Y205</f>
        <v>0</v>
      </c>
      <c r="W221" s="27">
        <f>'AEO 2023 Table 49 Raw'!Z205</f>
        <v>0</v>
      </c>
      <c r="X221" s="27">
        <f>'AEO 2023 Table 49 Raw'!AA205</f>
        <v>0</v>
      </c>
      <c r="Y221" s="27">
        <f>'AEO 2023 Table 49 Raw'!AB205</f>
        <v>0</v>
      </c>
      <c r="Z221" s="27">
        <f>'AEO 2023 Table 49 Raw'!AC205</f>
        <v>0</v>
      </c>
      <c r="AA221" s="27">
        <f>'AEO 2023 Table 49 Raw'!AD205</f>
        <v>0</v>
      </c>
      <c r="AB221" s="27">
        <f>'AEO 2023 Table 49 Raw'!AE205</f>
        <v>0</v>
      </c>
      <c r="AC221" s="27">
        <f>'AEO 2023 Table 49 Raw'!AF205</f>
        <v>0</v>
      </c>
      <c r="AD221" s="27">
        <f>'AEO 2023 Table 49 Raw'!AG205</f>
        <v>0</v>
      </c>
      <c r="AE221" s="27">
        <f>'AEO 2023 Table 49 Raw'!AH205</f>
        <v>0</v>
      </c>
      <c r="AF221" s="45">
        <f>'AEO 2023 Table 49 Raw'!AI205</f>
        <v>0</v>
      </c>
    </row>
    <row r="222" spans="1:32" ht="15" customHeight="1">
      <c r="A222" s="8" t="s">
        <v>1467</v>
      </c>
      <c r="B222" s="24" t="s">
        <v>1269</v>
      </c>
      <c r="C222" s="27">
        <f>'AEO 2023 Table 49 Raw'!F206</f>
        <v>103.404678</v>
      </c>
      <c r="D222" s="27">
        <f>'AEO 2023 Table 49 Raw'!G206</f>
        <v>93.851044000000002</v>
      </c>
      <c r="E222" s="27">
        <f>'AEO 2023 Table 49 Raw'!H206</f>
        <v>93.127953000000005</v>
      </c>
      <c r="F222" s="27">
        <f>'AEO 2023 Table 49 Raw'!I206</f>
        <v>101.221191</v>
      </c>
      <c r="G222" s="27">
        <f>'AEO 2023 Table 49 Raw'!J206</f>
        <v>108.826035</v>
      </c>
      <c r="H222" s="27">
        <f>'AEO 2023 Table 49 Raw'!K206</f>
        <v>113.528122</v>
      </c>
      <c r="I222" s="27">
        <f>'AEO 2023 Table 49 Raw'!L206</f>
        <v>117.037094</v>
      </c>
      <c r="J222" s="27">
        <f>'AEO 2023 Table 49 Raw'!M206</f>
        <v>118.277817</v>
      </c>
      <c r="K222" s="27">
        <f>'AEO 2023 Table 49 Raw'!N206</f>
        <v>117.091599</v>
      </c>
      <c r="L222" s="27">
        <f>'AEO 2023 Table 49 Raw'!O206</f>
        <v>116.187546</v>
      </c>
      <c r="M222" s="27">
        <f>'AEO 2023 Table 49 Raw'!P206</f>
        <v>117.516312</v>
      </c>
      <c r="N222" s="27">
        <f>'AEO 2023 Table 49 Raw'!Q206</f>
        <v>118.468452</v>
      </c>
      <c r="O222" s="27">
        <f>'AEO 2023 Table 49 Raw'!R206</f>
        <v>116.97597500000001</v>
      </c>
      <c r="P222" s="27">
        <f>'AEO 2023 Table 49 Raw'!S206</f>
        <v>116.15428199999999</v>
      </c>
      <c r="Q222" s="27">
        <f>'AEO 2023 Table 49 Raw'!T206</f>
        <v>116.670227</v>
      </c>
      <c r="R222" s="27">
        <f>'AEO 2023 Table 49 Raw'!U206</f>
        <v>118.497925</v>
      </c>
      <c r="S222" s="27">
        <f>'AEO 2023 Table 49 Raw'!V206</f>
        <v>121.05987500000001</v>
      </c>
      <c r="T222" s="27">
        <f>'AEO 2023 Table 49 Raw'!W206</f>
        <v>123.670135</v>
      </c>
      <c r="U222" s="27">
        <f>'AEO 2023 Table 49 Raw'!X206</f>
        <v>125.33073400000001</v>
      </c>
      <c r="V222" s="27">
        <f>'AEO 2023 Table 49 Raw'!Y206</f>
        <v>125.99852799999999</v>
      </c>
      <c r="W222" s="27">
        <f>'AEO 2023 Table 49 Raw'!Z206</f>
        <v>126.588371</v>
      </c>
      <c r="X222" s="27">
        <f>'AEO 2023 Table 49 Raw'!AA206</f>
        <v>127.794685</v>
      </c>
      <c r="Y222" s="27">
        <f>'AEO 2023 Table 49 Raw'!AB206</f>
        <v>128.51411400000001</v>
      </c>
      <c r="Z222" s="27">
        <f>'AEO 2023 Table 49 Raw'!AC206</f>
        <v>127.958015</v>
      </c>
      <c r="AA222" s="27">
        <f>'AEO 2023 Table 49 Raw'!AD206</f>
        <v>127.589088</v>
      </c>
      <c r="AB222" s="27">
        <f>'AEO 2023 Table 49 Raw'!AE206</f>
        <v>127.828537</v>
      </c>
      <c r="AC222" s="27">
        <f>'AEO 2023 Table 49 Raw'!AF206</f>
        <v>128.70858799999999</v>
      </c>
      <c r="AD222" s="27">
        <f>'AEO 2023 Table 49 Raw'!AG206</f>
        <v>130.93695099999999</v>
      </c>
      <c r="AE222" s="27">
        <f>'AEO 2023 Table 49 Raw'!AH206</f>
        <v>132.92228700000001</v>
      </c>
      <c r="AF222" s="45">
        <f>'AEO 2023 Table 49 Raw'!AI206</f>
        <v>8.9999999999999993E-3</v>
      </c>
    </row>
    <row r="223" spans="1:32" ht="15" customHeight="1">
      <c r="A223" s="8" t="s">
        <v>1468</v>
      </c>
      <c r="B223" s="24" t="s">
        <v>1271</v>
      </c>
      <c r="C223" s="27">
        <f>'AEO 2023 Table 49 Raw'!F207</f>
        <v>65.718322999999998</v>
      </c>
      <c r="D223" s="27">
        <f>'AEO 2023 Table 49 Raw'!G207</f>
        <v>59.346218</v>
      </c>
      <c r="E223" s="27">
        <f>'AEO 2023 Table 49 Raw'!H207</f>
        <v>58.616394</v>
      </c>
      <c r="F223" s="27">
        <f>'AEO 2023 Table 49 Raw'!I207</f>
        <v>63.438938</v>
      </c>
      <c r="G223" s="27">
        <f>'AEO 2023 Table 49 Raw'!J207</f>
        <v>67.937827999999996</v>
      </c>
      <c r="H223" s="27">
        <f>'AEO 2023 Table 49 Raw'!K207</f>
        <v>70.617630000000005</v>
      </c>
      <c r="I223" s="27">
        <f>'AEO 2023 Table 49 Raw'!L207</f>
        <v>72.558753999999993</v>
      </c>
      <c r="J223" s="27">
        <f>'AEO 2023 Table 49 Raw'!M207</f>
        <v>73.104111000000003</v>
      </c>
      <c r="K223" s="27">
        <f>'AEO 2023 Table 49 Raw'!N207</f>
        <v>72.167632999999995</v>
      </c>
      <c r="L223" s="27">
        <f>'AEO 2023 Table 49 Raw'!O207</f>
        <v>71.425362000000007</v>
      </c>
      <c r="M223" s="27">
        <f>'AEO 2023 Table 49 Raw'!P207</f>
        <v>72.070419000000001</v>
      </c>
      <c r="N223" s="27">
        <f>'AEO 2023 Table 49 Raw'!Q207</f>
        <v>72.495384000000001</v>
      </c>
      <c r="O223" s="27">
        <f>'AEO 2023 Table 49 Raw'!R207</f>
        <v>71.437973</v>
      </c>
      <c r="P223" s="27">
        <f>'AEO 2023 Table 49 Raw'!S207</f>
        <v>70.804771000000002</v>
      </c>
      <c r="Q223" s="27">
        <f>'AEO 2023 Table 49 Raw'!T207</f>
        <v>70.998146000000006</v>
      </c>
      <c r="R223" s="27">
        <f>'AEO 2023 Table 49 Raw'!U207</f>
        <v>71.997405999999998</v>
      </c>
      <c r="S223" s="27">
        <f>'AEO 2023 Table 49 Raw'!V207</f>
        <v>73.448020999999997</v>
      </c>
      <c r="T223" s="27">
        <f>'AEO 2023 Table 49 Raw'!W207</f>
        <v>74.932304000000002</v>
      </c>
      <c r="U223" s="27">
        <f>'AEO 2023 Table 49 Raw'!X207</f>
        <v>75.845984999999999</v>
      </c>
      <c r="V223" s="27">
        <f>'AEO 2023 Table 49 Raw'!Y207</f>
        <v>76.164756999999994</v>
      </c>
      <c r="W223" s="27">
        <f>'AEO 2023 Table 49 Raw'!Z207</f>
        <v>76.442573999999993</v>
      </c>
      <c r="X223" s="27">
        <f>'AEO 2023 Table 49 Raw'!AA207</f>
        <v>77.097999999999999</v>
      </c>
      <c r="Y223" s="27">
        <f>'AEO 2023 Table 49 Raw'!AB207</f>
        <v>77.464584000000002</v>
      </c>
      <c r="Z223" s="27">
        <f>'AEO 2023 Table 49 Raw'!AC207</f>
        <v>77.067642000000006</v>
      </c>
      <c r="AA223" s="27">
        <f>'AEO 2023 Table 49 Raw'!AD207</f>
        <v>76.788810999999995</v>
      </c>
      <c r="AB223" s="27">
        <f>'AEO 2023 Table 49 Raw'!AE207</f>
        <v>76.880707000000001</v>
      </c>
      <c r="AC223" s="27">
        <f>'AEO 2023 Table 49 Raw'!AF207</f>
        <v>77.361571999999995</v>
      </c>
      <c r="AD223" s="27">
        <f>'AEO 2023 Table 49 Raw'!AG207</f>
        <v>78.655547999999996</v>
      </c>
      <c r="AE223" s="27">
        <f>'AEO 2023 Table 49 Raw'!AH207</f>
        <v>79.805649000000003</v>
      </c>
      <c r="AF223" s="45">
        <f>'AEO 2023 Table 49 Raw'!AI207</f>
        <v>7.0000000000000001E-3</v>
      </c>
    </row>
    <row r="224" spans="1:32" ht="15" customHeight="1">
      <c r="A224" s="8" t="s">
        <v>1469</v>
      </c>
      <c r="B224" s="24" t="s">
        <v>915</v>
      </c>
      <c r="C224" s="27">
        <f>'AEO 2023 Table 49 Raw'!F208</f>
        <v>0.18179799999999999</v>
      </c>
      <c r="D224" s="27">
        <f>'AEO 2023 Table 49 Raw'!G208</f>
        <v>0.16347100000000001</v>
      </c>
      <c r="E224" s="27">
        <f>'AEO 2023 Table 49 Raw'!H208</f>
        <v>0.16278300000000001</v>
      </c>
      <c r="F224" s="27">
        <f>'AEO 2023 Table 49 Raw'!I208</f>
        <v>0.174286</v>
      </c>
      <c r="G224" s="27">
        <f>'AEO 2023 Table 49 Raw'!J208</f>
        <v>0.189836</v>
      </c>
      <c r="H224" s="27">
        <f>'AEO 2023 Table 49 Raw'!K208</f>
        <v>0.20184299999999999</v>
      </c>
      <c r="I224" s="27">
        <f>'AEO 2023 Table 49 Raw'!L208</f>
        <v>0.213171</v>
      </c>
      <c r="J224" s="27">
        <f>'AEO 2023 Table 49 Raw'!M208</f>
        <v>0.22183700000000001</v>
      </c>
      <c r="K224" s="27">
        <f>'AEO 2023 Table 49 Raw'!N208</f>
        <v>0.228135</v>
      </c>
      <c r="L224" s="27">
        <f>'AEO 2023 Table 49 Raw'!O208</f>
        <v>0.237845</v>
      </c>
      <c r="M224" s="27">
        <f>'AEO 2023 Table 49 Raw'!P208</f>
        <v>0.25361699999999998</v>
      </c>
      <c r="N224" s="27">
        <f>'AEO 2023 Table 49 Raw'!Q208</f>
        <v>0.27221000000000001</v>
      </c>
      <c r="O224" s="27">
        <f>'AEO 2023 Table 49 Raw'!R208</f>
        <v>0.28478100000000001</v>
      </c>
      <c r="P224" s="27">
        <f>'AEO 2023 Table 49 Raw'!S208</f>
        <v>0.29964800000000003</v>
      </c>
      <c r="Q224" s="27">
        <f>'AEO 2023 Table 49 Raw'!T208</f>
        <v>0.32134000000000001</v>
      </c>
      <c r="R224" s="27">
        <f>'AEO 2023 Table 49 Raw'!U208</f>
        <v>0.35065000000000002</v>
      </c>
      <c r="S224" s="27">
        <f>'AEO 2023 Table 49 Raw'!V208</f>
        <v>0.38563799999999998</v>
      </c>
      <c r="T224" s="27">
        <f>'AEO 2023 Table 49 Raw'!W208</f>
        <v>0.42357</v>
      </c>
      <c r="U224" s="27">
        <f>'AEO 2023 Table 49 Raw'!X208</f>
        <v>0.45776099999999997</v>
      </c>
      <c r="V224" s="27">
        <f>'AEO 2023 Table 49 Raw'!Y208</f>
        <v>0.48791299999999999</v>
      </c>
      <c r="W224" s="27">
        <f>'AEO 2023 Table 49 Raw'!Z208</f>
        <v>0.516787</v>
      </c>
      <c r="X224" s="27">
        <f>'AEO 2023 Table 49 Raw'!AA208</f>
        <v>0.54991900000000005</v>
      </c>
      <c r="Y224" s="27">
        <f>'AEO 2023 Table 49 Raw'!AB208</f>
        <v>0.58043400000000001</v>
      </c>
      <c r="Z224" s="27">
        <f>'AEO 2023 Table 49 Raw'!AC208</f>
        <v>0.60335499999999997</v>
      </c>
      <c r="AA224" s="27">
        <f>'AEO 2023 Table 49 Raw'!AD208</f>
        <v>0.62334299999999998</v>
      </c>
      <c r="AB224" s="27">
        <f>'AEO 2023 Table 49 Raw'!AE208</f>
        <v>0.64342900000000003</v>
      </c>
      <c r="AC224" s="27">
        <f>'AEO 2023 Table 49 Raw'!AF208</f>
        <v>0.66342000000000001</v>
      </c>
      <c r="AD224" s="27">
        <f>'AEO 2023 Table 49 Raw'!AG208</f>
        <v>0.68860600000000005</v>
      </c>
      <c r="AE224" s="27">
        <f>'AEO 2023 Table 49 Raw'!AH208</f>
        <v>0.71112500000000001</v>
      </c>
      <c r="AF224" s="45">
        <f>'AEO 2023 Table 49 Raw'!AI208</f>
        <v>0.05</v>
      </c>
    </row>
    <row r="225" spans="1:32" ht="15" customHeight="1">
      <c r="A225" s="8" t="s">
        <v>1470</v>
      </c>
      <c r="B225" s="24" t="s">
        <v>1274</v>
      </c>
      <c r="C225" s="27">
        <f>'AEO 2023 Table 49 Raw'!F209</f>
        <v>8.4726999999999997E-2</v>
      </c>
      <c r="D225" s="27">
        <f>'AEO 2023 Table 49 Raw'!G209</f>
        <v>6.7200999999999997E-2</v>
      </c>
      <c r="E225" s="27">
        <f>'AEO 2023 Table 49 Raw'!H209</f>
        <v>5.8499000000000002E-2</v>
      </c>
      <c r="F225" s="27">
        <f>'AEO 2023 Table 49 Raw'!I209</f>
        <v>5.5223000000000001E-2</v>
      </c>
      <c r="G225" s="27">
        <f>'AEO 2023 Table 49 Raw'!J209</f>
        <v>5.1539000000000001E-2</v>
      </c>
      <c r="H225" s="27">
        <f>'AEO 2023 Table 49 Raw'!K209</f>
        <v>4.6612000000000001E-2</v>
      </c>
      <c r="I225" s="27">
        <f>'AEO 2023 Table 49 Raw'!L209</f>
        <v>4.1568000000000001E-2</v>
      </c>
      <c r="J225" s="27">
        <f>'AEO 2023 Table 49 Raw'!M209</f>
        <v>3.6276999999999997E-2</v>
      </c>
      <c r="K225" s="27">
        <f>'AEO 2023 Table 49 Raw'!N209</f>
        <v>3.0949999999999998E-2</v>
      </c>
      <c r="L225" s="27">
        <f>'AEO 2023 Table 49 Raw'!O209</f>
        <v>2.6404E-2</v>
      </c>
      <c r="M225" s="27">
        <f>'AEO 2023 Table 49 Raw'!P209</f>
        <v>2.2890000000000001E-2</v>
      </c>
      <c r="N225" s="27">
        <f>'AEO 2023 Table 49 Raw'!Q209</f>
        <v>1.9713999999999999E-2</v>
      </c>
      <c r="O225" s="27">
        <f>'AEO 2023 Table 49 Raw'!R209</f>
        <v>1.6565E-2</v>
      </c>
      <c r="P225" s="27">
        <f>'AEO 2023 Table 49 Raw'!S209</f>
        <v>1.3952000000000001E-2</v>
      </c>
      <c r="Q225" s="27">
        <f>'AEO 2023 Table 49 Raw'!T209</f>
        <v>1.1849E-2</v>
      </c>
      <c r="R225" s="27">
        <f>'AEO 2023 Table 49 Raw'!U209</f>
        <v>1.0146000000000001E-2</v>
      </c>
      <c r="S225" s="27">
        <f>'AEO 2023 Table 49 Raw'!V209</f>
        <v>8.7139999999999995E-3</v>
      </c>
      <c r="T225" s="27">
        <f>'AEO 2023 Table 49 Raw'!W209</f>
        <v>7.4660000000000004E-3</v>
      </c>
      <c r="U225" s="27">
        <f>'AEO 2023 Table 49 Raw'!X209</f>
        <v>6.3299999999999997E-3</v>
      </c>
      <c r="V225" s="27">
        <f>'AEO 2023 Table 49 Raw'!Y209</f>
        <v>5.3119999999999999E-3</v>
      </c>
      <c r="W225" s="27">
        <f>'AEO 2023 Table 49 Raw'!Z209</f>
        <v>4.444E-3</v>
      </c>
      <c r="X225" s="27">
        <f>'AEO 2023 Table 49 Raw'!AA209</f>
        <v>3.7299999999999998E-3</v>
      </c>
      <c r="Y225" s="27">
        <f>'AEO 2023 Table 49 Raw'!AB209</f>
        <v>3.114E-3</v>
      </c>
      <c r="Z225" s="27">
        <f>'AEO 2023 Table 49 Raw'!AC209</f>
        <v>2.5709999999999999E-3</v>
      </c>
      <c r="AA225" s="27">
        <f>'AEO 2023 Table 49 Raw'!AD209</f>
        <v>2.1220000000000002E-3</v>
      </c>
      <c r="AB225" s="27">
        <f>'AEO 2023 Table 49 Raw'!AE209</f>
        <v>1.758E-3</v>
      </c>
      <c r="AC225" s="27">
        <f>'AEO 2023 Table 49 Raw'!AF209</f>
        <v>1.462E-3</v>
      </c>
      <c r="AD225" s="27">
        <f>'AEO 2023 Table 49 Raw'!AG209</f>
        <v>1.227E-3</v>
      </c>
      <c r="AE225" s="27">
        <f>'AEO 2023 Table 49 Raw'!AH209</f>
        <v>1.0280000000000001E-3</v>
      </c>
      <c r="AF225" s="45">
        <f>'AEO 2023 Table 49 Raw'!AI209</f>
        <v>-0.14599999999999999</v>
      </c>
    </row>
    <row r="226" spans="1:32" ht="15" customHeight="1">
      <c r="A226" s="8" t="s">
        <v>1471</v>
      </c>
      <c r="B226" s="24" t="s">
        <v>1276</v>
      </c>
      <c r="C226" s="27">
        <f>'AEO 2023 Table 49 Raw'!F210</f>
        <v>3.2730670000000002</v>
      </c>
      <c r="D226" s="27">
        <f>'AEO 2023 Table 49 Raw'!G210</f>
        <v>3.322184</v>
      </c>
      <c r="E226" s="27">
        <f>'AEO 2023 Table 49 Raw'!H210</f>
        <v>3.5807000000000002</v>
      </c>
      <c r="F226" s="27">
        <f>'AEO 2023 Table 49 Raw'!I210</f>
        <v>4.0857429999999999</v>
      </c>
      <c r="G226" s="27">
        <f>'AEO 2023 Table 49 Raw'!J210</f>
        <v>4.6985200000000003</v>
      </c>
      <c r="H226" s="27">
        <f>'AEO 2023 Table 49 Raw'!K210</f>
        <v>5.3569370000000003</v>
      </c>
      <c r="I226" s="27">
        <f>'AEO 2023 Table 49 Raw'!L210</f>
        <v>5.8913250000000001</v>
      </c>
      <c r="J226" s="27">
        <f>'AEO 2023 Table 49 Raw'!M210</f>
        <v>6.3785939999999997</v>
      </c>
      <c r="K226" s="27">
        <f>'AEO 2023 Table 49 Raw'!N210</f>
        <v>6.8041530000000003</v>
      </c>
      <c r="L226" s="27">
        <f>'AEO 2023 Table 49 Raw'!O210</f>
        <v>7.3675160000000002</v>
      </c>
      <c r="M226" s="27">
        <f>'AEO 2023 Table 49 Raw'!P210</f>
        <v>8.1123370000000001</v>
      </c>
      <c r="N226" s="27">
        <f>'AEO 2023 Table 49 Raw'!Q210</f>
        <v>8.926221</v>
      </c>
      <c r="O226" s="27">
        <f>'AEO 2023 Table 49 Raw'!R210</f>
        <v>9.4645550000000007</v>
      </c>
      <c r="P226" s="27">
        <f>'AEO 2023 Table 49 Raw'!S210</f>
        <v>10.002560000000001</v>
      </c>
      <c r="Q226" s="27">
        <f>'AEO 2023 Table 49 Raw'!T210</f>
        <v>10.573024</v>
      </c>
      <c r="R226" s="27">
        <f>'AEO 2023 Table 49 Raw'!U210</f>
        <v>11.235374999999999</v>
      </c>
      <c r="S226" s="27">
        <f>'AEO 2023 Table 49 Raw'!V210</f>
        <v>11.893890000000001</v>
      </c>
      <c r="T226" s="27">
        <f>'AEO 2023 Table 49 Raw'!W210</f>
        <v>12.544364</v>
      </c>
      <c r="U226" s="27">
        <f>'AEO 2023 Table 49 Raw'!X210</f>
        <v>13.095907</v>
      </c>
      <c r="V226" s="27">
        <f>'AEO 2023 Table 49 Raw'!Y210</f>
        <v>13.520489</v>
      </c>
      <c r="W226" s="27">
        <f>'AEO 2023 Table 49 Raw'!Z210</f>
        <v>13.811425</v>
      </c>
      <c r="X226" s="27">
        <f>'AEO 2023 Table 49 Raw'!AA210</f>
        <v>14.108290999999999</v>
      </c>
      <c r="Y226" s="27">
        <f>'AEO 2023 Table 49 Raw'!AB210</f>
        <v>14.325763</v>
      </c>
      <c r="Z226" s="27">
        <f>'AEO 2023 Table 49 Raw'!AC210</f>
        <v>14.435430999999999</v>
      </c>
      <c r="AA226" s="27">
        <f>'AEO 2023 Table 49 Raw'!AD210</f>
        <v>14.519729</v>
      </c>
      <c r="AB226" s="27">
        <f>'AEO 2023 Table 49 Raw'!AE210</f>
        <v>14.613554000000001</v>
      </c>
      <c r="AC226" s="27">
        <f>'AEO 2023 Table 49 Raw'!AF210</f>
        <v>14.750197999999999</v>
      </c>
      <c r="AD226" s="27">
        <f>'AEO 2023 Table 49 Raw'!AG210</f>
        <v>15.035280999999999</v>
      </c>
      <c r="AE226" s="27">
        <f>'AEO 2023 Table 49 Raw'!AH210</f>
        <v>15.262869</v>
      </c>
      <c r="AF226" s="45">
        <f>'AEO 2023 Table 49 Raw'!AI210</f>
        <v>5.7000000000000002E-2</v>
      </c>
    </row>
    <row r="227" spans="1:32" ht="15" customHeight="1">
      <c r="A227" s="8" t="s">
        <v>1472</v>
      </c>
      <c r="B227" s="24" t="s">
        <v>1278</v>
      </c>
      <c r="C227" s="27">
        <f>'AEO 2023 Table 49 Raw'!F211</f>
        <v>6.2216E-2</v>
      </c>
      <c r="D227" s="27">
        <f>'AEO 2023 Table 49 Raw'!G211</f>
        <v>4.9613999999999998E-2</v>
      </c>
      <c r="E227" s="27">
        <f>'AEO 2023 Table 49 Raw'!H211</f>
        <v>4.317E-2</v>
      </c>
      <c r="F227" s="27">
        <f>'AEO 2023 Table 49 Raw'!I211</f>
        <v>4.0901E-2</v>
      </c>
      <c r="G227" s="27">
        <f>'AEO 2023 Table 49 Raw'!J211</f>
        <v>3.8318999999999999E-2</v>
      </c>
      <c r="H227" s="27">
        <f>'AEO 2023 Table 49 Raw'!K211</f>
        <v>3.4785999999999997E-2</v>
      </c>
      <c r="I227" s="27">
        <f>'AEO 2023 Table 49 Raw'!L211</f>
        <v>3.1146E-2</v>
      </c>
      <c r="J227" s="27">
        <f>'AEO 2023 Table 49 Raw'!M211</f>
        <v>2.7297999999999999E-2</v>
      </c>
      <c r="K227" s="27">
        <f>'AEO 2023 Table 49 Raw'!N211</f>
        <v>2.3394999999999999E-2</v>
      </c>
      <c r="L227" s="27">
        <f>'AEO 2023 Table 49 Raw'!O211</f>
        <v>2.0049999999999998E-2</v>
      </c>
      <c r="M227" s="27">
        <f>'AEO 2023 Table 49 Raw'!P211</f>
        <v>1.7461000000000001E-2</v>
      </c>
      <c r="N227" s="27">
        <f>'AEO 2023 Table 49 Raw'!Q211</f>
        <v>1.5108E-2</v>
      </c>
      <c r="O227" s="27">
        <f>'AEO 2023 Table 49 Raw'!R211</f>
        <v>1.2755000000000001E-2</v>
      </c>
      <c r="P227" s="27">
        <f>'AEO 2023 Table 49 Raw'!S211</f>
        <v>1.0794E-2</v>
      </c>
      <c r="Q227" s="27">
        <f>'AEO 2023 Table 49 Raw'!T211</f>
        <v>9.2110000000000004E-3</v>
      </c>
      <c r="R227" s="27">
        <f>'AEO 2023 Table 49 Raw'!U211</f>
        <v>7.9249999999999998E-3</v>
      </c>
      <c r="S227" s="27">
        <f>'AEO 2023 Table 49 Raw'!V211</f>
        <v>6.8380000000000003E-3</v>
      </c>
      <c r="T227" s="27">
        <f>'AEO 2023 Table 49 Raw'!W211</f>
        <v>5.8849999999999996E-3</v>
      </c>
      <c r="U227" s="27">
        <f>'AEO 2023 Table 49 Raw'!X211</f>
        <v>5.0130000000000001E-3</v>
      </c>
      <c r="V227" s="27">
        <f>'AEO 2023 Table 49 Raw'!Y211</f>
        <v>4.2259999999999997E-3</v>
      </c>
      <c r="W227" s="27">
        <f>'AEO 2023 Table 49 Raw'!Z211</f>
        <v>3.552E-3</v>
      </c>
      <c r="X227" s="27">
        <f>'AEO 2023 Table 49 Raw'!AA211</f>
        <v>2.9949999999999998E-3</v>
      </c>
      <c r="Y227" s="27">
        <f>'AEO 2023 Table 49 Raw'!AB211</f>
        <v>2.5119999999999999E-3</v>
      </c>
      <c r="Z227" s="27">
        <f>'AEO 2023 Table 49 Raw'!AC211</f>
        <v>2.0839999999999999E-3</v>
      </c>
      <c r="AA227" s="27">
        <f>'AEO 2023 Table 49 Raw'!AD211</f>
        <v>1.7279999999999999E-3</v>
      </c>
      <c r="AB227" s="27">
        <f>'AEO 2023 Table 49 Raw'!AE211</f>
        <v>1.438E-3</v>
      </c>
      <c r="AC227" s="27">
        <f>'AEO 2023 Table 49 Raw'!AF211</f>
        <v>1.2019999999999999E-3</v>
      </c>
      <c r="AD227" s="27">
        <f>'AEO 2023 Table 49 Raw'!AG211</f>
        <v>1.0139999999999999E-3</v>
      </c>
      <c r="AE227" s="27">
        <f>'AEO 2023 Table 49 Raw'!AH211</f>
        <v>8.5300000000000003E-4</v>
      </c>
      <c r="AF227" s="45">
        <f>'AEO 2023 Table 49 Raw'!AI211</f>
        <v>-0.14199999999999999</v>
      </c>
    </row>
    <row r="228" spans="1:32" ht="15" customHeight="1">
      <c r="A228" s="8" t="s">
        <v>1473</v>
      </c>
      <c r="B228" s="24" t="s">
        <v>1280</v>
      </c>
      <c r="C228" s="27">
        <f>'AEO 2023 Table 49 Raw'!F212</f>
        <v>0</v>
      </c>
      <c r="D228" s="27">
        <f>'AEO 2023 Table 49 Raw'!G212</f>
        <v>0</v>
      </c>
      <c r="E228" s="27">
        <f>'AEO 2023 Table 49 Raw'!H212</f>
        <v>0.186029</v>
      </c>
      <c r="F228" s="27">
        <f>'AEO 2023 Table 49 Raw'!I212</f>
        <v>0.20210900000000001</v>
      </c>
      <c r="G228" s="27">
        <f>'AEO 2023 Table 49 Raw'!J212</f>
        <v>0.21531700000000001</v>
      </c>
      <c r="H228" s="27">
        <f>'AEO 2023 Table 49 Raw'!K212</f>
        <v>0.22434699999999999</v>
      </c>
      <c r="I228" s="27">
        <f>'AEO 2023 Table 49 Raw'!L212</f>
        <v>0.23363300000000001</v>
      </c>
      <c r="J228" s="27">
        <f>'AEO 2023 Table 49 Raw'!M212</f>
        <v>0.23822599999999999</v>
      </c>
      <c r="K228" s="27">
        <f>'AEO 2023 Table 49 Raw'!N212</f>
        <v>0.23896600000000001</v>
      </c>
      <c r="L228" s="27">
        <f>'AEO 2023 Table 49 Raw'!O212</f>
        <v>0.241788</v>
      </c>
      <c r="M228" s="27">
        <f>'AEO 2023 Table 49 Raw'!P212</f>
        <v>0.25212600000000002</v>
      </c>
      <c r="N228" s="27">
        <f>'AEO 2023 Table 49 Raw'!Q212</f>
        <v>0.26472200000000001</v>
      </c>
      <c r="O228" s="27">
        <f>'AEO 2023 Table 49 Raw'!R212</f>
        <v>0.27237600000000001</v>
      </c>
      <c r="P228" s="27">
        <f>'AEO 2023 Table 49 Raw'!S212</f>
        <v>0.281142</v>
      </c>
      <c r="Q228" s="27">
        <f>'AEO 2023 Table 49 Raw'!T212</f>
        <v>0.29588999999999999</v>
      </c>
      <c r="R228" s="27">
        <f>'AEO 2023 Table 49 Raw'!U212</f>
        <v>0.315577</v>
      </c>
      <c r="S228" s="27">
        <f>'AEO 2023 Table 49 Raw'!V212</f>
        <v>0.33903899999999998</v>
      </c>
      <c r="T228" s="27">
        <f>'AEO 2023 Table 49 Raw'!W212</f>
        <v>0.36582399999999998</v>
      </c>
      <c r="U228" s="27">
        <f>'AEO 2023 Table 49 Raw'!X212</f>
        <v>0.39288899999999999</v>
      </c>
      <c r="V228" s="27">
        <f>'AEO 2023 Table 49 Raw'!Y212</f>
        <v>0.41955199999999998</v>
      </c>
      <c r="W228" s="27">
        <f>'AEO 2023 Table 49 Raw'!Z212</f>
        <v>0.44816699999999998</v>
      </c>
      <c r="X228" s="27">
        <f>'AEO 2023 Table 49 Raw'!AA212</f>
        <v>0.48085</v>
      </c>
      <c r="Y228" s="27">
        <f>'AEO 2023 Table 49 Raw'!AB212</f>
        <v>0.51291900000000001</v>
      </c>
      <c r="Z228" s="27">
        <f>'AEO 2023 Table 49 Raw'!AC212</f>
        <v>0.53992600000000002</v>
      </c>
      <c r="AA228" s="27">
        <f>'AEO 2023 Table 49 Raw'!AD212</f>
        <v>0.56671400000000005</v>
      </c>
      <c r="AB228" s="27">
        <f>'AEO 2023 Table 49 Raw'!AE212</f>
        <v>0.59474800000000005</v>
      </c>
      <c r="AC228" s="27">
        <f>'AEO 2023 Table 49 Raw'!AF212</f>
        <v>0.62408300000000005</v>
      </c>
      <c r="AD228" s="27">
        <f>'AEO 2023 Table 49 Raw'!AG212</f>
        <v>0.65509099999999998</v>
      </c>
      <c r="AE228" s="27">
        <f>'AEO 2023 Table 49 Raw'!AH212</f>
        <v>0.68619200000000002</v>
      </c>
      <c r="AF228" s="45" t="str">
        <f>'AEO 2023 Table 49 Raw'!AI212</f>
        <v>- -</v>
      </c>
    </row>
    <row r="229" spans="1:32" ht="15" customHeight="1">
      <c r="A229" s="8" t="s">
        <v>1474</v>
      </c>
      <c r="B229" s="24" t="s">
        <v>1282</v>
      </c>
      <c r="C229" s="27">
        <f>'AEO 2023 Table 49 Raw'!F213</f>
        <v>0</v>
      </c>
      <c r="D229" s="27">
        <f>'AEO 2023 Table 49 Raw'!G213</f>
        <v>0</v>
      </c>
      <c r="E229" s="27">
        <f>'AEO 2023 Table 49 Raw'!H213</f>
        <v>0.18621099999999999</v>
      </c>
      <c r="F229" s="27">
        <f>'AEO 2023 Table 49 Raw'!I213</f>
        <v>0.195795</v>
      </c>
      <c r="G229" s="27">
        <f>'AEO 2023 Table 49 Raw'!J213</f>
        <v>0.20369699999999999</v>
      </c>
      <c r="H229" s="27">
        <f>'AEO 2023 Table 49 Raw'!K213</f>
        <v>0.209484</v>
      </c>
      <c r="I229" s="27">
        <f>'AEO 2023 Table 49 Raw'!L213</f>
        <v>0.21459</v>
      </c>
      <c r="J229" s="27">
        <f>'AEO 2023 Table 49 Raw'!M213</f>
        <v>0.21629100000000001</v>
      </c>
      <c r="K229" s="27">
        <f>'AEO 2023 Table 49 Raw'!N213</f>
        <v>0.217471</v>
      </c>
      <c r="L229" s="27">
        <f>'AEO 2023 Table 49 Raw'!O213</f>
        <v>0.223722</v>
      </c>
      <c r="M229" s="27">
        <f>'AEO 2023 Table 49 Raw'!P213</f>
        <v>0.23843</v>
      </c>
      <c r="N229" s="27">
        <f>'AEO 2023 Table 49 Raw'!Q213</f>
        <v>0.25765100000000002</v>
      </c>
      <c r="O229" s="27">
        <f>'AEO 2023 Table 49 Raw'!R213</f>
        <v>0.27265299999999998</v>
      </c>
      <c r="P229" s="27">
        <f>'AEO 2023 Table 49 Raw'!S213</f>
        <v>0.288495</v>
      </c>
      <c r="Q229" s="27">
        <f>'AEO 2023 Table 49 Raw'!T213</f>
        <v>0.31278600000000001</v>
      </c>
      <c r="R229" s="27">
        <f>'AEO 2023 Table 49 Raw'!U213</f>
        <v>0.34418399999999999</v>
      </c>
      <c r="S229" s="27">
        <f>'AEO 2023 Table 49 Raw'!V213</f>
        <v>0.38087900000000002</v>
      </c>
      <c r="T229" s="27">
        <f>'AEO 2023 Table 49 Raw'!W213</f>
        <v>0.42353299999999999</v>
      </c>
      <c r="U229" s="27">
        <f>'AEO 2023 Table 49 Raw'!X213</f>
        <v>0.46896199999999999</v>
      </c>
      <c r="V229" s="27">
        <f>'AEO 2023 Table 49 Raw'!Y213</f>
        <v>0.51583699999999999</v>
      </c>
      <c r="W229" s="27">
        <f>'AEO 2023 Table 49 Raw'!Z213</f>
        <v>0.56491999999999998</v>
      </c>
      <c r="X229" s="27">
        <f>'AEO 2023 Table 49 Raw'!AA213</f>
        <v>0.61953899999999995</v>
      </c>
      <c r="Y229" s="27">
        <f>'AEO 2023 Table 49 Raw'!AB213</f>
        <v>0.67395400000000005</v>
      </c>
      <c r="Z229" s="27">
        <f>'AEO 2023 Table 49 Raw'!AC213</f>
        <v>0.72306800000000004</v>
      </c>
      <c r="AA229" s="27">
        <f>'AEO 2023 Table 49 Raw'!AD213</f>
        <v>0.77104200000000001</v>
      </c>
      <c r="AB229" s="27">
        <f>'AEO 2023 Table 49 Raw'!AE213</f>
        <v>0.81916699999999998</v>
      </c>
      <c r="AC229" s="27">
        <f>'AEO 2023 Table 49 Raw'!AF213</f>
        <v>0.86801700000000004</v>
      </c>
      <c r="AD229" s="27">
        <f>'AEO 2023 Table 49 Raw'!AG213</f>
        <v>0.92293199999999997</v>
      </c>
      <c r="AE229" s="27">
        <f>'AEO 2023 Table 49 Raw'!AH213</f>
        <v>0.97226900000000005</v>
      </c>
      <c r="AF229" s="45" t="str">
        <f>'AEO 2023 Table 49 Raw'!AI213</f>
        <v>- -</v>
      </c>
    </row>
    <row r="230" spans="1:32" ht="15" customHeight="1">
      <c r="A230" s="8" t="s">
        <v>1475</v>
      </c>
      <c r="B230" s="24" t="s">
        <v>1284</v>
      </c>
      <c r="C230" s="27">
        <f>'AEO 2023 Table 49 Raw'!F214</f>
        <v>0</v>
      </c>
      <c r="D230" s="27">
        <f>'AEO 2023 Table 49 Raw'!G214</f>
        <v>0</v>
      </c>
      <c r="E230" s="27">
        <f>'AEO 2023 Table 49 Raw'!H214</f>
        <v>0.311087</v>
      </c>
      <c r="F230" s="27">
        <f>'AEO 2023 Table 49 Raw'!I214</f>
        <v>0.33967399999999998</v>
      </c>
      <c r="G230" s="27">
        <f>'AEO 2023 Table 49 Raw'!J214</f>
        <v>0.36747600000000002</v>
      </c>
      <c r="H230" s="27">
        <f>'AEO 2023 Table 49 Raw'!K214</f>
        <v>0.38651099999999999</v>
      </c>
      <c r="I230" s="27">
        <f>'AEO 2023 Table 49 Raw'!L214</f>
        <v>0.40268799999999999</v>
      </c>
      <c r="J230" s="27">
        <f>'AEO 2023 Table 49 Raw'!M214</f>
        <v>0.41243400000000002</v>
      </c>
      <c r="K230" s="27">
        <f>'AEO 2023 Table 49 Raw'!N214</f>
        <v>0.41516599999999998</v>
      </c>
      <c r="L230" s="27">
        <f>'AEO 2023 Table 49 Raw'!O214</f>
        <v>0.420512</v>
      </c>
      <c r="M230" s="27">
        <f>'AEO 2023 Table 49 Raw'!P214</f>
        <v>0.436081</v>
      </c>
      <c r="N230" s="27">
        <f>'AEO 2023 Table 49 Raw'!Q214</f>
        <v>0.45299800000000001</v>
      </c>
      <c r="O230" s="27">
        <f>'AEO 2023 Table 49 Raw'!R214</f>
        <v>0.46345399999999998</v>
      </c>
      <c r="P230" s="27">
        <f>'AEO 2023 Table 49 Raw'!S214</f>
        <v>0.47964099999999998</v>
      </c>
      <c r="Q230" s="27">
        <f>'AEO 2023 Table 49 Raw'!T214</f>
        <v>0.50517800000000002</v>
      </c>
      <c r="R230" s="27">
        <f>'AEO 2023 Table 49 Raw'!U214</f>
        <v>0.54123500000000002</v>
      </c>
      <c r="S230" s="27">
        <f>'AEO 2023 Table 49 Raw'!V214</f>
        <v>0.58649099999999998</v>
      </c>
      <c r="T230" s="27">
        <f>'AEO 2023 Table 49 Raw'!W214</f>
        <v>0.63849699999999998</v>
      </c>
      <c r="U230" s="27">
        <f>'AEO 2023 Table 49 Raw'!X214</f>
        <v>0.69203199999999998</v>
      </c>
      <c r="V230" s="27">
        <f>'AEO 2023 Table 49 Raw'!Y214</f>
        <v>0.74562499999999998</v>
      </c>
      <c r="W230" s="27">
        <f>'AEO 2023 Table 49 Raw'!Z214</f>
        <v>0.80322899999999997</v>
      </c>
      <c r="X230" s="27">
        <f>'AEO 2023 Table 49 Raw'!AA214</f>
        <v>0.86841699999999999</v>
      </c>
      <c r="Y230" s="27">
        <f>'AEO 2023 Table 49 Raw'!AB214</f>
        <v>0.93269400000000002</v>
      </c>
      <c r="Z230" s="27">
        <f>'AEO 2023 Table 49 Raw'!AC214</f>
        <v>0.98777300000000001</v>
      </c>
      <c r="AA230" s="27">
        <f>'AEO 2023 Table 49 Raw'!AD214</f>
        <v>1.042319</v>
      </c>
      <c r="AB230" s="27">
        <f>'AEO 2023 Table 49 Raw'!AE214</f>
        <v>1.0988450000000001</v>
      </c>
      <c r="AC230" s="27">
        <f>'AEO 2023 Table 49 Raw'!AF214</f>
        <v>1.1572979999999999</v>
      </c>
      <c r="AD230" s="27">
        <f>'AEO 2023 Table 49 Raw'!AG214</f>
        <v>1.224207</v>
      </c>
      <c r="AE230" s="27">
        <f>'AEO 2023 Table 49 Raw'!AH214</f>
        <v>1.2849740000000001</v>
      </c>
      <c r="AF230" s="45" t="str">
        <f>'AEO 2023 Table 49 Raw'!AI214</f>
        <v>- -</v>
      </c>
    </row>
    <row r="231" spans="1:32" ht="15" customHeight="1">
      <c r="A231" s="8" t="s">
        <v>1476</v>
      </c>
      <c r="B231" s="24" t="s">
        <v>1298</v>
      </c>
      <c r="C231" s="27">
        <f>'AEO 2023 Table 49 Raw'!F215</f>
        <v>172.72479200000001</v>
      </c>
      <c r="D231" s="27">
        <f>'AEO 2023 Table 49 Raw'!G215</f>
        <v>156.799713</v>
      </c>
      <c r="E231" s="27">
        <f>'AEO 2023 Table 49 Raw'!H215</f>
        <v>156.272797</v>
      </c>
      <c r="F231" s="27">
        <f>'AEO 2023 Table 49 Raw'!I215</f>
        <v>169.75384500000001</v>
      </c>
      <c r="G231" s="27">
        <f>'AEO 2023 Table 49 Raw'!J215</f>
        <v>182.52856399999999</v>
      </c>
      <c r="H231" s="27">
        <f>'AEO 2023 Table 49 Raw'!K215</f>
        <v>190.606247</v>
      </c>
      <c r="I231" s="27">
        <f>'AEO 2023 Table 49 Raw'!L215</f>
        <v>196.62394699999999</v>
      </c>
      <c r="J231" s="27">
        <f>'AEO 2023 Table 49 Raw'!M215</f>
        <v>198.91287199999999</v>
      </c>
      <c r="K231" s="27">
        <f>'AEO 2023 Table 49 Raw'!N215</f>
        <v>197.217468</v>
      </c>
      <c r="L231" s="27">
        <f>'AEO 2023 Table 49 Raw'!O215</f>
        <v>196.15072599999999</v>
      </c>
      <c r="M231" s="27">
        <f>'AEO 2023 Table 49 Raw'!P215</f>
        <v>198.919678</v>
      </c>
      <c r="N231" s="27">
        <f>'AEO 2023 Table 49 Raw'!Q215</f>
        <v>201.17245500000001</v>
      </c>
      <c r="O231" s="27">
        <f>'AEO 2023 Table 49 Raw'!R215</f>
        <v>199.201111</v>
      </c>
      <c r="P231" s="27">
        <f>'AEO 2023 Table 49 Raw'!S215</f>
        <v>198.33532700000001</v>
      </c>
      <c r="Q231" s="27">
        <f>'AEO 2023 Table 49 Raw'!T215</f>
        <v>199.69764699999999</v>
      </c>
      <c r="R231" s="27">
        <f>'AEO 2023 Table 49 Raw'!U215</f>
        <v>203.3004</v>
      </c>
      <c r="S231" s="27">
        <f>'AEO 2023 Table 49 Raw'!V215</f>
        <v>208.109375</v>
      </c>
      <c r="T231" s="27">
        <f>'AEO 2023 Table 49 Raw'!W215</f>
        <v>213.01158100000001</v>
      </c>
      <c r="U231" s="27">
        <f>'AEO 2023 Table 49 Raw'!X215</f>
        <v>216.295593</v>
      </c>
      <c r="V231" s="27">
        <f>'AEO 2023 Table 49 Raw'!Y215</f>
        <v>217.86222799999999</v>
      </c>
      <c r="W231" s="27">
        <f>'AEO 2023 Table 49 Raw'!Z215</f>
        <v>219.18348700000001</v>
      </c>
      <c r="X231" s="27">
        <f>'AEO 2023 Table 49 Raw'!AA215</f>
        <v>221.52641299999999</v>
      </c>
      <c r="Y231" s="27">
        <f>'AEO 2023 Table 49 Raw'!AB215</f>
        <v>223.01007100000001</v>
      </c>
      <c r="Z231" s="27">
        <f>'AEO 2023 Table 49 Raw'!AC215</f>
        <v>222.31985499999999</v>
      </c>
      <c r="AA231" s="27">
        <f>'AEO 2023 Table 49 Raw'!AD215</f>
        <v>221.90490700000001</v>
      </c>
      <c r="AB231" s="27">
        <f>'AEO 2023 Table 49 Raw'!AE215</f>
        <v>222.48220800000001</v>
      </c>
      <c r="AC231" s="27">
        <f>'AEO 2023 Table 49 Raw'!AF215</f>
        <v>224.13584900000001</v>
      </c>
      <c r="AD231" s="27">
        <f>'AEO 2023 Table 49 Raw'!AG215</f>
        <v>228.12084999999999</v>
      </c>
      <c r="AE231" s="27">
        <f>'AEO 2023 Table 49 Raw'!AH215</f>
        <v>231.647232</v>
      </c>
      <c r="AF231" s="45">
        <f>'AEO 2023 Table 49 Raw'!AI215</f>
        <v>1.0999999999999999E-2</v>
      </c>
    </row>
    <row r="232" spans="1:32" ht="15" customHeight="1">
      <c r="B232" s="23" t="s">
        <v>1299</v>
      </c>
      <c r="C232" s="27">
        <f>'AEO 2023 Table 49 Raw'!F216</f>
        <v>0</v>
      </c>
      <c r="D232" s="27">
        <f>'AEO 2023 Table 49 Raw'!G216</f>
        <v>0</v>
      </c>
      <c r="E232" s="27">
        <f>'AEO 2023 Table 49 Raw'!H216</f>
        <v>0</v>
      </c>
      <c r="F232" s="27">
        <f>'AEO 2023 Table 49 Raw'!I216</f>
        <v>0</v>
      </c>
      <c r="G232" s="27">
        <f>'AEO 2023 Table 49 Raw'!J216</f>
        <v>0</v>
      </c>
      <c r="H232" s="27">
        <f>'AEO 2023 Table 49 Raw'!K216</f>
        <v>0</v>
      </c>
      <c r="I232" s="27">
        <f>'AEO 2023 Table 49 Raw'!L216</f>
        <v>0</v>
      </c>
      <c r="J232" s="27">
        <f>'AEO 2023 Table 49 Raw'!M216</f>
        <v>0</v>
      </c>
      <c r="K232" s="27">
        <f>'AEO 2023 Table 49 Raw'!N216</f>
        <v>0</v>
      </c>
      <c r="L232" s="27">
        <f>'AEO 2023 Table 49 Raw'!O216</f>
        <v>0</v>
      </c>
      <c r="M232" s="27">
        <f>'AEO 2023 Table 49 Raw'!P216</f>
        <v>0</v>
      </c>
      <c r="N232" s="27">
        <f>'AEO 2023 Table 49 Raw'!Q216</f>
        <v>0</v>
      </c>
      <c r="O232" s="27">
        <f>'AEO 2023 Table 49 Raw'!R216</f>
        <v>0</v>
      </c>
      <c r="P232" s="27">
        <f>'AEO 2023 Table 49 Raw'!S216</f>
        <v>0</v>
      </c>
      <c r="Q232" s="27">
        <f>'AEO 2023 Table 49 Raw'!T216</f>
        <v>0</v>
      </c>
      <c r="R232" s="27">
        <f>'AEO 2023 Table 49 Raw'!U216</f>
        <v>0</v>
      </c>
      <c r="S232" s="27">
        <f>'AEO 2023 Table 49 Raw'!V216</f>
        <v>0</v>
      </c>
      <c r="T232" s="27">
        <f>'AEO 2023 Table 49 Raw'!W216</f>
        <v>0</v>
      </c>
      <c r="U232" s="27">
        <f>'AEO 2023 Table 49 Raw'!X216</f>
        <v>0</v>
      </c>
      <c r="V232" s="27">
        <f>'AEO 2023 Table 49 Raw'!Y216</f>
        <v>0</v>
      </c>
      <c r="W232" s="27">
        <f>'AEO 2023 Table 49 Raw'!Z216</f>
        <v>0</v>
      </c>
      <c r="X232" s="27">
        <f>'AEO 2023 Table 49 Raw'!AA216</f>
        <v>0</v>
      </c>
      <c r="Y232" s="27">
        <f>'AEO 2023 Table 49 Raw'!AB216</f>
        <v>0</v>
      </c>
      <c r="Z232" s="27">
        <f>'AEO 2023 Table 49 Raw'!AC216</f>
        <v>0</v>
      </c>
      <c r="AA232" s="27">
        <f>'AEO 2023 Table 49 Raw'!AD216</f>
        <v>0</v>
      </c>
      <c r="AB232" s="27">
        <f>'AEO 2023 Table 49 Raw'!AE216</f>
        <v>0</v>
      </c>
      <c r="AC232" s="27">
        <f>'AEO 2023 Table 49 Raw'!AF216</f>
        <v>0</v>
      </c>
      <c r="AD232" s="27">
        <f>'AEO 2023 Table 49 Raw'!AG216</f>
        <v>0</v>
      </c>
      <c r="AE232" s="27">
        <f>'AEO 2023 Table 49 Raw'!AH216</f>
        <v>0</v>
      </c>
      <c r="AF232" s="45">
        <f>'AEO 2023 Table 49 Raw'!AI216</f>
        <v>0</v>
      </c>
    </row>
    <row r="233" spans="1:32" ht="15" customHeight="1">
      <c r="A233" s="8" t="s">
        <v>1477</v>
      </c>
      <c r="B233" s="24" t="s">
        <v>1269</v>
      </c>
      <c r="C233" s="27">
        <f>'AEO 2023 Table 49 Raw'!F217</f>
        <v>261.21398900000003</v>
      </c>
      <c r="D233" s="27">
        <f>'AEO 2023 Table 49 Raw'!G217</f>
        <v>232.95715300000001</v>
      </c>
      <c r="E233" s="27">
        <f>'AEO 2023 Table 49 Raw'!H217</f>
        <v>227.335297</v>
      </c>
      <c r="F233" s="27">
        <f>'AEO 2023 Table 49 Raw'!I217</f>
        <v>242.68454</v>
      </c>
      <c r="G233" s="27">
        <f>'AEO 2023 Table 49 Raw'!J217</f>
        <v>256.58145100000002</v>
      </c>
      <c r="H233" s="27">
        <f>'AEO 2023 Table 49 Raw'!K217</f>
        <v>263.566101</v>
      </c>
      <c r="I233" s="27">
        <f>'AEO 2023 Table 49 Raw'!L217</f>
        <v>267.61416600000001</v>
      </c>
      <c r="J233" s="27">
        <f>'AEO 2023 Table 49 Raw'!M217</f>
        <v>266.540527</v>
      </c>
      <c r="K233" s="27">
        <f>'AEO 2023 Table 49 Raw'!N217</f>
        <v>260.20056199999999</v>
      </c>
      <c r="L233" s="27">
        <f>'AEO 2023 Table 49 Raw'!O217</f>
        <v>254.780823</v>
      </c>
      <c r="M233" s="27">
        <f>'AEO 2023 Table 49 Raw'!P217</f>
        <v>254.38827499999999</v>
      </c>
      <c r="N233" s="27">
        <f>'AEO 2023 Table 49 Raw'!Q217</f>
        <v>253.287857</v>
      </c>
      <c r="O233" s="27">
        <f>'AEO 2023 Table 49 Raw'!R217</f>
        <v>246.95425399999999</v>
      </c>
      <c r="P233" s="27">
        <f>'AEO 2023 Table 49 Raw'!S217</f>
        <v>242.15368699999999</v>
      </c>
      <c r="Q233" s="27">
        <f>'AEO 2023 Table 49 Raw'!T217</f>
        <v>240.175568</v>
      </c>
      <c r="R233" s="27">
        <f>'AEO 2023 Table 49 Raw'!U217</f>
        <v>240.903412</v>
      </c>
      <c r="S233" s="27">
        <f>'AEO 2023 Table 49 Raw'!V217</f>
        <v>243.00683599999999</v>
      </c>
      <c r="T233" s="27">
        <f>'AEO 2023 Table 49 Raw'!W217</f>
        <v>245.15043600000001</v>
      </c>
      <c r="U233" s="27">
        <f>'AEO 2023 Table 49 Raw'!X217</f>
        <v>245.39141799999999</v>
      </c>
      <c r="V233" s="27">
        <f>'AEO 2023 Table 49 Raw'!Y217</f>
        <v>243.68821700000001</v>
      </c>
      <c r="W233" s="27">
        <f>'AEO 2023 Table 49 Raw'!Z217</f>
        <v>241.747131</v>
      </c>
      <c r="X233" s="27">
        <f>'AEO 2023 Table 49 Raw'!AA217</f>
        <v>240.94059799999999</v>
      </c>
      <c r="Y233" s="27">
        <f>'AEO 2023 Table 49 Raw'!AB217</f>
        <v>239.21463</v>
      </c>
      <c r="Z233" s="27">
        <f>'AEO 2023 Table 49 Raw'!AC217</f>
        <v>235.22081</v>
      </c>
      <c r="AA233" s="27">
        <f>'AEO 2023 Table 49 Raw'!AD217</f>
        <v>231.60012800000001</v>
      </c>
      <c r="AB233" s="27">
        <f>'AEO 2023 Table 49 Raw'!AE217</f>
        <v>229.08311499999999</v>
      </c>
      <c r="AC233" s="27">
        <f>'AEO 2023 Table 49 Raw'!AF217</f>
        <v>227.70941199999999</v>
      </c>
      <c r="AD233" s="27">
        <f>'AEO 2023 Table 49 Raw'!AG217</f>
        <v>228.69503800000001</v>
      </c>
      <c r="AE233" s="27">
        <f>'AEO 2023 Table 49 Raw'!AH217</f>
        <v>229.18687399999999</v>
      </c>
      <c r="AF233" s="45">
        <f>'AEO 2023 Table 49 Raw'!AI217</f>
        <v>-5.0000000000000001E-3</v>
      </c>
    </row>
    <row r="234" spans="1:32" ht="15" customHeight="1">
      <c r="A234" s="8" t="s">
        <v>1478</v>
      </c>
      <c r="B234" s="24" t="s">
        <v>1271</v>
      </c>
      <c r="C234" s="27">
        <f>'AEO 2023 Table 49 Raw'!F218</f>
        <v>1.4041360000000001</v>
      </c>
      <c r="D234" s="27">
        <f>'AEO 2023 Table 49 Raw'!G218</f>
        <v>1.239317</v>
      </c>
      <c r="E234" s="27">
        <f>'AEO 2023 Table 49 Raw'!H218</f>
        <v>1.198804</v>
      </c>
      <c r="F234" s="27">
        <f>'AEO 2023 Table 49 Raw'!I218</f>
        <v>1.2702040000000001</v>
      </c>
      <c r="G234" s="27">
        <f>'AEO 2023 Table 49 Raw'!J218</f>
        <v>1.3344450000000001</v>
      </c>
      <c r="H234" s="27">
        <f>'AEO 2023 Table 49 Raw'!K218</f>
        <v>1.3634280000000001</v>
      </c>
      <c r="I234" s="27">
        <f>'AEO 2023 Table 49 Raw'!L218</f>
        <v>1.378085</v>
      </c>
      <c r="J234" s="27">
        <f>'AEO 2023 Table 49 Raw'!M218</f>
        <v>1.3672960000000001</v>
      </c>
      <c r="K234" s="27">
        <f>'AEO 2023 Table 49 Raw'!N218</f>
        <v>1.330446</v>
      </c>
      <c r="L234" s="27">
        <f>'AEO 2023 Table 49 Raw'!O218</f>
        <v>1.2991729999999999</v>
      </c>
      <c r="M234" s="27">
        <f>'AEO 2023 Table 49 Raw'!P218</f>
        <v>1.2941689999999999</v>
      </c>
      <c r="N234" s="27">
        <f>'AEO 2023 Table 49 Raw'!Q218</f>
        <v>1.286052</v>
      </c>
      <c r="O234" s="27">
        <f>'AEO 2023 Table 49 Raw'!R218</f>
        <v>1.251833</v>
      </c>
      <c r="P234" s="27">
        <f>'AEO 2023 Table 49 Raw'!S218</f>
        <v>1.225797</v>
      </c>
      <c r="Q234" s="27">
        <f>'AEO 2023 Table 49 Raw'!T218</f>
        <v>1.2143649999999999</v>
      </c>
      <c r="R234" s="27">
        <f>'AEO 2023 Table 49 Raw'!U218</f>
        <v>1.216836</v>
      </c>
      <c r="S234" s="27">
        <f>'AEO 2023 Table 49 Raw'!V218</f>
        <v>1.2264470000000001</v>
      </c>
      <c r="T234" s="27">
        <f>'AEO 2023 Table 49 Raw'!W218</f>
        <v>1.2363919999999999</v>
      </c>
      <c r="U234" s="27">
        <f>'AEO 2023 Table 49 Raw'!X218</f>
        <v>1.2368710000000001</v>
      </c>
      <c r="V234" s="27">
        <f>'AEO 2023 Table 49 Raw'!Y218</f>
        <v>1.227681</v>
      </c>
      <c r="W234" s="27">
        <f>'AEO 2023 Table 49 Raw'!Z218</f>
        <v>1.217392</v>
      </c>
      <c r="X234" s="27">
        <f>'AEO 2023 Table 49 Raw'!AA218</f>
        <v>1.2129000000000001</v>
      </c>
      <c r="Y234" s="27">
        <f>'AEO 2023 Table 49 Raw'!AB218</f>
        <v>1.2038530000000001</v>
      </c>
      <c r="Z234" s="27">
        <f>'AEO 2023 Table 49 Raw'!AC218</f>
        <v>1.1834560000000001</v>
      </c>
      <c r="AA234" s="27">
        <f>'AEO 2023 Table 49 Raw'!AD218</f>
        <v>1.165</v>
      </c>
      <c r="AB234" s="27">
        <f>'AEO 2023 Table 49 Raw'!AE218</f>
        <v>1.152134</v>
      </c>
      <c r="AC234" s="27">
        <f>'AEO 2023 Table 49 Raw'!AF218</f>
        <v>1.145054</v>
      </c>
      <c r="AD234" s="27">
        <f>'AEO 2023 Table 49 Raw'!AG218</f>
        <v>1.1498600000000001</v>
      </c>
      <c r="AE234" s="27">
        <f>'AEO 2023 Table 49 Raw'!AH218</f>
        <v>1.152204</v>
      </c>
      <c r="AF234" s="45">
        <f>'AEO 2023 Table 49 Raw'!AI218</f>
        <v>-7.0000000000000001E-3</v>
      </c>
    </row>
    <row r="235" spans="1:32" ht="15" customHeight="1">
      <c r="A235" s="8" t="s">
        <v>1479</v>
      </c>
      <c r="B235" s="24" t="s">
        <v>915</v>
      </c>
      <c r="C235" s="27">
        <f>'AEO 2023 Table 49 Raw'!F219</f>
        <v>0.16544500000000001</v>
      </c>
      <c r="D235" s="27">
        <f>'AEO 2023 Table 49 Raw'!G219</f>
        <v>0.14466699999999999</v>
      </c>
      <c r="E235" s="27">
        <f>'AEO 2023 Table 49 Raw'!H219</f>
        <v>0.14008399999999999</v>
      </c>
      <c r="F235" s="27">
        <f>'AEO 2023 Table 49 Raw'!I219</f>
        <v>0.14647199999999999</v>
      </c>
      <c r="G235" s="27">
        <f>'AEO 2023 Table 49 Raw'!J219</f>
        <v>0.153947</v>
      </c>
      <c r="H235" s="27">
        <f>'AEO 2023 Table 49 Raw'!K219</f>
        <v>0.15726399999999999</v>
      </c>
      <c r="I235" s="27">
        <f>'AEO 2023 Table 49 Raw'!L219</f>
        <v>0.15859699999999999</v>
      </c>
      <c r="J235" s="27">
        <f>'AEO 2023 Table 49 Raw'!M219</f>
        <v>0.15712599999999999</v>
      </c>
      <c r="K235" s="27">
        <f>'AEO 2023 Table 49 Raw'!N219</f>
        <v>0.15252099999999999</v>
      </c>
      <c r="L235" s="27">
        <f>'AEO 2023 Table 49 Raw'!O219</f>
        <v>0.14894399999999999</v>
      </c>
      <c r="M235" s="27">
        <f>'AEO 2023 Table 49 Raw'!P219</f>
        <v>0.14788200000000001</v>
      </c>
      <c r="N235" s="27">
        <f>'AEO 2023 Table 49 Raw'!Q219</f>
        <v>0.14672299999999999</v>
      </c>
      <c r="O235" s="27">
        <f>'AEO 2023 Table 49 Raw'!R219</f>
        <v>0.14156099999999999</v>
      </c>
      <c r="P235" s="27">
        <f>'AEO 2023 Table 49 Raw'!S219</f>
        <v>0.137429</v>
      </c>
      <c r="Q235" s="27">
        <f>'AEO 2023 Table 49 Raw'!T219</f>
        <v>0.13535900000000001</v>
      </c>
      <c r="R235" s="27">
        <f>'AEO 2023 Table 49 Raw'!U219</f>
        <v>0.13547100000000001</v>
      </c>
      <c r="S235" s="27">
        <f>'AEO 2023 Table 49 Raw'!V219</f>
        <v>0.13658999999999999</v>
      </c>
      <c r="T235" s="27">
        <f>'AEO 2023 Table 49 Raw'!W219</f>
        <v>0.13772000000000001</v>
      </c>
      <c r="U235" s="27">
        <f>'AEO 2023 Table 49 Raw'!X219</f>
        <v>0.13731199999999999</v>
      </c>
      <c r="V235" s="27">
        <f>'AEO 2023 Table 49 Raw'!Y219</f>
        <v>0.135745</v>
      </c>
      <c r="W235" s="27">
        <f>'AEO 2023 Table 49 Raw'!Z219</f>
        <v>0.13406499999999999</v>
      </c>
      <c r="X235" s="27">
        <f>'AEO 2023 Table 49 Raw'!AA219</f>
        <v>0.13355900000000001</v>
      </c>
      <c r="Y235" s="27">
        <f>'AEO 2023 Table 49 Raw'!AB219</f>
        <v>0.132719</v>
      </c>
      <c r="Z235" s="27">
        <f>'AEO 2023 Table 49 Raw'!AC219</f>
        <v>0.13070300000000001</v>
      </c>
      <c r="AA235" s="27">
        <f>'AEO 2023 Table 49 Raw'!AD219</f>
        <v>0.12873799999999999</v>
      </c>
      <c r="AB235" s="27">
        <f>'AEO 2023 Table 49 Raw'!AE219</f>
        <v>0.127358</v>
      </c>
      <c r="AC235" s="27">
        <f>'AEO 2023 Table 49 Raw'!AF219</f>
        <v>0.12651599999999999</v>
      </c>
      <c r="AD235" s="27">
        <f>'AEO 2023 Table 49 Raw'!AG219</f>
        <v>0.12703200000000001</v>
      </c>
      <c r="AE235" s="27">
        <f>'AEO 2023 Table 49 Raw'!AH219</f>
        <v>0.127271</v>
      </c>
      <c r="AF235" s="45">
        <f>'AEO 2023 Table 49 Raw'!AI219</f>
        <v>-8.9999999999999993E-3</v>
      </c>
    </row>
    <row r="236" spans="1:32" ht="15" customHeight="1">
      <c r="A236" s="8" t="s">
        <v>1480</v>
      </c>
      <c r="B236" s="24" t="s">
        <v>1274</v>
      </c>
      <c r="C236" s="27">
        <f>'AEO 2023 Table 49 Raw'!F220</f>
        <v>4.131297</v>
      </c>
      <c r="D236" s="27">
        <f>'AEO 2023 Table 49 Raw'!G220</f>
        <v>3.399645</v>
      </c>
      <c r="E236" s="27">
        <f>'AEO 2023 Table 49 Raw'!H220</f>
        <v>3.2476150000000001</v>
      </c>
      <c r="F236" s="27">
        <f>'AEO 2023 Table 49 Raw'!I220</f>
        <v>3.3248160000000002</v>
      </c>
      <c r="G236" s="27">
        <f>'AEO 2023 Table 49 Raw'!J220</f>
        <v>3.3366020000000001</v>
      </c>
      <c r="H236" s="27">
        <f>'AEO 2023 Table 49 Raw'!K220</f>
        <v>3.2365620000000002</v>
      </c>
      <c r="I236" s="27">
        <f>'AEO 2023 Table 49 Raw'!L220</f>
        <v>3.0313650000000001</v>
      </c>
      <c r="J236" s="27">
        <f>'AEO 2023 Table 49 Raw'!M220</f>
        <v>2.7968120000000001</v>
      </c>
      <c r="K236" s="27">
        <f>'AEO 2023 Table 49 Raw'!N220</f>
        <v>2.5805479999999998</v>
      </c>
      <c r="L236" s="27">
        <f>'AEO 2023 Table 49 Raw'!O220</f>
        <v>2.4900419999999999</v>
      </c>
      <c r="M236" s="27">
        <f>'AEO 2023 Table 49 Raw'!P220</f>
        <v>2.510497</v>
      </c>
      <c r="N236" s="27">
        <f>'AEO 2023 Table 49 Raw'!Q220</f>
        <v>2.6049250000000002</v>
      </c>
      <c r="O236" s="27">
        <f>'AEO 2023 Table 49 Raw'!R220</f>
        <v>2.6832539999999998</v>
      </c>
      <c r="P236" s="27">
        <f>'AEO 2023 Table 49 Raw'!S220</f>
        <v>2.7872620000000001</v>
      </c>
      <c r="Q236" s="27">
        <f>'AEO 2023 Table 49 Raw'!T220</f>
        <v>2.9224299999999999</v>
      </c>
      <c r="R236" s="27">
        <f>'AEO 2023 Table 49 Raw'!U220</f>
        <v>3.098395</v>
      </c>
      <c r="S236" s="27">
        <f>'AEO 2023 Table 49 Raw'!V220</f>
        <v>3.3081209999999999</v>
      </c>
      <c r="T236" s="27">
        <f>'AEO 2023 Table 49 Raw'!W220</f>
        <v>3.5266310000000001</v>
      </c>
      <c r="U236" s="27">
        <f>'AEO 2023 Table 49 Raw'!X220</f>
        <v>3.7228829999999999</v>
      </c>
      <c r="V236" s="27">
        <f>'AEO 2023 Table 49 Raw'!Y220</f>
        <v>3.9005800000000002</v>
      </c>
      <c r="W236" s="27">
        <f>'AEO 2023 Table 49 Raw'!Z220</f>
        <v>4.081086</v>
      </c>
      <c r="X236" s="27">
        <f>'AEO 2023 Table 49 Raw'!AA220</f>
        <v>4.3035690000000004</v>
      </c>
      <c r="Y236" s="27">
        <f>'AEO 2023 Table 49 Raw'!AB220</f>
        <v>4.5183299999999997</v>
      </c>
      <c r="Z236" s="27">
        <f>'AEO 2023 Table 49 Raw'!AC220</f>
        <v>4.6917869999999997</v>
      </c>
      <c r="AA236" s="27">
        <f>'AEO 2023 Table 49 Raw'!AD220</f>
        <v>4.8784850000000004</v>
      </c>
      <c r="AB236" s="27">
        <f>'AEO 2023 Table 49 Raw'!AE220</f>
        <v>5.0894089999999998</v>
      </c>
      <c r="AC236" s="27">
        <f>'AEO 2023 Table 49 Raw'!AF220</f>
        <v>5.3294730000000001</v>
      </c>
      <c r="AD236" s="27">
        <f>'AEO 2023 Table 49 Raw'!AG220</f>
        <v>5.6305930000000002</v>
      </c>
      <c r="AE236" s="27">
        <f>'AEO 2023 Table 49 Raw'!AH220</f>
        <v>5.9275779999999996</v>
      </c>
      <c r="AF236" s="45">
        <f>'AEO 2023 Table 49 Raw'!AI220</f>
        <v>1.2999999999999999E-2</v>
      </c>
    </row>
    <row r="237" spans="1:32" ht="15" customHeight="1">
      <c r="A237" s="8" t="s">
        <v>1481</v>
      </c>
      <c r="B237" s="24" t="s">
        <v>1276</v>
      </c>
      <c r="C237" s="27">
        <f>'AEO 2023 Table 49 Raw'!F221</f>
        <v>0</v>
      </c>
      <c r="D237" s="27">
        <f>'AEO 2023 Table 49 Raw'!G221</f>
        <v>0</v>
      </c>
      <c r="E237" s="27">
        <f>'AEO 2023 Table 49 Raw'!H221</f>
        <v>0</v>
      </c>
      <c r="F237" s="27">
        <f>'AEO 2023 Table 49 Raw'!I221</f>
        <v>0</v>
      </c>
      <c r="G237" s="27">
        <f>'AEO 2023 Table 49 Raw'!J221</f>
        <v>0</v>
      </c>
      <c r="H237" s="27">
        <f>'AEO 2023 Table 49 Raw'!K221</f>
        <v>0</v>
      </c>
      <c r="I237" s="27">
        <f>'AEO 2023 Table 49 Raw'!L221</f>
        <v>0</v>
      </c>
      <c r="J237" s="27">
        <f>'AEO 2023 Table 49 Raw'!M221</f>
        <v>0</v>
      </c>
      <c r="K237" s="27">
        <f>'AEO 2023 Table 49 Raw'!N221</f>
        <v>0</v>
      </c>
      <c r="L237" s="27">
        <f>'AEO 2023 Table 49 Raw'!O221</f>
        <v>0</v>
      </c>
      <c r="M237" s="27">
        <f>'AEO 2023 Table 49 Raw'!P221</f>
        <v>0</v>
      </c>
      <c r="N237" s="27">
        <f>'AEO 2023 Table 49 Raw'!Q221</f>
        <v>0</v>
      </c>
      <c r="O237" s="27">
        <f>'AEO 2023 Table 49 Raw'!R221</f>
        <v>0</v>
      </c>
      <c r="P237" s="27">
        <f>'AEO 2023 Table 49 Raw'!S221</f>
        <v>0</v>
      </c>
      <c r="Q237" s="27">
        <f>'AEO 2023 Table 49 Raw'!T221</f>
        <v>0</v>
      </c>
      <c r="R237" s="27">
        <f>'AEO 2023 Table 49 Raw'!U221</f>
        <v>0</v>
      </c>
      <c r="S237" s="27">
        <f>'AEO 2023 Table 49 Raw'!V221</f>
        <v>0</v>
      </c>
      <c r="T237" s="27">
        <f>'AEO 2023 Table 49 Raw'!W221</f>
        <v>0</v>
      </c>
      <c r="U237" s="27">
        <f>'AEO 2023 Table 49 Raw'!X221</f>
        <v>0</v>
      </c>
      <c r="V237" s="27">
        <f>'AEO 2023 Table 49 Raw'!Y221</f>
        <v>0</v>
      </c>
      <c r="W237" s="27">
        <f>'AEO 2023 Table 49 Raw'!Z221</f>
        <v>0</v>
      </c>
      <c r="X237" s="27">
        <f>'AEO 2023 Table 49 Raw'!AA221</f>
        <v>0</v>
      </c>
      <c r="Y237" s="27">
        <f>'AEO 2023 Table 49 Raw'!AB221</f>
        <v>0</v>
      </c>
      <c r="Z237" s="27">
        <f>'AEO 2023 Table 49 Raw'!AC221</f>
        <v>0</v>
      </c>
      <c r="AA237" s="27">
        <f>'AEO 2023 Table 49 Raw'!AD221</f>
        <v>0</v>
      </c>
      <c r="AB237" s="27">
        <f>'AEO 2023 Table 49 Raw'!AE221</f>
        <v>0</v>
      </c>
      <c r="AC237" s="27">
        <f>'AEO 2023 Table 49 Raw'!AF221</f>
        <v>0</v>
      </c>
      <c r="AD237" s="27">
        <f>'AEO 2023 Table 49 Raw'!AG221</f>
        <v>0</v>
      </c>
      <c r="AE237" s="27">
        <f>'AEO 2023 Table 49 Raw'!AH221</f>
        <v>0</v>
      </c>
      <c r="AF237" s="45" t="str">
        <f>'AEO 2023 Table 49 Raw'!AI221</f>
        <v>- -</v>
      </c>
    </row>
    <row r="238" spans="1:32" ht="15" customHeight="1">
      <c r="A238" s="8" t="s">
        <v>1482</v>
      </c>
      <c r="B238" s="24" t="s">
        <v>1278</v>
      </c>
      <c r="C238" s="27">
        <f>'AEO 2023 Table 49 Raw'!F222</f>
        <v>4.4812999999999999E-2</v>
      </c>
      <c r="D238" s="27">
        <f>'AEO 2023 Table 49 Raw'!G222</f>
        <v>3.5400000000000001E-2</v>
      </c>
      <c r="E238" s="27">
        <f>'AEO 2023 Table 49 Raw'!H222</f>
        <v>3.0667E-2</v>
      </c>
      <c r="F238" s="27">
        <f>'AEO 2023 Table 49 Raw'!I222</f>
        <v>2.8981E-2</v>
      </c>
      <c r="G238" s="27">
        <f>'AEO 2023 Table 49 Raw'!J222</f>
        <v>2.7132E-2</v>
      </c>
      <c r="H238" s="27">
        <f>'AEO 2023 Table 49 Raw'!K222</f>
        <v>2.4688999999999999E-2</v>
      </c>
      <c r="I238" s="27">
        <f>'AEO 2023 Table 49 Raw'!L222</f>
        <v>2.2217000000000001E-2</v>
      </c>
      <c r="J238" s="27">
        <f>'AEO 2023 Table 49 Raw'!M222</f>
        <v>1.9625E-2</v>
      </c>
      <c r="K238" s="27">
        <f>'AEO 2023 Table 49 Raw'!N222</f>
        <v>1.6997000000000002E-2</v>
      </c>
      <c r="L238" s="27">
        <f>'AEO 2023 Table 49 Raw'!O222</f>
        <v>1.4770999999999999E-2</v>
      </c>
      <c r="M238" s="27">
        <f>'AEO 2023 Table 49 Raw'!P222</f>
        <v>1.3089999999999999E-2</v>
      </c>
      <c r="N238" s="27">
        <f>'AEO 2023 Table 49 Raw'!Q222</f>
        <v>1.1565000000000001E-2</v>
      </c>
      <c r="O238" s="27">
        <f>'AEO 2023 Table 49 Raw'!R222</f>
        <v>0.01</v>
      </c>
      <c r="P238" s="27">
        <f>'AEO 2023 Table 49 Raw'!S222</f>
        <v>8.6910000000000008E-3</v>
      </c>
      <c r="Q238" s="27">
        <f>'AEO 2023 Table 49 Raw'!T222</f>
        <v>7.6340000000000002E-3</v>
      </c>
      <c r="R238" s="27">
        <f>'AEO 2023 Table 49 Raw'!U222</f>
        <v>6.777E-3</v>
      </c>
      <c r="S238" s="27">
        <f>'AEO 2023 Table 49 Raw'!V222</f>
        <v>6.045E-3</v>
      </c>
      <c r="T238" s="27">
        <f>'AEO 2023 Table 49 Raw'!W222</f>
        <v>5.3880000000000004E-3</v>
      </c>
      <c r="U238" s="27">
        <f>'AEO 2023 Table 49 Raw'!X222</f>
        <v>4.7609999999999996E-3</v>
      </c>
      <c r="V238" s="27">
        <f>'AEO 2023 Table 49 Raw'!Y222</f>
        <v>4.169E-3</v>
      </c>
      <c r="W238" s="27">
        <f>'AEO 2023 Table 49 Raw'!Z222</f>
        <v>3.643E-3</v>
      </c>
      <c r="X238" s="27">
        <f>'AEO 2023 Table 49 Raw'!AA222</f>
        <v>3.1949999999999999E-3</v>
      </c>
      <c r="Y238" s="27">
        <f>'AEO 2023 Table 49 Raw'!AB222</f>
        <v>2.7880000000000001E-3</v>
      </c>
      <c r="Z238" s="27">
        <f>'AEO 2023 Table 49 Raw'!AC222</f>
        <v>2.4069999999999999E-3</v>
      </c>
      <c r="AA238" s="27">
        <f>'AEO 2023 Table 49 Raw'!AD222</f>
        <v>2.078E-3</v>
      </c>
      <c r="AB238" s="27">
        <f>'AEO 2023 Table 49 Raw'!AE222</f>
        <v>1.799E-3</v>
      </c>
      <c r="AC238" s="27">
        <f>'AEO 2023 Table 49 Raw'!AF222</f>
        <v>1.5640000000000001E-3</v>
      </c>
      <c r="AD238" s="27">
        <f>'AEO 2023 Table 49 Raw'!AG222</f>
        <v>1.372E-3</v>
      </c>
      <c r="AE238" s="27">
        <f>'AEO 2023 Table 49 Raw'!AH222</f>
        <v>1.1980000000000001E-3</v>
      </c>
      <c r="AF238" s="45">
        <f>'AEO 2023 Table 49 Raw'!AI222</f>
        <v>-0.121</v>
      </c>
    </row>
    <row r="239" spans="1:32" ht="15" customHeight="1">
      <c r="A239" s="8" t="s">
        <v>1483</v>
      </c>
      <c r="B239" s="24" t="s">
        <v>1280</v>
      </c>
      <c r="C239" s="27">
        <f>'AEO 2023 Table 49 Raw'!F223</f>
        <v>0</v>
      </c>
      <c r="D239" s="27">
        <f>'AEO 2023 Table 49 Raw'!G223</f>
        <v>0</v>
      </c>
      <c r="E239" s="27">
        <f>'AEO 2023 Table 49 Raw'!H223</f>
        <v>0.102627</v>
      </c>
      <c r="F239" s="27">
        <f>'AEO 2023 Table 49 Raw'!I223</f>
        <v>0.109876</v>
      </c>
      <c r="G239" s="27">
        <f>'AEO 2023 Table 49 Raw'!J223</f>
        <v>0.115606</v>
      </c>
      <c r="H239" s="27">
        <f>'AEO 2023 Table 49 Raw'!K223</f>
        <v>0.119007</v>
      </c>
      <c r="I239" s="27">
        <f>'AEO 2023 Table 49 Raw'!L223</f>
        <v>0.12245399999999999</v>
      </c>
      <c r="J239" s="27">
        <f>'AEO 2023 Table 49 Raw'!M223</f>
        <v>0.12360699999999999</v>
      </c>
      <c r="K239" s="27">
        <f>'AEO 2023 Table 49 Raw'!N223</f>
        <v>0.123154</v>
      </c>
      <c r="L239" s="27">
        <f>'AEO 2023 Table 49 Raw'!O223</f>
        <v>0.123726</v>
      </c>
      <c r="M239" s="27">
        <f>'AEO 2023 Table 49 Raw'!P223</f>
        <v>0.12792999999999999</v>
      </c>
      <c r="N239" s="27">
        <f>'AEO 2023 Table 49 Raw'!Q223</f>
        <v>0.132877</v>
      </c>
      <c r="O239" s="27">
        <f>'AEO 2023 Table 49 Raw'!R223</f>
        <v>0.13522899999999999</v>
      </c>
      <c r="P239" s="27">
        <f>'AEO 2023 Table 49 Raw'!S223</f>
        <v>0.13786599999999999</v>
      </c>
      <c r="Q239" s="27">
        <f>'AEO 2023 Table 49 Raw'!T223</f>
        <v>0.143488</v>
      </c>
      <c r="R239" s="27">
        <f>'AEO 2023 Table 49 Raw'!U223</f>
        <v>0.151391</v>
      </c>
      <c r="S239" s="27">
        <f>'AEO 2023 Table 49 Raw'!V223</f>
        <v>0.16062100000000001</v>
      </c>
      <c r="T239" s="27">
        <f>'AEO 2023 Table 49 Raw'!W223</f>
        <v>0.17118</v>
      </c>
      <c r="U239" s="27">
        <f>'AEO 2023 Table 49 Raw'!X223</f>
        <v>0.181757</v>
      </c>
      <c r="V239" s="27">
        <f>'AEO 2023 Table 49 Raw'!Y223</f>
        <v>0.192223</v>
      </c>
      <c r="W239" s="27">
        <f>'AEO 2023 Table 49 Raw'!Z223</f>
        <v>0.203791</v>
      </c>
      <c r="X239" s="27">
        <f>'AEO 2023 Table 49 Raw'!AA223</f>
        <v>0.217698</v>
      </c>
      <c r="Y239" s="27">
        <f>'AEO 2023 Table 49 Raw'!AB223</f>
        <v>0.23214199999999999</v>
      </c>
      <c r="Z239" s="27">
        <f>'AEO 2023 Table 49 Raw'!AC223</f>
        <v>0.24545800000000001</v>
      </c>
      <c r="AA239" s="27">
        <f>'AEO 2023 Table 49 Raw'!AD223</f>
        <v>0.25994299999999998</v>
      </c>
      <c r="AB239" s="27">
        <f>'AEO 2023 Table 49 Raw'!AE223</f>
        <v>0.276393</v>
      </c>
      <c r="AC239" s="27">
        <f>'AEO 2023 Table 49 Raw'!AF223</f>
        <v>0.29494100000000001</v>
      </c>
      <c r="AD239" s="27">
        <f>'AEO 2023 Table 49 Raw'!AG223</f>
        <v>0.31729299999999999</v>
      </c>
      <c r="AE239" s="27">
        <f>'AEO 2023 Table 49 Raw'!AH223</f>
        <v>0.33960699999999999</v>
      </c>
      <c r="AF239" s="45" t="str">
        <f>'AEO 2023 Table 49 Raw'!AI223</f>
        <v>- -</v>
      </c>
    </row>
    <row r="240" spans="1:32" ht="15" customHeight="1">
      <c r="A240" s="8" t="s">
        <v>1484</v>
      </c>
      <c r="B240" s="24" t="s">
        <v>1282</v>
      </c>
      <c r="C240" s="27">
        <f>'AEO 2023 Table 49 Raw'!F224</f>
        <v>0</v>
      </c>
      <c r="D240" s="27">
        <f>'AEO 2023 Table 49 Raw'!G224</f>
        <v>0</v>
      </c>
      <c r="E240" s="27">
        <f>'AEO 2023 Table 49 Raw'!H224</f>
        <v>0.23166</v>
      </c>
      <c r="F240" s="27">
        <f>'AEO 2023 Table 49 Raw'!I224</f>
        <v>0.241648</v>
      </c>
      <c r="G240" s="27">
        <f>'AEO 2023 Table 49 Raw'!J224</f>
        <v>0.25026300000000001</v>
      </c>
      <c r="H240" s="27">
        <f>'AEO 2023 Table 49 Raw'!K224</f>
        <v>0.25448399999999999</v>
      </c>
      <c r="I240" s="27">
        <f>'AEO 2023 Table 49 Raw'!L224</f>
        <v>0.25684499999999999</v>
      </c>
      <c r="J240" s="27">
        <f>'AEO 2023 Table 49 Raw'!M224</f>
        <v>0.25485999999999998</v>
      </c>
      <c r="K240" s="27">
        <f>'AEO 2023 Table 49 Raw'!N224</f>
        <v>0.25021900000000002</v>
      </c>
      <c r="L240" s="27">
        <f>'AEO 2023 Table 49 Raw'!O224</f>
        <v>0.24899399999999999</v>
      </c>
      <c r="M240" s="27">
        <f>'AEO 2023 Table 49 Raw'!P224</f>
        <v>0.25468200000000002</v>
      </c>
      <c r="N240" s="27">
        <f>'AEO 2023 Table 49 Raw'!Q224</f>
        <v>0.26232800000000001</v>
      </c>
      <c r="O240" s="27">
        <f>'AEO 2023 Table 49 Raw'!R224</f>
        <v>0.26449400000000001</v>
      </c>
      <c r="P240" s="27">
        <f>'AEO 2023 Table 49 Raw'!S224</f>
        <v>0.267988</v>
      </c>
      <c r="Q240" s="27">
        <f>'AEO 2023 Table 49 Raw'!T224</f>
        <v>0.276285</v>
      </c>
      <c r="R240" s="27">
        <f>'AEO 2023 Table 49 Raw'!U224</f>
        <v>0.28914400000000001</v>
      </c>
      <c r="S240" s="27">
        <f>'AEO 2023 Table 49 Raw'!V224</f>
        <v>0.30428699999999997</v>
      </c>
      <c r="T240" s="27">
        <f>'AEO 2023 Table 49 Raw'!W224</f>
        <v>0.32177800000000001</v>
      </c>
      <c r="U240" s="27">
        <f>'AEO 2023 Table 49 Raw'!X224</f>
        <v>0.33918599999999999</v>
      </c>
      <c r="V240" s="27">
        <f>'AEO 2023 Table 49 Raw'!Y224</f>
        <v>0.35597099999999998</v>
      </c>
      <c r="W240" s="27">
        <f>'AEO 2023 Table 49 Raw'!Z224</f>
        <v>0.37338500000000002</v>
      </c>
      <c r="X240" s="27">
        <f>'AEO 2023 Table 49 Raw'!AA224</f>
        <v>0.39376100000000003</v>
      </c>
      <c r="Y240" s="27">
        <f>'AEO 2023 Table 49 Raw'!AB224</f>
        <v>0.41369</v>
      </c>
      <c r="Z240" s="27">
        <f>'AEO 2023 Table 49 Raw'!AC224</f>
        <v>0.43043700000000001</v>
      </c>
      <c r="AA240" s="27">
        <f>'AEO 2023 Table 49 Raw'!AD224</f>
        <v>0.44717099999999999</v>
      </c>
      <c r="AB240" s="27">
        <f>'AEO 2023 Table 49 Raw'!AE224</f>
        <v>0.46481699999999998</v>
      </c>
      <c r="AC240" s="27">
        <f>'AEO 2023 Table 49 Raw'!AF224</f>
        <v>0.483547</v>
      </c>
      <c r="AD240" s="27">
        <f>'AEO 2023 Table 49 Raw'!AG224</f>
        <v>0.50610299999999997</v>
      </c>
      <c r="AE240" s="27">
        <f>'AEO 2023 Table 49 Raw'!AH224</f>
        <v>0.52600599999999997</v>
      </c>
      <c r="AF240" s="45" t="str">
        <f>'AEO 2023 Table 49 Raw'!AI224</f>
        <v>- -</v>
      </c>
    </row>
    <row r="241" spans="1:32" ht="15" customHeight="1">
      <c r="A241" s="8" t="s">
        <v>1485</v>
      </c>
      <c r="B241" s="24" t="s">
        <v>1284</v>
      </c>
      <c r="C241" s="27">
        <f>'AEO 2023 Table 49 Raw'!F225</f>
        <v>0</v>
      </c>
      <c r="D241" s="27">
        <f>'AEO 2023 Table 49 Raw'!G225</f>
        <v>0</v>
      </c>
      <c r="E241" s="27">
        <f>'AEO 2023 Table 49 Raw'!H225</f>
        <v>0.339368</v>
      </c>
      <c r="F241" s="27">
        <f>'AEO 2023 Table 49 Raw'!I225</f>
        <v>0.36515599999999998</v>
      </c>
      <c r="G241" s="27">
        <f>'AEO 2023 Table 49 Raw'!J225</f>
        <v>0.38952500000000001</v>
      </c>
      <c r="H241" s="27">
        <f>'AEO 2023 Table 49 Raw'!K225</f>
        <v>0.40417199999999998</v>
      </c>
      <c r="I241" s="27">
        <f>'AEO 2023 Table 49 Raw'!L225</f>
        <v>0.415047</v>
      </c>
      <c r="J241" s="27">
        <f>'AEO 2023 Table 49 Raw'!M225</f>
        <v>0.41866399999999998</v>
      </c>
      <c r="K241" s="27">
        <f>'AEO 2023 Table 49 Raw'!N225</f>
        <v>0.41455999999999998</v>
      </c>
      <c r="L241" s="27">
        <f>'AEO 2023 Table 49 Raw'!O225</f>
        <v>0.41242899999999999</v>
      </c>
      <c r="M241" s="27">
        <f>'AEO 2023 Table 49 Raw'!P225</f>
        <v>0.419153</v>
      </c>
      <c r="N241" s="27">
        <f>'AEO 2023 Table 49 Raw'!Q225</f>
        <v>0.42563899999999999</v>
      </c>
      <c r="O241" s="27">
        <f>'AEO 2023 Table 49 Raw'!R225</f>
        <v>0.424149</v>
      </c>
      <c r="P241" s="27">
        <f>'AEO 2023 Table 49 Raw'!S225</f>
        <v>0.42604599999999998</v>
      </c>
      <c r="Q241" s="27">
        <f>'AEO 2023 Table 49 Raw'!T225</f>
        <v>0.433917</v>
      </c>
      <c r="R241" s="27">
        <f>'AEO 2023 Table 49 Raw'!U225</f>
        <v>0.44806200000000002</v>
      </c>
      <c r="S241" s="27">
        <f>'AEO 2023 Table 49 Raw'!V225</f>
        <v>0.46653499999999998</v>
      </c>
      <c r="T241" s="27">
        <f>'AEO 2023 Table 49 Raw'!W225</f>
        <v>0.48714400000000002</v>
      </c>
      <c r="U241" s="27">
        <f>'AEO 2023 Table 49 Raw'!X225</f>
        <v>0.50612500000000005</v>
      </c>
      <c r="V241" s="27">
        <f>'AEO 2023 Table 49 Raw'!Y225</f>
        <v>0.52315400000000001</v>
      </c>
      <c r="W241" s="27">
        <f>'AEO 2023 Table 49 Raw'!Z225</f>
        <v>0.541713</v>
      </c>
      <c r="X241" s="27">
        <f>'AEO 2023 Table 49 Raw'!AA225</f>
        <v>0.56509200000000004</v>
      </c>
      <c r="Y241" s="27">
        <f>'AEO 2023 Table 49 Raw'!AB225</f>
        <v>0.58876099999999998</v>
      </c>
      <c r="Z241" s="27">
        <f>'AEO 2023 Table 49 Raw'!AC225</f>
        <v>0.60903499999999999</v>
      </c>
      <c r="AA241" s="27">
        <f>'AEO 2023 Table 49 Raw'!AD225</f>
        <v>0.63227100000000003</v>
      </c>
      <c r="AB241" s="27">
        <f>'AEO 2023 Table 49 Raw'!AE225</f>
        <v>0.66073700000000002</v>
      </c>
      <c r="AC241" s="27">
        <f>'AEO 2023 Table 49 Raw'!AF225</f>
        <v>0.69507399999999997</v>
      </c>
      <c r="AD241" s="27">
        <f>'AEO 2023 Table 49 Raw'!AG225</f>
        <v>0.73980999999999997</v>
      </c>
      <c r="AE241" s="27">
        <f>'AEO 2023 Table 49 Raw'!AH225</f>
        <v>0.78651300000000002</v>
      </c>
      <c r="AF241" s="45" t="str">
        <f>'AEO 2023 Table 49 Raw'!AI225</f>
        <v>- -</v>
      </c>
    </row>
    <row r="242" spans="1:32" ht="15" customHeight="1">
      <c r="A242" s="8" t="s">
        <v>1486</v>
      </c>
      <c r="B242" s="24" t="s">
        <v>1310</v>
      </c>
      <c r="C242" s="27">
        <f>'AEO 2023 Table 49 Raw'!F226</f>
        <v>266.95968599999998</v>
      </c>
      <c r="D242" s="27">
        <f>'AEO 2023 Table 49 Raw'!G226</f>
        <v>237.77616900000001</v>
      </c>
      <c r="E242" s="27">
        <f>'AEO 2023 Table 49 Raw'!H226</f>
        <v>232.62614400000001</v>
      </c>
      <c r="F242" s="27">
        <f>'AEO 2023 Table 49 Raw'!I226</f>
        <v>248.17169200000001</v>
      </c>
      <c r="G242" s="27">
        <f>'AEO 2023 Table 49 Raw'!J226</f>
        <v>262.18890399999998</v>
      </c>
      <c r="H242" s="27">
        <f>'AEO 2023 Table 49 Raw'!K226</f>
        <v>269.12570199999999</v>
      </c>
      <c r="I242" s="27">
        <f>'AEO 2023 Table 49 Raw'!L226</f>
        <v>272.99877900000001</v>
      </c>
      <c r="J242" s="27">
        <f>'AEO 2023 Table 49 Raw'!M226</f>
        <v>271.67849699999999</v>
      </c>
      <c r="K242" s="27">
        <f>'AEO 2023 Table 49 Raw'!N226</f>
        <v>265.068939</v>
      </c>
      <c r="L242" s="27">
        <f>'AEO 2023 Table 49 Raw'!O226</f>
        <v>259.51889</v>
      </c>
      <c r="M242" s="27">
        <f>'AEO 2023 Table 49 Raw'!P226</f>
        <v>259.15566999999999</v>
      </c>
      <c r="N242" s="27">
        <f>'AEO 2023 Table 49 Raw'!Q226</f>
        <v>258.15792800000003</v>
      </c>
      <c r="O242" s="27">
        <f>'AEO 2023 Table 49 Raw'!R226</f>
        <v>251.86479199999999</v>
      </c>
      <c r="P242" s="27">
        <f>'AEO 2023 Table 49 Raw'!S226</f>
        <v>247.14475999999999</v>
      </c>
      <c r="Q242" s="27">
        <f>'AEO 2023 Table 49 Raw'!T226</f>
        <v>245.309021</v>
      </c>
      <c r="R242" s="27">
        <f>'AEO 2023 Table 49 Raw'!U226</f>
        <v>246.249481</v>
      </c>
      <c r="S242" s="27">
        <f>'AEO 2023 Table 49 Raw'!V226</f>
        <v>248.61546300000001</v>
      </c>
      <c r="T242" s="27">
        <f>'AEO 2023 Table 49 Raw'!W226</f>
        <v>251.03659099999999</v>
      </c>
      <c r="U242" s="27">
        <f>'AEO 2023 Table 49 Raw'!X226</f>
        <v>251.52034</v>
      </c>
      <c r="V242" s="27">
        <f>'AEO 2023 Table 49 Raw'!Y226</f>
        <v>250.027771</v>
      </c>
      <c r="W242" s="27">
        <f>'AEO 2023 Table 49 Raw'!Z226</f>
        <v>248.30218500000001</v>
      </c>
      <c r="X242" s="27">
        <f>'AEO 2023 Table 49 Raw'!AA226</f>
        <v>247.770386</v>
      </c>
      <c r="Y242" s="27">
        <f>'AEO 2023 Table 49 Raw'!AB226</f>
        <v>246.30693099999999</v>
      </c>
      <c r="Z242" s="27">
        <f>'AEO 2023 Table 49 Raw'!AC226</f>
        <v>242.51406900000001</v>
      </c>
      <c r="AA242" s="27">
        <f>'AEO 2023 Table 49 Raw'!AD226</f>
        <v>239.1138</v>
      </c>
      <c r="AB242" s="27">
        <f>'AEO 2023 Table 49 Raw'!AE226</f>
        <v>236.855774</v>
      </c>
      <c r="AC242" s="27">
        <f>'AEO 2023 Table 49 Raw'!AF226</f>
        <v>235.78559899999999</v>
      </c>
      <c r="AD242" s="27">
        <f>'AEO 2023 Table 49 Raw'!AG226</f>
        <v>237.16709900000001</v>
      </c>
      <c r="AE242" s="27">
        <f>'AEO 2023 Table 49 Raw'!AH226</f>
        <v>238.047256</v>
      </c>
      <c r="AF242" s="45">
        <f>'AEO 2023 Table 49 Raw'!AI226</f>
        <v>-4.0000000000000001E-3</v>
      </c>
    </row>
    <row r="243" spans="1:32" ht="15" customHeight="1">
      <c r="A243" s="8" t="s">
        <v>1487</v>
      </c>
      <c r="B243" s="23" t="s">
        <v>1488</v>
      </c>
      <c r="C243" s="27">
        <f>'AEO 2023 Table 49 Raw'!F227</f>
        <v>691.80749500000002</v>
      </c>
      <c r="D243" s="27">
        <f>'AEO 2023 Table 49 Raw'!G227</f>
        <v>629.29083300000002</v>
      </c>
      <c r="E243" s="27">
        <f>'AEO 2023 Table 49 Raw'!H227</f>
        <v>633.80187999999998</v>
      </c>
      <c r="F243" s="27">
        <f>'AEO 2023 Table 49 Raw'!I227</f>
        <v>675.50988800000005</v>
      </c>
      <c r="G243" s="27">
        <f>'AEO 2023 Table 49 Raw'!J227</f>
        <v>706.94268799999998</v>
      </c>
      <c r="H243" s="27">
        <f>'AEO 2023 Table 49 Raw'!K227</f>
        <v>722.332581</v>
      </c>
      <c r="I243" s="27">
        <f>'AEO 2023 Table 49 Raw'!L227</f>
        <v>735.13305700000001</v>
      </c>
      <c r="J243" s="27">
        <f>'AEO 2023 Table 49 Raw'!M227</f>
        <v>739.68627900000001</v>
      </c>
      <c r="K243" s="27">
        <f>'AEO 2023 Table 49 Raw'!N227</f>
        <v>732.18676800000003</v>
      </c>
      <c r="L243" s="27">
        <f>'AEO 2023 Table 49 Raw'!O227</f>
        <v>727.44451900000001</v>
      </c>
      <c r="M243" s="27">
        <f>'AEO 2023 Table 49 Raw'!P227</f>
        <v>736.88232400000004</v>
      </c>
      <c r="N243" s="27">
        <f>'AEO 2023 Table 49 Raw'!Q227</f>
        <v>744.23999000000003</v>
      </c>
      <c r="O243" s="27">
        <f>'AEO 2023 Table 49 Raw'!R227</f>
        <v>734.83605999999997</v>
      </c>
      <c r="P243" s="27">
        <f>'AEO 2023 Table 49 Raw'!S227</f>
        <v>728.68798800000002</v>
      </c>
      <c r="Q243" s="27">
        <f>'AEO 2023 Table 49 Raw'!T227</f>
        <v>730.20495600000004</v>
      </c>
      <c r="R243" s="27">
        <f>'AEO 2023 Table 49 Raw'!U227</f>
        <v>739.506531</v>
      </c>
      <c r="S243" s="27">
        <f>'AEO 2023 Table 49 Raw'!V227</f>
        <v>753.9375</v>
      </c>
      <c r="T243" s="27">
        <f>'AEO 2023 Table 49 Raw'!W227</f>
        <v>769.52655000000004</v>
      </c>
      <c r="U243" s="27">
        <f>'AEO 2023 Table 49 Raw'!X227</f>
        <v>780.50903300000004</v>
      </c>
      <c r="V243" s="27">
        <f>'AEO 2023 Table 49 Raw'!Y227</f>
        <v>785.47686799999997</v>
      </c>
      <c r="W243" s="27">
        <f>'AEO 2023 Table 49 Raw'!Z227</f>
        <v>790.01892099999998</v>
      </c>
      <c r="X243" s="27">
        <f>'AEO 2023 Table 49 Raw'!AA227</f>
        <v>795.15801999999996</v>
      </c>
      <c r="Y243" s="27">
        <f>'AEO 2023 Table 49 Raw'!AB227</f>
        <v>796.85241699999995</v>
      </c>
      <c r="Z243" s="27">
        <f>'AEO 2023 Table 49 Raw'!AC227</f>
        <v>795.20581100000004</v>
      </c>
      <c r="AA243" s="27">
        <f>'AEO 2023 Table 49 Raw'!AD227</f>
        <v>795.78259300000002</v>
      </c>
      <c r="AB243" s="27">
        <f>'AEO 2023 Table 49 Raw'!AE227</f>
        <v>798.57061799999997</v>
      </c>
      <c r="AC243" s="27">
        <f>'AEO 2023 Table 49 Raw'!AF227</f>
        <v>803.84234600000002</v>
      </c>
      <c r="AD243" s="27">
        <f>'AEO 2023 Table 49 Raw'!AG227</f>
        <v>813.56030299999998</v>
      </c>
      <c r="AE243" s="27">
        <f>'AEO 2023 Table 49 Raw'!AH227</f>
        <v>822.402466</v>
      </c>
      <c r="AF243" s="45">
        <f>'AEO 2023 Table 49 Raw'!AI227</f>
        <v>6.0000000000000001E-3</v>
      </c>
    </row>
    <row r="244" spans="1:32" ht="15" customHeight="1">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c r="AA244" s="27"/>
      <c r="AB244" s="27"/>
      <c r="AC244" s="27"/>
      <c r="AD244" s="27"/>
      <c r="AE244" s="27"/>
      <c r="AF244" s="45"/>
    </row>
    <row r="245" spans="1:32" ht="15" customHeight="1">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c r="AA245" s="27"/>
      <c r="AB245" s="27"/>
      <c r="AC245" s="27"/>
      <c r="AD245" s="27"/>
      <c r="AE245" s="27"/>
      <c r="AF245" s="45"/>
    </row>
    <row r="246" spans="1:32" ht="15" customHeight="1">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c r="AA246" s="27"/>
      <c r="AB246" s="27"/>
      <c r="AC246" s="27"/>
      <c r="AD246" s="27"/>
      <c r="AE246" s="27"/>
      <c r="AF246" s="45"/>
    </row>
    <row r="247" spans="1:32" ht="15" customHeight="1">
      <c r="B247" s="23" t="s">
        <v>153</v>
      </c>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c r="AA247" s="27"/>
      <c r="AB247" s="27"/>
      <c r="AC247" s="27"/>
      <c r="AD247" s="27"/>
      <c r="AE247" s="27"/>
      <c r="AF247" s="45"/>
    </row>
    <row r="248" spans="1:32" ht="12" customHeight="1">
      <c r="A248" s="8" t="s">
        <v>1489</v>
      </c>
      <c r="B248" s="24" t="s">
        <v>1490</v>
      </c>
      <c r="C248" s="27">
        <f>'AEO 2023 Table 49 Raw'!F229</f>
        <v>1615.891357</v>
      </c>
      <c r="D248" s="27">
        <f>'AEO 2023 Table 49 Raw'!G229</f>
        <v>1600.9323730000001</v>
      </c>
      <c r="E248" s="27">
        <f>'AEO 2023 Table 49 Raw'!H229</f>
        <v>1644.85376</v>
      </c>
      <c r="F248" s="27">
        <f>'AEO 2023 Table 49 Raw'!I229</f>
        <v>1574.5444339999999</v>
      </c>
      <c r="G248" s="27">
        <f>'AEO 2023 Table 49 Raw'!J229</f>
        <v>1499.0898440000001</v>
      </c>
      <c r="H248" s="27">
        <f>'AEO 2023 Table 49 Raw'!K229</f>
        <v>1433.7574460000001</v>
      </c>
      <c r="I248" s="27">
        <f>'AEO 2023 Table 49 Raw'!L229</f>
        <v>1458.376587</v>
      </c>
      <c r="J248" s="27">
        <f>'AEO 2023 Table 49 Raw'!M229</f>
        <v>1434.913818</v>
      </c>
      <c r="K248" s="27">
        <f>'AEO 2023 Table 49 Raw'!N229</f>
        <v>1416.9963379999999</v>
      </c>
      <c r="L248" s="27">
        <f>'AEO 2023 Table 49 Raw'!O229</f>
        <v>1418.5966800000001</v>
      </c>
      <c r="M248" s="27">
        <f>'AEO 2023 Table 49 Raw'!P229</f>
        <v>1430.637817</v>
      </c>
      <c r="N248" s="27">
        <f>'AEO 2023 Table 49 Raw'!Q229</f>
        <v>1440.8774410000001</v>
      </c>
      <c r="O248" s="27">
        <f>'AEO 2023 Table 49 Raw'!R229</f>
        <v>1434.4746090000001</v>
      </c>
      <c r="P248" s="27">
        <f>'AEO 2023 Table 49 Raw'!S229</f>
        <v>1434.338379</v>
      </c>
      <c r="Q248" s="27">
        <f>'AEO 2023 Table 49 Raw'!T229</f>
        <v>1426.081177</v>
      </c>
      <c r="R248" s="27">
        <f>'AEO 2023 Table 49 Raw'!U229</f>
        <v>1427.626587</v>
      </c>
      <c r="S248" s="27">
        <f>'AEO 2023 Table 49 Raw'!V229</f>
        <v>1433.1831050000001</v>
      </c>
      <c r="T248" s="27">
        <f>'AEO 2023 Table 49 Raw'!W229</f>
        <v>1428.119751</v>
      </c>
      <c r="U248" s="27">
        <f>'AEO 2023 Table 49 Raw'!X229</f>
        <v>1434.4642329999999</v>
      </c>
      <c r="V248" s="27">
        <f>'AEO 2023 Table 49 Raw'!Y229</f>
        <v>1438.4960940000001</v>
      </c>
      <c r="W248" s="27">
        <f>'AEO 2023 Table 49 Raw'!Z229</f>
        <v>1442.3275149999999</v>
      </c>
      <c r="X248" s="27">
        <f>'AEO 2023 Table 49 Raw'!AA229</f>
        <v>1442.4663089999999</v>
      </c>
      <c r="Y248" s="27">
        <f>'AEO 2023 Table 49 Raw'!AB229</f>
        <v>1435.6829829999999</v>
      </c>
      <c r="Z248" s="27">
        <f>'AEO 2023 Table 49 Raw'!AC229</f>
        <v>1434.551025</v>
      </c>
      <c r="AA248" s="27">
        <f>'AEO 2023 Table 49 Raw'!AD229</f>
        <v>1435.9487300000001</v>
      </c>
      <c r="AB248" s="27">
        <f>'AEO 2023 Table 49 Raw'!AE229</f>
        <v>1440.077759</v>
      </c>
      <c r="AC248" s="27">
        <f>'AEO 2023 Table 49 Raw'!AF229</f>
        <v>1444.1961670000001</v>
      </c>
      <c r="AD248" s="27">
        <f>'AEO 2023 Table 49 Raw'!AG229</f>
        <v>1447.7235109999999</v>
      </c>
      <c r="AE248" s="27">
        <f>'AEO 2023 Table 49 Raw'!AH229</f>
        <v>1456.248779</v>
      </c>
      <c r="AF248" s="45">
        <f>'AEO 2023 Table 49 Raw'!AI229</f>
        <v>-4.0000000000000001E-3</v>
      </c>
    </row>
    <row r="249" spans="1:32" ht="15" customHeight="1">
      <c r="A249" s="8" t="s">
        <v>1491</v>
      </c>
      <c r="B249" s="24" t="s">
        <v>1492</v>
      </c>
      <c r="C249" s="27">
        <f>'AEO 2023 Table 49 Raw'!F230</f>
        <v>3.3663400000000001</v>
      </c>
      <c r="D249" s="27">
        <f>'AEO 2023 Table 49 Raw'!G230</f>
        <v>3.3698929999999998</v>
      </c>
      <c r="E249" s="27">
        <f>'AEO 2023 Table 49 Raw'!H230</f>
        <v>3.3734500000000001</v>
      </c>
      <c r="F249" s="27">
        <f>'AEO 2023 Table 49 Raw'!I230</f>
        <v>3.3770099999999998</v>
      </c>
      <c r="G249" s="27">
        <f>'AEO 2023 Table 49 Raw'!J230</f>
        <v>3.3805740000000002</v>
      </c>
      <c r="H249" s="27">
        <f>'AEO 2023 Table 49 Raw'!K230</f>
        <v>3.3841420000000002</v>
      </c>
      <c r="I249" s="27">
        <f>'AEO 2023 Table 49 Raw'!L230</f>
        <v>3.3877130000000002</v>
      </c>
      <c r="J249" s="27">
        <f>'AEO 2023 Table 49 Raw'!M230</f>
        <v>3.391289</v>
      </c>
      <c r="K249" s="27">
        <f>'AEO 2023 Table 49 Raw'!N230</f>
        <v>3.3948680000000002</v>
      </c>
      <c r="L249" s="27">
        <f>'AEO 2023 Table 49 Raw'!O230</f>
        <v>3.3984510000000001</v>
      </c>
      <c r="M249" s="27">
        <f>'AEO 2023 Table 49 Raw'!P230</f>
        <v>3.402037</v>
      </c>
      <c r="N249" s="27">
        <f>'AEO 2023 Table 49 Raw'!Q230</f>
        <v>3.4056280000000001</v>
      </c>
      <c r="O249" s="27">
        <f>'AEO 2023 Table 49 Raw'!R230</f>
        <v>3.4092220000000002</v>
      </c>
      <c r="P249" s="27">
        <f>'AEO 2023 Table 49 Raw'!S230</f>
        <v>3.41282</v>
      </c>
      <c r="Q249" s="27">
        <f>'AEO 2023 Table 49 Raw'!T230</f>
        <v>3.4164219999999998</v>
      </c>
      <c r="R249" s="27">
        <f>'AEO 2023 Table 49 Raw'!U230</f>
        <v>3.4200270000000002</v>
      </c>
      <c r="S249" s="27">
        <f>'AEO 2023 Table 49 Raw'!V230</f>
        <v>3.4236369999999998</v>
      </c>
      <c r="T249" s="27">
        <f>'AEO 2023 Table 49 Raw'!W230</f>
        <v>3.4272499999999999</v>
      </c>
      <c r="U249" s="27">
        <f>'AEO 2023 Table 49 Raw'!X230</f>
        <v>3.4308670000000001</v>
      </c>
      <c r="V249" s="27">
        <f>'AEO 2023 Table 49 Raw'!Y230</f>
        <v>3.434488</v>
      </c>
      <c r="W249" s="27">
        <f>'AEO 2023 Table 49 Raw'!Z230</f>
        <v>3.438113</v>
      </c>
      <c r="X249" s="27">
        <f>'AEO 2023 Table 49 Raw'!AA230</f>
        <v>3.4417409999999999</v>
      </c>
      <c r="Y249" s="27">
        <f>'AEO 2023 Table 49 Raw'!AB230</f>
        <v>3.445373</v>
      </c>
      <c r="Z249" s="27">
        <f>'AEO 2023 Table 49 Raw'!AC230</f>
        <v>3.4490099999999999</v>
      </c>
      <c r="AA249" s="27">
        <f>'AEO 2023 Table 49 Raw'!AD230</f>
        <v>3.4526490000000001</v>
      </c>
      <c r="AB249" s="27">
        <f>'AEO 2023 Table 49 Raw'!AE230</f>
        <v>3.4562930000000001</v>
      </c>
      <c r="AC249" s="27">
        <f>'AEO 2023 Table 49 Raw'!AF230</f>
        <v>3.4599410000000002</v>
      </c>
      <c r="AD249" s="27">
        <f>'AEO 2023 Table 49 Raw'!AG230</f>
        <v>3.4635929999999999</v>
      </c>
      <c r="AE249" s="27">
        <f>'AEO 2023 Table 49 Raw'!AH230</f>
        <v>3.4672480000000001</v>
      </c>
      <c r="AF249" s="45">
        <f>'AEO 2023 Table 49 Raw'!AI230</f>
        <v>1E-3</v>
      </c>
    </row>
    <row r="250" spans="1:32" ht="15" customHeight="1">
      <c r="B250" s="23" t="s">
        <v>1493</v>
      </c>
      <c r="C250" s="27">
        <f>'AEO 2023 Table 49 Raw'!F231</f>
        <v>0</v>
      </c>
      <c r="D250" s="27">
        <f>'AEO 2023 Table 49 Raw'!G231</f>
        <v>0</v>
      </c>
      <c r="E250" s="27">
        <f>'AEO 2023 Table 49 Raw'!H231</f>
        <v>0</v>
      </c>
      <c r="F250" s="27">
        <f>'AEO 2023 Table 49 Raw'!I231</f>
        <v>0</v>
      </c>
      <c r="G250" s="27">
        <f>'AEO 2023 Table 49 Raw'!J231</f>
        <v>0</v>
      </c>
      <c r="H250" s="27">
        <f>'AEO 2023 Table 49 Raw'!K231</f>
        <v>0</v>
      </c>
      <c r="I250" s="27">
        <f>'AEO 2023 Table 49 Raw'!L231</f>
        <v>0</v>
      </c>
      <c r="J250" s="27">
        <f>'AEO 2023 Table 49 Raw'!M231</f>
        <v>0</v>
      </c>
      <c r="K250" s="27">
        <f>'AEO 2023 Table 49 Raw'!N231</f>
        <v>0</v>
      </c>
      <c r="L250" s="27">
        <f>'AEO 2023 Table 49 Raw'!O231</f>
        <v>0</v>
      </c>
      <c r="M250" s="27">
        <f>'AEO 2023 Table 49 Raw'!P231</f>
        <v>0</v>
      </c>
      <c r="N250" s="27">
        <f>'AEO 2023 Table 49 Raw'!Q231</f>
        <v>0</v>
      </c>
      <c r="O250" s="27">
        <f>'AEO 2023 Table 49 Raw'!R231</f>
        <v>0</v>
      </c>
      <c r="P250" s="27">
        <f>'AEO 2023 Table 49 Raw'!S231</f>
        <v>0</v>
      </c>
      <c r="Q250" s="27">
        <f>'AEO 2023 Table 49 Raw'!T231</f>
        <v>0</v>
      </c>
      <c r="R250" s="27">
        <f>'AEO 2023 Table 49 Raw'!U231</f>
        <v>0</v>
      </c>
      <c r="S250" s="27">
        <f>'AEO 2023 Table 49 Raw'!V231</f>
        <v>0</v>
      </c>
      <c r="T250" s="27">
        <f>'AEO 2023 Table 49 Raw'!W231</f>
        <v>0</v>
      </c>
      <c r="U250" s="27">
        <f>'AEO 2023 Table 49 Raw'!X231</f>
        <v>0</v>
      </c>
      <c r="V250" s="27">
        <f>'AEO 2023 Table 49 Raw'!Y231</f>
        <v>0</v>
      </c>
      <c r="W250" s="27">
        <f>'AEO 2023 Table 49 Raw'!Z231</f>
        <v>0</v>
      </c>
      <c r="X250" s="27">
        <f>'AEO 2023 Table 49 Raw'!AA231</f>
        <v>0</v>
      </c>
      <c r="Y250" s="27">
        <f>'AEO 2023 Table 49 Raw'!AB231</f>
        <v>0</v>
      </c>
      <c r="Z250" s="27">
        <f>'AEO 2023 Table 49 Raw'!AC231</f>
        <v>0</v>
      </c>
      <c r="AA250" s="27">
        <f>'AEO 2023 Table 49 Raw'!AD231</f>
        <v>0</v>
      </c>
      <c r="AB250" s="27">
        <f>'AEO 2023 Table 49 Raw'!AE231</f>
        <v>0</v>
      </c>
      <c r="AC250" s="27">
        <f>'AEO 2023 Table 49 Raw'!AF231</f>
        <v>0</v>
      </c>
      <c r="AD250" s="27">
        <f>'AEO 2023 Table 49 Raw'!AG231</f>
        <v>0</v>
      </c>
      <c r="AE250" s="27">
        <f>'AEO 2023 Table 49 Raw'!AH231</f>
        <v>0</v>
      </c>
      <c r="AF250" s="45">
        <f>'AEO 2023 Table 49 Raw'!AI231</f>
        <v>0</v>
      </c>
    </row>
    <row r="251" spans="1:32" ht="15" customHeight="1">
      <c r="A251" s="8" t="s">
        <v>1494</v>
      </c>
      <c r="B251" s="24" t="s">
        <v>1495</v>
      </c>
      <c r="C251" s="27">
        <f>'AEO 2023 Table 49 Raw'!F232</f>
        <v>479.50054899999998</v>
      </c>
      <c r="D251" s="27">
        <f>'AEO 2023 Table 49 Raw'!G232</f>
        <v>474.03872699999999</v>
      </c>
      <c r="E251" s="27">
        <f>'AEO 2023 Table 49 Raw'!H232</f>
        <v>485.99523900000003</v>
      </c>
      <c r="F251" s="27">
        <f>'AEO 2023 Table 49 Raw'!I232</f>
        <v>464.21972699999998</v>
      </c>
      <c r="G251" s="27">
        <f>'AEO 2023 Table 49 Raw'!J232</f>
        <v>440.84536700000001</v>
      </c>
      <c r="H251" s="27">
        <f>'AEO 2023 Table 49 Raw'!K232</f>
        <v>420.34588600000001</v>
      </c>
      <c r="I251" s="27">
        <f>'AEO 2023 Table 49 Raw'!L232</f>
        <v>426.04513500000002</v>
      </c>
      <c r="J251" s="27">
        <f>'AEO 2023 Table 49 Raw'!M232</f>
        <v>417.49258400000002</v>
      </c>
      <c r="K251" s="27">
        <f>'AEO 2023 Table 49 Raw'!N232</f>
        <v>410.40325899999999</v>
      </c>
      <c r="L251" s="27">
        <f>'AEO 2023 Table 49 Raw'!O232</f>
        <v>408.79193099999998</v>
      </c>
      <c r="M251" s="27">
        <f>'AEO 2023 Table 49 Raw'!P232</f>
        <v>409.76800500000002</v>
      </c>
      <c r="N251" s="27">
        <f>'AEO 2023 Table 49 Raw'!Q232</f>
        <v>409.79217499999999</v>
      </c>
      <c r="O251" s="27">
        <f>'AEO 2023 Table 49 Raw'!R232</f>
        <v>404.68826300000001</v>
      </c>
      <c r="P251" s="27">
        <f>'AEO 2023 Table 49 Raw'!S232</f>
        <v>400.98950200000002</v>
      </c>
      <c r="Q251" s="27">
        <f>'AEO 2023 Table 49 Raw'!T232</f>
        <v>394.67639200000002</v>
      </c>
      <c r="R251" s="27">
        <f>'AEO 2023 Table 49 Raw'!U232</f>
        <v>390.74063100000001</v>
      </c>
      <c r="S251" s="27">
        <f>'AEO 2023 Table 49 Raw'!V232</f>
        <v>387.53753699999999</v>
      </c>
      <c r="T251" s="27">
        <f>'AEO 2023 Table 49 Raw'!W232</f>
        <v>381.13217200000003</v>
      </c>
      <c r="U251" s="27">
        <f>'AEO 2023 Table 49 Raw'!X232</f>
        <v>377.45034800000002</v>
      </c>
      <c r="V251" s="27">
        <f>'AEO 2023 Table 49 Raw'!Y232</f>
        <v>372.81863399999997</v>
      </c>
      <c r="W251" s="27">
        <f>'AEO 2023 Table 49 Raw'!Z232</f>
        <v>367.81625400000001</v>
      </c>
      <c r="X251" s="27">
        <f>'AEO 2023 Table 49 Raw'!AA232</f>
        <v>361.58444200000002</v>
      </c>
      <c r="Y251" s="27">
        <f>'AEO 2023 Table 49 Raw'!AB232</f>
        <v>353.39300500000002</v>
      </c>
      <c r="Z251" s="27">
        <f>'AEO 2023 Table 49 Raw'!AC232</f>
        <v>346.39276100000001</v>
      </c>
      <c r="AA251" s="27">
        <f>'AEO 2023 Table 49 Raw'!AD232</f>
        <v>339.78375199999999</v>
      </c>
      <c r="AB251" s="27">
        <f>'AEO 2023 Table 49 Raw'!AE232</f>
        <v>332.59033199999999</v>
      </c>
      <c r="AC251" s="27">
        <f>'AEO 2023 Table 49 Raw'!AF232</f>
        <v>325.54409800000002</v>
      </c>
      <c r="AD251" s="27">
        <f>'AEO 2023 Table 49 Raw'!AG232</f>
        <v>318.51464800000002</v>
      </c>
      <c r="AE251" s="27">
        <f>'AEO 2023 Table 49 Raw'!AH232</f>
        <v>312.70816000000002</v>
      </c>
      <c r="AF251" s="45">
        <f>'AEO 2023 Table 49 Raw'!AI232</f>
        <v>-1.4999999999999999E-2</v>
      </c>
    </row>
    <row r="252" spans="1:32" ht="12" customHeight="1">
      <c r="A252" s="8" t="s">
        <v>1496</v>
      </c>
      <c r="B252" s="24" t="s">
        <v>1497</v>
      </c>
      <c r="C252" s="27">
        <f>'AEO 2023 Table 49 Raw'!F233</f>
        <v>0</v>
      </c>
      <c r="D252" s="27">
        <f>'AEO 2023 Table 49 Raw'!G233</f>
        <v>0</v>
      </c>
      <c r="E252" s="27">
        <f>'AEO 2023 Table 49 Raw'!H233</f>
        <v>0</v>
      </c>
      <c r="F252" s="27">
        <f>'AEO 2023 Table 49 Raw'!I233</f>
        <v>0</v>
      </c>
      <c r="G252" s="27">
        <f>'AEO 2023 Table 49 Raw'!J233</f>
        <v>0</v>
      </c>
      <c r="H252" s="27">
        <f>'AEO 2023 Table 49 Raw'!K233</f>
        <v>0</v>
      </c>
      <c r="I252" s="27">
        <f>'AEO 2023 Table 49 Raw'!L233</f>
        <v>0</v>
      </c>
      <c r="J252" s="27">
        <f>'AEO 2023 Table 49 Raw'!M233</f>
        <v>0</v>
      </c>
      <c r="K252" s="27">
        <f>'AEO 2023 Table 49 Raw'!N233</f>
        <v>0</v>
      </c>
      <c r="L252" s="27">
        <f>'AEO 2023 Table 49 Raw'!O233</f>
        <v>0</v>
      </c>
      <c r="M252" s="27">
        <f>'AEO 2023 Table 49 Raw'!P233</f>
        <v>0</v>
      </c>
      <c r="N252" s="27">
        <f>'AEO 2023 Table 49 Raw'!Q233</f>
        <v>0</v>
      </c>
      <c r="O252" s="27">
        <f>'AEO 2023 Table 49 Raw'!R233</f>
        <v>0</v>
      </c>
      <c r="P252" s="27">
        <f>'AEO 2023 Table 49 Raw'!S233</f>
        <v>0</v>
      </c>
      <c r="Q252" s="27">
        <f>'AEO 2023 Table 49 Raw'!T233</f>
        <v>0</v>
      </c>
      <c r="R252" s="27">
        <f>'AEO 2023 Table 49 Raw'!U233</f>
        <v>0</v>
      </c>
      <c r="S252" s="27">
        <f>'AEO 2023 Table 49 Raw'!V233</f>
        <v>0</v>
      </c>
      <c r="T252" s="27">
        <f>'AEO 2023 Table 49 Raw'!W233</f>
        <v>0</v>
      </c>
      <c r="U252" s="27">
        <f>'AEO 2023 Table 49 Raw'!X233</f>
        <v>0</v>
      </c>
      <c r="V252" s="27">
        <f>'AEO 2023 Table 49 Raw'!Y233</f>
        <v>0</v>
      </c>
      <c r="W252" s="27">
        <f>'AEO 2023 Table 49 Raw'!Z233</f>
        <v>0</v>
      </c>
      <c r="X252" s="27">
        <f>'AEO 2023 Table 49 Raw'!AA233</f>
        <v>0</v>
      </c>
      <c r="Y252" s="27">
        <f>'AEO 2023 Table 49 Raw'!AB233</f>
        <v>0</v>
      </c>
      <c r="Z252" s="27">
        <f>'AEO 2023 Table 49 Raw'!AC233</f>
        <v>0</v>
      </c>
      <c r="AA252" s="27">
        <f>'AEO 2023 Table 49 Raw'!AD233</f>
        <v>0</v>
      </c>
      <c r="AB252" s="27">
        <f>'AEO 2023 Table 49 Raw'!AE233</f>
        <v>0</v>
      </c>
      <c r="AC252" s="27">
        <f>'AEO 2023 Table 49 Raw'!AF233</f>
        <v>0</v>
      </c>
      <c r="AD252" s="27">
        <f>'AEO 2023 Table 49 Raw'!AG233</f>
        <v>0</v>
      </c>
      <c r="AE252" s="27">
        <f>'AEO 2023 Table 49 Raw'!AH233</f>
        <v>0</v>
      </c>
      <c r="AF252" s="45" t="str">
        <f>'AEO 2023 Table 49 Raw'!AI233</f>
        <v>- -</v>
      </c>
    </row>
    <row r="253" spans="1:32" ht="15" customHeight="1">
      <c r="A253" s="8" t="s">
        <v>1498</v>
      </c>
      <c r="B253" s="24" t="s">
        <v>1499</v>
      </c>
      <c r="C253" s="27">
        <f>'AEO 2023 Table 49 Raw'!F234</f>
        <v>0</v>
      </c>
      <c r="D253" s="27">
        <f>'AEO 2023 Table 49 Raw'!G234</f>
        <v>0</v>
      </c>
      <c r="E253" s="27">
        <f>'AEO 2023 Table 49 Raw'!H234</f>
        <v>0</v>
      </c>
      <c r="F253" s="27">
        <f>'AEO 2023 Table 49 Raw'!I234</f>
        <v>0</v>
      </c>
      <c r="G253" s="27">
        <f>'AEO 2023 Table 49 Raw'!J234</f>
        <v>0</v>
      </c>
      <c r="H253" s="27">
        <f>'AEO 2023 Table 49 Raw'!K234</f>
        <v>0</v>
      </c>
      <c r="I253" s="27">
        <f>'AEO 2023 Table 49 Raw'!L234</f>
        <v>0</v>
      </c>
      <c r="J253" s="27">
        <f>'AEO 2023 Table 49 Raw'!M234</f>
        <v>0</v>
      </c>
      <c r="K253" s="27">
        <f>'AEO 2023 Table 49 Raw'!N234</f>
        <v>0</v>
      </c>
      <c r="L253" s="27">
        <f>'AEO 2023 Table 49 Raw'!O234</f>
        <v>0</v>
      </c>
      <c r="M253" s="27">
        <f>'AEO 2023 Table 49 Raw'!P234</f>
        <v>0</v>
      </c>
      <c r="N253" s="27">
        <f>'AEO 2023 Table 49 Raw'!Q234</f>
        <v>0</v>
      </c>
      <c r="O253" s="27">
        <f>'AEO 2023 Table 49 Raw'!R234</f>
        <v>0</v>
      </c>
      <c r="P253" s="27">
        <f>'AEO 2023 Table 49 Raw'!S234</f>
        <v>0</v>
      </c>
      <c r="Q253" s="27">
        <f>'AEO 2023 Table 49 Raw'!T234</f>
        <v>0</v>
      </c>
      <c r="R253" s="27">
        <f>'AEO 2023 Table 49 Raw'!U234</f>
        <v>0</v>
      </c>
      <c r="S253" s="27">
        <f>'AEO 2023 Table 49 Raw'!V234</f>
        <v>0</v>
      </c>
      <c r="T253" s="27">
        <f>'AEO 2023 Table 49 Raw'!W234</f>
        <v>0</v>
      </c>
      <c r="U253" s="27">
        <f>'AEO 2023 Table 49 Raw'!X234</f>
        <v>0</v>
      </c>
      <c r="V253" s="27">
        <f>'AEO 2023 Table 49 Raw'!Y234</f>
        <v>0</v>
      </c>
      <c r="W253" s="27">
        <f>'AEO 2023 Table 49 Raw'!Z234</f>
        <v>0</v>
      </c>
      <c r="X253" s="27">
        <f>'AEO 2023 Table 49 Raw'!AA234</f>
        <v>0</v>
      </c>
      <c r="Y253" s="27">
        <f>'AEO 2023 Table 49 Raw'!AB234</f>
        <v>0</v>
      </c>
      <c r="Z253" s="27">
        <f>'AEO 2023 Table 49 Raw'!AC234</f>
        <v>0</v>
      </c>
      <c r="AA253" s="27">
        <f>'AEO 2023 Table 49 Raw'!AD234</f>
        <v>0</v>
      </c>
      <c r="AB253" s="27">
        <f>'AEO 2023 Table 49 Raw'!AE234</f>
        <v>0</v>
      </c>
      <c r="AC253" s="27">
        <f>'AEO 2023 Table 49 Raw'!AF234</f>
        <v>0</v>
      </c>
      <c r="AD253" s="27">
        <f>'AEO 2023 Table 49 Raw'!AG234</f>
        <v>0</v>
      </c>
      <c r="AE253" s="27">
        <f>'AEO 2023 Table 49 Raw'!AH234</f>
        <v>0</v>
      </c>
      <c r="AF253" s="45" t="str">
        <f>'AEO 2023 Table 49 Raw'!AI234</f>
        <v>- -</v>
      </c>
    </row>
    <row r="254" spans="1:32" ht="15" customHeight="1">
      <c r="A254" s="8" t="s">
        <v>1500</v>
      </c>
      <c r="B254" s="24" t="s">
        <v>1501</v>
      </c>
      <c r="C254" s="27">
        <f>'AEO 2023 Table 49 Raw'!F235</f>
        <v>0.51370000000000005</v>
      </c>
      <c r="D254" s="27">
        <f>'AEO 2023 Table 49 Raw'!G235</f>
        <v>1.0304249999999999</v>
      </c>
      <c r="E254" s="27">
        <f>'AEO 2023 Table 49 Raw'!H235</f>
        <v>1.592762</v>
      </c>
      <c r="F254" s="27">
        <f>'AEO 2023 Table 49 Raw'!I235</f>
        <v>2.0342750000000001</v>
      </c>
      <c r="G254" s="27">
        <f>'AEO 2023 Table 49 Raw'!J235</f>
        <v>2.5970089999999999</v>
      </c>
      <c r="H254" s="27">
        <f>'AEO 2023 Table 49 Raw'!K235</f>
        <v>3.3235860000000002</v>
      </c>
      <c r="I254" s="27">
        <f>'AEO 2023 Table 49 Raw'!L235</f>
        <v>4.4448740000000004</v>
      </c>
      <c r="J254" s="27">
        <f>'AEO 2023 Table 49 Raw'!M235</f>
        <v>5.6249989999999999</v>
      </c>
      <c r="K254" s="27">
        <f>'AEO 2023 Table 49 Raw'!N235</f>
        <v>6.990361</v>
      </c>
      <c r="L254" s="27">
        <f>'AEO 2023 Table 49 Raw'!O235</f>
        <v>8.632612</v>
      </c>
      <c r="M254" s="27">
        <f>'AEO 2023 Table 49 Raw'!P235</f>
        <v>10.755844</v>
      </c>
      <c r="N254" s="27">
        <f>'AEO 2023 Table 49 Raw'!Q235</f>
        <v>13.295000999999999</v>
      </c>
      <c r="O254" s="27">
        <f>'AEO 2023 Table 49 Raw'!R235</f>
        <v>16.074755</v>
      </c>
      <c r="P254" s="27">
        <f>'AEO 2023 Table 49 Raw'!S235</f>
        <v>19.290071000000001</v>
      </c>
      <c r="Q254" s="27">
        <f>'AEO 2023 Table 49 Raw'!T235</f>
        <v>22.743151000000001</v>
      </c>
      <c r="R254" s="27">
        <f>'AEO 2023 Table 49 Raw'!U235</f>
        <v>26.690667999999999</v>
      </c>
      <c r="S254" s="27">
        <f>'AEO 2023 Table 49 Raw'!V235</f>
        <v>31.076626000000001</v>
      </c>
      <c r="T254" s="27">
        <f>'AEO 2023 Table 49 Raw'!W235</f>
        <v>35.563327999999998</v>
      </c>
      <c r="U254" s="27">
        <f>'AEO 2023 Table 49 Raw'!X235</f>
        <v>40.655144</v>
      </c>
      <c r="V254" s="27">
        <f>'AEO 2023 Table 49 Raw'!Y235</f>
        <v>46.020004</v>
      </c>
      <c r="W254" s="27">
        <f>'AEO 2023 Table 49 Raw'!Z235</f>
        <v>51.695194000000001</v>
      </c>
      <c r="X254" s="27">
        <f>'AEO 2023 Table 49 Raw'!AA235</f>
        <v>57.525084999999997</v>
      </c>
      <c r="Y254" s="27">
        <f>'AEO 2023 Table 49 Raw'!AB235</f>
        <v>63.305785999999998</v>
      </c>
      <c r="Z254" s="27">
        <f>'AEO 2023 Table 49 Raw'!AC235</f>
        <v>69.538535999999993</v>
      </c>
      <c r="AA254" s="27">
        <f>'AEO 2023 Table 49 Raw'!AD235</f>
        <v>76.113838000000001</v>
      </c>
      <c r="AB254" s="27">
        <f>'AEO 2023 Table 49 Raw'!AE235</f>
        <v>84.063445999999999</v>
      </c>
      <c r="AC254" s="27">
        <f>'AEO 2023 Table 49 Raw'!AF235</f>
        <v>91.860686999999999</v>
      </c>
      <c r="AD254" s="27">
        <f>'AEO 2023 Table 49 Raw'!AG235</f>
        <v>99.468627999999995</v>
      </c>
      <c r="AE254" s="27">
        <f>'AEO 2023 Table 49 Raw'!AH235</f>
        <v>107.29312899999999</v>
      </c>
      <c r="AF254" s="45">
        <f>'AEO 2023 Table 49 Raw'!AI235</f>
        <v>0.21</v>
      </c>
    </row>
    <row r="255" spans="1:32" ht="12" customHeight="1">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c r="AA255" s="27"/>
      <c r="AB255" s="27"/>
      <c r="AC255" s="27"/>
      <c r="AD255" s="27"/>
      <c r="AE255" s="27"/>
      <c r="AF255" s="45"/>
    </row>
    <row r="256" spans="1:32" ht="15" customHeight="1">
      <c r="B256" s="23" t="s">
        <v>154</v>
      </c>
      <c r="C256" s="27">
        <f>'AEO 2023 Table 49 Raw'!F237</f>
        <v>444.89962800000001</v>
      </c>
      <c r="D256" s="27">
        <f>'AEO 2023 Table 49 Raw'!G237</f>
        <v>448.76980600000002</v>
      </c>
      <c r="E256" s="27">
        <f>'AEO 2023 Table 49 Raw'!H237</f>
        <v>442.17297400000001</v>
      </c>
      <c r="F256" s="27">
        <f>'AEO 2023 Table 49 Raw'!I237</f>
        <v>437.82516500000003</v>
      </c>
      <c r="G256" s="27">
        <f>'AEO 2023 Table 49 Raw'!J237</f>
        <v>434.28051799999997</v>
      </c>
      <c r="H256" s="27">
        <f>'AEO 2023 Table 49 Raw'!K237</f>
        <v>430.10589599999997</v>
      </c>
      <c r="I256" s="27">
        <f>'AEO 2023 Table 49 Raw'!L237</f>
        <v>425.93753099999998</v>
      </c>
      <c r="J256" s="27">
        <f>'AEO 2023 Table 49 Raw'!M237</f>
        <v>421.246399</v>
      </c>
      <c r="K256" s="27">
        <f>'AEO 2023 Table 49 Raw'!N237</f>
        <v>417.12356599999998</v>
      </c>
      <c r="L256" s="27">
        <f>'AEO 2023 Table 49 Raw'!O237</f>
        <v>413.34899899999999</v>
      </c>
      <c r="M256" s="27">
        <f>'AEO 2023 Table 49 Raw'!P237</f>
        <v>410.79986600000001</v>
      </c>
      <c r="N256" s="27">
        <f>'AEO 2023 Table 49 Raw'!Q237</f>
        <v>408.26834100000002</v>
      </c>
      <c r="O256" s="27">
        <f>'AEO 2023 Table 49 Raw'!R237</f>
        <v>404.54150399999997</v>
      </c>
      <c r="P256" s="27">
        <f>'AEO 2023 Table 49 Raw'!S237</f>
        <v>400.73419200000001</v>
      </c>
      <c r="Q256" s="27">
        <f>'AEO 2023 Table 49 Raw'!T237</f>
        <v>396.48425300000002</v>
      </c>
      <c r="R256" s="27">
        <f>'AEO 2023 Table 49 Raw'!U237</f>
        <v>393.49023399999999</v>
      </c>
      <c r="S256" s="27">
        <f>'AEO 2023 Table 49 Raw'!V237</f>
        <v>390.38732900000002</v>
      </c>
      <c r="T256" s="27">
        <f>'AEO 2023 Table 49 Raw'!W237</f>
        <v>387.22555499999999</v>
      </c>
      <c r="U256" s="27">
        <f>'AEO 2023 Table 49 Raw'!X237</f>
        <v>384.34295700000001</v>
      </c>
      <c r="V256" s="27">
        <f>'AEO 2023 Table 49 Raw'!Y237</f>
        <v>381.26913500000001</v>
      </c>
      <c r="W256" s="27">
        <f>'AEO 2023 Table 49 Raw'!Z237</f>
        <v>378.72885100000002</v>
      </c>
      <c r="X256" s="27">
        <f>'AEO 2023 Table 49 Raw'!AA237</f>
        <v>376.320831</v>
      </c>
      <c r="Y256" s="27">
        <f>'AEO 2023 Table 49 Raw'!AB237</f>
        <v>373.83056599999998</v>
      </c>
      <c r="Z256" s="27">
        <f>'AEO 2023 Table 49 Raw'!AC237</f>
        <v>371.47833300000002</v>
      </c>
      <c r="AA256" s="27">
        <f>'AEO 2023 Table 49 Raw'!AD237</f>
        <v>369.30810500000001</v>
      </c>
      <c r="AB256" s="27">
        <f>'AEO 2023 Table 49 Raw'!AE237</f>
        <v>366.82132000000001</v>
      </c>
      <c r="AC256" s="27">
        <f>'AEO 2023 Table 49 Raw'!AF237</f>
        <v>364.14447000000001</v>
      </c>
      <c r="AD256" s="27">
        <f>'AEO 2023 Table 49 Raw'!AG237</f>
        <v>362.368134</v>
      </c>
      <c r="AE256" s="27">
        <f>'AEO 2023 Table 49 Raw'!AH237</f>
        <v>360.92669699999999</v>
      </c>
      <c r="AF256" s="45">
        <f>'AEO 2023 Table 49 Raw'!AI237</f>
        <v>-7.0000000000000001E-3</v>
      </c>
    </row>
    <row r="257" spans="1:32" ht="15" customHeight="1">
      <c r="A257" s="8" t="s">
        <v>1502</v>
      </c>
      <c r="B257" s="24" t="s">
        <v>1503</v>
      </c>
      <c r="C257" s="27">
        <f>'AEO 2023 Table 49 Raw'!F238</f>
        <v>4.8202259999999999</v>
      </c>
      <c r="D257" s="27">
        <f>'AEO 2023 Table 49 Raw'!G238</f>
        <v>4.8389660000000001</v>
      </c>
      <c r="E257" s="27">
        <f>'AEO 2023 Table 49 Raw'!H238</f>
        <v>4.8577789999999998</v>
      </c>
      <c r="F257" s="27">
        <f>'AEO 2023 Table 49 Raw'!I238</f>
        <v>4.876665</v>
      </c>
      <c r="G257" s="27">
        <f>'AEO 2023 Table 49 Raw'!J238</f>
        <v>4.8956239999999998</v>
      </c>
      <c r="H257" s="27">
        <f>'AEO 2023 Table 49 Raw'!K238</f>
        <v>4.9146570000000001</v>
      </c>
      <c r="I257" s="27">
        <f>'AEO 2023 Table 49 Raw'!L238</f>
        <v>4.933764</v>
      </c>
      <c r="J257" s="27">
        <f>'AEO 2023 Table 49 Raw'!M238</f>
        <v>4.9529449999999997</v>
      </c>
      <c r="K257" s="27">
        <f>'AEO 2023 Table 49 Raw'!N238</f>
        <v>4.9722</v>
      </c>
      <c r="L257" s="27">
        <f>'AEO 2023 Table 49 Raw'!O238</f>
        <v>4.9915310000000002</v>
      </c>
      <c r="M257" s="27">
        <f>'AEO 2023 Table 49 Raw'!P238</f>
        <v>5.0109370000000002</v>
      </c>
      <c r="N257" s="27">
        <f>'AEO 2023 Table 49 Raw'!Q238</f>
        <v>5.0304180000000001</v>
      </c>
      <c r="O257" s="27">
        <f>'AEO 2023 Table 49 Raw'!R238</f>
        <v>5.0499749999999999</v>
      </c>
      <c r="P257" s="27">
        <f>'AEO 2023 Table 49 Raw'!S238</f>
        <v>5.0696079999999997</v>
      </c>
      <c r="Q257" s="27">
        <f>'AEO 2023 Table 49 Raw'!T238</f>
        <v>5.0893170000000003</v>
      </c>
      <c r="R257" s="27">
        <f>'AEO 2023 Table 49 Raw'!U238</f>
        <v>5.1091030000000002</v>
      </c>
      <c r="S257" s="27">
        <f>'AEO 2023 Table 49 Raw'!V238</f>
        <v>5.1289660000000001</v>
      </c>
      <c r="T257" s="27">
        <f>'AEO 2023 Table 49 Raw'!W238</f>
        <v>5.1489060000000002</v>
      </c>
      <c r="U257" s="27">
        <f>'AEO 2023 Table 49 Raw'!X238</f>
        <v>5.1689230000000004</v>
      </c>
      <c r="V257" s="27">
        <f>'AEO 2023 Table 49 Raw'!Y238</f>
        <v>5.189019</v>
      </c>
      <c r="W257" s="27">
        <f>'AEO 2023 Table 49 Raw'!Z238</f>
        <v>5.2091919999999998</v>
      </c>
      <c r="X257" s="27">
        <f>'AEO 2023 Table 49 Raw'!AA238</f>
        <v>5.2294450000000001</v>
      </c>
      <c r="Y257" s="27">
        <f>'AEO 2023 Table 49 Raw'!AB238</f>
        <v>5.2497749999999996</v>
      </c>
      <c r="Z257" s="27">
        <f>'AEO 2023 Table 49 Raw'!AC238</f>
        <v>5.2701849999999997</v>
      </c>
      <c r="AA257" s="27">
        <f>'AEO 2023 Table 49 Raw'!AD238</f>
        <v>5.2906740000000001</v>
      </c>
      <c r="AB257" s="27">
        <f>'AEO 2023 Table 49 Raw'!AE238</f>
        <v>5.3112430000000002</v>
      </c>
      <c r="AC257" s="27">
        <f>'AEO 2023 Table 49 Raw'!AF238</f>
        <v>5.3318919999999999</v>
      </c>
      <c r="AD257" s="27">
        <f>'AEO 2023 Table 49 Raw'!AG238</f>
        <v>5.3526210000000001</v>
      </c>
      <c r="AE257" s="27">
        <f>'AEO 2023 Table 49 Raw'!AH238</f>
        <v>5.3734299999999999</v>
      </c>
      <c r="AF257" s="45">
        <f>'AEO 2023 Table 49 Raw'!AI238</f>
        <v>4.0000000000000001E-3</v>
      </c>
    </row>
    <row r="258" spans="1:32" ht="15" customHeight="1">
      <c r="A258" s="8" t="s">
        <v>1504</v>
      </c>
      <c r="B258" s="24" t="s">
        <v>1492</v>
      </c>
      <c r="C258" s="27">
        <f>'AEO 2023 Table 49 Raw'!F239</f>
        <v>0</v>
      </c>
      <c r="D258" s="27">
        <f>'AEO 2023 Table 49 Raw'!G239</f>
        <v>0</v>
      </c>
      <c r="E258" s="27">
        <f>'AEO 2023 Table 49 Raw'!H239</f>
        <v>0</v>
      </c>
      <c r="F258" s="27">
        <f>'AEO 2023 Table 49 Raw'!I239</f>
        <v>0</v>
      </c>
      <c r="G258" s="27">
        <f>'AEO 2023 Table 49 Raw'!J239</f>
        <v>0</v>
      </c>
      <c r="H258" s="27">
        <f>'AEO 2023 Table 49 Raw'!K239</f>
        <v>0</v>
      </c>
      <c r="I258" s="27">
        <f>'AEO 2023 Table 49 Raw'!L239</f>
        <v>0</v>
      </c>
      <c r="J258" s="27">
        <f>'AEO 2023 Table 49 Raw'!M239</f>
        <v>0</v>
      </c>
      <c r="K258" s="27">
        <f>'AEO 2023 Table 49 Raw'!N239</f>
        <v>0</v>
      </c>
      <c r="L258" s="27">
        <f>'AEO 2023 Table 49 Raw'!O239</f>
        <v>0</v>
      </c>
      <c r="M258" s="27">
        <f>'AEO 2023 Table 49 Raw'!P239</f>
        <v>0</v>
      </c>
      <c r="N258" s="27">
        <f>'AEO 2023 Table 49 Raw'!Q239</f>
        <v>0</v>
      </c>
      <c r="O258" s="27">
        <f>'AEO 2023 Table 49 Raw'!R239</f>
        <v>0</v>
      </c>
      <c r="P258" s="27">
        <f>'AEO 2023 Table 49 Raw'!S239</f>
        <v>0</v>
      </c>
      <c r="Q258" s="27">
        <f>'AEO 2023 Table 49 Raw'!T239</f>
        <v>0</v>
      </c>
      <c r="R258" s="27">
        <f>'AEO 2023 Table 49 Raw'!U239</f>
        <v>0</v>
      </c>
      <c r="S258" s="27">
        <f>'AEO 2023 Table 49 Raw'!V239</f>
        <v>0</v>
      </c>
      <c r="T258" s="27">
        <f>'AEO 2023 Table 49 Raw'!W239</f>
        <v>0</v>
      </c>
      <c r="U258" s="27">
        <f>'AEO 2023 Table 49 Raw'!X239</f>
        <v>0</v>
      </c>
      <c r="V258" s="27">
        <f>'AEO 2023 Table 49 Raw'!Y239</f>
        <v>0</v>
      </c>
      <c r="W258" s="27">
        <f>'AEO 2023 Table 49 Raw'!Z239</f>
        <v>0</v>
      </c>
      <c r="X258" s="27">
        <f>'AEO 2023 Table 49 Raw'!AA239</f>
        <v>0</v>
      </c>
      <c r="Y258" s="27">
        <f>'AEO 2023 Table 49 Raw'!AB239</f>
        <v>0</v>
      </c>
      <c r="Z258" s="27">
        <f>'AEO 2023 Table 49 Raw'!AC239</f>
        <v>0</v>
      </c>
      <c r="AA258" s="27">
        <f>'AEO 2023 Table 49 Raw'!AD239</f>
        <v>0</v>
      </c>
      <c r="AB258" s="27">
        <f>'AEO 2023 Table 49 Raw'!AE239</f>
        <v>0</v>
      </c>
      <c r="AC258" s="27">
        <f>'AEO 2023 Table 49 Raw'!AF239</f>
        <v>0</v>
      </c>
      <c r="AD258" s="27">
        <f>'AEO 2023 Table 49 Raw'!AG239</f>
        <v>0</v>
      </c>
      <c r="AE258" s="27">
        <f>'AEO 2023 Table 49 Raw'!AH239</f>
        <v>0</v>
      </c>
      <c r="AF258" s="45">
        <f>'AEO 2023 Table 49 Raw'!AI239</f>
        <v>0</v>
      </c>
    </row>
    <row r="259" spans="1:32" ht="15" customHeight="1">
      <c r="B259" s="23" t="s">
        <v>1493</v>
      </c>
      <c r="C259" s="27">
        <f>'AEO 2023 Table 49 Raw'!F240</f>
        <v>95.724982999999995</v>
      </c>
      <c r="D259" s="27">
        <f>'AEO 2023 Table 49 Raw'!G240</f>
        <v>96.054596000000004</v>
      </c>
      <c r="E259" s="27">
        <f>'AEO 2023 Table 49 Raw'!H240</f>
        <v>94.300528999999997</v>
      </c>
      <c r="F259" s="27">
        <f>'AEO 2023 Table 49 Raw'!I240</f>
        <v>93.061104</v>
      </c>
      <c r="G259" s="27">
        <f>'AEO 2023 Table 49 Raw'!J240</f>
        <v>92.019790999999998</v>
      </c>
      <c r="H259" s="27">
        <f>'AEO 2023 Table 49 Raw'!K240</f>
        <v>90.828117000000006</v>
      </c>
      <c r="I259" s="27">
        <f>'AEO 2023 Table 49 Raw'!L240</f>
        <v>89.649428999999998</v>
      </c>
      <c r="J259" s="27">
        <f>'AEO 2023 Table 49 Raw'!M240</f>
        <v>88.356209000000007</v>
      </c>
      <c r="K259" s="27">
        <f>'AEO 2023 Table 49 Raw'!N240</f>
        <v>87.201087999999999</v>
      </c>
      <c r="L259" s="27">
        <f>'AEO 2023 Table 49 Raw'!O240</f>
        <v>86.125823999999994</v>
      </c>
      <c r="M259" s="27">
        <f>'AEO 2023 Table 49 Raw'!P240</f>
        <v>85.299721000000005</v>
      </c>
      <c r="N259" s="27">
        <f>'AEO 2023 Table 49 Raw'!Q240</f>
        <v>84.472412000000006</v>
      </c>
      <c r="O259" s="27">
        <f>'AEO 2023 Table 49 Raw'!R240</f>
        <v>83.403960999999995</v>
      </c>
      <c r="P259" s="27">
        <f>'AEO 2023 Table 49 Raw'!S240</f>
        <v>82.337638999999996</v>
      </c>
      <c r="Q259" s="27">
        <f>'AEO 2023 Table 49 Raw'!T240</f>
        <v>81.183998000000003</v>
      </c>
      <c r="R259" s="27">
        <f>'AEO 2023 Table 49 Raw'!U240</f>
        <v>80.288261000000006</v>
      </c>
      <c r="S259" s="27">
        <f>'AEO 2023 Table 49 Raw'!V240</f>
        <v>79.383635999999996</v>
      </c>
      <c r="T259" s="27">
        <f>'AEO 2023 Table 49 Raw'!W240</f>
        <v>78.475121000000001</v>
      </c>
      <c r="U259" s="27">
        <f>'AEO 2023 Table 49 Raw'!X240</f>
        <v>77.575965999999994</v>
      </c>
      <c r="V259" s="27">
        <f>'AEO 2023 Table 49 Raw'!Y240</f>
        <v>76.576674999999994</v>
      </c>
      <c r="W259" s="27">
        <f>'AEO 2023 Table 49 Raw'!Z240</f>
        <v>75.68486</v>
      </c>
      <c r="X259" s="27">
        <f>'AEO 2023 Table 49 Raw'!AA240</f>
        <v>74.817138999999997</v>
      </c>
      <c r="Y259" s="27">
        <f>'AEO 2023 Table 49 Raw'!AB240</f>
        <v>73.935744999999997</v>
      </c>
      <c r="Z259" s="27">
        <f>'AEO 2023 Table 49 Raw'!AC240</f>
        <v>73.078468000000001</v>
      </c>
      <c r="AA259" s="27">
        <f>'AEO 2023 Table 49 Raw'!AD240</f>
        <v>72.250061000000002</v>
      </c>
      <c r="AB259" s="27">
        <f>'AEO 2023 Table 49 Raw'!AE240</f>
        <v>71.356705000000005</v>
      </c>
      <c r="AC259" s="27">
        <f>'AEO 2023 Table 49 Raw'!AF240</f>
        <v>70.429787000000005</v>
      </c>
      <c r="AD259" s="27">
        <f>'AEO 2023 Table 49 Raw'!AG240</f>
        <v>69.678925000000007</v>
      </c>
      <c r="AE259" s="27">
        <f>'AEO 2023 Table 49 Raw'!AH240</f>
        <v>68.982085999999995</v>
      </c>
      <c r="AF259" s="45">
        <f>'AEO 2023 Table 49 Raw'!AI240</f>
        <v>-1.2E-2</v>
      </c>
    </row>
    <row r="260" spans="1:32" ht="15" customHeight="1">
      <c r="A260" s="8" t="s">
        <v>1505</v>
      </c>
      <c r="B260" s="24" t="s">
        <v>1495</v>
      </c>
      <c r="C260" s="27">
        <f>'AEO 2023 Table 49 Raw'!F241</f>
        <v>1.8762760000000001</v>
      </c>
      <c r="D260" s="27">
        <f>'AEO 2023 Table 49 Raw'!G241</f>
        <v>1.801599</v>
      </c>
      <c r="E260" s="27">
        <f>'AEO 2023 Table 49 Raw'!H241</f>
        <v>1.689384</v>
      </c>
      <c r="F260" s="27">
        <f>'AEO 2023 Table 49 Raw'!I241</f>
        <v>1.58982</v>
      </c>
      <c r="G260" s="27">
        <f>'AEO 2023 Table 49 Raw'!J241</f>
        <v>1.5036719999999999</v>
      </c>
      <c r="H260" s="27">
        <f>'AEO 2023 Table 49 Raw'!K241</f>
        <v>1.4135530000000001</v>
      </c>
      <c r="I260" s="27">
        <f>'AEO 2023 Table 49 Raw'!L241</f>
        <v>1.3263990000000001</v>
      </c>
      <c r="J260" s="27">
        <f>'AEO 2023 Table 49 Raw'!M241</f>
        <v>1.240113</v>
      </c>
      <c r="K260" s="27">
        <f>'AEO 2023 Table 49 Raw'!N241</f>
        <v>1.1534450000000001</v>
      </c>
      <c r="L260" s="27">
        <f>'AEO 2023 Table 49 Raw'!O241</f>
        <v>1.06623</v>
      </c>
      <c r="M260" s="27">
        <f>'AEO 2023 Table 49 Raw'!P241</f>
        <v>0.985711</v>
      </c>
      <c r="N260" s="27">
        <f>'AEO 2023 Table 49 Raw'!Q241</f>
        <v>0.90452600000000005</v>
      </c>
      <c r="O260" s="27">
        <f>'AEO 2023 Table 49 Raw'!R241</f>
        <v>0.82449300000000003</v>
      </c>
      <c r="P260" s="27">
        <f>'AEO 2023 Table 49 Raw'!S241</f>
        <v>0.74822900000000003</v>
      </c>
      <c r="Q260" s="27">
        <f>'AEO 2023 Table 49 Raw'!T241</f>
        <v>0.68206800000000001</v>
      </c>
      <c r="R260" s="27">
        <f>'AEO 2023 Table 49 Raw'!U241</f>
        <v>0.613896</v>
      </c>
      <c r="S260" s="27">
        <f>'AEO 2023 Table 49 Raw'!V241</f>
        <v>0.53800199999999998</v>
      </c>
      <c r="T260" s="27">
        <f>'AEO 2023 Table 49 Raw'!W241</f>
        <v>0.458229</v>
      </c>
      <c r="U260" s="27">
        <f>'AEO 2023 Table 49 Raw'!X241</f>
        <v>0.388021</v>
      </c>
      <c r="V260" s="27">
        <f>'AEO 2023 Table 49 Raw'!Y241</f>
        <v>0.38343100000000002</v>
      </c>
      <c r="W260" s="27">
        <f>'AEO 2023 Table 49 Raw'!Z241</f>
        <v>0.37940600000000002</v>
      </c>
      <c r="X260" s="27">
        <f>'AEO 2023 Table 49 Raw'!AA241</f>
        <v>0.37553900000000001</v>
      </c>
      <c r="Y260" s="27">
        <f>'AEO 2023 Table 49 Raw'!AB241</f>
        <v>0.371614</v>
      </c>
      <c r="Z260" s="27">
        <f>'AEO 2023 Table 49 Raw'!AC241</f>
        <v>0.36785299999999999</v>
      </c>
      <c r="AA260" s="27">
        <f>'AEO 2023 Table 49 Raw'!AD241</f>
        <v>0.36429600000000001</v>
      </c>
      <c r="AB260" s="27">
        <f>'AEO 2023 Table 49 Raw'!AE241</f>
        <v>0.36045100000000002</v>
      </c>
      <c r="AC260" s="27">
        <f>'AEO 2023 Table 49 Raw'!AF241</f>
        <v>0.35644300000000001</v>
      </c>
      <c r="AD260" s="27">
        <f>'AEO 2023 Table 49 Raw'!AG241</f>
        <v>0.35333900000000001</v>
      </c>
      <c r="AE260" s="27">
        <f>'AEO 2023 Table 49 Raw'!AH241</f>
        <v>0.35058</v>
      </c>
      <c r="AF260" s="45">
        <f>'AEO 2023 Table 49 Raw'!AI241</f>
        <v>-5.8000000000000003E-2</v>
      </c>
    </row>
    <row r="261" spans="1:32" ht="15" customHeight="1">
      <c r="A261" s="8" t="s">
        <v>1506</v>
      </c>
      <c r="B261" s="24" t="s">
        <v>1497</v>
      </c>
      <c r="C261" s="27">
        <f>'AEO 2023 Table 49 Raw'!F242</f>
        <v>0</v>
      </c>
      <c r="D261" s="27">
        <f>'AEO 2023 Table 49 Raw'!G242</f>
        <v>0</v>
      </c>
      <c r="E261" s="27">
        <f>'AEO 2023 Table 49 Raw'!H242</f>
        <v>0</v>
      </c>
      <c r="F261" s="27">
        <f>'AEO 2023 Table 49 Raw'!I242</f>
        <v>0</v>
      </c>
      <c r="G261" s="27">
        <f>'AEO 2023 Table 49 Raw'!J242</f>
        <v>0</v>
      </c>
      <c r="H261" s="27">
        <f>'AEO 2023 Table 49 Raw'!K242</f>
        <v>0</v>
      </c>
      <c r="I261" s="27">
        <f>'AEO 2023 Table 49 Raw'!L242</f>
        <v>0</v>
      </c>
      <c r="J261" s="27">
        <f>'AEO 2023 Table 49 Raw'!M242</f>
        <v>0</v>
      </c>
      <c r="K261" s="27">
        <f>'AEO 2023 Table 49 Raw'!N242</f>
        <v>0</v>
      </c>
      <c r="L261" s="27">
        <f>'AEO 2023 Table 49 Raw'!O242</f>
        <v>0</v>
      </c>
      <c r="M261" s="27">
        <f>'AEO 2023 Table 49 Raw'!P242</f>
        <v>0</v>
      </c>
      <c r="N261" s="27">
        <f>'AEO 2023 Table 49 Raw'!Q242</f>
        <v>0</v>
      </c>
      <c r="O261" s="27">
        <f>'AEO 2023 Table 49 Raw'!R242</f>
        <v>0</v>
      </c>
      <c r="P261" s="27">
        <f>'AEO 2023 Table 49 Raw'!S242</f>
        <v>0</v>
      </c>
      <c r="Q261" s="27">
        <f>'AEO 2023 Table 49 Raw'!T242</f>
        <v>0</v>
      </c>
      <c r="R261" s="27">
        <f>'AEO 2023 Table 49 Raw'!U242</f>
        <v>0</v>
      </c>
      <c r="S261" s="27">
        <f>'AEO 2023 Table 49 Raw'!V242</f>
        <v>0</v>
      </c>
      <c r="T261" s="27">
        <f>'AEO 2023 Table 49 Raw'!W242</f>
        <v>0</v>
      </c>
      <c r="U261" s="27">
        <f>'AEO 2023 Table 49 Raw'!X242</f>
        <v>0</v>
      </c>
      <c r="V261" s="27">
        <f>'AEO 2023 Table 49 Raw'!Y242</f>
        <v>0</v>
      </c>
      <c r="W261" s="27">
        <f>'AEO 2023 Table 49 Raw'!Z242</f>
        <v>0</v>
      </c>
      <c r="X261" s="27">
        <f>'AEO 2023 Table 49 Raw'!AA242</f>
        <v>0</v>
      </c>
      <c r="Y261" s="27">
        <f>'AEO 2023 Table 49 Raw'!AB242</f>
        <v>0</v>
      </c>
      <c r="Z261" s="27">
        <f>'AEO 2023 Table 49 Raw'!AC242</f>
        <v>0</v>
      </c>
      <c r="AA261" s="27">
        <f>'AEO 2023 Table 49 Raw'!AD242</f>
        <v>0</v>
      </c>
      <c r="AB261" s="27">
        <f>'AEO 2023 Table 49 Raw'!AE242</f>
        <v>0</v>
      </c>
      <c r="AC261" s="27">
        <f>'AEO 2023 Table 49 Raw'!AF242</f>
        <v>0</v>
      </c>
      <c r="AD261" s="27">
        <f>'AEO 2023 Table 49 Raw'!AG242</f>
        <v>0</v>
      </c>
      <c r="AE261" s="27">
        <f>'AEO 2023 Table 49 Raw'!AH242</f>
        <v>0</v>
      </c>
      <c r="AF261" s="45" t="str">
        <f>'AEO 2023 Table 49 Raw'!AI242</f>
        <v>- -</v>
      </c>
    </row>
    <row r="262" spans="1:32" ht="15" customHeight="1">
      <c r="A262" s="8" t="s">
        <v>1507</v>
      </c>
      <c r="B262" s="24" t="s">
        <v>1499</v>
      </c>
      <c r="C262" s="27">
        <f>'AEO 2023 Table 49 Raw'!F243</f>
        <v>0.638131</v>
      </c>
      <c r="D262" s="27">
        <f>'AEO 2023 Table 49 Raw'!G243</f>
        <v>0.69940500000000005</v>
      </c>
      <c r="E262" s="27">
        <f>'AEO 2023 Table 49 Raw'!H243</f>
        <v>0.74200100000000002</v>
      </c>
      <c r="F262" s="27">
        <f>'AEO 2023 Table 49 Raw'!I243</f>
        <v>0.78600400000000004</v>
      </c>
      <c r="G262" s="27">
        <f>'AEO 2023 Table 49 Raw'!J243</f>
        <v>0.82445400000000002</v>
      </c>
      <c r="H262" s="27">
        <f>'AEO 2023 Table 49 Raw'!K243</f>
        <v>0.86295999999999995</v>
      </c>
      <c r="I262" s="27">
        <f>'AEO 2023 Table 49 Raw'!L243</f>
        <v>0.89963800000000005</v>
      </c>
      <c r="J262" s="27">
        <f>'AEO 2023 Table 49 Raw'!M243</f>
        <v>0.93352900000000005</v>
      </c>
      <c r="K262" s="27">
        <f>'AEO 2023 Table 49 Raw'!N243</f>
        <v>0.97043000000000001</v>
      </c>
      <c r="L262" s="27">
        <f>'AEO 2023 Table 49 Raw'!O243</f>
        <v>1.0094000000000001</v>
      </c>
      <c r="M262" s="27">
        <f>'AEO 2023 Table 49 Raw'!P243</f>
        <v>1.0488820000000001</v>
      </c>
      <c r="N262" s="27">
        <f>'AEO 2023 Table 49 Raw'!Q243</f>
        <v>1.0889180000000001</v>
      </c>
      <c r="O262" s="27">
        <f>'AEO 2023 Table 49 Raw'!R243</f>
        <v>1.123232</v>
      </c>
      <c r="P262" s="27">
        <f>'AEO 2023 Table 49 Raw'!S243</f>
        <v>1.1548700000000001</v>
      </c>
      <c r="Q262" s="27">
        <f>'AEO 2023 Table 49 Raw'!T243</f>
        <v>1.1776660000000001</v>
      </c>
      <c r="R262" s="27">
        <f>'AEO 2023 Table 49 Raw'!U243</f>
        <v>1.2071989999999999</v>
      </c>
      <c r="S262" s="27">
        <f>'AEO 2023 Table 49 Raw'!V243</f>
        <v>1.2419659999999999</v>
      </c>
      <c r="T262" s="27">
        <f>'AEO 2023 Table 49 Raw'!W243</f>
        <v>1.2794030000000001</v>
      </c>
      <c r="U262" s="27">
        <f>'AEO 2023 Table 49 Raw'!X243</f>
        <v>1.352077</v>
      </c>
      <c r="V262" s="27">
        <f>'AEO 2023 Table 49 Raw'!Y243</f>
        <v>1.427773</v>
      </c>
      <c r="W262" s="27">
        <f>'AEO 2023 Table 49 Raw'!Z243</f>
        <v>1.50972</v>
      </c>
      <c r="X262" s="27">
        <f>'AEO 2023 Table 49 Raw'!AA243</f>
        <v>1.5968059999999999</v>
      </c>
      <c r="Y262" s="27">
        <f>'AEO 2023 Table 49 Raw'!AB243</f>
        <v>1.688537</v>
      </c>
      <c r="Z262" s="27">
        <f>'AEO 2023 Table 49 Raw'!AC243</f>
        <v>1.786057</v>
      </c>
      <c r="AA262" s="27">
        <f>'AEO 2023 Table 49 Raw'!AD243</f>
        <v>1.889912</v>
      </c>
      <c r="AB262" s="27">
        <f>'AEO 2023 Table 49 Raw'!AE243</f>
        <v>1.99796</v>
      </c>
      <c r="AC262" s="27">
        <f>'AEO 2023 Table 49 Raw'!AF243</f>
        <v>2.1111149999999999</v>
      </c>
      <c r="AD262" s="27">
        <f>'AEO 2023 Table 49 Raw'!AG243</f>
        <v>2.2362440000000001</v>
      </c>
      <c r="AE262" s="27">
        <f>'AEO 2023 Table 49 Raw'!AH243</f>
        <v>2.370717</v>
      </c>
      <c r="AF262" s="45">
        <f>'AEO 2023 Table 49 Raw'!AI243</f>
        <v>4.8000000000000001E-2</v>
      </c>
    </row>
    <row r="263" spans="1:32" ht="15" customHeight="1">
      <c r="A263" s="8" t="s">
        <v>1508</v>
      </c>
      <c r="B263" s="24" t="s">
        <v>1501</v>
      </c>
      <c r="C263" s="27">
        <f>'AEO 2023 Table 49 Raw'!F244</f>
        <v>0</v>
      </c>
      <c r="D263" s="27">
        <f>'AEO 2023 Table 49 Raw'!G244</f>
        <v>0</v>
      </c>
      <c r="E263" s="27">
        <f>'AEO 2023 Table 49 Raw'!H244</f>
        <v>0</v>
      </c>
      <c r="F263" s="27">
        <f>'AEO 2023 Table 49 Raw'!I244</f>
        <v>0</v>
      </c>
      <c r="G263" s="27">
        <f>'AEO 2023 Table 49 Raw'!J244</f>
        <v>0</v>
      </c>
      <c r="H263" s="27">
        <f>'AEO 2023 Table 49 Raw'!K244</f>
        <v>0</v>
      </c>
      <c r="I263" s="27">
        <f>'AEO 2023 Table 49 Raw'!L244</f>
        <v>0</v>
      </c>
      <c r="J263" s="27">
        <f>'AEO 2023 Table 49 Raw'!M244</f>
        <v>0</v>
      </c>
      <c r="K263" s="27">
        <f>'AEO 2023 Table 49 Raw'!N244</f>
        <v>0</v>
      </c>
      <c r="L263" s="27">
        <f>'AEO 2023 Table 49 Raw'!O244</f>
        <v>0</v>
      </c>
      <c r="M263" s="27">
        <f>'AEO 2023 Table 49 Raw'!P244</f>
        <v>0</v>
      </c>
      <c r="N263" s="27">
        <f>'AEO 2023 Table 49 Raw'!Q244</f>
        <v>0</v>
      </c>
      <c r="O263" s="27">
        <f>'AEO 2023 Table 49 Raw'!R244</f>
        <v>0</v>
      </c>
      <c r="P263" s="27">
        <f>'AEO 2023 Table 49 Raw'!S244</f>
        <v>0</v>
      </c>
      <c r="Q263" s="27">
        <f>'AEO 2023 Table 49 Raw'!T244</f>
        <v>0</v>
      </c>
      <c r="R263" s="27">
        <f>'AEO 2023 Table 49 Raw'!U244</f>
        <v>0</v>
      </c>
      <c r="S263" s="27">
        <f>'AEO 2023 Table 49 Raw'!V244</f>
        <v>0</v>
      </c>
      <c r="T263" s="27">
        <f>'AEO 2023 Table 49 Raw'!W244</f>
        <v>0</v>
      </c>
      <c r="U263" s="27">
        <f>'AEO 2023 Table 49 Raw'!X244</f>
        <v>0</v>
      </c>
      <c r="V263" s="27">
        <f>'AEO 2023 Table 49 Raw'!Y244</f>
        <v>0</v>
      </c>
      <c r="W263" s="27">
        <f>'AEO 2023 Table 49 Raw'!Z244</f>
        <v>0</v>
      </c>
      <c r="X263" s="27">
        <f>'AEO 2023 Table 49 Raw'!AA244</f>
        <v>0</v>
      </c>
      <c r="Y263" s="27">
        <f>'AEO 2023 Table 49 Raw'!AB244</f>
        <v>0</v>
      </c>
      <c r="Z263" s="27">
        <f>'AEO 2023 Table 49 Raw'!AC244</f>
        <v>0</v>
      </c>
      <c r="AA263" s="27">
        <f>'AEO 2023 Table 49 Raw'!AD244</f>
        <v>0</v>
      </c>
      <c r="AB263" s="27">
        <f>'AEO 2023 Table 49 Raw'!AE244</f>
        <v>0</v>
      </c>
      <c r="AC263" s="27">
        <f>'AEO 2023 Table 49 Raw'!AF244</f>
        <v>0</v>
      </c>
      <c r="AD263" s="27">
        <f>'AEO 2023 Table 49 Raw'!AG244</f>
        <v>0</v>
      </c>
      <c r="AE263" s="27">
        <f>'AEO 2023 Table 49 Raw'!AH244</f>
        <v>0</v>
      </c>
      <c r="AF263" s="45">
        <f>'AEO 2023 Table 49 Raw'!AI244</f>
        <v>0</v>
      </c>
    </row>
    <row r="264" spans="1:32" ht="15" customHeight="1">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c r="AA264" s="27"/>
      <c r="AB264" s="27"/>
      <c r="AC264" s="27"/>
      <c r="AD264" s="27"/>
      <c r="AE264" s="27"/>
      <c r="AF264" s="45"/>
    </row>
    <row r="265" spans="1:32" ht="15" customHeight="1">
      <c r="B265" s="23" t="s">
        <v>155</v>
      </c>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c r="AA265" s="27"/>
      <c r="AB265" s="27"/>
      <c r="AC265" s="27"/>
      <c r="AD265" s="27"/>
      <c r="AE265" s="27"/>
      <c r="AF265" s="45"/>
    </row>
    <row r="266" spans="1:32" ht="15" customHeight="1">
      <c r="A266" s="8" t="s">
        <v>1509</v>
      </c>
      <c r="B266" s="24" t="s">
        <v>1510</v>
      </c>
      <c r="C266" s="27">
        <f>'AEO 2023 Table 49 Raw'!F245</f>
        <v>5187.8168949999999</v>
      </c>
      <c r="D266" s="27">
        <f>'AEO 2023 Table 49 Raw'!G245</f>
        <v>5113.0585940000001</v>
      </c>
      <c r="E266" s="27">
        <f>'AEO 2023 Table 49 Raw'!H245</f>
        <v>5146.841797</v>
      </c>
      <c r="F266" s="27">
        <f>'AEO 2023 Table 49 Raw'!I245</f>
        <v>5250.8764650000003</v>
      </c>
      <c r="G266" s="27">
        <f>'AEO 2023 Table 49 Raw'!J245</f>
        <v>5391.6943359999996</v>
      </c>
      <c r="H266" s="27">
        <f>'AEO 2023 Table 49 Raw'!K245</f>
        <v>5512.5371089999999</v>
      </c>
      <c r="I266" s="27">
        <f>'AEO 2023 Table 49 Raw'!L245</f>
        <v>5608.3964839999999</v>
      </c>
      <c r="J266" s="27">
        <f>'AEO 2023 Table 49 Raw'!M245</f>
        <v>5710.298828</v>
      </c>
      <c r="K266" s="27">
        <f>'AEO 2023 Table 49 Raw'!N245</f>
        <v>5822.5</v>
      </c>
      <c r="L266" s="27">
        <f>'AEO 2023 Table 49 Raw'!O245</f>
        <v>5953.3393550000001</v>
      </c>
      <c r="M266" s="27">
        <f>'AEO 2023 Table 49 Raw'!P245</f>
        <v>6106.6284180000002</v>
      </c>
      <c r="N266" s="27">
        <f>'AEO 2023 Table 49 Raw'!Q245</f>
        <v>6258.4541019999997</v>
      </c>
      <c r="O266" s="27">
        <f>'AEO 2023 Table 49 Raw'!R245</f>
        <v>6403.7695309999999</v>
      </c>
      <c r="P266" s="27">
        <f>'AEO 2023 Table 49 Raw'!S245</f>
        <v>6562.8208009999998</v>
      </c>
      <c r="Q266" s="27">
        <f>'AEO 2023 Table 49 Raw'!T245</f>
        <v>6716.3095700000003</v>
      </c>
      <c r="R266" s="27">
        <f>'AEO 2023 Table 49 Raw'!U245</f>
        <v>6875.7109380000002</v>
      </c>
      <c r="S266" s="27">
        <f>'AEO 2023 Table 49 Raw'!V245</f>
        <v>7045.28125</v>
      </c>
      <c r="T266" s="27">
        <f>'AEO 2023 Table 49 Raw'!W245</f>
        <v>7253.2470700000003</v>
      </c>
      <c r="U266" s="27">
        <f>'AEO 2023 Table 49 Raw'!X245</f>
        <v>7455.826172</v>
      </c>
      <c r="V266" s="27">
        <f>'AEO 2023 Table 49 Raw'!Y245</f>
        <v>7655.189453</v>
      </c>
      <c r="W266" s="27">
        <f>'AEO 2023 Table 49 Raw'!Z245</f>
        <v>7891.9492190000001</v>
      </c>
      <c r="X266" s="27">
        <f>'AEO 2023 Table 49 Raw'!AA245</f>
        <v>8151.3588870000003</v>
      </c>
      <c r="Y266" s="27">
        <f>'AEO 2023 Table 49 Raw'!AB245</f>
        <v>8441.7988280000009</v>
      </c>
      <c r="Z266" s="27">
        <f>'AEO 2023 Table 49 Raw'!AC245</f>
        <v>8738.0673829999996</v>
      </c>
      <c r="AA266" s="27">
        <f>'AEO 2023 Table 49 Raw'!AD245</f>
        <v>9055.0996090000008</v>
      </c>
      <c r="AB266" s="27">
        <f>'AEO 2023 Table 49 Raw'!AE245</f>
        <v>9359.515625</v>
      </c>
      <c r="AC266" s="27">
        <f>'AEO 2023 Table 49 Raw'!AF245</f>
        <v>9667.5195309999999</v>
      </c>
      <c r="AD266" s="27">
        <f>'AEO 2023 Table 49 Raw'!AG245</f>
        <v>10019.517578000001</v>
      </c>
      <c r="AE266" s="27">
        <f>'AEO 2023 Table 49 Raw'!AH245</f>
        <v>10370.173828000001</v>
      </c>
      <c r="AF266" s="45">
        <f>'AEO 2023 Table 49 Raw'!AI245</f>
        <v>2.5000000000000001E-2</v>
      </c>
    </row>
    <row r="267" spans="1:32" ht="12" customHeight="1">
      <c r="A267" s="8" t="s">
        <v>1511</v>
      </c>
      <c r="B267" s="24" t="s">
        <v>1512</v>
      </c>
      <c r="C267" s="27">
        <f>'AEO 2023 Table 49 Raw'!F246</f>
        <v>1818.8258060000001</v>
      </c>
      <c r="D267" s="27">
        <f>'AEO 2023 Table 49 Raw'!G246</f>
        <v>1834.769775</v>
      </c>
      <c r="E267" s="27">
        <f>'AEO 2023 Table 49 Raw'!H246</f>
        <v>1862.7230219999999</v>
      </c>
      <c r="F267" s="27">
        <f>'AEO 2023 Table 49 Raw'!I246</f>
        <v>1908.372192</v>
      </c>
      <c r="G267" s="27">
        <f>'AEO 2023 Table 49 Raw'!J246</f>
        <v>1965.4957280000001</v>
      </c>
      <c r="H267" s="27">
        <f>'AEO 2023 Table 49 Raw'!K246</f>
        <v>2014.6987300000001</v>
      </c>
      <c r="I267" s="27">
        <f>'AEO 2023 Table 49 Raw'!L246</f>
        <v>2056.375</v>
      </c>
      <c r="J267" s="27">
        <f>'AEO 2023 Table 49 Raw'!M246</f>
        <v>2096.7622070000002</v>
      </c>
      <c r="K267" s="27">
        <f>'AEO 2023 Table 49 Raw'!N246</f>
        <v>2132.8442380000001</v>
      </c>
      <c r="L267" s="27">
        <f>'AEO 2023 Table 49 Raw'!O246</f>
        <v>2170.9902339999999</v>
      </c>
      <c r="M267" s="27">
        <f>'AEO 2023 Table 49 Raw'!P246</f>
        <v>2211.525635</v>
      </c>
      <c r="N267" s="27">
        <f>'AEO 2023 Table 49 Raw'!Q246</f>
        <v>2257.0451659999999</v>
      </c>
      <c r="O267" s="27">
        <f>'AEO 2023 Table 49 Raw'!R246</f>
        <v>2305.1938479999999</v>
      </c>
      <c r="P267" s="27">
        <f>'AEO 2023 Table 49 Raw'!S246</f>
        <v>2366.4482419999999</v>
      </c>
      <c r="Q267" s="27">
        <f>'AEO 2023 Table 49 Raw'!T246</f>
        <v>2435.1203609999998</v>
      </c>
      <c r="R267" s="27">
        <f>'AEO 2023 Table 49 Raw'!U246</f>
        <v>2507.953857</v>
      </c>
      <c r="S267" s="27">
        <f>'AEO 2023 Table 49 Raw'!V246</f>
        <v>2585.2082519999999</v>
      </c>
      <c r="T267" s="27">
        <f>'AEO 2023 Table 49 Raw'!W246</f>
        <v>2679.1381839999999</v>
      </c>
      <c r="U267" s="27">
        <f>'AEO 2023 Table 49 Raw'!X246</f>
        <v>2783.4829100000002</v>
      </c>
      <c r="V267" s="27">
        <f>'AEO 2023 Table 49 Raw'!Y246</f>
        <v>2887.108643</v>
      </c>
      <c r="W267" s="27">
        <f>'AEO 2023 Table 49 Raw'!Z246</f>
        <v>3006.2321780000002</v>
      </c>
      <c r="X267" s="27">
        <f>'AEO 2023 Table 49 Raw'!AA246</f>
        <v>3135.8588869999999</v>
      </c>
      <c r="Y267" s="27">
        <f>'AEO 2023 Table 49 Raw'!AB246</f>
        <v>3282.3540039999998</v>
      </c>
      <c r="Z267" s="27">
        <f>'AEO 2023 Table 49 Raw'!AC246</f>
        <v>3431.9255370000001</v>
      </c>
      <c r="AA267" s="27">
        <f>'AEO 2023 Table 49 Raw'!AD246</f>
        <v>3589.960693</v>
      </c>
      <c r="AB267" s="27">
        <f>'AEO 2023 Table 49 Raw'!AE246</f>
        <v>3742.0151369999999</v>
      </c>
      <c r="AC267" s="27">
        <f>'AEO 2023 Table 49 Raw'!AF246</f>
        <v>3891.8676759999998</v>
      </c>
      <c r="AD267" s="27">
        <f>'AEO 2023 Table 49 Raw'!AG246</f>
        <v>4071.1130370000001</v>
      </c>
      <c r="AE267" s="27">
        <f>'AEO 2023 Table 49 Raw'!AH246</f>
        <v>4248.0322269999997</v>
      </c>
      <c r="AF267" s="45">
        <f>'AEO 2023 Table 49 Raw'!AI246</f>
        <v>3.1E-2</v>
      </c>
    </row>
    <row r="268" spans="1:32" ht="12" customHeight="1">
      <c r="A268" s="8" t="s">
        <v>1513</v>
      </c>
      <c r="B268" s="24" t="s">
        <v>1514</v>
      </c>
      <c r="C268" s="27">
        <f>'AEO 2023 Table 49 Raw'!F247</f>
        <v>3368.9909670000002</v>
      </c>
      <c r="D268" s="27">
        <f>'AEO 2023 Table 49 Raw'!G247</f>
        <v>3278.2885740000002</v>
      </c>
      <c r="E268" s="27">
        <f>'AEO 2023 Table 49 Raw'!H247</f>
        <v>3284.1186520000001</v>
      </c>
      <c r="F268" s="27">
        <f>'AEO 2023 Table 49 Raw'!I247</f>
        <v>3342.5043949999999</v>
      </c>
      <c r="G268" s="27">
        <f>'AEO 2023 Table 49 Raw'!J247</f>
        <v>3426.1987300000001</v>
      </c>
      <c r="H268" s="27">
        <f>'AEO 2023 Table 49 Raw'!K247</f>
        <v>3497.838135</v>
      </c>
      <c r="I268" s="27">
        <f>'AEO 2023 Table 49 Raw'!L247</f>
        <v>3552.02124</v>
      </c>
      <c r="J268" s="27">
        <f>'AEO 2023 Table 49 Raw'!M247</f>
        <v>3613.536865</v>
      </c>
      <c r="K268" s="27">
        <f>'AEO 2023 Table 49 Raw'!N247</f>
        <v>3689.6560060000002</v>
      </c>
      <c r="L268" s="27">
        <f>'AEO 2023 Table 49 Raw'!O247</f>
        <v>3782.3491210000002</v>
      </c>
      <c r="M268" s="27">
        <f>'AEO 2023 Table 49 Raw'!P247</f>
        <v>3895.1027829999998</v>
      </c>
      <c r="N268" s="27">
        <f>'AEO 2023 Table 49 Raw'!Q247</f>
        <v>4001.4091800000001</v>
      </c>
      <c r="O268" s="27">
        <f>'AEO 2023 Table 49 Raw'!R247</f>
        <v>4098.5756840000004</v>
      </c>
      <c r="P268" s="27">
        <f>'AEO 2023 Table 49 Raw'!S247</f>
        <v>4196.3725590000004</v>
      </c>
      <c r="Q268" s="27">
        <f>'AEO 2023 Table 49 Raw'!T247</f>
        <v>4281.189453</v>
      </c>
      <c r="R268" s="27">
        <f>'AEO 2023 Table 49 Raw'!U247</f>
        <v>4367.7568359999996</v>
      </c>
      <c r="S268" s="27">
        <f>'AEO 2023 Table 49 Raw'!V247</f>
        <v>4460.0732420000004</v>
      </c>
      <c r="T268" s="27">
        <f>'AEO 2023 Table 49 Raw'!W247</f>
        <v>4574.1088870000003</v>
      </c>
      <c r="U268" s="27">
        <f>'AEO 2023 Table 49 Raw'!X247</f>
        <v>4672.3432620000003</v>
      </c>
      <c r="V268" s="27">
        <f>'AEO 2023 Table 49 Raw'!Y247</f>
        <v>4768.0810549999997</v>
      </c>
      <c r="W268" s="27">
        <f>'AEO 2023 Table 49 Raw'!Z247</f>
        <v>4885.7172849999997</v>
      </c>
      <c r="X268" s="27">
        <f>'AEO 2023 Table 49 Raw'!AA247</f>
        <v>5015.5</v>
      </c>
      <c r="Y268" s="27">
        <f>'AEO 2023 Table 49 Raw'!AB247</f>
        <v>5159.4443359999996</v>
      </c>
      <c r="Z268" s="27">
        <f>'AEO 2023 Table 49 Raw'!AC247</f>
        <v>5306.1416019999997</v>
      </c>
      <c r="AA268" s="27">
        <f>'AEO 2023 Table 49 Raw'!AD247</f>
        <v>5465.1391599999997</v>
      </c>
      <c r="AB268" s="27">
        <f>'AEO 2023 Table 49 Raw'!AE247</f>
        <v>5617.5009769999997</v>
      </c>
      <c r="AC268" s="27">
        <f>'AEO 2023 Table 49 Raw'!AF247</f>
        <v>5775.6513670000004</v>
      </c>
      <c r="AD268" s="27">
        <f>'AEO 2023 Table 49 Raw'!AG247</f>
        <v>5948.4047849999997</v>
      </c>
      <c r="AE268" s="27">
        <f>'AEO 2023 Table 49 Raw'!AH247</f>
        <v>6122.1411129999997</v>
      </c>
      <c r="AF268" s="45">
        <f>'AEO 2023 Table 49 Raw'!AI247</f>
        <v>2.1999999999999999E-2</v>
      </c>
    </row>
    <row r="269" spans="1:32" ht="12" customHeight="1">
      <c r="B269" s="23" t="s">
        <v>1493</v>
      </c>
      <c r="C269" s="27">
        <f>'AEO 2023 Table 49 Raw'!F248</f>
        <v>0</v>
      </c>
      <c r="D269" s="27">
        <f>'AEO 2023 Table 49 Raw'!G248</f>
        <v>0</v>
      </c>
      <c r="E269" s="27">
        <f>'AEO 2023 Table 49 Raw'!H248</f>
        <v>0</v>
      </c>
      <c r="F269" s="27">
        <f>'AEO 2023 Table 49 Raw'!I248</f>
        <v>0</v>
      </c>
      <c r="G269" s="27">
        <f>'AEO 2023 Table 49 Raw'!J248</f>
        <v>0</v>
      </c>
      <c r="H269" s="27">
        <f>'AEO 2023 Table 49 Raw'!K248</f>
        <v>0</v>
      </c>
      <c r="I269" s="27">
        <f>'AEO 2023 Table 49 Raw'!L248</f>
        <v>0</v>
      </c>
      <c r="J269" s="27">
        <f>'AEO 2023 Table 49 Raw'!M248</f>
        <v>0</v>
      </c>
      <c r="K269" s="27">
        <f>'AEO 2023 Table 49 Raw'!N248</f>
        <v>0</v>
      </c>
      <c r="L269" s="27">
        <f>'AEO 2023 Table 49 Raw'!O248</f>
        <v>0</v>
      </c>
      <c r="M269" s="27">
        <f>'AEO 2023 Table 49 Raw'!P248</f>
        <v>0</v>
      </c>
      <c r="N269" s="27">
        <f>'AEO 2023 Table 49 Raw'!Q248</f>
        <v>0</v>
      </c>
      <c r="O269" s="27">
        <f>'AEO 2023 Table 49 Raw'!R248</f>
        <v>0</v>
      </c>
      <c r="P269" s="27">
        <f>'AEO 2023 Table 49 Raw'!S248</f>
        <v>0</v>
      </c>
      <c r="Q269" s="27">
        <f>'AEO 2023 Table 49 Raw'!T248</f>
        <v>0</v>
      </c>
      <c r="R269" s="27">
        <f>'AEO 2023 Table 49 Raw'!U248</f>
        <v>0</v>
      </c>
      <c r="S269" s="27">
        <f>'AEO 2023 Table 49 Raw'!V248</f>
        <v>0</v>
      </c>
      <c r="T269" s="27">
        <f>'AEO 2023 Table 49 Raw'!W248</f>
        <v>0</v>
      </c>
      <c r="U269" s="27">
        <f>'AEO 2023 Table 49 Raw'!X248</f>
        <v>0</v>
      </c>
      <c r="V269" s="27">
        <f>'AEO 2023 Table 49 Raw'!Y248</f>
        <v>0</v>
      </c>
      <c r="W269" s="27">
        <f>'AEO 2023 Table 49 Raw'!Z248</f>
        <v>0</v>
      </c>
      <c r="X269" s="27">
        <f>'AEO 2023 Table 49 Raw'!AA248</f>
        <v>0</v>
      </c>
      <c r="Y269" s="27">
        <f>'AEO 2023 Table 49 Raw'!AB248</f>
        <v>0</v>
      </c>
      <c r="Z269" s="27">
        <f>'AEO 2023 Table 49 Raw'!AC248</f>
        <v>0</v>
      </c>
      <c r="AA269" s="27">
        <f>'AEO 2023 Table 49 Raw'!AD248</f>
        <v>0</v>
      </c>
      <c r="AB269" s="27">
        <f>'AEO 2023 Table 49 Raw'!AE248</f>
        <v>0</v>
      </c>
      <c r="AC269" s="27">
        <f>'AEO 2023 Table 49 Raw'!AF248</f>
        <v>0</v>
      </c>
      <c r="AD269" s="27">
        <f>'AEO 2023 Table 49 Raw'!AG248</f>
        <v>0</v>
      </c>
      <c r="AE269" s="27">
        <f>'AEO 2023 Table 49 Raw'!AH248</f>
        <v>0</v>
      </c>
      <c r="AF269" s="45">
        <f>'AEO 2023 Table 49 Raw'!AI248</f>
        <v>0</v>
      </c>
    </row>
    <row r="270" spans="1:32" ht="12" customHeight="1">
      <c r="A270" s="8" t="s">
        <v>1515</v>
      </c>
      <c r="B270" s="24" t="s">
        <v>1495</v>
      </c>
      <c r="C270" s="27">
        <f>'AEO 2023 Table 49 Raw'!F249</f>
        <v>222.90289300000001</v>
      </c>
      <c r="D270" s="27">
        <f>'AEO 2023 Table 49 Raw'!G249</f>
        <v>317.621216</v>
      </c>
      <c r="E270" s="27">
        <f>'AEO 2023 Table 49 Raw'!H249</f>
        <v>316.82064800000001</v>
      </c>
      <c r="F270" s="27">
        <f>'AEO 2023 Table 49 Raw'!I249</f>
        <v>318.86810300000002</v>
      </c>
      <c r="G270" s="27">
        <f>'AEO 2023 Table 49 Raw'!J249</f>
        <v>324.006775</v>
      </c>
      <c r="H270" s="27">
        <f>'AEO 2023 Table 49 Raw'!K249</f>
        <v>328.59732100000002</v>
      </c>
      <c r="I270" s="27">
        <f>'AEO 2023 Table 49 Raw'!L249</f>
        <v>337.00882000000001</v>
      </c>
      <c r="J270" s="27">
        <f>'AEO 2023 Table 49 Raw'!M249</f>
        <v>340.936646</v>
      </c>
      <c r="K270" s="27">
        <f>'AEO 2023 Table 49 Raw'!N249</f>
        <v>345.29251099999999</v>
      </c>
      <c r="L270" s="27">
        <f>'AEO 2023 Table 49 Raw'!O249</f>
        <v>346.830353</v>
      </c>
      <c r="M270" s="27">
        <f>'AEO 2023 Table 49 Raw'!P249</f>
        <v>349.25531000000001</v>
      </c>
      <c r="N270" s="27">
        <f>'AEO 2023 Table 49 Raw'!Q249</f>
        <v>351.60812399999998</v>
      </c>
      <c r="O270" s="27">
        <f>'AEO 2023 Table 49 Raw'!R249</f>
        <v>354.15759300000002</v>
      </c>
      <c r="P270" s="27">
        <f>'AEO 2023 Table 49 Raw'!S249</f>
        <v>355.73831200000001</v>
      </c>
      <c r="Q270" s="27">
        <f>'AEO 2023 Table 49 Raw'!T249</f>
        <v>356.87829599999998</v>
      </c>
      <c r="R270" s="27">
        <f>'AEO 2023 Table 49 Raw'!U249</f>
        <v>356.62280299999998</v>
      </c>
      <c r="S270" s="27">
        <f>'AEO 2023 Table 49 Raw'!V249</f>
        <v>357.07678199999998</v>
      </c>
      <c r="T270" s="27">
        <f>'AEO 2023 Table 49 Raw'!W249</f>
        <v>357.42880200000002</v>
      </c>
      <c r="U270" s="27">
        <f>'AEO 2023 Table 49 Raw'!X249</f>
        <v>359.40035999999998</v>
      </c>
      <c r="V270" s="27">
        <f>'AEO 2023 Table 49 Raw'!Y249</f>
        <v>361.00418100000002</v>
      </c>
      <c r="W270" s="27">
        <f>'AEO 2023 Table 49 Raw'!Z249</f>
        <v>361.87966899999998</v>
      </c>
      <c r="X270" s="27">
        <f>'AEO 2023 Table 49 Raw'!AA249</f>
        <v>361.73907500000001</v>
      </c>
      <c r="Y270" s="27">
        <f>'AEO 2023 Table 49 Raw'!AB249</f>
        <v>361.51782200000002</v>
      </c>
      <c r="Z270" s="27">
        <f>'AEO 2023 Table 49 Raw'!AC249</f>
        <v>361.01586900000001</v>
      </c>
      <c r="AA270" s="27">
        <f>'AEO 2023 Table 49 Raw'!AD249</f>
        <v>360.39416499999999</v>
      </c>
      <c r="AB270" s="27">
        <f>'AEO 2023 Table 49 Raw'!AE249</f>
        <v>359.54806500000001</v>
      </c>
      <c r="AC270" s="27">
        <f>'AEO 2023 Table 49 Raw'!AF249</f>
        <v>359.36944599999998</v>
      </c>
      <c r="AD270" s="27">
        <f>'AEO 2023 Table 49 Raw'!AG249</f>
        <v>357.037598</v>
      </c>
      <c r="AE270" s="27">
        <f>'AEO 2023 Table 49 Raw'!AH249</f>
        <v>355.06369000000001</v>
      </c>
      <c r="AF270" s="45">
        <f>'AEO 2023 Table 49 Raw'!AI249</f>
        <v>1.7000000000000001E-2</v>
      </c>
    </row>
    <row r="271" spans="1:32" ht="12" customHeight="1">
      <c r="A271" s="8" t="s">
        <v>1516</v>
      </c>
      <c r="B271" s="24" t="s">
        <v>1497</v>
      </c>
      <c r="C271" s="27">
        <f>'AEO 2023 Table 49 Raw'!F250</f>
        <v>685.66467299999999</v>
      </c>
      <c r="D271" s="27">
        <f>'AEO 2023 Table 49 Raw'!G250</f>
        <v>532.26501499999995</v>
      </c>
      <c r="E271" s="27">
        <f>'AEO 2023 Table 49 Raw'!H250</f>
        <v>521.59381099999996</v>
      </c>
      <c r="F271" s="27">
        <f>'AEO 2023 Table 49 Raw'!I250</f>
        <v>525.89343299999996</v>
      </c>
      <c r="G271" s="27">
        <f>'AEO 2023 Table 49 Raw'!J250</f>
        <v>503.096588</v>
      </c>
      <c r="H271" s="27">
        <f>'AEO 2023 Table 49 Raw'!K250</f>
        <v>496.74609400000003</v>
      </c>
      <c r="I271" s="27">
        <f>'AEO 2023 Table 49 Raw'!L250</f>
        <v>477.40963699999998</v>
      </c>
      <c r="J271" s="27">
        <f>'AEO 2023 Table 49 Raw'!M250</f>
        <v>466.270691</v>
      </c>
      <c r="K271" s="27">
        <f>'AEO 2023 Table 49 Raw'!N250</f>
        <v>457.94595299999997</v>
      </c>
      <c r="L271" s="27">
        <f>'AEO 2023 Table 49 Raw'!O250</f>
        <v>456.54238900000001</v>
      </c>
      <c r="M271" s="27">
        <f>'AEO 2023 Table 49 Raw'!P250</f>
        <v>454.821686</v>
      </c>
      <c r="N271" s="27">
        <f>'AEO 2023 Table 49 Raw'!Q250</f>
        <v>454.123627</v>
      </c>
      <c r="O271" s="27">
        <f>'AEO 2023 Table 49 Raw'!R250</f>
        <v>452.39529399999998</v>
      </c>
      <c r="P271" s="27">
        <f>'AEO 2023 Table 49 Raw'!S250</f>
        <v>450.571167</v>
      </c>
      <c r="Q271" s="27">
        <f>'AEO 2023 Table 49 Raw'!T250</f>
        <v>447.20434599999999</v>
      </c>
      <c r="R271" s="27">
        <f>'AEO 2023 Table 49 Raw'!U250</f>
        <v>445.97729500000003</v>
      </c>
      <c r="S271" s="27">
        <f>'AEO 2023 Table 49 Raw'!V250</f>
        <v>443.98672499999998</v>
      </c>
      <c r="T271" s="27">
        <f>'AEO 2023 Table 49 Raw'!W250</f>
        <v>442.23706099999998</v>
      </c>
      <c r="U271" s="27">
        <f>'AEO 2023 Table 49 Raw'!X250</f>
        <v>442.813782</v>
      </c>
      <c r="V271" s="27">
        <f>'AEO 2023 Table 49 Raw'!Y250</f>
        <v>440.02780200000001</v>
      </c>
      <c r="W271" s="27">
        <f>'AEO 2023 Table 49 Raw'!Z250</f>
        <v>437.12060500000001</v>
      </c>
      <c r="X271" s="27">
        <f>'AEO 2023 Table 49 Raw'!AA250</f>
        <v>434.76684599999999</v>
      </c>
      <c r="Y271" s="27">
        <f>'AEO 2023 Table 49 Raw'!AB250</f>
        <v>432.69305400000002</v>
      </c>
      <c r="Z271" s="27">
        <f>'AEO 2023 Table 49 Raw'!AC250</f>
        <v>429.77169800000001</v>
      </c>
      <c r="AA271" s="27">
        <f>'AEO 2023 Table 49 Raw'!AD250</f>
        <v>428.44003300000003</v>
      </c>
      <c r="AB271" s="27">
        <f>'AEO 2023 Table 49 Raw'!AE250</f>
        <v>426.155731</v>
      </c>
      <c r="AC271" s="27">
        <f>'AEO 2023 Table 49 Raw'!AF250</f>
        <v>419.12597699999998</v>
      </c>
      <c r="AD271" s="27">
        <f>'AEO 2023 Table 49 Raw'!AG250</f>
        <v>417.71749899999998</v>
      </c>
      <c r="AE271" s="27">
        <f>'AEO 2023 Table 49 Raw'!AH250</f>
        <v>415.33468599999998</v>
      </c>
      <c r="AF271" s="45">
        <f>'AEO 2023 Table 49 Raw'!AI250</f>
        <v>-1.7999999999999999E-2</v>
      </c>
    </row>
    <row r="272" spans="1:32" ht="12" customHeight="1">
      <c r="A272" s="8" t="s">
        <v>1517</v>
      </c>
      <c r="B272" s="24" t="s">
        <v>1499</v>
      </c>
      <c r="C272" s="27">
        <f>'AEO 2023 Table 49 Raw'!F251</f>
        <v>0</v>
      </c>
      <c r="D272" s="27">
        <f>'AEO 2023 Table 49 Raw'!G251</f>
        <v>0</v>
      </c>
      <c r="E272" s="27">
        <f>'AEO 2023 Table 49 Raw'!H251</f>
        <v>0</v>
      </c>
      <c r="F272" s="27">
        <f>'AEO 2023 Table 49 Raw'!I251</f>
        <v>0</v>
      </c>
      <c r="G272" s="27">
        <f>'AEO 2023 Table 49 Raw'!J251</f>
        <v>0</v>
      </c>
      <c r="H272" s="27">
        <f>'AEO 2023 Table 49 Raw'!K251</f>
        <v>0</v>
      </c>
      <c r="I272" s="27">
        <f>'AEO 2023 Table 49 Raw'!L251</f>
        <v>0</v>
      </c>
      <c r="J272" s="27">
        <f>'AEO 2023 Table 49 Raw'!M251</f>
        <v>0</v>
      </c>
      <c r="K272" s="27">
        <f>'AEO 2023 Table 49 Raw'!N251</f>
        <v>0</v>
      </c>
      <c r="L272" s="27">
        <f>'AEO 2023 Table 49 Raw'!O251</f>
        <v>0</v>
      </c>
      <c r="M272" s="27">
        <f>'AEO 2023 Table 49 Raw'!P251</f>
        <v>0</v>
      </c>
      <c r="N272" s="27">
        <f>'AEO 2023 Table 49 Raw'!Q251</f>
        <v>0</v>
      </c>
      <c r="O272" s="27">
        <f>'AEO 2023 Table 49 Raw'!R251</f>
        <v>0</v>
      </c>
      <c r="P272" s="27">
        <f>'AEO 2023 Table 49 Raw'!S251</f>
        <v>0</v>
      </c>
      <c r="Q272" s="27">
        <f>'AEO 2023 Table 49 Raw'!T251</f>
        <v>0</v>
      </c>
      <c r="R272" s="27">
        <f>'AEO 2023 Table 49 Raw'!U251</f>
        <v>0</v>
      </c>
      <c r="S272" s="27">
        <f>'AEO 2023 Table 49 Raw'!V251</f>
        <v>0</v>
      </c>
      <c r="T272" s="27">
        <f>'AEO 2023 Table 49 Raw'!W251</f>
        <v>0</v>
      </c>
      <c r="U272" s="27">
        <f>'AEO 2023 Table 49 Raw'!X251</f>
        <v>0</v>
      </c>
      <c r="V272" s="27">
        <f>'AEO 2023 Table 49 Raw'!Y251</f>
        <v>0</v>
      </c>
      <c r="W272" s="27">
        <f>'AEO 2023 Table 49 Raw'!Z251</f>
        <v>0</v>
      </c>
      <c r="X272" s="27">
        <f>'AEO 2023 Table 49 Raw'!AA251</f>
        <v>0</v>
      </c>
      <c r="Y272" s="27">
        <f>'AEO 2023 Table 49 Raw'!AB251</f>
        <v>0</v>
      </c>
      <c r="Z272" s="27">
        <f>'AEO 2023 Table 49 Raw'!AC251</f>
        <v>0</v>
      </c>
      <c r="AA272" s="27">
        <f>'AEO 2023 Table 49 Raw'!AD251</f>
        <v>0</v>
      </c>
      <c r="AB272" s="27">
        <f>'AEO 2023 Table 49 Raw'!AE251</f>
        <v>0</v>
      </c>
      <c r="AC272" s="27">
        <f>'AEO 2023 Table 49 Raw'!AF251</f>
        <v>0</v>
      </c>
      <c r="AD272" s="27">
        <f>'AEO 2023 Table 49 Raw'!AG251</f>
        <v>0</v>
      </c>
      <c r="AE272" s="27">
        <f>'AEO 2023 Table 49 Raw'!AH251</f>
        <v>0</v>
      </c>
      <c r="AF272" s="45" t="str">
        <f>'AEO 2023 Table 49 Raw'!AI251</f>
        <v>- -</v>
      </c>
    </row>
    <row r="273" spans="1:33" ht="12" customHeight="1">
      <c r="A273" s="8" t="s">
        <v>1518</v>
      </c>
      <c r="B273" s="24" t="s">
        <v>1501</v>
      </c>
      <c r="C273" s="27">
        <f>'AEO 2023 Table 49 Raw'!F252</f>
        <v>26.358443999999999</v>
      </c>
      <c r="D273" s="27">
        <f>'AEO 2023 Table 49 Raw'!G252</f>
        <v>31.450164999999998</v>
      </c>
      <c r="E273" s="27">
        <f>'AEO 2023 Table 49 Raw'!H252</f>
        <v>39.367027</v>
      </c>
      <c r="F273" s="27">
        <f>'AEO 2023 Table 49 Raw'!I252</f>
        <v>34.890903000000002</v>
      </c>
      <c r="G273" s="27">
        <f>'AEO 2023 Table 49 Raw'!J252</f>
        <v>45.094749</v>
      </c>
      <c r="H273" s="27">
        <f>'AEO 2023 Table 49 Raw'!K252</f>
        <v>45.047179999999997</v>
      </c>
      <c r="I273" s="27">
        <f>'AEO 2023 Table 49 Raw'!L252</f>
        <v>49.551949</v>
      </c>
      <c r="J273" s="27">
        <f>'AEO 2023 Table 49 Raw'!M252</f>
        <v>53.193492999999997</v>
      </c>
      <c r="K273" s="27">
        <f>'AEO 2023 Table 49 Raw'!N252</f>
        <v>54.584952999999999</v>
      </c>
      <c r="L273" s="27">
        <f>'AEO 2023 Table 49 Raw'!O252</f>
        <v>54.324471000000003</v>
      </c>
      <c r="M273" s="27">
        <f>'AEO 2023 Table 49 Raw'!P252</f>
        <v>53.443835999999997</v>
      </c>
      <c r="N273" s="27">
        <f>'AEO 2023 Table 49 Raw'!Q252</f>
        <v>51.944271000000001</v>
      </c>
      <c r="O273" s="27">
        <f>'AEO 2023 Table 49 Raw'!R252</f>
        <v>50.878489999999999</v>
      </c>
      <c r="P273" s="27">
        <f>'AEO 2023 Table 49 Raw'!S252</f>
        <v>50.864525</v>
      </c>
      <c r="Q273" s="27">
        <f>'AEO 2023 Table 49 Raw'!T252</f>
        <v>52.271923000000001</v>
      </c>
      <c r="R273" s="27">
        <f>'AEO 2023 Table 49 Raw'!U252</f>
        <v>53.688018999999997</v>
      </c>
      <c r="S273" s="27">
        <f>'AEO 2023 Table 49 Raw'!V252</f>
        <v>54.913826</v>
      </c>
      <c r="T273" s="27">
        <f>'AEO 2023 Table 49 Raw'!W252</f>
        <v>56.159897000000001</v>
      </c>
      <c r="U273" s="27">
        <f>'AEO 2023 Table 49 Raw'!X252</f>
        <v>54.236252</v>
      </c>
      <c r="V273" s="27">
        <f>'AEO 2023 Table 49 Raw'!Y252</f>
        <v>54.856876</v>
      </c>
      <c r="W273" s="27">
        <f>'AEO 2023 Table 49 Raw'!Z252</f>
        <v>56.348083000000003</v>
      </c>
      <c r="X273" s="27">
        <f>'AEO 2023 Table 49 Raw'!AA252</f>
        <v>58.531737999999997</v>
      </c>
      <c r="Y273" s="27">
        <f>'AEO 2023 Table 49 Raw'!AB252</f>
        <v>60.656860000000002</v>
      </c>
      <c r="Z273" s="27">
        <f>'AEO 2023 Table 49 Raw'!AC252</f>
        <v>63.607261999999999</v>
      </c>
      <c r="AA273" s="27">
        <f>'AEO 2023 Table 49 Raw'!AD252</f>
        <v>65.661552</v>
      </c>
      <c r="AB273" s="27">
        <f>'AEO 2023 Table 49 Raw'!AE252</f>
        <v>68.520568999999995</v>
      </c>
      <c r="AC273" s="27">
        <f>'AEO 2023 Table 49 Raw'!AF252</f>
        <v>73.802834000000004</v>
      </c>
      <c r="AD273" s="27">
        <f>'AEO 2023 Table 49 Raw'!AG252</f>
        <v>77.626357999999996</v>
      </c>
      <c r="AE273" s="27">
        <f>'AEO 2023 Table 49 Raw'!AH252</f>
        <v>81.707138</v>
      </c>
      <c r="AF273" s="45">
        <f>'AEO 2023 Table 49 Raw'!AI252</f>
        <v>4.1000000000000002E-2</v>
      </c>
    </row>
    <row r="274" spans="1:33" ht="12" customHeight="1" thickBot="1"/>
    <row r="275" spans="1:33" ht="12" customHeight="1">
      <c r="B275" s="39" t="s">
        <v>1519</v>
      </c>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c r="AB275" s="30"/>
      <c r="AC275" s="30"/>
      <c r="AD275" s="30"/>
      <c r="AE275" s="30"/>
      <c r="AF275" s="30"/>
      <c r="AG275" s="30"/>
    </row>
    <row r="276" spans="1:33" ht="12" customHeight="1">
      <c r="B276" s="4" t="s">
        <v>1520</v>
      </c>
    </row>
    <row r="277" spans="1:33" ht="12" customHeight="1">
      <c r="B277" s="4" t="s">
        <v>175</v>
      </c>
    </row>
    <row r="278" spans="1:33" ht="12" customHeight="1">
      <c r="B278" s="4" t="s">
        <v>1035</v>
      </c>
    </row>
    <row r="279" spans="1:33" ht="12" customHeight="1">
      <c r="B279" s="4" t="s">
        <v>937</v>
      </c>
    </row>
    <row r="280" spans="1:33" ht="12" customHeight="1">
      <c r="B280" s="4" t="s">
        <v>1521</v>
      </c>
    </row>
    <row r="281" spans="1:33" ht="12" customHeight="1">
      <c r="B281" s="4" t="s">
        <v>1522</v>
      </c>
    </row>
    <row r="282" spans="1:33" ht="12" customHeight="1">
      <c r="B282" s="4" t="s">
        <v>1523</v>
      </c>
    </row>
    <row r="283" spans="1:33" ht="12" customHeight="1"/>
    <row r="284" spans="1:33" ht="12" customHeight="1"/>
    <row r="285" spans="1:33" ht="12" customHeight="1"/>
    <row r="286" spans="1:33" ht="12" customHeight="1"/>
    <row r="287" spans="1:33" ht="12" customHeight="1"/>
    <row r="288" spans="1:33"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2"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2" customHeight="1"/>
    <row r="328" ht="15" customHeight="1"/>
    <row r="329" ht="12"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2"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2" customHeight="1"/>
    <row r="403" ht="15" customHeight="1"/>
    <row r="404" ht="15" customHeight="1"/>
    <row r="405" ht="12" customHeight="1"/>
    <row r="406" ht="15" customHeight="1"/>
    <row r="407" ht="15" customHeight="1"/>
    <row r="408" ht="15" customHeight="1"/>
    <row r="409" ht="15" customHeight="1"/>
    <row r="410" ht="15" customHeight="1"/>
    <row r="411" ht="12"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2" customHeight="1"/>
    <row r="429" ht="15" customHeight="1"/>
    <row r="430" ht="15" customHeight="1"/>
    <row r="431" ht="12" customHeight="1"/>
    <row r="432" ht="15" customHeight="1"/>
    <row r="433" ht="15" customHeight="1"/>
    <row r="434" ht="15" customHeight="1"/>
    <row r="435" ht="12"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2" customHeight="1"/>
    <row r="447" ht="15" customHeight="1"/>
    <row r="448" ht="15" customHeight="1"/>
    <row r="449" ht="12"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2"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2" customHeight="1"/>
    <row r="528" ht="15" customHeight="1"/>
    <row r="529" ht="12" customHeight="1"/>
    <row r="530" ht="15" customHeight="1"/>
    <row r="531" ht="15" customHeight="1"/>
    <row r="532" ht="15" customHeight="1"/>
    <row r="533" ht="15" customHeight="1"/>
    <row r="534" ht="15" customHeight="1"/>
    <row r="535" ht="12"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2" customHeight="1"/>
    <row r="553" ht="15" customHeight="1"/>
    <row r="554" ht="12" customHeight="1"/>
    <row r="555" ht="15" customHeight="1"/>
    <row r="556" ht="15" customHeight="1"/>
    <row r="557" ht="15" customHeight="1"/>
    <row r="558" ht="15" customHeight="1"/>
    <row r="559" ht="15" customHeight="1"/>
    <row r="560" ht="15" customHeight="1"/>
    <row r="561" ht="15"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5" customHeight="1"/>
    <row r="576" ht="15" customHeight="1"/>
    <row r="577" ht="15" customHeight="1"/>
    <row r="578" ht="15" customHeight="1"/>
    <row r="579" ht="15" customHeight="1"/>
    <row r="580" ht="15" customHeight="1"/>
    <row r="581" ht="15" customHeight="1"/>
    <row r="582" ht="15" customHeight="1"/>
    <row r="583" ht="15" customHeight="1"/>
    <row r="584" ht="12"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2" customHeight="1"/>
    <row r="601" ht="15" customHeight="1"/>
    <row r="602" ht="12" customHeight="1"/>
    <row r="603" ht="15" customHeight="1"/>
    <row r="604" ht="15" customHeight="1"/>
    <row r="605" ht="15" customHeight="1"/>
    <row r="606" ht="15" customHeight="1"/>
    <row r="607" ht="12"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2" customHeight="1"/>
    <row r="624" ht="15" customHeight="1"/>
    <row r="625" ht="12" customHeight="1"/>
    <row r="626" ht="15" customHeight="1"/>
    <row r="627" ht="12" customHeight="1"/>
    <row r="628" ht="15" customHeight="1"/>
    <row r="629" ht="15" customHeight="1"/>
    <row r="630" ht="12" customHeight="1"/>
    <row r="631" ht="15" customHeight="1"/>
    <row r="632" ht="12" customHeight="1"/>
    <row r="633" ht="12" customHeight="1"/>
    <row r="634" ht="15" customHeight="1"/>
    <row r="635" ht="12" customHeight="1"/>
    <row r="636" ht="15" customHeight="1"/>
    <row r="637" ht="15" customHeight="1"/>
    <row r="638" ht="15" customHeight="1"/>
    <row r="639" ht="15" customHeight="1"/>
    <row r="640" ht="15" customHeight="1"/>
    <row r="641" ht="15" customHeight="1"/>
    <row r="642" ht="15"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5" customHeight="1"/>
    <row r="676" ht="15" customHeight="1"/>
    <row r="677" ht="15" customHeight="1"/>
    <row r="678" ht="15" customHeight="1"/>
    <row r="679" ht="15" customHeight="1"/>
    <row r="680" ht="15" customHeight="1"/>
    <row r="681" ht="15" customHeight="1"/>
    <row r="682" ht="12"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2" customHeight="1"/>
    <row r="699" ht="15" customHeight="1"/>
    <row r="700" ht="15" customHeight="1"/>
    <row r="701" ht="15" customHeight="1"/>
    <row r="702" ht="15" customHeight="1"/>
    <row r="703" ht="12"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2"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2" customHeight="1"/>
    <row r="781" ht="15" customHeight="1"/>
    <row r="782" ht="15" customHeight="1"/>
    <row r="783" ht="15" customHeight="1"/>
    <row r="784" ht="12"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2"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2" customHeight="1"/>
    <row r="811" ht="15" customHeight="1"/>
    <row r="812" ht="15" customHeight="1"/>
    <row r="813" ht="15" customHeight="1"/>
    <row r="814" ht="12"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2" customHeight="1"/>
    <row r="826" ht="15" customHeight="1"/>
    <row r="827" ht="15" customHeight="1"/>
    <row r="828" ht="15" customHeight="1"/>
    <row r="829" ht="15" customHeight="1"/>
    <row r="830" ht="15" customHeight="1"/>
    <row r="831" ht="15" customHeight="1"/>
    <row r="832" ht="15" customHeight="1"/>
    <row r="833" ht="15" customHeight="1"/>
    <row r="834" ht="15" customHeight="1"/>
    <row r="835" ht="12"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2"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2"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2"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2" customHeight="1"/>
    <row r="882" ht="15" customHeight="1"/>
    <row r="883" ht="15" customHeight="1"/>
    <row r="884" ht="15" customHeight="1"/>
    <row r="885" ht="15" customHeight="1"/>
    <row r="886" ht="15" customHeight="1"/>
    <row r="887" ht="15" customHeight="1"/>
    <row r="888" ht="15" customHeight="1"/>
    <row r="889" ht="12" customHeight="1"/>
    <row r="890" ht="12" customHeight="1"/>
    <row r="891" ht="12" customHeight="1"/>
    <row r="892" ht="12" customHeight="1"/>
    <row r="893" ht="12" customHeight="1"/>
    <row r="894" ht="12" customHeight="1"/>
    <row r="895" ht="12" customHeight="1"/>
    <row r="896" ht="12" customHeight="1"/>
    <row r="897" ht="12" customHeight="1"/>
    <row r="898" ht="12" customHeight="1"/>
    <row r="899" ht="12"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2"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2" customHeight="1"/>
    <row r="928" ht="15" customHeight="1"/>
    <row r="929" ht="12" customHeight="1"/>
    <row r="930" ht="15" customHeight="1"/>
    <row r="931" ht="15" customHeight="1"/>
    <row r="932" ht="15" customHeight="1"/>
    <row r="933" ht="15" customHeight="1"/>
    <row r="934" ht="15" customHeight="1"/>
    <row r="935" ht="12"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2" customHeight="1"/>
    <row r="953" ht="15" customHeight="1"/>
    <row r="954" ht="12" customHeight="1"/>
    <row r="955" ht="15" customHeight="1"/>
    <row r="956" ht="12"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2" customHeight="1"/>
    <row r="976"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2" customHeight="1"/>
    <row r="1011" ht="15" customHeight="1"/>
    <row r="1012" ht="15" customHeight="1"/>
    <row r="1013" ht="15" customHeight="1"/>
    <row r="1014" ht="15" customHeight="1"/>
    <row r="1015"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2" customHeight="1"/>
    <row r="1028" ht="15" customHeight="1"/>
    <row r="1029" ht="15" customHeight="1"/>
    <row r="1030" ht="12" customHeight="1"/>
    <row r="1031" ht="15" customHeight="1"/>
    <row r="1032" ht="15" customHeight="1"/>
    <row r="1033" ht="15" customHeight="1"/>
    <row r="1034" ht="15" customHeight="1"/>
    <row r="1035" ht="15" customHeight="1"/>
    <row r="1036" ht="12"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2" customHeight="1"/>
    <row r="1054" ht="15" customHeight="1"/>
    <row r="1055" ht="15" customHeight="1"/>
    <row r="1056" ht="12" customHeight="1"/>
    <row r="1057" ht="15" customHeight="1"/>
    <row r="1058" ht="12" customHeight="1"/>
    <row r="1059" ht="15" customHeight="1"/>
    <row r="1060" ht="15" customHeight="1"/>
    <row r="1061" ht="15" customHeight="1"/>
    <row r="1062" ht="15" customHeight="1"/>
    <row r="1063" ht="15" customHeight="1"/>
    <row r="1064" ht="15" customHeight="1"/>
    <row r="1065"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0" ht="15" customHeight="1"/>
    <row r="1101" ht="15" customHeight="1"/>
    <row r="1102" ht="15" customHeight="1"/>
    <row r="1103" ht="15" customHeight="1"/>
    <row r="1104" ht="15" customHeight="1"/>
    <row r="1105" ht="15" customHeight="1"/>
    <row r="1106" ht="15" customHeight="1"/>
    <row r="1107" ht="15" customHeight="1"/>
    <row r="1108" ht="15" customHeight="1"/>
    <row r="1109" ht="15" customHeight="1"/>
    <row r="1110" ht="12" customHeight="1"/>
    <row r="1111" ht="15" customHeight="1"/>
    <row r="1112" ht="15" customHeight="1"/>
    <row r="1113" ht="15" customHeight="1"/>
    <row r="1114" ht="15" customHeight="1"/>
    <row r="1115" ht="15" customHeight="1"/>
    <row r="1116" ht="15" customHeight="1"/>
    <row r="1117" ht="15" customHeight="1"/>
    <row r="1118" ht="15" customHeight="1"/>
    <row r="1119" ht="15" customHeight="1"/>
    <row r="1120" ht="15" customHeight="1"/>
    <row r="1121" ht="15" customHeight="1"/>
    <row r="1122" ht="15" customHeight="1"/>
    <row r="1123" ht="15" customHeight="1"/>
    <row r="1124" ht="15" customHeight="1"/>
    <row r="1125" ht="15" customHeight="1"/>
    <row r="1126" ht="15" customHeight="1"/>
    <row r="1127" ht="12" customHeight="1"/>
    <row r="1128" ht="15" customHeight="1"/>
    <row r="1129" ht="12" customHeight="1"/>
    <row r="1130" ht="15" customHeight="1"/>
    <row r="1131" ht="15" customHeight="1"/>
    <row r="1132" ht="15" customHeight="1"/>
    <row r="1133" ht="15" customHeight="1"/>
    <row r="1134" ht="15" customHeight="1"/>
    <row r="1135" ht="12" customHeight="1"/>
    <row r="1136" ht="15" customHeight="1"/>
    <row r="1137" ht="15" customHeight="1"/>
    <row r="1138" ht="15" customHeight="1"/>
    <row r="1139" ht="15" customHeight="1"/>
    <row r="1140" ht="15" customHeight="1"/>
    <row r="1141" ht="15" customHeight="1"/>
    <row r="1142" ht="15" customHeight="1"/>
    <row r="1143" ht="15" customHeight="1"/>
    <row r="1144" ht="15" customHeight="1"/>
    <row r="1145" ht="15" customHeight="1"/>
    <row r="1146" ht="15" customHeight="1"/>
    <row r="1147" ht="15" customHeight="1"/>
    <row r="1148" ht="15" customHeight="1"/>
    <row r="1149" ht="15" customHeight="1"/>
    <row r="1150" ht="15" customHeight="1"/>
    <row r="1151" ht="15" customHeight="1"/>
    <row r="1152" ht="12" customHeight="1"/>
    <row r="1153" ht="15" customHeight="1"/>
    <row r="1154" ht="12" customHeight="1"/>
    <row r="1155" ht="15" customHeight="1"/>
    <row r="1156" ht="12"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69" ht="15" customHeight="1"/>
    <row r="1170" ht="15" customHeight="1"/>
    <row r="1171" ht="15" customHeight="1"/>
    <row r="1172" ht="15" customHeight="1"/>
    <row r="1173" ht="15" customHeight="1"/>
    <row r="1174" ht="15" customHeight="1"/>
    <row r="1175" ht="12" customHeight="1"/>
    <row r="1176" ht="12" customHeight="1"/>
    <row r="1177" ht="12" customHeight="1"/>
    <row r="1178" ht="12" customHeight="1"/>
    <row r="1179" ht="12" customHeight="1"/>
    <row r="1180" ht="12" customHeight="1"/>
    <row r="1181" ht="12" customHeight="1"/>
    <row r="1182" ht="12" customHeight="1"/>
    <row r="1183" ht="12" customHeight="1"/>
    <row r="1184"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0" ht="12" customHeight="1"/>
    <row r="1211" ht="15" customHeight="1"/>
    <row r="1212" ht="15" customHeight="1"/>
    <row r="1213" ht="15" customHeight="1"/>
    <row r="1214" ht="15" customHeight="1"/>
    <row r="1215" ht="15" customHeight="1"/>
    <row r="1216" ht="15" customHeight="1"/>
    <row r="1217" ht="15" customHeight="1"/>
    <row r="1218" ht="15" customHeight="1"/>
    <row r="1219" ht="15" customHeight="1"/>
    <row r="1220" ht="15" customHeight="1"/>
    <row r="1221" ht="15" customHeight="1"/>
    <row r="1222" ht="15" customHeight="1"/>
    <row r="1223" ht="15" customHeight="1"/>
    <row r="1224" ht="15" customHeight="1"/>
    <row r="1225" ht="15" customHeight="1"/>
    <row r="1226" ht="15" customHeight="1"/>
    <row r="1227" ht="12" customHeight="1"/>
    <row r="1228" ht="15" customHeight="1"/>
    <row r="1229" ht="12" customHeight="1"/>
    <row r="1230" ht="15" customHeight="1"/>
    <row r="1231" ht="15" customHeight="1"/>
    <row r="1232" ht="15" customHeight="1"/>
    <row r="1233" ht="15" customHeight="1"/>
    <row r="1234" ht="15" customHeight="1"/>
    <row r="1235" ht="12" customHeight="1"/>
    <row r="1236" ht="15" customHeight="1"/>
    <row r="1237" ht="15" customHeight="1"/>
    <row r="1238" ht="15" customHeight="1"/>
    <row r="1239" ht="15" customHeight="1"/>
    <row r="1240" ht="15" customHeight="1"/>
    <row r="1241" ht="15" customHeight="1"/>
    <row r="1242" ht="15" customHeight="1"/>
    <row r="1243" ht="15" customHeight="1"/>
    <row r="1244" ht="15" customHeight="1"/>
    <row r="1245" ht="15" customHeight="1"/>
    <row r="1246" ht="15" customHeight="1"/>
    <row r="1247" ht="15" customHeight="1"/>
    <row r="1248" ht="15" customHeight="1"/>
    <row r="1249" ht="15" customHeight="1"/>
    <row r="1250" ht="15" customHeight="1"/>
    <row r="1251" ht="15" customHeight="1"/>
    <row r="1252" ht="12" customHeight="1"/>
    <row r="1253" ht="15" customHeight="1"/>
    <row r="1254" ht="12" customHeight="1"/>
    <row r="1255" ht="15" customHeight="1"/>
    <row r="1256" ht="12" customHeight="1"/>
    <row r="1257" ht="15" customHeight="1"/>
    <row r="1258" ht="15" customHeight="1"/>
    <row r="1259" ht="15" customHeight="1"/>
    <row r="1260" ht="15" customHeight="1"/>
    <row r="1261" ht="15" customHeight="1"/>
    <row r="1262" ht="15" customHeight="1"/>
    <row r="1263" ht="15" customHeight="1"/>
    <row r="1264" ht="15" customHeight="1"/>
    <row r="1265" ht="15" customHeight="1"/>
    <row r="1266" ht="15" customHeight="1"/>
    <row r="1267" ht="15" customHeight="1"/>
    <row r="1268" ht="15" customHeight="1"/>
    <row r="1269" ht="15" customHeight="1"/>
    <row r="1270" ht="15" customHeight="1"/>
    <row r="1271" ht="15" customHeight="1"/>
    <row r="1272" ht="15" customHeight="1"/>
    <row r="1273" ht="15" customHeight="1"/>
    <row r="1274" ht="15" customHeight="1"/>
    <row r="1275" ht="12" customHeight="1"/>
    <row r="1276" ht="12" customHeight="1"/>
    <row r="1277" ht="12" customHeight="1"/>
    <row r="1278" ht="12" customHeight="1"/>
    <row r="1279" ht="12" customHeight="1"/>
    <row r="1280"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0" ht="15" customHeight="1"/>
    <row r="1301" ht="15" customHeight="1"/>
    <row r="1302" ht="15" customHeight="1"/>
    <row r="1303" ht="15" customHeight="1"/>
    <row r="1304" ht="15" customHeight="1"/>
    <row r="1305" ht="15" customHeight="1"/>
    <row r="1306" ht="12" customHeight="1"/>
    <row r="1307" ht="15" customHeight="1"/>
    <row r="1308" ht="15" customHeight="1"/>
    <row r="1309" ht="15" customHeight="1"/>
    <row r="1310" ht="15" customHeight="1"/>
    <row r="1311" ht="12" customHeight="1"/>
    <row r="1312" ht="15" customHeight="1"/>
    <row r="1313" ht="15" customHeight="1"/>
    <row r="1314" ht="15" customHeight="1"/>
    <row r="1315" ht="12"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6" ht="15" customHeight="1"/>
    <row r="1327" ht="15" customHeight="1"/>
    <row r="1328" ht="15" customHeight="1"/>
    <row r="1329" ht="15" customHeight="1"/>
    <row r="1330" ht="15" customHeight="1"/>
    <row r="1331" ht="12" customHeight="1"/>
    <row r="1332" ht="15" customHeight="1"/>
    <row r="1333" ht="15" customHeight="1"/>
    <row r="1334" ht="15" customHeight="1"/>
    <row r="1335" ht="15" customHeight="1"/>
    <row r="1336" ht="15" customHeight="1"/>
    <row r="1337" ht="15" customHeight="1"/>
    <row r="1338" ht="15" customHeight="1"/>
    <row r="1339"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49" ht="15" customHeight="1"/>
    <row r="1350" ht="15" customHeight="1"/>
    <row r="1351" ht="15" customHeight="1"/>
    <row r="1352" ht="15" customHeight="1"/>
    <row r="1353" ht="15" customHeight="1"/>
    <row r="1354" ht="15" customHeight="1"/>
    <row r="1355" ht="15" customHeight="1"/>
    <row r="1356" ht="15" customHeight="1"/>
    <row r="1357" ht="15" customHeight="1"/>
    <row r="1358" ht="15" customHeight="1"/>
    <row r="1359" ht="15" customHeight="1"/>
    <row r="1360" ht="15" customHeight="1"/>
    <row r="1361" ht="15" customHeight="1"/>
    <row r="1362" ht="12"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4" ht="15" customHeight="1"/>
    <row r="1375" ht="15" customHeight="1"/>
    <row r="1376" ht="15" customHeight="1"/>
    <row r="1377" ht="15" customHeight="1"/>
    <row r="1378" ht="12" customHeight="1"/>
    <row r="1379" ht="15" customHeight="1"/>
    <row r="1380" ht="15" customHeight="1"/>
    <row r="1381" ht="15" customHeight="1"/>
    <row r="1382" ht="15" customHeight="1"/>
    <row r="1383" ht="15" customHeight="1"/>
    <row r="1384" ht="15" customHeight="1"/>
    <row r="1385" ht="15" customHeight="1"/>
    <row r="1386" ht="15" customHeight="1"/>
    <row r="1387" ht="15" customHeight="1"/>
    <row r="1388" ht="15" customHeight="1"/>
    <row r="1389" ht="15" customHeight="1"/>
    <row r="1390" ht="15" customHeight="1"/>
    <row r="1391" ht="15" customHeight="1"/>
    <row r="1392" ht="15" customHeight="1"/>
    <row r="1393" ht="15" customHeight="1"/>
    <row r="1394" ht="15" customHeight="1"/>
    <row r="1395" ht="15" customHeight="1"/>
    <row r="1396" ht="15" customHeight="1"/>
    <row r="1397" ht="12"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11" ht="15" customHeight="1"/>
    <row r="1412" ht="15" customHeight="1"/>
    <row r="1413" ht="15" customHeight="1"/>
    <row r="1414" ht="15" customHeight="1"/>
    <row r="1415" ht="15" customHeight="1"/>
    <row r="1416" ht="15" customHeight="1"/>
    <row r="1417" ht="15" customHeight="1"/>
    <row r="1418" ht="15" customHeight="1"/>
    <row r="1419" ht="15" customHeight="1"/>
    <row r="1420" ht="15" customHeight="1"/>
    <row r="1421" ht="15" customHeight="1"/>
    <row r="1422" ht="15" customHeight="1"/>
    <row r="1423" ht="15" customHeight="1"/>
    <row r="1424"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0" ht="15" customHeight="1"/>
    <row r="1451" ht="15" customHeight="1"/>
    <row r="1452" ht="12"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2"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6"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8" ht="15" customHeight="1"/>
    <row r="1489" ht="15" customHeight="1"/>
    <row r="1490" ht="15" customHeight="1"/>
    <row r="1491" ht="15" customHeight="1"/>
    <row r="1492" ht="15" customHeight="1"/>
    <row r="1493" ht="15" customHeight="1"/>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5" ht="15" customHeight="1"/>
    <row r="1526" ht="15" customHeight="1"/>
    <row r="1527" ht="15" customHeight="1"/>
    <row r="1528" ht="15" customHeight="1"/>
    <row r="1529" ht="15" customHeight="1"/>
    <row r="1530" ht="15" customHeight="1"/>
    <row r="1531" ht="15" customHeight="1"/>
    <row r="1532" ht="15" customHeight="1"/>
    <row r="1533" ht="15" customHeight="1"/>
    <row r="1534" ht="15" customHeight="1"/>
    <row r="1535" ht="15" customHeight="1"/>
    <row r="1536" ht="15" customHeight="1"/>
    <row r="1537" ht="15" customHeight="1"/>
    <row r="1538" ht="15" customHeight="1"/>
    <row r="1539" ht="15" customHeight="1"/>
    <row r="1540" ht="15" customHeight="1"/>
    <row r="1541" ht="15" customHeight="1"/>
    <row r="1542" ht="15" customHeight="1"/>
    <row r="1543" ht="15" customHeight="1"/>
    <row r="1544" ht="15" customHeight="1"/>
    <row r="1545" ht="15" customHeight="1"/>
    <row r="1546" ht="15" customHeight="1"/>
    <row r="1547" ht="15" customHeight="1"/>
    <row r="1548" ht="15" customHeight="1"/>
    <row r="1549" ht="15" customHeight="1"/>
    <row r="1550" ht="15" customHeight="1"/>
    <row r="1551" ht="15" customHeight="1"/>
    <row r="1552" ht="15" customHeight="1"/>
    <row r="1553" ht="15" customHeight="1"/>
    <row r="1554" ht="15" customHeight="1"/>
    <row r="1555" ht="15" customHeight="1"/>
    <row r="1556" ht="15" customHeight="1"/>
    <row r="1557" ht="15" customHeight="1"/>
    <row r="1558" ht="15" customHeight="1"/>
    <row r="1559" ht="15" customHeight="1"/>
    <row r="1560" ht="15" customHeight="1"/>
    <row r="1561" ht="15" customHeight="1"/>
    <row r="1562" ht="15" customHeight="1"/>
    <row r="1563" ht="15" customHeight="1"/>
    <row r="1564" ht="15" customHeight="1"/>
    <row r="1565" ht="15" customHeight="1"/>
    <row r="1566" ht="15" customHeight="1"/>
    <row r="1567" ht="15" customHeight="1"/>
    <row r="1568" ht="15" customHeight="1"/>
    <row r="1569" ht="15" customHeight="1"/>
    <row r="1570" ht="15" customHeight="1"/>
    <row r="1571" ht="15" customHeight="1"/>
    <row r="1572" ht="15" customHeight="1"/>
    <row r="1573" ht="15" customHeight="1"/>
    <row r="1574" ht="15" customHeight="1"/>
    <row r="1575" ht="15" customHeight="1"/>
    <row r="1576" ht="15" customHeight="1"/>
    <row r="1577" ht="15" customHeight="1"/>
    <row r="1578" ht="15" customHeight="1"/>
    <row r="1579" ht="15" customHeight="1"/>
    <row r="1580" ht="15" customHeight="1"/>
    <row r="1581" ht="15" customHeight="1"/>
    <row r="1582" ht="15" customHeight="1"/>
    <row r="1583" ht="15" customHeight="1"/>
    <row r="1584" ht="12" customHeight="1"/>
    <row r="1585" ht="12" customHeight="1"/>
    <row r="1586" ht="15" customHeight="1"/>
    <row r="1587" ht="15" customHeight="1"/>
    <row r="1588" ht="15" customHeight="1"/>
    <row r="1589" ht="15" customHeight="1"/>
    <row r="1590" ht="15" customHeight="1"/>
    <row r="1591" ht="15" customHeight="1"/>
    <row r="1592" ht="15" customHeight="1"/>
    <row r="1593" ht="15" customHeight="1"/>
    <row r="1594" ht="15" customHeight="1"/>
    <row r="1595" ht="15" customHeight="1"/>
    <row r="1596" ht="15" customHeight="1"/>
    <row r="1597" ht="15" customHeight="1"/>
    <row r="1598" ht="15" customHeight="1"/>
    <row r="1599" ht="15" customHeight="1"/>
    <row r="1600" ht="15" customHeight="1"/>
    <row r="1601" ht="15" customHeight="1"/>
    <row r="1602" ht="15" customHeight="1"/>
    <row r="1603" ht="15" customHeight="1"/>
    <row r="1604" ht="15" customHeight="1"/>
    <row r="1605" ht="15" customHeight="1"/>
    <row r="1606" ht="15" customHeight="1"/>
    <row r="1607" ht="15" customHeight="1"/>
    <row r="1608" ht="15" customHeight="1"/>
    <row r="1609" ht="15" customHeight="1"/>
    <row r="1610" ht="15" customHeight="1"/>
    <row r="1611" ht="15" customHeight="1"/>
    <row r="1612" ht="15" customHeight="1"/>
    <row r="1613" ht="15" customHeight="1"/>
    <row r="1614" ht="15" customHeight="1"/>
    <row r="1615" ht="15" customHeight="1"/>
    <row r="1616" ht="15" customHeight="1"/>
    <row r="1617" ht="15" customHeight="1"/>
    <row r="1618" ht="15" customHeight="1"/>
    <row r="1619" ht="15" customHeight="1"/>
    <row r="1620" ht="15" customHeight="1"/>
    <row r="1621" ht="15" customHeight="1"/>
    <row r="1622" ht="15" customHeight="1"/>
    <row r="1623" ht="15" customHeight="1"/>
    <row r="1624" ht="15" customHeight="1"/>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39" ht="15" customHeight="1"/>
    <row r="1640" ht="12" customHeight="1"/>
    <row r="1641" ht="12"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4" ht="15" customHeight="1"/>
    <row r="1665" ht="15" customHeight="1"/>
    <row r="1666" ht="15" customHeight="1"/>
    <row r="1667"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5" ht="15" customHeight="1"/>
    <row r="1686" ht="15" customHeight="1"/>
    <row r="1687" ht="15" customHeight="1"/>
    <row r="1688" ht="15" customHeight="1"/>
    <row r="1689" ht="15" customHeight="1"/>
    <row r="1690" ht="15" customHeight="1"/>
    <row r="1691" ht="15" customHeight="1"/>
    <row r="1692" ht="15" customHeight="1"/>
    <row r="1693" ht="15" customHeight="1"/>
    <row r="1694" ht="15" customHeight="1"/>
    <row r="1695" ht="15" customHeight="1"/>
    <row r="1696" ht="12" customHeight="1"/>
    <row r="1697" ht="12" customHeight="1"/>
    <row r="1698" ht="15" customHeight="1"/>
    <row r="1699" ht="15" customHeight="1"/>
    <row r="1700" ht="15" customHeight="1"/>
    <row r="1701" ht="15" customHeight="1"/>
    <row r="1702" ht="15" customHeight="1"/>
    <row r="1703" ht="15" customHeight="1"/>
    <row r="1704" ht="15" customHeight="1"/>
    <row r="1705" ht="15" customHeight="1"/>
    <row r="1706" ht="15" customHeight="1"/>
    <row r="1707" ht="15" customHeight="1"/>
    <row r="1708" ht="15" customHeight="1"/>
    <row r="1709" ht="15" customHeight="1"/>
    <row r="1710" ht="15" customHeight="1"/>
    <row r="1711" ht="15" customHeight="1"/>
    <row r="1712" ht="15" customHeight="1"/>
    <row r="1713" ht="15" customHeight="1"/>
    <row r="1714" ht="12" customHeight="1"/>
    <row r="1715" ht="12" customHeight="1"/>
    <row r="1716" ht="12" customHeight="1"/>
    <row r="1717" ht="12" customHeight="1"/>
    <row r="1718" ht="12" customHeight="1"/>
    <row r="1719" ht="12" customHeight="1"/>
    <row r="1720" ht="12" customHeight="1"/>
    <row r="1721" ht="12" customHeight="1"/>
    <row r="1722" ht="12" customHeight="1"/>
    <row r="1723" ht="12" customHeight="1"/>
    <row r="1724" ht="12" customHeight="1"/>
    <row r="1725" ht="15" customHeight="1"/>
    <row r="1726" ht="15" customHeight="1"/>
    <row r="1727" ht="15" customHeight="1"/>
    <row r="1728" ht="15" customHeight="1"/>
    <row r="1729" ht="15" customHeight="1"/>
    <row r="1730" ht="15" customHeight="1"/>
    <row r="1731" ht="12" customHeight="1"/>
    <row r="1732" ht="15" customHeight="1"/>
    <row r="1733" ht="15" customHeight="1"/>
    <row r="1734" ht="15" customHeight="1"/>
    <row r="1735" ht="15" customHeight="1"/>
    <row r="1736" ht="15" customHeight="1"/>
    <row r="1737" ht="15" customHeight="1"/>
    <row r="1738" ht="15" customHeight="1"/>
    <row r="1739" ht="15" customHeight="1"/>
    <row r="1740" ht="15" customHeight="1"/>
    <row r="1741" ht="15" customHeight="1"/>
    <row r="1742" ht="15" customHeight="1"/>
    <row r="1743" ht="15" customHeight="1"/>
    <row r="1744" ht="15" customHeight="1"/>
    <row r="1745" ht="15" customHeight="1"/>
    <row r="1746" ht="15" customHeight="1"/>
    <row r="1747" ht="15" customHeight="1"/>
    <row r="1748" ht="15" customHeight="1"/>
    <row r="1749" ht="15" customHeight="1"/>
    <row r="1750" ht="15" customHeight="1"/>
    <row r="1751" ht="15" customHeight="1"/>
    <row r="1752" ht="15" customHeight="1"/>
    <row r="1753" ht="15" customHeight="1"/>
    <row r="1754" ht="15" customHeight="1"/>
    <row r="1755" ht="15" customHeight="1"/>
    <row r="1756" ht="15" customHeight="1"/>
    <row r="1757" ht="15" customHeight="1"/>
    <row r="1758" ht="15" customHeight="1"/>
    <row r="1759" ht="15" customHeight="1"/>
    <row r="1760" ht="15" customHeight="1"/>
    <row r="1761" ht="15" customHeight="1"/>
    <row r="1762" ht="15" customHeight="1"/>
    <row r="1763" ht="15" customHeight="1"/>
    <row r="1764" ht="15" customHeight="1"/>
    <row r="1765" ht="15" customHeight="1"/>
    <row r="1766" ht="15" customHeight="1"/>
    <row r="1767" ht="12" customHeight="1"/>
    <row r="1768" ht="15" customHeight="1"/>
    <row r="1769" ht="15" customHeight="1"/>
    <row r="1770" ht="15" customHeight="1"/>
    <row r="1771" ht="15" customHeight="1"/>
    <row r="1772" ht="15" customHeight="1"/>
    <row r="1773" ht="15" customHeight="1"/>
    <row r="1774" ht="15" customHeight="1"/>
    <row r="1775" ht="15" customHeight="1"/>
    <row r="1776" ht="15" customHeight="1"/>
    <row r="1777" ht="15" customHeight="1"/>
    <row r="1778" ht="15" customHeight="1"/>
    <row r="1779" ht="15" customHeight="1"/>
    <row r="1780" ht="15" customHeight="1"/>
    <row r="1781" ht="15" customHeight="1"/>
    <row r="1782" ht="15" customHeight="1"/>
    <row r="1783" ht="15" customHeight="1"/>
    <row r="1784" ht="15" customHeight="1"/>
    <row r="1785" ht="15" customHeight="1"/>
    <row r="1786" ht="15" customHeight="1"/>
    <row r="1787" ht="15" customHeight="1"/>
    <row r="1788" ht="15" customHeight="1"/>
    <row r="1789" ht="15" customHeight="1"/>
    <row r="1790" ht="15" customHeight="1"/>
    <row r="1791" ht="15" customHeight="1"/>
    <row r="1792" ht="15" customHeight="1"/>
    <row r="1793" ht="15" customHeight="1"/>
    <row r="1794" ht="15" customHeight="1"/>
    <row r="1795" ht="15" customHeight="1"/>
    <row r="1796" ht="15" customHeight="1"/>
    <row r="1797" ht="15" customHeight="1"/>
    <row r="1798" ht="15" customHeight="1"/>
    <row r="1799" ht="15" customHeight="1"/>
    <row r="1800" ht="15" customHeight="1"/>
    <row r="1801" ht="15" customHeight="1"/>
    <row r="1802" ht="15" customHeight="1"/>
    <row r="1803" ht="15" customHeight="1"/>
    <row r="1804" ht="15" customHeight="1"/>
    <row r="1805" ht="15" customHeight="1"/>
    <row r="1806" ht="15" customHeight="1"/>
    <row r="1807" ht="15" customHeight="1"/>
    <row r="1808" ht="15" customHeight="1"/>
    <row r="1809" ht="15" customHeight="1"/>
    <row r="1810" ht="15" customHeight="1"/>
    <row r="1811" ht="15" customHeight="1"/>
    <row r="1812" ht="15" customHeight="1"/>
    <row r="1813" ht="12" customHeight="1"/>
    <row r="1814" ht="15" customHeight="1"/>
    <row r="1815" ht="15" customHeight="1"/>
    <row r="1816" ht="15" customHeight="1"/>
    <row r="1817" ht="15" customHeight="1"/>
    <row r="1818" ht="15" customHeight="1"/>
    <row r="1819" ht="15" customHeight="1"/>
    <row r="1820" ht="15" customHeight="1"/>
    <row r="1821" ht="15" customHeight="1"/>
    <row r="1822" ht="15" customHeight="1"/>
    <row r="1823" ht="15" customHeight="1"/>
    <row r="1824" ht="15" customHeight="1"/>
    <row r="1825" ht="15" customHeight="1"/>
    <row r="1826" ht="15" customHeight="1"/>
    <row r="1827" ht="15" customHeight="1"/>
    <row r="1828" ht="15" customHeight="1"/>
    <row r="1829" ht="15" customHeight="1"/>
    <row r="1830" ht="15" customHeight="1"/>
    <row r="1831" ht="15" customHeight="1"/>
    <row r="1832" ht="15" customHeight="1"/>
    <row r="1833" ht="15" customHeight="1"/>
    <row r="1834" ht="15" customHeight="1"/>
    <row r="1835" ht="15" customHeight="1"/>
    <row r="1836" ht="15" customHeight="1"/>
    <row r="1837" ht="15" customHeight="1"/>
    <row r="1838" ht="15" customHeight="1"/>
    <row r="1839" ht="15" customHeight="1"/>
    <row r="1840" ht="15" customHeight="1"/>
    <row r="1841" ht="15" customHeight="1"/>
    <row r="1842" ht="15" customHeight="1"/>
    <row r="1843" ht="15" customHeight="1"/>
    <row r="1844" ht="15" customHeight="1"/>
    <row r="1845" ht="15" customHeight="1"/>
    <row r="1846" ht="15" customHeight="1"/>
    <row r="1847" ht="15" customHeight="1"/>
    <row r="1848" ht="15" customHeight="1"/>
    <row r="1849" ht="12"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0" ht="15" customHeight="1"/>
    <row r="1861" ht="15" customHeight="1"/>
    <row r="1862" ht="15" customHeight="1"/>
    <row r="1863" ht="15" customHeight="1"/>
    <row r="1864" ht="15" customHeight="1"/>
    <row r="1865" ht="15" customHeight="1"/>
    <row r="1866" ht="15" customHeight="1"/>
    <row r="1867" ht="15" customHeight="1"/>
    <row r="1868" ht="15" customHeight="1"/>
    <row r="1869" ht="15" customHeight="1"/>
    <row r="1870" ht="15" customHeight="1"/>
    <row r="1871" ht="15" customHeight="1"/>
    <row r="1872" ht="15" customHeight="1"/>
    <row r="1873" ht="15" customHeight="1"/>
    <row r="1874" ht="15" customHeight="1"/>
    <row r="1875" ht="15" customHeight="1"/>
    <row r="1876" ht="15" customHeight="1"/>
    <row r="1877" ht="15" customHeight="1"/>
    <row r="1878" ht="15" customHeight="1"/>
    <row r="1879" ht="15" customHeight="1"/>
    <row r="1880" ht="15" customHeight="1"/>
    <row r="1881" ht="15" customHeight="1"/>
    <row r="1882" ht="15" customHeight="1"/>
    <row r="1883" ht="15" customHeight="1"/>
    <row r="1884" ht="15" customHeight="1"/>
    <row r="1885" ht="12" customHeight="1"/>
    <row r="1886" ht="15" customHeight="1"/>
    <row r="1887" ht="12" customHeight="1"/>
    <row r="1888" ht="15" customHeight="1"/>
    <row r="1889" ht="15" customHeight="1"/>
    <row r="1890" ht="15" customHeight="1"/>
    <row r="1891" ht="15" customHeight="1"/>
    <row r="1892" ht="15" customHeight="1"/>
    <row r="1893" ht="15" customHeight="1"/>
    <row r="1894" ht="15" customHeight="1"/>
    <row r="1895" ht="15" customHeight="1"/>
    <row r="1896" ht="15" customHeight="1"/>
    <row r="1897" ht="15" customHeight="1"/>
    <row r="1898" ht="15" customHeight="1"/>
    <row r="1899" ht="15" customHeight="1"/>
    <row r="1900" ht="15" customHeight="1"/>
    <row r="1901" ht="15" customHeight="1"/>
    <row r="1902" ht="15" customHeight="1"/>
    <row r="1903" ht="15" customHeight="1"/>
    <row r="1904" ht="15" customHeight="1"/>
    <row r="1905" ht="15" customHeight="1"/>
    <row r="1906" ht="15" customHeight="1"/>
    <row r="1907" ht="15" customHeight="1"/>
    <row r="1908" ht="15" customHeight="1"/>
    <row r="1909" ht="15" customHeight="1"/>
    <row r="1910" ht="15" customHeight="1"/>
    <row r="1911" ht="15" customHeight="1"/>
    <row r="1912" ht="15" customHeight="1"/>
    <row r="1913" ht="15" customHeight="1"/>
    <row r="1914" ht="15" customHeight="1"/>
    <row r="1915" ht="15" customHeight="1"/>
    <row r="1916" ht="15" customHeight="1"/>
    <row r="1917" ht="15" customHeight="1"/>
    <row r="1918" ht="15" customHeight="1"/>
    <row r="1919" ht="15" customHeight="1"/>
    <row r="1920" ht="15" customHeight="1"/>
    <row r="1921" ht="15" customHeight="1"/>
    <row r="1922" ht="15" customHeight="1"/>
    <row r="1923" ht="12" customHeight="1"/>
    <row r="1924" ht="15" customHeight="1"/>
    <row r="1925" ht="15" customHeight="1"/>
    <row r="1926" ht="15" customHeight="1"/>
    <row r="1927" ht="15" customHeight="1"/>
    <row r="1928" ht="15" customHeight="1"/>
    <row r="1929" ht="15" customHeight="1"/>
    <row r="1930" ht="15" customHeight="1"/>
    <row r="1931" ht="15" customHeight="1"/>
    <row r="1932" ht="15" customHeight="1"/>
    <row r="1933" ht="15" customHeight="1"/>
    <row r="1934" ht="15" customHeight="1"/>
    <row r="1935" ht="15" customHeight="1"/>
    <row r="1936" ht="15" customHeight="1"/>
    <row r="1937" ht="15" customHeight="1"/>
    <row r="1938" ht="15" customHeight="1"/>
    <row r="1939" ht="15" customHeight="1"/>
    <row r="1940" ht="15" customHeight="1"/>
    <row r="1941" ht="15" customHeight="1"/>
    <row r="1942" ht="15" customHeight="1"/>
    <row r="1943" ht="15" customHeight="1"/>
    <row r="1944" ht="15" customHeight="1"/>
    <row r="1945" ht="15" customHeight="1"/>
    <row r="1946" ht="15" customHeight="1"/>
    <row r="1947" ht="15" customHeight="1"/>
    <row r="1948" ht="15" customHeight="1"/>
    <row r="1949" ht="15" customHeight="1"/>
    <row r="1950" ht="15" customHeight="1"/>
    <row r="1951" ht="15" customHeight="1"/>
    <row r="1952" ht="15" customHeight="1"/>
    <row r="1953" ht="15" customHeight="1"/>
    <row r="1954" ht="15" customHeight="1"/>
    <row r="1955" ht="15" customHeight="1"/>
    <row r="1956" ht="15" customHeight="1"/>
    <row r="1957" ht="15" customHeight="1"/>
    <row r="1958" ht="15" customHeight="1"/>
    <row r="1959" ht="12" customHeight="1"/>
    <row r="1960" ht="12" customHeight="1"/>
    <row r="1961" ht="12" customHeight="1"/>
    <row r="1962" ht="15" customHeight="1"/>
    <row r="1963" ht="15" customHeight="1"/>
    <row r="1964" ht="15" customHeight="1"/>
    <row r="1965" ht="15" customHeight="1"/>
    <row r="1966" ht="15" customHeight="1"/>
    <row r="1967" ht="15" customHeight="1"/>
    <row r="1968" ht="15" customHeight="1"/>
    <row r="1969" ht="15" customHeight="1"/>
    <row r="1970" ht="12" customHeight="1"/>
    <row r="1971" ht="15" customHeight="1"/>
    <row r="1972" ht="15" customHeight="1"/>
    <row r="1973" ht="15" customHeight="1"/>
    <row r="1974" ht="15" customHeight="1"/>
    <row r="1975" ht="15" customHeight="1"/>
    <row r="1976" ht="15" customHeight="1"/>
    <row r="1977" ht="15" customHeight="1"/>
    <row r="1978" ht="15" customHeight="1"/>
    <row r="1979" ht="12" customHeight="1"/>
    <row r="1980" ht="15" customHeight="1"/>
    <row r="1981" ht="15" customHeight="1"/>
    <row r="1982" ht="15" customHeight="1"/>
    <row r="1983" ht="15" customHeight="1"/>
    <row r="1984" ht="15" customHeight="1"/>
    <row r="1985" ht="15" customHeight="1"/>
    <row r="1986" ht="15" customHeight="1"/>
    <row r="1987" ht="15" customHeight="1"/>
    <row r="1988" ht="15" customHeight="1"/>
    <row r="1989" ht="15" customHeight="1"/>
    <row r="1990" ht="15" customHeight="1"/>
    <row r="1991" ht="15" customHeight="1"/>
    <row r="1992" ht="15" customHeight="1"/>
    <row r="1993" ht="15" customHeight="1"/>
    <row r="1994" ht="15" customHeight="1"/>
    <row r="1995" ht="15" customHeight="1"/>
    <row r="1996" ht="15" customHeight="1"/>
    <row r="1997" ht="15" customHeight="1"/>
    <row r="1998" ht="12" customHeight="1"/>
    <row r="1999" ht="12" customHeight="1"/>
    <row r="2000"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0" ht="15" customHeight="1"/>
    <row r="2051" ht="15" customHeight="1"/>
    <row r="2052" ht="15" customHeight="1"/>
    <row r="2053" ht="15" customHeight="1"/>
    <row r="2054" ht="15" customHeight="1"/>
    <row r="2055" ht="15" customHeight="1"/>
    <row r="2056" ht="15" customHeight="1"/>
    <row r="2057" ht="15" customHeight="1"/>
    <row r="2058" ht="15" customHeight="1"/>
    <row r="2059" ht="15" customHeight="1"/>
    <row r="2060" ht="15" customHeight="1"/>
    <row r="2061" ht="15" customHeight="1"/>
    <row r="2062" ht="15" customHeight="1"/>
    <row r="2063" ht="15" customHeight="1"/>
    <row r="2064" ht="15" customHeight="1"/>
    <row r="2065" ht="15" customHeight="1"/>
    <row r="2066" ht="15" customHeight="1"/>
    <row r="2067" ht="15" customHeight="1"/>
    <row r="2068" ht="15" customHeight="1"/>
    <row r="2069" ht="15" customHeight="1"/>
    <row r="2070" ht="15" customHeight="1"/>
    <row r="2071" ht="15" customHeight="1"/>
    <row r="2072" ht="15" customHeight="1"/>
    <row r="2073" ht="15" customHeight="1"/>
    <row r="2074" ht="15" customHeight="1"/>
    <row r="2075" ht="15" customHeight="1"/>
    <row r="2076" ht="15" customHeight="1"/>
    <row r="2077" ht="15" customHeight="1"/>
    <row r="2078" ht="15" customHeight="1"/>
    <row r="2079" ht="15" customHeight="1"/>
    <row r="2080" ht="15" customHeight="1"/>
    <row r="2081" ht="15" customHeight="1"/>
    <row r="2082" ht="15" customHeight="1"/>
    <row r="2083" ht="15" customHeight="1"/>
    <row r="2084" ht="15" customHeight="1"/>
    <row r="2085" ht="15" customHeight="1"/>
    <row r="2086" ht="15" customHeight="1"/>
    <row r="2087" ht="15" customHeight="1"/>
    <row r="2088" ht="15" customHeight="1"/>
    <row r="2089" ht="15" customHeight="1"/>
    <row r="2090" ht="15" customHeight="1"/>
    <row r="2091" ht="15" customHeight="1"/>
    <row r="2092" ht="15" customHeight="1"/>
    <row r="2093" ht="15" customHeight="1"/>
    <row r="2094" ht="15" customHeight="1"/>
    <row r="2095" ht="15" customHeight="1"/>
    <row r="2096" ht="15" customHeight="1"/>
    <row r="2097" ht="15" customHeight="1"/>
    <row r="2098" ht="15" customHeight="1"/>
    <row r="2099" ht="15" customHeight="1"/>
    <row r="2100" ht="15" customHeight="1"/>
    <row r="2101" ht="15" customHeight="1"/>
    <row r="2102" ht="15" customHeight="1"/>
    <row r="2103" ht="15" customHeight="1"/>
    <row r="2104" ht="15" customHeight="1"/>
    <row r="2105" ht="15" customHeight="1"/>
    <row r="2106" ht="15" customHeight="1"/>
    <row r="2107" ht="15" customHeight="1"/>
    <row r="2108" ht="15" customHeight="1"/>
    <row r="2109"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3" ht="15" customHeight="1"/>
    <row r="2124" ht="15" customHeight="1"/>
    <row r="2125" ht="15" customHeight="1"/>
    <row r="2126" ht="15" customHeight="1"/>
    <row r="2127" ht="15" customHeight="1"/>
    <row r="2128" ht="15" customHeight="1"/>
    <row r="2129" ht="15" customHeight="1"/>
    <row r="2130" ht="15" customHeight="1"/>
    <row r="2131" ht="15" customHeight="1"/>
    <row r="2132" ht="15" customHeight="1"/>
    <row r="2133" ht="15" customHeight="1"/>
    <row r="2134" ht="15" customHeight="1"/>
    <row r="2135" ht="15" customHeight="1"/>
    <row r="2136" ht="15" customHeight="1"/>
    <row r="2137" ht="15" customHeight="1"/>
    <row r="2138" ht="15" customHeight="1"/>
    <row r="2139" ht="15" customHeight="1"/>
    <row r="2140" ht="15" customHeight="1"/>
    <row r="2141" ht="15" customHeight="1"/>
    <row r="2142" ht="15" customHeight="1"/>
    <row r="2143" ht="15" customHeight="1"/>
    <row r="2144" ht="12" customHeight="1"/>
    <row r="2145" ht="15" customHeight="1"/>
    <row r="2146" ht="15" customHeight="1"/>
    <row r="2147" ht="15" customHeight="1"/>
    <row r="2148" ht="15" customHeight="1"/>
    <row r="2149" ht="15" customHeight="1"/>
    <row r="2150" ht="15" customHeight="1"/>
    <row r="2151" ht="15" customHeight="1"/>
    <row r="2152" ht="15" customHeight="1"/>
    <row r="2153" ht="15" customHeight="1"/>
    <row r="2154" ht="15" customHeight="1"/>
    <row r="2155" ht="15" customHeight="1"/>
    <row r="2156" ht="15" customHeight="1"/>
    <row r="2157" ht="15" customHeight="1"/>
    <row r="2158" ht="15" customHeight="1"/>
    <row r="2159" ht="15" customHeight="1"/>
    <row r="2160" ht="15" customHeight="1"/>
    <row r="2161" ht="15" customHeight="1"/>
    <row r="2162" ht="15" customHeight="1"/>
    <row r="2163" ht="15" customHeight="1"/>
    <row r="2164" ht="15" customHeight="1"/>
    <row r="2165" ht="15" customHeight="1"/>
    <row r="2166" ht="15" customHeight="1"/>
    <row r="2167" ht="15" customHeight="1"/>
    <row r="2168" ht="15" customHeight="1"/>
    <row r="2169" ht="15" customHeight="1"/>
    <row r="2170" ht="15" customHeight="1"/>
    <row r="2171" ht="15" customHeight="1"/>
    <row r="2172" ht="15" customHeight="1"/>
    <row r="2173" ht="15" customHeight="1"/>
    <row r="2174" ht="15" customHeight="1"/>
    <row r="2175" ht="15" customHeight="1"/>
    <row r="2176" ht="15" customHeight="1"/>
    <row r="2177" ht="15" customHeight="1"/>
    <row r="2178" ht="15" customHeight="1"/>
    <row r="2179" ht="15" customHeight="1"/>
    <row r="2180" ht="15" customHeight="1"/>
    <row r="2181" ht="15" customHeight="1"/>
    <row r="2182" ht="15" customHeight="1"/>
    <row r="2183" ht="15" customHeight="1"/>
    <row r="2184" ht="15" customHeight="1"/>
    <row r="2185" ht="15" customHeight="1"/>
    <row r="2186" ht="15" customHeight="1"/>
    <row r="2187" ht="15" customHeight="1"/>
    <row r="2188" ht="15" customHeight="1"/>
    <row r="2189" ht="15" customHeight="1"/>
    <row r="2190" ht="15" customHeight="1"/>
    <row r="2191" ht="15" customHeight="1"/>
    <row r="2192" ht="15" customHeight="1"/>
    <row r="2193" ht="15" customHeight="1"/>
    <row r="2194" ht="15" customHeight="1"/>
    <row r="2195" ht="15" customHeight="1"/>
    <row r="2196" ht="15" customHeight="1"/>
    <row r="2197" ht="15" customHeight="1"/>
    <row r="2198" ht="15" customHeight="1"/>
    <row r="2199" ht="15" customHeight="1"/>
    <row r="2200" ht="15" customHeight="1"/>
    <row r="2201" ht="15" customHeight="1"/>
    <row r="2202" ht="15" customHeight="1"/>
    <row r="2203" ht="15" customHeight="1"/>
    <row r="2204" ht="15" customHeight="1"/>
    <row r="2205" ht="15" customHeight="1"/>
    <row r="2206" ht="15" customHeight="1"/>
    <row r="2207" ht="15" customHeight="1"/>
    <row r="2208" ht="15" customHeight="1"/>
    <row r="2209" ht="15" customHeight="1"/>
    <row r="2210" ht="15" customHeight="1"/>
    <row r="2211" ht="15" customHeight="1"/>
    <row r="2212" ht="15" customHeight="1"/>
    <row r="2213" ht="15" customHeight="1"/>
    <row r="2214" ht="15" customHeight="1"/>
    <row r="2215" ht="15" customHeight="1"/>
    <row r="2216" ht="15" customHeight="1"/>
    <row r="2217" ht="15" customHeight="1"/>
    <row r="2218" ht="15" customHeight="1"/>
    <row r="2219" ht="15" customHeight="1"/>
    <row r="2220" ht="15" customHeight="1"/>
    <row r="2221" ht="15" customHeight="1"/>
    <row r="2222" ht="15" customHeight="1"/>
    <row r="2223" ht="15" customHeight="1"/>
    <row r="2224" ht="15" customHeight="1"/>
    <row r="2225" ht="15" customHeight="1"/>
    <row r="2226" ht="15" customHeight="1"/>
    <row r="2227" ht="15" customHeight="1"/>
    <row r="2228" ht="15" customHeight="1"/>
    <row r="2229" ht="15" customHeight="1"/>
    <row r="2230" ht="15" customHeight="1"/>
    <row r="2231" ht="15" customHeight="1"/>
    <row r="2232" ht="15" customHeight="1"/>
    <row r="2233" ht="15" customHeight="1"/>
    <row r="2234" ht="12" customHeight="1"/>
    <row r="2235" ht="15" customHeight="1"/>
    <row r="2236" ht="15" customHeight="1"/>
    <row r="2237" ht="15" customHeight="1"/>
    <row r="2238" ht="15" customHeight="1"/>
    <row r="2239" ht="15" customHeight="1"/>
    <row r="2240" ht="15" customHeight="1"/>
    <row r="2241" ht="15" customHeight="1"/>
    <row r="2242" ht="15" customHeight="1"/>
    <row r="2243" ht="15" customHeight="1"/>
    <row r="2244" ht="15" customHeight="1"/>
    <row r="2245" ht="15" customHeight="1"/>
    <row r="2246" ht="15" customHeight="1"/>
    <row r="2247" ht="15" customHeight="1"/>
    <row r="2248" ht="15" customHeight="1"/>
    <row r="2249"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59" ht="15" customHeight="1"/>
    <row r="2260" ht="15" customHeight="1"/>
    <row r="2261" ht="15" customHeight="1"/>
    <row r="2262" ht="15" customHeight="1"/>
    <row r="2263" ht="15" customHeight="1"/>
    <row r="2264" ht="15" customHeight="1"/>
    <row r="2265" ht="15" customHeight="1"/>
    <row r="2266" ht="15" customHeight="1"/>
    <row r="2267" ht="15" customHeight="1"/>
    <row r="2268" ht="15" customHeight="1"/>
    <row r="2269" ht="15" customHeight="1"/>
    <row r="2270" ht="15" customHeight="1"/>
    <row r="2271" ht="15" customHeight="1"/>
    <row r="2272" ht="15" customHeight="1"/>
    <row r="2273" ht="15" customHeight="1"/>
    <row r="2274" ht="15" customHeight="1"/>
    <row r="2275" ht="15" customHeight="1"/>
    <row r="2276" ht="15" customHeight="1"/>
    <row r="2277" ht="15" customHeight="1"/>
    <row r="2278" ht="15" customHeight="1"/>
    <row r="2279" ht="15" customHeight="1"/>
    <row r="2280" ht="15" customHeight="1"/>
    <row r="2281" ht="15" customHeight="1"/>
    <row r="2282" ht="15" customHeight="1"/>
    <row r="2283" ht="15" customHeight="1"/>
    <row r="2284" ht="15" customHeight="1"/>
    <row r="2285" ht="15" customHeight="1"/>
    <row r="2286" ht="15" customHeight="1"/>
    <row r="2287"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299" ht="15" customHeight="1"/>
    <row r="2300" ht="15" customHeight="1"/>
    <row r="2301" ht="15" customHeight="1"/>
    <row r="2302" ht="15" customHeight="1"/>
    <row r="2303" ht="15" customHeight="1"/>
    <row r="2304" ht="15" customHeight="1"/>
    <row r="2305" ht="15" customHeight="1"/>
    <row r="2306" ht="15" customHeight="1"/>
    <row r="2307" ht="15" customHeight="1"/>
    <row r="2308" ht="15" customHeight="1"/>
    <row r="2309" ht="15" customHeight="1"/>
    <row r="2310" ht="15" customHeight="1"/>
    <row r="2311" ht="15" customHeight="1"/>
    <row r="2312" ht="15" customHeight="1"/>
    <row r="2313" ht="15" customHeight="1"/>
    <row r="2314" ht="15" customHeight="1"/>
    <row r="2315" ht="15" customHeight="1"/>
    <row r="2316" ht="15" customHeight="1"/>
    <row r="2317" ht="15" customHeight="1"/>
    <row r="2318" ht="15" customHeight="1"/>
    <row r="2319" ht="15" customHeight="1"/>
    <row r="2320" ht="15" customHeight="1"/>
    <row r="2321" ht="15" customHeight="1"/>
    <row r="2322" ht="15" customHeight="1"/>
    <row r="2323" ht="15" customHeight="1"/>
    <row r="2324" ht="15" customHeight="1"/>
    <row r="2325" ht="15" customHeight="1"/>
    <row r="2326" ht="15" customHeight="1"/>
    <row r="2327" ht="12" customHeight="1"/>
    <row r="2328" ht="12" customHeight="1"/>
    <row r="2329" ht="12" customHeight="1"/>
    <row r="2330" ht="12" customHeight="1"/>
    <row r="2331" ht="12" customHeight="1"/>
    <row r="2332" ht="12" customHeight="1"/>
    <row r="2333" ht="12" customHeight="1"/>
    <row r="2334" ht="12" customHeight="1"/>
    <row r="2335" ht="12" customHeight="1"/>
    <row r="2336"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6" ht="15" customHeight="1"/>
    <row r="2367" ht="15" customHeight="1"/>
    <row r="2368" ht="15" customHeight="1"/>
    <row r="2369" ht="15" customHeight="1"/>
    <row r="2370" ht="15" customHeight="1"/>
    <row r="2371" ht="15" customHeight="1"/>
    <row r="2372" ht="12" customHeight="1"/>
    <row r="2373" ht="15" customHeight="1"/>
    <row r="2374" ht="15" customHeight="1"/>
    <row r="2375" ht="15" customHeight="1"/>
    <row r="2376" ht="15" customHeight="1"/>
    <row r="2377" ht="15" customHeight="1"/>
    <row r="2378" ht="15" customHeight="1"/>
    <row r="2379"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89" ht="15" customHeight="1"/>
    <row r="2390" ht="12" customHeight="1"/>
    <row r="2391" ht="15" customHeight="1"/>
    <row r="2392" ht="15" customHeight="1"/>
    <row r="2393" ht="15" customHeight="1"/>
    <row r="2394" ht="15" customHeight="1"/>
    <row r="2395" ht="15" customHeight="1"/>
    <row r="2396" ht="15" customHeight="1"/>
    <row r="2397" ht="15" customHeight="1"/>
    <row r="2398" ht="15" customHeight="1"/>
    <row r="2399" ht="15" customHeight="1"/>
    <row r="2400" ht="15" customHeight="1"/>
    <row r="2401" ht="15" customHeight="1"/>
    <row r="2402" ht="15" customHeight="1"/>
    <row r="2403" ht="15" customHeight="1"/>
    <row r="2404" ht="15" customHeight="1"/>
    <row r="2405" ht="15" customHeight="1"/>
    <row r="2406" ht="15" customHeight="1"/>
    <row r="2407" ht="15" customHeight="1"/>
    <row r="2408" ht="12" customHeight="1"/>
    <row r="2409" ht="15" customHeight="1"/>
    <row r="2410" ht="15" customHeight="1"/>
    <row r="2411" ht="15" customHeight="1"/>
    <row r="2412" ht="15" customHeight="1"/>
    <row r="2413" ht="15" customHeight="1"/>
    <row r="2414" ht="15" customHeight="1"/>
    <row r="2415" ht="15" customHeight="1"/>
    <row r="2416" ht="15" customHeight="1"/>
    <row r="2417" ht="15" customHeight="1"/>
    <row r="2418" ht="15" customHeight="1"/>
    <row r="2419" ht="15" customHeight="1"/>
    <row r="2420" ht="15" customHeight="1"/>
    <row r="2421" ht="15" customHeight="1"/>
    <row r="2422" ht="15" customHeight="1"/>
    <row r="2423" ht="15" customHeight="1"/>
    <row r="2424" ht="15" customHeight="1"/>
    <row r="2425" ht="15" customHeight="1"/>
    <row r="2426" ht="12" customHeight="1"/>
    <row r="2427" ht="15" customHeight="1"/>
    <row r="2428" ht="15" customHeight="1"/>
    <row r="2429" ht="15" customHeight="1"/>
    <row r="2430" ht="15" customHeight="1"/>
    <row r="2431" ht="15" customHeight="1"/>
    <row r="2432" ht="15" customHeight="1"/>
    <row r="2433" ht="15" customHeight="1"/>
    <row r="2434" ht="15" customHeight="1"/>
    <row r="2435" ht="15" customHeight="1"/>
    <row r="2436" ht="15" customHeight="1"/>
    <row r="2437" ht="15" customHeight="1"/>
    <row r="2438" ht="15" customHeight="1"/>
    <row r="2439" ht="15" customHeight="1"/>
    <row r="2440" ht="15" customHeight="1"/>
    <row r="2441" ht="15" customHeight="1"/>
    <row r="2442" ht="15" customHeight="1"/>
    <row r="2443" ht="15" customHeight="1"/>
    <row r="2444" ht="12" customHeight="1"/>
    <row r="2445" ht="15" customHeight="1"/>
    <row r="2446" ht="15" customHeight="1"/>
    <row r="2447" ht="15" customHeight="1"/>
    <row r="2448" ht="15" customHeight="1"/>
    <row r="2449" ht="15" customHeight="1"/>
    <row r="2450" ht="15" customHeight="1"/>
    <row r="2451" ht="15" customHeight="1"/>
    <row r="2452" ht="15" customHeight="1"/>
    <row r="2453" ht="15" customHeight="1"/>
    <row r="2454" ht="15" customHeight="1"/>
    <row r="2455" ht="15" customHeight="1"/>
    <row r="2456" ht="15" customHeight="1"/>
    <row r="2457" ht="15" customHeight="1"/>
    <row r="2458" ht="15" customHeight="1"/>
    <row r="2459" ht="15" customHeight="1"/>
    <row r="2460" ht="15" customHeight="1"/>
    <row r="2461" ht="15" customHeight="1"/>
    <row r="2462" ht="12" customHeight="1"/>
    <row r="2463" ht="12" customHeight="1"/>
    <row r="2464" ht="15" customHeight="1"/>
    <row r="2465" ht="15" customHeight="1"/>
    <row r="2466" ht="15" customHeight="1"/>
    <row r="2467" ht="15" customHeight="1"/>
    <row r="2468" ht="15" customHeight="1"/>
    <row r="2469" ht="15" customHeight="1"/>
    <row r="2470" ht="15" customHeight="1"/>
    <row r="2471" ht="15" customHeight="1"/>
    <row r="2472" ht="15" customHeight="1"/>
    <row r="2473" ht="15" customHeight="1"/>
    <row r="2474" ht="15" customHeight="1"/>
    <row r="2475" ht="15" customHeight="1"/>
    <row r="2476" ht="15" customHeight="1"/>
    <row r="2477" ht="15" customHeight="1"/>
    <row r="2478" ht="15" customHeight="1"/>
    <row r="2479" ht="15" customHeight="1"/>
    <row r="2480" ht="15" customHeight="1"/>
    <row r="2481" ht="12" customHeight="1"/>
    <row r="2482" ht="15" customHeight="1"/>
    <row r="2483" ht="15" customHeight="1"/>
    <row r="2484" ht="15" customHeight="1"/>
    <row r="2485" ht="15" customHeight="1"/>
    <row r="2486" ht="15" customHeight="1"/>
    <row r="2487" ht="15" customHeight="1"/>
    <row r="2488" ht="15" customHeight="1"/>
    <row r="2489" ht="15" customHeight="1"/>
    <row r="2490" ht="15" customHeight="1"/>
    <row r="2491" ht="15" customHeight="1"/>
    <row r="2492" ht="15" customHeight="1"/>
    <row r="2493" ht="15" customHeight="1"/>
    <row r="2494" ht="15" customHeight="1"/>
    <row r="2495" ht="15" customHeight="1"/>
    <row r="2496" ht="15" customHeight="1"/>
    <row r="2497" ht="15" customHeight="1"/>
    <row r="2498" ht="15" customHeight="1"/>
    <row r="2499" ht="12" customHeight="1"/>
    <row r="2500" ht="15" customHeight="1"/>
    <row r="2501" ht="15" customHeight="1"/>
    <row r="2502" ht="15" customHeight="1"/>
    <row r="2503" ht="15" customHeight="1"/>
    <row r="2504" ht="15" customHeight="1"/>
    <row r="2505" ht="15" customHeight="1"/>
    <row r="2506" ht="15" customHeight="1"/>
    <row r="2507" ht="15" customHeight="1"/>
    <row r="2508" ht="15" customHeight="1"/>
    <row r="2509" ht="15" customHeight="1"/>
    <row r="2510" ht="15" customHeight="1"/>
    <row r="2511" ht="15" customHeight="1"/>
    <row r="2512" ht="15" customHeight="1"/>
    <row r="2513" ht="15" customHeight="1"/>
    <row r="2514" ht="15" customHeight="1"/>
    <row r="2515" ht="15" customHeight="1"/>
    <row r="2516" ht="15" customHeight="1"/>
    <row r="2517" ht="12" customHeight="1"/>
    <row r="2518" ht="12"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30" ht="15" customHeight="1"/>
    <row r="2531" ht="15" customHeight="1"/>
    <row r="2532" ht="15" customHeight="1"/>
    <row r="2533" ht="15" customHeight="1"/>
    <row r="2534" ht="15" customHeight="1"/>
    <row r="2535" ht="15" customHeight="1"/>
    <row r="2536" ht="12" customHeight="1"/>
    <row r="2537" ht="15" customHeight="1"/>
    <row r="2538" ht="15" customHeight="1"/>
    <row r="2539" ht="15" customHeight="1"/>
    <row r="2540" ht="15" customHeight="1"/>
    <row r="2541" ht="15" customHeight="1"/>
    <row r="2542" ht="15" customHeight="1"/>
    <row r="2543" ht="15" customHeight="1"/>
    <row r="2544" ht="15" customHeight="1"/>
    <row r="2545" ht="15" customHeight="1"/>
    <row r="2546" ht="15" customHeight="1"/>
    <row r="2547" ht="15" customHeight="1"/>
    <row r="2548" ht="15" customHeight="1"/>
    <row r="2549" ht="15" customHeight="1"/>
    <row r="2550" ht="15" customHeight="1"/>
    <row r="2551" ht="15" customHeight="1"/>
    <row r="2552" ht="15" customHeight="1"/>
    <row r="2553" ht="15" customHeight="1"/>
    <row r="2554" ht="12" customHeight="1"/>
    <row r="2555" ht="15" customHeight="1"/>
    <row r="2556" ht="15" customHeight="1"/>
    <row r="2557" ht="15" customHeight="1"/>
    <row r="2558" ht="15" customHeight="1"/>
    <row r="2559" ht="15" customHeight="1"/>
    <row r="2560" ht="15" customHeight="1"/>
    <row r="2561" ht="15" customHeight="1"/>
    <row r="2562" ht="15" customHeight="1"/>
    <row r="2563" ht="15" customHeight="1"/>
    <row r="2564" ht="15" customHeight="1"/>
    <row r="2565" ht="15" customHeight="1"/>
    <row r="2566" ht="15" customHeight="1"/>
    <row r="2567" ht="15" customHeight="1"/>
    <row r="2568" ht="15" customHeight="1"/>
    <row r="2569" ht="15" customHeight="1"/>
    <row r="2570" ht="15" customHeight="1"/>
    <row r="2571" ht="15" customHeight="1"/>
    <row r="2572" ht="12" customHeight="1"/>
    <row r="2573" ht="15" customHeight="1"/>
    <row r="2574" ht="15" customHeight="1"/>
    <row r="2575" ht="15" customHeight="1"/>
    <row r="2576" ht="15" customHeight="1"/>
    <row r="2577" ht="15" customHeight="1"/>
    <row r="2578" ht="15" customHeight="1"/>
    <row r="2579" ht="15" customHeight="1"/>
    <row r="2580" ht="15" customHeight="1"/>
    <row r="2581" ht="15" customHeight="1"/>
    <row r="2582" ht="15" customHeight="1"/>
    <row r="2583" ht="15" customHeight="1"/>
    <row r="2584" ht="15" customHeight="1"/>
    <row r="2585" ht="15" customHeight="1"/>
    <row r="2586" ht="15" customHeight="1"/>
    <row r="2587" ht="15" customHeight="1"/>
    <row r="2588" ht="15" customHeight="1"/>
    <row r="2589" ht="15" customHeight="1"/>
    <row r="2590" ht="12" customHeight="1"/>
    <row r="2591" ht="15" customHeight="1"/>
    <row r="2592" ht="15" customHeight="1"/>
    <row r="2593" ht="15" customHeight="1"/>
    <row r="2594" ht="15" customHeight="1"/>
    <row r="2595" ht="15" customHeight="1"/>
    <row r="2596" ht="15" customHeight="1"/>
    <row r="2597" ht="15" customHeight="1"/>
    <row r="2598" ht="15" customHeight="1"/>
    <row r="2599" ht="15" customHeight="1"/>
    <row r="2600" ht="15" customHeight="1"/>
    <row r="2601" ht="15" customHeight="1"/>
    <row r="2602" ht="15" customHeight="1"/>
    <row r="2603" ht="15" customHeight="1"/>
    <row r="2604" ht="15" customHeight="1"/>
    <row r="2605" ht="15" customHeight="1"/>
    <row r="2606" ht="15" customHeight="1"/>
    <row r="2607" ht="15" customHeight="1"/>
    <row r="2608" ht="12" customHeight="1"/>
    <row r="2609" ht="15" customHeight="1"/>
    <row r="2610" ht="15" customHeight="1"/>
    <row r="2611" ht="15" customHeight="1"/>
    <row r="2612" ht="15" customHeight="1"/>
    <row r="2613" ht="15" customHeight="1"/>
    <row r="2614" ht="15" customHeight="1"/>
    <row r="2615" ht="15" customHeight="1"/>
    <row r="2616" ht="15" customHeight="1"/>
    <row r="2617" ht="15" customHeight="1"/>
    <row r="2618" ht="15" customHeight="1"/>
    <row r="2619" ht="15" customHeight="1"/>
    <row r="2620" ht="15" customHeight="1"/>
    <row r="2621" ht="15" customHeight="1"/>
    <row r="2622" ht="15" customHeight="1"/>
    <row r="2623" ht="15" customHeight="1"/>
    <row r="2624" ht="15" customHeight="1"/>
    <row r="2625" ht="15" customHeight="1"/>
    <row r="2626" ht="12"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7" ht="12" customHeight="1"/>
    <row r="2648" ht="12" customHeight="1"/>
    <row r="2649" ht="12" customHeight="1"/>
    <row r="2650" ht="12" customHeight="1"/>
    <row r="2651" ht="12" customHeight="1"/>
    <row r="2652" ht="12" customHeight="1"/>
    <row r="2653" ht="12" customHeight="1"/>
    <row r="2654" ht="12" customHeight="1"/>
    <row r="2655" ht="12" customHeight="1"/>
    <row r="2656"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8" ht="15" customHeight="1"/>
    <row r="2689" ht="15" customHeight="1"/>
    <row r="2690" ht="15" customHeight="1"/>
    <row r="2691" ht="15" customHeight="1"/>
    <row r="2692" ht="15" customHeight="1"/>
    <row r="2693" ht="15" customHeight="1"/>
    <row r="2694" ht="15" customHeight="1"/>
    <row r="2695" ht="15" customHeight="1"/>
    <row r="2696" ht="15" customHeight="1"/>
    <row r="2697" ht="12" customHeight="1"/>
    <row r="2698" ht="15" customHeight="1"/>
    <row r="2699" ht="15" customHeight="1"/>
    <row r="2700" ht="15" customHeight="1"/>
    <row r="2701" ht="15" customHeight="1"/>
    <row r="2702" ht="15" customHeight="1"/>
    <row r="2703" ht="15" customHeight="1"/>
    <row r="2704" ht="15" customHeight="1"/>
    <row r="2705" ht="15" customHeight="1"/>
    <row r="2706" ht="15" customHeight="1"/>
    <row r="2707" ht="15" customHeight="1"/>
    <row r="2708" ht="15" customHeight="1"/>
    <row r="2709" ht="15" customHeight="1"/>
    <row r="2710" ht="15" customHeight="1"/>
    <row r="2711" ht="15" customHeight="1"/>
    <row r="2712" ht="15" customHeight="1"/>
    <row r="2713" ht="15" customHeight="1"/>
    <row r="2714" ht="15" customHeight="1"/>
    <row r="2715" ht="12" customHeight="1"/>
    <row r="2716" ht="15" customHeight="1"/>
    <row r="2717" ht="15" customHeight="1"/>
    <row r="2718" ht="15" customHeight="1"/>
    <row r="2719" ht="15" customHeight="1"/>
    <row r="2720"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2"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44" ht="15" customHeight="1"/>
    <row r="2745" ht="15" customHeight="1"/>
    <row r="2746" ht="15" customHeight="1"/>
    <row r="2747" ht="15" customHeight="1"/>
    <row r="2748" ht="15" customHeight="1"/>
    <row r="2749" ht="15" customHeight="1"/>
    <row r="2750" ht="15" customHeight="1"/>
    <row r="2751" ht="12" customHeight="1"/>
    <row r="2752" ht="15" customHeight="1"/>
    <row r="2753" ht="15" customHeight="1"/>
    <row r="2754" ht="15" customHeight="1"/>
    <row r="2755" ht="15" customHeight="1"/>
    <row r="2756" ht="15" customHeight="1"/>
    <row r="2757" ht="15" customHeight="1"/>
    <row r="2758" ht="15" customHeight="1"/>
    <row r="2759" ht="15" customHeight="1"/>
    <row r="2760" ht="15" customHeight="1"/>
    <row r="2761" ht="15" customHeight="1"/>
    <row r="2762" ht="15" customHeight="1"/>
    <row r="2763" ht="15" customHeight="1"/>
    <row r="2764" ht="15" customHeight="1"/>
    <row r="2765" ht="15" customHeight="1"/>
    <row r="2766" ht="15" customHeight="1"/>
    <row r="2767" ht="15" customHeight="1"/>
    <row r="2768" ht="15" customHeight="1"/>
    <row r="2769" ht="15" customHeight="1"/>
    <row r="2770" ht="15" customHeight="1"/>
    <row r="2771" ht="15" customHeight="1"/>
    <row r="2772" ht="15" customHeight="1"/>
    <row r="2773" ht="15" customHeight="1"/>
    <row r="2774"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2" customHeight="1"/>
    <row r="2787" ht="15" customHeight="1"/>
    <row r="2788" ht="15" customHeight="1"/>
    <row r="2789" ht="15" customHeight="1"/>
    <row r="2790" ht="15" customHeight="1"/>
    <row r="2791" ht="15" customHeight="1"/>
    <row r="2792"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3" ht="15" customHeight="1"/>
    <row r="2804" ht="12" customHeight="1"/>
    <row r="2805" ht="15" customHeight="1"/>
    <row r="2806" ht="15" customHeight="1"/>
    <row r="2807" ht="15" customHeight="1"/>
    <row r="2808" ht="15" customHeight="1"/>
    <row r="2809" ht="15" customHeight="1"/>
    <row r="2810" ht="15" customHeight="1"/>
    <row r="2811" ht="15" customHeight="1"/>
    <row r="2812" ht="15" customHeight="1"/>
    <row r="2813" ht="15" customHeight="1"/>
    <row r="2814" ht="15" customHeight="1"/>
    <row r="2815" ht="15" customHeight="1"/>
    <row r="2816" ht="15" customHeight="1"/>
    <row r="2817" ht="15" customHeight="1"/>
    <row r="2818" ht="15" customHeight="1"/>
    <row r="2819" ht="15" customHeight="1"/>
    <row r="2820" ht="15" customHeight="1"/>
    <row r="2821" ht="15" customHeight="1"/>
    <row r="2822" ht="15" customHeight="1"/>
    <row r="2823" ht="15" customHeight="1"/>
    <row r="2824" ht="15" customHeight="1"/>
    <row r="2825" ht="15" customHeight="1"/>
    <row r="2826" ht="15" customHeight="1"/>
    <row r="2827" ht="15" customHeight="1"/>
    <row r="2828" ht="15" customHeight="1"/>
    <row r="2829" ht="15" customHeight="1"/>
    <row r="2830" ht="15" customHeight="1"/>
    <row r="2831" ht="15" customHeight="1"/>
    <row r="2832" ht="15" customHeight="1"/>
    <row r="2833" ht="15" customHeight="1"/>
    <row r="2834" ht="15" customHeight="1"/>
    <row r="2835" ht="15" customHeight="1"/>
    <row r="2836" ht="15" customHeight="1"/>
    <row r="2837" ht="15" customHeight="1"/>
    <row r="2838" ht="15" customHeight="1"/>
    <row r="2839" ht="12" customHeight="1"/>
    <row r="2840" ht="15" customHeight="1"/>
    <row r="2841" ht="15" customHeight="1"/>
    <row r="2842" ht="15" customHeight="1"/>
    <row r="2843" ht="15" customHeight="1"/>
    <row r="2844" ht="15" customHeight="1"/>
    <row r="2845" ht="15" customHeight="1"/>
    <row r="2846" ht="15" customHeight="1"/>
    <row r="2847" ht="15" customHeight="1"/>
    <row r="2848" ht="15" customHeight="1"/>
    <row r="2849" ht="15" customHeight="1"/>
    <row r="2850" ht="15" customHeight="1"/>
    <row r="2851" ht="15" customHeight="1"/>
    <row r="2852" ht="15" customHeight="1"/>
    <row r="2853" ht="15" customHeight="1"/>
    <row r="2854" ht="15" customHeight="1"/>
    <row r="2855" ht="15" customHeight="1"/>
    <row r="2856" ht="15" customHeight="1"/>
    <row r="2857" ht="12" customHeight="1"/>
    <row r="2858" ht="15" customHeight="1"/>
    <row r="2859" ht="15" customHeight="1"/>
    <row r="2860" ht="15" customHeight="1"/>
    <row r="2861" ht="15" customHeight="1"/>
    <row r="2862" ht="15" customHeight="1"/>
    <row r="2863" ht="15" customHeight="1"/>
    <row r="2864" ht="15" customHeight="1"/>
    <row r="2865" ht="15" customHeight="1"/>
    <row r="2866" ht="15" customHeight="1"/>
    <row r="2867" ht="15" customHeight="1"/>
    <row r="2868" ht="15" customHeight="1"/>
    <row r="2869" ht="15" customHeight="1"/>
    <row r="2870" ht="15" customHeight="1"/>
    <row r="2871" ht="15" customHeight="1"/>
    <row r="2872" ht="15" customHeight="1"/>
    <row r="2873" ht="15" customHeight="1"/>
    <row r="2874" ht="15" customHeight="1"/>
    <row r="2875" ht="12" customHeight="1"/>
    <row r="2876" ht="15" customHeight="1"/>
    <row r="2877" ht="15" customHeight="1"/>
    <row r="2878" ht="15" customHeight="1"/>
    <row r="2879" ht="15" customHeight="1"/>
    <row r="2880" ht="15" customHeight="1"/>
    <row r="2881" ht="15" customHeight="1"/>
    <row r="2882" ht="15" customHeight="1"/>
    <row r="2883" ht="15" customHeight="1"/>
    <row r="2884" ht="15" customHeight="1"/>
    <row r="2885" ht="15" customHeight="1"/>
    <row r="2886" ht="15" customHeight="1"/>
    <row r="2887" ht="15" customHeight="1"/>
    <row r="2888" ht="15" customHeight="1"/>
    <row r="2889" ht="15" customHeight="1"/>
    <row r="2890" ht="15" customHeight="1"/>
    <row r="2891" ht="15" customHeight="1"/>
    <row r="2892" ht="15" customHeight="1"/>
    <row r="2893" ht="12" customHeight="1"/>
    <row r="2894" ht="15" customHeight="1"/>
    <row r="2895" ht="15" customHeight="1"/>
    <row r="2896" ht="15" customHeight="1"/>
    <row r="2897" ht="15" customHeight="1"/>
    <row r="2898" ht="15" customHeight="1"/>
    <row r="2899" ht="15" customHeight="1"/>
    <row r="2900" ht="15" customHeight="1"/>
    <row r="2901" ht="15" customHeight="1"/>
    <row r="2902" ht="15" customHeight="1"/>
    <row r="2903" ht="15" customHeight="1"/>
    <row r="2904" ht="15" customHeight="1"/>
    <row r="2905" ht="15" customHeight="1"/>
    <row r="2906" ht="15" customHeight="1"/>
    <row r="2907" ht="15" customHeight="1"/>
    <row r="2908" ht="15" customHeight="1"/>
    <row r="2909" ht="15" customHeight="1"/>
    <row r="2910" ht="15" customHeight="1"/>
    <row r="2911" ht="12" customHeight="1"/>
    <row r="2912" ht="15" customHeight="1"/>
    <row r="2913" ht="15" customHeight="1"/>
    <row r="2914" ht="15" customHeight="1"/>
    <row r="2915" ht="15" customHeight="1"/>
    <row r="2916" ht="15" customHeight="1"/>
    <row r="2917" ht="15" customHeight="1"/>
    <row r="2918" ht="15" customHeight="1"/>
    <row r="2919" ht="15" customHeight="1"/>
    <row r="2920" ht="15" customHeight="1"/>
    <row r="2921" ht="15" customHeight="1"/>
    <row r="2922" ht="15" customHeight="1"/>
    <row r="2923" ht="15" customHeight="1"/>
    <row r="2924" ht="15" customHeight="1"/>
    <row r="2925" ht="15" customHeight="1"/>
    <row r="2926" ht="15" customHeight="1"/>
    <row r="2927" ht="15" customHeight="1"/>
    <row r="2928" ht="15" customHeight="1"/>
    <row r="2929" ht="12" customHeight="1"/>
    <row r="2930" ht="15" customHeight="1"/>
    <row r="2931" ht="15" customHeight="1"/>
    <row r="2932" ht="15" customHeight="1"/>
    <row r="2933" ht="15" customHeight="1"/>
    <row r="2934" ht="15" customHeight="1"/>
    <row r="2935" ht="15" customHeight="1"/>
    <row r="2936" ht="15" customHeight="1"/>
    <row r="2937" ht="15" customHeight="1"/>
    <row r="2938" ht="15" customHeight="1"/>
    <row r="2939" ht="15" customHeight="1"/>
    <row r="2940" ht="15" customHeight="1"/>
    <row r="2941" ht="15" customHeight="1"/>
    <row r="2942" ht="15" customHeight="1"/>
    <row r="2943" ht="15" customHeight="1"/>
    <row r="2944" ht="15" customHeight="1"/>
    <row r="2945" ht="15" customHeight="1"/>
    <row r="2946" ht="15" customHeight="1"/>
    <row r="2947" ht="12" customHeight="1"/>
    <row r="2948" ht="15" customHeight="1"/>
    <row r="2949" ht="15" customHeight="1"/>
    <row r="2950" ht="15" customHeight="1"/>
    <row r="2951" ht="15" customHeight="1"/>
    <row r="2952" ht="15" customHeight="1"/>
    <row r="2953" ht="15" customHeight="1"/>
    <row r="2954" ht="15" customHeight="1"/>
    <row r="2955" ht="15" customHeight="1"/>
    <row r="2956" ht="15" customHeight="1"/>
    <row r="2957" ht="15" customHeight="1"/>
    <row r="2958" ht="15" customHeight="1"/>
    <row r="2959" ht="15" customHeight="1"/>
    <row r="2960" ht="15" customHeight="1"/>
    <row r="2961" ht="15" customHeight="1"/>
    <row r="2962" ht="15" customHeight="1"/>
    <row r="2963" ht="15" customHeight="1"/>
    <row r="2964" ht="15" customHeight="1"/>
    <row r="2965" ht="12" customHeight="1"/>
    <row r="2966" ht="15" customHeight="1"/>
    <row r="2967" ht="15" customHeight="1"/>
    <row r="2968" ht="15" customHeight="1"/>
    <row r="2969" ht="15" customHeight="1"/>
    <row r="2970" ht="15" customHeight="1"/>
    <row r="2971" ht="15" customHeight="1"/>
    <row r="2972" ht="15" customHeight="1"/>
    <row r="2973" ht="12" customHeight="1"/>
    <row r="2974" ht="12" customHeight="1"/>
    <row r="2975" ht="12" customHeight="1"/>
    <row r="2976"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0" ht="15" customHeight="1"/>
    <row r="3001" ht="15" customHeight="1"/>
    <row r="3002" ht="15" customHeight="1"/>
    <row r="3003" ht="15" customHeight="1"/>
    <row r="3004" ht="15" customHeight="1"/>
    <row r="3005" ht="15" customHeight="1"/>
    <row r="3006" ht="15" customHeight="1"/>
    <row r="3007" ht="15" customHeight="1"/>
    <row r="3008" ht="15" customHeight="1"/>
    <row r="3009" ht="15" customHeight="1"/>
    <row r="3010" ht="15" customHeight="1"/>
    <row r="3011" ht="15" customHeight="1"/>
    <row r="3012" ht="15" customHeight="1"/>
    <row r="3013" ht="15" customHeight="1"/>
    <row r="3014" ht="15" customHeight="1"/>
    <row r="3015" ht="15" customHeight="1"/>
    <row r="3016" ht="15" customHeight="1"/>
    <row r="3017" ht="15" customHeight="1"/>
    <row r="3018" ht="15" customHeight="1"/>
    <row r="3019" ht="15" customHeight="1"/>
    <row r="3020" ht="15" customHeight="1"/>
    <row r="3021" ht="15" customHeight="1"/>
    <row r="3022" ht="12" customHeight="1"/>
    <row r="3023" ht="15" customHeight="1"/>
    <row r="3024" ht="15" customHeight="1"/>
    <row r="3025" ht="15" customHeight="1"/>
    <row r="3026" ht="15" customHeight="1"/>
    <row r="3027" ht="15" customHeight="1"/>
    <row r="3028" ht="15" customHeight="1"/>
    <row r="3029" ht="15" customHeight="1"/>
    <row r="3030" ht="15" customHeight="1"/>
    <row r="3031" ht="15" customHeight="1"/>
    <row r="3032" ht="15" customHeight="1"/>
    <row r="3033" ht="15" customHeight="1"/>
    <row r="3034" ht="15" customHeight="1"/>
    <row r="3035" ht="15" customHeight="1"/>
    <row r="3036" ht="15" customHeight="1"/>
    <row r="3037" ht="15" customHeight="1"/>
    <row r="3038" ht="15" customHeight="1"/>
    <row r="3039" ht="15" customHeight="1"/>
    <row r="3040" ht="12" customHeight="1"/>
    <row r="3041" ht="15" customHeight="1"/>
    <row r="3042" ht="15" customHeight="1"/>
    <row r="3043" ht="15" customHeight="1"/>
    <row r="3044" ht="15" customHeight="1"/>
    <row r="3045" ht="15" customHeight="1"/>
    <row r="3046" ht="15" customHeight="1"/>
    <row r="3047" ht="15" customHeight="1"/>
    <row r="3048" ht="15" customHeight="1"/>
    <row r="3049" ht="15" customHeight="1"/>
    <row r="3050" ht="15" customHeight="1"/>
    <row r="3051" ht="15" customHeight="1"/>
    <row r="3052" ht="15" customHeight="1"/>
    <row r="3053" ht="15" customHeight="1"/>
    <row r="3054" ht="15" customHeight="1"/>
    <row r="3055" ht="15" customHeight="1"/>
    <row r="3056" ht="15" customHeight="1"/>
    <row r="3057" ht="15" customHeight="1"/>
    <row r="3058" ht="12" customHeight="1"/>
    <row r="3059" ht="15" customHeight="1"/>
    <row r="3060" ht="15" customHeight="1"/>
    <row r="3061" ht="15" customHeight="1"/>
    <row r="3062" ht="15" customHeight="1"/>
    <row r="3063" ht="15" customHeight="1"/>
    <row r="3064" ht="15" customHeight="1"/>
    <row r="3065" ht="15" customHeight="1"/>
    <row r="3066" ht="15" customHeight="1"/>
    <row r="3067" ht="15" customHeight="1"/>
    <row r="3068" ht="15" customHeight="1"/>
    <row r="3069" ht="15" customHeight="1"/>
    <row r="3070" ht="15" customHeight="1"/>
    <row r="3071" ht="15" customHeight="1"/>
    <row r="3072" ht="15" customHeight="1"/>
    <row r="3073" ht="15" customHeight="1"/>
    <row r="3074" ht="15" customHeight="1"/>
    <row r="3075" ht="15" customHeight="1"/>
    <row r="3076" ht="12" customHeight="1"/>
    <row r="3077" ht="15" customHeight="1"/>
    <row r="3078" ht="15" customHeight="1"/>
    <row r="3079" ht="15" customHeight="1"/>
    <row r="3080" ht="15" customHeight="1"/>
    <row r="3081" ht="15" customHeight="1"/>
    <row r="3082" ht="15" customHeight="1"/>
    <row r="3083" ht="15" customHeight="1"/>
    <row r="3084" ht="15" customHeight="1"/>
    <row r="3085" ht="15" customHeight="1"/>
    <row r="3086" ht="15" customHeight="1"/>
    <row r="3087" ht="15" customHeight="1"/>
    <row r="3088" ht="15" customHeight="1"/>
    <row r="3089" ht="15" customHeight="1"/>
    <row r="3090" ht="15" customHeight="1"/>
    <row r="3091" ht="15" customHeight="1"/>
    <row r="3092" ht="15" customHeight="1"/>
    <row r="3093" ht="15" customHeight="1"/>
    <row r="3094" ht="15" customHeight="1"/>
    <row r="3095" ht="15" customHeight="1"/>
    <row r="3096" ht="15" customHeight="1"/>
    <row r="3097" ht="15" customHeight="1"/>
    <row r="3098" ht="15" customHeight="1"/>
    <row r="3099" ht="15" customHeight="1"/>
    <row r="3100" ht="15" customHeight="1"/>
    <row r="3101" ht="15" customHeight="1"/>
    <row r="3102" ht="15" customHeight="1"/>
    <row r="3103" ht="15" customHeight="1"/>
    <row r="3104" ht="15" customHeight="1"/>
    <row r="3105" ht="15" customHeight="1"/>
    <row r="3106" ht="15" customHeight="1"/>
    <row r="3107" ht="15" customHeight="1"/>
    <row r="3108" ht="15" customHeight="1"/>
    <row r="3109" ht="15" customHeight="1"/>
    <row r="3110" ht="15" customHeight="1"/>
    <row r="3111" ht="12" customHeight="1"/>
    <row r="3112" ht="15" customHeight="1"/>
    <row r="3113" ht="15" customHeight="1"/>
    <row r="3114" ht="15" customHeight="1"/>
    <row r="3115" ht="15" customHeight="1"/>
    <row r="3116" ht="15" customHeight="1"/>
    <row r="3117" ht="15" customHeight="1"/>
    <row r="3118" ht="15" customHeight="1"/>
    <row r="3119" ht="15" customHeight="1"/>
    <row r="3120" ht="15" customHeight="1"/>
    <row r="3121" ht="15" customHeight="1"/>
    <row r="3122" ht="15" customHeight="1"/>
    <row r="3123" ht="15" customHeight="1"/>
    <row r="3124" ht="15" customHeight="1"/>
    <row r="3125" ht="15" customHeight="1"/>
    <row r="3126" ht="15" customHeight="1"/>
    <row r="3127" ht="15" customHeight="1"/>
    <row r="3128" ht="15" customHeight="1"/>
    <row r="3129" ht="12" customHeight="1"/>
    <row r="3130" ht="15" customHeight="1"/>
    <row r="3131" ht="15" customHeight="1"/>
    <row r="3132" ht="15" customHeight="1"/>
    <row r="3133" ht="15" customHeight="1"/>
    <row r="3134" ht="15" customHeight="1"/>
    <row r="3135" ht="15" customHeight="1"/>
    <row r="3136" ht="15" customHeight="1"/>
    <row r="3137" ht="15" customHeight="1"/>
    <row r="3138" ht="15" customHeight="1"/>
    <row r="3139" ht="15" customHeight="1"/>
    <row r="3140" ht="15" customHeight="1"/>
    <row r="3141" ht="15" customHeight="1"/>
    <row r="3142" ht="15" customHeight="1"/>
    <row r="3143" ht="15" customHeight="1"/>
    <row r="3144" ht="15" customHeight="1"/>
    <row r="3145" ht="15" customHeight="1"/>
    <row r="3146" ht="15" customHeight="1"/>
    <row r="3147" ht="12" customHeight="1"/>
    <row r="3148" ht="15" customHeight="1"/>
    <row r="3149" ht="15" customHeight="1"/>
    <row r="3150" ht="15" customHeight="1"/>
    <row r="3151" ht="15" customHeight="1"/>
    <row r="3152" ht="15" customHeight="1"/>
    <row r="3153" ht="15" customHeight="1"/>
    <row r="3154" ht="15" customHeight="1"/>
    <row r="3155" ht="15" customHeight="1"/>
    <row r="3156" ht="15" customHeight="1"/>
    <row r="3157" ht="15" customHeight="1"/>
    <row r="3158" ht="15" customHeight="1"/>
    <row r="3159" ht="15" customHeight="1"/>
    <row r="3160" ht="15" customHeight="1"/>
    <row r="3161" ht="15" customHeight="1"/>
    <row r="3162" ht="15" customHeight="1"/>
    <row r="3163" ht="15" customHeight="1"/>
    <row r="3164" ht="15" customHeight="1"/>
    <row r="3165" ht="12" customHeight="1"/>
    <row r="3166" ht="12" customHeight="1"/>
    <row r="3167" ht="15" customHeight="1"/>
    <row r="3168" ht="15" customHeight="1"/>
    <row r="3169" ht="15" customHeight="1"/>
    <row r="3170" ht="15" customHeight="1"/>
    <row r="3171" ht="15" customHeight="1"/>
    <row r="3172" ht="15" customHeight="1"/>
    <row r="3173" ht="15" customHeight="1"/>
    <row r="3174" ht="15" customHeight="1"/>
    <row r="3175" ht="15" customHeight="1"/>
    <row r="3176" ht="15" customHeight="1"/>
    <row r="3177" ht="15" customHeight="1"/>
    <row r="3178" ht="15" customHeight="1"/>
    <row r="3179" ht="15" customHeight="1"/>
    <row r="3180" ht="15" customHeight="1"/>
    <row r="3181" ht="15" customHeight="1"/>
    <row r="3182" ht="15" customHeight="1"/>
    <row r="3183" ht="15" customHeight="1"/>
    <row r="3184" ht="12" customHeight="1"/>
    <row r="3185" ht="15" customHeight="1"/>
    <row r="3186" ht="15" customHeight="1"/>
    <row r="3187" ht="15" customHeight="1"/>
    <row r="3188" ht="15" customHeight="1"/>
    <row r="3189" ht="15" customHeight="1"/>
    <row r="3190" ht="15" customHeight="1"/>
    <row r="3191" ht="15" customHeight="1"/>
    <row r="3192" ht="15" customHeight="1"/>
    <row r="3193" ht="15" customHeight="1"/>
    <row r="3194" ht="15" customHeight="1"/>
    <row r="3195" ht="15" customHeight="1"/>
    <row r="3196" ht="15" customHeight="1"/>
    <row r="3197" ht="15" customHeight="1"/>
    <row r="3198" ht="15" customHeight="1"/>
    <row r="3199" ht="15" customHeight="1"/>
    <row r="3200" ht="15" customHeight="1"/>
    <row r="3201" ht="15" customHeight="1"/>
    <row r="3202" ht="12" customHeight="1"/>
    <row r="3203" ht="15" customHeight="1"/>
    <row r="3204" ht="15" customHeight="1"/>
    <row r="3205" ht="15" customHeight="1"/>
    <row r="3206" ht="15" customHeight="1"/>
    <row r="3207" ht="15" customHeight="1"/>
    <row r="3208" ht="15" customHeight="1"/>
    <row r="3209" ht="15" customHeight="1"/>
    <row r="3210" ht="15" customHeight="1"/>
    <row r="3211" ht="15" customHeight="1"/>
    <row r="3212" ht="15" customHeight="1"/>
    <row r="3213" ht="15" customHeight="1"/>
    <row r="3214" ht="15" customHeight="1"/>
    <row r="3215" ht="15" customHeight="1"/>
    <row r="3216" ht="15" customHeight="1"/>
    <row r="3217" ht="15" customHeight="1"/>
    <row r="3218" ht="15" customHeight="1"/>
    <row r="3219" ht="15" customHeight="1"/>
    <row r="3220" ht="12" customHeight="1"/>
    <row r="3221" ht="15" customHeight="1"/>
    <row r="3222" ht="15" customHeight="1"/>
    <row r="3223" ht="15" customHeight="1"/>
    <row r="3224" ht="15" customHeight="1"/>
    <row r="3225" ht="15" customHeight="1"/>
    <row r="3226" ht="15" customHeight="1"/>
    <row r="3227" ht="15" customHeight="1"/>
    <row r="3228" ht="15" customHeight="1"/>
    <row r="3229" ht="15" customHeight="1"/>
    <row r="3230" ht="15" customHeight="1"/>
    <row r="3231" ht="15" customHeight="1"/>
    <row r="3232" ht="15" customHeight="1"/>
    <row r="3233" ht="15" customHeight="1"/>
    <row r="3234" ht="15" customHeight="1"/>
    <row r="3235" ht="15" customHeight="1"/>
    <row r="3236" ht="15" customHeight="1"/>
    <row r="3237" ht="15" customHeight="1"/>
    <row r="3238" ht="12" customHeight="1"/>
    <row r="3239" ht="15" customHeight="1"/>
    <row r="3240" ht="15" customHeight="1"/>
    <row r="3241" ht="15" customHeight="1"/>
    <row r="3242" ht="15" customHeight="1"/>
    <row r="3243" ht="15" customHeight="1"/>
    <row r="3244" ht="15" customHeight="1"/>
    <row r="3245" ht="15" customHeight="1"/>
    <row r="3246" ht="15" customHeight="1"/>
    <row r="3247" ht="15" customHeight="1"/>
    <row r="3248" ht="15" customHeight="1"/>
    <row r="3249" ht="15" customHeight="1"/>
    <row r="3250" ht="15" customHeight="1"/>
    <row r="3251" ht="15" customHeight="1"/>
    <row r="3252" ht="15" customHeight="1"/>
    <row r="3253" ht="15" customHeight="1"/>
    <row r="3254" ht="15" customHeight="1"/>
    <row r="3255" ht="15" customHeight="1"/>
    <row r="3256" ht="12" customHeight="1"/>
    <row r="3257" ht="15" customHeight="1"/>
    <row r="3258" ht="15" customHeight="1"/>
    <row r="3259" ht="15" customHeight="1"/>
    <row r="3260" ht="15" customHeight="1"/>
    <row r="3261" ht="15" customHeight="1"/>
    <row r="3262" ht="15" customHeight="1"/>
    <row r="3263" ht="15" customHeight="1"/>
    <row r="3264" ht="15" customHeight="1"/>
    <row r="3265" ht="15" customHeight="1"/>
    <row r="3266" ht="15" customHeight="1"/>
    <row r="3267" ht="15" customHeight="1"/>
    <row r="3268" ht="15" customHeight="1"/>
    <row r="3269" ht="15" customHeight="1"/>
    <row r="3270" ht="15" customHeight="1"/>
    <row r="3271" ht="15" customHeight="1"/>
    <row r="3272" ht="15" customHeight="1"/>
    <row r="3273" ht="15" customHeight="1"/>
    <row r="3274" ht="12" customHeight="1"/>
    <row r="3275" ht="15" customHeight="1"/>
    <row r="3276" ht="15" customHeight="1"/>
    <row r="3277" ht="15" customHeight="1"/>
    <row r="3278" ht="15" customHeight="1"/>
    <row r="3279" ht="15" customHeight="1"/>
    <row r="3280" ht="15" customHeight="1"/>
    <row r="3281" ht="15" customHeight="1"/>
    <row r="3282" ht="15" customHeight="1"/>
    <row r="3283" ht="15" customHeight="1"/>
    <row r="3284" ht="15" customHeight="1"/>
    <row r="3285" ht="15" customHeight="1"/>
    <row r="3286" ht="15" customHeight="1"/>
    <row r="3287" ht="15" customHeight="1"/>
    <row r="3288" ht="15" customHeight="1"/>
    <row r="3289" ht="15" customHeight="1"/>
    <row r="3290" ht="15" customHeight="1"/>
    <row r="3291" ht="15" customHeight="1"/>
    <row r="3292" ht="15" customHeight="1"/>
    <row r="3293" ht="15" customHeight="1"/>
    <row r="3294" ht="12" customHeight="1"/>
    <row r="3295" ht="12" customHeight="1"/>
    <row r="3296"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5" ht="15" customHeight="1"/>
    <row r="3326" ht="15" customHeight="1"/>
    <row r="3327" ht="15" customHeight="1"/>
    <row r="3328" ht="15" customHeight="1"/>
    <row r="3329" ht="15" customHeight="1"/>
    <row r="3330" ht="15" customHeight="1"/>
    <row r="3331" ht="15" customHeight="1"/>
    <row r="3332" ht="15" customHeight="1"/>
    <row r="3333" ht="15" customHeight="1"/>
    <row r="3334" ht="15" customHeight="1"/>
    <row r="3335" ht="12" customHeight="1"/>
    <row r="3336" ht="15" customHeight="1"/>
    <row r="3337" ht="15" customHeight="1"/>
    <row r="3338" ht="15" customHeight="1"/>
    <row r="3339" ht="15" customHeight="1"/>
    <row r="3340" ht="15" customHeight="1"/>
    <row r="3341" ht="15" customHeight="1"/>
    <row r="3342" ht="15" customHeight="1"/>
    <row r="3343" ht="15" customHeight="1"/>
    <row r="3344" ht="15" customHeight="1"/>
    <row r="3345" ht="15" customHeight="1"/>
    <row r="3346" ht="15" customHeight="1"/>
    <row r="3347" ht="15" customHeight="1"/>
    <row r="3348" ht="15" customHeight="1"/>
    <row r="3349" ht="15" customHeight="1"/>
    <row r="3350" ht="15" customHeight="1"/>
    <row r="3351" ht="15" customHeight="1"/>
    <row r="3352" ht="12" customHeight="1"/>
    <row r="3353" ht="15" customHeight="1"/>
    <row r="3354" ht="15" customHeight="1"/>
    <row r="3355" ht="12" customHeight="1"/>
    <row r="3356" ht="15" customHeight="1"/>
    <row r="3357" ht="15" customHeight="1"/>
    <row r="3358" ht="15" customHeight="1"/>
    <row r="3359" ht="15" customHeight="1"/>
    <row r="3360" ht="15" customHeight="1"/>
    <row r="3361" ht="12" customHeight="1"/>
    <row r="3362" ht="15" customHeight="1"/>
    <row r="3363" ht="15" customHeight="1"/>
    <row r="3364" ht="15" customHeight="1"/>
    <row r="3365" ht="15" customHeight="1"/>
    <row r="3366" ht="15" customHeight="1"/>
    <row r="3367" ht="15" customHeight="1"/>
    <row r="3368" ht="15" customHeight="1"/>
    <row r="3369" ht="15" customHeight="1"/>
    <row r="3370" ht="15" customHeight="1"/>
    <row r="3371" ht="15" customHeight="1"/>
    <row r="3372" ht="15" customHeight="1"/>
    <row r="3373" ht="15" customHeight="1"/>
    <row r="3374" ht="15" customHeight="1"/>
    <row r="3375" ht="15" customHeight="1"/>
    <row r="3376" ht="15" customHeight="1"/>
    <row r="3377" ht="15" customHeight="1"/>
    <row r="3378" ht="12" customHeight="1"/>
    <row r="3379" ht="15" customHeight="1"/>
    <row r="3380" ht="15" customHeight="1"/>
    <row r="3381" ht="12" customHeight="1"/>
    <row r="3382" ht="15" customHeight="1"/>
    <row r="3383" ht="15" customHeight="1"/>
    <row r="3384" ht="15" customHeight="1"/>
    <row r="3385" ht="12" customHeight="1"/>
    <row r="3386" ht="15" customHeight="1"/>
    <row r="3387" ht="15" customHeight="1"/>
    <row r="3388" ht="15" customHeight="1"/>
    <row r="3389" ht="15" customHeight="1"/>
    <row r="3390" ht="15" customHeight="1"/>
    <row r="3391" ht="15" customHeight="1"/>
    <row r="3392" ht="15" customHeight="1"/>
    <row r="3393" ht="15" customHeight="1"/>
    <row r="3394" ht="15" customHeight="1"/>
    <row r="3395" ht="15" customHeight="1"/>
    <row r="3396" ht="12" customHeight="1"/>
    <row r="3397" ht="15" customHeight="1"/>
    <row r="3398" ht="15" customHeight="1"/>
    <row r="3399" ht="12" customHeight="1"/>
    <row r="3400" ht="15" customHeight="1"/>
    <row r="3401" ht="15" customHeight="1"/>
    <row r="3402" ht="15" customHeight="1"/>
    <row r="3403" ht="15" customHeight="1"/>
    <row r="3404" ht="15" customHeight="1"/>
    <row r="3405" ht="15" customHeight="1"/>
    <row r="3406" ht="15" customHeight="1"/>
    <row r="3407" ht="15" customHeight="1"/>
    <row r="3408" ht="15" customHeight="1"/>
    <row r="3409" ht="15" customHeight="1"/>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0" ht="15" customHeight="1"/>
    <row r="3451" ht="15" customHeight="1"/>
    <row r="3452" ht="15" customHeight="1"/>
    <row r="3453" ht="15" customHeight="1"/>
    <row r="3454" ht="15" customHeight="1"/>
    <row r="3455" ht="15" customHeight="1"/>
    <row r="3456" ht="15" customHeight="1"/>
    <row r="3457" ht="15" customHeight="1"/>
    <row r="3458" ht="15" customHeight="1"/>
    <row r="3459" ht="15" customHeight="1"/>
    <row r="3460" ht="12" customHeight="1"/>
    <row r="3461" ht="15" customHeight="1"/>
    <row r="3462" ht="15" customHeight="1"/>
    <row r="3463" ht="15" customHeight="1"/>
    <row r="3464" ht="15" customHeight="1"/>
    <row r="3465" ht="15" customHeight="1"/>
    <row r="3466" ht="15" customHeight="1"/>
    <row r="3467" ht="15" customHeight="1"/>
    <row r="3468" ht="15" customHeight="1"/>
    <row r="3469" ht="15" customHeight="1"/>
    <row r="3470" ht="15" customHeight="1"/>
    <row r="3471" ht="15" customHeight="1"/>
    <row r="3472" ht="15" customHeight="1"/>
    <row r="3473" ht="15" customHeight="1"/>
    <row r="3474" ht="15" customHeight="1"/>
    <row r="3475" ht="15" customHeight="1"/>
    <row r="3476" ht="15" customHeight="1"/>
    <row r="3477" ht="12" customHeight="1"/>
    <row r="3478" ht="15" customHeight="1"/>
    <row r="3479" ht="15" customHeight="1"/>
    <row r="3480" ht="12" customHeight="1"/>
    <row r="3481" ht="15" customHeight="1"/>
    <row r="3482" ht="15" customHeight="1"/>
    <row r="3483" ht="15" customHeight="1"/>
    <row r="3484" ht="15" customHeight="1"/>
    <row r="3485" ht="15" customHeight="1"/>
    <row r="3486" ht="12" customHeight="1"/>
    <row r="3487" ht="15" customHeight="1"/>
    <row r="3488" ht="15" customHeight="1"/>
    <row r="3489" ht="15" customHeight="1"/>
    <row r="3490" ht="15" customHeight="1"/>
    <row r="3491" ht="15" customHeight="1"/>
    <row r="3492" ht="15" customHeight="1"/>
    <row r="3493" ht="15" customHeight="1"/>
    <row r="3494" ht="15" customHeight="1"/>
    <row r="3495" ht="15" customHeight="1"/>
    <row r="3496" ht="15" customHeight="1"/>
    <row r="3497" ht="15" customHeight="1"/>
    <row r="3498" ht="15" customHeight="1"/>
    <row r="3499" ht="15" customHeight="1"/>
    <row r="3500" ht="15" customHeight="1"/>
    <row r="3501" ht="15" customHeight="1"/>
    <row r="3502" ht="15" customHeight="1"/>
    <row r="3503" ht="12" customHeight="1"/>
    <row r="3504" ht="15" customHeight="1"/>
    <row r="3505" ht="15" customHeight="1"/>
    <row r="3506" ht="12" customHeight="1"/>
    <row r="3507" ht="15" customHeight="1"/>
    <row r="3508" ht="15" customHeight="1"/>
    <row r="3509" ht="15" customHeight="1"/>
    <row r="3510" ht="12" customHeight="1"/>
    <row r="3511" ht="15" customHeight="1"/>
    <row r="3512" ht="15" customHeight="1"/>
    <row r="3513" ht="15" customHeight="1"/>
    <row r="3514" ht="15" customHeight="1"/>
    <row r="3515" ht="15" customHeight="1"/>
    <row r="3516" ht="15" customHeight="1"/>
    <row r="3517" ht="15" customHeight="1"/>
    <row r="3518" ht="15" customHeight="1"/>
    <row r="3519" ht="15" customHeight="1"/>
    <row r="3520" ht="15" customHeight="1"/>
    <row r="3521" ht="12" customHeight="1"/>
    <row r="3522" ht="15" customHeight="1"/>
    <row r="3523" ht="15" customHeight="1"/>
    <row r="3524" ht="12" customHeight="1"/>
    <row r="3525" ht="15" customHeight="1"/>
    <row r="3526" ht="15" customHeight="1"/>
    <row r="3527" ht="15" customHeight="1"/>
    <row r="3528" ht="15" customHeight="1"/>
    <row r="3529" ht="15" customHeight="1"/>
    <row r="3530" ht="15" customHeight="1"/>
    <row r="3531" ht="15" customHeight="1"/>
    <row r="3532" ht="15" customHeight="1"/>
    <row r="3533" ht="15" customHeight="1"/>
    <row r="3534" ht="15" customHeight="1"/>
    <row r="3535" ht="12" customHeight="1"/>
    <row r="3536"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5" ht="15" customHeight="1"/>
    <row r="3576" ht="15" customHeight="1"/>
    <row r="3577" ht="15" customHeight="1"/>
    <row r="3578" ht="15" customHeight="1"/>
    <row r="3579" ht="15" customHeight="1"/>
    <row r="3580" ht="15" customHeight="1"/>
    <row r="3581" ht="15" customHeight="1"/>
    <row r="3582" ht="15" customHeight="1"/>
    <row r="3583" ht="15" customHeight="1"/>
    <row r="3584" ht="15" customHeight="1"/>
    <row r="3585" ht="12" customHeight="1"/>
    <row r="3586" ht="15" customHeight="1"/>
    <row r="3587" ht="15" customHeight="1"/>
    <row r="3588" ht="15" customHeight="1"/>
    <row r="3589" ht="15" customHeight="1"/>
    <row r="3590" ht="15" customHeight="1"/>
    <row r="3591" ht="15" customHeight="1"/>
    <row r="3592" ht="15" customHeight="1"/>
    <row r="3593" ht="15" customHeight="1"/>
    <row r="3594" ht="15" customHeight="1"/>
    <row r="3595" ht="15" customHeight="1"/>
    <row r="3596" ht="15" customHeight="1"/>
    <row r="3597" ht="15" customHeight="1"/>
    <row r="3598" ht="15" customHeight="1"/>
    <row r="3599" ht="15" customHeight="1"/>
    <row r="3600" ht="15" customHeight="1"/>
    <row r="3601" ht="15" customHeight="1"/>
    <row r="3602" ht="12" customHeight="1"/>
    <row r="3603" ht="15" customHeight="1"/>
    <row r="3604" ht="15" customHeight="1"/>
    <row r="3605" ht="12" customHeight="1"/>
    <row r="3606" ht="15" customHeight="1"/>
    <row r="3607" ht="15" customHeight="1"/>
    <row r="3608" ht="15" customHeight="1"/>
    <row r="3609" ht="15" customHeight="1"/>
    <row r="3610" ht="15" customHeight="1"/>
    <row r="3611" ht="12" customHeight="1"/>
    <row r="3612" ht="15" customHeight="1"/>
    <row r="3613" ht="15" customHeight="1"/>
    <row r="3614" ht="15" customHeight="1"/>
    <row r="3615" ht="15" customHeight="1"/>
    <row r="3616" ht="15" customHeight="1"/>
    <row r="3617" ht="15" customHeight="1"/>
    <row r="3618" ht="15" customHeight="1"/>
    <row r="3619" ht="15" customHeight="1"/>
    <row r="3620" ht="15" customHeight="1"/>
    <row r="3621" ht="15" customHeight="1"/>
    <row r="3622" ht="15" customHeight="1"/>
    <row r="3623" ht="15" customHeight="1"/>
    <row r="3624" ht="15" customHeight="1"/>
    <row r="3625" ht="15" customHeight="1"/>
    <row r="3626" ht="15" customHeight="1"/>
    <row r="3627" ht="15" customHeight="1"/>
    <row r="3628" ht="12" customHeight="1"/>
    <row r="3629" ht="15" customHeight="1"/>
    <row r="3630" ht="15" customHeight="1"/>
    <row r="3631" ht="12" customHeight="1"/>
    <row r="3632" ht="15" customHeight="1"/>
    <row r="3633" ht="15" customHeight="1"/>
    <row r="3634" ht="15" customHeight="1"/>
    <row r="3635" ht="12" customHeight="1"/>
    <row r="3636" ht="15" customHeight="1"/>
    <row r="3637" ht="15" customHeight="1"/>
    <row r="3638" ht="15" customHeight="1"/>
    <row r="3639" ht="15" customHeight="1"/>
    <row r="3640" ht="15" customHeight="1"/>
    <row r="3641" ht="15" customHeight="1"/>
    <row r="3642" ht="15" customHeight="1"/>
    <row r="3643" ht="15" customHeight="1"/>
    <row r="3644" ht="15" customHeight="1"/>
    <row r="3645" ht="15" customHeight="1"/>
    <row r="3646" ht="12" customHeight="1"/>
    <row r="3647" ht="15" customHeight="1"/>
    <row r="3648" ht="15" customHeight="1"/>
    <row r="3649" ht="12" customHeight="1"/>
    <row r="3650" ht="15" customHeight="1"/>
    <row r="3651" ht="15" customHeight="1"/>
    <row r="3652" ht="15" customHeight="1"/>
    <row r="3653" ht="15" customHeight="1"/>
    <row r="3654" ht="15" customHeight="1"/>
    <row r="3655" ht="15" customHeight="1"/>
    <row r="3656" ht="15" customHeight="1"/>
    <row r="3657" ht="15" customHeight="1"/>
    <row r="3658" ht="15" customHeight="1"/>
    <row r="3659" ht="15" customHeight="1"/>
    <row r="3660" ht="12" customHeight="1"/>
    <row r="3661" ht="12" customHeight="1"/>
    <row r="3662" ht="12" customHeight="1"/>
    <row r="3663" ht="12" customHeight="1"/>
    <row r="3664"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0" ht="15" customHeight="1"/>
    <row r="3701" ht="15" customHeight="1"/>
    <row r="3702" ht="15" customHeight="1"/>
    <row r="3703" ht="15" customHeight="1"/>
    <row r="3704" ht="15" customHeight="1"/>
    <row r="3705" ht="15" customHeight="1"/>
    <row r="3706" ht="15" customHeight="1"/>
    <row r="3707" ht="15" customHeight="1"/>
    <row r="3708" ht="15" customHeight="1"/>
    <row r="3709" ht="15" customHeight="1"/>
    <row r="3710" ht="12" customHeight="1"/>
    <row r="3711" ht="15" customHeight="1"/>
    <row r="3712" ht="15" customHeight="1"/>
    <row r="3713" ht="15" customHeight="1"/>
    <row r="3714" ht="15" customHeight="1"/>
    <row r="3715" ht="15" customHeight="1"/>
    <row r="3716" ht="15" customHeight="1"/>
    <row r="3717" ht="15" customHeight="1"/>
    <row r="3718" ht="15" customHeight="1"/>
    <row r="3719" ht="15" customHeight="1"/>
    <row r="3720" ht="15" customHeight="1"/>
    <row r="3721" ht="15" customHeight="1"/>
    <row r="3722" ht="15" customHeight="1"/>
    <row r="3723" ht="15" customHeight="1"/>
    <row r="3724" ht="15" customHeight="1"/>
    <row r="3725" ht="15" customHeight="1"/>
    <row r="3726" ht="15" customHeight="1"/>
    <row r="3727" ht="12" customHeight="1"/>
    <row r="3728" ht="15" customHeight="1"/>
    <row r="3729" ht="15" customHeight="1"/>
    <row r="3730" ht="12" customHeight="1"/>
    <row r="3731" ht="15" customHeight="1"/>
    <row r="3732" ht="15" customHeight="1"/>
    <row r="3733" ht="15" customHeight="1"/>
    <row r="3734" ht="15" customHeight="1"/>
    <row r="3735" ht="15" customHeight="1"/>
    <row r="3736" ht="12" customHeight="1"/>
    <row r="3737" ht="15" customHeight="1"/>
    <row r="3738" ht="15" customHeight="1"/>
    <row r="3739" ht="15" customHeight="1"/>
    <row r="3740" ht="15" customHeight="1"/>
    <row r="3741" ht="15" customHeight="1"/>
    <row r="3742" ht="15" customHeight="1"/>
    <row r="3743" ht="15" customHeight="1"/>
    <row r="3744" ht="15" customHeight="1"/>
    <row r="3745" ht="15" customHeight="1"/>
    <row r="3746" ht="15" customHeight="1"/>
    <row r="3747" ht="15" customHeight="1"/>
    <row r="3748" ht="15" customHeight="1"/>
    <row r="3749" ht="15" customHeight="1"/>
    <row r="3750" ht="15" customHeight="1"/>
    <row r="3751" ht="15" customHeight="1"/>
    <row r="3752" ht="15" customHeight="1"/>
    <row r="3753" ht="12" customHeight="1"/>
    <row r="3754" ht="15" customHeight="1"/>
    <row r="3755" ht="15" customHeight="1"/>
    <row r="3756" ht="12" customHeight="1"/>
    <row r="3757" ht="15" customHeight="1"/>
    <row r="3758" ht="15" customHeight="1"/>
    <row r="3759" ht="15" customHeight="1"/>
    <row r="3760" ht="12" customHeight="1"/>
    <row r="3761" ht="15" customHeight="1"/>
    <row r="3762" ht="15" customHeight="1"/>
    <row r="3763" ht="15" customHeight="1"/>
    <row r="3764" ht="15" customHeight="1"/>
    <row r="3765" ht="15" customHeight="1"/>
    <row r="3766" ht="15" customHeight="1"/>
    <row r="3767" ht="15" customHeight="1"/>
    <row r="3768" ht="15" customHeight="1"/>
    <row r="3769" ht="15" customHeight="1"/>
    <row r="3770" ht="15" customHeight="1"/>
    <row r="3771" ht="12" customHeight="1"/>
    <row r="3772" ht="15" customHeight="1"/>
    <row r="3773" ht="15" customHeight="1"/>
    <row r="3774" ht="12" customHeight="1"/>
    <row r="3775" ht="15" customHeight="1"/>
    <row r="3776" ht="15" customHeight="1"/>
    <row r="3777" ht="15" customHeight="1"/>
    <row r="3778" ht="15" customHeight="1"/>
    <row r="3779" ht="15" customHeight="1"/>
    <row r="3780" ht="15" customHeight="1"/>
    <row r="3781" ht="15" customHeight="1"/>
    <row r="3782" ht="15" customHeight="1"/>
    <row r="3783" ht="15" customHeight="1"/>
    <row r="3784" ht="15" customHeight="1"/>
    <row r="3785" ht="12" customHeight="1"/>
    <row r="3786" ht="12" customHeight="1"/>
    <row r="3787" ht="12" customHeight="1"/>
    <row r="3788" ht="12" customHeight="1"/>
    <row r="3789" ht="12" customHeight="1"/>
    <row r="3790" ht="12" customHeight="1"/>
    <row r="3791" ht="12" customHeight="1"/>
    <row r="379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5" ht="15" customHeight="1"/>
    <row r="3826" ht="15" customHeight="1"/>
    <row r="3827" ht="15" customHeight="1"/>
    <row r="3828" ht="15" customHeight="1"/>
    <row r="3829" ht="15" customHeight="1"/>
    <row r="3830" ht="15" customHeight="1"/>
    <row r="3831" ht="15" customHeight="1"/>
    <row r="3832" ht="15" customHeight="1"/>
    <row r="3833" ht="15" customHeight="1"/>
    <row r="3834" ht="15" customHeight="1"/>
    <row r="3835" ht="12" customHeight="1"/>
    <row r="3836" ht="15" customHeight="1"/>
    <row r="3837" ht="15" customHeight="1"/>
    <row r="3838" ht="15" customHeight="1"/>
    <row r="3839" ht="15" customHeight="1"/>
    <row r="3840" ht="15" customHeight="1"/>
    <row r="3841" ht="15" customHeight="1"/>
    <row r="3842" ht="15" customHeight="1"/>
    <row r="3843" ht="15" customHeight="1"/>
    <row r="3844" ht="15" customHeight="1"/>
    <row r="3845" ht="15" customHeight="1"/>
    <row r="3846" ht="15" customHeight="1"/>
    <row r="3847" ht="15" customHeight="1"/>
    <row r="3848" ht="15" customHeight="1"/>
    <row r="3849" ht="15" customHeight="1"/>
    <row r="3850" ht="15" customHeight="1"/>
    <row r="3851" ht="15" customHeight="1"/>
    <row r="3852" ht="12" customHeight="1"/>
    <row r="3853" ht="15" customHeight="1"/>
    <row r="3854" ht="15" customHeight="1"/>
    <row r="3855" ht="12" customHeight="1"/>
    <row r="3856" ht="15" customHeight="1"/>
    <row r="3857" ht="15" customHeight="1"/>
    <row r="3858" ht="15" customHeight="1"/>
    <row r="3859" ht="15" customHeight="1"/>
    <row r="3860" ht="15" customHeight="1"/>
    <row r="3861" ht="12" customHeight="1"/>
    <row r="3862" ht="15" customHeight="1"/>
    <row r="3863" ht="15" customHeight="1"/>
    <row r="3864" ht="15" customHeight="1"/>
    <row r="3865" ht="15" customHeight="1"/>
    <row r="3866" ht="15" customHeight="1"/>
    <row r="3867" ht="15" customHeight="1"/>
    <row r="3868" ht="15" customHeight="1"/>
    <row r="3869" ht="15" customHeight="1"/>
    <row r="3870" ht="15" customHeight="1"/>
    <row r="3871" ht="15" customHeight="1"/>
    <row r="3872" ht="15" customHeight="1"/>
    <row r="3873" ht="15" customHeight="1"/>
    <row r="3874" ht="15" customHeight="1"/>
    <row r="3875" ht="15" customHeight="1"/>
    <row r="3876" ht="15" customHeight="1"/>
    <row r="3877" ht="15" customHeight="1"/>
    <row r="3878" ht="12" customHeight="1"/>
    <row r="3879" ht="15" customHeight="1"/>
    <row r="3880" ht="15" customHeight="1"/>
    <row r="3881" ht="12" customHeight="1"/>
    <row r="3882" ht="15" customHeight="1"/>
    <row r="3883" ht="15" customHeight="1"/>
    <row r="3884" ht="15" customHeight="1"/>
    <row r="3885" ht="12" customHeight="1"/>
    <row r="3886" ht="15" customHeight="1"/>
    <row r="3887" ht="15" customHeight="1"/>
    <row r="3888" ht="15" customHeight="1"/>
    <row r="3889" ht="15" customHeight="1"/>
    <row r="3890" ht="15" customHeight="1"/>
    <row r="3891" ht="15" customHeight="1"/>
    <row r="3892" ht="15" customHeight="1"/>
    <row r="3893" ht="15" customHeight="1"/>
    <row r="3894" ht="15" customHeight="1"/>
    <row r="3895" ht="15" customHeight="1"/>
    <row r="3896" ht="12" customHeight="1"/>
    <row r="3897" ht="15" customHeight="1"/>
    <row r="3898" ht="15" customHeight="1"/>
    <row r="3899" ht="12" customHeight="1"/>
    <row r="3900" ht="15" customHeight="1"/>
    <row r="3901" ht="15" customHeight="1"/>
    <row r="3902" ht="15" customHeight="1"/>
    <row r="3903" ht="15" customHeight="1"/>
    <row r="3904" ht="15" customHeight="1"/>
    <row r="3905" ht="15" customHeight="1"/>
    <row r="3906" ht="15" customHeight="1"/>
    <row r="3907" ht="15" customHeight="1"/>
    <row r="3908" ht="15" customHeight="1"/>
    <row r="3909" ht="15" customHeight="1"/>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0" ht="15" customHeight="1"/>
    <row r="3951" ht="15" customHeight="1"/>
    <row r="3952" ht="15" customHeight="1"/>
    <row r="3953" ht="15" customHeight="1"/>
    <row r="3954" ht="15" customHeight="1"/>
    <row r="3955" ht="15" customHeight="1"/>
    <row r="3956" ht="15" customHeight="1"/>
    <row r="3957" ht="15" customHeight="1"/>
    <row r="3958" ht="15" customHeight="1"/>
    <row r="3959" ht="15" customHeight="1"/>
    <row r="3960" ht="12" customHeight="1"/>
    <row r="3961" ht="15" customHeight="1"/>
    <row r="3962" ht="15" customHeight="1"/>
    <row r="3963" ht="15" customHeight="1"/>
    <row r="3964" ht="15" customHeight="1"/>
    <row r="3965" ht="15" customHeight="1"/>
    <row r="3966" ht="15" customHeight="1"/>
    <row r="3967" ht="15" customHeight="1"/>
    <row r="3968" ht="15" customHeight="1"/>
    <row r="3969" ht="15" customHeight="1"/>
    <row r="3970" ht="15" customHeight="1"/>
    <row r="3971" ht="15" customHeight="1"/>
    <row r="3972" ht="15" customHeight="1"/>
    <row r="3973" ht="15" customHeight="1"/>
    <row r="3974" ht="15" customHeight="1"/>
    <row r="3975" ht="15" customHeight="1"/>
    <row r="3976" ht="15" customHeight="1"/>
    <row r="3977" ht="12" customHeight="1"/>
    <row r="3978" ht="15" customHeight="1"/>
    <row r="3979" ht="15" customHeight="1"/>
    <row r="3980" ht="12" customHeight="1"/>
    <row r="3981" ht="15" customHeight="1"/>
    <row r="3982" ht="15" customHeight="1"/>
    <row r="3983" ht="15" customHeight="1"/>
    <row r="3984" ht="15" customHeight="1"/>
    <row r="3985" ht="15" customHeight="1"/>
    <row r="3986" ht="12" customHeight="1"/>
    <row r="3987" ht="15" customHeight="1"/>
    <row r="3988" ht="15" customHeight="1"/>
    <row r="3989" ht="15" customHeight="1"/>
    <row r="3990" ht="15" customHeight="1"/>
    <row r="3991" ht="15" customHeight="1"/>
    <row r="3992" ht="15" customHeight="1"/>
    <row r="3993" ht="15" customHeight="1"/>
    <row r="3994" ht="15" customHeight="1"/>
    <row r="3995" ht="15" customHeight="1"/>
    <row r="3996" ht="15" customHeight="1"/>
    <row r="3997" ht="15" customHeight="1"/>
    <row r="3998" ht="15" customHeight="1"/>
    <row r="3999" ht="15" customHeight="1"/>
    <row r="4000" ht="15" customHeight="1"/>
    <row r="4001" ht="15" customHeight="1"/>
    <row r="4002" ht="15" customHeight="1"/>
    <row r="4003" ht="12" customHeight="1"/>
    <row r="4004" ht="15" customHeight="1"/>
    <row r="4005" ht="15" customHeight="1"/>
    <row r="4006" ht="12" customHeight="1"/>
    <row r="4007" ht="15" customHeight="1"/>
    <row r="4008" ht="15" customHeight="1"/>
    <row r="4009" ht="15" customHeight="1"/>
    <row r="4010" ht="12" customHeight="1"/>
    <row r="4011" ht="15" customHeight="1"/>
    <row r="4012" ht="15" customHeight="1"/>
    <row r="4013" ht="15" customHeight="1"/>
    <row r="4014" ht="15" customHeight="1"/>
    <row r="4015" ht="15" customHeight="1"/>
    <row r="4016" ht="15" customHeight="1"/>
    <row r="4017" ht="15" customHeight="1"/>
    <row r="4018" ht="15" customHeight="1"/>
    <row r="4019" ht="15" customHeight="1"/>
    <row r="4020" ht="15" customHeight="1"/>
    <row r="4021" ht="12" customHeight="1"/>
    <row r="4022" ht="15" customHeight="1"/>
    <row r="4023" ht="15" customHeight="1"/>
    <row r="4024" ht="12" customHeight="1"/>
    <row r="4025" ht="15" customHeight="1"/>
    <row r="4026" ht="15" customHeight="1"/>
    <row r="4027" ht="15" customHeight="1"/>
    <row r="4028" ht="15" customHeight="1"/>
    <row r="4029" ht="15" customHeight="1"/>
    <row r="4030" ht="15" customHeight="1"/>
    <row r="4031" ht="15" customHeight="1"/>
    <row r="4032" ht="15" customHeight="1"/>
    <row r="4033" ht="15" customHeight="1"/>
    <row r="4034" ht="15" customHeight="1"/>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5" ht="15" customHeight="1"/>
    <row r="4076" ht="15" customHeight="1"/>
    <row r="4077" ht="15" customHeight="1"/>
    <row r="4078" ht="15" customHeight="1"/>
    <row r="4079" ht="15" customHeight="1"/>
    <row r="4080" ht="15" customHeight="1"/>
    <row r="4081" ht="15" customHeight="1"/>
    <row r="4082" ht="15" customHeight="1"/>
    <row r="4083" ht="15" customHeight="1"/>
    <row r="4084" ht="15" customHeight="1"/>
    <row r="4085" ht="12" customHeight="1"/>
    <row r="4086" ht="15" customHeight="1"/>
    <row r="4087" ht="15" customHeight="1"/>
    <row r="4088" ht="15" customHeight="1"/>
    <row r="4089" ht="15" customHeight="1"/>
    <row r="4090" ht="15" customHeight="1"/>
    <row r="4091" ht="15" customHeight="1"/>
    <row r="4092" ht="15" customHeight="1"/>
    <row r="4093" ht="15" customHeight="1"/>
    <row r="4094" ht="15" customHeight="1"/>
    <row r="4095" ht="15" customHeight="1"/>
    <row r="4096" ht="15" customHeight="1"/>
    <row r="4097" ht="15" customHeight="1"/>
    <row r="4098" ht="15" customHeight="1"/>
    <row r="4099" ht="15" customHeight="1"/>
    <row r="4100" ht="15" customHeight="1"/>
    <row r="4101" ht="15" customHeight="1"/>
    <row r="4102" ht="12" customHeight="1"/>
    <row r="4103" ht="15" customHeight="1"/>
    <row r="4104" ht="15" customHeight="1"/>
    <row r="4105" ht="12" customHeight="1"/>
    <row r="4106" ht="15" customHeight="1"/>
    <row r="4107" ht="15" customHeight="1"/>
    <row r="4108" ht="15" customHeight="1"/>
    <row r="4109" ht="15" customHeight="1"/>
    <row r="4110" ht="15" customHeight="1"/>
    <row r="4111" ht="12" customHeight="1"/>
    <row r="4112" ht="15" customHeight="1"/>
    <row r="4113" ht="15" customHeight="1"/>
    <row r="4114" ht="15" customHeight="1"/>
    <row r="4115" ht="15" customHeight="1"/>
    <row r="4116" ht="15" customHeight="1"/>
    <row r="4117" ht="15" customHeight="1"/>
    <row r="4118" ht="15" customHeight="1"/>
    <row r="4119" ht="15" customHeight="1"/>
    <row r="4120" ht="15" customHeight="1"/>
    <row r="4121" ht="15" customHeight="1"/>
    <row r="4122" ht="15" customHeight="1"/>
    <row r="4123" ht="15" customHeight="1"/>
    <row r="4124" ht="15" customHeight="1"/>
    <row r="4125" ht="15" customHeight="1"/>
    <row r="4126" ht="15" customHeight="1"/>
    <row r="4127" ht="15" customHeight="1"/>
    <row r="4128" ht="12" customHeight="1"/>
    <row r="4129" ht="15" customHeight="1"/>
    <row r="4130" ht="15" customHeight="1"/>
    <row r="4131" ht="12" customHeight="1"/>
    <row r="4132" ht="15" customHeight="1"/>
    <row r="4133" ht="15" customHeight="1"/>
    <row r="4134" ht="15" customHeight="1"/>
    <row r="4135" ht="12" customHeight="1"/>
    <row r="4136" ht="15" customHeight="1"/>
    <row r="4137" ht="15" customHeight="1"/>
    <row r="4138" ht="15" customHeight="1"/>
    <row r="4139" ht="15" customHeight="1"/>
    <row r="4140" ht="15" customHeight="1"/>
    <row r="4141" ht="15" customHeight="1"/>
    <row r="4142" ht="15" customHeight="1"/>
    <row r="4143" ht="15" customHeight="1"/>
    <row r="4144" ht="15" customHeight="1"/>
    <row r="4145" ht="15" customHeight="1"/>
    <row r="4146" ht="12" customHeight="1"/>
    <row r="4147" ht="15" customHeight="1"/>
    <row r="4148" ht="15" customHeight="1"/>
    <row r="4149" ht="12" customHeight="1"/>
    <row r="4150" ht="15" customHeight="1"/>
    <row r="4151" ht="15" customHeight="1"/>
    <row r="4152" ht="15" customHeight="1"/>
    <row r="4153" ht="15" customHeight="1"/>
    <row r="4154" ht="15" customHeight="1"/>
    <row r="4155" ht="15" customHeight="1"/>
    <row r="4156" ht="15" customHeight="1"/>
    <row r="4157" ht="15" customHeight="1"/>
    <row r="4158" ht="15" customHeight="1"/>
    <row r="4159" ht="15" customHeight="1"/>
    <row r="4160"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0" ht="15" customHeight="1"/>
    <row r="4201" ht="15" customHeight="1"/>
    <row r="4202" ht="15" customHeight="1"/>
    <row r="4203" ht="15" customHeight="1"/>
    <row r="4204" ht="15" customHeight="1"/>
    <row r="4205" ht="15" customHeight="1"/>
    <row r="4206" ht="15" customHeight="1"/>
    <row r="4207" ht="15" customHeight="1"/>
    <row r="4208" ht="15" customHeight="1"/>
    <row r="4209" ht="15" customHeight="1"/>
    <row r="4210" ht="12" customHeight="1"/>
    <row r="4211" ht="15" customHeight="1"/>
    <row r="4212" ht="15" customHeight="1"/>
    <row r="4213" ht="15" customHeight="1"/>
    <row r="4214" ht="15" customHeight="1"/>
    <row r="4215" ht="15" customHeight="1"/>
    <row r="4216" ht="15" customHeight="1"/>
    <row r="4217" ht="15" customHeight="1"/>
    <row r="4218" ht="15" customHeight="1"/>
    <row r="4219" ht="15" customHeight="1"/>
    <row r="4220" ht="15" customHeight="1"/>
    <row r="4221" ht="15" customHeight="1"/>
    <row r="4222" ht="15" customHeight="1"/>
    <row r="4223" ht="15" customHeight="1"/>
    <row r="4224" ht="15" customHeight="1"/>
    <row r="4225" ht="15" customHeight="1"/>
    <row r="4226" ht="15" customHeight="1"/>
    <row r="4227" ht="12" customHeight="1"/>
    <row r="4228" ht="15" customHeight="1"/>
    <row r="4229" ht="15" customHeight="1"/>
    <row r="4230" ht="12" customHeight="1"/>
    <row r="4231" ht="15" customHeight="1"/>
    <row r="4232" ht="15" customHeight="1"/>
    <row r="4233" ht="15" customHeight="1"/>
    <row r="4234" ht="15" customHeight="1"/>
    <row r="4235" ht="15" customHeight="1"/>
    <row r="4236" ht="12" customHeight="1"/>
    <row r="4237" ht="15" customHeight="1"/>
    <row r="4238" ht="15" customHeight="1"/>
    <row r="4239" ht="15" customHeight="1"/>
    <row r="4240" ht="15" customHeight="1"/>
    <row r="4241" ht="15" customHeight="1"/>
    <row r="4242" ht="15" customHeight="1"/>
    <row r="4243" ht="15" customHeight="1"/>
    <row r="4244" ht="15" customHeight="1"/>
    <row r="4245" ht="15" customHeight="1"/>
    <row r="4246" ht="15" customHeight="1"/>
    <row r="4247" ht="15" customHeight="1"/>
    <row r="4248" ht="15" customHeight="1"/>
    <row r="4249" ht="15" customHeight="1"/>
    <row r="4250" ht="15" customHeight="1"/>
    <row r="4251" ht="15" customHeight="1"/>
    <row r="4252" ht="15" customHeight="1"/>
    <row r="4253" ht="12" customHeight="1"/>
    <row r="4254" ht="15" customHeight="1"/>
    <row r="4255" ht="15" customHeight="1"/>
    <row r="4256" ht="12" customHeight="1"/>
    <row r="4257" ht="15" customHeight="1"/>
    <row r="4258" ht="15" customHeight="1"/>
    <row r="4259" ht="15" customHeight="1"/>
    <row r="4260" ht="12" customHeight="1"/>
    <row r="4261" ht="15" customHeight="1"/>
    <row r="4262" ht="15" customHeight="1"/>
    <row r="4263" ht="15" customHeight="1"/>
    <row r="4264" ht="15" customHeight="1"/>
    <row r="4265" ht="15" customHeight="1"/>
    <row r="4266" ht="15" customHeight="1"/>
    <row r="4267" ht="15" customHeight="1"/>
    <row r="4268" ht="15" customHeight="1"/>
    <row r="4269" ht="15" customHeight="1"/>
    <row r="4270" ht="15" customHeight="1"/>
    <row r="4271" ht="12" customHeight="1"/>
    <row r="4272" ht="15" customHeight="1"/>
    <row r="4273" ht="15" customHeight="1"/>
    <row r="4274" ht="12" customHeight="1"/>
    <row r="4275" ht="15" customHeight="1"/>
    <row r="4276" ht="15" customHeight="1"/>
    <row r="4277" ht="15" customHeight="1"/>
    <row r="4278" ht="15" customHeight="1"/>
    <row r="4279" ht="15" customHeight="1"/>
    <row r="4280" ht="15" customHeight="1"/>
    <row r="4281" ht="15" customHeight="1"/>
    <row r="4282" ht="15" customHeight="1"/>
    <row r="4283" ht="15" customHeight="1"/>
    <row r="4284" ht="15" customHeight="1"/>
    <row r="4285" ht="12" customHeight="1"/>
    <row r="4286" ht="12" customHeight="1"/>
    <row r="4287" ht="12" customHeight="1"/>
    <row r="4288"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5" ht="15" customHeight="1"/>
    <row r="4326" ht="15" customHeight="1"/>
    <row r="4327" ht="15" customHeight="1"/>
    <row r="4328" ht="15" customHeight="1"/>
    <row r="4329" ht="15" customHeight="1"/>
    <row r="4330" ht="15" customHeight="1"/>
    <row r="4331" ht="15" customHeight="1"/>
    <row r="4332" ht="15" customHeight="1"/>
    <row r="4333" ht="15" customHeight="1"/>
    <row r="4334" ht="15" customHeight="1"/>
    <row r="4335" ht="12" customHeight="1"/>
    <row r="4336" ht="15" customHeight="1"/>
    <row r="4337" ht="15" customHeight="1"/>
    <row r="4338" ht="15" customHeight="1"/>
    <row r="4339" ht="15" customHeight="1"/>
    <row r="4340" ht="15" customHeight="1"/>
    <row r="4341" ht="15" customHeight="1"/>
    <row r="4342" ht="15" customHeight="1"/>
    <row r="4343" ht="15" customHeight="1"/>
    <row r="4344" ht="15" customHeight="1"/>
    <row r="4345" ht="15" customHeight="1"/>
    <row r="4346" ht="15" customHeight="1"/>
    <row r="4347" ht="15" customHeight="1"/>
    <row r="4348" ht="15" customHeight="1"/>
    <row r="4349" ht="15" customHeight="1"/>
    <row r="4350" ht="15" customHeight="1"/>
    <row r="4351" ht="15" customHeight="1"/>
    <row r="4352" ht="12" customHeight="1"/>
    <row r="4353" ht="15" customHeight="1"/>
    <row r="4354" ht="15" customHeight="1"/>
    <row r="4355" ht="12" customHeight="1"/>
    <row r="4356" ht="15" customHeight="1"/>
    <row r="4357" ht="15" customHeight="1"/>
    <row r="4358" ht="15" customHeight="1"/>
    <row r="4359" ht="15" customHeight="1"/>
    <row r="4360" ht="15" customHeight="1"/>
    <row r="4361" ht="12" customHeight="1"/>
    <row r="4362" ht="15" customHeight="1"/>
    <row r="4363" ht="15" customHeight="1"/>
    <row r="4364" ht="15" customHeight="1"/>
    <row r="4365" ht="15" customHeight="1"/>
    <row r="4366" ht="15" customHeight="1"/>
    <row r="4367" ht="15" customHeight="1"/>
    <row r="4368" ht="15" customHeight="1"/>
    <row r="4369" ht="15" customHeight="1"/>
    <row r="4370" ht="15" customHeight="1"/>
    <row r="4371" ht="15" customHeight="1"/>
    <row r="4372" ht="15" customHeight="1"/>
    <row r="4373" ht="15" customHeight="1"/>
    <row r="4374" ht="15" customHeight="1"/>
    <row r="4375" ht="15" customHeight="1"/>
    <row r="4376" ht="15" customHeight="1"/>
    <row r="4377" ht="15" customHeight="1"/>
    <row r="4378" ht="12" customHeight="1"/>
    <row r="4379" ht="15" customHeight="1"/>
    <row r="4380" ht="15" customHeight="1"/>
    <row r="4381" ht="12" customHeight="1"/>
    <row r="4382" ht="15" customHeight="1"/>
    <row r="4383" ht="15" customHeight="1"/>
    <row r="4384" ht="15" customHeight="1"/>
    <row r="4385" ht="12" customHeight="1"/>
    <row r="4386" ht="15" customHeight="1"/>
    <row r="4387" ht="15" customHeight="1"/>
    <row r="4388" ht="15" customHeight="1"/>
    <row r="4389" ht="15" customHeight="1"/>
    <row r="4390" ht="15" customHeight="1"/>
    <row r="4391" ht="15" customHeight="1"/>
    <row r="4392" ht="15" customHeight="1"/>
    <row r="4393" ht="15" customHeight="1"/>
    <row r="4394" ht="15" customHeight="1"/>
    <row r="4395" ht="15" customHeight="1"/>
    <row r="4396" ht="12" customHeight="1"/>
    <row r="4397" ht="15" customHeight="1"/>
    <row r="4398" ht="15" customHeight="1"/>
    <row r="4399" ht="12" customHeight="1"/>
    <row r="4400" ht="15" customHeight="1"/>
    <row r="4401" ht="15" customHeight="1"/>
    <row r="4402" ht="15" customHeight="1"/>
    <row r="4403" ht="15" customHeight="1"/>
    <row r="4404" ht="15" customHeight="1"/>
    <row r="4405" ht="15" customHeight="1"/>
    <row r="4406" ht="15" customHeight="1"/>
    <row r="4407" ht="15" customHeight="1"/>
    <row r="4408" ht="15" customHeight="1"/>
    <row r="4409" ht="15" customHeight="1"/>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95F9F-C5EE-46CD-8663-7D8ABE925C55}">
  <dimension ref="A1:AF295"/>
  <sheetViews>
    <sheetView workbookViewId="0">
      <selection activeCell="E4" sqref="E4"/>
    </sheetView>
  </sheetViews>
  <sheetFormatPr defaultRowHeight="15"/>
  <cols>
    <col min="1" max="1" width="45.7109375" customWidth="1"/>
  </cols>
  <sheetData>
    <row r="1" spans="1:32">
      <c r="A1" s="72" t="s">
        <v>3676</v>
      </c>
    </row>
    <row r="2" spans="1:32">
      <c r="D2" t="s">
        <v>3636</v>
      </c>
    </row>
    <row r="3" spans="1:32">
      <c r="B3" t="s">
        <v>3634</v>
      </c>
      <c r="C3" t="s">
        <v>122</v>
      </c>
      <c r="D3" s="71">
        <v>0.96</v>
      </c>
      <c r="E3">
        <v>1</v>
      </c>
    </row>
    <row r="4" spans="1:32">
      <c r="B4" t="s">
        <v>3635</v>
      </c>
      <c r="C4" t="s">
        <v>122</v>
      </c>
      <c r="D4" s="71">
        <v>1</v>
      </c>
    </row>
    <row r="5" spans="1:32">
      <c r="B5" t="s">
        <v>3635</v>
      </c>
      <c r="C5" t="s">
        <v>128</v>
      </c>
      <c r="D5" s="71">
        <f>0.9*0.56</f>
        <v>0.50400000000000011</v>
      </c>
    </row>
    <row r="6" spans="1:32">
      <c r="B6" t="s">
        <v>3635</v>
      </c>
      <c r="C6" t="s">
        <v>3849</v>
      </c>
      <c r="D6" s="71">
        <v>1.1000000000000001</v>
      </c>
    </row>
    <row r="7" spans="1:32">
      <c r="B7" s="72"/>
    </row>
    <row r="8" spans="1:32">
      <c r="M8" s="72"/>
      <c r="N8" s="72"/>
      <c r="O8" s="72"/>
      <c r="P8" s="72"/>
      <c r="Q8" s="72"/>
      <c r="R8" s="72"/>
      <c r="S8" s="72"/>
      <c r="T8" s="72"/>
      <c r="U8" s="72"/>
      <c r="V8" s="72"/>
      <c r="W8" s="72"/>
      <c r="X8" s="72"/>
      <c r="Y8" s="72"/>
      <c r="Z8" s="72"/>
      <c r="AA8" s="72"/>
      <c r="AB8" s="72"/>
      <c r="AC8" s="72"/>
      <c r="AD8" s="72"/>
      <c r="AE8" s="72"/>
      <c r="AF8" s="72"/>
    </row>
    <row r="9" spans="1:32">
      <c r="A9" t="s">
        <v>3847</v>
      </c>
      <c r="B9" s="44">
        <f>SUM('GHG Inventory'!AL3)</f>
        <v>5127</v>
      </c>
      <c r="C9" s="44"/>
      <c r="D9" s="44"/>
      <c r="E9" s="82"/>
      <c r="M9" s="73"/>
      <c r="N9" s="73"/>
      <c r="O9" s="73"/>
      <c r="P9" s="73"/>
      <c r="Q9" s="73"/>
      <c r="R9" s="73"/>
      <c r="S9" s="73"/>
      <c r="T9" s="73"/>
      <c r="U9" s="73"/>
      <c r="V9" s="73"/>
      <c r="W9" s="73"/>
      <c r="X9" s="73"/>
      <c r="Y9" s="73"/>
      <c r="Z9" s="73"/>
      <c r="AA9" s="73"/>
      <c r="AB9" s="73"/>
      <c r="AC9" s="73"/>
      <c r="AD9" s="73"/>
      <c r="AE9" s="73"/>
      <c r="AF9" s="73"/>
    </row>
    <row r="10" spans="1:32">
      <c r="A10" t="s">
        <v>3848</v>
      </c>
      <c r="B10" s="44">
        <f>SUM('AEO 2022 Table 36'!C27,'AEO 2022 Table 36'!C35)</f>
        <v>5245.3319700000002</v>
      </c>
      <c r="C10" s="44"/>
      <c r="D10" s="44"/>
      <c r="E10" s="82"/>
    </row>
    <row r="11" spans="1:32">
      <c r="A11" t="s">
        <v>3846</v>
      </c>
      <c r="B11" s="82">
        <v>1.07</v>
      </c>
      <c r="C11" s="44"/>
      <c r="D11" s="44"/>
      <c r="E11" s="82"/>
    </row>
    <row r="13" spans="1:32">
      <c r="A13" s="23"/>
    </row>
    <row r="16" spans="1:32">
      <c r="B16" s="44"/>
      <c r="C16" s="44"/>
      <c r="D16" s="44"/>
      <c r="E16" s="44"/>
      <c r="F16" s="44"/>
      <c r="G16" s="44"/>
      <c r="H16" s="44"/>
      <c r="I16" s="44"/>
      <c r="J16" s="44"/>
      <c r="K16" s="44"/>
      <c r="L16" s="44"/>
      <c r="M16" s="44"/>
      <c r="N16" s="44"/>
      <c r="O16" s="44"/>
      <c r="P16" s="44"/>
      <c r="Q16" s="44"/>
      <c r="R16" s="44"/>
      <c r="S16" s="44"/>
      <c r="T16" s="44"/>
      <c r="U16" s="44"/>
      <c r="V16" s="44"/>
      <c r="W16" s="44"/>
      <c r="X16" s="44"/>
      <c r="Y16" s="44"/>
      <c r="Z16" s="44"/>
      <c r="AA16" s="44"/>
      <c r="AB16" s="44"/>
      <c r="AC16" s="44"/>
      <c r="AD16" s="44"/>
      <c r="AE16" s="44"/>
    </row>
    <row r="27" spans="2:31">
      <c r="B27" s="44"/>
      <c r="C27" s="44"/>
      <c r="D27" s="44"/>
      <c r="E27" s="44"/>
      <c r="F27" s="44"/>
      <c r="G27" s="44"/>
      <c r="H27" s="44"/>
      <c r="I27" s="44"/>
      <c r="J27" s="44"/>
      <c r="K27" s="44"/>
      <c r="L27" s="44"/>
      <c r="M27" s="44"/>
      <c r="N27" s="44"/>
      <c r="O27" s="44"/>
      <c r="P27" s="44"/>
      <c r="Q27" s="44"/>
      <c r="R27" s="44"/>
      <c r="S27" s="44"/>
      <c r="T27" s="44"/>
      <c r="U27" s="44"/>
      <c r="V27" s="44"/>
      <c r="W27" s="44"/>
      <c r="X27" s="44"/>
      <c r="Y27" s="44"/>
      <c r="Z27" s="44"/>
      <c r="AA27" s="44"/>
      <c r="AB27" s="44"/>
      <c r="AC27" s="44"/>
      <c r="AD27" s="44"/>
      <c r="AE27" s="44"/>
    </row>
    <row r="38" spans="2:31">
      <c r="B38" s="44"/>
      <c r="C38" s="44"/>
      <c r="D38" s="44"/>
      <c r="E38" s="44"/>
      <c r="F38" s="44"/>
      <c r="G38" s="44"/>
      <c r="H38" s="44"/>
      <c r="I38" s="44"/>
      <c r="J38" s="44"/>
      <c r="K38" s="44"/>
      <c r="L38" s="44"/>
      <c r="M38" s="44"/>
      <c r="N38" s="44"/>
      <c r="O38" s="44"/>
      <c r="P38" s="44"/>
      <c r="Q38" s="44"/>
      <c r="R38" s="44"/>
      <c r="S38" s="44"/>
      <c r="T38" s="44"/>
      <c r="U38" s="44"/>
      <c r="V38" s="44"/>
      <c r="W38" s="44"/>
      <c r="X38" s="44"/>
      <c r="Y38" s="44"/>
      <c r="Z38" s="44"/>
      <c r="AA38" s="44"/>
      <c r="AB38" s="44"/>
      <c r="AC38" s="44"/>
      <c r="AD38" s="44"/>
      <c r="AE38" s="44"/>
    </row>
    <row r="40" spans="2:31">
      <c r="B40" s="44"/>
      <c r="C40" s="44"/>
      <c r="D40" s="44"/>
      <c r="E40" s="44"/>
      <c r="F40" s="44"/>
      <c r="G40" s="44"/>
      <c r="H40" s="44"/>
      <c r="I40" s="44"/>
      <c r="J40" s="44"/>
      <c r="K40" s="44"/>
      <c r="L40" s="44"/>
      <c r="M40" s="44"/>
      <c r="N40" s="44"/>
      <c r="O40" s="44"/>
      <c r="P40" s="44"/>
      <c r="Q40" s="44"/>
      <c r="R40" s="44"/>
      <c r="S40" s="44"/>
      <c r="T40" s="44"/>
      <c r="U40" s="44"/>
      <c r="V40" s="44"/>
      <c r="W40" s="44"/>
      <c r="X40" s="44"/>
      <c r="Y40" s="44"/>
      <c r="Z40" s="44"/>
      <c r="AA40" s="44"/>
      <c r="AB40" s="44"/>
      <c r="AC40" s="44"/>
      <c r="AD40" s="44"/>
      <c r="AE40" s="44"/>
    </row>
    <row r="49" spans="2:31">
      <c r="B49" s="44"/>
      <c r="C49" s="44"/>
      <c r="D49" s="44"/>
      <c r="E49" s="44"/>
      <c r="F49" s="44"/>
      <c r="G49" s="44"/>
      <c r="H49" s="44"/>
      <c r="I49" s="44"/>
      <c r="J49" s="44"/>
      <c r="K49" s="44"/>
      <c r="L49" s="44"/>
      <c r="M49" s="44"/>
      <c r="N49" s="44"/>
      <c r="O49" s="44"/>
      <c r="P49" s="44"/>
      <c r="Q49" s="44"/>
      <c r="R49" s="44"/>
      <c r="S49" s="44"/>
      <c r="T49" s="44"/>
      <c r="U49" s="44"/>
      <c r="V49" s="44"/>
      <c r="W49" s="44"/>
      <c r="X49" s="44"/>
      <c r="Y49" s="44"/>
      <c r="Z49" s="44"/>
      <c r="AA49" s="44"/>
      <c r="AB49" s="44"/>
      <c r="AC49" s="44"/>
      <c r="AD49" s="44"/>
      <c r="AE49" s="44"/>
    </row>
    <row r="51" spans="2:31">
      <c r="B51" s="44"/>
      <c r="C51" s="44"/>
      <c r="D51" s="44"/>
      <c r="E51" s="44"/>
      <c r="F51" s="44"/>
      <c r="G51" s="44"/>
      <c r="H51" s="44"/>
      <c r="I51" s="44"/>
      <c r="J51" s="44"/>
      <c r="K51" s="44"/>
      <c r="L51" s="44"/>
      <c r="M51" s="44"/>
      <c r="N51" s="44"/>
      <c r="O51" s="44"/>
      <c r="P51" s="44"/>
      <c r="Q51" s="44"/>
      <c r="R51" s="44"/>
      <c r="S51" s="44"/>
      <c r="T51" s="44"/>
      <c r="U51" s="44"/>
      <c r="V51" s="44"/>
      <c r="W51" s="44"/>
      <c r="X51" s="44"/>
      <c r="Y51" s="44"/>
      <c r="Z51" s="44"/>
      <c r="AA51" s="44"/>
      <c r="AB51" s="44"/>
      <c r="AC51" s="44"/>
      <c r="AD51" s="44"/>
      <c r="AE51" s="44"/>
    </row>
    <row r="56" spans="2:31">
      <c r="B56" s="44"/>
      <c r="C56" s="44"/>
      <c r="D56" s="44"/>
      <c r="E56" s="44"/>
      <c r="F56" s="44"/>
      <c r="G56" s="44"/>
      <c r="H56" s="44"/>
      <c r="I56" s="44"/>
      <c r="J56" s="44"/>
      <c r="K56" s="44"/>
      <c r="L56" s="44"/>
      <c r="M56" s="44"/>
      <c r="N56" s="44"/>
      <c r="O56" s="44"/>
      <c r="P56" s="44"/>
      <c r="Q56" s="44"/>
      <c r="R56" s="44"/>
      <c r="S56" s="44"/>
      <c r="T56" s="44"/>
      <c r="U56" s="44"/>
      <c r="V56" s="44"/>
      <c r="W56" s="44"/>
      <c r="X56" s="44"/>
      <c r="Y56" s="44"/>
      <c r="Z56" s="44"/>
      <c r="AA56" s="44"/>
      <c r="AB56" s="44"/>
      <c r="AC56" s="44"/>
      <c r="AD56" s="44"/>
      <c r="AE56" s="44"/>
    </row>
    <row r="58" spans="2:31">
      <c r="B58" s="44"/>
      <c r="C58" s="44"/>
      <c r="D58" s="44"/>
      <c r="E58" s="44"/>
      <c r="F58" s="44"/>
      <c r="G58" s="44"/>
      <c r="H58" s="44"/>
      <c r="I58" s="44"/>
      <c r="J58" s="44"/>
      <c r="K58" s="44"/>
      <c r="L58" s="44"/>
      <c r="M58" s="44"/>
      <c r="N58" s="44"/>
      <c r="O58" s="44"/>
      <c r="P58" s="44"/>
      <c r="Q58" s="44"/>
      <c r="R58" s="44"/>
      <c r="S58" s="44"/>
      <c r="T58" s="44"/>
      <c r="U58" s="44"/>
      <c r="V58" s="44"/>
      <c r="W58" s="44"/>
      <c r="X58" s="44"/>
      <c r="Y58" s="44"/>
      <c r="Z58" s="44"/>
      <c r="AA58" s="44"/>
      <c r="AB58" s="44"/>
      <c r="AC58" s="44"/>
      <c r="AD58" s="44"/>
      <c r="AE58" s="44"/>
    </row>
    <row r="60" spans="2:31">
      <c r="B60" s="44"/>
      <c r="C60" s="44"/>
      <c r="D60" s="44"/>
      <c r="E60" s="44"/>
      <c r="F60" s="44"/>
      <c r="G60" s="44"/>
      <c r="H60" s="44"/>
      <c r="I60" s="44"/>
      <c r="J60" s="44"/>
      <c r="K60" s="44"/>
      <c r="L60" s="44"/>
      <c r="M60" s="44"/>
      <c r="N60" s="44"/>
      <c r="O60" s="44"/>
      <c r="P60" s="44"/>
      <c r="Q60" s="44"/>
      <c r="R60" s="44"/>
      <c r="S60" s="44"/>
      <c r="T60" s="44"/>
      <c r="U60" s="44"/>
      <c r="V60" s="44"/>
      <c r="W60" s="44"/>
      <c r="X60" s="44"/>
      <c r="Y60" s="44"/>
      <c r="Z60" s="44"/>
      <c r="AA60" s="44"/>
      <c r="AB60" s="44"/>
      <c r="AC60" s="44"/>
      <c r="AD60" s="44"/>
      <c r="AE60" s="44"/>
    </row>
    <row r="74" spans="2:31">
      <c r="B74" s="44"/>
      <c r="C74" s="44"/>
      <c r="D74" s="44"/>
      <c r="E74" s="44"/>
      <c r="F74" s="44"/>
      <c r="G74" s="44"/>
      <c r="H74" s="44"/>
      <c r="I74" s="44"/>
      <c r="J74" s="44"/>
      <c r="K74" s="44"/>
      <c r="L74" s="44"/>
      <c r="M74" s="44"/>
      <c r="N74" s="44"/>
      <c r="O74" s="44"/>
      <c r="P74" s="44"/>
      <c r="Q74" s="44"/>
      <c r="R74" s="44"/>
      <c r="S74" s="44"/>
      <c r="T74" s="44"/>
      <c r="U74" s="44"/>
      <c r="V74" s="44"/>
      <c r="W74" s="44"/>
      <c r="X74" s="44"/>
      <c r="Y74" s="44"/>
      <c r="Z74" s="44"/>
      <c r="AA74" s="44"/>
      <c r="AB74" s="44"/>
      <c r="AC74" s="44"/>
      <c r="AD74" s="44"/>
      <c r="AE74" s="44"/>
    </row>
    <row r="85" spans="2:31">
      <c r="B85" s="44"/>
      <c r="C85" s="44"/>
      <c r="D85" s="44"/>
      <c r="E85" s="44"/>
      <c r="F85" s="44"/>
      <c r="G85" s="44"/>
      <c r="H85" s="44"/>
      <c r="I85" s="44"/>
      <c r="J85" s="44"/>
      <c r="K85" s="44"/>
      <c r="L85" s="44"/>
      <c r="M85" s="44"/>
      <c r="N85" s="44"/>
      <c r="O85" s="44"/>
      <c r="P85" s="44"/>
      <c r="Q85" s="44"/>
      <c r="R85" s="44"/>
      <c r="S85" s="44"/>
      <c r="T85" s="44"/>
      <c r="U85" s="44"/>
      <c r="V85" s="44"/>
      <c r="W85" s="44"/>
      <c r="X85" s="44"/>
      <c r="Y85" s="44"/>
      <c r="Z85" s="44"/>
      <c r="AA85" s="44"/>
      <c r="AB85" s="44"/>
      <c r="AC85" s="44"/>
      <c r="AD85" s="44"/>
      <c r="AE85" s="44"/>
    </row>
    <row r="86" spans="2:31">
      <c r="B86" s="44"/>
      <c r="C86" s="44"/>
      <c r="D86" s="44"/>
      <c r="E86" s="44"/>
      <c r="F86" s="44"/>
      <c r="G86" s="44"/>
      <c r="H86" s="44"/>
      <c r="I86" s="44"/>
      <c r="J86" s="44"/>
      <c r="K86" s="44"/>
      <c r="L86" s="44"/>
      <c r="M86" s="44"/>
      <c r="N86" s="44"/>
      <c r="O86" s="44"/>
      <c r="P86" s="44"/>
      <c r="Q86" s="44"/>
      <c r="R86" s="44"/>
      <c r="S86" s="44"/>
      <c r="T86" s="44"/>
      <c r="U86" s="44"/>
      <c r="V86" s="44"/>
      <c r="W86" s="44"/>
      <c r="X86" s="44"/>
      <c r="Y86" s="44"/>
      <c r="Z86" s="44"/>
      <c r="AA86" s="44"/>
      <c r="AB86" s="44"/>
      <c r="AC86" s="44"/>
      <c r="AD86" s="44"/>
      <c r="AE86" s="44"/>
    </row>
    <row r="97" spans="2:31">
      <c r="B97" s="44"/>
      <c r="C97" s="44"/>
      <c r="D97" s="44"/>
      <c r="E97" s="44"/>
      <c r="F97" s="44"/>
      <c r="G97" s="44"/>
      <c r="H97" s="44"/>
      <c r="I97" s="44"/>
      <c r="J97" s="44"/>
      <c r="K97" s="44"/>
      <c r="L97" s="44"/>
      <c r="M97" s="44"/>
      <c r="N97" s="44"/>
      <c r="O97" s="44"/>
      <c r="P97" s="44"/>
      <c r="Q97" s="44"/>
      <c r="R97" s="44"/>
      <c r="S97" s="44"/>
      <c r="T97" s="44"/>
      <c r="U97" s="44"/>
      <c r="V97" s="44"/>
      <c r="W97" s="44"/>
      <c r="X97" s="44"/>
      <c r="Y97" s="44"/>
      <c r="Z97" s="44"/>
      <c r="AA97" s="44"/>
      <c r="AB97" s="44"/>
      <c r="AC97" s="44"/>
      <c r="AD97" s="44"/>
      <c r="AE97" s="44"/>
    </row>
    <row r="108" spans="2:31">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c r="AA108" s="44"/>
      <c r="AB108" s="44"/>
      <c r="AC108" s="44"/>
      <c r="AD108" s="44"/>
      <c r="AE108" s="44"/>
    </row>
    <row r="110" spans="2:31">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c r="AA110" s="44"/>
      <c r="AB110" s="44"/>
      <c r="AC110" s="44"/>
      <c r="AD110" s="44"/>
      <c r="AE110" s="44"/>
    </row>
    <row r="119" spans="2:31">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c r="AA119" s="44"/>
      <c r="AB119" s="44"/>
      <c r="AC119" s="44"/>
      <c r="AD119" s="44"/>
      <c r="AE119" s="44"/>
    </row>
    <row r="121" spans="2:31">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c r="AA121" s="44"/>
      <c r="AB121" s="44"/>
      <c r="AC121" s="44"/>
      <c r="AD121" s="44"/>
      <c r="AE121" s="44"/>
    </row>
    <row r="126" spans="2:31">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c r="AA126" s="44"/>
      <c r="AB126" s="44"/>
      <c r="AC126" s="44"/>
      <c r="AD126" s="44"/>
      <c r="AE126" s="44"/>
    </row>
    <row r="128" spans="2:31">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c r="AA128" s="44"/>
      <c r="AB128" s="44"/>
      <c r="AC128" s="44"/>
      <c r="AD128" s="44"/>
      <c r="AE128" s="44"/>
    </row>
    <row r="130" spans="2:31">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c r="AA130" s="44"/>
      <c r="AB130" s="44"/>
      <c r="AC130" s="44"/>
      <c r="AD130" s="44"/>
      <c r="AE130" s="44"/>
    </row>
    <row r="144" spans="2:31">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c r="AA144" s="44"/>
      <c r="AB144" s="44"/>
      <c r="AC144" s="44"/>
      <c r="AD144" s="44"/>
      <c r="AE144" s="44"/>
    </row>
    <row r="155" spans="2:31">
      <c r="B155" s="44"/>
      <c r="C155" s="44"/>
      <c r="D155" s="44"/>
      <c r="E155" s="44"/>
      <c r="F155" s="44"/>
      <c r="G155" s="44"/>
      <c r="H155" s="44"/>
      <c r="I155" s="44"/>
      <c r="J155" s="44"/>
      <c r="K155" s="44"/>
      <c r="L155" s="44"/>
      <c r="M155" s="44"/>
      <c r="N155" s="44"/>
      <c r="Q155" s="44"/>
      <c r="R155" s="44"/>
      <c r="S155" s="44"/>
      <c r="T155" s="44"/>
      <c r="U155" s="44"/>
      <c r="V155" s="44"/>
      <c r="W155" s="44"/>
      <c r="X155" s="44"/>
      <c r="Y155" s="44"/>
      <c r="Z155" s="44"/>
      <c r="AA155" s="44"/>
      <c r="AB155" s="44"/>
      <c r="AC155" s="44"/>
      <c r="AD155" s="44"/>
      <c r="AE155" s="44"/>
    </row>
    <row r="156" spans="2:31">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c r="AA156" s="44"/>
      <c r="AB156" s="44"/>
      <c r="AC156" s="44"/>
      <c r="AD156" s="44"/>
      <c r="AE156" s="44"/>
    </row>
    <row r="167" spans="2:31">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c r="AA167" s="44"/>
      <c r="AB167" s="44"/>
      <c r="AC167" s="44"/>
      <c r="AD167" s="44"/>
      <c r="AE167" s="44"/>
    </row>
    <row r="178" spans="2:31">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c r="AA178" s="44"/>
      <c r="AB178" s="44"/>
      <c r="AC178" s="44"/>
      <c r="AD178" s="44"/>
      <c r="AE178" s="44"/>
    </row>
    <row r="180" spans="2:31">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row>
    <row r="189" spans="2:31">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c r="AA189" s="44"/>
      <c r="AB189" s="44"/>
      <c r="AC189" s="44"/>
      <c r="AD189" s="44"/>
      <c r="AE189" s="44"/>
    </row>
    <row r="191" spans="2:31">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c r="AA191" s="44"/>
      <c r="AB191" s="44"/>
      <c r="AC191" s="44"/>
      <c r="AD191" s="44"/>
      <c r="AE191" s="44"/>
    </row>
    <row r="214" spans="2:31">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c r="AA214" s="44"/>
      <c r="AB214" s="44"/>
      <c r="AC214" s="44"/>
      <c r="AD214" s="44"/>
      <c r="AE214" s="44"/>
    </row>
    <row r="225" spans="2:31">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c r="AA225" s="44"/>
      <c r="AB225" s="44"/>
      <c r="AC225" s="44"/>
      <c r="AD225" s="44"/>
      <c r="AE225" s="44"/>
    </row>
    <row r="226" spans="2:31">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c r="AA226" s="44"/>
      <c r="AB226" s="44"/>
      <c r="AC226" s="44"/>
      <c r="AD226" s="44"/>
      <c r="AE226" s="44"/>
    </row>
    <row r="237" spans="2:31">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c r="AA237" s="44"/>
      <c r="AB237" s="44"/>
      <c r="AC237" s="44"/>
      <c r="AD237" s="44"/>
      <c r="AE237" s="44"/>
    </row>
    <row r="248" spans="2:20">
      <c r="B248" s="44"/>
      <c r="C248" s="44"/>
      <c r="D248" s="44"/>
      <c r="E248" s="44"/>
      <c r="F248" s="44"/>
      <c r="G248" s="44"/>
      <c r="H248" s="44"/>
      <c r="I248" s="44"/>
      <c r="J248" s="44"/>
      <c r="K248" s="44"/>
      <c r="L248" s="44"/>
      <c r="M248" s="44"/>
      <c r="N248" s="44"/>
      <c r="O248" s="44"/>
      <c r="P248" s="44"/>
      <c r="Q248" s="44"/>
      <c r="R248" s="44"/>
      <c r="S248" s="44"/>
      <c r="T248" s="44"/>
    </row>
    <row r="250" spans="2:20">
      <c r="B250" s="44"/>
      <c r="C250" s="44"/>
      <c r="D250" s="44"/>
      <c r="E250" s="44"/>
      <c r="F250" s="44"/>
      <c r="G250" s="44"/>
      <c r="H250" s="44"/>
      <c r="I250" s="44"/>
      <c r="J250" s="44"/>
      <c r="K250" s="44"/>
      <c r="L250" s="44"/>
      <c r="M250" s="44"/>
      <c r="N250" s="44"/>
      <c r="O250" s="44"/>
      <c r="P250" s="44"/>
      <c r="Q250" s="44"/>
      <c r="R250" s="44"/>
      <c r="S250" s="44"/>
      <c r="T250" s="44"/>
    </row>
    <row r="259" spans="2:31">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c r="AA259" s="44"/>
      <c r="AB259" s="44"/>
      <c r="AC259" s="44"/>
      <c r="AD259" s="44"/>
      <c r="AE259" s="44"/>
    </row>
    <row r="261" spans="2:31">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c r="AA261" s="44"/>
      <c r="AB261" s="44"/>
      <c r="AC261" s="44"/>
      <c r="AD261" s="44"/>
      <c r="AE261" s="44"/>
    </row>
    <row r="266" spans="2:31">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c r="AA266" s="44"/>
      <c r="AB266" s="44"/>
      <c r="AC266" s="44"/>
      <c r="AD266" s="44"/>
      <c r="AE266" s="44"/>
    </row>
    <row r="269" spans="2:31">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row>
    <row r="271" spans="2:31">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c r="AA271" s="44"/>
      <c r="AB271" s="44"/>
      <c r="AC271" s="44"/>
      <c r="AD271" s="44"/>
      <c r="AE271" s="44"/>
    </row>
    <row r="284" spans="2:31">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c r="AA284" s="44"/>
      <c r="AB284" s="44"/>
      <c r="AC284" s="44"/>
      <c r="AD284" s="44"/>
      <c r="AE284" s="44"/>
    </row>
    <row r="295" spans="2:31">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c r="AA295" s="44"/>
      <c r="AB295" s="44"/>
      <c r="AC295" s="44"/>
      <c r="AD295" s="44"/>
      <c r="AE295" s="44"/>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8F1CB-7CCA-4C38-895F-8FA41C42819B}">
  <dimension ref="A1:AL50"/>
  <sheetViews>
    <sheetView workbookViewId="0"/>
  </sheetViews>
  <sheetFormatPr defaultRowHeight="15"/>
  <cols>
    <col min="1" max="1" width="57.42578125" customWidth="1"/>
    <col min="2" max="32" width="0" hidden="1" customWidth="1"/>
  </cols>
  <sheetData>
    <row r="1" spans="1:38">
      <c r="A1" t="s">
        <v>3677</v>
      </c>
      <c r="AK1" t="s">
        <v>3678</v>
      </c>
      <c r="AL1" t="s">
        <v>3679</v>
      </c>
    </row>
    <row r="2" spans="1:38">
      <c r="A2" t="s">
        <v>3638</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t="s">
        <v>3680</v>
      </c>
      <c r="W2">
        <v>2011</v>
      </c>
      <c r="X2">
        <v>2012</v>
      </c>
      <c r="Y2">
        <v>2013</v>
      </c>
      <c r="Z2">
        <v>2014</v>
      </c>
      <c r="AA2">
        <v>2015</v>
      </c>
      <c r="AB2">
        <v>2016</v>
      </c>
      <c r="AC2">
        <v>2017</v>
      </c>
      <c r="AD2">
        <v>2018</v>
      </c>
      <c r="AE2">
        <v>2019</v>
      </c>
      <c r="AF2">
        <v>2020</v>
      </c>
      <c r="AG2">
        <v>2021</v>
      </c>
      <c r="AJ2" t="s">
        <v>126</v>
      </c>
      <c r="AK2" s="81">
        <f>SUM(AG4,AG5)</f>
        <v>13876</v>
      </c>
      <c r="AL2">
        <f>SUM(AG11,AG12)</f>
        <v>487</v>
      </c>
    </row>
    <row r="3" spans="1:38">
      <c r="A3" t="s">
        <v>3681</v>
      </c>
      <c r="B3" s="81">
        <v>13464</v>
      </c>
      <c r="C3" s="81">
        <v>13253</v>
      </c>
      <c r="D3" s="81">
        <v>13624</v>
      </c>
      <c r="E3" s="81">
        <v>13850</v>
      </c>
      <c r="F3" s="81">
        <v>14080</v>
      </c>
      <c r="G3" s="81">
        <v>14273</v>
      </c>
      <c r="H3" s="81">
        <v>14605</v>
      </c>
      <c r="I3" s="81">
        <v>14778</v>
      </c>
      <c r="J3" s="81">
        <v>15201</v>
      </c>
      <c r="K3" s="81">
        <v>15710</v>
      </c>
      <c r="L3" s="81">
        <v>15663</v>
      </c>
      <c r="M3" s="81">
        <v>15771</v>
      </c>
      <c r="N3" s="81">
        <v>16097</v>
      </c>
      <c r="O3" s="81">
        <v>16165</v>
      </c>
      <c r="P3" s="81">
        <v>16379</v>
      </c>
      <c r="Q3" s="81">
        <v>16236</v>
      </c>
      <c r="R3" s="81">
        <v>16007</v>
      </c>
      <c r="S3" s="81">
        <v>15824</v>
      </c>
      <c r="T3" s="81">
        <v>15105</v>
      </c>
      <c r="U3" s="81">
        <v>15030</v>
      </c>
      <c r="V3" s="81">
        <v>14899</v>
      </c>
      <c r="W3" s="81">
        <v>14576</v>
      </c>
      <c r="X3" s="81">
        <v>14523</v>
      </c>
      <c r="Y3" s="81">
        <v>14542</v>
      </c>
      <c r="Z3" s="81">
        <v>15103</v>
      </c>
      <c r="AA3" s="81">
        <v>14999</v>
      </c>
      <c r="AB3" s="81">
        <v>15353</v>
      </c>
      <c r="AC3" s="81">
        <v>15303</v>
      </c>
      <c r="AD3" s="81">
        <v>15528</v>
      </c>
      <c r="AE3" s="81">
        <v>15381</v>
      </c>
      <c r="AF3" s="81">
        <v>13262</v>
      </c>
      <c r="AG3" s="81">
        <v>14559</v>
      </c>
      <c r="AJ3" t="s">
        <v>124</v>
      </c>
      <c r="AK3">
        <f>SUM(AG8)</f>
        <v>388</v>
      </c>
      <c r="AL3" s="81">
        <f>SUM(AG14)</f>
        <v>5127</v>
      </c>
    </row>
    <row r="4" spans="1:38">
      <c r="A4" t="s">
        <v>3682</v>
      </c>
      <c r="B4" s="81">
        <v>8604</v>
      </c>
      <c r="C4" s="81">
        <v>8263</v>
      </c>
      <c r="D4" s="81">
        <v>8289</v>
      </c>
      <c r="E4" s="81">
        <v>8216</v>
      </c>
      <c r="F4" s="81">
        <v>8138</v>
      </c>
      <c r="G4" s="81">
        <v>8032</v>
      </c>
      <c r="H4" s="81">
        <v>7996</v>
      </c>
      <c r="I4" s="81">
        <v>7865</v>
      </c>
      <c r="J4" s="81">
        <v>7859</v>
      </c>
      <c r="K4" s="81">
        <v>7884</v>
      </c>
      <c r="L4" s="81">
        <v>7735</v>
      </c>
      <c r="M4" s="81">
        <v>7677</v>
      </c>
      <c r="N4" s="81">
        <v>7725</v>
      </c>
      <c r="O4" s="81">
        <v>7628</v>
      </c>
      <c r="P4" s="81">
        <v>7523</v>
      </c>
      <c r="Q4" s="81">
        <v>7325</v>
      </c>
      <c r="R4" s="81">
        <v>7017</v>
      </c>
      <c r="S4" s="81">
        <v>6877</v>
      </c>
      <c r="T4" s="81">
        <v>6583</v>
      </c>
      <c r="U4" s="81">
        <v>6532</v>
      </c>
      <c r="V4" s="81">
        <v>6428</v>
      </c>
      <c r="W4" s="81">
        <v>5988</v>
      </c>
      <c r="X4" s="81">
        <v>5261</v>
      </c>
      <c r="Y4" s="81">
        <v>5385</v>
      </c>
      <c r="Z4" s="81">
        <v>5567</v>
      </c>
      <c r="AA4" s="81">
        <v>5436</v>
      </c>
      <c r="AB4" s="81">
        <v>5473</v>
      </c>
      <c r="AC4" s="81">
        <v>5308</v>
      </c>
      <c r="AD4" s="81">
        <v>5414</v>
      </c>
      <c r="AE4" s="81">
        <v>5380</v>
      </c>
      <c r="AF4" s="81">
        <v>4643</v>
      </c>
      <c r="AG4" s="81">
        <v>5102</v>
      </c>
    </row>
    <row r="5" spans="1:38">
      <c r="A5" t="s">
        <v>3683</v>
      </c>
      <c r="B5" s="81">
        <v>3982</v>
      </c>
      <c r="C5" s="81">
        <v>4136</v>
      </c>
      <c r="D5" s="81">
        <v>4478</v>
      </c>
      <c r="E5" s="81">
        <v>4782</v>
      </c>
      <c r="F5" s="81">
        <v>5095</v>
      </c>
      <c r="G5" s="81">
        <v>5401</v>
      </c>
      <c r="H5" s="81">
        <v>5768</v>
      </c>
      <c r="I5" s="81">
        <v>6081</v>
      </c>
      <c r="J5" s="81">
        <v>6508</v>
      </c>
      <c r="K5" s="81">
        <v>6989</v>
      </c>
      <c r="L5" s="81">
        <v>7151</v>
      </c>
      <c r="M5" s="81">
        <v>7341</v>
      </c>
      <c r="N5" s="81">
        <v>7625</v>
      </c>
      <c r="O5" s="81">
        <v>7793</v>
      </c>
      <c r="P5" s="81">
        <v>8134</v>
      </c>
      <c r="Q5" s="81">
        <v>8236</v>
      </c>
      <c r="R5" s="81">
        <v>8277</v>
      </c>
      <c r="S5" s="81">
        <v>8264</v>
      </c>
      <c r="T5" s="81">
        <v>7852</v>
      </c>
      <c r="U5" s="81">
        <v>7860</v>
      </c>
      <c r="V5" s="81">
        <v>7885</v>
      </c>
      <c r="W5" s="81">
        <v>8037</v>
      </c>
      <c r="X5" s="81">
        <v>8698</v>
      </c>
      <c r="Y5" s="81">
        <v>8587</v>
      </c>
      <c r="Z5" s="81">
        <v>8941</v>
      </c>
      <c r="AA5" s="81">
        <v>8968</v>
      </c>
      <c r="AB5" s="81">
        <v>9258</v>
      </c>
      <c r="AC5" s="81">
        <v>9357</v>
      </c>
      <c r="AD5" s="81">
        <v>9450</v>
      </c>
      <c r="AE5" s="81">
        <v>9323</v>
      </c>
      <c r="AF5" s="81">
        <v>8007</v>
      </c>
      <c r="AG5" s="81">
        <v>8774</v>
      </c>
    </row>
    <row r="6" spans="1:38">
      <c r="A6" t="s">
        <v>3684</v>
      </c>
      <c r="B6">
        <v>47</v>
      </c>
      <c r="C6">
        <v>48</v>
      </c>
      <c r="D6">
        <v>50</v>
      </c>
      <c r="E6">
        <v>52</v>
      </c>
      <c r="F6">
        <v>55</v>
      </c>
      <c r="G6">
        <v>57</v>
      </c>
      <c r="H6">
        <v>60</v>
      </c>
      <c r="I6">
        <v>62</v>
      </c>
      <c r="J6">
        <v>65</v>
      </c>
      <c r="K6">
        <v>69</v>
      </c>
      <c r="L6">
        <v>61</v>
      </c>
      <c r="M6">
        <v>56</v>
      </c>
      <c r="N6">
        <v>58</v>
      </c>
      <c r="O6">
        <v>59</v>
      </c>
      <c r="P6">
        <v>76</v>
      </c>
      <c r="Q6">
        <v>69</v>
      </c>
      <c r="R6">
        <v>95</v>
      </c>
      <c r="S6">
        <v>105</v>
      </c>
      <c r="T6">
        <v>100</v>
      </c>
      <c r="U6">
        <v>100</v>
      </c>
      <c r="V6">
        <v>88</v>
      </c>
      <c r="W6">
        <v>87</v>
      </c>
      <c r="X6">
        <v>98</v>
      </c>
      <c r="Y6">
        <v>95</v>
      </c>
      <c r="Z6">
        <v>97</v>
      </c>
      <c r="AA6">
        <v>94</v>
      </c>
      <c r="AB6">
        <v>100</v>
      </c>
      <c r="AC6">
        <v>99</v>
      </c>
      <c r="AD6">
        <v>103</v>
      </c>
      <c r="AE6">
        <v>104</v>
      </c>
      <c r="AF6">
        <v>93</v>
      </c>
      <c r="AG6">
        <v>105</v>
      </c>
    </row>
    <row r="7" spans="1:38">
      <c r="A7" t="s">
        <v>3685</v>
      </c>
      <c r="B7">
        <v>30</v>
      </c>
      <c r="C7">
        <v>28</v>
      </c>
      <c r="D7">
        <v>27</v>
      </c>
      <c r="E7">
        <v>27</v>
      </c>
      <c r="F7">
        <v>26</v>
      </c>
      <c r="G7">
        <v>25</v>
      </c>
      <c r="H7">
        <v>24</v>
      </c>
      <c r="I7">
        <v>23</v>
      </c>
      <c r="J7">
        <v>22</v>
      </c>
      <c r="K7">
        <v>21</v>
      </c>
      <c r="L7">
        <v>20</v>
      </c>
      <c r="M7">
        <v>16</v>
      </c>
      <c r="N7">
        <v>16</v>
      </c>
      <c r="O7">
        <v>17</v>
      </c>
      <c r="P7">
        <v>16</v>
      </c>
      <c r="Q7">
        <v>15</v>
      </c>
      <c r="R7">
        <v>17</v>
      </c>
      <c r="S7">
        <v>17</v>
      </c>
      <c r="T7">
        <v>17</v>
      </c>
      <c r="U7">
        <v>16</v>
      </c>
      <c r="V7">
        <v>17</v>
      </c>
      <c r="W7">
        <v>19</v>
      </c>
      <c r="X7">
        <v>22</v>
      </c>
      <c r="Y7">
        <v>25</v>
      </c>
      <c r="Z7">
        <v>29</v>
      </c>
      <c r="AA7">
        <v>30</v>
      </c>
      <c r="AB7">
        <v>32</v>
      </c>
      <c r="AC7">
        <v>35</v>
      </c>
      <c r="AD7">
        <v>38</v>
      </c>
      <c r="AE7">
        <v>39</v>
      </c>
      <c r="AF7">
        <v>35</v>
      </c>
      <c r="AG7">
        <v>40</v>
      </c>
    </row>
    <row r="8" spans="1:38">
      <c r="A8" t="s">
        <v>3686</v>
      </c>
      <c r="B8">
        <v>601</v>
      </c>
      <c r="C8">
        <v>577</v>
      </c>
      <c r="D8">
        <v>578</v>
      </c>
      <c r="E8">
        <v>573</v>
      </c>
      <c r="F8">
        <v>567</v>
      </c>
      <c r="G8">
        <v>559</v>
      </c>
      <c r="H8">
        <v>556</v>
      </c>
      <c r="I8">
        <v>546</v>
      </c>
      <c r="J8">
        <v>545</v>
      </c>
      <c r="K8">
        <v>547</v>
      </c>
      <c r="L8">
        <v>495</v>
      </c>
      <c r="M8">
        <v>480</v>
      </c>
      <c r="N8">
        <v>474</v>
      </c>
      <c r="O8">
        <v>470</v>
      </c>
      <c r="P8">
        <v>435</v>
      </c>
      <c r="Q8">
        <v>396</v>
      </c>
      <c r="R8">
        <v>414</v>
      </c>
      <c r="S8">
        <v>376</v>
      </c>
      <c r="T8">
        <v>377</v>
      </c>
      <c r="U8">
        <v>351</v>
      </c>
      <c r="V8">
        <v>316</v>
      </c>
      <c r="W8">
        <v>288</v>
      </c>
      <c r="X8">
        <v>290</v>
      </c>
      <c r="Y8">
        <v>298</v>
      </c>
      <c r="Z8">
        <v>320</v>
      </c>
      <c r="AA8">
        <v>321</v>
      </c>
      <c r="AB8">
        <v>341</v>
      </c>
      <c r="AC8">
        <v>353</v>
      </c>
      <c r="AD8">
        <v>371</v>
      </c>
      <c r="AE8">
        <v>383</v>
      </c>
      <c r="AF8">
        <v>342</v>
      </c>
      <c r="AG8">
        <v>388</v>
      </c>
    </row>
    <row r="9" spans="1:38">
      <c r="A9" t="s">
        <v>3687</v>
      </c>
      <c r="B9">
        <v>201</v>
      </c>
      <c r="C9">
        <v>201</v>
      </c>
      <c r="D9">
        <v>201</v>
      </c>
      <c r="E9">
        <v>200</v>
      </c>
      <c r="F9">
        <v>200</v>
      </c>
      <c r="G9">
        <v>200</v>
      </c>
      <c r="H9">
        <v>201</v>
      </c>
      <c r="I9">
        <v>201</v>
      </c>
      <c r="J9">
        <v>201</v>
      </c>
      <c r="K9">
        <v>201</v>
      </c>
      <c r="L9">
        <v>201</v>
      </c>
      <c r="M9">
        <v>201</v>
      </c>
      <c r="N9">
        <v>199</v>
      </c>
      <c r="O9">
        <v>197</v>
      </c>
      <c r="P9">
        <v>194</v>
      </c>
      <c r="Q9">
        <v>194</v>
      </c>
      <c r="R9">
        <v>189</v>
      </c>
      <c r="S9">
        <v>185</v>
      </c>
      <c r="T9">
        <v>175</v>
      </c>
      <c r="U9">
        <v>172</v>
      </c>
      <c r="V9">
        <v>163</v>
      </c>
      <c r="W9">
        <v>158</v>
      </c>
      <c r="X9">
        <v>155</v>
      </c>
      <c r="Y9">
        <v>152</v>
      </c>
      <c r="Z9">
        <v>149</v>
      </c>
      <c r="AA9">
        <v>149</v>
      </c>
      <c r="AB9">
        <v>150</v>
      </c>
      <c r="AC9">
        <v>151</v>
      </c>
      <c r="AD9">
        <v>151</v>
      </c>
      <c r="AE9">
        <v>152</v>
      </c>
      <c r="AF9">
        <v>142</v>
      </c>
      <c r="AG9">
        <v>149</v>
      </c>
    </row>
    <row r="10" spans="1:38">
      <c r="A10" t="s">
        <v>3688</v>
      </c>
      <c r="B10" s="81">
        <v>3555</v>
      </c>
      <c r="C10" s="81">
        <v>3450</v>
      </c>
      <c r="D10" s="81">
        <v>3666</v>
      </c>
      <c r="E10" s="81">
        <v>3889</v>
      </c>
      <c r="F10" s="81">
        <v>4187</v>
      </c>
      <c r="G10" s="81">
        <v>4383</v>
      </c>
      <c r="H10" s="81">
        <v>4599</v>
      </c>
      <c r="I10" s="81">
        <v>4802</v>
      </c>
      <c r="J10" s="81">
        <v>4955</v>
      </c>
      <c r="K10" s="81">
        <v>5251</v>
      </c>
      <c r="L10" s="81">
        <v>5442</v>
      </c>
      <c r="M10" s="81">
        <v>5417</v>
      </c>
      <c r="N10" s="81">
        <v>5596</v>
      </c>
      <c r="O10" s="81">
        <v>5711</v>
      </c>
      <c r="P10" s="81">
        <v>5918</v>
      </c>
      <c r="Q10" s="81">
        <v>6194</v>
      </c>
      <c r="R10" s="81">
        <v>6359</v>
      </c>
      <c r="S10" s="81">
        <v>6440</v>
      </c>
      <c r="T10" s="81">
        <v>6107</v>
      </c>
      <c r="U10" s="81">
        <v>5495</v>
      </c>
      <c r="V10" s="81">
        <v>5729</v>
      </c>
      <c r="W10" s="81">
        <v>5768</v>
      </c>
      <c r="X10" s="81">
        <v>5751</v>
      </c>
      <c r="Y10" s="81">
        <v>5795</v>
      </c>
      <c r="Z10" s="81">
        <v>5992</v>
      </c>
      <c r="AA10" s="81">
        <v>6155</v>
      </c>
      <c r="AB10" s="81">
        <v>6104</v>
      </c>
      <c r="AC10" s="81">
        <v>6288</v>
      </c>
      <c r="AD10" s="81">
        <v>6428</v>
      </c>
      <c r="AE10" s="81">
        <v>6393</v>
      </c>
      <c r="AF10" s="81">
        <v>6033</v>
      </c>
      <c r="AG10" s="81">
        <v>6480</v>
      </c>
    </row>
    <row r="11" spans="1:38">
      <c r="A11" t="s">
        <v>3682</v>
      </c>
      <c r="B11">
        <v>128</v>
      </c>
      <c r="C11">
        <v>114</v>
      </c>
      <c r="D11">
        <v>109</v>
      </c>
      <c r="E11">
        <v>105</v>
      </c>
      <c r="F11">
        <v>100</v>
      </c>
      <c r="G11">
        <v>91</v>
      </c>
      <c r="H11">
        <v>82</v>
      </c>
      <c r="I11">
        <v>71</v>
      </c>
      <c r="J11">
        <v>59</v>
      </c>
      <c r="K11">
        <v>46</v>
      </c>
      <c r="L11">
        <v>42</v>
      </c>
      <c r="M11">
        <v>37</v>
      </c>
      <c r="N11">
        <v>34</v>
      </c>
      <c r="O11">
        <v>30</v>
      </c>
      <c r="P11">
        <v>29</v>
      </c>
      <c r="Q11">
        <v>30</v>
      </c>
      <c r="R11">
        <v>28</v>
      </c>
      <c r="S11">
        <v>25</v>
      </c>
      <c r="T11">
        <v>22</v>
      </c>
      <c r="U11">
        <v>24</v>
      </c>
      <c r="V11">
        <v>28</v>
      </c>
      <c r="W11">
        <v>32</v>
      </c>
      <c r="X11">
        <v>33</v>
      </c>
      <c r="Y11">
        <v>34</v>
      </c>
      <c r="Z11">
        <v>37</v>
      </c>
      <c r="AA11">
        <v>44</v>
      </c>
      <c r="AB11">
        <v>42</v>
      </c>
      <c r="AC11">
        <v>40</v>
      </c>
      <c r="AD11">
        <v>38</v>
      </c>
      <c r="AE11">
        <v>36</v>
      </c>
      <c r="AF11">
        <v>34</v>
      </c>
      <c r="AG11">
        <v>37</v>
      </c>
    </row>
    <row r="12" spans="1:38">
      <c r="A12" t="s">
        <v>3683</v>
      </c>
      <c r="B12">
        <v>114</v>
      </c>
      <c r="C12">
        <v>116</v>
      </c>
      <c r="D12">
        <v>128</v>
      </c>
      <c r="E12">
        <v>143</v>
      </c>
      <c r="F12">
        <v>160</v>
      </c>
      <c r="G12">
        <v>173</v>
      </c>
      <c r="H12">
        <v>188</v>
      </c>
      <c r="I12">
        <v>205</v>
      </c>
      <c r="J12">
        <v>222</v>
      </c>
      <c r="K12">
        <v>243</v>
      </c>
      <c r="L12">
        <v>263</v>
      </c>
      <c r="M12">
        <v>276</v>
      </c>
      <c r="N12">
        <v>306</v>
      </c>
      <c r="O12">
        <v>323</v>
      </c>
      <c r="P12">
        <v>371</v>
      </c>
      <c r="Q12">
        <v>407</v>
      </c>
      <c r="R12">
        <v>428</v>
      </c>
      <c r="S12">
        <v>429</v>
      </c>
      <c r="T12">
        <v>393</v>
      </c>
      <c r="U12">
        <v>378</v>
      </c>
      <c r="V12">
        <v>382</v>
      </c>
      <c r="W12">
        <v>415</v>
      </c>
      <c r="X12">
        <v>451</v>
      </c>
      <c r="Y12">
        <v>418</v>
      </c>
      <c r="Z12">
        <v>415</v>
      </c>
      <c r="AA12">
        <v>424</v>
      </c>
      <c r="AB12">
        <v>417</v>
      </c>
      <c r="AC12">
        <v>419</v>
      </c>
      <c r="AD12">
        <v>421</v>
      </c>
      <c r="AE12">
        <v>421</v>
      </c>
      <c r="AF12">
        <v>407</v>
      </c>
      <c r="AG12">
        <v>450</v>
      </c>
    </row>
    <row r="13" spans="1:38">
      <c r="A13" t="s">
        <v>3685</v>
      </c>
      <c r="B13">
        <v>150</v>
      </c>
      <c r="C13">
        <v>146</v>
      </c>
      <c r="D13">
        <v>155</v>
      </c>
      <c r="E13">
        <v>166</v>
      </c>
      <c r="F13">
        <v>178</v>
      </c>
      <c r="G13">
        <v>186</v>
      </c>
      <c r="H13">
        <v>195</v>
      </c>
      <c r="I13">
        <v>205</v>
      </c>
      <c r="J13">
        <v>215</v>
      </c>
      <c r="K13">
        <v>228</v>
      </c>
      <c r="L13">
        <v>232</v>
      </c>
      <c r="M13">
        <v>193</v>
      </c>
      <c r="N13">
        <v>202</v>
      </c>
      <c r="O13">
        <v>196</v>
      </c>
      <c r="P13">
        <v>206</v>
      </c>
      <c r="Q13">
        <v>208</v>
      </c>
      <c r="R13">
        <v>216</v>
      </c>
      <c r="S13">
        <v>219</v>
      </c>
      <c r="T13">
        <v>209</v>
      </c>
      <c r="U13">
        <v>198</v>
      </c>
      <c r="V13">
        <v>195</v>
      </c>
      <c r="W13">
        <v>206</v>
      </c>
      <c r="X13">
        <v>218</v>
      </c>
      <c r="Y13">
        <v>220</v>
      </c>
      <c r="Z13">
        <v>240</v>
      </c>
      <c r="AA13">
        <v>251</v>
      </c>
      <c r="AB13">
        <v>250</v>
      </c>
      <c r="AC13">
        <v>266</v>
      </c>
      <c r="AD13">
        <v>275</v>
      </c>
      <c r="AE13">
        <v>279</v>
      </c>
      <c r="AF13">
        <v>267</v>
      </c>
      <c r="AG13">
        <v>289</v>
      </c>
    </row>
    <row r="14" spans="1:38">
      <c r="A14" t="s">
        <v>3686</v>
      </c>
      <c r="B14" s="81">
        <v>2555</v>
      </c>
      <c r="C14" s="81">
        <v>2489</v>
      </c>
      <c r="D14" s="81">
        <v>2647</v>
      </c>
      <c r="E14" s="81">
        <v>2845</v>
      </c>
      <c r="F14" s="81">
        <v>3052</v>
      </c>
      <c r="G14" s="81">
        <v>3198</v>
      </c>
      <c r="H14" s="81">
        <v>3357</v>
      </c>
      <c r="I14" s="81">
        <v>3542</v>
      </c>
      <c r="J14" s="81">
        <v>3708</v>
      </c>
      <c r="K14" s="81">
        <v>3941</v>
      </c>
      <c r="L14" s="81">
        <v>4108</v>
      </c>
      <c r="M14" s="81">
        <v>4129</v>
      </c>
      <c r="N14" s="81">
        <v>4281</v>
      </c>
      <c r="O14" s="81">
        <v>4379</v>
      </c>
      <c r="P14" s="81">
        <v>4548</v>
      </c>
      <c r="Q14" s="81">
        <v>4782</v>
      </c>
      <c r="R14" s="81">
        <v>4895</v>
      </c>
      <c r="S14" s="81">
        <v>4981</v>
      </c>
      <c r="T14" s="81">
        <v>4745</v>
      </c>
      <c r="U14" s="81">
        <v>4256</v>
      </c>
      <c r="V14" s="81">
        <v>4451</v>
      </c>
      <c r="W14" s="81">
        <v>4389</v>
      </c>
      <c r="X14" s="81">
        <v>4369</v>
      </c>
      <c r="Y14" s="81">
        <v>4437</v>
      </c>
      <c r="Z14" s="81">
        <v>4606</v>
      </c>
      <c r="AA14" s="81">
        <v>4688</v>
      </c>
      <c r="AB14" s="81">
        <v>4724</v>
      </c>
      <c r="AC14" s="81">
        <v>4886</v>
      </c>
      <c r="AD14" s="81">
        <v>5010</v>
      </c>
      <c r="AE14" s="81">
        <v>5031</v>
      </c>
      <c r="AF14" s="81">
        <v>4768</v>
      </c>
      <c r="AG14" s="81">
        <v>5127</v>
      </c>
    </row>
    <row r="15" spans="1:38">
      <c r="A15" t="s">
        <v>3689</v>
      </c>
      <c r="B15">
        <v>37</v>
      </c>
      <c r="C15">
        <v>37</v>
      </c>
      <c r="D15">
        <v>37</v>
      </c>
      <c r="E15">
        <v>37</v>
      </c>
      <c r="F15">
        <v>37</v>
      </c>
      <c r="G15">
        <v>37</v>
      </c>
      <c r="H15">
        <v>37</v>
      </c>
      <c r="I15">
        <v>37</v>
      </c>
      <c r="J15">
        <v>37</v>
      </c>
      <c r="K15">
        <v>37</v>
      </c>
      <c r="L15">
        <v>37</v>
      </c>
      <c r="M15">
        <v>38</v>
      </c>
      <c r="N15">
        <v>38</v>
      </c>
      <c r="O15">
        <v>38</v>
      </c>
      <c r="P15">
        <v>38</v>
      </c>
      <c r="Q15">
        <v>38</v>
      </c>
      <c r="R15">
        <v>38</v>
      </c>
      <c r="S15">
        <v>38</v>
      </c>
      <c r="T15">
        <v>37</v>
      </c>
      <c r="U15">
        <v>37</v>
      </c>
      <c r="V15">
        <v>36</v>
      </c>
      <c r="W15">
        <v>35</v>
      </c>
      <c r="X15">
        <v>35</v>
      </c>
      <c r="Y15">
        <v>34</v>
      </c>
      <c r="Z15">
        <v>34</v>
      </c>
      <c r="AA15">
        <v>36</v>
      </c>
      <c r="AB15">
        <v>36</v>
      </c>
      <c r="AC15">
        <v>37</v>
      </c>
      <c r="AD15">
        <v>38</v>
      </c>
      <c r="AE15">
        <v>39</v>
      </c>
      <c r="AF15">
        <v>36</v>
      </c>
      <c r="AG15">
        <v>38</v>
      </c>
    </row>
    <row r="16" spans="1:38">
      <c r="A16" t="s">
        <v>3690</v>
      </c>
      <c r="B16">
        <v>91</v>
      </c>
      <c r="C16">
        <v>97</v>
      </c>
      <c r="D16">
        <v>125</v>
      </c>
      <c r="E16">
        <v>115</v>
      </c>
      <c r="F16">
        <v>145</v>
      </c>
      <c r="G16">
        <v>161</v>
      </c>
      <c r="H16">
        <v>194</v>
      </c>
      <c r="I16">
        <v>194</v>
      </c>
      <c r="J16">
        <v>164</v>
      </c>
      <c r="K16">
        <v>185</v>
      </c>
      <c r="L16">
        <v>190</v>
      </c>
      <c r="M16">
        <v>174</v>
      </c>
      <c r="N16">
        <v>168</v>
      </c>
      <c r="O16">
        <v>166</v>
      </c>
      <c r="P16">
        <v>115</v>
      </c>
      <c r="Q16">
        <v>113</v>
      </c>
      <c r="R16">
        <v>107</v>
      </c>
      <c r="S16">
        <v>117</v>
      </c>
      <c r="T16">
        <v>115</v>
      </c>
      <c r="U16">
        <v>116</v>
      </c>
      <c r="V16">
        <v>112</v>
      </c>
      <c r="W16">
        <v>149</v>
      </c>
      <c r="X16">
        <v>115</v>
      </c>
      <c r="Y16">
        <v>117</v>
      </c>
      <c r="Z16">
        <v>100</v>
      </c>
      <c r="AA16">
        <v>177</v>
      </c>
      <c r="AB16">
        <v>147</v>
      </c>
      <c r="AC16">
        <v>135</v>
      </c>
      <c r="AD16">
        <v>126</v>
      </c>
      <c r="AE16">
        <v>101</v>
      </c>
      <c r="AF16">
        <v>102</v>
      </c>
      <c r="AG16">
        <v>105</v>
      </c>
    </row>
    <row r="17" spans="1:33">
      <c r="A17" t="s">
        <v>3691</v>
      </c>
      <c r="B17">
        <v>480</v>
      </c>
      <c r="C17">
        <v>451</v>
      </c>
      <c r="D17">
        <v>465</v>
      </c>
      <c r="E17">
        <v>478</v>
      </c>
      <c r="F17">
        <v>515</v>
      </c>
      <c r="G17">
        <v>536</v>
      </c>
      <c r="H17">
        <v>546</v>
      </c>
      <c r="I17">
        <v>547</v>
      </c>
      <c r="J17">
        <v>551</v>
      </c>
      <c r="K17">
        <v>572</v>
      </c>
      <c r="L17">
        <v>569</v>
      </c>
      <c r="M17">
        <v>571</v>
      </c>
      <c r="N17">
        <v>567</v>
      </c>
      <c r="O17">
        <v>579</v>
      </c>
      <c r="P17">
        <v>611</v>
      </c>
      <c r="Q17">
        <v>617</v>
      </c>
      <c r="R17">
        <v>647</v>
      </c>
      <c r="S17">
        <v>630</v>
      </c>
      <c r="T17">
        <v>585</v>
      </c>
      <c r="U17">
        <v>486</v>
      </c>
      <c r="V17">
        <v>525</v>
      </c>
      <c r="W17">
        <v>542</v>
      </c>
      <c r="X17">
        <v>531</v>
      </c>
      <c r="Y17">
        <v>536</v>
      </c>
      <c r="Z17">
        <v>560</v>
      </c>
      <c r="AA17">
        <v>535</v>
      </c>
      <c r="AB17">
        <v>487</v>
      </c>
      <c r="AC17">
        <v>504</v>
      </c>
      <c r="AD17">
        <v>520</v>
      </c>
      <c r="AE17">
        <v>486</v>
      </c>
      <c r="AF17">
        <v>418</v>
      </c>
      <c r="AG17">
        <v>434</v>
      </c>
    </row>
    <row r="18" spans="1:33">
      <c r="A18" t="s">
        <v>3692</v>
      </c>
      <c r="B18" s="81">
        <v>2588</v>
      </c>
      <c r="C18" s="81">
        <v>2371</v>
      </c>
      <c r="D18" s="81">
        <v>2342</v>
      </c>
      <c r="E18" s="81">
        <v>2366</v>
      </c>
      <c r="F18" s="81">
        <v>2472</v>
      </c>
      <c r="G18" s="81">
        <v>2427</v>
      </c>
      <c r="H18" s="81">
        <v>2554</v>
      </c>
      <c r="I18" s="81">
        <v>2552</v>
      </c>
      <c r="J18" s="81">
        <v>2607</v>
      </c>
      <c r="K18" s="81">
        <v>2663</v>
      </c>
      <c r="L18" s="81">
        <v>2699</v>
      </c>
      <c r="M18" s="81">
        <v>2625</v>
      </c>
      <c r="N18" s="81">
        <v>2564</v>
      </c>
      <c r="O18" s="81">
        <v>2481</v>
      </c>
      <c r="P18" s="81">
        <v>2583</v>
      </c>
      <c r="Q18" s="81">
        <v>2620</v>
      </c>
      <c r="R18" s="81">
        <v>2523</v>
      </c>
      <c r="S18" s="81">
        <v>2484</v>
      </c>
      <c r="T18" s="81">
        <v>2395</v>
      </c>
      <c r="U18" s="81">
        <v>2133</v>
      </c>
      <c r="V18" s="81">
        <v>2096</v>
      </c>
      <c r="W18" s="81">
        <v>2029</v>
      </c>
      <c r="X18" s="81">
        <v>1984</v>
      </c>
      <c r="Y18" s="81">
        <v>2036</v>
      </c>
      <c r="Z18" s="81">
        <v>2053</v>
      </c>
      <c r="AA18" s="81">
        <v>2181</v>
      </c>
      <c r="AB18" s="81">
        <v>2298</v>
      </c>
      <c r="AC18" s="81">
        <v>2377</v>
      </c>
      <c r="AD18" s="81">
        <v>2385</v>
      </c>
      <c r="AE18" s="81">
        <v>2496</v>
      </c>
      <c r="AF18" s="81">
        <v>1670</v>
      </c>
      <c r="AG18" s="81">
        <v>2114</v>
      </c>
    </row>
    <row r="19" spans="1:33">
      <c r="A19" t="s">
        <v>3693</v>
      </c>
      <c r="B19" s="81">
        <v>1562</v>
      </c>
      <c r="C19" s="81">
        <v>1453</v>
      </c>
      <c r="D19" s="81">
        <v>1483</v>
      </c>
      <c r="E19" s="81">
        <v>1529</v>
      </c>
      <c r="F19" s="81">
        <v>1599</v>
      </c>
      <c r="G19" s="81">
        <v>1638</v>
      </c>
      <c r="H19" s="81">
        <v>1686</v>
      </c>
      <c r="I19" s="81">
        <v>1747</v>
      </c>
      <c r="J19" s="81">
        <v>1701</v>
      </c>
      <c r="K19" s="81">
        <v>1853</v>
      </c>
      <c r="L19" s="81">
        <v>1981</v>
      </c>
      <c r="M19" s="81">
        <v>1771</v>
      </c>
      <c r="N19" s="81">
        <v>1725</v>
      </c>
      <c r="O19" s="81">
        <v>1747</v>
      </c>
      <c r="P19" s="81">
        <v>1775</v>
      </c>
      <c r="Q19" s="81">
        <v>1887</v>
      </c>
      <c r="R19" s="81">
        <v>1948</v>
      </c>
      <c r="S19" s="81">
        <v>1986</v>
      </c>
      <c r="T19" s="81">
        <v>1809</v>
      </c>
      <c r="U19" s="81">
        <v>1699</v>
      </c>
      <c r="V19" s="81">
        <v>1611</v>
      </c>
      <c r="W19" s="81">
        <v>1629</v>
      </c>
      <c r="X19" s="81">
        <v>1611</v>
      </c>
      <c r="Y19" s="81">
        <v>1624</v>
      </c>
      <c r="Z19" s="81">
        <v>1638</v>
      </c>
      <c r="AA19" s="81">
        <v>1692</v>
      </c>
      <c r="AB19" s="81">
        <v>1711</v>
      </c>
      <c r="AC19" s="81">
        <v>1819</v>
      </c>
      <c r="AD19" s="81">
        <v>1843</v>
      </c>
      <c r="AE19" s="81">
        <v>1944</v>
      </c>
      <c r="AF19" s="81">
        <v>1298</v>
      </c>
      <c r="AG19" s="81">
        <v>1691</v>
      </c>
    </row>
    <row r="20" spans="1:33">
      <c r="A20" t="s">
        <v>3694</v>
      </c>
      <c r="B20">
        <v>532</v>
      </c>
      <c r="C20">
        <v>428</v>
      </c>
      <c r="D20">
        <v>457</v>
      </c>
      <c r="E20">
        <v>445</v>
      </c>
      <c r="F20">
        <v>517</v>
      </c>
      <c r="G20">
        <v>445</v>
      </c>
      <c r="H20">
        <v>539</v>
      </c>
      <c r="I20">
        <v>506</v>
      </c>
      <c r="J20">
        <v>599</v>
      </c>
      <c r="K20">
        <v>517</v>
      </c>
      <c r="L20">
        <v>419</v>
      </c>
      <c r="M20">
        <v>528</v>
      </c>
      <c r="N20">
        <v>549</v>
      </c>
      <c r="O20">
        <v>441</v>
      </c>
      <c r="P20">
        <v>507</v>
      </c>
      <c r="Q20">
        <v>477</v>
      </c>
      <c r="R20">
        <v>344</v>
      </c>
      <c r="S20">
        <v>270</v>
      </c>
      <c r="T20">
        <v>356</v>
      </c>
      <c r="U20">
        <v>236</v>
      </c>
      <c r="V20">
        <v>309</v>
      </c>
      <c r="W20">
        <v>252</v>
      </c>
      <c r="X20">
        <v>220</v>
      </c>
      <c r="Y20">
        <v>271</v>
      </c>
      <c r="Z20">
        <v>236</v>
      </c>
      <c r="AA20">
        <v>314</v>
      </c>
      <c r="AB20">
        <v>426</v>
      </c>
      <c r="AC20">
        <v>399</v>
      </c>
      <c r="AD20">
        <v>389</v>
      </c>
      <c r="AE20">
        <v>398</v>
      </c>
      <c r="AF20">
        <v>224</v>
      </c>
      <c r="AG20">
        <v>265</v>
      </c>
    </row>
    <row r="21" spans="1:33">
      <c r="A21" t="s">
        <v>3695</v>
      </c>
      <c r="B21">
        <v>494</v>
      </c>
      <c r="C21">
        <v>490</v>
      </c>
      <c r="D21">
        <v>401</v>
      </c>
      <c r="E21">
        <v>392</v>
      </c>
      <c r="F21">
        <v>356</v>
      </c>
      <c r="G21">
        <v>344</v>
      </c>
      <c r="H21">
        <v>329</v>
      </c>
      <c r="I21">
        <v>300</v>
      </c>
      <c r="J21">
        <v>306</v>
      </c>
      <c r="K21">
        <v>294</v>
      </c>
      <c r="L21">
        <v>299</v>
      </c>
      <c r="M21">
        <v>325</v>
      </c>
      <c r="N21">
        <v>291</v>
      </c>
      <c r="O21">
        <v>293</v>
      </c>
      <c r="P21">
        <v>301</v>
      </c>
      <c r="Q21">
        <v>257</v>
      </c>
      <c r="R21">
        <v>231</v>
      </c>
      <c r="S21">
        <v>228</v>
      </c>
      <c r="T21">
        <v>230</v>
      </c>
      <c r="U21">
        <v>198</v>
      </c>
      <c r="V21">
        <v>177</v>
      </c>
      <c r="W21">
        <v>148</v>
      </c>
      <c r="X21">
        <v>154</v>
      </c>
      <c r="Y21">
        <v>141</v>
      </c>
      <c r="Z21">
        <v>179</v>
      </c>
      <c r="AA21">
        <v>175</v>
      </c>
      <c r="AB21">
        <v>161</v>
      </c>
      <c r="AC21">
        <v>159</v>
      </c>
      <c r="AD21">
        <v>154</v>
      </c>
      <c r="AE21">
        <v>154</v>
      </c>
      <c r="AF21">
        <v>149</v>
      </c>
      <c r="AG21">
        <v>157</v>
      </c>
    </row>
    <row r="22" spans="1:33">
      <c r="A22" t="s">
        <v>250</v>
      </c>
      <c r="B22">
        <v>45</v>
      </c>
      <c r="C22">
        <v>42</v>
      </c>
      <c r="D22">
        <v>41</v>
      </c>
      <c r="E22">
        <v>38</v>
      </c>
      <c r="F22">
        <v>38</v>
      </c>
      <c r="G22">
        <v>40</v>
      </c>
      <c r="H22">
        <v>37</v>
      </c>
      <c r="I22">
        <v>40</v>
      </c>
      <c r="J22">
        <v>35</v>
      </c>
      <c r="K22">
        <v>39</v>
      </c>
      <c r="L22">
        <v>36</v>
      </c>
      <c r="M22">
        <v>35</v>
      </c>
      <c r="N22">
        <v>34</v>
      </c>
      <c r="O22">
        <v>30</v>
      </c>
      <c r="P22">
        <v>31</v>
      </c>
      <c r="Q22">
        <v>35</v>
      </c>
      <c r="R22">
        <v>33</v>
      </c>
      <c r="S22">
        <v>32</v>
      </c>
      <c r="T22">
        <v>28</v>
      </c>
      <c r="U22">
        <v>27</v>
      </c>
      <c r="V22">
        <v>27</v>
      </c>
      <c r="W22">
        <v>27</v>
      </c>
      <c r="X22">
        <v>25</v>
      </c>
      <c r="Y22">
        <v>22</v>
      </c>
      <c r="Z22">
        <v>22</v>
      </c>
      <c r="AA22">
        <v>21</v>
      </c>
      <c r="AB22">
        <v>20</v>
      </c>
      <c r="AC22">
        <v>21</v>
      </c>
      <c r="AD22">
        <v>22</v>
      </c>
      <c r="AE22">
        <v>23</v>
      </c>
      <c r="AF22">
        <v>20</v>
      </c>
      <c r="AG22">
        <v>22</v>
      </c>
    </row>
    <row r="23" spans="1:33">
      <c r="A23" t="s">
        <v>3694</v>
      </c>
      <c r="B23">
        <v>45</v>
      </c>
      <c r="C23">
        <v>42</v>
      </c>
      <c r="D23">
        <v>41</v>
      </c>
      <c r="E23">
        <v>38</v>
      </c>
      <c r="F23">
        <v>38</v>
      </c>
      <c r="G23">
        <v>40</v>
      </c>
      <c r="H23">
        <v>37</v>
      </c>
      <c r="I23">
        <v>40</v>
      </c>
      <c r="J23">
        <v>35</v>
      </c>
      <c r="K23">
        <v>39</v>
      </c>
      <c r="L23">
        <v>36</v>
      </c>
      <c r="M23">
        <v>35</v>
      </c>
      <c r="N23">
        <v>34</v>
      </c>
      <c r="O23">
        <v>30</v>
      </c>
      <c r="P23">
        <v>31</v>
      </c>
      <c r="Q23">
        <v>35</v>
      </c>
      <c r="R23">
        <v>33</v>
      </c>
      <c r="S23">
        <v>32</v>
      </c>
      <c r="T23">
        <v>28</v>
      </c>
      <c r="U23">
        <v>27</v>
      </c>
      <c r="V23">
        <v>27</v>
      </c>
      <c r="W23">
        <v>27</v>
      </c>
      <c r="X23">
        <v>25</v>
      </c>
      <c r="Y23">
        <v>22</v>
      </c>
      <c r="Z23">
        <v>22</v>
      </c>
      <c r="AA23">
        <v>21</v>
      </c>
      <c r="AB23">
        <v>20</v>
      </c>
      <c r="AC23">
        <v>21</v>
      </c>
      <c r="AD23">
        <v>22</v>
      </c>
      <c r="AE23">
        <v>23</v>
      </c>
      <c r="AF23">
        <v>20</v>
      </c>
      <c r="AG23">
        <v>22</v>
      </c>
    </row>
    <row r="24" spans="1:33">
      <c r="A24" t="s">
        <v>3696</v>
      </c>
      <c r="B24">
        <v>300</v>
      </c>
      <c r="C24">
        <v>224</v>
      </c>
      <c r="D24">
        <v>400</v>
      </c>
      <c r="E24">
        <v>368</v>
      </c>
      <c r="F24">
        <v>358</v>
      </c>
      <c r="G24">
        <v>387</v>
      </c>
      <c r="H24">
        <v>315</v>
      </c>
      <c r="I24">
        <v>137</v>
      </c>
      <c r="J24">
        <v>79</v>
      </c>
      <c r="K24">
        <v>176</v>
      </c>
      <c r="L24">
        <v>443</v>
      </c>
      <c r="M24">
        <v>159</v>
      </c>
      <c r="N24">
        <v>228</v>
      </c>
      <c r="O24">
        <v>99</v>
      </c>
      <c r="P24">
        <v>186</v>
      </c>
      <c r="Q24">
        <v>256</v>
      </c>
      <c r="R24">
        <v>306</v>
      </c>
      <c r="S24">
        <v>386</v>
      </c>
      <c r="T24">
        <v>271</v>
      </c>
      <c r="U24">
        <v>186</v>
      </c>
      <c r="V24">
        <v>272</v>
      </c>
      <c r="W24">
        <v>258</v>
      </c>
      <c r="X24">
        <v>211</v>
      </c>
      <c r="Y24">
        <v>201</v>
      </c>
      <c r="Z24">
        <v>77</v>
      </c>
      <c r="AA24">
        <v>57</v>
      </c>
      <c r="AB24">
        <v>172</v>
      </c>
      <c r="AC24">
        <v>219</v>
      </c>
      <c r="AD24">
        <v>186</v>
      </c>
      <c r="AE24">
        <v>193</v>
      </c>
      <c r="AF24">
        <v>97</v>
      </c>
      <c r="AG24">
        <v>318</v>
      </c>
    </row>
    <row r="25" spans="1:33">
      <c r="A25" t="s">
        <v>3690</v>
      </c>
      <c r="B25">
        <v>300</v>
      </c>
      <c r="C25">
        <v>224</v>
      </c>
      <c r="D25">
        <v>400</v>
      </c>
      <c r="E25">
        <v>368</v>
      </c>
      <c r="F25">
        <v>358</v>
      </c>
      <c r="G25">
        <v>387</v>
      </c>
      <c r="H25">
        <v>315</v>
      </c>
      <c r="I25">
        <v>137</v>
      </c>
      <c r="J25">
        <v>79</v>
      </c>
      <c r="K25">
        <v>176</v>
      </c>
      <c r="L25">
        <v>443</v>
      </c>
      <c r="M25">
        <v>159</v>
      </c>
      <c r="N25">
        <v>228</v>
      </c>
      <c r="O25">
        <v>99</v>
      </c>
      <c r="P25">
        <v>186</v>
      </c>
      <c r="Q25">
        <v>256</v>
      </c>
      <c r="R25">
        <v>306</v>
      </c>
      <c r="S25">
        <v>386</v>
      </c>
      <c r="T25">
        <v>271</v>
      </c>
      <c r="U25">
        <v>186</v>
      </c>
      <c r="V25">
        <v>272</v>
      </c>
      <c r="W25">
        <v>258</v>
      </c>
      <c r="X25">
        <v>211</v>
      </c>
      <c r="Y25">
        <v>201</v>
      </c>
      <c r="Z25">
        <v>77</v>
      </c>
      <c r="AA25">
        <v>57</v>
      </c>
      <c r="AB25">
        <v>172</v>
      </c>
      <c r="AC25">
        <v>219</v>
      </c>
      <c r="AD25">
        <v>186</v>
      </c>
      <c r="AE25">
        <v>193</v>
      </c>
      <c r="AF25">
        <v>97</v>
      </c>
      <c r="AG25">
        <v>318</v>
      </c>
    </row>
    <row r="26" spans="1:33">
      <c r="A26" t="s">
        <v>3697</v>
      </c>
      <c r="B26">
        <v>679</v>
      </c>
      <c r="C26">
        <v>620</v>
      </c>
      <c r="D26">
        <v>608</v>
      </c>
      <c r="E26">
        <v>644</v>
      </c>
      <c r="F26">
        <v>709</v>
      </c>
      <c r="G26">
        <v>724</v>
      </c>
      <c r="H26">
        <v>737</v>
      </c>
      <c r="I26">
        <v>780</v>
      </c>
      <c r="J26">
        <v>666</v>
      </c>
      <c r="K26">
        <v>675</v>
      </c>
      <c r="L26">
        <v>672</v>
      </c>
      <c r="M26">
        <v>658</v>
      </c>
      <c r="N26">
        <v>699</v>
      </c>
      <c r="O26">
        <v>627</v>
      </c>
      <c r="P26">
        <v>602</v>
      </c>
      <c r="Q26">
        <v>624</v>
      </c>
      <c r="R26">
        <v>625</v>
      </c>
      <c r="S26">
        <v>663</v>
      </c>
      <c r="T26">
        <v>692</v>
      </c>
      <c r="U26">
        <v>715</v>
      </c>
      <c r="V26">
        <v>719</v>
      </c>
      <c r="W26">
        <v>734</v>
      </c>
      <c r="X26">
        <v>780</v>
      </c>
      <c r="Y26">
        <v>887</v>
      </c>
      <c r="Z26">
        <v>760</v>
      </c>
      <c r="AA26">
        <v>745</v>
      </c>
      <c r="AB26">
        <v>757</v>
      </c>
      <c r="AC26">
        <v>799</v>
      </c>
      <c r="AD26">
        <v>962</v>
      </c>
      <c r="AE26" s="81">
        <v>1114</v>
      </c>
      <c r="AF26" s="81">
        <v>1109</v>
      </c>
      <c r="AG26" s="81">
        <v>1230</v>
      </c>
    </row>
    <row r="27" spans="1:33">
      <c r="A27" t="s">
        <v>3682</v>
      </c>
      <c r="B27" t="s">
        <v>3698</v>
      </c>
      <c r="C27" t="s">
        <v>3698</v>
      </c>
      <c r="D27" t="s">
        <v>3698</v>
      </c>
      <c r="E27" t="s">
        <v>3698</v>
      </c>
      <c r="F27" t="s">
        <v>3698</v>
      </c>
      <c r="G27" t="s">
        <v>3698</v>
      </c>
      <c r="H27" t="s">
        <v>3698</v>
      </c>
      <c r="I27" t="s">
        <v>3698</v>
      </c>
      <c r="J27" t="s">
        <v>3698</v>
      </c>
      <c r="K27">
        <v>0</v>
      </c>
      <c r="L27">
        <v>0.1</v>
      </c>
      <c r="M27">
        <v>0</v>
      </c>
      <c r="N27">
        <v>0</v>
      </c>
      <c r="O27">
        <v>0</v>
      </c>
      <c r="P27">
        <v>0</v>
      </c>
      <c r="Q27">
        <v>0.3</v>
      </c>
      <c r="R27">
        <v>0.2</v>
      </c>
      <c r="S27">
        <v>0.2</v>
      </c>
      <c r="T27">
        <v>0.1</v>
      </c>
      <c r="U27">
        <v>0.1</v>
      </c>
      <c r="V27">
        <v>0.1</v>
      </c>
      <c r="W27">
        <v>0.1</v>
      </c>
      <c r="X27">
        <v>0.1</v>
      </c>
      <c r="Y27">
        <v>0.1</v>
      </c>
      <c r="Z27">
        <v>0.1</v>
      </c>
      <c r="AA27">
        <v>0.1</v>
      </c>
      <c r="AB27">
        <v>0.1</v>
      </c>
      <c r="AC27">
        <v>0.1</v>
      </c>
      <c r="AD27">
        <v>0.1</v>
      </c>
      <c r="AE27">
        <v>0.1</v>
      </c>
      <c r="AF27" t="s">
        <v>3698</v>
      </c>
      <c r="AG27" t="s">
        <v>3698</v>
      </c>
    </row>
    <row r="28" spans="1:33">
      <c r="A28" t="s">
        <v>3683</v>
      </c>
      <c r="B28" t="s">
        <v>3698</v>
      </c>
      <c r="C28" t="s">
        <v>3698</v>
      </c>
      <c r="D28" t="s">
        <v>3698</v>
      </c>
      <c r="E28" t="s">
        <v>3698</v>
      </c>
      <c r="F28" t="s">
        <v>3698</v>
      </c>
      <c r="G28" t="s">
        <v>3698</v>
      </c>
      <c r="H28" t="s">
        <v>3698</v>
      </c>
      <c r="I28" t="s">
        <v>3698</v>
      </c>
      <c r="J28">
        <v>0</v>
      </c>
      <c r="K28">
        <v>0</v>
      </c>
      <c r="L28">
        <v>0.4</v>
      </c>
      <c r="M28">
        <v>1</v>
      </c>
      <c r="N28">
        <v>1</v>
      </c>
      <c r="O28">
        <v>1</v>
      </c>
      <c r="P28">
        <v>1</v>
      </c>
      <c r="Q28">
        <v>0.6</v>
      </c>
      <c r="R28">
        <v>0.6</v>
      </c>
      <c r="S28">
        <v>0.5</v>
      </c>
      <c r="T28">
        <v>0.3</v>
      </c>
      <c r="U28">
        <v>0.2</v>
      </c>
      <c r="V28">
        <v>0.2</v>
      </c>
      <c r="W28">
        <v>0.2</v>
      </c>
      <c r="X28">
        <v>0.2</v>
      </c>
      <c r="Y28">
        <v>0.2</v>
      </c>
      <c r="Z28">
        <v>0.2</v>
      </c>
      <c r="AA28">
        <v>0.2</v>
      </c>
      <c r="AB28">
        <v>0.2</v>
      </c>
      <c r="AC28">
        <v>0.2</v>
      </c>
      <c r="AD28">
        <v>0.2</v>
      </c>
      <c r="AE28">
        <v>0.2</v>
      </c>
      <c r="AF28">
        <v>0.2</v>
      </c>
      <c r="AG28">
        <v>0.2</v>
      </c>
    </row>
    <row r="29" spans="1:33">
      <c r="A29" t="s">
        <v>3686</v>
      </c>
      <c r="B29" t="s">
        <v>3698</v>
      </c>
      <c r="C29" t="s">
        <v>3698</v>
      </c>
      <c r="D29">
        <v>0</v>
      </c>
      <c r="E29">
        <v>0</v>
      </c>
      <c r="F29">
        <v>0</v>
      </c>
      <c r="G29">
        <v>0</v>
      </c>
      <c r="H29">
        <v>1</v>
      </c>
      <c r="I29">
        <v>1</v>
      </c>
      <c r="J29">
        <v>1</v>
      </c>
      <c r="K29">
        <v>1</v>
      </c>
      <c r="L29">
        <v>1</v>
      </c>
      <c r="M29">
        <v>1</v>
      </c>
      <c r="N29">
        <v>1</v>
      </c>
      <c r="O29">
        <v>2</v>
      </c>
      <c r="P29">
        <v>1</v>
      </c>
      <c r="Q29">
        <v>1.5</v>
      </c>
      <c r="R29">
        <v>1.6</v>
      </c>
      <c r="S29">
        <v>1.4</v>
      </c>
      <c r="T29">
        <v>1.3</v>
      </c>
      <c r="U29">
        <v>1</v>
      </c>
      <c r="V29">
        <v>1</v>
      </c>
      <c r="W29">
        <v>1</v>
      </c>
      <c r="X29">
        <v>1.1000000000000001</v>
      </c>
      <c r="Y29">
        <v>1.3</v>
      </c>
      <c r="Z29">
        <v>1.5</v>
      </c>
      <c r="AA29">
        <v>1.5</v>
      </c>
      <c r="AB29">
        <v>1.8</v>
      </c>
      <c r="AC29">
        <v>1.8</v>
      </c>
      <c r="AD29">
        <v>1.9</v>
      </c>
      <c r="AE29">
        <v>1.9</v>
      </c>
      <c r="AF29">
        <v>1.9</v>
      </c>
      <c r="AG29">
        <v>2.2000000000000002</v>
      </c>
    </row>
    <row r="30" spans="1:33">
      <c r="A30" t="s">
        <v>3685</v>
      </c>
      <c r="B30">
        <v>0</v>
      </c>
      <c r="C30">
        <v>0</v>
      </c>
      <c r="D30">
        <v>1</v>
      </c>
      <c r="E30">
        <v>1</v>
      </c>
      <c r="F30">
        <v>2</v>
      </c>
      <c r="G30">
        <v>2</v>
      </c>
      <c r="H30">
        <v>2</v>
      </c>
      <c r="I30">
        <v>3</v>
      </c>
      <c r="J30">
        <v>3</v>
      </c>
      <c r="K30">
        <v>3</v>
      </c>
      <c r="L30">
        <v>4</v>
      </c>
      <c r="M30">
        <v>4</v>
      </c>
      <c r="N30">
        <v>5</v>
      </c>
      <c r="O30">
        <v>5</v>
      </c>
      <c r="P30">
        <v>6</v>
      </c>
      <c r="Q30">
        <v>6</v>
      </c>
      <c r="R30">
        <v>7</v>
      </c>
      <c r="S30">
        <v>7</v>
      </c>
      <c r="T30">
        <v>7</v>
      </c>
      <c r="U30">
        <v>6</v>
      </c>
      <c r="V30">
        <v>6</v>
      </c>
      <c r="W30">
        <v>6</v>
      </c>
      <c r="X30">
        <v>7</v>
      </c>
      <c r="Y30">
        <v>7</v>
      </c>
      <c r="Z30">
        <v>8</v>
      </c>
      <c r="AA30">
        <v>8</v>
      </c>
      <c r="AB30">
        <v>9</v>
      </c>
      <c r="AC30">
        <v>10</v>
      </c>
      <c r="AD30">
        <v>10</v>
      </c>
      <c r="AE30">
        <v>11</v>
      </c>
      <c r="AF30">
        <v>11</v>
      </c>
      <c r="AG30">
        <v>14</v>
      </c>
    </row>
    <row r="31" spans="1:33">
      <c r="A31" t="s">
        <v>3699</v>
      </c>
      <c r="B31">
        <v>679</v>
      </c>
      <c r="C31">
        <v>620</v>
      </c>
      <c r="D31">
        <v>607</v>
      </c>
      <c r="E31">
        <v>643</v>
      </c>
      <c r="F31">
        <v>707</v>
      </c>
      <c r="G31">
        <v>722</v>
      </c>
      <c r="H31">
        <v>734</v>
      </c>
      <c r="I31">
        <v>777</v>
      </c>
      <c r="J31">
        <v>662</v>
      </c>
      <c r="K31">
        <v>671</v>
      </c>
      <c r="L31">
        <v>666</v>
      </c>
      <c r="M31">
        <v>652</v>
      </c>
      <c r="N31">
        <v>692</v>
      </c>
      <c r="O31">
        <v>619</v>
      </c>
      <c r="P31">
        <v>594</v>
      </c>
      <c r="Q31">
        <v>615</v>
      </c>
      <c r="R31">
        <v>616</v>
      </c>
      <c r="S31">
        <v>654</v>
      </c>
      <c r="T31">
        <v>684</v>
      </c>
      <c r="U31">
        <v>707</v>
      </c>
      <c r="V31">
        <v>712</v>
      </c>
      <c r="W31">
        <v>726</v>
      </c>
      <c r="X31">
        <v>772</v>
      </c>
      <c r="Y31">
        <v>879</v>
      </c>
      <c r="Z31">
        <v>750</v>
      </c>
      <c r="AA31">
        <v>735</v>
      </c>
      <c r="AB31">
        <v>746</v>
      </c>
      <c r="AC31">
        <v>787</v>
      </c>
      <c r="AD31">
        <v>950</v>
      </c>
      <c r="AE31" s="81">
        <v>1101</v>
      </c>
      <c r="AF31" s="81">
        <v>1095</v>
      </c>
      <c r="AG31" s="81">
        <v>1214</v>
      </c>
    </row>
    <row r="32" spans="1:33">
      <c r="A32" t="s">
        <v>3700</v>
      </c>
      <c r="B32">
        <v>23</v>
      </c>
      <c r="C32">
        <v>21</v>
      </c>
      <c r="D32">
        <v>19</v>
      </c>
      <c r="E32">
        <v>20</v>
      </c>
      <c r="F32">
        <v>34</v>
      </c>
      <c r="G32">
        <v>18</v>
      </c>
      <c r="H32">
        <v>16</v>
      </c>
      <c r="I32">
        <v>14</v>
      </c>
      <c r="J32">
        <v>18</v>
      </c>
      <c r="K32">
        <v>14</v>
      </c>
      <c r="L32">
        <v>12</v>
      </c>
      <c r="M32">
        <v>14</v>
      </c>
      <c r="N32">
        <v>14</v>
      </c>
      <c r="O32">
        <v>18</v>
      </c>
      <c r="P32">
        <v>19</v>
      </c>
      <c r="Q32">
        <v>28</v>
      </c>
      <c r="R32">
        <v>28</v>
      </c>
      <c r="S32">
        <v>22</v>
      </c>
      <c r="T32">
        <v>40</v>
      </c>
      <c r="U32">
        <v>28</v>
      </c>
      <c r="V32">
        <v>4</v>
      </c>
      <c r="W32">
        <v>5</v>
      </c>
      <c r="X32">
        <v>4</v>
      </c>
      <c r="Y32">
        <v>5</v>
      </c>
      <c r="Z32">
        <v>6</v>
      </c>
      <c r="AA32">
        <v>8</v>
      </c>
      <c r="AB32">
        <v>9</v>
      </c>
      <c r="AC32">
        <v>9</v>
      </c>
      <c r="AD32">
        <v>9</v>
      </c>
      <c r="AE32">
        <v>9</v>
      </c>
      <c r="AF32">
        <v>5</v>
      </c>
      <c r="AG32">
        <v>5</v>
      </c>
    </row>
    <row r="33" spans="1:33">
      <c r="A33" t="s">
        <v>3682</v>
      </c>
      <c r="B33">
        <v>0.1</v>
      </c>
      <c r="C33">
        <v>0.1</v>
      </c>
      <c r="D33">
        <v>0.1</v>
      </c>
      <c r="E33">
        <v>0.1</v>
      </c>
      <c r="F33">
        <v>0.2</v>
      </c>
      <c r="G33">
        <v>0.1</v>
      </c>
      <c r="H33">
        <v>0.1</v>
      </c>
      <c r="I33">
        <v>0.1</v>
      </c>
      <c r="J33">
        <v>0.1</v>
      </c>
      <c r="K33">
        <v>0.1</v>
      </c>
      <c r="L33">
        <v>0.1</v>
      </c>
      <c r="M33">
        <v>0.1</v>
      </c>
      <c r="N33">
        <v>0.1</v>
      </c>
      <c r="O33">
        <v>0.1</v>
      </c>
      <c r="P33">
        <v>0.2</v>
      </c>
      <c r="Q33">
        <v>0.1</v>
      </c>
      <c r="R33">
        <v>0.2</v>
      </c>
      <c r="S33">
        <v>0.1</v>
      </c>
      <c r="T33">
        <v>0.1</v>
      </c>
      <c r="U33">
        <v>0.2</v>
      </c>
      <c r="V33" t="s">
        <v>3698</v>
      </c>
      <c r="W33" t="s">
        <v>3698</v>
      </c>
      <c r="X33" t="s">
        <v>3698</v>
      </c>
      <c r="Y33" t="s">
        <v>3698</v>
      </c>
      <c r="Z33" t="s">
        <v>3698</v>
      </c>
      <c r="AA33" t="s">
        <v>3698</v>
      </c>
      <c r="AB33" t="s">
        <v>3698</v>
      </c>
      <c r="AC33" t="s">
        <v>3698</v>
      </c>
      <c r="AD33" t="s">
        <v>3698</v>
      </c>
      <c r="AE33" t="s">
        <v>3698</v>
      </c>
      <c r="AF33" t="s">
        <v>3698</v>
      </c>
      <c r="AG33" t="s">
        <v>3698</v>
      </c>
    </row>
    <row r="34" spans="1:33">
      <c r="A34" t="s">
        <v>3683</v>
      </c>
      <c r="B34">
        <v>3</v>
      </c>
      <c r="C34">
        <v>3</v>
      </c>
      <c r="D34">
        <v>3</v>
      </c>
      <c r="E34">
        <v>3</v>
      </c>
      <c r="F34">
        <v>6</v>
      </c>
      <c r="G34">
        <v>3</v>
      </c>
      <c r="H34">
        <v>3</v>
      </c>
      <c r="I34">
        <v>2</v>
      </c>
      <c r="J34">
        <v>3</v>
      </c>
      <c r="K34">
        <v>2</v>
      </c>
      <c r="L34">
        <v>2</v>
      </c>
      <c r="M34">
        <v>2</v>
      </c>
      <c r="N34">
        <v>2</v>
      </c>
      <c r="O34">
        <v>3</v>
      </c>
      <c r="P34">
        <v>3</v>
      </c>
      <c r="Q34">
        <v>5</v>
      </c>
      <c r="R34">
        <v>5</v>
      </c>
      <c r="S34">
        <v>3</v>
      </c>
      <c r="T34">
        <v>4</v>
      </c>
      <c r="U34">
        <v>5</v>
      </c>
      <c r="V34">
        <v>1</v>
      </c>
      <c r="W34">
        <v>1</v>
      </c>
      <c r="X34">
        <v>0</v>
      </c>
      <c r="Y34">
        <v>0</v>
      </c>
      <c r="Z34">
        <v>1</v>
      </c>
      <c r="AA34">
        <v>1</v>
      </c>
      <c r="AB34">
        <v>1</v>
      </c>
      <c r="AC34">
        <v>1</v>
      </c>
      <c r="AD34">
        <v>1</v>
      </c>
      <c r="AE34">
        <v>1</v>
      </c>
      <c r="AF34">
        <v>1</v>
      </c>
      <c r="AG34">
        <v>1</v>
      </c>
    </row>
    <row r="35" spans="1:33">
      <c r="A35" t="s">
        <v>3686</v>
      </c>
      <c r="B35">
        <v>17</v>
      </c>
      <c r="C35">
        <v>15</v>
      </c>
      <c r="D35">
        <v>14</v>
      </c>
      <c r="E35">
        <v>14</v>
      </c>
      <c r="F35">
        <v>24</v>
      </c>
      <c r="G35">
        <v>12</v>
      </c>
      <c r="H35">
        <v>11</v>
      </c>
      <c r="I35">
        <v>10</v>
      </c>
      <c r="J35">
        <v>12</v>
      </c>
      <c r="K35">
        <v>10</v>
      </c>
      <c r="L35">
        <v>8</v>
      </c>
      <c r="M35">
        <v>10</v>
      </c>
      <c r="N35">
        <v>10</v>
      </c>
      <c r="O35">
        <v>13</v>
      </c>
      <c r="P35">
        <v>12</v>
      </c>
      <c r="Q35">
        <v>18</v>
      </c>
      <c r="R35">
        <v>17</v>
      </c>
      <c r="S35">
        <v>13</v>
      </c>
      <c r="T35">
        <v>27</v>
      </c>
      <c r="U35">
        <v>17</v>
      </c>
      <c r="V35">
        <v>3</v>
      </c>
      <c r="W35">
        <v>3</v>
      </c>
      <c r="X35">
        <v>4</v>
      </c>
      <c r="Y35">
        <v>4</v>
      </c>
      <c r="Z35">
        <v>4</v>
      </c>
      <c r="AA35">
        <v>6</v>
      </c>
      <c r="AB35">
        <v>6</v>
      </c>
      <c r="AC35">
        <v>7</v>
      </c>
      <c r="AD35">
        <v>7</v>
      </c>
      <c r="AE35">
        <v>6</v>
      </c>
      <c r="AF35">
        <v>3</v>
      </c>
      <c r="AG35">
        <v>4</v>
      </c>
    </row>
    <row r="36" spans="1:33">
      <c r="A36" t="s">
        <v>3685</v>
      </c>
      <c r="B36">
        <v>3</v>
      </c>
      <c r="C36">
        <v>3</v>
      </c>
      <c r="D36">
        <v>2</v>
      </c>
      <c r="E36">
        <v>3</v>
      </c>
      <c r="F36">
        <v>5</v>
      </c>
      <c r="G36">
        <v>2</v>
      </c>
      <c r="H36">
        <v>2.2000000000000002</v>
      </c>
      <c r="I36">
        <v>2.1</v>
      </c>
      <c r="J36">
        <v>2.6</v>
      </c>
      <c r="K36">
        <v>2.2000000000000002</v>
      </c>
      <c r="L36">
        <v>1.7</v>
      </c>
      <c r="M36">
        <v>2</v>
      </c>
      <c r="N36">
        <v>2</v>
      </c>
      <c r="O36">
        <v>2</v>
      </c>
      <c r="P36">
        <v>4</v>
      </c>
      <c r="Q36">
        <v>5</v>
      </c>
      <c r="R36">
        <v>5</v>
      </c>
      <c r="S36">
        <v>5</v>
      </c>
      <c r="T36">
        <v>9</v>
      </c>
      <c r="U36">
        <v>6</v>
      </c>
      <c r="V36">
        <v>1</v>
      </c>
      <c r="W36">
        <v>0</v>
      </c>
      <c r="X36">
        <v>0</v>
      </c>
      <c r="Y36">
        <v>1</v>
      </c>
      <c r="Z36">
        <v>1</v>
      </c>
      <c r="AA36">
        <v>1</v>
      </c>
      <c r="AB36">
        <v>2</v>
      </c>
      <c r="AC36">
        <v>2</v>
      </c>
      <c r="AD36">
        <v>1</v>
      </c>
      <c r="AE36">
        <v>1</v>
      </c>
      <c r="AF36">
        <v>0</v>
      </c>
      <c r="AG36">
        <v>0</v>
      </c>
    </row>
    <row r="37" spans="1:33">
      <c r="A37" t="s">
        <v>3701</v>
      </c>
      <c r="B37">
        <v>16</v>
      </c>
      <c r="C37">
        <v>16</v>
      </c>
      <c r="D37">
        <v>16</v>
      </c>
      <c r="E37">
        <v>16</v>
      </c>
      <c r="F37">
        <v>17</v>
      </c>
      <c r="G37">
        <v>17</v>
      </c>
      <c r="H37">
        <v>17</v>
      </c>
      <c r="I37">
        <v>17</v>
      </c>
      <c r="J37">
        <v>17</v>
      </c>
      <c r="K37">
        <v>17</v>
      </c>
      <c r="L37">
        <v>18</v>
      </c>
      <c r="M37">
        <v>20</v>
      </c>
      <c r="N37">
        <v>19</v>
      </c>
      <c r="O37">
        <v>23</v>
      </c>
      <c r="P37">
        <v>25</v>
      </c>
      <c r="Q37">
        <v>26</v>
      </c>
      <c r="R37">
        <v>25</v>
      </c>
      <c r="S37">
        <v>28</v>
      </c>
      <c r="T37">
        <v>26</v>
      </c>
      <c r="U37">
        <v>27</v>
      </c>
      <c r="V37">
        <v>26</v>
      </c>
      <c r="W37">
        <v>26</v>
      </c>
      <c r="X37">
        <v>26</v>
      </c>
      <c r="Y37">
        <v>28</v>
      </c>
      <c r="Z37">
        <v>29</v>
      </c>
      <c r="AA37">
        <v>30</v>
      </c>
      <c r="AB37">
        <v>31</v>
      </c>
      <c r="AC37">
        <v>33</v>
      </c>
      <c r="AD37">
        <v>37</v>
      </c>
      <c r="AE37">
        <v>40</v>
      </c>
      <c r="AF37">
        <v>38</v>
      </c>
      <c r="AG37">
        <v>44</v>
      </c>
    </row>
    <row r="38" spans="1:33">
      <c r="A38" t="s">
        <v>3640</v>
      </c>
      <c r="B38" t="s">
        <v>3698</v>
      </c>
      <c r="C38" t="s">
        <v>3698</v>
      </c>
      <c r="D38" t="s">
        <v>3698</v>
      </c>
      <c r="E38" t="s">
        <v>3698</v>
      </c>
      <c r="F38" t="s">
        <v>3698</v>
      </c>
      <c r="G38" t="s">
        <v>3698</v>
      </c>
      <c r="H38" t="s">
        <v>3698</v>
      </c>
      <c r="I38" t="s">
        <v>3698</v>
      </c>
      <c r="J38" t="s">
        <v>3698</v>
      </c>
      <c r="K38" t="s">
        <v>3698</v>
      </c>
      <c r="L38" t="s">
        <v>3698</v>
      </c>
      <c r="M38" t="s">
        <v>3698</v>
      </c>
      <c r="N38" t="s">
        <v>3698</v>
      </c>
      <c r="O38" t="s">
        <v>3698</v>
      </c>
      <c r="P38" t="s">
        <v>3698</v>
      </c>
      <c r="Q38" t="s">
        <v>3698</v>
      </c>
      <c r="R38" t="s">
        <v>3698</v>
      </c>
      <c r="S38" t="s">
        <v>3698</v>
      </c>
      <c r="T38" t="s">
        <v>3698</v>
      </c>
      <c r="U38" t="s">
        <v>3698</v>
      </c>
      <c r="V38">
        <v>0.1</v>
      </c>
      <c r="W38">
        <v>0.3</v>
      </c>
      <c r="X38">
        <v>0.7</v>
      </c>
      <c r="Y38">
        <v>1.5</v>
      </c>
      <c r="Z38">
        <v>2.5</v>
      </c>
      <c r="AA38">
        <v>3.7</v>
      </c>
      <c r="AB38">
        <v>4.9000000000000004</v>
      </c>
      <c r="AC38">
        <v>6.3</v>
      </c>
      <c r="AD38">
        <v>9.3000000000000007</v>
      </c>
      <c r="AE38">
        <v>12.1</v>
      </c>
      <c r="AF38">
        <v>12</v>
      </c>
      <c r="AG38">
        <v>15.5</v>
      </c>
    </row>
    <row r="39" spans="1:33">
      <c r="A39" t="s">
        <v>3641</v>
      </c>
      <c r="B39" t="s">
        <v>3698</v>
      </c>
      <c r="C39" t="s">
        <v>3698</v>
      </c>
      <c r="D39" t="s">
        <v>3698</v>
      </c>
      <c r="E39" t="s">
        <v>3698</v>
      </c>
      <c r="F39" t="s">
        <v>3698</v>
      </c>
      <c r="G39" t="s">
        <v>3698</v>
      </c>
      <c r="H39" t="s">
        <v>3698</v>
      </c>
      <c r="I39" t="s">
        <v>3698</v>
      </c>
      <c r="J39" t="s">
        <v>3698</v>
      </c>
      <c r="K39" t="s">
        <v>3698</v>
      </c>
      <c r="L39" t="s">
        <v>3698</v>
      </c>
      <c r="M39" t="s">
        <v>3698</v>
      </c>
      <c r="N39" t="s">
        <v>3698</v>
      </c>
      <c r="O39" t="s">
        <v>3698</v>
      </c>
      <c r="P39" t="s">
        <v>3698</v>
      </c>
      <c r="Q39" t="s">
        <v>3698</v>
      </c>
      <c r="R39" t="s">
        <v>3698</v>
      </c>
      <c r="S39" t="s">
        <v>3698</v>
      </c>
      <c r="T39" t="s">
        <v>3698</v>
      </c>
      <c r="U39" t="s">
        <v>3698</v>
      </c>
      <c r="V39" t="s">
        <v>3698</v>
      </c>
      <c r="W39" t="s">
        <v>3698</v>
      </c>
      <c r="X39" t="s">
        <v>3698</v>
      </c>
      <c r="Y39" t="s">
        <v>3698</v>
      </c>
      <c r="Z39">
        <v>0.1</v>
      </c>
      <c r="AA39">
        <v>0.1</v>
      </c>
      <c r="AB39">
        <v>0.4</v>
      </c>
      <c r="AC39">
        <v>0.8</v>
      </c>
      <c r="AD39">
        <v>1.4</v>
      </c>
      <c r="AE39">
        <v>2</v>
      </c>
      <c r="AF39">
        <v>2.7</v>
      </c>
      <c r="AG39">
        <v>6.1</v>
      </c>
    </row>
    <row r="40" spans="1:33">
      <c r="A40" t="s">
        <v>190</v>
      </c>
      <c r="B40" t="s">
        <v>3698</v>
      </c>
      <c r="C40" t="s">
        <v>3698</v>
      </c>
      <c r="D40" t="s">
        <v>3698</v>
      </c>
      <c r="E40" t="s">
        <v>3698</v>
      </c>
      <c r="F40" t="s">
        <v>3698</v>
      </c>
      <c r="G40" t="s">
        <v>3698</v>
      </c>
      <c r="H40" t="s">
        <v>3698</v>
      </c>
      <c r="I40" t="s">
        <v>3698</v>
      </c>
      <c r="J40" t="s">
        <v>3698</v>
      </c>
      <c r="K40" t="s">
        <v>3698</v>
      </c>
      <c r="L40" t="s">
        <v>3698</v>
      </c>
      <c r="M40" t="s">
        <v>3698</v>
      </c>
      <c r="N40" t="s">
        <v>3698</v>
      </c>
      <c r="O40" t="s">
        <v>3698</v>
      </c>
      <c r="P40" t="s">
        <v>3698</v>
      </c>
      <c r="Q40" t="s">
        <v>3698</v>
      </c>
      <c r="R40" t="s">
        <v>3698</v>
      </c>
      <c r="S40" t="s">
        <v>3698</v>
      </c>
      <c r="T40" t="s">
        <v>3698</v>
      </c>
      <c r="U40" t="s">
        <v>3698</v>
      </c>
      <c r="V40" t="s">
        <v>3698</v>
      </c>
      <c r="W40" t="s">
        <v>3698</v>
      </c>
      <c r="X40" t="s">
        <v>3698</v>
      </c>
      <c r="Y40" t="s">
        <v>3698</v>
      </c>
      <c r="Z40" t="s">
        <v>3698</v>
      </c>
      <c r="AA40" t="s">
        <v>3698</v>
      </c>
      <c r="AB40">
        <v>0.1</v>
      </c>
      <c r="AC40">
        <v>0.1</v>
      </c>
      <c r="AD40">
        <v>0.3</v>
      </c>
      <c r="AE40">
        <v>0.4</v>
      </c>
      <c r="AF40">
        <v>0.5</v>
      </c>
      <c r="AG40">
        <v>0.7</v>
      </c>
    </row>
    <row r="41" spans="1:33">
      <c r="A41" t="s">
        <v>219</v>
      </c>
      <c r="B41">
        <v>16</v>
      </c>
      <c r="C41">
        <v>16</v>
      </c>
      <c r="D41">
        <v>16</v>
      </c>
      <c r="E41">
        <v>16</v>
      </c>
      <c r="F41">
        <v>17</v>
      </c>
      <c r="G41">
        <v>17</v>
      </c>
      <c r="H41">
        <v>17</v>
      </c>
      <c r="I41">
        <v>17</v>
      </c>
      <c r="J41">
        <v>17</v>
      </c>
      <c r="K41">
        <v>17</v>
      </c>
      <c r="L41">
        <v>18</v>
      </c>
      <c r="M41">
        <v>20</v>
      </c>
      <c r="N41">
        <v>19</v>
      </c>
      <c r="O41">
        <v>23</v>
      </c>
      <c r="P41">
        <v>25</v>
      </c>
      <c r="Q41">
        <v>26</v>
      </c>
      <c r="R41">
        <v>25</v>
      </c>
      <c r="S41">
        <v>28</v>
      </c>
      <c r="T41">
        <v>26</v>
      </c>
      <c r="U41">
        <v>27</v>
      </c>
      <c r="V41">
        <v>26</v>
      </c>
      <c r="W41">
        <v>26</v>
      </c>
      <c r="X41">
        <v>25</v>
      </c>
      <c r="Y41">
        <v>26</v>
      </c>
      <c r="Z41">
        <v>26</v>
      </c>
      <c r="AA41">
        <v>26</v>
      </c>
      <c r="AB41">
        <v>26</v>
      </c>
      <c r="AC41">
        <v>26</v>
      </c>
      <c r="AD41">
        <v>26</v>
      </c>
      <c r="AE41">
        <v>26</v>
      </c>
      <c r="AF41">
        <v>22</v>
      </c>
      <c r="AG41">
        <v>22</v>
      </c>
    </row>
    <row r="42" spans="1:33">
      <c r="A42" t="s">
        <v>144</v>
      </c>
      <c r="B42" s="81">
        <v>20670</v>
      </c>
      <c r="C42" s="81">
        <v>19997</v>
      </c>
      <c r="D42" s="81">
        <v>20716</v>
      </c>
      <c r="E42" s="81">
        <v>21193</v>
      </c>
      <c r="F42" s="81">
        <v>21895</v>
      </c>
      <c r="G42" s="81">
        <v>22269</v>
      </c>
      <c r="H42" s="81">
        <v>22880</v>
      </c>
      <c r="I42" s="81">
        <v>23120</v>
      </c>
      <c r="J42" s="81">
        <v>23578</v>
      </c>
      <c r="K42" s="81">
        <v>24547</v>
      </c>
      <c r="L42" s="81">
        <v>24986</v>
      </c>
      <c r="M42" s="81">
        <v>24698</v>
      </c>
      <c r="N42" s="81">
        <v>25250</v>
      </c>
      <c r="O42" s="81">
        <v>25155</v>
      </c>
      <c r="P42" s="81">
        <v>25744</v>
      </c>
      <c r="Q42" s="81">
        <v>26019</v>
      </c>
      <c r="R42" s="81">
        <v>25906</v>
      </c>
      <c r="S42" s="81">
        <v>25878</v>
      </c>
      <c r="T42" s="81">
        <v>24665</v>
      </c>
      <c r="U42" s="81">
        <v>23640</v>
      </c>
      <c r="V42" s="81">
        <v>23774</v>
      </c>
      <c r="W42" s="81">
        <v>23422</v>
      </c>
      <c r="X42" s="81">
        <v>23305</v>
      </c>
      <c r="Y42" s="81">
        <v>23517</v>
      </c>
      <c r="Z42" s="81">
        <v>24042</v>
      </c>
      <c r="AA42" s="81">
        <v>24194</v>
      </c>
      <c r="AB42" s="81">
        <v>24745</v>
      </c>
      <c r="AC42" s="81">
        <v>25049</v>
      </c>
      <c r="AD42" s="81">
        <v>25558</v>
      </c>
      <c r="AE42" s="81">
        <v>25650</v>
      </c>
      <c r="AF42" s="81">
        <v>22234</v>
      </c>
      <c r="AG42" s="81">
        <v>24771</v>
      </c>
    </row>
    <row r="43" spans="1:33">
      <c r="A43" t="s">
        <v>3702</v>
      </c>
    </row>
    <row r="44" spans="1:33">
      <c r="A44" t="s">
        <v>3703</v>
      </c>
    </row>
    <row r="45" spans="1:33">
      <c r="A45" t="s">
        <v>3704</v>
      </c>
    </row>
    <row r="46" spans="1:33">
      <c r="A46" t="s">
        <v>3705</v>
      </c>
    </row>
    <row r="47" spans="1:33">
      <c r="A47" t="s">
        <v>3706</v>
      </c>
    </row>
    <row r="48" spans="1:33">
      <c r="A48" t="s">
        <v>3707</v>
      </c>
    </row>
    <row r="49" spans="1:1">
      <c r="A49" t="s">
        <v>3708</v>
      </c>
    </row>
    <row r="50" spans="1:1">
      <c r="A50" t="s">
        <v>3709</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BBE71-503D-4FAA-A8ED-4EA334A30B10}">
  <dimension ref="A1:AJ4402"/>
  <sheetViews>
    <sheetView workbookViewId="0"/>
  </sheetViews>
  <sheetFormatPr defaultRowHeight="15"/>
  <cols>
    <col min="1" max="1" width="30.28515625" customWidth="1"/>
  </cols>
  <sheetData>
    <row r="1" spans="1:36">
      <c r="A1" s="13"/>
      <c r="B1" s="83" t="s">
        <v>815</v>
      </c>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row>
    <row r="2" spans="1:36">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row>
    <row r="3" spans="1:36">
      <c r="A3" s="13"/>
      <c r="B3" s="13"/>
      <c r="C3" s="95" t="s">
        <v>109</v>
      </c>
      <c r="D3" s="95" t="s">
        <v>816</v>
      </c>
      <c r="E3" s="55"/>
      <c r="F3" s="55"/>
      <c r="G3" s="55"/>
      <c r="H3" s="13"/>
      <c r="I3" s="13"/>
      <c r="J3" s="13"/>
      <c r="K3" s="13"/>
      <c r="L3" s="13"/>
      <c r="M3" s="13"/>
      <c r="N3" s="13"/>
      <c r="O3" s="13"/>
      <c r="P3" s="13"/>
      <c r="Q3" s="13"/>
      <c r="R3" s="13"/>
      <c r="S3" s="13"/>
      <c r="T3" s="13"/>
      <c r="U3" s="13"/>
      <c r="V3" s="13"/>
      <c r="W3" s="13"/>
      <c r="X3" s="13"/>
      <c r="Y3" s="13"/>
      <c r="Z3" s="13"/>
      <c r="AA3" s="13"/>
      <c r="AB3" s="13"/>
      <c r="AC3" s="13"/>
      <c r="AD3" s="13"/>
      <c r="AE3" s="13"/>
      <c r="AF3" s="13"/>
      <c r="AG3" s="13"/>
    </row>
    <row r="4" spans="1:36">
      <c r="A4" s="13"/>
      <c r="B4" s="13"/>
      <c r="C4" s="95" t="s">
        <v>108</v>
      </c>
      <c r="D4" s="95" t="s">
        <v>817</v>
      </c>
      <c r="E4" s="55"/>
      <c r="F4" s="55"/>
      <c r="G4" s="95" t="s">
        <v>818</v>
      </c>
      <c r="H4" s="13"/>
      <c r="I4" s="13"/>
      <c r="J4" s="13"/>
      <c r="K4" s="13"/>
      <c r="L4" s="13"/>
      <c r="M4" s="13"/>
      <c r="N4" s="13"/>
      <c r="O4" s="13"/>
      <c r="P4" s="13"/>
      <c r="Q4" s="13"/>
      <c r="R4" s="13"/>
      <c r="S4" s="13"/>
      <c r="T4" s="13"/>
      <c r="U4" s="13"/>
      <c r="V4" s="13"/>
      <c r="W4" s="13"/>
      <c r="X4" s="13"/>
      <c r="Y4" s="13"/>
      <c r="Z4" s="13"/>
      <c r="AA4" s="13"/>
      <c r="AB4" s="13"/>
      <c r="AC4" s="13"/>
      <c r="AD4" s="13"/>
      <c r="AE4" s="13"/>
      <c r="AF4" s="13"/>
      <c r="AG4" s="13"/>
    </row>
    <row r="5" spans="1:36">
      <c r="A5" s="13"/>
      <c r="B5" s="13"/>
      <c r="C5" s="95" t="s">
        <v>106</v>
      </c>
      <c r="D5" s="95" t="s">
        <v>819</v>
      </c>
      <c r="E5" s="55"/>
      <c r="F5" s="55"/>
      <c r="G5" s="55"/>
      <c r="H5" s="13"/>
      <c r="I5" s="13"/>
      <c r="J5" s="13"/>
      <c r="K5" s="13"/>
      <c r="L5" s="13"/>
      <c r="M5" s="13"/>
      <c r="N5" s="13"/>
      <c r="O5" s="13"/>
      <c r="P5" s="13"/>
      <c r="Q5" s="13"/>
      <c r="R5" s="13"/>
      <c r="S5" s="13"/>
      <c r="T5" s="13"/>
      <c r="U5" s="13"/>
      <c r="V5" s="13"/>
      <c r="W5" s="13"/>
      <c r="X5" s="13"/>
      <c r="Y5" s="13"/>
      <c r="Z5" s="13"/>
      <c r="AA5" s="13"/>
      <c r="AB5" s="13"/>
      <c r="AC5" s="13"/>
      <c r="AD5" s="13"/>
      <c r="AE5" s="13"/>
      <c r="AF5" s="13"/>
      <c r="AG5" s="13"/>
      <c r="AH5">
        <v>2049</v>
      </c>
      <c r="AI5">
        <v>2050</v>
      </c>
      <c r="AJ5" t="s">
        <v>1528</v>
      </c>
    </row>
    <row r="6" spans="1:36">
      <c r="A6" s="13"/>
      <c r="B6" s="13"/>
      <c r="C6" s="95" t="s">
        <v>105</v>
      </c>
      <c r="D6" s="55"/>
      <c r="E6" s="95" t="s">
        <v>820</v>
      </c>
      <c r="F6" s="55"/>
      <c r="G6" s="55"/>
      <c r="H6" s="13"/>
      <c r="I6" s="13"/>
      <c r="J6" s="13"/>
      <c r="K6" s="13"/>
      <c r="L6" s="13"/>
      <c r="M6" s="13"/>
      <c r="N6" s="13"/>
      <c r="O6" s="13"/>
      <c r="P6" s="13"/>
      <c r="Q6" s="13"/>
      <c r="R6" s="13"/>
      <c r="S6" s="13"/>
      <c r="T6" s="13"/>
      <c r="U6" s="13"/>
      <c r="V6" s="13"/>
      <c r="W6" s="13"/>
      <c r="X6" s="13"/>
      <c r="Y6" s="13"/>
      <c r="Z6" s="13"/>
      <c r="AA6" s="13"/>
      <c r="AB6" s="13"/>
      <c r="AC6" s="13"/>
      <c r="AD6" s="13"/>
      <c r="AE6" s="13"/>
      <c r="AF6" s="13"/>
      <c r="AG6" s="13"/>
      <c r="AH6">
        <v>14701.980469</v>
      </c>
      <c r="AI6">
        <v>14799.428711</v>
      </c>
      <c r="AJ6" s="32">
        <v>1E-3</v>
      </c>
    </row>
    <row r="7" spans="1:36">
      <c r="A7" s="13"/>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v>14159.390625</v>
      </c>
      <c r="AI7">
        <v>14238.774414</v>
      </c>
      <c r="AJ7" s="32">
        <v>0</v>
      </c>
    </row>
    <row r="8" spans="1:36">
      <c r="A8" s="13"/>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v>24.297373</v>
      </c>
      <c r="AI8">
        <v>24.739059000000001</v>
      </c>
      <c r="AJ8" s="32">
        <v>-0.01</v>
      </c>
    </row>
    <row r="9" spans="1:36">
      <c r="A9" s="13"/>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v>73.365066999999996</v>
      </c>
      <c r="AI9">
        <v>74.101059000000006</v>
      </c>
      <c r="AJ9" s="32">
        <v>1.2E-2</v>
      </c>
    </row>
    <row r="10" spans="1:36" ht="15.75">
      <c r="A10" s="54" t="s">
        <v>3714</v>
      </c>
      <c r="B10" s="85" t="s">
        <v>3715</v>
      </c>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91" t="s">
        <v>821</v>
      </c>
      <c r="AH10">
        <v>0.48037200000000002</v>
      </c>
      <c r="AI10">
        <v>0.48969600000000002</v>
      </c>
      <c r="AJ10" s="32">
        <v>-1.0999999999999999E-2</v>
      </c>
    </row>
    <row r="11" spans="1:36">
      <c r="A11" s="13"/>
      <c r="B11" s="83" t="s">
        <v>829</v>
      </c>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91" t="s">
        <v>822</v>
      </c>
      <c r="AH11">
        <v>1.8495220000000001</v>
      </c>
      <c r="AI11">
        <v>1.9374210000000001</v>
      </c>
      <c r="AJ11" s="32">
        <v>3.6999999999999998E-2</v>
      </c>
    </row>
    <row r="12" spans="1:36">
      <c r="A12" s="13"/>
      <c r="B12" s="83"/>
      <c r="C12" s="86"/>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91" t="s">
        <v>823</v>
      </c>
      <c r="AH12">
        <v>437.380493</v>
      </c>
      <c r="AI12">
        <v>454.037781</v>
      </c>
      <c r="AJ12" s="32">
        <v>0.106</v>
      </c>
    </row>
    <row r="13" spans="1:36" ht="25.5" thickBot="1">
      <c r="A13" s="13"/>
      <c r="B13" s="84" t="s">
        <v>830</v>
      </c>
      <c r="C13" s="84">
        <v>2021</v>
      </c>
      <c r="D13" s="84">
        <v>2022</v>
      </c>
      <c r="E13" s="84">
        <v>2023</v>
      </c>
      <c r="F13" s="84">
        <v>2024</v>
      </c>
      <c r="G13" s="84">
        <v>2025</v>
      </c>
      <c r="H13" s="84">
        <v>2026</v>
      </c>
      <c r="I13" s="84">
        <v>2027</v>
      </c>
      <c r="J13" s="84">
        <v>2028</v>
      </c>
      <c r="K13" s="84">
        <v>2029</v>
      </c>
      <c r="L13" s="84">
        <v>2030</v>
      </c>
      <c r="M13" s="84">
        <v>2031</v>
      </c>
      <c r="N13" s="84">
        <v>2032</v>
      </c>
      <c r="O13" s="84">
        <v>2033</v>
      </c>
      <c r="P13" s="84">
        <v>2034</v>
      </c>
      <c r="Q13" s="84">
        <v>2035</v>
      </c>
      <c r="R13" s="84">
        <v>2036</v>
      </c>
      <c r="S13" s="84">
        <v>2037</v>
      </c>
      <c r="T13" s="84">
        <v>2038</v>
      </c>
      <c r="U13" s="84">
        <v>2039</v>
      </c>
      <c r="V13" s="84">
        <v>2040</v>
      </c>
      <c r="W13" s="84">
        <v>2041</v>
      </c>
      <c r="X13" s="84">
        <v>2042</v>
      </c>
      <c r="Y13" s="84">
        <v>2043</v>
      </c>
      <c r="Z13" s="84">
        <v>2044</v>
      </c>
      <c r="AA13" s="84">
        <v>2045</v>
      </c>
      <c r="AB13" s="84">
        <v>2046</v>
      </c>
      <c r="AC13" s="84">
        <v>2047</v>
      </c>
      <c r="AD13" s="84">
        <v>2048</v>
      </c>
      <c r="AE13" s="84">
        <v>2049</v>
      </c>
      <c r="AF13" s="84">
        <v>2050</v>
      </c>
      <c r="AG13" s="100" t="s">
        <v>824</v>
      </c>
      <c r="AH13">
        <v>5.2161749999999998</v>
      </c>
      <c r="AI13">
        <v>5.3491600000000004</v>
      </c>
      <c r="AJ13" s="32">
        <v>9.7000000000000003E-2</v>
      </c>
    </row>
    <row r="14" spans="1:36" ht="15.75" thickTop="1">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94"/>
      <c r="AH14">
        <v>1061.4022219999999</v>
      </c>
      <c r="AI14">
        <v>1074.767578</v>
      </c>
      <c r="AJ14" s="32">
        <v>7.0000000000000001E-3</v>
      </c>
    </row>
    <row r="15" spans="1:36" ht="24.75">
      <c r="A15" s="54" t="s">
        <v>3716</v>
      </c>
      <c r="B15" s="87" t="s">
        <v>3710</v>
      </c>
      <c r="C15" s="90">
        <v>14274.494140999999</v>
      </c>
      <c r="D15" s="90">
        <v>14663.075194999999</v>
      </c>
      <c r="E15" s="90">
        <v>14907.380859000001</v>
      </c>
      <c r="F15" s="90">
        <v>14888.802734000001</v>
      </c>
      <c r="G15" s="90">
        <v>14849.198242</v>
      </c>
      <c r="H15" s="90">
        <v>14786.861328000001</v>
      </c>
      <c r="I15" s="90">
        <v>14699.436523</v>
      </c>
      <c r="J15" s="90">
        <v>14596.198242</v>
      </c>
      <c r="K15" s="90">
        <v>14504.813477</v>
      </c>
      <c r="L15" s="90">
        <v>14439.388671999999</v>
      </c>
      <c r="M15" s="90">
        <v>14388.90625</v>
      </c>
      <c r="N15" s="90">
        <v>14328.155273</v>
      </c>
      <c r="O15" s="90">
        <v>14293.910156</v>
      </c>
      <c r="P15" s="90">
        <v>14263.881836</v>
      </c>
      <c r="Q15" s="90">
        <v>14229.495117</v>
      </c>
      <c r="R15" s="90">
        <v>14203.658203000001</v>
      </c>
      <c r="S15" s="90">
        <v>14192.496094</v>
      </c>
      <c r="T15" s="90">
        <v>14188.244140999999</v>
      </c>
      <c r="U15" s="90">
        <v>14197.581055000001</v>
      </c>
      <c r="V15" s="90">
        <v>14217.713867</v>
      </c>
      <c r="W15" s="90">
        <v>14239.96875</v>
      </c>
      <c r="X15" s="90">
        <v>14268.422852</v>
      </c>
      <c r="Y15" s="90">
        <v>14301.931640999999</v>
      </c>
      <c r="Z15" s="90">
        <v>14345.212890999999</v>
      </c>
      <c r="AA15" s="90">
        <v>14399.621094</v>
      </c>
      <c r="AB15" s="90">
        <v>14468.219727</v>
      </c>
      <c r="AC15" s="90">
        <v>14540.374023</v>
      </c>
      <c r="AD15" s="90">
        <v>14616.555664</v>
      </c>
      <c r="AE15" s="90">
        <v>14701.980469</v>
      </c>
      <c r="AF15" s="90">
        <v>14799.428711</v>
      </c>
      <c r="AG15" s="93">
        <v>1.2459999999999999E-3</v>
      </c>
      <c r="AH15">
        <v>718.8125</v>
      </c>
      <c r="AI15">
        <v>726.34527600000001</v>
      </c>
      <c r="AJ15" s="32">
        <v>6.0000000000000001E-3</v>
      </c>
    </row>
    <row r="16" spans="1:36" ht="48.75">
      <c r="A16" s="54" t="s">
        <v>3717</v>
      </c>
      <c r="B16" s="88" t="s">
        <v>3718</v>
      </c>
      <c r="C16" s="89">
        <v>14162.429688</v>
      </c>
      <c r="D16" s="89">
        <v>14537.586914</v>
      </c>
      <c r="E16" s="89">
        <v>14770.330078000001</v>
      </c>
      <c r="F16" s="89">
        <v>14738.893555000001</v>
      </c>
      <c r="G16" s="89">
        <v>14685.415039</v>
      </c>
      <c r="H16" s="89">
        <v>14609.183594</v>
      </c>
      <c r="I16" s="89">
        <v>14507.978515999999</v>
      </c>
      <c r="J16" s="89">
        <v>14391.53125</v>
      </c>
      <c r="K16" s="89">
        <v>14286.672852</v>
      </c>
      <c r="L16" s="89">
        <v>14207.514648</v>
      </c>
      <c r="M16" s="89">
        <v>14142.503906</v>
      </c>
      <c r="N16" s="89">
        <v>14067.616211</v>
      </c>
      <c r="O16" s="89">
        <v>14018.539062</v>
      </c>
      <c r="P16" s="89">
        <v>13974.089844</v>
      </c>
      <c r="Q16" s="89">
        <v>13924.717773</v>
      </c>
      <c r="R16" s="89">
        <v>13883.070312</v>
      </c>
      <c r="S16" s="89">
        <v>13855.946289</v>
      </c>
      <c r="T16" s="89">
        <v>13835.799805000001</v>
      </c>
      <c r="U16" s="89">
        <v>13828.552734000001</v>
      </c>
      <c r="V16" s="89">
        <v>13831.424805000001</v>
      </c>
      <c r="W16" s="89">
        <v>13836.824219</v>
      </c>
      <c r="X16" s="89">
        <v>13848.344727</v>
      </c>
      <c r="Y16" s="89">
        <v>13864.305664</v>
      </c>
      <c r="Z16" s="89">
        <v>13890.319336</v>
      </c>
      <c r="AA16" s="89">
        <v>13927.309569999999</v>
      </c>
      <c r="AB16" s="89">
        <v>13978.470703000001</v>
      </c>
      <c r="AC16" s="89">
        <v>14033.085938</v>
      </c>
      <c r="AD16" s="89">
        <v>14091.706055000001</v>
      </c>
      <c r="AE16" s="89">
        <v>14159.390625</v>
      </c>
      <c r="AF16" s="89">
        <v>14238.774414</v>
      </c>
      <c r="AG16" s="92">
        <v>1.85E-4</v>
      </c>
      <c r="AH16">
        <v>12.428053</v>
      </c>
      <c r="AI16">
        <v>13.153333999999999</v>
      </c>
      <c r="AJ16" s="32">
        <v>4.1000000000000002E-2</v>
      </c>
    </row>
    <row r="17" spans="1:36">
      <c r="A17" s="54" t="s">
        <v>3719</v>
      </c>
      <c r="B17" s="88" t="s">
        <v>3720</v>
      </c>
      <c r="C17" s="89">
        <v>33.249222000000003</v>
      </c>
      <c r="D17" s="89">
        <v>34.150458999999998</v>
      </c>
      <c r="E17" s="89">
        <v>31.936682000000001</v>
      </c>
      <c r="F17" s="89">
        <v>31.592466000000002</v>
      </c>
      <c r="G17" s="89">
        <v>31.286394000000001</v>
      </c>
      <c r="H17" s="89">
        <v>30.500689000000001</v>
      </c>
      <c r="I17" s="89">
        <v>29.567623000000001</v>
      </c>
      <c r="J17" s="89">
        <v>28.523620999999999</v>
      </c>
      <c r="K17" s="89">
        <v>27.601944</v>
      </c>
      <c r="L17" s="89">
        <v>26.584057000000001</v>
      </c>
      <c r="M17" s="89">
        <v>25.489037</v>
      </c>
      <c r="N17" s="89">
        <v>24.533688999999999</v>
      </c>
      <c r="O17" s="89">
        <v>23.990046</v>
      </c>
      <c r="P17" s="89">
        <v>22.778981999999999</v>
      </c>
      <c r="Q17" s="89">
        <v>22.123808</v>
      </c>
      <c r="R17" s="89">
        <v>22.124821000000001</v>
      </c>
      <c r="S17" s="89">
        <v>21.992408999999999</v>
      </c>
      <c r="T17" s="89">
        <v>21.684839</v>
      </c>
      <c r="U17" s="89">
        <v>21.760232999999999</v>
      </c>
      <c r="V17" s="89">
        <v>21.844384999999999</v>
      </c>
      <c r="W17" s="89">
        <v>21.925298999999999</v>
      </c>
      <c r="X17" s="89">
        <v>22.19059</v>
      </c>
      <c r="Y17" s="89">
        <v>22.390591000000001</v>
      </c>
      <c r="Z17" s="89">
        <v>22.596132000000001</v>
      </c>
      <c r="AA17" s="89">
        <v>22.876339000000002</v>
      </c>
      <c r="AB17" s="89">
        <v>23.153645999999998</v>
      </c>
      <c r="AC17" s="89">
        <v>23.499597999999999</v>
      </c>
      <c r="AD17" s="89">
        <v>23.893426999999999</v>
      </c>
      <c r="AE17" s="89">
        <v>24.297373</v>
      </c>
      <c r="AF17" s="89">
        <v>24.739059000000001</v>
      </c>
      <c r="AG17" s="92">
        <v>-1.0142999999999999E-2</v>
      </c>
      <c r="AH17">
        <v>326.56167599999998</v>
      </c>
      <c r="AI17">
        <v>331.52713</v>
      </c>
      <c r="AJ17" s="32">
        <v>7.0000000000000001E-3</v>
      </c>
    </row>
    <row r="18" spans="1:36" ht="48.75">
      <c r="A18" s="54" t="s">
        <v>3721</v>
      </c>
      <c r="B18" s="88" t="s">
        <v>3722</v>
      </c>
      <c r="C18" s="89">
        <v>52.341071999999997</v>
      </c>
      <c r="D18" s="89">
        <v>55.018439999999998</v>
      </c>
      <c r="E18" s="89">
        <v>57.293982999999997</v>
      </c>
      <c r="F18" s="89">
        <v>58.347095000000003</v>
      </c>
      <c r="G18" s="89">
        <v>59.292045999999999</v>
      </c>
      <c r="H18" s="89">
        <v>60.054276000000002</v>
      </c>
      <c r="I18" s="89">
        <v>60.645831999999999</v>
      </c>
      <c r="J18" s="89">
        <v>61.085116999999997</v>
      </c>
      <c r="K18" s="89">
        <v>61.376376999999998</v>
      </c>
      <c r="L18" s="89">
        <v>61.730705</v>
      </c>
      <c r="M18" s="89">
        <v>62.624172000000002</v>
      </c>
      <c r="N18" s="89">
        <v>62.985115</v>
      </c>
      <c r="O18" s="89">
        <v>63.372196000000002</v>
      </c>
      <c r="P18" s="89">
        <v>63.817276</v>
      </c>
      <c r="Q18" s="89">
        <v>64.206192000000001</v>
      </c>
      <c r="R18" s="89">
        <v>64.635818</v>
      </c>
      <c r="S18" s="89">
        <v>65.138244999999998</v>
      </c>
      <c r="T18" s="89">
        <v>65.602219000000005</v>
      </c>
      <c r="U18" s="89">
        <v>66.192047000000002</v>
      </c>
      <c r="V18" s="89">
        <v>67.346855000000005</v>
      </c>
      <c r="W18" s="89">
        <v>68.094498000000002</v>
      </c>
      <c r="X18" s="89">
        <v>68.773444999999995</v>
      </c>
      <c r="Y18" s="89">
        <v>69.845009000000005</v>
      </c>
      <c r="Z18" s="89">
        <v>70.345084999999997</v>
      </c>
      <c r="AA18" s="89">
        <v>70.781784000000002</v>
      </c>
      <c r="AB18" s="89">
        <v>71.416443000000001</v>
      </c>
      <c r="AC18" s="89">
        <v>72.050422999999995</v>
      </c>
      <c r="AD18" s="89">
        <v>72.693031000000005</v>
      </c>
      <c r="AE18" s="89">
        <v>73.365066999999996</v>
      </c>
      <c r="AF18" s="89">
        <v>74.101059000000006</v>
      </c>
      <c r="AG18" s="92">
        <v>1.206E-2</v>
      </c>
      <c r="AH18">
        <v>2.9450440000000002</v>
      </c>
      <c r="AI18">
        <v>3.0714039999999998</v>
      </c>
      <c r="AJ18" s="32">
        <v>0.104</v>
      </c>
    </row>
    <row r="19" spans="1:36" ht="72.75">
      <c r="A19" s="54" t="s">
        <v>3723</v>
      </c>
      <c r="B19" s="88" t="s">
        <v>3724</v>
      </c>
      <c r="C19" s="89">
        <v>0.67431099999999999</v>
      </c>
      <c r="D19" s="89">
        <v>0.66608500000000004</v>
      </c>
      <c r="E19" s="89">
        <v>0.63587300000000002</v>
      </c>
      <c r="F19" s="89">
        <v>0.52752900000000003</v>
      </c>
      <c r="G19" s="89">
        <v>0.50580000000000003</v>
      </c>
      <c r="H19" s="89">
        <v>0.49782100000000001</v>
      </c>
      <c r="I19" s="89">
        <v>0.48537000000000002</v>
      </c>
      <c r="J19" s="89">
        <v>0.47792299999999999</v>
      </c>
      <c r="K19" s="89">
        <v>0.468808</v>
      </c>
      <c r="L19" s="89">
        <v>0.45122899999999999</v>
      </c>
      <c r="M19" s="89">
        <v>0.45219999999999999</v>
      </c>
      <c r="N19" s="89">
        <v>0.45074999999999998</v>
      </c>
      <c r="O19" s="89">
        <v>0.450878</v>
      </c>
      <c r="P19" s="89">
        <v>0.45424100000000001</v>
      </c>
      <c r="Q19" s="89">
        <v>0.457507</v>
      </c>
      <c r="R19" s="89">
        <v>0.45966200000000002</v>
      </c>
      <c r="S19" s="89">
        <v>0.46291100000000002</v>
      </c>
      <c r="T19" s="89">
        <v>0.46953099999999998</v>
      </c>
      <c r="U19" s="89">
        <v>0.43854500000000002</v>
      </c>
      <c r="V19" s="89">
        <v>0.405692</v>
      </c>
      <c r="W19" s="89">
        <v>0.41506900000000002</v>
      </c>
      <c r="X19" s="89">
        <v>0.42349500000000001</v>
      </c>
      <c r="Y19" s="89">
        <v>0.43112299999999998</v>
      </c>
      <c r="Z19" s="89">
        <v>0.43802600000000003</v>
      </c>
      <c r="AA19" s="89">
        <v>0.44581399999999999</v>
      </c>
      <c r="AB19" s="89">
        <v>0.45412400000000003</v>
      </c>
      <c r="AC19" s="89">
        <v>0.46264300000000003</v>
      </c>
      <c r="AD19" s="89">
        <v>0.47139700000000001</v>
      </c>
      <c r="AE19" s="89">
        <v>0.48037200000000002</v>
      </c>
      <c r="AF19" s="89">
        <v>0.48969600000000002</v>
      </c>
      <c r="AG19" s="92">
        <v>-1.0971E-2</v>
      </c>
      <c r="AH19">
        <v>0.64914099999999997</v>
      </c>
      <c r="AI19">
        <v>0.66471599999999997</v>
      </c>
      <c r="AJ19" s="32">
        <v>-1.4E-2</v>
      </c>
    </row>
    <row r="20" spans="1:36">
      <c r="A20" s="54" t="s">
        <v>3725</v>
      </c>
      <c r="B20" s="88" t="s">
        <v>3726</v>
      </c>
      <c r="C20" s="89">
        <v>0.67332000000000003</v>
      </c>
      <c r="D20" s="89">
        <v>0.65310299999999999</v>
      </c>
      <c r="E20" s="89">
        <v>0.64822500000000005</v>
      </c>
      <c r="F20" s="89">
        <v>0.51948899999999998</v>
      </c>
      <c r="G20" s="89">
        <v>0.54455399999999998</v>
      </c>
      <c r="H20" s="89">
        <v>0.57736500000000002</v>
      </c>
      <c r="I20" s="89">
        <v>0.61878900000000003</v>
      </c>
      <c r="J20" s="89">
        <v>0.46534300000000001</v>
      </c>
      <c r="K20" s="89">
        <v>0.50610699999999997</v>
      </c>
      <c r="L20" s="89">
        <v>0.57804500000000003</v>
      </c>
      <c r="M20" s="89">
        <v>0.65013200000000004</v>
      </c>
      <c r="N20" s="89">
        <v>0.72068399999999999</v>
      </c>
      <c r="O20" s="89">
        <v>0.79029000000000005</v>
      </c>
      <c r="P20" s="89">
        <v>0.85896399999999995</v>
      </c>
      <c r="Q20" s="89">
        <v>0.92550900000000003</v>
      </c>
      <c r="R20" s="89">
        <v>0.99063500000000004</v>
      </c>
      <c r="S20" s="89">
        <v>1.0544990000000001</v>
      </c>
      <c r="T20" s="89">
        <v>1.1170100000000001</v>
      </c>
      <c r="U20" s="89">
        <v>1.1785939999999999</v>
      </c>
      <c r="V20" s="89">
        <v>1.2387509999999999</v>
      </c>
      <c r="W20" s="89">
        <v>1.2977559999999999</v>
      </c>
      <c r="X20" s="89">
        <v>1.356722</v>
      </c>
      <c r="Y20" s="89">
        <v>1.4161710000000001</v>
      </c>
      <c r="Z20" s="89">
        <v>1.4759199999999999</v>
      </c>
      <c r="AA20" s="89">
        <v>1.5419909999999999</v>
      </c>
      <c r="AB20" s="89">
        <v>1.613723</v>
      </c>
      <c r="AC20" s="89">
        <v>1.688793</v>
      </c>
      <c r="AD20" s="89">
        <v>1.7669729999999999</v>
      </c>
      <c r="AE20" s="89">
        <v>1.8495220000000001</v>
      </c>
      <c r="AF20" s="89">
        <v>1.9374210000000001</v>
      </c>
      <c r="AG20" s="92">
        <v>3.7116999999999997E-2</v>
      </c>
      <c r="AH20">
        <v>5.6800000000000002E-3</v>
      </c>
      <c r="AI20">
        <v>5.7790000000000003E-3</v>
      </c>
      <c r="AJ20" s="32">
        <v>8.1000000000000003E-2</v>
      </c>
    </row>
    <row r="21" spans="1:36" ht="24.75">
      <c r="A21" s="54" t="s">
        <v>3727</v>
      </c>
      <c r="B21" s="88" t="s">
        <v>3728</v>
      </c>
      <c r="C21" s="89">
        <v>24.764068999999999</v>
      </c>
      <c r="D21" s="89">
        <v>34.511890000000001</v>
      </c>
      <c r="E21" s="89">
        <v>45.918655000000001</v>
      </c>
      <c r="F21" s="89">
        <v>58.182929999999999</v>
      </c>
      <c r="G21" s="89">
        <v>71.282509000000005</v>
      </c>
      <c r="H21" s="89">
        <v>85.031136000000004</v>
      </c>
      <c r="I21" s="89">
        <v>98.971512000000004</v>
      </c>
      <c r="J21" s="89">
        <v>112.780022</v>
      </c>
      <c r="K21" s="89">
        <v>126.676147</v>
      </c>
      <c r="L21" s="89">
        <v>140.82676699999999</v>
      </c>
      <c r="M21" s="89">
        <v>155.278885</v>
      </c>
      <c r="N21" s="89">
        <v>169.72976700000001</v>
      </c>
      <c r="O21" s="89">
        <v>184.430679</v>
      </c>
      <c r="P21" s="89">
        <v>199.324814</v>
      </c>
      <c r="Q21" s="89">
        <v>214.293228</v>
      </c>
      <c r="R21" s="89">
        <v>229.396942</v>
      </c>
      <c r="S21" s="89">
        <v>244.721756</v>
      </c>
      <c r="T21" s="89">
        <v>260.19662499999998</v>
      </c>
      <c r="U21" s="89">
        <v>275.89236499999998</v>
      </c>
      <c r="V21" s="89">
        <v>291.69863900000001</v>
      </c>
      <c r="W21" s="89">
        <v>307.47470099999998</v>
      </c>
      <c r="X21" s="89">
        <v>323.21994000000001</v>
      </c>
      <c r="Y21" s="89">
        <v>339.25979599999999</v>
      </c>
      <c r="Z21" s="89">
        <v>355.59127799999999</v>
      </c>
      <c r="AA21" s="89">
        <v>372.05178799999999</v>
      </c>
      <c r="AB21" s="89">
        <v>388.33685300000002</v>
      </c>
      <c r="AC21" s="89">
        <v>404.65564000000001</v>
      </c>
      <c r="AD21" s="89">
        <v>420.94708300000002</v>
      </c>
      <c r="AE21" s="89">
        <v>437.380493</v>
      </c>
      <c r="AF21" s="89">
        <v>454.037781</v>
      </c>
      <c r="AG21" s="92">
        <v>0.105506</v>
      </c>
      <c r="AH21">
        <v>0</v>
      </c>
      <c r="AI21">
        <v>0</v>
      </c>
      <c r="AJ21" t="s">
        <v>112</v>
      </c>
    </row>
    <row r="22" spans="1:36">
      <c r="A22" s="54" t="s">
        <v>3729</v>
      </c>
      <c r="B22" s="88" t="s">
        <v>3730</v>
      </c>
      <c r="C22" s="89">
        <v>0.36432900000000001</v>
      </c>
      <c r="D22" s="89">
        <v>0.48852200000000001</v>
      </c>
      <c r="E22" s="89">
        <v>0.61699800000000005</v>
      </c>
      <c r="F22" s="89">
        <v>0.74021999999999999</v>
      </c>
      <c r="G22" s="89">
        <v>0.872479</v>
      </c>
      <c r="H22" s="89">
        <v>1.015633</v>
      </c>
      <c r="I22" s="89">
        <v>1.1693290000000001</v>
      </c>
      <c r="J22" s="89">
        <v>1.334678</v>
      </c>
      <c r="K22" s="89">
        <v>1.5124759999999999</v>
      </c>
      <c r="L22" s="89">
        <v>1.7031130000000001</v>
      </c>
      <c r="M22" s="89">
        <v>1.9068309999999999</v>
      </c>
      <c r="N22" s="89">
        <v>2.1189420000000001</v>
      </c>
      <c r="O22" s="89">
        <v>2.336719</v>
      </c>
      <c r="P22" s="89">
        <v>2.556305</v>
      </c>
      <c r="Q22" s="89">
        <v>2.771652</v>
      </c>
      <c r="R22" s="89">
        <v>2.9800059999999999</v>
      </c>
      <c r="S22" s="89">
        <v>3.1793809999999998</v>
      </c>
      <c r="T22" s="89">
        <v>3.3736160000000002</v>
      </c>
      <c r="U22" s="89">
        <v>3.566084</v>
      </c>
      <c r="V22" s="89">
        <v>3.755773</v>
      </c>
      <c r="W22" s="89">
        <v>3.9364880000000002</v>
      </c>
      <c r="X22" s="89">
        <v>4.1141100000000002</v>
      </c>
      <c r="Y22" s="89">
        <v>4.2844660000000001</v>
      </c>
      <c r="Z22" s="89">
        <v>4.4479160000000002</v>
      </c>
      <c r="AA22" s="89">
        <v>4.6137079999999999</v>
      </c>
      <c r="AB22" s="89">
        <v>4.7755470000000004</v>
      </c>
      <c r="AC22" s="89">
        <v>4.9307369999999997</v>
      </c>
      <c r="AD22" s="89">
        <v>5.0771990000000002</v>
      </c>
      <c r="AE22" s="89">
        <v>5.2161749999999998</v>
      </c>
      <c r="AF22" s="89">
        <v>5.3491600000000004</v>
      </c>
      <c r="AG22" s="92">
        <v>9.7070000000000004E-2</v>
      </c>
      <c r="AH22">
        <v>5588.216797</v>
      </c>
      <c r="AI22">
        <v>5636.1411129999997</v>
      </c>
      <c r="AJ22" s="32">
        <v>0</v>
      </c>
    </row>
    <row r="23" spans="1:36">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v>836.60589600000003</v>
      </c>
      <c r="AI23">
        <v>861.77056900000002</v>
      </c>
      <c r="AJ23" s="32">
        <v>1.6E-2</v>
      </c>
    </row>
    <row r="24" spans="1:36" ht="36.75">
      <c r="A24" s="54" t="s">
        <v>3731</v>
      </c>
      <c r="B24" s="87" t="s">
        <v>1012</v>
      </c>
      <c r="C24" s="90">
        <v>888.32324200000005</v>
      </c>
      <c r="D24" s="90">
        <v>907.55993699999999</v>
      </c>
      <c r="E24" s="90">
        <v>915.29083300000002</v>
      </c>
      <c r="F24" s="90">
        <v>914.74591099999998</v>
      </c>
      <c r="G24" s="90">
        <v>917.48150599999997</v>
      </c>
      <c r="H24" s="90">
        <v>917.95696999999996</v>
      </c>
      <c r="I24" s="90">
        <v>914.71563700000002</v>
      </c>
      <c r="J24" s="90">
        <v>913.13915999999995</v>
      </c>
      <c r="K24" s="90">
        <v>912.94812000000002</v>
      </c>
      <c r="L24" s="90">
        <v>913.61932400000001</v>
      </c>
      <c r="M24" s="90">
        <v>914.89263900000003</v>
      </c>
      <c r="N24" s="90">
        <v>917.46624799999995</v>
      </c>
      <c r="O24" s="90">
        <v>921.146973</v>
      </c>
      <c r="P24" s="90">
        <v>925.47863800000005</v>
      </c>
      <c r="Q24" s="90">
        <v>930.15087900000003</v>
      </c>
      <c r="R24" s="90">
        <v>935.85308799999996</v>
      </c>
      <c r="S24" s="90">
        <v>943.34344499999997</v>
      </c>
      <c r="T24" s="90">
        <v>951.09039299999995</v>
      </c>
      <c r="U24" s="90">
        <v>959.00439500000005</v>
      </c>
      <c r="V24" s="90">
        <v>967.11511199999995</v>
      </c>
      <c r="W24" s="90">
        <v>976.32757600000002</v>
      </c>
      <c r="X24" s="90">
        <v>985.921875</v>
      </c>
      <c r="Y24" s="90">
        <v>996.50323500000002</v>
      </c>
      <c r="Z24" s="90">
        <v>1007.049438</v>
      </c>
      <c r="AA24" s="90">
        <v>1017.768433</v>
      </c>
      <c r="AB24" s="90">
        <v>1030.6396480000001</v>
      </c>
      <c r="AC24" s="90">
        <v>1041.2025149999999</v>
      </c>
      <c r="AD24" s="90">
        <v>1050.5196530000001</v>
      </c>
      <c r="AE24" s="90">
        <v>1061.4022219999999</v>
      </c>
      <c r="AF24" s="90">
        <v>1074.767578</v>
      </c>
      <c r="AG24" s="93">
        <v>6.5909999999999996E-3</v>
      </c>
      <c r="AH24">
        <v>4646.4609380000002</v>
      </c>
      <c r="AI24">
        <v>4661.1557620000003</v>
      </c>
      <c r="AJ24" s="32">
        <v>-2E-3</v>
      </c>
    </row>
    <row r="25" spans="1:36" ht="48.75">
      <c r="A25" s="54" t="s">
        <v>3732</v>
      </c>
      <c r="B25" s="88" t="s">
        <v>3718</v>
      </c>
      <c r="C25" s="89">
        <v>614.34252900000001</v>
      </c>
      <c r="D25" s="89">
        <v>633.80950900000005</v>
      </c>
      <c r="E25" s="89">
        <v>644.77996800000005</v>
      </c>
      <c r="F25" s="89">
        <v>648.86706500000003</v>
      </c>
      <c r="G25" s="89">
        <v>655.23681599999998</v>
      </c>
      <c r="H25" s="89">
        <v>658.69421399999999</v>
      </c>
      <c r="I25" s="89">
        <v>656.84582499999999</v>
      </c>
      <c r="J25" s="89">
        <v>655.41406199999994</v>
      </c>
      <c r="K25" s="89">
        <v>654.60784899999999</v>
      </c>
      <c r="L25" s="89">
        <v>654.20941200000004</v>
      </c>
      <c r="M25" s="89">
        <v>654.01470900000004</v>
      </c>
      <c r="N25" s="89">
        <v>654.28637700000002</v>
      </c>
      <c r="O25" s="89">
        <v>654.76336700000002</v>
      </c>
      <c r="P25" s="89">
        <v>655.90240500000004</v>
      </c>
      <c r="Q25" s="89">
        <v>657.16143799999998</v>
      </c>
      <c r="R25" s="89">
        <v>659.01702899999998</v>
      </c>
      <c r="S25" s="89">
        <v>662.25061000000005</v>
      </c>
      <c r="T25" s="89">
        <v>665.78479000000004</v>
      </c>
      <c r="U25" s="89">
        <v>669.32995600000004</v>
      </c>
      <c r="V25" s="89">
        <v>673.30560300000002</v>
      </c>
      <c r="W25" s="89">
        <v>677.94335899999999</v>
      </c>
      <c r="X25" s="89">
        <v>682.89135699999997</v>
      </c>
      <c r="Y25" s="89">
        <v>688.00506600000006</v>
      </c>
      <c r="Z25" s="89">
        <v>692.85467500000004</v>
      </c>
      <c r="AA25" s="89">
        <v>697.80651899999998</v>
      </c>
      <c r="AB25" s="89">
        <v>703.93994099999998</v>
      </c>
      <c r="AC25" s="89">
        <v>708.92059300000005</v>
      </c>
      <c r="AD25" s="89">
        <v>713.17346199999997</v>
      </c>
      <c r="AE25" s="89">
        <v>718.8125</v>
      </c>
      <c r="AF25" s="89">
        <v>726.34527600000001</v>
      </c>
      <c r="AG25" s="92">
        <v>5.7920000000000003E-3</v>
      </c>
      <c r="AH25">
        <v>89.427291999999994</v>
      </c>
      <c r="AI25">
        <v>96.668953000000002</v>
      </c>
      <c r="AJ25" s="32">
        <v>2.5000000000000001E-2</v>
      </c>
    </row>
    <row r="26" spans="1:36">
      <c r="A26" s="54" t="s">
        <v>3733</v>
      </c>
      <c r="B26" s="88" t="s">
        <v>3720</v>
      </c>
      <c r="C26" s="89">
        <v>4.1552740000000004</v>
      </c>
      <c r="D26" s="89">
        <v>4.2846580000000003</v>
      </c>
      <c r="E26" s="89">
        <v>4.0672990000000002</v>
      </c>
      <c r="F26" s="89">
        <v>4.1190369999999996</v>
      </c>
      <c r="G26" s="89">
        <v>4.2546290000000004</v>
      </c>
      <c r="H26" s="89">
        <v>4.3491059999999999</v>
      </c>
      <c r="I26" s="89">
        <v>4.4519359999999999</v>
      </c>
      <c r="J26" s="89">
        <v>4.5601940000000001</v>
      </c>
      <c r="K26" s="89">
        <v>4.702108</v>
      </c>
      <c r="L26" s="89">
        <v>4.837161</v>
      </c>
      <c r="M26" s="89">
        <v>4.9781519999999997</v>
      </c>
      <c r="N26" s="89">
        <v>5.1473089999999999</v>
      </c>
      <c r="O26" s="89">
        <v>5.4099250000000003</v>
      </c>
      <c r="P26" s="89">
        <v>5.5183030000000004</v>
      </c>
      <c r="Q26" s="89">
        <v>5.7560729999999998</v>
      </c>
      <c r="R26" s="89">
        <v>6.1638349999999997</v>
      </c>
      <c r="S26" s="89">
        <v>6.5428040000000003</v>
      </c>
      <c r="T26" s="89">
        <v>6.8549049999999996</v>
      </c>
      <c r="U26" s="89">
        <v>7.2632989999999999</v>
      </c>
      <c r="V26" s="89">
        <v>7.6670569999999998</v>
      </c>
      <c r="W26" s="89">
        <v>8.0832300000000004</v>
      </c>
      <c r="X26" s="89">
        <v>8.5725119999999997</v>
      </c>
      <c r="Y26" s="89">
        <v>9.0432140000000008</v>
      </c>
      <c r="Z26" s="89">
        <v>9.5240030000000004</v>
      </c>
      <c r="AA26" s="89">
        <v>10.041880000000001</v>
      </c>
      <c r="AB26" s="89">
        <v>10.58123</v>
      </c>
      <c r="AC26" s="89">
        <v>11.160612</v>
      </c>
      <c r="AD26" s="89">
        <v>11.772819999999999</v>
      </c>
      <c r="AE26" s="89">
        <v>12.428053</v>
      </c>
      <c r="AF26" s="89">
        <v>13.153333999999999</v>
      </c>
      <c r="AG26" s="92">
        <v>4.0534000000000001E-2</v>
      </c>
      <c r="AH26">
        <v>6.5260220000000002</v>
      </c>
      <c r="AI26">
        <v>6.844849</v>
      </c>
      <c r="AJ26" s="32">
        <v>5.8000000000000003E-2</v>
      </c>
    </row>
    <row r="27" spans="1:36" ht="48.75">
      <c r="A27" s="54" t="s">
        <v>3734</v>
      </c>
      <c r="B27" s="88" t="s">
        <v>3722</v>
      </c>
      <c r="C27" s="89">
        <v>268.642517</v>
      </c>
      <c r="D27" s="89">
        <v>268.125092</v>
      </c>
      <c r="E27" s="89">
        <v>264.92746</v>
      </c>
      <c r="F27" s="89">
        <v>260.09613000000002</v>
      </c>
      <c r="G27" s="89">
        <v>256.220215</v>
      </c>
      <c r="H27" s="89">
        <v>253.049271</v>
      </c>
      <c r="I27" s="89">
        <v>251.487122</v>
      </c>
      <c r="J27" s="89">
        <v>251.19589199999999</v>
      </c>
      <c r="K27" s="89">
        <v>251.62777700000001</v>
      </c>
      <c r="L27" s="89">
        <v>252.52041600000001</v>
      </c>
      <c r="M27" s="89">
        <v>253.80427599999999</v>
      </c>
      <c r="N27" s="89">
        <v>255.89063999999999</v>
      </c>
      <c r="O27" s="89">
        <v>258.78051799999997</v>
      </c>
      <c r="P27" s="89">
        <v>261.80850199999998</v>
      </c>
      <c r="Q27" s="89">
        <v>264.92379799999998</v>
      </c>
      <c r="R27" s="89">
        <v>268.29809599999999</v>
      </c>
      <c r="S27" s="89">
        <v>272.10479700000002</v>
      </c>
      <c r="T27" s="89">
        <v>275.93069500000001</v>
      </c>
      <c r="U27" s="89">
        <v>279.81314099999997</v>
      </c>
      <c r="V27" s="89">
        <v>283.46228000000002</v>
      </c>
      <c r="W27" s="89">
        <v>287.533051</v>
      </c>
      <c r="X27" s="89">
        <v>291.597443</v>
      </c>
      <c r="Y27" s="89">
        <v>296.498627</v>
      </c>
      <c r="Z27" s="89">
        <v>301.61779799999999</v>
      </c>
      <c r="AA27" s="89">
        <v>306.76580799999999</v>
      </c>
      <c r="AB27" s="89">
        <v>312.85644500000001</v>
      </c>
      <c r="AC27" s="89">
        <v>317.753174</v>
      </c>
      <c r="AD27" s="89">
        <v>322.09628300000003</v>
      </c>
      <c r="AE27" s="89">
        <v>326.56167599999998</v>
      </c>
      <c r="AF27" s="89">
        <v>331.52713</v>
      </c>
      <c r="AG27" s="92">
        <v>7.2789999999999999E-3</v>
      </c>
      <c r="AH27">
        <v>3.1706829999999999</v>
      </c>
      <c r="AI27">
        <v>3.3523640000000001</v>
      </c>
      <c r="AJ27" s="32">
        <v>2.5999999999999999E-2</v>
      </c>
    </row>
    <row r="28" spans="1:36">
      <c r="A28" s="54" t="s">
        <v>3735</v>
      </c>
      <c r="B28" s="88" t="s">
        <v>3726</v>
      </c>
      <c r="C28" s="89">
        <v>0.17543500000000001</v>
      </c>
      <c r="D28" s="89">
        <v>0.34534700000000002</v>
      </c>
      <c r="E28" s="89">
        <v>0.50648599999999999</v>
      </c>
      <c r="F28" s="89">
        <v>0.65390000000000004</v>
      </c>
      <c r="G28" s="89">
        <v>0.78983499999999995</v>
      </c>
      <c r="H28" s="89">
        <v>0.92176800000000003</v>
      </c>
      <c r="I28" s="89">
        <v>1.0287200000000001</v>
      </c>
      <c r="J28" s="89">
        <v>1.1073219999999999</v>
      </c>
      <c r="K28" s="89">
        <v>1.1855770000000001</v>
      </c>
      <c r="L28" s="89">
        <v>1.2613510000000001</v>
      </c>
      <c r="M28" s="89">
        <v>1.335191</v>
      </c>
      <c r="N28" s="89">
        <v>1.4077059999999999</v>
      </c>
      <c r="O28" s="89">
        <v>1.4807189999999999</v>
      </c>
      <c r="P28" s="89">
        <v>1.5540639999999999</v>
      </c>
      <c r="Q28" s="89">
        <v>1.6282369999999999</v>
      </c>
      <c r="R28" s="89">
        <v>1.7046889999999999</v>
      </c>
      <c r="S28" s="89">
        <v>1.7853129999999999</v>
      </c>
      <c r="T28" s="89">
        <v>1.868547</v>
      </c>
      <c r="U28" s="89">
        <v>1.9531689999999999</v>
      </c>
      <c r="V28" s="89">
        <v>2.0406149999999998</v>
      </c>
      <c r="W28" s="89">
        <v>2.1317349999999999</v>
      </c>
      <c r="X28" s="89">
        <v>2.2261380000000002</v>
      </c>
      <c r="Y28" s="89">
        <v>2.3222649999999998</v>
      </c>
      <c r="Z28" s="89">
        <v>2.418539</v>
      </c>
      <c r="AA28" s="89">
        <v>2.5175900000000002</v>
      </c>
      <c r="AB28" s="89">
        <v>2.6219100000000002</v>
      </c>
      <c r="AC28" s="89">
        <v>2.7263829999999998</v>
      </c>
      <c r="AD28" s="89">
        <v>2.8311959999999998</v>
      </c>
      <c r="AE28" s="89">
        <v>2.9450440000000002</v>
      </c>
      <c r="AF28" s="89">
        <v>3.0714039999999998</v>
      </c>
      <c r="AG28" s="92">
        <v>0.10374700000000001</v>
      </c>
      <c r="AH28">
        <v>0.39459899999999998</v>
      </c>
      <c r="AI28">
        <v>0.41319299999999998</v>
      </c>
      <c r="AJ28" s="32">
        <v>0.06</v>
      </c>
    </row>
    <row r="29" spans="1:36" ht="72.75">
      <c r="A29" s="54" t="s">
        <v>3736</v>
      </c>
      <c r="B29" s="88" t="s">
        <v>3724</v>
      </c>
      <c r="C29" s="89">
        <v>1.0068790000000001</v>
      </c>
      <c r="D29" s="89">
        <v>0.99420200000000003</v>
      </c>
      <c r="E29" s="89">
        <v>1.0079629999999999</v>
      </c>
      <c r="F29" s="89">
        <v>1.007701</v>
      </c>
      <c r="G29" s="89">
        <v>0.97740000000000005</v>
      </c>
      <c r="H29" s="89">
        <v>0.939724</v>
      </c>
      <c r="I29" s="89">
        <v>0.89875899999999997</v>
      </c>
      <c r="J29" s="89">
        <v>0.858267</v>
      </c>
      <c r="K29" s="89">
        <v>0.82132300000000003</v>
      </c>
      <c r="L29" s="89">
        <v>0.78721799999999997</v>
      </c>
      <c r="M29" s="89">
        <v>0.75648499999999996</v>
      </c>
      <c r="N29" s="89">
        <v>0.73018499999999997</v>
      </c>
      <c r="O29" s="89">
        <v>0.708314</v>
      </c>
      <c r="P29" s="89">
        <v>0.69103800000000004</v>
      </c>
      <c r="Q29" s="89">
        <v>0.67702799999999996</v>
      </c>
      <c r="R29" s="89">
        <v>0.66500700000000001</v>
      </c>
      <c r="S29" s="89">
        <v>0.65533399999999997</v>
      </c>
      <c r="T29" s="89">
        <v>0.64680300000000002</v>
      </c>
      <c r="U29" s="89">
        <v>0.64005699999999999</v>
      </c>
      <c r="V29" s="89">
        <v>0.63469399999999998</v>
      </c>
      <c r="W29" s="89">
        <v>0.63115100000000002</v>
      </c>
      <c r="X29" s="89">
        <v>0.62939599999999996</v>
      </c>
      <c r="Y29" s="89">
        <v>0.62889499999999998</v>
      </c>
      <c r="Z29" s="89">
        <v>0.62921099999999996</v>
      </c>
      <c r="AA29" s="89">
        <v>0.63126599999999999</v>
      </c>
      <c r="AB29" s="89">
        <v>0.63462499999999999</v>
      </c>
      <c r="AC29" s="89">
        <v>0.63616200000000001</v>
      </c>
      <c r="AD29" s="89">
        <v>0.64023300000000005</v>
      </c>
      <c r="AE29" s="89">
        <v>0.64914099999999997</v>
      </c>
      <c r="AF29" s="89">
        <v>0.66471599999999997</v>
      </c>
      <c r="AG29" s="92">
        <v>-1.4217E-2</v>
      </c>
      <c r="AH29">
        <v>5.6316069999999998</v>
      </c>
      <c r="AI29">
        <v>5.9356090000000004</v>
      </c>
      <c r="AJ29" s="32">
        <v>0.128</v>
      </c>
    </row>
    <row r="30" spans="1:36" ht="24.75">
      <c r="A30" s="54" t="s">
        <v>3737</v>
      </c>
      <c r="B30" s="88" t="s">
        <v>3728</v>
      </c>
      <c r="C30" s="89">
        <v>5.9900000000000003E-4</v>
      </c>
      <c r="D30" s="89">
        <v>1.165E-3</v>
      </c>
      <c r="E30" s="89">
        <v>1.684E-3</v>
      </c>
      <c r="F30" s="89">
        <v>2.1419999999999998E-3</v>
      </c>
      <c r="G30" s="89">
        <v>2.5490000000000001E-3</v>
      </c>
      <c r="H30" s="89">
        <v>2.9290000000000002E-3</v>
      </c>
      <c r="I30" s="89">
        <v>3.2179999999999999E-3</v>
      </c>
      <c r="J30" s="89">
        <v>3.3960000000000001E-3</v>
      </c>
      <c r="K30" s="89">
        <v>3.5660000000000002E-3</v>
      </c>
      <c r="L30" s="89">
        <v>3.7239999999999999E-3</v>
      </c>
      <c r="M30" s="89">
        <v>3.869E-3</v>
      </c>
      <c r="N30" s="89">
        <v>4.0029999999999996E-3</v>
      </c>
      <c r="O30" s="89">
        <v>4.1310000000000001E-3</v>
      </c>
      <c r="P30" s="89">
        <v>4.2519999999999997E-3</v>
      </c>
      <c r="Q30" s="89">
        <v>4.3660000000000001E-3</v>
      </c>
      <c r="R30" s="89">
        <v>4.4759999999999999E-3</v>
      </c>
      <c r="S30" s="89">
        <v>4.5859999999999998E-3</v>
      </c>
      <c r="T30" s="89">
        <v>4.6909999999999999E-3</v>
      </c>
      <c r="U30" s="89">
        <v>4.79E-3</v>
      </c>
      <c r="V30" s="89">
        <v>4.8849999999999996E-3</v>
      </c>
      <c r="W30" s="89">
        <v>4.9810000000000002E-3</v>
      </c>
      <c r="X30" s="89">
        <v>5.0769999999999999E-3</v>
      </c>
      <c r="Y30" s="89">
        <v>5.1710000000000002E-3</v>
      </c>
      <c r="Z30" s="89">
        <v>5.2579999999999997E-3</v>
      </c>
      <c r="AA30" s="89">
        <v>5.3449999999999999E-3</v>
      </c>
      <c r="AB30" s="89">
        <v>5.4349999999999997E-3</v>
      </c>
      <c r="AC30" s="89">
        <v>5.5189999999999996E-3</v>
      </c>
      <c r="AD30" s="89">
        <v>5.5950000000000001E-3</v>
      </c>
      <c r="AE30" s="89">
        <v>5.6800000000000002E-3</v>
      </c>
      <c r="AF30" s="89">
        <v>5.7790000000000003E-3</v>
      </c>
      <c r="AG30" s="92">
        <v>8.1298999999999996E-2</v>
      </c>
      <c r="AH30">
        <v>435.12530500000003</v>
      </c>
      <c r="AI30">
        <v>437.26293900000002</v>
      </c>
      <c r="AJ30" s="32">
        <v>-2E-3</v>
      </c>
    </row>
    <row r="31" spans="1:36">
      <c r="A31" s="54" t="s">
        <v>3738</v>
      </c>
      <c r="B31" s="88" t="s">
        <v>3730</v>
      </c>
      <c r="C31" s="89">
        <v>0</v>
      </c>
      <c r="D31" s="89">
        <v>0</v>
      </c>
      <c r="E31" s="89">
        <v>0</v>
      </c>
      <c r="F31" s="89">
        <v>0</v>
      </c>
      <c r="G31" s="89">
        <v>0</v>
      </c>
      <c r="H31" s="89">
        <v>0</v>
      </c>
      <c r="I31" s="89">
        <v>0</v>
      </c>
      <c r="J31" s="89">
        <v>0</v>
      </c>
      <c r="K31" s="89">
        <v>0</v>
      </c>
      <c r="L31" s="89">
        <v>0</v>
      </c>
      <c r="M31" s="89">
        <v>0</v>
      </c>
      <c r="N31" s="89">
        <v>0</v>
      </c>
      <c r="O31" s="89">
        <v>0</v>
      </c>
      <c r="P31" s="89">
        <v>0</v>
      </c>
      <c r="Q31" s="89">
        <v>0</v>
      </c>
      <c r="R31" s="89">
        <v>0</v>
      </c>
      <c r="S31" s="89">
        <v>0</v>
      </c>
      <c r="T31" s="89">
        <v>0</v>
      </c>
      <c r="U31" s="89">
        <v>0</v>
      </c>
      <c r="V31" s="89">
        <v>0</v>
      </c>
      <c r="W31" s="89">
        <v>0</v>
      </c>
      <c r="X31" s="89">
        <v>0</v>
      </c>
      <c r="Y31" s="89">
        <v>0</v>
      </c>
      <c r="Z31" s="89">
        <v>0</v>
      </c>
      <c r="AA31" s="89">
        <v>0</v>
      </c>
      <c r="AB31" s="89">
        <v>0</v>
      </c>
      <c r="AC31" s="89">
        <v>0</v>
      </c>
      <c r="AD31" s="89">
        <v>0</v>
      </c>
      <c r="AE31" s="89">
        <v>0</v>
      </c>
      <c r="AF31" s="89">
        <v>0</v>
      </c>
      <c r="AG31" s="92" t="s">
        <v>3739</v>
      </c>
      <c r="AH31">
        <v>248.602814</v>
      </c>
      <c r="AI31">
        <v>244.09139999999999</v>
      </c>
      <c r="AJ31" s="32">
        <v>-2.1999999999999999E-2</v>
      </c>
    </row>
    <row r="32" spans="1:36">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v>0</v>
      </c>
      <c r="AI32">
        <v>0</v>
      </c>
      <c r="AJ32" t="s">
        <v>112</v>
      </c>
    </row>
    <row r="33" spans="1:36" ht="24.75">
      <c r="A33" s="54" t="s">
        <v>3740</v>
      </c>
      <c r="B33" s="87" t="s">
        <v>3741</v>
      </c>
      <c r="C33" s="90">
        <v>5569.2719729999999</v>
      </c>
      <c r="D33" s="90">
        <v>5649.5097660000001</v>
      </c>
      <c r="E33" s="90">
        <v>5670.9580079999996</v>
      </c>
      <c r="F33" s="90">
        <v>5665.5717770000001</v>
      </c>
      <c r="G33" s="90">
        <v>5658.5766599999997</v>
      </c>
      <c r="H33" s="90">
        <v>5631.4038090000004</v>
      </c>
      <c r="I33" s="90">
        <v>5582.7319340000004</v>
      </c>
      <c r="J33" s="90">
        <v>5544.029297</v>
      </c>
      <c r="K33" s="90">
        <v>5507.4682620000003</v>
      </c>
      <c r="L33" s="90">
        <v>5466.3779299999997</v>
      </c>
      <c r="M33" s="90">
        <v>5425.6215819999998</v>
      </c>
      <c r="N33" s="90">
        <v>5390.0795900000003</v>
      </c>
      <c r="O33" s="90">
        <v>5360.4155270000001</v>
      </c>
      <c r="P33" s="90">
        <v>5334.1704099999997</v>
      </c>
      <c r="Q33" s="90">
        <v>5316.8237300000001</v>
      </c>
      <c r="R33" s="90">
        <v>5305.4541019999997</v>
      </c>
      <c r="S33" s="90">
        <v>5305.1635740000002</v>
      </c>
      <c r="T33" s="90">
        <v>5310.3725590000004</v>
      </c>
      <c r="U33" s="90">
        <v>5318.4970700000003</v>
      </c>
      <c r="V33" s="90">
        <v>5330.435547</v>
      </c>
      <c r="W33" s="90">
        <v>5350.3930659999996</v>
      </c>
      <c r="X33" s="90">
        <v>5378.455078</v>
      </c>
      <c r="Y33" s="90">
        <v>5406.6201170000004</v>
      </c>
      <c r="Z33" s="90">
        <v>5437.1547849999997</v>
      </c>
      <c r="AA33" s="90">
        <v>5469.4423829999996</v>
      </c>
      <c r="AB33" s="90">
        <v>5506.4965819999998</v>
      </c>
      <c r="AC33" s="90">
        <v>5534.533203</v>
      </c>
      <c r="AD33" s="90">
        <v>5554.2827150000003</v>
      </c>
      <c r="AE33" s="90">
        <v>5588.216797</v>
      </c>
      <c r="AF33" s="90">
        <v>5636.1411129999997</v>
      </c>
      <c r="AG33" s="93">
        <v>4.1199999999999999E-4</v>
      </c>
      <c r="AH33">
        <v>0</v>
      </c>
      <c r="AI33">
        <v>0</v>
      </c>
      <c r="AJ33" t="s">
        <v>112</v>
      </c>
    </row>
    <row r="34" spans="1:36" ht="24.75">
      <c r="A34" s="54" t="s">
        <v>3742</v>
      </c>
      <c r="B34" s="88" t="s">
        <v>3743</v>
      </c>
      <c r="C34" s="89">
        <v>542.42627000000005</v>
      </c>
      <c r="D34" s="89">
        <v>542.14465299999995</v>
      </c>
      <c r="E34" s="89">
        <v>538.33727999999996</v>
      </c>
      <c r="F34" s="89">
        <v>534.45135500000004</v>
      </c>
      <c r="G34" s="89">
        <v>532.07110599999999</v>
      </c>
      <c r="H34" s="89">
        <v>530.26318400000002</v>
      </c>
      <c r="I34" s="89">
        <v>528.99560499999995</v>
      </c>
      <c r="J34" s="89">
        <v>531.24078399999996</v>
      </c>
      <c r="K34" s="89">
        <v>535.62042199999996</v>
      </c>
      <c r="L34" s="89">
        <v>540.57415800000001</v>
      </c>
      <c r="M34" s="89">
        <v>546.10522500000002</v>
      </c>
      <c r="N34" s="89">
        <v>553.47820999999999</v>
      </c>
      <c r="O34" s="89">
        <v>561.97143600000004</v>
      </c>
      <c r="P34" s="89">
        <v>571.28845200000001</v>
      </c>
      <c r="Q34" s="89">
        <v>581.83612100000005</v>
      </c>
      <c r="R34" s="89">
        <v>593.38824499999998</v>
      </c>
      <c r="S34" s="89">
        <v>607.09887700000002</v>
      </c>
      <c r="T34" s="89">
        <v>620.73406999999997</v>
      </c>
      <c r="U34" s="89">
        <v>635.69976799999995</v>
      </c>
      <c r="V34" s="89">
        <v>651.12866199999996</v>
      </c>
      <c r="W34" s="89">
        <v>668.65380900000002</v>
      </c>
      <c r="X34" s="89">
        <v>687.60571300000004</v>
      </c>
      <c r="Y34" s="89">
        <v>706.99609399999997</v>
      </c>
      <c r="Z34" s="89">
        <v>727.34741199999996</v>
      </c>
      <c r="AA34" s="89">
        <v>748.41870100000006</v>
      </c>
      <c r="AB34" s="89">
        <v>770.70361300000002</v>
      </c>
      <c r="AC34" s="89">
        <v>792.29974400000003</v>
      </c>
      <c r="AD34" s="89">
        <v>813.28997800000002</v>
      </c>
      <c r="AE34" s="89">
        <v>836.60589600000003</v>
      </c>
      <c r="AF34" s="89">
        <v>861.77056900000002</v>
      </c>
      <c r="AG34" s="92">
        <v>1.6091000000000001E-2</v>
      </c>
      <c r="AH34">
        <v>186.522491</v>
      </c>
      <c r="AI34">
        <v>193.17152400000001</v>
      </c>
      <c r="AJ34" s="32">
        <v>0.182</v>
      </c>
    </row>
    <row r="35" spans="1:36" ht="48.75">
      <c r="A35" s="54" t="s">
        <v>3744</v>
      </c>
      <c r="B35" s="88" t="s">
        <v>3722</v>
      </c>
      <c r="C35" s="89">
        <v>4976.689453</v>
      </c>
      <c r="D35" s="89">
        <v>5055.3876950000003</v>
      </c>
      <c r="E35" s="89">
        <v>5079.8876950000003</v>
      </c>
      <c r="F35" s="89">
        <v>5078.1098629999997</v>
      </c>
      <c r="G35" s="89">
        <v>5073.4624020000001</v>
      </c>
      <c r="H35" s="89">
        <v>5048.3701170000004</v>
      </c>
      <c r="I35" s="89">
        <v>5001.4560549999997</v>
      </c>
      <c r="J35" s="89">
        <v>4960.8745120000003</v>
      </c>
      <c r="K35" s="89">
        <v>4920.2299800000001</v>
      </c>
      <c r="L35" s="89">
        <v>4874.4697269999997</v>
      </c>
      <c r="M35" s="89">
        <v>4828.3608400000003</v>
      </c>
      <c r="N35" s="89">
        <v>4785.4204099999997</v>
      </c>
      <c r="O35" s="89">
        <v>4746.9272460000002</v>
      </c>
      <c r="P35" s="89">
        <v>4710.8579099999997</v>
      </c>
      <c r="Q35" s="89">
        <v>4682.1533200000003</v>
      </c>
      <c r="R35" s="89">
        <v>4658.1376950000003</v>
      </c>
      <c r="S35" s="89">
        <v>4642.6943359999996</v>
      </c>
      <c r="T35" s="89">
        <v>4632.513672</v>
      </c>
      <c r="U35" s="89">
        <v>4623.5385740000002</v>
      </c>
      <c r="V35" s="89">
        <v>4617.484375</v>
      </c>
      <c r="W35" s="89">
        <v>4616.8857420000004</v>
      </c>
      <c r="X35" s="89">
        <v>4622.5307620000003</v>
      </c>
      <c r="Y35" s="89">
        <v>4627.5087890000004</v>
      </c>
      <c r="Z35" s="89">
        <v>4633.4614259999998</v>
      </c>
      <c r="AA35" s="89">
        <v>4639.9770509999998</v>
      </c>
      <c r="AB35" s="89">
        <v>4649.4360349999997</v>
      </c>
      <c r="AC35" s="89">
        <v>4650.1777339999999</v>
      </c>
      <c r="AD35" s="89">
        <v>4642.8535160000001</v>
      </c>
      <c r="AE35" s="89">
        <v>4646.4609380000002</v>
      </c>
      <c r="AF35" s="89">
        <v>4661.1557620000003</v>
      </c>
      <c r="AG35" s="92">
        <v>-2.2560000000000002E-3</v>
      </c>
      <c r="AH35">
        <v>46.348914999999998</v>
      </c>
      <c r="AI35">
        <v>46.08128</v>
      </c>
      <c r="AJ35" s="32">
        <v>-1.7000000000000001E-2</v>
      </c>
    </row>
    <row r="36" spans="1:36" ht="72.75">
      <c r="A36" s="54" t="s">
        <v>3745</v>
      </c>
      <c r="B36" s="88" t="s">
        <v>3724</v>
      </c>
      <c r="C36" s="89">
        <v>46.997394999999997</v>
      </c>
      <c r="D36" s="89">
        <v>48.367187999999999</v>
      </c>
      <c r="E36" s="89">
        <v>48.840888999999997</v>
      </c>
      <c r="F36" s="89">
        <v>48.741549999999997</v>
      </c>
      <c r="G36" s="89">
        <v>48.394592000000003</v>
      </c>
      <c r="H36" s="89">
        <v>47.769526999999997</v>
      </c>
      <c r="I36" s="89">
        <v>46.945366</v>
      </c>
      <c r="J36" s="89">
        <v>46.237301000000002</v>
      </c>
      <c r="K36" s="89">
        <v>45.587302999999999</v>
      </c>
      <c r="L36" s="89">
        <v>44.961219999999997</v>
      </c>
      <c r="M36" s="89">
        <v>44.450096000000002</v>
      </c>
      <c r="N36" s="89">
        <v>44.134995000000004</v>
      </c>
      <c r="O36" s="89">
        <v>44.093451999999999</v>
      </c>
      <c r="P36" s="89">
        <v>44.283028000000002</v>
      </c>
      <c r="Q36" s="89">
        <v>44.730705</v>
      </c>
      <c r="R36" s="89">
        <v>45.414245999999999</v>
      </c>
      <c r="S36" s="89">
        <v>46.434826000000001</v>
      </c>
      <c r="T36" s="89">
        <v>47.786712999999999</v>
      </c>
      <c r="U36" s="89">
        <v>49.478347999999997</v>
      </c>
      <c r="V36" s="89">
        <v>51.585850000000001</v>
      </c>
      <c r="W36" s="89">
        <v>54.127968000000003</v>
      </c>
      <c r="X36" s="89">
        <v>57.057158999999999</v>
      </c>
      <c r="Y36" s="89">
        <v>60.303584999999998</v>
      </c>
      <c r="Z36" s="89">
        <v>63.959395999999998</v>
      </c>
      <c r="AA36" s="89">
        <v>68.052475000000001</v>
      </c>
      <c r="AB36" s="89">
        <v>72.714104000000006</v>
      </c>
      <c r="AC36" s="89">
        <v>77.749099999999999</v>
      </c>
      <c r="AD36" s="89">
        <v>83.156768999999997</v>
      </c>
      <c r="AE36" s="89">
        <v>89.427291999999994</v>
      </c>
      <c r="AF36" s="89">
        <v>96.668953000000002</v>
      </c>
      <c r="AG36" s="92">
        <v>2.5180999999999999E-2</v>
      </c>
      <c r="AH36">
        <v>44.682087000000003</v>
      </c>
      <c r="AI36">
        <v>44.326450000000001</v>
      </c>
      <c r="AJ36" s="32">
        <v>-1.7000000000000001E-2</v>
      </c>
    </row>
    <row r="37" spans="1:36">
      <c r="A37" s="54" t="s">
        <v>3746</v>
      </c>
      <c r="B37" s="88" t="s">
        <v>3726</v>
      </c>
      <c r="C37" s="89">
        <v>1.3243100000000001</v>
      </c>
      <c r="D37" s="89">
        <v>1.516086</v>
      </c>
      <c r="E37" s="89">
        <v>1.6933130000000001</v>
      </c>
      <c r="F37" s="89">
        <v>1.8586180000000001</v>
      </c>
      <c r="G37" s="89">
        <v>2.019209</v>
      </c>
      <c r="H37" s="89">
        <v>2.1709540000000001</v>
      </c>
      <c r="I37" s="89">
        <v>2.309936</v>
      </c>
      <c r="J37" s="89">
        <v>2.4498190000000002</v>
      </c>
      <c r="K37" s="89">
        <v>2.5863390000000002</v>
      </c>
      <c r="L37" s="89">
        <v>2.7183259999999998</v>
      </c>
      <c r="M37" s="89">
        <v>2.8477730000000001</v>
      </c>
      <c r="N37" s="89">
        <v>2.9795199999999999</v>
      </c>
      <c r="O37" s="89">
        <v>3.1201539999999999</v>
      </c>
      <c r="P37" s="89">
        <v>3.2687210000000002</v>
      </c>
      <c r="Q37" s="89">
        <v>3.4208910000000001</v>
      </c>
      <c r="R37" s="89">
        <v>3.5789550000000001</v>
      </c>
      <c r="S37" s="89">
        <v>3.7479100000000001</v>
      </c>
      <c r="T37" s="89">
        <v>3.9238650000000002</v>
      </c>
      <c r="U37" s="89">
        <v>4.1086</v>
      </c>
      <c r="V37" s="89">
        <v>4.3069369999999996</v>
      </c>
      <c r="W37" s="89">
        <v>4.5213640000000002</v>
      </c>
      <c r="X37" s="89">
        <v>4.745323</v>
      </c>
      <c r="Y37" s="89">
        <v>4.9734220000000002</v>
      </c>
      <c r="Z37" s="89">
        <v>5.208405</v>
      </c>
      <c r="AA37" s="89">
        <v>5.4531479999999997</v>
      </c>
      <c r="AB37" s="89">
        <v>5.7137700000000002</v>
      </c>
      <c r="AC37" s="89">
        <v>5.9756749999999998</v>
      </c>
      <c r="AD37" s="89">
        <v>6.2400200000000003</v>
      </c>
      <c r="AE37" s="89">
        <v>6.5260220000000002</v>
      </c>
      <c r="AF37" s="89">
        <v>6.844849</v>
      </c>
      <c r="AG37" s="92">
        <v>5.8276000000000001E-2</v>
      </c>
      <c r="AH37">
        <v>0.232824</v>
      </c>
      <c r="AI37">
        <v>0.231458</v>
      </c>
      <c r="AJ37" s="32">
        <v>-6.7000000000000004E-2</v>
      </c>
    </row>
    <row r="38" spans="1:36">
      <c r="A38" s="54" t="s">
        <v>3747</v>
      </c>
      <c r="B38" s="88" t="s">
        <v>3748</v>
      </c>
      <c r="C38" s="89">
        <v>1.578584</v>
      </c>
      <c r="D38" s="89">
        <v>1.642083</v>
      </c>
      <c r="E38" s="89">
        <v>1.5531219999999999</v>
      </c>
      <c r="F38" s="89">
        <v>1.577604</v>
      </c>
      <c r="G38" s="89">
        <v>1.6098710000000001</v>
      </c>
      <c r="H38" s="89">
        <v>1.626797</v>
      </c>
      <c r="I38" s="89">
        <v>1.6437330000000001</v>
      </c>
      <c r="J38" s="89">
        <v>1.666846</v>
      </c>
      <c r="K38" s="89">
        <v>1.7018519999999999</v>
      </c>
      <c r="L38" s="89">
        <v>1.7316370000000001</v>
      </c>
      <c r="M38" s="89">
        <v>1.7555149999999999</v>
      </c>
      <c r="N38" s="89">
        <v>1.785379</v>
      </c>
      <c r="O38" s="89">
        <v>1.843507</v>
      </c>
      <c r="P38" s="89">
        <v>1.834945</v>
      </c>
      <c r="Q38" s="89">
        <v>1.8669020000000001</v>
      </c>
      <c r="R38" s="89">
        <v>1.9379169999999999</v>
      </c>
      <c r="S38" s="89">
        <v>2.0014780000000001</v>
      </c>
      <c r="T38" s="89">
        <v>2.0326149999999998</v>
      </c>
      <c r="U38" s="89">
        <v>2.0868359999999999</v>
      </c>
      <c r="V38" s="89">
        <v>2.1404719999999999</v>
      </c>
      <c r="W38" s="89">
        <v>2.2006700000000001</v>
      </c>
      <c r="X38" s="89">
        <v>2.2882199999999999</v>
      </c>
      <c r="Y38" s="89">
        <v>2.3784920000000001</v>
      </c>
      <c r="Z38" s="89">
        <v>2.4800369999999998</v>
      </c>
      <c r="AA38" s="89">
        <v>2.59565</v>
      </c>
      <c r="AB38" s="89">
        <v>2.7215060000000002</v>
      </c>
      <c r="AC38" s="89">
        <v>2.8599570000000001</v>
      </c>
      <c r="AD38" s="89">
        <v>3.007593</v>
      </c>
      <c r="AE38" s="89">
        <v>3.1706829999999999</v>
      </c>
      <c r="AF38" s="89">
        <v>3.3523640000000001</v>
      </c>
      <c r="AG38" s="92">
        <v>2.631E-2</v>
      </c>
      <c r="AH38">
        <v>0</v>
      </c>
      <c r="AI38">
        <v>0</v>
      </c>
      <c r="AJ38" t="s">
        <v>112</v>
      </c>
    </row>
    <row r="39" spans="1:36" ht="24.75">
      <c r="A39" s="54" t="s">
        <v>3749</v>
      </c>
      <c r="B39" s="88" t="s">
        <v>3728</v>
      </c>
      <c r="C39" s="89">
        <v>7.6537999999999995E-2</v>
      </c>
      <c r="D39" s="89">
        <v>9.0200000000000002E-2</v>
      </c>
      <c r="E39" s="89">
        <v>0.103405</v>
      </c>
      <c r="F39" s="89">
        <v>0.116059</v>
      </c>
      <c r="G39" s="89">
        <v>0.12839500000000001</v>
      </c>
      <c r="H39" s="89">
        <v>0.13988100000000001</v>
      </c>
      <c r="I39" s="89">
        <v>0.15033199999999999</v>
      </c>
      <c r="J39" s="89">
        <v>0.16052900000000001</v>
      </c>
      <c r="K39" s="89">
        <v>0.17016100000000001</v>
      </c>
      <c r="L39" s="89">
        <v>0.178865</v>
      </c>
      <c r="M39" s="89">
        <v>0.18687799999999999</v>
      </c>
      <c r="N39" s="89">
        <v>0.19444800000000001</v>
      </c>
      <c r="O39" s="89">
        <v>0.20161399999999999</v>
      </c>
      <c r="P39" s="89">
        <v>0.20866299999999999</v>
      </c>
      <c r="Q39" s="89">
        <v>0.216228</v>
      </c>
      <c r="R39" s="89">
        <v>0.22417000000000001</v>
      </c>
      <c r="S39" s="89">
        <v>0.233181</v>
      </c>
      <c r="T39" s="89">
        <v>0.24357799999999999</v>
      </c>
      <c r="U39" s="89">
        <v>0.25422600000000001</v>
      </c>
      <c r="V39" s="89">
        <v>0.26469500000000001</v>
      </c>
      <c r="W39" s="89">
        <v>0.27645700000000001</v>
      </c>
      <c r="X39" s="89">
        <v>0.28980699999999998</v>
      </c>
      <c r="Y39" s="89">
        <v>0.30384499999999998</v>
      </c>
      <c r="Z39" s="89">
        <v>0.31773099999999999</v>
      </c>
      <c r="AA39" s="89">
        <v>0.332038</v>
      </c>
      <c r="AB39" s="89">
        <v>0.34720000000000001</v>
      </c>
      <c r="AC39" s="89">
        <v>0.36238399999999998</v>
      </c>
      <c r="AD39" s="89">
        <v>0.377662</v>
      </c>
      <c r="AE39" s="89">
        <v>0.39459899999999998</v>
      </c>
      <c r="AF39" s="89">
        <v>0.41319299999999998</v>
      </c>
      <c r="AG39" s="92">
        <v>5.9866000000000003E-2</v>
      </c>
      <c r="AH39">
        <v>1.434007</v>
      </c>
      <c r="AI39">
        <v>1.5233730000000001</v>
      </c>
      <c r="AJ39" s="32">
        <v>4.3999999999999997E-2</v>
      </c>
    </row>
    <row r="40" spans="1:36">
      <c r="A40" s="54" t="s">
        <v>3750</v>
      </c>
      <c r="B40" s="88" t="s">
        <v>3730</v>
      </c>
      <c r="C40" s="89">
        <v>0.17952299999999999</v>
      </c>
      <c r="D40" s="89">
        <v>0.36213600000000001</v>
      </c>
      <c r="E40" s="89">
        <v>0.54206699999999997</v>
      </c>
      <c r="F40" s="89">
        <v>0.71720499999999998</v>
      </c>
      <c r="G40" s="89">
        <v>0.89110400000000001</v>
      </c>
      <c r="H40" s="89">
        <v>1.063266</v>
      </c>
      <c r="I40" s="89">
        <v>1.2310570000000001</v>
      </c>
      <c r="J40" s="89">
        <v>1.39991</v>
      </c>
      <c r="K40" s="89">
        <v>1.5718259999999999</v>
      </c>
      <c r="L40" s="89">
        <v>1.7439750000000001</v>
      </c>
      <c r="M40" s="89">
        <v>1.9156880000000001</v>
      </c>
      <c r="N40" s="89">
        <v>2.0870470000000001</v>
      </c>
      <c r="O40" s="89">
        <v>2.2583690000000001</v>
      </c>
      <c r="P40" s="89">
        <v>2.4285399999999999</v>
      </c>
      <c r="Q40" s="89">
        <v>2.5999759999999998</v>
      </c>
      <c r="R40" s="89">
        <v>2.7732060000000001</v>
      </c>
      <c r="S40" s="89">
        <v>2.952922</v>
      </c>
      <c r="T40" s="89">
        <v>3.1384370000000001</v>
      </c>
      <c r="U40" s="89">
        <v>3.3307549999999999</v>
      </c>
      <c r="V40" s="89">
        <v>3.5242749999999998</v>
      </c>
      <c r="W40" s="89">
        <v>3.726855</v>
      </c>
      <c r="X40" s="89">
        <v>3.9380709999999999</v>
      </c>
      <c r="Y40" s="89">
        <v>4.1557440000000003</v>
      </c>
      <c r="Z40" s="89">
        <v>4.3805110000000003</v>
      </c>
      <c r="AA40" s="89">
        <v>4.6136169999999996</v>
      </c>
      <c r="AB40" s="89">
        <v>4.8605869999999998</v>
      </c>
      <c r="AC40" s="89">
        <v>5.1085190000000003</v>
      </c>
      <c r="AD40" s="89">
        <v>5.3570710000000004</v>
      </c>
      <c r="AE40" s="89">
        <v>5.6316069999999998</v>
      </c>
      <c r="AF40" s="89">
        <v>5.9356090000000004</v>
      </c>
      <c r="AG40" s="92">
        <v>0.12821299999999999</v>
      </c>
      <c r="AH40">
        <v>879.32208300000002</v>
      </c>
      <c r="AI40">
        <v>880.51599099999999</v>
      </c>
      <c r="AJ40" s="32">
        <v>-2E-3</v>
      </c>
    </row>
    <row r="41" spans="1:36">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v>334.09484900000001</v>
      </c>
      <c r="AI41">
        <v>334.64166299999999</v>
      </c>
      <c r="AJ41" s="32">
        <v>-2E-3</v>
      </c>
    </row>
    <row r="42" spans="1:36">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v>447.15524299999998</v>
      </c>
      <c r="AI42">
        <v>448.565247</v>
      </c>
      <c r="AJ42" s="32">
        <v>-6.0000000000000001E-3</v>
      </c>
    </row>
    <row r="43" spans="1:36" ht="24.75">
      <c r="A43" s="54" t="s">
        <v>3751</v>
      </c>
      <c r="B43" s="87" t="s">
        <v>3752</v>
      </c>
      <c r="C43" s="90">
        <v>468.24883999999997</v>
      </c>
      <c r="D43" s="90">
        <v>471.07888800000001</v>
      </c>
      <c r="E43" s="90">
        <v>474.24130200000002</v>
      </c>
      <c r="F43" s="90">
        <v>442.51971400000002</v>
      </c>
      <c r="G43" s="90">
        <v>448.956726</v>
      </c>
      <c r="H43" s="90">
        <v>457.64755200000002</v>
      </c>
      <c r="I43" s="90">
        <v>456.70379600000001</v>
      </c>
      <c r="J43" s="90">
        <v>455.44903599999998</v>
      </c>
      <c r="K43" s="90">
        <v>453.94357300000001</v>
      </c>
      <c r="L43" s="90">
        <v>453.61090100000001</v>
      </c>
      <c r="M43" s="90">
        <v>453.71829200000002</v>
      </c>
      <c r="N43" s="90">
        <v>453.838257</v>
      </c>
      <c r="O43" s="90">
        <v>454.42358400000001</v>
      </c>
      <c r="P43" s="90">
        <v>449.776611</v>
      </c>
      <c r="Q43" s="90">
        <v>447.98791499999999</v>
      </c>
      <c r="R43" s="90">
        <v>443.34918199999998</v>
      </c>
      <c r="S43" s="90">
        <v>443.77777099999997</v>
      </c>
      <c r="T43" s="90">
        <v>443.31896999999998</v>
      </c>
      <c r="U43" s="90">
        <v>442.87756300000001</v>
      </c>
      <c r="V43" s="90">
        <v>441.743042</v>
      </c>
      <c r="W43" s="90">
        <v>441.236176</v>
      </c>
      <c r="X43" s="90">
        <v>441.40057400000001</v>
      </c>
      <c r="Y43" s="90">
        <v>440.00219700000002</v>
      </c>
      <c r="Z43" s="90">
        <v>438.087219</v>
      </c>
      <c r="AA43" s="90">
        <v>437.03344700000002</v>
      </c>
      <c r="AB43" s="90">
        <v>436.80850199999998</v>
      </c>
      <c r="AC43" s="90">
        <v>435.68884300000002</v>
      </c>
      <c r="AD43" s="90">
        <v>435.13897700000001</v>
      </c>
      <c r="AE43" s="90">
        <v>435.12530500000003</v>
      </c>
      <c r="AF43" s="90">
        <v>437.26293900000002</v>
      </c>
      <c r="AG43" s="93">
        <v>-2.3579999999999999E-3</v>
      </c>
      <c r="AH43">
        <v>0</v>
      </c>
      <c r="AI43">
        <v>0</v>
      </c>
      <c r="AJ43" t="s">
        <v>112</v>
      </c>
    </row>
    <row r="44" spans="1:36" ht="48.75">
      <c r="A44" s="54" t="s">
        <v>3753</v>
      </c>
      <c r="B44" s="88" t="s">
        <v>3722</v>
      </c>
      <c r="C44" s="89">
        <v>466.74658199999999</v>
      </c>
      <c r="D44" s="89">
        <v>468.05999800000001</v>
      </c>
      <c r="E44" s="89">
        <v>469.18505900000002</v>
      </c>
      <c r="F44" s="89">
        <v>435.459045</v>
      </c>
      <c r="G44" s="89">
        <v>437.88919099999998</v>
      </c>
      <c r="H44" s="89">
        <v>440.86505099999999</v>
      </c>
      <c r="I44" s="89">
        <v>433.00036599999999</v>
      </c>
      <c r="J44" s="89">
        <v>423.47860700000001</v>
      </c>
      <c r="K44" s="89">
        <v>412.46298200000001</v>
      </c>
      <c r="L44" s="89">
        <v>402.75726300000002</v>
      </c>
      <c r="M44" s="89">
        <v>393.64819299999999</v>
      </c>
      <c r="N44" s="89">
        <v>384.74282799999997</v>
      </c>
      <c r="O44" s="89">
        <v>376.411652</v>
      </c>
      <c r="P44" s="89">
        <v>364.013214</v>
      </c>
      <c r="Q44" s="89">
        <v>354.24575800000002</v>
      </c>
      <c r="R44" s="89">
        <v>342.53298999999998</v>
      </c>
      <c r="S44" s="89">
        <v>334.996399</v>
      </c>
      <c r="T44" s="89">
        <v>326.97082499999999</v>
      </c>
      <c r="U44" s="89">
        <v>319.149719</v>
      </c>
      <c r="V44" s="89">
        <v>311.02734400000003</v>
      </c>
      <c r="W44" s="89">
        <v>303.54150399999997</v>
      </c>
      <c r="X44" s="89">
        <v>296.68661500000002</v>
      </c>
      <c r="Y44" s="89">
        <v>288.96017499999999</v>
      </c>
      <c r="Z44" s="89">
        <v>281.100616</v>
      </c>
      <c r="AA44" s="89">
        <v>273.98956299999998</v>
      </c>
      <c r="AB44" s="89">
        <v>267.56451399999997</v>
      </c>
      <c r="AC44" s="89">
        <v>260.75457799999998</v>
      </c>
      <c r="AD44" s="89">
        <v>254.449524</v>
      </c>
      <c r="AE44" s="89">
        <v>248.602814</v>
      </c>
      <c r="AF44" s="89">
        <v>244.09139999999999</v>
      </c>
      <c r="AG44" s="92">
        <v>-2.2105E-2</v>
      </c>
      <c r="AH44">
        <v>98.071976000000006</v>
      </c>
      <c r="AI44">
        <v>97.309059000000005</v>
      </c>
      <c r="AJ44" s="32">
        <v>3.1E-2</v>
      </c>
    </row>
    <row r="45" spans="1:36" ht="24.75">
      <c r="A45" s="54" t="s">
        <v>3754</v>
      </c>
      <c r="B45" s="88" t="s">
        <v>3755</v>
      </c>
      <c r="C45" s="89">
        <v>0</v>
      </c>
      <c r="D45" s="89">
        <v>0</v>
      </c>
      <c r="E45" s="89">
        <v>0</v>
      </c>
      <c r="F45" s="89">
        <v>0</v>
      </c>
      <c r="G45" s="89">
        <v>0</v>
      </c>
      <c r="H45" s="89">
        <v>0</v>
      </c>
      <c r="I45" s="89">
        <v>0</v>
      </c>
      <c r="J45" s="89">
        <v>0</v>
      </c>
      <c r="K45" s="89">
        <v>0</v>
      </c>
      <c r="L45" s="89">
        <v>0</v>
      </c>
      <c r="M45" s="89">
        <v>0</v>
      </c>
      <c r="N45" s="89">
        <v>0</v>
      </c>
      <c r="O45" s="89">
        <v>0</v>
      </c>
      <c r="P45" s="89">
        <v>0</v>
      </c>
      <c r="Q45" s="89">
        <v>0</v>
      </c>
      <c r="R45" s="89">
        <v>0</v>
      </c>
      <c r="S45" s="89">
        <v>0</v>
      </c>
      <c r="T45" s="89">
        <v>0</v>
      </c>
      <c r="U45" s="89">
        <v>0</v>
      </c>
      <c r="V45" s="89">
        <v>0</v>
      </c>
      <c r="W45" s="89">
        <v>0</v>
      </c>
      <c r="X45" s="89">
        <v>0</v>
      </c>
      <c r="Y45" s="89">
        <v>0</v>
      </c>
      <c r="Z45" s="89">
        <v>0</v>
      </c>
      <c r="AA45" s="89">
        <v>0</v>
      </c>
      <c r="AB45" s="89">
        <v>0</v>
      </c>
      <c r="AC45" s="89">
        <v>0</v>
      </c>
      <c r="AD45" s="89">
        <v>0</v>
      </c>
      <c r="AE45" s="89">
        <v>0</v>
      </c>
      <c r="AF45" s="89">
        <v>0</v>
      </c>
      <c r="AG45" s="92" t="s">
        <v>3739</v>
      </c>
      <c r="AH45">
        <v>4144.0703119999998</v>
      </c>
      <c r="AI45">
        <v>4203.2158200000003</v>
      </c>
      <c r="AJ45" s="32">
        <v>2.1000000000000001E-2</v>
      </c>
    </row>
    <row r="46" spans="1:36" ht="60.75">
      <c r="A46" s="54" t="s">
        <v>3756</v>
      </c>
      <c r="B46" s="88" t="s">
        <v>3757</v>
      </c>
      <c r="C46" s="89">
        <v>0</v>
      </c>
      <c r="D46" s="89">
        <v>0</v>
      </c>
      <c r="E46" s="89">
        <v>0</v>
      </c>
      <c r="F46" s="89">
        <v>0</v>
      </c>
      <c r="G46" s="89">
        <v>0</v>
      </c>
      <c r="H46" s="89">
        <v>0</v>
      </c>
      <c r="I46" s="89">
        <v>0</v>
      </c>
      <c r="J46" s="89">
        <v>0</v>
      </c>
      <c r="K46" s="89">
        <v>0</v>
      </c>
      <c r="L46" s="89">
        <v>0</v>
      </c>
      <c r="M46" s="89">
        <v>0</v>
      </c>
      <c r="N46" s="89">
        <v>0</v>
      </c>
      <c r="O46" s="89">
        <v>0</v>
      </c>
      <c r="P46" s="89">
        <v>0</v>
      </c>
      <c r="Q46" s="89">
        <v>0</v>
      </c>
      <c r="R46" s="89">
        <v>0</v>
      </c>
      <c r="S46" s="89">
        <v>0</v>
      </c>
      <c r="T46" s="89">
        <v>0</v>
      </c>
      <c r="U46" s="89">
        <v>0</v>
      </c>
      <c r="V46" s="89">
        <v>0</v>
      </c>
      <c r="W46" s="89">
        <v>0</v>
      </c>
      <c r="X46" s="89">
        <v>0</v>
      </c>
      <c r="Y46" s="89">
        <v>0</v>
      </c>
      <c r="Z46" s="89">
        <v>0</v>
      </c>
      <c r="AA46" s="89">
        <v>0</v>
      </c>
      <c r="AB46" s="89">
        <v>0</v>
      </c>
      <c r="AC46" s="89">
        <v>0</v>
      </c>
      <c r="AD46" s="89">
        <v>0</v>
      </c>
      <c r="AE46" s="89">
        <v>0</v>
      </c>
      <c r="AF46" s="89">
        <v>0</v>
      </c>
      <c r="AG46" s="92" t="s">
        <v>3739</v>
      </c>
      <c r="AH46">
        <v>4121.7119140000004</v>
      </c>
      <c r="AI46">
        <v>4180.857422</v>
      </c>
      <c r="AJ46" s="32">
        <v>2.1000000000000001E-2</v>
      </c>
    </row>
    <row r="47" spans="1:36" ht="48.75">
      <c r="A47" s="54" t="s">
        <v>3758</v>
      </c>
      <c r="B47" s="88" t="s">
        <v>3759</v>
      </c>
      <c r="C47" s="89">
        <v>1.502254</v>
      </c>
      <c r="D47" s="89">
        <v>3.018894</v>
      </c>
      <c r="E47" s="89">
        <v>5.0562379999999996</v>
      </c>
      <c r="F47" s="89">
        <v>7.0606559999999998</v>
      </c>
      <c r="G47" s="89">
        <v>11.067543000000001</v>
      </c>
      <c r="H47" s="89">
        <v>16.782509000000001</v>
      </c>
      <c r="I47" s="89">
        <v>23.703420999999999</v>
      </c>
      <c r="J47" s="89">
        <v>31.97044</v>
      </c>
      <c r="K47" s="89">
        <v>41.480578999999999</v>
      </c>
      <c r="L47" s="89">
        <v>50.853653000000001</v>
      </c>
      <c r="M47" s="89">
        <v>60.070095000000002</v>
      </c>
      <c r="N47" s="89">
        <v>69.095436000000007</v>
      </c>
      <c r="O47" s="89">
        <v>78.011948000000004</v>
      </c>
      <c r="P47" s="89">
        <v>85.763396999999998</v>
      </c>
      <c r="Q47" s="89">
        <v>93.742142000000001</v>
      </c>
      <c r="R47" s="89">
        <v>100.816208</v>
      </c>
      <c r="S47" s="89">
        <v>108.78138</v>
      </c>
      <c r="T47" s="89">
        <v>116.348152</v>
      </c>
      <c r="U47" s="89">
        <v>123.727859</v>
      </c>
      <c r="V47" s="89">
        <v>130.71568300000001</v>
      </c>
      <c r="W47" s="89">
        <v>137.694672</v>
      </c>
      <c r="X47" s="89">
        <v>144.713943</v>
      </c>
      <c r="Y47" s="89">
        <v>151.04200700000001</v>
      </c>
      <c r="Z47" s="89">
        <v>156.98658800000001</v>
      </c>
      <c r="AA47" s="89">
        <v>163.04388399999999</v>
      </c>
      <c r="AB47" s="89">
        <v>169.243988</v>
      </c>
      <c r="AC47" s="89">
        <v>174.93424999999999</v>
      </c>
      <c r="AD47" s="89">
        <v>180.68945299999999</v>
      </c>
      <c r="AE47" s="89">
        <v>186.522491</v>
      </c>
      <c r="AF47" s="89">
        <v>193.17152400000001</v>
      </c>
      <c r="AG47" s="92">
        <v>0.182309</v>
      </c>
      <c r="AH47">
        <v>22.358381000000001</v>
      </c>
      <c r="AI47">
        <v>22.358315000000001</v>
      </c>
      <c r="AJ47" s="32">
        <v>0</v>
      </c>
    </row>
    <row r="48" spans="1:36">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v>554.37951699999996</v>
      </c>
      <c r="AI48">
        <v>554.70135500000004</v>
      </c>
      <c r="AJ48" s="32">
        <v>1E-3</v>
      </c>
    </row>
    <row r="49" spans="1:36" ht="24.75">
      <c r="A49" s="54" t="s">
        <v>3760</v>
      </c>
      <c r="B49" s="87" t="s">
        <v>154</v>
      </c>
      <c r="C49" s="90">
        <v>75.169692999999995</v>
      </c>
      <c r="D49" s="90">
        <v>77.553368000000006</v>
      </c>
      <c r="E49" s="90">
        <v>76.937827999999996</v>
      </c>
      <c r="F49" s="90">
        <v>74.883780999999999</v>
      </c>
      <c r="G49" s="90">
        <v>73.008735999999999</v>
      </c>
      <c r="H49" s="90">
        <v>70.952270999999996</v>
      </c>
      <c r="I49" s="90">
        <v>68.639519000000007</v>
      </c>
      <c r="J49" s="90">
        <v>66.460136000000006</v>
      </c>
      <c r="K49" s="90">
        <v>64.220459000000005</v>
      </c>
      <c r="L49" s="90">
        <v>62.007294000000002</v>
      </c>
      <c r="M49" s="90">
        <v>60.828522</v>
      </c>
      <c r="N49" s="90">
        <v>59.650131000000002</v>
      </c>
      <c r="O49" s="90">
        <v>58.55489</v>
      </c>
      <c r="P49" s="90">
        <v>57.362952999999997</v>
      </c>
      <c r="Q49" s="90">
        <v>56.156143</v>
      </c>
      <c r="R49" s="90">
        <v>54.998362999999998</v>
      </c>
      <c r="S49" s="90">
        <v>53.933726999999998</v>
      </c>
      <c r="T49" s="90">
        <v>52.840007999999997</v>
      </c>
      <c r="U49" s="90">
        <v>51.828865</v>
      </c>
      <c r="V49" s="90">
        <v>50.803615999999998</v>
      </c>
      <c r="W49" s="90">
        <v>50.346043000000002</v>
      </c>
      <c r="X49" s="90">
        <v>49.869534000000002</v>
      </c>
      <c r="Y49" s="90">
        <v>49.358772000000002</v>
      </c>
      <c r="Z49" s="90">
        <v>48.884739000000003</v>
      </c>
      <c r="AA49" s="90">
        <v>48.413406000000002</v>
      </c>
      <c r="AB49" s="90">
        <v>47.972458000000003</v>
      </c>
      <c r="AC49" s="90">
        <v>47.419342</v>
      </c>
      <c r="AD49" s="90">
        <v>46.793990999999998</v>
      </c>
      <c r="AE49" s="90">
        <v>46.348914999999998</v>
      </c>
      <c r="AF49" s="90">
        <v>46.08128</v>
      </c>
      <c r="AG49" s="93">
        <v>-1.6732E-2</v>
      </c>
      <c r="AH49">
        <v>416.15707400000002</v>
      </c>
      <c r="AI49">
        <v>416.39840700000002</v>
      </c>
      <c r="AJ49" s="32">
        <v>1E-3</v>
      </c>
    </row>
    <row r="50" spans="1:36" ht="48.75">
      <c r="A50" s="54" t="s">
        <v>3761</v>
      </c>
      <c r="B50" s="88" t="s">
        <v>3722</v>
      </c>
      <c r="C50" s="89">
        <v>73.017257999999998</v>
      </c>
      <c r="D50" s="89">
        <v>75.437629999999999</v>
      </c>
      <c r="E50" s="89">
        <v>74.942642000000006</v>
      </c>
      <c r="F50" s="89">
        <v>72.962173000000007</v>
      </c>
      <c r="G50" s="89">
        <v>71.154540999999995</v>
      </c>
      <c r="H50" s="89">
        <v>69.167182999999994</v>
      </c>
      <c r="I50" s="89">
        <v>66.929717999999994</v>
      </c>
      <c r="J50" s="89">
        <v>64.821083000000002</v>
      </c>
      <c r="K50" s="89">
        <v>62.652237</v>
      </c>
      <c r="L50" s="89">
        <v>60.509067999999999</v>
      </c>
      <c r="M50" s="89">
        <v>59.375098999999999</v>
      </c>
      <c r="N50" s="89">
        <v>58.240456000000002</v>
      </c>
      <c r="O50" s="89">
        <v>57.186782999999998</v>
      </c>
      <c r="P50" s="89">
        <v>56.037548000000001</v>
      </c>
      <c r="Q50" s="89">
        <v>54.872925000000002</v>
      </c>
      <c r="R50" s="89">
        <v>53.753525000000003</v>
      </c>
      <c r="S50" s="89">
        <v>52.725825999999998</v>
      </c>
      <c r="T50" s="89">
        <v>51.671089000000002</v>
      </c>
      <c r="U50" s="89">
        <v>50.697575000000001</v>
      </c>
      <c r="V50" s="89">
        <v>49.681941999999999</v>
      </c>
      <c r="W50" s="89">
        <v>49.175784999999998</v>
      </c>
      <c r="X50" s="89">
        <v>48.648246999999998</v>
      </c>
      <c r="Y50" s="89">
        <v>48.084274000000001</v>
      </c>
      <c r="Z50" s="89">
        <v>47.552925000000002</v>
      </c>
      <c r="AA50" s="89">
        <v>47.020828000000002</v>
      </c>
      <c r="AB50" s="89">
        <v>46.514626</v>
      </c>
      <c r="AC50" s="89">
        <v>45.895980999999999</v>
      </c>
      <c r="AD50" s="89">
        <v>45.203902999999997</v>
      </c>
      <c r="AE50" s="89">
        <v>44.682087000000003</v>
      </c>
      <c r="AF50" s="89">
        <v>44.326450000000001</v>
      </c>
      <c r="AG50" s="92">
        <v>-1.7063999999999999E-2</v>
      </c>
      <c r="AH50">
        <v>19.085204999999998</v>
      </c>
      <c r="AI50">
        <v>19.096606999999999</v>
      </c>
      <c r="AJ50" s="32">
        <v>-2E-3</v>
      </c>
    </row>
    <row r="51" spans="1:36" ht="24.75">
      <c r="A51" s="54" t="s">
        <v>3762</v>
      </c>
      <c r="B51" s="88" t="s">
        <v>3763</v>
      </c>
      <c r="C51" s="89">
        <v>1.7114860000000001</v>
      </c>
      <c r="D51" s="89">
        <v>1.6128480000000001</v>
      </c>
      <c r="E51" s="89">
        <v>1.4495020000000001</v>
      </c>
      <c r="F51" s="89">
        <v>1.347504</v>
      </c>
      <c r="G51" s="89">
        <v>1.2532080000000001</v>
      </c>
      <c r="H51" s="89">
        <v>1.1653819999999999</v>
      </c>
      <c r="I51" s="89">
        <v>1.073898</v>
      </c>
      <c r="J51" s="89">
        <v>0.98857200000000001</v>
      </c>
      <c r="K51" s="89">
        <v>0.90627199999999997</v>
      </c>
      <c r="L51" s="89">
        <v>0.82484000000000002</v>
      </c>
      <c r="M51" s="89">
        <v>0.75754299999999997</v>
      </c>
      <c r="N51" s="89">
        <v>0.693527</v>
      </c>
      <c r="O51" s="89">
        <v>0.63092499999999996</v>
      </c>
      <c r="P51" s="89">
        <v>0.57072699999999998</v>
      </c>
      <c r="Q51" s="89">
        <v>0.513567</v>
      </c>
      <c r="R51" s="89">
        <v>0.465084</v>
      </c>
      <c r="S51" s="89">
        <v>0.41512900000000003</v>
      </c>
      <c r="T51" s="89">
        <v>0.36051800000000001</v>
      </c>
      <c r="U51" s="89">
        <v>0.304753</v>
      </c>
      <c r="V51" s="89">
        <v>0.25576300000000002</v>
      </c>
      <c r="W51" s="89">
        <v>0.25337700000000002</v>
      </c>
      <c r="X51" s="89">
        <v>0.25087799999999999</v>
      </c>
      <c r="Y51" s="89">
        <v>0.24824499999999999</v>
      </c>
      <c r="Z51" s="89">
        <v>0.24580399999999999</v>
      </c>
      <c r="AA51" s="89">
        <v>0.24337800000000001</v>
      </c>
      <c r="AB51" s="89">
        <v>0.24110400000000001</v>
      </c>
      <c r="AC51" s="89">
        <v>0.23829500000000001</v>
      </c>
      <c r="AD51" s="89">
        <v>0.23511299999999999</v>
      </c>
      <c r="AE51" s="89">
        <v>0.232824</v>
      </c>
      <c r="AF51" s="89">
        <v>0.231458</v>
      </c>
      <c r="AG51" s="92">
        <v>-6.6664000000000001E-2</v>
      </c>
      <c r="AH51">
        <v>119.13723</v>
      </c>
      <c r="AI51">
        <v>119.206306</v>
      </c>
      <c r="AJ51" s="32">
        <v>1E-3</v>
      </c>
    </row>
    <row r="52" spans="1:36" ht="60.75">
      <c r="A52" s="54" t="s">
        <v>3764</v>
      </c>
      <c r="B52" s="88" t="s">
        <v>3757</v>
      </c>
      <c r="C52" s="89">
        <v>0</v>
      </c>
      <c r="D52" s="89">
        <v>0</v>
      </c>
      <c r="E52" s="89">
        <v>0</v>
      </c>
      <c r="F52" s="89">
        <v>0</v>
      </c>
      <c r="G52" s="89">
        <v>0</v>
      </c>
      <c r="H52" s="89">
        <v>0</v>
      </c>
      <c r="I52" s="89">
        <v>0</v>
      </c>
      <c r="J52" s="89">
        <v>0</v>
      </c>
      <c r="K52" s="89">
        <v>0</v>
      </c>
      <c r="L52" s="89">
        <v>0</v>
      </c>
      <c r="M52" s="89">
        <v>0</v>
      </c>
      <c r="N52" s="89">
        <v>0</v>
      </c>
      <c r="O52" s="89">
        <v>0</v>
      </c>
      <c r="P52" s="89">
        <v>0</v>
      </c>
      <c r="Q52" s="89">
        <v>0</v>
      </c>
      <c r="R52" s="89">
        <v>0</v>
      </c>
      <c r="S52" s="89">
        <v>0</v>
      </c>
      <c r="T52" s="89">
        <v>0</v>
      </c>
      <c r="U52" s="89">
        <v>0</v>
      </c>
      <c r="V52" s="89">
        <v>0</v>
      </c>
      <c r="W52" s="89">
        <v>0</v>
      </c>
      <c r="X52" s="89">
        <v>0</v>
      </c>
      <c r="Y52" s="89">
        <v>0</v>
      </c>
      <c r="Z52" s="89">
        <v>0</v>
      </c>
      <c r="AA52" s="89">
        <v>0</v>
      </c>
      <c r="AB52" s="89">
        <v>0</v>
      </c>
      <c r="AC52" s="89">
        <v>0</v>
      </c>
      <c r="AD52" s="89">
        <v>0</v>
      </c>
      <c r="AE52" s="89">
        <v>0</v>
      </c>
      <c r="AF52" s="89">
        <v>0</v>
      </c>
      <c r="AG52" s="92" t="s">
        <v>3739</v>
      </c>
      <c r="AH52">
        <v>213.01475500000001</v>
      </c>
      <c r="AI52">
        <v>210.57737700000001</v>
      </c>
      <c r="AJ52" s="32">
        <v>6.0000000000000001E-3</v>
      </c>
    </row>
    <row r="53" spans="1:36" ht="48.75">
      <c r="A53" s="54" t="s">
        <v>3765</v>
      </c>
      <c r="B53" s="88" t="s">
        <v>3759</v>
      </c>
      <c r="C53" s="89">
        <v>0.440946</v>
      </c>
      <c r="D53" s="89">
        <v>0.50288900000000003</v>
      </c>
      <c r="E53" s="89">
        <v>0.545682</v>
      </c>
      <c r="F53" s="89">
        <v>0.57410099999999997</v>
      </c>
      <c r="G53" s="89">
        <v>0.60097900000000004</v>
      </c>
      <c r="H53" s="89">
        <v>0.61970499999999995</v>
      </c>
      <c r="I53" s="89">
        <v>0.63590100000000005</v>
      </c>
      <c r="J53" s="89">
        <v>0.65048399999999995</v>
      </c>
      <c r="K53" s="89">
        <v>0.66195300000000001</v>
      </c>
      <c r="L53" s="89">
        <v>0.67338399999999998</v>
      </c>
      <c r="M53" s="89">
        <v>0.69588000000000005</v>
      </c>
      <c r="N53" s="89">
        <v>0.71614999999999995</v>
      </c>
      <c r="O53" s="89">
        <v>0.73718399999999995</v>
      </c>
      <c r="P53" s="89">
        <v>0.75467799999999996</v>
      </c>
      <c r="Q53" s="89">
        <v>0.76964900000000003</v>
      </c>
      <c r="R53" s="89">
        <v>0.779756</v>
      </c>
      <c r="S53" s="89">
        <v>0.79277600000000004</v>
      </c>
      <c r="T53" s="89">
        <v>0.80840000000000001</v>
      </c>
      <c r="U53" s="89">
        <v>0.82653799999999999</v>
      </c>
      <c r="V53" s="89">
        <v>0.86590999999999996</v>
      </c>
      <c r="W53" s="89">
        <v>0.916883</v>
      </c>
      <c r="X53" s="89">
        <v>0.97040899999999997</v>
      </c>
      <c r="Y53" s="89">
        <v>1.0262519999999999</v>
      </c>
      <c r="Z53" s="89">
        <v>1.086009</v>
      </c>
      <c r="AA53" s="89">
        <v>1.1492020000000001</v>
      </c>
      <c r="AB53" s="89">
        <v>1.216726</v>
      </c>
      <c r="AC53" s="89">
        <v>1.2850699999999999</v>
      </c>
      <c r="AD53" s="89">
        <v>1.354975</v>
      </c>
      <c r="AE53" s="89">
        <v>1.434007</v>
      </c>
      <c r="AF53" s="89">
        <v>1.5233730000000001</v>
      </c>
      <c r="AG53" s="92">
        <v>4.3677000000000001E-2</v>
      </c>
      <c r="AH53">
        <v>87.816879</v>
      </c>
      <c r="AI53">
        <v>86.980957000000004</v>
      </c>
      <c r="AJ53" s="32">
        <v>5.0000000000000001E-3</v>
      </c>
    </row>
    <row r="54" spans="1:36">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v>11.712026</v>
      </c>
      <c r="AI54">
        <v>11.616365999999999</v>
      </c>
      <c r="AJ54" s="32">
        <v>6.0000000000000001E-3</v>
      </c>
    </row>
    <row r="55" spans="1:36" ht="24.75">
      <c r="A55" s="54" t="s">
        <v>3766</v>
      </c>
      <c r="B55" s="87" t="s">
        <v>155</v>
      </c>
      <c r="C55" s="90">
        <v>927.45135500000004</v>
      </c>
      <c r="D55" s="90">
        <v>990.02081299999998</v>
      </c>
      <c r="E55" s="90">
        <v>884.05950900000005</v>
      </c>
      <c r="F55" s="90">
        <v>884.70709199999999</v>
      </c>
      <c r="G55" s="90">
        <v>887.06121800000005</v>
      </c>
      <c r="H55" s="90">
        <v>885.41760299999999</v>
      </c>
      <c r="I55" s="90">
        <v>881.61273200000005</v>
      </c>
      <c r="J55" s="90">
        <v>880.34258999999997</v>
      </c>
      <c r="K55" s="90">
        <v>880.76928699999996</v>
      </c>
      <c r="L55" s="90">
        <v>879.92974900000002</v>
      </c>
      <c r="M55" s="90">
        <v>884.78594999999996</v>
      </c>
      <c r="N55" s="90">
        <v>884.65515100000005</v>
      </c>
      <c r="O55" s="90">
        <v>885.21844499999997</v>
      </c>
      <c r="P55" s="90">
        <v>886.28894000000003</v>
      </c>
      <c r="Q55" s="90">
        <v>887.35192900000004</v>
      </c>
      <c r="R55" s="90">
        <v>889.09478799999999</v>
      </c>
      <c r="S55" s="90">
        <v>891.03912400000002</v>
      </c>
      <c r="T55" s="90">
        <v>890.64679000000001</v>
      </c>
      <c r="U55" s="90">
        <v>892.27447500000005</v>
      </c>
      <c r="V55" s="90">
        <v>887.78131099999996</v>
      </c>
      <c r="W55" s="90">
        <v>886.33569299999999</v>
      </c>
      <c r="X55" s="90">
        <v>884.98419200000001</v>
      </c>
      <c r="Y55" s="90">
        <v>881.27642800000001</v>
      </c>
      <c r="Z55" s="90">
        <v>879.00164800000005</v>
      </c>
      <c r="AA55" s="90">
        <v>879.11547900000005</v>
      </c>
      <c r="AB55" s="90">
        <v>878.01025400000003</v>
      </c>
      <c r="AC55" s="90">
        <v>877.70593299999996</v>
      </c>
      <c r="AD55" s="90">
        <v>878.74401899999998</v>
      </c>
      <c r="AE55" s="90">
        <v>879.32208300000002</v>
      </c>
      <c r="AF55" s="90">
        <v>880.51599099999999</v>
      </c>
      <c r="AG55" s="93">
        <v>-1.789E-3</v>
      </c>
      <c r="AH55">
        <v>4.9189999999999998E-3</v>
      </c>
      <c r="AI55">
        <v>4.8370000000000002E-3</v>
      </c>
      <c r="AJ55" s="32">
        <v>-2E-3</v>
      </c>
    </row>
    <row r="56" spans="1:36" ht="48.75">
      <c r="A56" s="54" t="s">
        <v>3767</v>
      </c>
      <c r="B56" s="88" t="s">
        <v>3722</v>
      </c>
      <c r="C56" s="89">
        <v>351.65612800000002</v>
      </c>
      <c r="D56" s="89">
        <v>238.17157</v>
      </c>
      <c r="E56" s="89">
        <v>341.49670400000002</v>
      </c>
      <c r="F56" s="89">
        <v>337.37942500000003</v>
      </c>
      <c r="G56" s="89">
        <v>332.16564899999997</v>
      </c>
      <c r="H56" s="89">
        <v>331.91503899999998</v>
      </c>
      <c r="I56" s="89">
        <v>335.13259900000003</v>
      </c>
      <c r="J56" s="89">
        <v>337.84320100000002</v>
      </c>
      <c r="K56" s="89">
        <v>338.748535</v>
      </c>
      <c r="L56" s="89">
        <v>341.154968</v>
      </c>
      <c r="M56" s="89">
        <v>339.24258400000002</v>
      </c>
      <c r="N56" s="89">
        <v>339.37771600000002</v>
      </c>
      <c r="O56" s="89">
        <v>339.98928799999999</v>
      </c>
      <c r="P56" s="89">
        <v>339.515198</v>
      </c>
      <c r="Q56" s="89">
        <v>338.44873000000001</v>
      </c>
      <c r="R56" s="89">
        <v>336.32299799999998</v>
      </c>
      <c r="S56" s="89">
        <v>333.43383799999998</v>
      </c>
      <c r="T56" s="89">
        <v>333.31323200000003</v>
      </c>
      <c r="U56" s="89">
        <v>332.17944299999999</v>
      </c>
      <c r="V56" s="89">
        <v>334.76266500000003</v>
      </c>
      <c r="W56" s="89">
        <v>335.45147700000001</v>
      </c>
      <c r="X56" s="89">
        <v>336.63207999999997</v>
      </c>
      <c r="Y56" s="89">
        <v>337.43170199999997</v>
      </c>
      <c r="Z56" s="89">
        <v>336.05450400000001</v>
      </c>
      <c r="AA56" s="89">
        <v>335.15737899999999</v>
      </c>
      <c r="AB56" s="89">
        <v>333.87554899999998</v>
      </c>
      <c r="AC56" s="89">
        <v>333.81549100000001</v>
      </c>
      <c r="AD56" s="89">
        <v>333.91772500000002</v>
      </c>
      <c r="AE56" s="89">
        <v>334.09484900000001</v>
      </c>
      <c r="AF56" s="89">
        <v>334.64166299999999</v>
      </c>
      <c r="AG56" s="92">
        <v>-1.709E-3</v>
      </c>
      <c r="AH56">
        <v>46.7896</v>
      </c>
      <c r="AI56">
        <v>44.974155000000003</v>
      </c>
      <c r="AJ56" s="32">
        <v>0</v>
      </c>
    </row>
    <row r="57" spans="1:36" ht="24.75">
      <c r="A57" s="54" t="s">
        <v>3768</v>
      </c>
      <c r="B57" s="88" t="s">
        <v>3763</v>
      </c>
      <c r="C57" s="89">
        <v>535.95062299999995</v>
      </c>
      <c r="D57" s="89">
        <v>727.49896200000001</v>
      </c>
      <c r="E57" s="89">
        <v>503.42858899999999</v>
      </c>
      <c r="F57" s="89">
        <v>502.77362099999999</v>
      </c>
      <c r="G57" s="89">
        <v>507.00457799999998</v>
      </c>
      <c r="H57" s="89">
        <v>500.63662699999998</v>
      </c>
      <c r="I57" s="89">
        <v>488.62951700000002</v>
      </c>
      <c r="J57" s="89">
        <v>483.53585800000002</v>
      </c>
      <c r="K57" s="89">
        <v>482.90744000000001</v>
      </c>
      <c r="L57" s="89">
        <v>478.91043100000002</v>
      </c>
      <c r="M57" s="89">
        <v>490.33029199999999</v>
      </c>
      <c r="N57" s="89">
        <v>488.39150999999998</v>
      </c>
      <c r="O57" s="89">
        <v>488.33117700000003</v>
      </c>
      <c r="P57" s="89">
        <v>489.60311899999999</v>
      </c>
      <c r="Q57" s="89">
        <v>490.947113</v>
      </c>
      <c r="R57" s="89">
        <v>494.14855999999997</v>
      </c>
      <c r="S57" s="89">
        <v>497.88388099999997</v>
      </c>
      <c r="T57" s="89">
        <v>495.34140000000002</v>
      </c>
      <c r="U57" s="89">
        <v>498.27636699999999</v>
      </c>
      <c r="V57" s="89">
        <v>484.67297400000001</v>
      </c>
      <c r="W57" s="89">
        <v>479.240387</v>
      </c>
      <c r="X57" s="89">
        <v>474.04070999999999</v>
      </c>
      <c r="Y57" s="89">
        <v>462.37161300000002</v>
      </c>
      <c r="Z57" s="89">
        <v>454.591339</v>
      </c>
      <c r="AA57" s="89">
        <v>453.270355</v>
      </c>
      <c r="AB57" s="89">
        <v>448.61398300000002</v>
      </c>
      <c r="AC57" s="89">
        <v>446.11673000000002</v>
      </c>
      <c r="AD57" s="89">
        <v>447.29937699999999</v>
      </c>
      <c r="AE57" s="89">
        <v>447.15524299999998</v>
      </c>
      <c r="AF57" s="89">
        <v>448.565247</v>
      </c>
      <c r="AG57" s="92">
        <v>-6.1190000000000003E-3</v>
      </c>
      <c r="AH57">
        <v>22.419288999999999</v>
      </c>
      <c r="AI57">
        <v>22.166677</v>
      </c>
      <c r="AJ57" s="32">
        <v>5.0000000000000001E-3</v>
      </c>
    </row>
    <row r="58" spans="1:36" ht="60.75">
      <c r="A58" s="54" t="s">
        <v>3769</v>
      </c>
      <c r="B58" s="88" t="s">
        <v>3757</v>
      </c>
      <c r="C58" s="89">
        <v>0</v>
      </c>
      <c r="D58" s="89">
        <v>0</v>
      </c>
      <c r="E58" s="89">
        <v>0</v>
      </c>
      <c r="F58" s="89">
        <v>0</v>
      </c>
      <c r="G58" s="89">
        <v>0</v>
      </c>
      <c r="H58" s="89">
        <v>0</v>
      </c>
      <c r="I58" s="89">
        <v>0</v>
      </c>
      <c r="J58" s="89">
        <v>0</v>
      </c>
      <c r="K58" s="89">
        <v>0</v>
      </c>
      <c r="L58" s="89">
        <v>0</v>
      </c>
      <c r="M58" s="89">
        <v>0</v>
      </c>
      <c r="N58" s="89">
        <v>0</v>
      </c>
      <c r="O58" s="89">
        <v>0</v>
      </c>
      <c r="P58" s="89">
        <v>0</v>
      </c>
      <c r="Q58" s="89">
        <v>0</v>
      </c>
      <c r="R58" s="89">
        <v>0</v>
      </c>
      <c r="S58" s="89">
        <v>0</v>
      </c>
      <c r="T58" s="89">
        <v>0</v>
      </c>
      <c r="U58" s="89">
        <v>0</v>
      </c>
      <c r="V58" s="89">
        <v>0</v>
      </c>
      <c r="W58" s="89">
        <v>0</v>
      </c>
      <c r="X58" s="89">
        <v>0</v>
      </c>
      <c r="Y58" s="89">
        <v>0</v>
      </c>
      <c r="Z58" s="89">
        <v>0</v>
      </c>
      <c r="AA58" s="89">
        <v>0</v>
      </c>
      <c r="AB58" s="89">
        <v>0</v>
      </c>
      <c r="AC58" s="89">
        <v>0</v>
      </c>
      <c r="AD58" s="89">
        <v>0</v>
      </c>
      <c r="AE58" s="89">
        <v>0</v>
      </c>
      <c r="AF58" s="89">
        <v>0</v>
      </c>
      <c r="AG58" s="92" t="s">
        <v>3739</v>
      </c>
      <c r="AH58">
        <v>1.3559969999999999</v>
      </c>
      <c r="AI58">
        <v>1.3470800000000001</v>
      </c>
      <c r="AJ58" s="32">
        <v>0.01</v>
      </c>
    </row>
    <row r="59" spans="1:36" ht="48.75">
      <c r="A59" s="54" t="s">
        <v>3770</v>
      </c>
      <c r="B59" s="88" t="s">
        <v>3759</v>
      </c>
      <c r="C59" s="89">
        <v>39.844611999999998</v>
      </c>
      <c r="D59" s="89">
        <v>24.350292</v>
      </c>
      <c r="E59" s="89">
        <v>39.134216000000002</v>
      </c>
      <c r="F59" s="89">
        <v>44.554015999999997</v>
      </c>
      <c r="G59" s="89">
        <v>47.891013999999998</v>
      </c>
      <c r="H59" s="89">
        <v>52.865997</v>
      </c>
      <c r="I59" s="89">
        <v>57.850662</v>
      </c>
      <c r="J59" s="89">
        <v>58.963535</v>
      </c>
      <c r="K59" s="89">
        <v>59.113273999999997</v>
      </c>
      <c r="L59" s="89">
        <v>59.864296000000003</v>
      </c>
      <c r="M59" s="89">
        <v>55.213051</v>
      </c>
      <c r="N59" s="89">
        <v>56.885941000000003</v>
      </c>
      <c r="O59" s="89">
        <v>56.898018</v>
      </c>
      <c r="P59" s="89">
        <v>57.170631</v>
      </c>
      <c r="Q59" s="89">
        <v>57.956054999999999</v>
      </c>
      <c r="R59" s="89">
        <v>58.623233999999997</v>
      </c>
      <c r="S59" s="89">
        <v>59.721397000000003</v>
      </c>
      <c r="T59" s="89">
        <v>61.992119000000002</v>
      </c>
      <c r="U59" s="89">
        <v>61.818676000000004</v>
      </c>
      <c r="V59" s="89">
        <v>68.345634000000004</v>
      </c>
      <c r="W59" s="89">
        <v>71.643828999999997</v>
      </c>
      <c r="X59" s="89">
        <v>74.311394000000007</v>
      </c>
      <c r="Y59" s="89">
        <v>81.473067999999998</v>
      </c>
      <c r="Z59" s="89">
        <v>88.355773999999997</v>
      </c>
      <c r="AA59" s="89">
        <v>90.687775000000002</v>
      </c>
      <c r="AB59" s="89">
        <v>95.520767000000006</v>
      </c>
      <c r="AC59" s="89">
        <v>97.773712000000003</v>
      </c>
      <c r="AD59" s="89">
        <v>97.526932000000002</v>
      </c>
      <c r="AE59" s="89">
        <v>98.071976000000006</v>
      </c>
      <c r="AF59" s="89">
        <v>97.309059000000005</v>
      </c>
      <c r="AG59" s="92">
        <v>3.1268999999999998E-2</v>
      </c>
      <c r="AH59">
        <v>5.518154</v>
      </c>
      <c r="AI59">
        <v>6.8551640000000003</v>
      </c>
      <c r="AJ59" s="32">
        <v>0.10199999999999999</v>
      </c>
    </row>
    <row r="60" spans="1:36">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v>1.6909E-2</v>
      </c>
      <c r="AI60">
        <v>1.6667000000000001E-2</v>
      </c>
      <c r="AJ60" s="32">
        <v>4.0000000000000001E-3</v>
      </c>
    </row>
    <row r="61" spans="1:36" ht="36.75">
      <c r="A61" s="54" t="s">
        <v>3771</v>
      </c>
      <c r="B61" s="87" t="s">
        <v>3711</v>
      </c>
      <c r="C61" s="90">
        <v>2296.1611330000001</v>
      </c>
      <c r="D61" s="90">
        <v>2683.6513669999999</v>
      </c>
      <c r="E61" s="90">
        <v>2951.118164</v>
      </c>
      <c r="F61" s="90">
        <v>3034.7094729999999</v>
      </c>
      <c r="G61" s="90">
        <v>3111.6896969999998</v>
      </c>
      <c r="H61" s="90">
        <v>3173.992432</v>
      </c>
      <c r="I61" s="90">
        <v>3213.9558109999998</v>
      </c>
      <c r="J61" s="90">
        <v>3252.0551759999998</v>
      </c>
      <c r="K61" s="90">
        <v>3293.8454590000001</v>
      </c>
      <c r="L61" s="90">
        <v>3340.3571780000002</v>
      </c>
      <c r="M61" s="90">
        <v>3377.2758789999998</v>
      </c>
      <c r="N61" s="90">
        <v>3393.485107</v>
      </c>
      <c r="O61" s="90">
        <v>3431.1589359999998</v>
      </c>
      <c r="P61" s="90">
        <v>3465.1965329999998</v>
      </c>
      <c r="Q61" s="90">
        <v>3501.516846</v>
      </c>
      <c r="R61" s="90">
        <v>3538.3811040000001</v>
      </c>
      <c r="S61" s="90">
        <v>3580.70874</v>
      </c>
      <c r="T61" s="90">
        <v>3619.171143</v>
      </c>
      <c r="U61" s="90">
        <v>3663.686279</v>
      </c>
      <c r="V61" s="90">
        <v>3712.9865719999998</v>
      </c>
      <c r="W61" s="90">
        <v>3753.7878420000002</v>
      </c>
      <c r="X61" s="90">
        <v>3799.3937989999999</v>
      </c>
      <c r="Y61" s="90">
        <v>3847.1994629999999</v>
      </c>
      <c r="Z61" s="90">
        <v>3892.524414</v>
      </c>
      <c r="AA61" s="90">
        <v>3945.7468260000001</v>
      </c>
      <c r="AB61" s="90">
        <v>3999.0383299999999</v>
      </c>
      <c r="AC61" s="90">
        <v>4045.6613769999999</v>
      </c>
      <c r="AD61" s="90">
        <v>4090.9533689999998</v>
      </c>
      <c r="AE61" s="90">
        <v>4144.0703119999998</v>
      </c>
      <c r="AF61" s="90">
        <v>4203.2158200000003</v>
      </c>
      <c r="AG61" s="93">
        <v>2.1068E-2</v>
      </c>
      <c r="AH61">
        <v>40.965553</v>
      </c>
      <c r="AI61">
        <v>41.161906999999999</v>
      </c>
      <c r="AJ61" s="32">
        <v>1.7999999999999999E-2</v>
      </c>
    </row>
    <row r="62" spans="1:36">
      <c r="A62" s="54" t="s">
        <v>3772</v>
      </c>
      <c r="B62" s="88" t="s">
        <v>3773</v>
      </c>
      <c r="C62" s="89">
        <v>2273.726318</v>
      </c>
      <c r="D62" s="89">
        <v>2661.2297359999998</v>
      </c>
      <c r="E62" s="89">
        <v>2928.7075199999999</v>
      </c>
      <c r="F62" s="89">
        <v>3012.3078609999998</v>
      </c>
      <c r="G62" s="89">
        <v>3089.295654</v>
      </c>
      <c r="H62" s="89">
        <v>3151.6047359999998</v>
      </c>
      <c r="I62" s="89">
        <v>3191.5732419999999</v>
      </c>
      <c r="J62" s="89">
        <v>3229.6767580000001</v>
      </c>
      <c r="K62" s="89">
        <v>3271.4704590000001</v>
      </c>
      <c r="L62" s="89">
        <v>3317.985107</v>
      </c>
      <c r="M62" s="89">
        <v>3354.90625</v>
      </c>
      <c r="N62" s="89">
        <v>3371.117432</v>
      </c>
      <c r="O62" s="89">
        <v>3408.7929690000001</v>
      </c>
      <c r="P62" s="89">
        <v>3442.8320309999999</v>
      </c>
      <c r="Q62" s="89">
        <v>3479.1533199999999</v>
      </c>
      <c r="R62" s="89">
        <v>3516.0185550000001</v>
      </c>
      <c r="S62" s="89">
        <v>3558.3469239999999</v>
      </c>
      <c r="T62" s="89">
        <v>3596.8100589999999</v>
      </c>
      <c r="U62" s="89">
        <v>3641.3256839999999</v>
      </c>
      <c r="V62" s="89">
        <v>3690.6264649999998</v>
      </c>
      <c r="W62" s="89">
        <v>3731.4282229999999</v>
      </c>
      <c r="X62" s="89">
        <v>3777.0344239999999</v>
      </c>
      <c r="Y62" s="89">
        <v>3824.8403320000002</v>
      </c>
      <c r="Z62" s="89">
        <v>3870.1655270000001</v>
      </c>
      <c r="AA62" s="89">
        <v>3923.3879390000002</v>
      </c>
      <c r="AB62" s="89">
        <v>3976.6796880000002</v>
      </c>
      <c r="AC62" s="89">
        <v>4023.3027339999999</v>
      </c>
      <c r="AD62" s="89">
        <v>4068.594971</v>
      </c>
      <c r="AE62" s="89">
        <v>4121.7119140000004</v>
      </c>
      <c r="AF62" s="89">
        <v>4180.857422</v>
      </c>
      <c r="AG62" s="92">
        <v>2.1225000000000001E-2</v>
      </c>
      <c r="AH62">
        <v>0</v>
      </c>
      <c r="AI62">
        <v>0</v>
      </c>
      <c r="AJ62" t="s">
        <v>112</v>
      </c>
    </row>
    <row r="63" spans="1:36" ht="24.75">
      <c r="A63" s="54" t="s">
        <v>3774</v>
      </c>
      <c r="B63" s="88" t="s">
        <v>3775</v>
      </c>
      <c r="C63" s="89">
        <v>22.434891</v>
      </c>
      <c r="D63" s="89">
        <v>22.421617999999999</v>
      </c>
      <c r="E63" s="89">
        <v>22.410634999999999</v>
      </c>
      <c r="F63" s="89">
        <v>22.401547999999998</v>
      </c>
      <c r="G63" s="89">
        <v>22.394031999999999</v>
      </c>
      <c r="H63" s="89">
        <v>22.387812</v>
      </c>
      <c r="I63" s="89">
        <v>22.382666</v>
      </c>
      <c r="J63" s="89">
        <v>22.378406999999999</v>
      </c>
      <c r="K63" s="89">
        <v>22.374884000000002</v>
      </c>
      <c r="L63" s="89">
        <v>22.371969</v>
      </c>
      <c r="M63" s="89">
        <v>22.369558000000001</v>
      </c>
      <c r="N63" s="89">
        <v>22.367563000000001</v>
      </c>
      <c r="O63" s="89">
        <v>22.365911000000001</v>
      </c>
      <c r="P63" s="89">
        <v>22.364546000000001</v>
      </c>
      <c r="Q63" s="89">
        <v>22.363416999999998</v>
      </c>
      <c r="R63" s="89">
        <v>22.362480000000001</v>
      </c>
      <c r="S63" s="89">
        <v>22.361708</v>
      </c>
      <c r="T63" s="89">
        <v>22.361066999999998</v>
      </c>
      <c r="U63" s="89">
        <v>22.360537999999998</v>
      </c>
      <c r="V63" s="89">
        <v>22.360099999999999</v>
      </c>
      <c r="W63" s="89">
        <v>22.359736999999999</v>
      </c>
      <c r="X63" s="89">
        <v>22.359438000000001</v>
      </c>
      <c r="Y63" s="89">
        <v>22.359190000000002</v>
      </c>
      <c r="Z63" s="89">
        <v>22.358984</v>
      </c>
      <c r="AA63" s="89">
        <v>22.358813999999999</v>
      </c>
      <c r="AB63" s="89">
        <v>22.358673</v>
      </c>
      <c r="AC63" s="89">
        <v>22.358557000000001</v>
      </c>
      <c r="AD63" s="89">
        <v>22.358460999999998</v>
      </c>
      <c r="AE63" s="89">
        <v>22.358381000000001</v>
      </c>
      <c r="AF63" s="89">
        <v>22.358315000000001</v>
      </c>
      <c r="AG63" s="92">
        <v>-1.18E-4</v>
      </c>
      <c r="AH63">
        <v>0</v>
      </c>
      <c r="AI63">
        <v>0</v>
      </c>
      <c r="AJ63" t="s">
        <v>112</v>
      </c>
    </row>
    <row r="64" spans="1:36">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v>40.965553</v>
      </c>
      <c r="AI64">
        <v>41.161906999999999</v>
      </c>
      <c r="AJ64" s="32">
        <v>1.7999999999999999E-2</v>
      </c>
    </row>
    <row r="65" spans="1:36" ht="24.75">
      <c r="A65" s="54" t="s">
        <v>3776</v>
      </c>
      <c r="B65" s="87" t="s">
        <v>232</v>
      </c>
      <c r="C65" s="90">
        <v>537.703125</v>
      </c>
      <c r="D65" s="90">
        <v>545.34875499999998</v>
      </c>
      <c r="E65" s="90">
        <v>539.67163100000005</v>
      </c>
      <c r="F65" s="90">
        <v>539.22375499999998</v>
      </c>
      <c r="G65" s="90">
        <v>542.58715800000004</v>
      </c>
      <c r="H65" s="90">
        <v>545.14965800000004</v>
      </c>
      <c r="I65" s="90">
        <v>547.036743</v>
      </c>
      <c r="J65" s="90">
        <v>549.19799799999998</v>
      </c>
      <c r="K65" s="90">
        <v>547.83374000000003</v>
      </c>
      <c r="L65" s="90">
        <v>549.64349400000003</v>
      </c>
      <c r="M65" s="90">
        <v>549.11926300000005</v>
      </c>
      <c r="N65" s="90">
        <v>549.31872599999997</v>
      </c>
      <c r="O65" s="90">
        <v>549.48425299999997</v>
      </c>
      <c r="P65" s="90">
        <v>549.62329099999999</v>
      </c>
      <c r="Q65" s="90">
        <v>549.73779300000001</v>
      </c>
      <c r="R65" s="90">
        <v>549.99847399999999</v>
      </c>
      <c r="S65" s="90">
        <v>550.35229500000003</v>
      </c>
      <c r="T65" s="90">
        <v>550.70202600000005</v>
      </c>
      <c r="U65" s="90">
        <v>551.05041500000004</v>
      </c>
      <c r="V65" s="90">
        <v>551.39324999999997</v>
      </c>
      <c r="W65" s="90">
        <v>551.73486300000002</v>
      </c>
      <c r="X65" s="90">
        <v>552.07397500000002</v>
      </c>
      <c r="Y65" s="90">
        <v>552.408997</v>
      </c>
      <c r="Z65" s="90">
        <v>552.74206500000003</v>
      </c>
      <c r="AA65" s="90">
        <v>553.07428000000004</v>
      </c>
      <c r="AB65" s="90">
        <v>553.40344200000004</v>
      </c>
      <c r="AC65" s="90">
        <v>553.73046899999997</v>
      </c>
      <c r="AD65" s="90">
        <v>554.056152</v>
      </c>
      <c r="AE65" s="90">
        <v>554.37951699999996</v>
      </c>
      <c r="AF65" s="90">
        <v>554.70135500000004</v>
      </c>
      <c r="AG65" s="93">
        <v>1.0740000000000001E-3</v>
      </c>
      <c r="AH65">
        <v>0</v>
      </c>
      <c r="AI65">
        <v>0</v>
      </c>
      <c r="AJ65" t="s">
        <v>112</v>
      </c>
    </row>
    <row r="66" spans="1:36" ht="48.75">
      <c r="A66" s="54" t="s">
        <v>3777</v>
      </c>
      <c r="B66" s="88" t="s">
        <v>3778</v>
      </c>
      <c r="C66" s="89">
        <v>402.12243699999999</v>
      </c>
      <c r="D66" s="89">
        <v>408.58813500000002</v>
      </c>
      <c r="E66" s="89">
        <v>405.11737099999999</v>
      </c>
      <c r="F66" s="89">
        <v>404.78070100000002</v>
      </c>
      <c r="G66" s="89">
        <v>407.30474900000002</v>
      </c>
      <c r="H66" s="89">
        <v>409.22909499999997</v>
      </c>
      <c r="I66" s="89">
        <v>410.64746100000002</v>
      </c>
      <c r="J66" s="89">
        <v>412.27038599999997</v>
      </c>
      <c r="K66" s="89">
        <v>411.24566700000003</v>
      </c>
      <c r="L66" s="89">
        <v>412.60449199999999</v>
      </c>
      <c r="M66" s="89">
        <v>412.20864899999998</v>
      </c>
      <c r="N66" s="89">
        <v>412.35833700000001</v>
      </c>
      <c r="O66" s="89">
        <v>412.48217799999998</v>
      </c>
      <c r="P66" s="89">
        <v>412.58575400000001</v>
      </c>
      <c r="Q66" s="89">
        <v>412.67089800000002</v>
      </c>
      <c r="R66" s="89">
        <v>412.86550899999997</v>
      </c>
      <c r="S66" s="89">
        <v>413.12994400000002</v>
      </c>
      <c r="T66" s="89">
        <v>413.39245599999998</v>
      </c>
      <c r="U66" s="89">
        <v>413.65313700000002</v>
      </c>
      <c r="V66" s="89">
        <v>413.91204800000003</v>
      </c>
      <c r="W66" s="89">
        <v>414.16891500000003</v>
      </c>
      <c r="X66" s="89">
        <v>414.42382800000001</v>
      </c>
      <c r="Y66" s="89">
        <v>414.67672700000003</v>
      </c>
      <c r="Z66" s="89">
        <v>414.92770400000001</v>
      </c>
      <c r="AA66" s="89">
        <v>415.176849</v>
      </c>
      <c r="AB66" s="89">
        <v>415.42431599999998</v>
      </c>
      <c r="AC66" s="89">
        <v>415.67010499999998</v>
      </c>
      <c r="AD66" s="89">
        <v>415.91433699999999</v>
      </c>
      <c r="AE66" s="89">
        <v>416.15707400000002</v>
      </c>
      <c r="AF66" s="89">
        <v>416.39840700000002</v>
      </c>
      <c r="AG66" s="92">
        <v>1.204E-3</v>
      </c>
      <c r="AH66">
        <v>0</v>
      </c>
      <c r="AI66">
        <v>0</v>
      </c>
      <c r="AJ66" t="s">
        <v>112</v>
      </c>
    </row>
    <row r="67" spans="1:36" ht="24.75">
      <c r="A67" s="54" t="s">
        <v>3779</v>
      </c>
      <c r="B67" s="88" t="s">
        <v>3755</v>
      </c>
      <c r="C67" s="89">
        <v>20.461241000000001</v>
      </c>
      <c r="D67" s="89">
        <v>19.790189999999999</v>
      </c>
      <c r="E67" s="89">
        <v>18.577483999999998</v>
      </c>
      <c r="F67" s="89">
        <v>18.562657999999999</v>
      </c>
      <c r="G67" s="89">
        <v>18.679366999999999</v>
      </c>
      <c r="H67" s="89">
        <v>18.766643999999999</v>
      </c>
      <c r="I67" s="89">
        <v>18.82938</v>
      </c>
      <c r="J67" s="89">
        <v>18.903067</v>
      </c>
      <c r="K67" s="89">
        <v>18.856854999999999</v>
      </c>
      <c r="L67" s="89">
        <v>18.918801999999999</v>
      </c>
      <c r="M67" s="89">
        <v>18.903721000000001</v>
      </c>
      <c r="N67" s="89">
        <v>18.910616000000001</v>
      </c>
      <c r="O67" s="89">
        <v>18.916868000000001</v>
      </c>
      <c r="P67" s="89">
        <v>18.92268</v>
      </c>
      <c r="Q67" s="89">
        <v>18.927703999999999</v>
      </c>
      <c r="R67" s="89">
        <v>18.938010999999999</v>
      </c>
      <c r="S67" s="89">
        <v>18.951756</v>
      </c>
      <c r="T67" s="89">
        <v>18.963802000000001</v>
      </c>
      <c r="U67" s="89">
        <v>18.976884999999999</v>
      </c>
      <c r="V67" s="89">
        <v>18.986682999999999</v>
      </c>
      <c r="W67" s="89">
        <v>18.997869000000001</v>
      </c>
      <c r="X67" s="89">
        <v>19.009169</v>
      </c>
      <c r="Y67" s="89">
        <v>19.018823999999999</v>
      </c>
      <c r="Z67" s="89">
        <v>19.029070000000001</v>
      </c>
      <c r="AA67" s="89">
        <v>19.040801999999999</v>
      </c>
      <c r="AB67" s="89">
        <v>19.051625999999999</v>
      </c>
      <c r="AC67" s="89">
        <v>19.062536000000001</v>
      </c>
      <c r="AD67" s="89">
        <v>19.074103999999998</v>
      </c>
      <c r="AE67" s="89">
        <v>19.085204999999998</v>
      </c>
      <c r="AF67" s="89">
        <v>19.096606999999999</v>
      </c>
      <c r="AG67" s="92">
        <v>-2.3770000000000002E-3</v>
      </c>
      <c r="AH67">
        <v>0</v>
      </c>
      <c r="AI67">
        <v>0</v>
      </c>
      <c r="AJ67" t="s">
        <v>112</v>
      </c>
    </row>
    <row r="68" spans="1:36" ht="48.75">
      <c r="A68" s="54" t="s">
        <v>3780</v>
      </c>
      <c r="B68" s="88" t="s">
        <v>3781</v>
      </c>
      <c r="C68" s="89">
        <v>115.119415</v>
      </c>
      <c r="D68" s="89">
        <v>116.97041299999999</v>
      </c>
      <c r="E68" s="89">
        <v>115.97680699999999</v>
      </c>
      <c r="F68" s="89">
        <v>115.880424</v>
      </c>
      <c r="G68" s="89">
        <v>116.603004</v>
      </c>
      <c r="H68" s="89">
        <v>117.15389999999999</v>
      </c>
      <c r="I68" s="89">
        <v>117.55993700000001</v>
      </c>
      <c r="J68" s="89">
        <v>118.024559</v>
      </c>
      <c r="K68" s="89">
        <v>117.731201</v>
      </c>
      <c r="L68" s="89">
        <v>118.120216</v>
      </c>
      <c r="M68" s="89">
        <v>118.006882</v>
      </c>
      <c r="N68" s="89">
        <v>118.049744</v>
      </c>
      <c r="O68" s="89">
        <v>118.08519</v>
      </c>
      <c r="P68" s="89">
        <v>118.11483800000001</v>
      </c>
      <c r="Q68" s="89">
        <v>118.139214</v>
      </c>
      <c r="R68" s="89">
        <v>118.194923</v>
      </c>
      <c r="S68" s="89">
        <v>118.27063</v>
      </c>
      <c r="T68" s="89">
        <v>118.34577899999999</v>
      </c>
      <c r="U68" s="89">
        <v>118.42041</v>
      </c>
      <c r="V68" s="89">
        <v>118.494522</v>
      </c>
      <c r="W68" s="89">
        <v>118.568062</v>
      </c>
      <c r="X68" s="89">
        <v>118.64102200000001</v>
      </c>
      <c r="Y68" s="89">
        <v>118.713425</v>
      </c>
      <c r="Z68" s="89">
        <v>118.78527800000001</v>
      </c>
      <c r="AA68" s="89">
        <v>118.856613</v>
      </c>
      <c r="AB68" s="89">
        <v>118.92746</v>
      </c>
      <c r="AC68" s="89">
        <v>118.997818</v>
      </c>
      <c r="AD68" s="89">
        <v>119.067734</v>
      </c>
      <c r="AE68" s="89">
        <v>119.13723</v>
      </c>
      <c r="AF68" s="89">
        <v>119.206306</v>
      </c>
      <c r="AG68" s="92">
        <v>1.204E-3</v>
      </c>
      <c r="AH68">
        <v>0</v>
      </c>
      <c r="AI68">
        <v>0</v>
      </c>
      <c r="AJ68" t="s">
        <v>112</v>
      </c>
    </row>
    <row r="69" spans="1:36">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v>89.772278</v>
      </c>
      <c r="AI69">
        <v>89.311194999999998</v>
      </c>
      <c r="AJ69" s="32">
        <v>6.0000000000000001E-3</v>
      </c>
    </row>
    <row r="70" spans="1:36" ht="36.75">
      <c r="A70" s="54" t="s">
        <v>3782</v>
      </c>
      <c r="B70" s="87" t="s">
        <v>3712</v>
      </c>
      <c r="C70" s="90">
        <v>175.12567100000001</v>
      </c>
      <c r="D70" s="90">
        <v>199.400192</v>
      </c>
      <c r="E70" s="90">
        <v>211.32579000000001</v>
      </c>
      <c r="F70" s="90">
        <v>217.84545900000001</v>
      </c>
      <c r="G70" s="90">
        <v>221.70657299999999</v>
      </c>
      <c r="H70" s="90">
        <v>224.223602</v>
      </c>
      <c r="I70" s="90">
        <v>225.852982</v>
      </c>
      <c r="J70" s="90">
        <v>226.766907</v>
      </c>
      <c r="K70" s="90">
        <v>227.22096300000001</v>
      </c>
      <c r="L70" s="90">
        <v>227.62361100000001</v>
      </c>
      <c r="M70" s="90">
        <v>228.039795</v>
      </c>
      <c r="N70" s="90">
        <v>227.957672</v>
      </c>
      <c r="O70" s="90">
        <v>227.73249799999999</v>
      </c>
      <c r="P70" s="90">
        <v>227.421097</v>
      </c>
      <c r="Q70" s="90">
        <v>226.926514</v>
      </c>
      <c r="R70" s="90">
        <v>226.58166499999999</v>
      </c>
      <c r="S70" s="90">
        <v>226.33427399999999</v>
      </c>
      <c r="T70" s="90">
        <v>226.04068000000001</v>
      </c>
      <c r="U70" s="90">
        <v>225.20178200000001</v>
      </c>
      <c r="V70" s="90">
        <v>224.45675700000001</v>
      </c>
      <c r="W70" s="90">
        <v>223.568939</v>
      </c>
      <c r="X70" s="90">
        <v>222.53797900000001</v>
      </c>
      <c r="Y70" s="90">
        <v>221.54235800000001</v>
      </c>
      <c r="Z70" s="90">
        <v>220.49520899999999</v>
      </c>
      <c r="AA70" s="90">
        <v>219.292664</v>
      </c>
      <c r="AB70" s="90">
        <v>218.10140999999999</v>
      </c>
      <c r="AC70" s="90">
        <v>216.69142199999999</v>
      </c>
      <c r="AD70" s="90">
        <v>215.01010099999999</v>
      </c>
      <c r="AE70" s="90">
        <v>213.01475500000001</v>
      </c>
      <c r="AF70" s="90">
        <v>210.57737700000001</v>
      </c>
      <c r="AG70" s="93">
        <v>6.3769999999999999E-3</v>
      </c>
      <c r="AH70">
        <v>5.37134</v>
      </c>
      <c r="AI70">
        <v>5.3437510000000001</v>
      </c>
      <c r="AJ70" s="32">
        <v>6.0000000000000001E-3</v>
      </c>
    </row>
    <row r="71" spans="1:36" ht="24.75">
      <c r="A71" s="54" t="s">
        <v>3783</v>
      </c>
      <c r="B71" s="88" t="s">
        <v>3784</v>
      </c>
      <c r="C71" s="89">
        <v>75.313231999999999</v>
      </c>
      <c r="D71" s="89">
        <v>82.089530999999994</v>
      </c>
      <c r="E71" s="89">
        <v>86.692977999999997</v>
      </c>
      <c r="F71" s="89">
        <v>90.064269999999993</v>
      </c>
      <c r="G71" s="89">
        <v>92.387680000000003</v>
      </c>
      <c r="H71" s="89">
        <v>94.193466000000001</v>
      </c>
      <c r="I71" s="89">
        <v>95.518471000000005</v>
      </c>
      <c r="J71" s="89">
        <v>96.276381999999998</v>
      </c>
      <c r="K71" s="89">
        <v>96.685287000000002</v>
      </c>
      <c r="L71" s="89">
        <v>97.144073000000006</v>
      </c>
      <c r="M71" s="89">
        <v>97.692047000000002</v>
      </c>
      <c r="N71" s="89">
        <v>97.729561000000004</v>
      </c>
      <c r="O71" s="89">
        <v>97.570175000000006</v>
      </c>
      <c r="P71" s="89">
        <v>97.256912</v>
      </c>
      <c r="Q71" s="89">
        <v>96.751548999999997</v>
      </c>
      <c r="R71" s="89">
        <v>96.316826000000006</v>
      </c>
      <c r="S71" s="89">
        <v>95.774390999999994</v>
      </c>
      <c r="T71" s="89">
        <v>95.265297000000004</v>
      </c>
      <c r="U71" s="89">
        <v>94.576369999999997</v>
      </c>
      <c r="V71" s="89">
        <v>94.018851999999995</v>
      </c>
      <c r="W71" s="89">
        <v>93.417525999999995</v>
      </c>
      <c r="X71" s="89">
        <v>92.731255000000004</v>
      </c>
      <c r="Y71" s="89">
        <v>92.131393000000003</v>
      </c>
      <c r="Z71" s="89">
        <v>91.537315000000007</v>
      </c>
      <c r="AA71" s="89">
        <v>90.839286999999999</v>
      </c>
      <c r="AB71" s="89">
        <v>90.224250999999995</v>
      </c>
      <c r="AC71" s="89">
        <v>89.512221999999994</v>
      </c>
      <c r="AD71" s="89">
        <v>88.689475999999999</v>
      </c>
      <c r="AE71" s="89">
        <v>87.816879</v>
      </c>
      <c r="AF71" s="89">
        <v>86.980957000000004</v>
      </c>
      <c r="AG71" s="92">
        <v>4.9789999999999999E-3</v>
      </c>
      <c r="AH71">
        <v>0</v>
      </c>
      <c r="AI71">
        <v>0</v>
      </c>
      <c r="AJ71" t="s">
        <v>112</v>
      </c>
    </row>
    <row r="72" spans="1:36" ht="24.75">
      <c r="A72" s="54" t="s">
        <v>3785</v>
      </c>
      <c r="B72" s="88" t="s">
        <v>3786</v>
      </c>
      <c r="C72" s="89">
        <v>9.6433230000000005</v>
      </c>
      <c r="D72" s="89">
        <v>10.540934</v>
      </c>
      <c r="E72" s="89">
        <v>11.148802999999999</v>
      </c>
      <c r="F72" s="89">
        <v>11.600770000000001</v>
      </c>
      <c r="G72" s="89">
        <v>11.917157</v>
      </c>
      <c r="H72" s="89">
        <v>12.169338</v>
      </c>
      <c r="I72" s="89">
        <v>12.357654999999999</v>
      </c>
      <c r="J72" s="89">
        <v>12.472455</v>
      </c>
      <c r="K72" s="89">
        <v>12.542721</v>
      </c>
      <c r="L72" s="89">
        <v>12.621245999999999</v>
      </c>
      <c r="M72" s="89">
        <v>12.713088000000001</v>
      </c>
      <c r="N72" s="89">
        <v>12.736143</v>
      </c>
      <c r="O72" s="89">
        <v>12.732991999999999</v>
      </c>
      <c r="P72" s="89">
        <v>12.709225</v>
      </c>
      <c r="Q72" s="89">
        <v>12.659914000000001</v>
      </c>
      <c r="R72" s="89">
        <v>12.620424999999999</v>
      </c>
      <c r="S72" s="89">
        <v>12.566718</v>
      </c>
      <c r="T72" s="89">
        <v>12.517704</v>
      </c>
      <c r="U72" s="89">
        <v>12.443576</v>
      </c>
      <c r="V72" s="89">
        <v>12.387663</v>
      </c>
      <c r="W72" s="89">
        <v>12.324693999999999</v>
      </c>
      <c r="X72" s="89">
        <v>12.250159999999999</v>
      </c>
      <c r="Y72" s="89">
        <v>12.187834000000001</v>
      </c>
      <c r="Z72" s="89">
        <v>12.126117000000001</v>
      </c>
      <c r="AA72" s="89">
        <v>12.050186</v>
      </c>
      <c r="AB72" s="89">
        <v>11.985734000000001</v>
      </c>
      <c r="AC72" s="89">
        <v>11.906828000000001</v>
      </c>
      <c r="AD72" s="89">
        <v>11.812537000000001</v>
      </c>
      <c r="AE72" s="89">
        <v>11.712026</v>
      </c>
      <c r="AF72" s="89">
        <v>11.616365999999999</v>
      </c>
      <c r="AG72" s="92">
        <v>6.4400000000000004E-3</v>
      </c>
      <c r="AH72">
        <v>78.515174999999999</v>
      </c>
      <c r="AI72">
        <v>78.090041999999997</v>
      </c>
      <c r="AJ72" s="32">
        <v>5.0000000000000001E-3</v>
      </c>
    </row>
    <row r="73" spans="1:36">
      <c r="A73" s="54" t="s">
        <v>3787</v>
      </c>
      <c r="B73" s="88" t="s">
        <v>3788</v>
      </c>
      <c r="C73" s="89">
        <v>5.1609999999999998E-3</v>
      </c>
      <c r="D73" s="89">
        <v>5.496E-3</v>
      </c>
      <c r="E73" s="89">
        <v>5.7359999999999998E-3</v>
      </c>
      <c r="F73" s="89">
        <v>5.8849999999999996E-3</v>
      </c>
      <c r="G73" s="89">
        <v>5.9800000000000001E-3</v>
      </c>
      <c r="H73" s="89">
        <v>6.0460000000000002E-3</v>
      </c>
      <c r="I73" s="89">
        <v>6.097E-3</v>
      </c>
      <c r="J73" s="89">
        <v>6.1120000000000002E-3</v>
      </c>
      <c r="K73" s="89">
        <v>6.1019999999999998E-3</v>
      </c>
      <c r="L73" s="89">
        <v>6.0910000000000001E-3</v>
      </c>
      <c r="M73" s="89">
        <v>6.0860000000000003E-3</v>
      </c>
      <c r="N73" s="89">
        <v>6.051E-3</v>
      </c>
      <c r="O73" s="89">
        <v>6.0049999999999999E-3</v>
      </c>
      <c r="P73" s="89">
        <v>5.953E-3</v>
      </c>
      <c r="Q73" s="89">
        <v>5.8919999999999997E-3</v>
      </c>
      <c r="R73" s="89">
        <v>5.8339999999999998E-3</v>
      </c>
      <c r="S73" s="89">
        <v>5.7679999999999997E-3</v>
      </c>
      <c r="T73" s="89">
        <v>5.705E-3</v>
      </c>
      <c r="U73" s="89">
        <v>5.6350000000000003E-3</v>
      </c>
      <c r="V73" s="89">
        <v>5.5669999999999999E-3</v>
      </c>
      <c r="W73" s="89">
        <v>5.4999999999999997E-3</v>
      </c>
      <c r="X73" s="89">
        <v>5.4299999999999999E-3</v>
      </c>
      <c r="Y73" s="89">
        <v>5.3619999999999996E-3</v>
      </c>
      <c r="Z73" s="89">
        <v>5.2940000000000001E-3</v>
      </c>
      <c r="AA73" s="89">
        <v>5.2209999999999999E-3</v>
      </c>
      <c r="AB73" s="89">
        <v>5.1489999999999999E-3</v>
      </c>
      <c r="AC73" s="89">
        <v>5.078E-3</v>
      </c>
      <c r="AD73" s="89">
        <v>5.0010000000000002E-3</v>
      </c>
      <c r="AE73" s="89">
        <v>4.9189999999999998E-3</v>
      </c>
      <c r="AF73" s="89">
        <v>4.8370000000000002E-3</v>
      </c>
      <c r="AG73" s="92">
        <v>-2.2309999999999999E-3</v>
      </c>
      <c r="AH73">
        <v>1.4942040000000001</v>
      </c>
      <c r="AI73">
        <v>1.508394</v>
      </c>
      <c r="AJ73" s="32">
        <v>1.9E-2</v>
      </c>
    </row>
    <row r="74" spans="1:36" ht="48.75">
      <c r="A74" s="54" t="s">
        <v>3789</v>
      </c>
      <c r="B74" s="88" t="s">
        <v>3790</v>
      </c>
      <c r="C74" s="89">
        <v>45.060589</v>
      </c>
      <c r="D74" s="89">
        <v>48.910423000000002</v>
      </c>
      <c r="E74" s="89">
        <v>51.438122</v>
      </c>
      <c r="F74" s="89">
        <v>53.268456</v>
      </c>
      <c r="G74" s="89">
        <v>54.502411000000002</v>
      </c>
      <c r="H74" s="89">
        <v>55.450690999999999</v>
      </c>
      <c r="I74" s="89">
        <v>56.114525</v>
      </c>
      <c r="J74" s="89">
        <v>56.457973000000003</v>
      </c>
      <c r="K74" s="89">
        <v>56.608898000000003</v>
      </c>
      <c r="L74" s="89">
        <v>56.796799</v>
      </c>
      <c r="M74" s="89">
        <v>57.038184999999999</v>
      </c>
      <c r="N74" s="89">
        <v>56.982272999999999</v>
      </c>
      <c r="O74" s="89">
        <v>56.809921000000003</v>
      </c>
      <c r="P74" s="89">
        <v>56.540951</v>
      </c>
      <c r="Q74" s="89">
        <v>56.149715</v>
      </c>
      <c r="R74" s="89">
        <v>55.791142000000001</v>
      </c>
      <c r="S74" s="89">
        <v>55.365161999999998</v>
      </c>
      <c r="T74" s="89">
        <v>54.947074999999998</v>
      </c>
      <c r="U74" s="89">
        <v>54.407032000000001</v>
      </c>
      <c r="V74" s="89">
        <v>53.927959000000001</v>
      </c>
      <c r="W74" s="89">
        <v>53.398918000000002</v>
      </c>
      <c r="X74" s="89">
        <v>52.798279000000001</v>
      </c>
      <c r="Y74" s="89">
        <v>52.219101000000002</v>
      </c>
      <c r="Z74" s="89">
        <v>51.604584000000003</v>
      </c>
      <c r="AA74" s="89">
        <v>50.88467</v>
      </c>
      <c r="AB74" s="89">
        <v>50.147407999999999</v>
      </c>
      <c r="AC74" s="89">
        <v>49.255951000000003</v>
      </c>
      <c r="AD74" s="89">
        <v>48.159224999999999</v>
      </c>
      <c r="AE74" s="89">
        <v>46.7896</v>
      </c>
      <c r="AF74" s="89">
        <v>44.974155000000003</v>
      </c>
      <c r="AG74" s="92">
        <v>-6.6000000000000005E-5</v>
      </c>
      <c r="AH74">
        <v>4.3915660000000001</v>
      </c>
      <c r="AI74">
        <v>4.3690100000000003</v>
      </c>
      <c r="AJ74" s="32">
        <v>6.0000000000000001E-3</v>
      </c>
    </row>
    <row r="75" spans="1:36" ht="72.75">
      <c r="A75" s="54" t="s">
        <v>3791</v>
      </c>
      <c r="B75" s="88" t="s">
        <v>3792</v>
      </c>
      <c r="C75" s="89">
        <v>19.164963</v>
      </c>
      <c r="D75" s="89">
        <v>21.02298</v>
      </c>
      <c r="E75" s="89">
        <v>22.358467000000001</v>
      </c>
      <c r="F75" s="89">
        <v>23.335905</v>
      </c>
      <c r="G75" s="89">
        <v>24.015098999999999</v>
      </c>
      <c r="H75" s="89">
        <v>24.532710999999999</v>
      </c>
      <c r="I75" s="89">
        <v>24.923483000000001</v>
      </c>
      <c r="J75" s="89">
        <v>25.149429000000001</v>
      </c>
      <c r="K75" s="89">
        <v>25.266787999999998</v>
      </c>
      <c r="L75" s="89">
        <v>25.382044</v>
      </c>
      <c r="M75" s="89">
        <v>25.510753999999999</v>
      </c>
      <c r="N75" s="89">
        <v>25.501729999999998</v>
      </c>
      <c r="O75" s="89">
        <v>25.436585999999998</v>
      </c>
      <c r="P75" s="89">
        <v>25.330863999999998</v>
      </c>
      <c r="Q75" s="89">
        <v>25.177016999999999</v>
      </c>
      <c r="R75" s="89">
        <v>25.038975000000001</v>
      </c>
      <c r="S75" s="89">
        <v>24.867069000000001</v>
      </c>
      <c r="T75" s="89">
        <v>24.70186</v>
      </c>
      <c r="U75" s="89">
        <v>24.494648000000002</v>
      </c>
      <c r="V75" s="89">
        <v>24.317627000000002</v>
      </c>
      <c r="W75" s="89">
        <v>24.134003</v>
      </c>
      <c r="X75" s="89">
        <v>23.926787999999998</v>
      </c>
      <c r="Y75" s="89">
        <v>23.738327000000002</v>
      </c>
      <c r="Z75" s="89">
        <v>23.551292</v>
      </c>
      <c r="AA75" s="89">
        <v>23.335457000000002</v>
      </c>
      <c r="AB75" s="89">
        <v>23.138323</v>
      </c>
      <c r="AC75" s="89">
        <v>22.922705000000001</v>
      </c>
      <c r="AD75" s="89">
        <v>22.679783</v>
      </c>
      <c r="AE75" s="89">
        <v>22.419288999999999</v>
      </c>
      <c r="AF75" s="89">
        <v>22.166677</v>
      </c>
      <c r="AG75" s="92">
        <v>5.0299999999999997E-3</v>
      </c>
      <c r="AH75">
        <v>0</v>
      </c>
      <c r="AI75">
        <v>0</v>
      </c>
      <c r="AJ75" t="s">
        <v>112</v>
      </c>
    </row>
    <row r="76" spans="1:36">
      <c r="A76" s="54" t="s">
        <v>3793</v>
      </c>
      <c r="B76" s="88" t="s">
        <v>3794</v>
      </c>
      <c r="C76" s="89">
        <v>1.0136350000000001</v>
      </c>
      <c r="D76" s="89">
        <v>1.1214280000000001</v>
      </c>
      <c r="E76" s="89">
        <v>1.1965779999999999</v>
      </c>
      <c r="F76" s="89">
        <v>1.253755</v>
      </c>
      <c r="G76" s="89">
        <v>1.2953699999999999</v>
      </c>
      <c r="H76" s="89">
        <v>1.3301050000000001</v>
      </c>
      <c r="I76" s="89">
        <v>1.357456</v>
      </c>
      <c r="J76" s="89">
        <v>1.375831</v>
      </c>
      <c r="K76" s="89">
        <v>1.3886940000000001</v>
      </c>
      <c r="L76" s="89">
        <v>1.4023129999999999</v>
      </c>
      <c r="M76" s="89">
        <v>1.4178390000000001</v>
      </c>
      <c r="N76" s="89">
        <v>1.4246030000000001</v>
      </c>
      <c r="O76" s="89">
        <v>1.4278219999999999</v>
      </c>
      <c r="P76" s="89">
        <v>1.4284509999999999</v>
      </c>
      <c r="Q76" s="89">
        <v>1.4261349999999999</v>
      </c>
      <c r="R76" s="89">
        <v>1.4251339999999999</v>
      </c>
      <c r="S76" s="89">
        <v>1.4221159999999999</v>
      </c>
      <c r="T76" s="89">
        <v>1.4197329999999999</v>
      </c>
      <c r="U76" s="89">
        <v>1.4140159999999999</v>
      </c>
      <c r="V76" s="89">
        <v>1.4105300000000001</v>
      </c>
      <c r="W76" s="89">
        <v>1.406185</v>
      </c>
      <c r="X76" s="89">
        <v>1.4003129999999999</v>
      </c>
      <c r="Y76" s="89">
        <v>1.3960170000000001</v>
      </c>
      <c r="Z76" s="89">
        <v>1.391753</v>
      </c>
      <c r="AA76" s="89">
        <v>1.385535</v>
      </c>
      <c r="AB76" s="89">
        <v>1.380744</v>
      </c>
      <c r="AC76" s="89">
        <v>1.374058</v>
      </c>
      <c r="AD76" s="89">
        <v>1.3654170000000001</v>
      </c>
      <c r="AE76" s="89">
        <v>1.3559969999999999</v>
      </c>
      <c r="AF76" s="89">
        <v>1.3470800000000001</v>
      </c>
      <c r="AG76" s="92">
        <v>9.8549999999999992E-3</v>
      </c>
      <c r="AH76">
        <v>0</v>
      </c>
      <c r="AI76">
        <v>0</v>
      </c>
      <c r="AJ76" t="s">
        <v>112</v>
      </c>
    </row>
    <row r="77" spans="1:36" ht="24.75">
      <c r="A77" s="54" t="s">
        <v>3795</v>
      </c>
      <c r="B77" s="88" t="s">
        <v>3796</v>
      </c>
      <c r="C77" s="89">
        <v>0.41080800000000001</v>
      </c>
      <c r="D77" s="89">
        <v>0.47196700000000003</v>
      </c>
      <c r="E77" s="89">
        <v>0.52781999999999996</v>
      </c>
      <c r="F77" s="89">
        <v>0.58121599999999995</v>
      </c>
      <c r="G77" s="89">
        <v>0.63278500000000004</v>
      </c>
      <c r="H77" s="89">
        <v>0.68526399999999998</v>
      </c>
      <c r="I77" s="89">
        <v>0.739618</v>
      </c>
      <c r="J77" s="89">
        <v>0.79476100000000005</v>
      </c>
      <c r="K77" s="89">
        <v>0.85218000000000005</v>
      </c>
      <c r="L77" s="89">
        <v>0.91561099999999995</v>
      </c>
      <c r="M77" s="89">
        <v>0.98605200000000004</v>
      </c>
      <c r="N77" s="89">
        <v>1.0587519999999999</v>
      </c>
      <c r="O77" s="89">
        <v>1.136935</v>
      </c>
      <c r="P77" s="89">
        <v>1.221665</v>
      </c>
      <c r="Q77" s="89">
        <v>1.313231</v>
      </c>
      <c r="R77" s="89">
        <v>1.4158059999999999</v>
      </c>
      <c r="S77" s="89">
        <v>1.5282180000000001</v>
      </c>
      <c r="T77" s="89">
        <v>1.6540509999999999</v>
      </c>
      <c r="U77" s="89">
        <v>1.7924979999999999</v>
      </c>
      <c r="V77" s="89">
        <v>1.9507209999999999</v>
      </c>
      <c r="W77" s="89">
        <v>2.1296390000000001</v>
      </c>
      <c r="X77" s="89">
        <v>2.3318880000000002</v>
      </c>
      <c r="Y77" s="89">
        <v>2.5665460000000002</v>
      </c>
      <c r="Z77" s="89">
        <v>2.840255</v>
      </c>
      <c r="AA77" s="89">
        <v>3.1604169999999998</v>
      </c>
      <c r="AB77" s="89">
        <v>3.5493030000000001</v>
      </c>
      <c r="AC77" s="89">
        <v>4.0302100000000003</v>
      </c>
      <c r="AD77" s="89">
        <v>4.6503500000000004</v>
      </c>
      <c r="AE77" s="89">
        <v>5.518154</v>
      </c>
      <c r="AF77" s="89">
        <v>6.8551640000000003</v>
      </c>
      <c r="AG77" s="92">
        <v>0.101922</v>
      </c>
      <c r="AH77">
        <v>67.135193000000001</v>
      </c>
      <c r="AI77">
        <v>67.960930000000005</v>
      </c>
      <c r="AJ77" s="32">
        <v>2.1999999999999999E-2</v>
      </c>
    </row>
    <row r="78" spans="1:36" ht="24.75">
      <c r="A78" s="54" t="s">
        <v>3797</v>
      </c>
      <c r="B78" s="88" t="s">
        <v>3798</v>
      </c>
      <c r="C78" s="89">
        <v>1.4751999999999999E-2</v>
      </c>
      <c r="D78" s="89">
        <v>1.6302000000000001E-2</v>
      </c>
      <c r="E78" s="89">
        <v>1.7451999999999999E-2</v>
      </c>
      <c r="F78" s="89">
        <v>1.8290000000000001E-2</v>
      </c>
      <c r="G78" s="89">
        <v>1.8873000000000001E-2</v>
      </c>
      <c r="H78" s="89">
        <v>1.9307000000000001E-2</v>
      </c>
      <c r="I78" s="89">
        <v>1.9635E-2</v>
      </c>
      <c r="J78" s="89">
        <v>1.9817999999999999E-2</v>
      </c>
      <c r="K78" s="89">
        <v>1.9900000000000001E-2</v>
      </c>
      <c r="L78" s="89">
        <v>1.9973000000000001E-2</v>
      </c>
      <c r="M78" s="89">
        <v>2.0046000000000001E-2</v>
      </c>
      <c r="N78" s="89">
        <v>2.0005999999999999E-2</v>
      </c>
      <c r="O78" s="89">
        <v>1.9921000000000001E-2</v>
      </c>
      <c r="P78" s="89">
        <v>1.9803000000000001E-2</v>
      </c>
      <c r="Q78" s="89">
        <v>1.9649E-2</v>
      </c>
      <c r="R78" s="89">
        <v>1.9505000000000002E-2</v>
      </c>
      <c r="S78" s="89">
        <v>1.9332999999999999E-2</v>
      </c>
      <c r="T78" s="89">
        <v>1.9162999999999999E-2</v>
      </c>
      <c r="U78" s="89">
        <v>1.8963000000000001E-2</v>
      </c>
      <c r="V78" s="89">
        <v>1.8780999999999999E-2</v>
      </c>
      <c r="W78" s="89">
        <v>1.8596000000000001E-2</v>
      </c>
      <c r="X78" s="89">
        <v>1.8394000000000001E-2</v>
      </c>
      <c r="Y78" s="89">
        <v>1.8201999999999999E-2</v>
      </c>
      <c r="Z78" s="89">
        <v>1.8010999999999999E-2</v>
      </c>
      <c r="AA78" s="89">
        <v>1.7798000000000001E-2</v>
      </c>
      <c r="AB78" s="89">
        <v>1.7596000000000001E-2</v>
      </c>
      <c r="AC78" s="89">
        <v>1.7385000000000001E-2</v>
      </c>
      <c r="AD78" s="89">
        <v>1.7155E-2</v>
      </c>
      <c r="AE78" s="89">
        <v>1.6909E-2</v>
      </c>
      <c r="AF78" s="89">
        <v>1.6667000000000001E-2</v>
      </c>
      <c r="AG78" s="92">
        <v>4.2170000000000003E-3</v>
      </c>
      <c r="AH78">
        <v>13.396444000000001</v>
      </c>
      <c r="AI78">
        <v>13.474932000000001</v>
      </c>
      <c r="AJ78" s="32">
        <v>2.5000000000000001E-2</v>
      </c>
    </row>
    <row r="79" spans="1:36" ht="24.75">
      <c r="A79" s="54" t="s">
        <v>3799</v>
      </c>
      <c r="B79" s="88" t="s">
        <v>3800</v>
      </c>
      <c r="C79" s="89">
        <v>24.198651999999999</v>
      </c>
      <c r="D79" s="89">
        <v>27.012305999999999</v>
      </c>
      <c r="E79" s="89">
        <v>29.212630999999998</v>
      </c>
      <c r="F79" s="89">
        <v>30.957491000000001</v>
      </c>
      <c r="G79" s="89">
        <v>32.341728000000003</v>
      </c>
      <c r="H79" s="89">
        <v>33.455863999999998</v>
      </c>
      <c r="I79" s="89">
        <v>34.358207999999998</v>
      </c>
      <c r="J79" s="89">
        <v>35.101486000000001</v>
      </c>
      <c r="K79" s="89">
        <v>35.729759000000001</v>
      </c>
      <c r="L79" s="89">
        <v>36.272857999999999</v>
      </c>
      <c r="M79" s="89">
        <v>36.745235000000001</v>
      </c>
      <c r="N79" s="89">
        <v>37.157916999999998</v>
      </c>
      <c r="O79" s="89">
        <v>37.519179999999999</v>
      </c>
      <c r="P79" s="89">
        <v>37.836520999999998</v>
      </c>
      <c r="Q79" s="89">
        <v>38.120975000000001</v>
      </c>
      <c r="R79" s="89">
        <v>38.371074999999998</v>
      </c>
      <c r="S79" s="89">
        <v>38.582680000000003</v>
      </c>
      <c r="T79" s="89">
        <v>38.780827000000002</v>
      </c>
      <c r="U79" s="89">
        <v>38.998050999999997</v>
      </c>
      <c r="V79" s="89">
        <v>39.207397</v>
      </c>
      <c r="W79" s="89">
        <v>39.410442000000003</v>
      </c>
      <c r="X79" s="89">
        <v>39.611862000000002</v>
      </c>
      <c r="Y79" s="89">
        <v>39.810284000000003</v>
      </c>
      <c r="Z79" s="89">
        <v>40.004852</v>
      </c>
      <c r="AA79" s="89">
        <v>40.199120000000001</v>
      </c>
      <c r="AB79" s="89">
        <v>40.391823000000002</v>
      </c>
      <c r="AC79" s="89">
        <v>40.581470000000003</v>
      </c>
      <c r="AD79" s="89">
        <v>40.771324</v>
      </c>
      <c r="AE79" s="89">
        <v>40.965553</v>
      </c>
      <c r="AF79" s="89">
        <v>41.161906999999999</v>
      </c>
      <c r="AG79" s="92">
        <v>1.8487E-2</v>
      </c>
      <c r="AH79">
        <v>2.0818129999999999</v>
      </c>
      <c r="AI79">
        <v>2.0940089999999998</v>
      </c>
      <c r="AJ79" s="32">
        <v>2.5000000000000001E-2</v>
      </c>
    </row>
    <row r="80" spans="1:36" ht="24.75">
      <c r="A80" s="54" t="s">
        <v>3801</v>
      </c>
      <c r="B80" s="88" t="s">
        <v>3786</v>
      </c>
      <c r="C80" s="89">
        <v>0</v>
      </c>
      <c r="D80" s="89">
        <v>0</v>
      </c>
      <c r="E80" s="89">
        <v>0</v>
      </c>
      <c r="F80" s="89">
        <v>0</v>
      </c>
      <c r="G80" s="89">
        <v>0</v>
      </c>
      <c r="H80" s="89">
        <v>0</v>
      </c>
      <c r="I80" s="89">
        <v>0</v>
      </c>
      <c r="J80" s="89">
        <v>0</v>
      </c>
      <c r="K80" s="89">
        <v>0</v>
      </c>
      <c r="L80" s="89">
        <v>0</v>
      </c>
      <c r="M80" s="89">
        <v>0</v>
      </c>
      <c r="N80" s="89">
        <v>0</v>
      </c>
      <c r="O80" s="89">
        <v>0</v>
      </c>
      <c r="P80" s="89">
        <v>0</v>
      </c>
      <c r="Q80" s="89">
        <v>0</v>
      </c>
      <c r="R80" s="89">
        <v>0</v>
      </c>
      <c r="S80" s="89">
        <v>0</v>
      </c>
      <c r="T80" s="89">
        <v>0</v>
      </c>
      <c r="U80" s="89">
        <v>0</v>
      </c>
      <c r="V80" s="89">
        <v>0</v>
      </c>
      <c r="W80" s="89">
        <v>0</v>
      </c>
      <c r="X80" s="89">
        <v>0</v>
      </c>
      <c r="Y80" s="89">
        <v>0</v>
      </c>
      <c r="Z80" s="89">
        <v>0</v>
      </c>
      <c r="AA80" s="89">
        <v>0</v>
      </c>
      <c r="AB80" s="89">
        <v>0</v>
      </c>
      <c r="AC80" s="89">
        <v>0</v>
      </c>
      <c r="AD80" s="89">
        <v>0</v>
      </c>
      <c r="AE80" s="89">
        <v>0</v>
      </c>
      <c r="AF80" s="89">
        <v>0</v>
      </c>
      <c r="AG80" s="92" t="s">
        <v>3739</v>
      </c>
      <c r="AH80">
        <v>11.314631</v>
      </c>
      <c r="AI80">
        <v>11.380922</v>
      </c>
      <c r="AJ80" s="32">
        <v>2.5000000000000001E-2</v>
      </c>
    </row>
    <row r="81" spans="1:36">
      <c r="A81" s="54" t="s">
        <v>3802</v>
      </c>
      <c r="B81" s="88" t="s">
        <v>3788</v>
      </c>
      <c r="C81" s="89">
        <v>0</v>
      </c>
      <c r="D81" s="89">
        <v>0</v>
      </c>
      <c r="E81" s="89">
        <v>0</v>
      </c>
      <c r="F81" s="89">
        <v>0</v>
      </c>
      <c r="G81" s="89">
        <v>0</v>
      </c>
      <c r="H81" s="89">
        <v>0</v>
      </c>
      <c r="I81" s="89">
        <v>0</v>
      </c>
      <c r="J81" s="89">
        <v>0</v>
      </c>
      <c r="K81" s="89">
        <v>0</v>
      </c>
      <c r="L81" s="89">
        <v>0</v>
      </c>
      <c r="M81" s="89">
        <v>0</v>
      </c>
      <c r="N81" s="89">
        <v>0</v>
      </c>
      <c r="O81" s="89">
        <v>0</v>
      </c>
      <c r="P81" s="89">
        <v>0</v>
      </c>
      <c r="Q81" s="89">
        <v>0</v>
      </c>
      <c r="R81" s="89">
        <v>0</v>
      </c>
      <c r="S81" s="89">
        <v>0</v>
      </c>
      <c r="T81" s="89">
        <v>0</v>
      </c>
      <c r="U81" s="89">
        <v>0</v>
      </c>
      <c r="V81" s="89">
        <v>0</v>
      </c>
      <c r="W81" s="89">
        <v>0</v>
      </c>
      <c r="X81" s="89">
        <v>0</v>
      </c>
      <c r="Y81" s="89">
        <v>0</v>
      </c>
      <c r="Z81" s="89">
        <v>0</v>
      </c>
      <c r="AA81" s="89">
        <v>0</v>
      </c>
      <c r="AB81" s="89">
        <v>0</v>
      </c>
      <c r="AC81" s="89">
        <v>0</v>
      </c>
      <c r="AD81" s="89">
        <v>0</v>
      </c>
      <c r="AE81" s="89">
        <v>0</v>
      </c>
      <c r="AF81" s="89">
        <v>0</v>
      </c>
      <c r="AG81" s="92" t="s">
        <v>3739</v>
      </c>
      <c r="AH81">
        <v>0</v>
      </c>
      <c r="AI81">
        <v>0</v>
      </c>
      <c r="AJ81" t="s">
        <v>112</v>
      </c>
    </row>
    <row r="82" spans="1:36" ht="48.75">
      <c r="A82" s="54" t="s">
        <v>3803</v>
      </c>
      <c r="B82" s="88" t="s">
        <v>3790</v>
      </c>
      <c r="C82" s="89">
        <v>24.198651999999999</v>
      </c>
      <c r="D82" s="89">
        <v>27.012305999999999</v>
      </c>
      <c r="E82" s="89">
        <v>29.212630999999998</v>
      </c>
      <c r="F82" s="89">
        <v>30.957491000000001</v>
      </c>
      <c r="G82" s="89">
        <v>32.341728000000003</v>
      </c>
      <c r="H82" s="89">
        <v>33.455863999999998</v>
      </c>
      <c r="I82" s="89">
        <v>34.358207999999998</v>
      </c>
      <c r="J82" s="89">
        <v>35.101486000000001</v>
      </c>
      <c r="K82" s="89">
        <v>35.729759000000001</v>
      </c>
      <c r="L82" s="89">
        <v>36.272857999999999</v>
      </c>
      <c r="M82" s="89">
        <v>36.745235000000001</v>
      </c>
      <c r="N82" s="89">
        <v>37.157916999999998</v>
      </c>
      <c r="O82" s="89">
        <v>37.519179999999999</v>
      </c>
      <c r="P82" s="89">
        <v>37.836520999999998</v>
      </c>
      <c r="Q82" s="89">
        <v>38.120975000000001</v>
      </c>
      <c r="R82" s="89">
        <v>38.371074999999998</v>
      </c>
      <c r="S82" s="89">
        <v>38.582680000000003</v>
      </c>
      <c r="T82" s="89">
        <v>38.780827000000002</v>
      </c>
      <c r="U82" s="89">
        <v>38.998050999999997</v>
      </c>
      <c r="V82" s="89">
        <v>39.207397</v>
      </c>
      <c r="W82" s="89">
        <v>39.410442000000003</v>
      </c>
      <c r="X82" s="89">
        <v>39.611862000000002</v>
      </c>
      <c r="Y82" s="89">
        <v>39.810284000000003</v>
      </c>
      <c r="Z82" s="89">
        <v>40.004852</v>
      </c>
      <c r="AA82" s="89">
        <v>40.199120000000001</v>
      </c>
      <c r="AB82" s="89">
        <v>40.391823000000002</v>
      </c>
      <c r="AC82" s="89">
        <v>40.581470000000003</v>
      </c>
      <c r="AD82" s="89">
        <v>40.771324</v>
      </c>
      <c r="AE82" s="89">
        <v>40.965553</v>
      </c>
      <c r="AF82" s="89">
        <v>41.161906999999999</v>
      </c>
      <c r="AG82" s="92">
        <v>1.8487E-2</v>
      </c>
      <c r="AH82">
        <v>0</v>
      </c>
      <c r="AI82">
        <v>0</v>
      </c>
      <c r="AJ82" t="s">
        <v>112</v>
      </c>
    </row>
    <row r="83" spans="1:36" ht="72.75">
      <c r="A83" s="54" t="s">
        <v>3804</v>
      </c>
      <c r="B83" s="88" t="s">
        <v>3792</v>
      </c>
      <c r="C83" s="89">
        <v>0</v>
      </c>
      <c r="D83" s="89">
        <v>0</v>
      </c>
      <c r="E83" s="89">
        <v>0</v>
      </c>
      <c r="F83" s="89">
        <v>0</v>
      </c>
      <c r="G83" s="89">
        <v>0</v>
      </c>
      <c r="H83" s="89">
        <v>0</v>
      </c>
      <c r="I83" s="89">
        <v>0</v>
      </c>
      <c r="J83" s="89">
        <v>0</v>
      </c>
      <c r="K83" s="89">
        <v>0</v>
      </c>
      <c r="L83" s="89">
        <v>0</v>
      </c>
      <c r="M83" s="89">
        <v>0</v>
      </c>
      <c r="N83" s="89">
        <v>0</v>
      </c>
      <c r="O83" s="89">
        <v>0</v>
      </c>
      <c r="P83" s="89">
        <v>0</v>
      </c>
      <c r="Q83" s="89">
        <v>0</v>
      </c>
      <c r="R83" s="89">
        <v>0</v>
      </c>
      <c r="S83" s="89">
        <v>0</v>
      </c>
      <c r="T83" s="89">
        <v>0</v>
      </c>
      <c r="U83" s="89">
        <v>0</v>
      </c>
      <c r="V83" s="89">
        <v>0</v>
      </c>
      <c r="W83" s="89">
        <v>0</v>
      </c>
      <c r="X83" s="89">
        <v>0</v>
      </c>
      <c r="Y83" s="89">
        <v>0</v>
      </c>
      <c r="Z83" s="89">
        <v>0</v>
      </c>
      <c r="AA83" s="89">
        <v>0</v>
      </c>
      <c r="AB83" s="89">
        <v>0</v>
      </c>
      <c r="AC83" s="89">
        <v>0</v>
      </c>
      <c r="AD83" s="89">
        <v>0</v>
      </c>
      <c r="AE83" s="89">
        <v>0</v>
      </c>
      <c r="AF83" s="89">
        <v>0</v>
      </c>
      <c r="AG83" s="92" t="s">
        <v>3739</v>
      </c>
      <c r="AH83">
        <v>23.661840000000002</v>
      </c>
      <c r="AI83">
        <v>23.94849</v>
      </c>
      <c r="AJ83" s="32">
        <v>2.1999999999999999E-2</v>
      </c>
    </row>
    <row r="84" spans="1:36">
      <c r="A84" s="54" t="s">
        <v>3805</v>
      </c>
      <c r="B84" s="88" t="s">
        <v>3794</v>
      </c>
      <c r="C84" s="89">
        <v>0</v>
      </c>
      <c r="D84" s="89">
        <v>0</v>
      </c>
      <c r="E84" s="89">
        <v>0</v>
      </c>
      <c r="F84" s="89">
        <v>0</v>
      </c>
      <c r="G84" s="89">
        <v>0</v>
      </c>
      <c r="H84" s="89">
        <v>0</v>
      </c>
      <c r="I84" s="89">
        <v>0</v>
      </c>
      <c r="J84" s="89">
        <v>0</v>
      </c>
      <c r="K84" s="89">
        <v>0</v>
      </c>
      <c r="L84" s="89">
        <v>0</v>
      </c>
      <c r="M84" s="89">
        <v>0</v>
      </c>
      <c r="N84" s="89">
        <v>0</v>
      </c>
      <c r="O84" s="89">
        <v>0</v>
      </c>
      <c r="P84" s="89">
        <v>0</v>
      </c>
      <c r="Q84" s="89">
        <v>0</v>
      </c>
      <c r="R84" s="89">
        <v>0</v>
      </c>
      <c r="S84" s="89">
        <v>0</v>
      </c>
      <c r="T84" s="89">
        <v>0</v>
      </c>
      <c r="U84" s="89">
        <v>0</v>
      </c>
      <c r="V84" s="89">
        <v>0</v>
      </c>
      <c r="W84" s="89">
        <v>0</v>
      </c>
      <c r="X84" s="89">
        <v>0</v>
      </c>
      <c r="Y84" s="89">
        <v>0</v>
      </c>
      <c r="Z84" s="89">
        <v>0</v>
      </c>
      <c r="AA84" s="89">
        <v>0</v>
      </c>
      <c r="AB84" s="89">
        <v>0</v>
      </c>
      <c r="AC84" s="89">
        <v>0</v>
      </c>
      <c r="AD84" s="89">
        <v>0</v>
      </c>
      <c r="AE84" s="89">
        <v>0</v>
      </c>
      <c r="AF84" s="89">
        <v>0</v>
      </c>
      <c r="AG84" s="92" t="s">
        <v>3739</v>
      </c>
      <c r="AH84">
        <v>23.661840000000002</v>
      </c>
      <c r="AI84">
        <v>23.94849</v>
      </c>
      <c r="AJ84" s="32">
        <v>2.1999999999999999E-2</v>
      </c>
    </row>
    <row r="85" spans="1:36" ht="24.75">
      <c r="A85" s="54" t="s">
        <v>3806</v>
      </c>
      <c r="B85" s="88" t="s">
        <v>3796</v>
      </c>
      <c r="C85" s="89">
        <v>0</v>
      </c>
      <c r="D85" s="89">
        <v>0</v>
      </c>
      <c r="E85" s="89">
        <v>0</v>
      </c>
      <c r="F85" s="89">
        <v>0</v>
      </c>
      <c r="G85" s="89">
        <v>0</v>
      </c>
      <c r="H85" s="89">
        <v>0</v>
      </c>
      <c r="I85" s="89">
        <v>0</v>
      </c>
      <c r="J85" s="89">
        <v>0</v>
      </c>
      <c r="K85" s="89">
        <v>0</v>
      </c>
      <c r="L85" s="89">
        <v>0</v>
      </c>
      <c r="M85" s="89">
        <v>0</v>
      </c>
      <c r="N85" s="89">
        <v>0</v>
      </c>
      <c r="O85" s="89">
        <v>0</v>
      </c>
      <c r="P85" s="89">
        <v>0</v>
      </c>
      <c r="Q85" s="89">
        <v>0</v>
      </c>
      <c r="R85" s="89">
        <v>0</v>
      </c>
      <c r="S85" s="89">
        <v>0</v>
      </c>
      <c r="T85" s="89">
        <v>0</v>
      </c>
      <c r="U85" s="89">
        <v>0</v>
      </c>
      <c r="V85" s="89">
        <v>0</v>
      </c>
      <c r="W85" s="89">
        <v>0</v>
      </c>
      <c r="X85" s="89">
        <v>0</v>
      </c>
      <c r="Y85" s="89">
        <v>0</v>
      </c>
      <c r="Z85" s="89">
        <v>0</v>
      </c>
      <c r="AA85" s="89">
        <v>0</v>
      </c>
      <c r="AB85" s="89">
        <v>0</v>
      </c>
      <c r="AC85" s="89">
        <v>0</v>
      </c>
      <c r="AD85" s="89">
        <v>0</v>
      </c>
      <c r="AE85" s="89">
        <v>0</v>
      </c>
      <c r="AF85" s="89">
        <v>0</v>
      </c>
      <c r="AG85" s="92" t="s">
        <v>3739</v>
      </c>
      <c r="AH85">
        <v>30.076912</v>
      </c>
      <c r="AI85">
        <v>30.537510000000001</v>
      </c>
      <c r="AJ85" s="32">
        <v>2.1000000000000001E-2</v>
      </c>
    </row>
    <row r="86" spans="1:36" ht="24.75">
      <c r="A86" s="54" t="s">
        <v>3807</v>
      </c>
      <c r="B86" s="88" t="s">
        <v>3798</v>
      </c>
      <c r="C86" s="89">
        <v>0</v>
      </c>
      <c r="D86" s="89">
        <v>0</v>
      </c>
      <c r="E86" s="89">
        <v>0</v>
      </c>
      <c r="F86" s="89">
        <v>0</v>
      </c>
      <c r="G86" s="89">
        <v>0</v>
      </c>
      <c r="H86" s="89">
        <v>0</v>
      </c>
      <c r="I86" s="89">
        <v>0</v>
      </c>
      <c r="J86" s="89">
        <v>0</v>
      </c>
      <c r="K86" s="89">
        <v>0</v>
      </c>
      <c r="L86" s="89">
        <v>0</v>
      </c>
      <c r="M86" s="89">
        <v>0</v>
      </c>
      <c r="N86" s="89">
        <v>0</v>
      </c>
      <c r="O86" s="89">
        <v>0</v>
      </c>
      <c r="P86" s="89">
        <v>0</v>
      </c>
      <c r="Q86" s="89">
        <v>0</v>
      </c>
      <c r="R86" s="89">
        <v>0</v>
      </c>
      <c r="S86" s="89">
        <v>0</v>
      </c>
      <c r="T86" s="89">
        <v>0</v>
      </c>
      <c r="U86" s="89">
        <v>0</v>
      </c>
      <c r="V86" s="89">
        <v>0</v>
      </c>
      <c r="W86" s="89">
        <v>0</v>
      </c>
      <c r="X86" s="89">
        <v>0</v>
      </c>
      <c r="Y86" s="89">
        <v>0</v>
      </c>
      <c r="Z86" s="89">
        <v>0</v>
      </c>
      <c r="AA86" s="89">
        <v>0</v>
      </c>
      <c r="AB86" s="89">
        <v>0</v>
      </c>
      <c r="AC86" s="89">
        <v>0</v>
      </c>
      <c r="AD86" s="89">
        <v>0</v>
      </c>
      <c r="AE86" s="89">
        <v>0</v>
      </c>
      <c r="AF86" s="89">
        <v>0</v>
      </c>
      <c r="AG86" s="92" t="s">
        <v>3739</v>
      </c>
      <c r="AH86">
        <v>9.5472020000000004</v>
      </c>
      <c r="AI86">
        <v>9.7163330000000006</v>
      </c>
      <c r="AJ86" s="32">
        <v>2.1999999999999999E-2</v>
      </c>
    </row>
    <row r="87" spans="1:36" ht="24.75">
      <c r="A87" s="54" t="s">
        <v>3808</v>
      </c>
      <c r="B87" s="88" t="s">
        <v>3809</v>
      </c>
      <c r="C87" s="89">
        <v>76.044501999999994</v>
      </c>
      <c r="D87" s="89">
        <v>90.79213</v>
      </c>
      <c r="E87" s="89">
        <v>95.971183999999994</v>
      </c>
      <c r="F87" s="89">
        <v>97.429085000000001</v>
      </c>
      <c r="G87" s="89">
        <v>97.634795999999994</v>
      </c>
      <c r="H87" s="89">
        <v>97.284903999999997</v>
      </c>
      <c r="I87" s="89">
        <v>96.741660999999993</v>
      </c>
      <c r="J87" s="89">
        <v>96.209746999999993</v>
      </c>
      <c r="K87" s="89">
        <v>95.684082000000004</v>
      </c>
      <c r="L87" s="89">
        <v>95.148360999999994</v>
      </c>
      <c r="M87" s="89">
        <v>94.614684999999994</v>
      </c>
      <c r="N87" s="89">
        <v>94.155013999999994</v>
      </c>
      <c r="O87" s="89">
        <v>93.805999999999997</v>
      </c>
      <c r="P87" s="89">
        <v>93.575080999999997</v>
      </c>
      <c r="Q87" s="89">
        <v>93.392753999999996</v>
      </c>
      <c r="R87" s="89">
        <v>93.334914999999995</v>
      </c>
      <c r="S87" s="89">
        <v>93.530533000000005</v>
      </c>
      <c r="T87" s="89">
        <v>93.673462000000001</v>
      </c>
      <c r="U87" s="89">
        <v>93.444473000000002</v>
      </c>
      <c r="V87" s="89">
        <v>93.205589000000003</v>
      </c>
      <c r="W87" s="89">
        <v>92.894690999999995</v>
      </c>
      <c r="X87" s="89">
        <v>92.550583000000003</v>
      </c>
      <c r="Y87" s="89">
        <v>92.190781000000001</v>
      </c>
      <c r="Z87" s="89">
        <v>91.816612000000006</v>
      </c>
      <c r="AA87" s="89">
        <v>91.437714</v>
      </c>
      <c r="AB87" s="89">
        <v>91.057372999999998</v>
      </c>
      <c r="AC87" s="89">
        <v>90.650406000000004</v>
      </c>
      <c r="AD87" s="89">
        <v>90.221801999999997</v>
      </c>
      <c r="AE87" s="89">
        <v>89.772278</v>
      </c>
      <c r="AF87" s="89">
        <v>89.311194999999998</v>
      </c>
      <c r="AG87" s="92">
        <v>5.561E-3</v>
      </c>
      <c r="AH87">
        <v>20.529709</v>
      </c>
      <c r="AI87">
        <v>20.821176999999999</v>
      </c>
      <c r="AJ87" s="32">
        <v>2.1000000000000001E-2</v>
      </c>
    </row>
    <row r="88" spans="1:36" ht="24.75">
      <c r="A88" s="54" t="s">
        <v>3810</v>
      </c>
      <c r="B88" s="88" t="s">
        <v>3786</v>
      </c>
      <c r="C88" s="89">
        <v>4.5499660000000004</v>
      </c>
      <c r="D88" s="89">
        <v>5.4323610000000002</v>
      </c>
      <c r="E88" s="89">
        <v>5.7422389999999996</v>
      </c>
      <c r="F88" s="89">
        <v>5.8294680000000003</v>
      </c>
      <c r="G88" s="89">
        <v>5.8417770000000004</v>
      </c>
      <c r="H88" s="89">
        <v>5.8208419999999998</v>
      </c>
      <c r="I88" s="89">
        <v>5.7883389999999997</v>
      </c>
      <c r="J88" s="89">
        <v>5.7565119999999999</v>
      </c>
      <c r="K88" s="89">
        <v>5.72506</v>
      </c>
      <c r="L88" s="89">
        <v>5.6930069999999997</v>
      </c>
      <c r="M88" s="89">
        <v>5.6610750000000003</v>
      </c>
      <c r="N88" s="89">
        <v>5.6335709999999999</v>
      </c>
      <c r="O88" s="89">
        <v>5.6126889999999996</v>
      </c>
      <c r="P88" s="89">
        <v>5.5988730000000002</v>
      </c>
      <c r="Q88" s="89">
        <v>5.5879630000000002</v>
      </c>
      <c r="R88" s="89">
        <v>5.5845029999999998</v>
      </c>
      <c r="S88" s="89">
        <v>5.5962059999999996</v>
      </c>
      <c r="T88" s="89">
        <v>5.6047589999999996</v>
      </c>
      <c r="U88" s="89">
        <v>5.5910580000000003</v>
      </c>
      <c r="V88" s="89">
        <v>5.576765</v>
      </c>
      <c r="W88" s="89">
        <v>5.5581630000000004</v>
      </c>
      <c r="X88" s="89">
        <v>5.5375730000000001</v>
      </c>
      <c r="Y88" s="89">
        <v>5.5160460000000002</v>
      </c>
      <c r="Z88" s="89">
        <v>5.4936579999999999</v>
      </c>
      <c r="AA88" s="89">
        <v>5.470987</v>
      </c>
      <c r="AB88" s="89">
        <v>5.4482299999999997</v>
      </c>
      <c r="AC88" s="89">
        <v>5.4238799999999996</v>
      </c>
      <c r="AD88" s="89">
        <v>5.3982349999999997</v>
      </c>
      <c r="AE88" s="89">
        <v>5.37134</v>
      </c>
      <c r="AF88" s="89">
        <v>5.3437510000000001</v>
      </c>
      <c r="AG88" s="92">
        <v>5.561E-3</v>
      </c>
      <c r="AH88">
        <v>0</v>
      </c>
      <c r="AI88">
        <v>0</v>
      </c>
      <c r="AJ88" t="s">
        <v>112</v>
      </c>
    </row>
    <row r="89" spans="1:36">
      <c r="A89" s="54" t="s">
        <v>3811</v>
      </c>
      <c r="B89" s="88" t="s">
        <v>3788</v>
      </c>
      <c r="C89" s="89">
        <v>0</v>
      </c>
      <c r="D89" s="89">
        <v>0</v>
      </c>
      <c r="E89" s="89">
        <v>0</v>
      </c>
      <c r="F89" s="89">
        <v>0</v>
      </c>
      <c r="G89" s="89">
        <v>0</v>
      </c>
      <c r="H89" s="89">
        <v>0</v>
      </c>
      <c r="I89" s="89">
        <v>0</v>
      </c>
      <c r="J89" s="89">
        <v>0</v>
      </c>
      <c r="K89" s="89">
        <v>0</v>
      </c>
      <c r="L89" s="89">
        <v>0</v>
      </c>
      <c r="M89" s="89">
        <v>0</v>
      </c>
      <c r="N89" s="89">
        <v>0</v>
      </c>
      <c r="O89" s="89">
        <v>0</v>
      </c>
      <c r="P89" s="89">
        <v>0</v>
      </c>
      <c r="Q89" s="89">
        <v>0</v>
      </c>
      <c r="R89" s="89">
        <v>0</v>
      </c>
      <c r="S89" s="89">
        <v>0</v>
      </c>
      <c r="T89" s="89">
        <v>0</v>
      </c>
      <c r="U89" s="89">
        <v>0</v>
      </c>
      <c r="V89" s="89">
        <v>0</v>
      </c>
      <c r="W89" s="89">
        <v>0</v>
      </c>
      <c r="X89" s="89">
        <v>0</v>
      </c>
      <c r="Y89" s="89">
        <v>0</v>
      </c>
      <c r="Z89" s="89">
        <v>0</v>
      </c>
      <c r="AA89" s="89">
        <v>0</v>
      </c>
      <c r="AB89" s="89">
        <v>0</v>
      </c>
      <c r="AC89" s="89">
        <v>0</v>
      </c>
      <c r="AD89" s="89">
        <v>0</v>
      </c>
      <c r="AE89" s="89">
        <v>0</v>
      </c>
      <c r="AF89" s="89">
        <v>0</v>
      </c>
      <c r="AG89" s="92" t="s">
        <v>3739</v>
      </c>
      <c r="AH89">
        <v>0</v>
      </c>
      <c r="AI89">
        <v>0</v>
      </c>
      <c r="AJ89" t="s">
        <v>112</v>
      </c>
    </row>
    <row r="90" spans="1:36" ht="48.75">
      <c r="A90" s="54" t="s">
        <v>3812</v>
      </c>
      <c r="B90" s="88" t="s">
        <v>3790</v>
      </c>
      <c r="C90" s="89">
        <v>66.903946000000005</v>
      </c>
      <c r="D90" s="89">
        <v>79.866623000000004</v>
      </c>
      <c r="E90" s="89">
        <v>84.410392999999999</v>
      </c>
      <c r="F90" s="89">
        <v>85.676758000000007</v>
      </c>
      <c r="G90" s="89">
        <v>85.841071999999997</v>
      </c>
      <c r="H90" s="89">
        <v>85.516707999999994</v>
      </c>
      <c r="I90" s="89">
        <v>85.022239999999996</v>
      </c>
      <c r="J90" s="89">
        <v>84.537384000000003</v>
      </c>
      <c r="K90" s="89">
        <v>84.058197000000007</v>
      </c>
      <c r="L90" s="89">
        <v>83.57029</v>
      </c>
      <c r="M90" s="89">
        <v>83.087447999999995</v>
      </c>
      <c r="N90" s="89">
        <v>82.669296000000003</v>
      </c>
      <c r="O90" s="89">
        <v>82.348731999999998</v>
      </c>
      <c r="P90" s="89">
        <v>82.131691000000004</v>
      </c>
      <c r="Q90" s="89">
        <v>81.956665000000001</v>
      </c>
      <c r="R90" s="89">
        <v>81.890297000000004</v>
      </c>
      <c r="S90" s="89">
        <v>82.045471000000006</v>
      </c>
      <c r="T90" s="89">
        <v>82.153717</v>
      </c>
      <c r="U90" s="89">
        <v>81.93544</v>
      </c>
      <c r="V90" s="89">
        <v>81.707840000000004</v>
      </c>
      <c r="W90" s="89">
        <v>81.416816999999995</v>
      </c>
      <c r="X90" s="89">
        <v>81.096405000000004</v>
      </c>
      <c r="Y90" s="89">
        <v>80.761443999999997</v>
      </c>
      <c r="Z90" s="89">
        <v>80.413048000000003</v>
      </c>
      <c r="AA90" s="89">
        <v>80.060181</v>
      </c>
      <c r="AB90" s="89">
        <v>79.705521000000005</v>
      </c>
      <c r="AC90" s="89">
        <v>79.327445999999995</v>
      </c>
      <c r="AD90" s="89">
        <v>78.930412000000004</v>
      </c>
      <c r="AE90" s="89">
        <v>78.515174999999999</v>
      </c>
      <c r="AF90" s="89">
        <v>78.090041999999997</v>
      </c>
      <c r="AG90" s="92">
        <v>5.3449999999999999E-3</v>
      </c>
      <c r="AH90">
        <v>192.858002</v>
      </c>
      <c r="AI90">
        <v>192.57214400000001</v>
      </c>
      <c r="AJ90" s="32">
        <v>-2E-3</v>
      </c>
    </row>
    <row r="91" spans="1:36" ht="72.75">
      <c r="A91" s="54" t="s">
        <v>3813</v>
      </c>
      <c r="B91" s="88" t="s">
        <v>3792</v>
      </c>
      <c r="C91" s="89">
        <v>0.87057399999999996</v>
      </c>
      <c r="D91" s="89">
        <v>1.0516920000000001</v>
      </c>
      <c r="E91" s="89">
        <v>1.1237379999999999</v>
      </c>
      <c r="F91" s="89">
        <v>1.1567270000000001</v>
      </c>
      <c r="G91" s="89">
        <v>1.1757610000000001</v>
      </c>
      <c r="H91" s="89">
        <v>1.18828</v>
      </c>
      <c r="I91" s="89">
        <v>1.1985840000000001</v>
      </c>
      <c r="J91" s="89">
        <v>1.2093670000000001</v>
      </c>
      <c r="K91" s="89">
        <v>1.2200660000000001</v>
      </c>
      <c r="L91" s="89">
        <v>1.230507</v>
      </c>
      <c r="M91" s="89">
        <v>1.237716</v>
      </c>
      <c r="N91" s="89">
        <v>1.2461850000000001</v>
      </c>
      <c r="O91" s="89">
        <v>1.2556890000000001</v>
      </c>
      <c r="P91" s="89">
        <v>1.2669239999999999</v>
      </c>
      <c r="Q91" s="89">
        <v>1.279453</v>
      </c>
      <c r="R91" s="89">
        <v>1.2942689999999999</v>
      </c>
      <c r="S91" s="89">
        <v>1.3134410000000001</v>
      </c>
      <c r="T91" s="89">
        <v>1.332581</v>
      </c>
      <c r="U91" s="89">
        <v>1.34677</v>
      </c>
      <c r="V91" s="89">
        <v>1.3614630000000001</v>
      </c>
      <c r="W91" s="89">
        <v>1.375402</v>
      </c>
      <c r="X91" s="89">
        <v>1.389122</v>
      </c>
      <c r="Y91" s="89">
        <v>1.40341</v>
      </c>
      <c r="Z91" s="89">
        <v>1.418331</v>
      </c>
      <c r="AA91" s="89">
        <v>1.4335059999999999</v>
      </c>
      <c r="AB91" s="89">
        <v>1.449198</v>
      </c>
      <c r="AC91" s="89">
        <v>1.4645550000000001</v>
      </c>
      <c r="AD91" s="89">
        <v>1.479595</v>
      </c>
      <c r="AE91" s="89">
        <v>1.4942040000000001</v>
      </c>
      <c r="AF91" s="89">
        <v>1.508394</v>
      </c>
      <c r="AG91" s="92">
        <v>1.9134000000000002E-2</v>
      </c>
      <c r="AH91">
        <v>148.35287500000001</v>
      </c>
      <c r="AI91">
        <v>147.84863300000001</v>
      </c>
      <c r="AJ91" s="32">
        <v>-4.0000000000000001E-3</v>
      </c>
    </row>
    <row r="92" spans="1:36">
      <c r="A92" s="54" t="s">
        <v>3814</v>
      </c>
      <c r="B92" s="88" t="s">
        <v>3794</v>
      </c>
      <c r="C92" s="89">
        <v>3.7200169999999999</v>
      </c>
      <c r="D92" s="89">
        <v>4.4414559999999996</v>
      </c>
      <c r="E92" s="89">
        <v>4.6948090000000002</v>
      </c>
      <c r="F92" s="89">
        <v>4.7661290000000003</v>
      </c>
      <c r="G92" s="89">
        <v>4.776192</v>
      </c>
      <c r="H92" s="89">
        <v>4.7590760000000003</v>
      </c>
      <c r="I92" s="89">
        <v>4.7325010000000001</v>
      </c>
      <c r="J92" s="89">
        <v>4.7064789999999999</v>
      </c>
      <c r="K92" s="89">
        <v>4.6807660000000002</v>
      </c>
      <c r="L92" s="89">
        <v>4.6545579999999998</v>
      </c>
      <c r="M92" s="89">
        <v>4.6284510000000001</v>
      </c>
      <c r="N92" s="89">
        <v>4.6059640000000002</v>
      </c>
      <c r="O92" s="89">
        <v>4.5888910000000003</v>
      </c>
      <c r="P92" s="89">
        <v>4.5775959999999998</v>
      </c>
      <c r="Q92" s="89">
        <v>4.568676</v>
      </c>
      <c r="R92" s="89">
        <v>4.5658450000000004</v>
      </c>
      <c r="S92" s="89">
        <v>4.5754159999999997</v>
      </c>
      <c r="T92" s="89">
        <v>4.5824069999999999</v>
      </c>
      <c r="U92" s="89">
        <v>4.5712060000000001</v>
      </c>
      <c r="V92" s="89">
        <v>4.55952</v>
      </c>
      <c r="W92" s="89">
        <v>4.5443110000000004</v>
      </c>
      <c r="X92" s="89">
        <v>4.5274770000000002</v>
      </c>
      <c r="Y92" s="89">
        <v>4.5098760000000002</v>
      </c>
      <c r="Z92" s="89">
        <v>4.4915719999999997</v>
      </c>
      <c r="AA92" s="89">
        <v>4.4730369999999997</v>
      </c>
      <c r="AB92" s="89">
        <v>4.4544319999999997</v>
      </c>
      <c r="AC92" s="89">
        <v>4.4345220000000003</v>
      </c>
      <c r="AD92" s="89">
        <v>4.4135559999999998</v>
      </c>
      <c r="AE92" s="89">
        <v>4.3915660000000001</v>
      </c>
      <c r="AF92" s="89">
        <v>4.3690100000000003</v>
      </c>
      <c r="AG92" s="92">
        <v>5.561E-3</v>
      </c>
      <c r="AH92">
        <v>44.505119000000001</v>
      </c>
      <c r="AI92">
        <v>44.723514999999999</v>
      </c>
      <c r="AJ92" s="32">
        <v>5.0000000000000001E-3</v>
      </c>
    </row>
    <row r="93" spans="1:36" ht="24.75">
      <c r="A93" s="54" t="s">
        <v>3815</v>
      </c>
      <c r="B93" s="88" t="s">
        <v>3796</v>
      </c>
      <c r="C93" s="89">
        <v>0</v>
      </c>
      <c r="D93" s="89">
        <v>0</v>
      </c>
      <c r="E93" s="89">
        <v>0</v>
      </c>
      <c r="F93" s="89">
        <v>0</v>
      </c>
      <c r="G93" s="89">
        <v>0</v>
      </c>
      <c r="H93" s="89">
        <v>0</v>
      </c>
      <c r="I93" s="89">
        <v>0</v>
      </c>
      <c r="J93" s="89">
        <v>0</v>
      </c>
      <c r="K93" s="89">
        <v>0</v>
      </c>
      <c r="L93" s="89">
        <v>0</v>
      </c>
      <c r="M93" s="89">
        <v>0</v>
      </c>
      <c r="N93" s="89">
        <v>0</v>
      </c>
      <c r="O93" s="89">
        <v>0</v>
      </c>
      <c r="P93" s="89">
        <v>0</v>
      </c>
      <c r="Q93" s="89">
        <v>0</v>
      </c>
      <c r="R93" s="89">
        <v>0</v>
      </c>
      <c r="S93" s="89">
        <v>0</v>
      </c>
      <c r="T93" s="89">
        <v>0</v>
      </c>
      <c r="U93" s="89">
        <v>0</v>
      </c>
      <c r="V93" s="89">
        <v>0</v>
      </c>
      <c r="W93" s="89">
        <v>0</v>
      </c>
      <c r="X93" s="89">
        <v>0</v>
      </c>
      <c r="Y93" s="89">
        <v>0</v>
      </c>
      <c r="Z93" s="89">
        <v>0</v>
      </c>
      <c r="AA93" s="89">
        <v>0</v>
      </c>
      <c r="AB93" s="89">
        <v>0</v>
      </c>
      <c r="AC93" s="89">
        <v>0</v>
      </c>
      <c r="AD93" s="89">
        <v>0</v>
      </c>
      <c r="AE93" s="89">
        <v>0</v>
      </c>
      <c r="AF93" s="89">
        <v>0</v>
      </c>
      <c r="AG93" s="92" t="s">
        <v>3739</v>
      </c>
      <c r="AH93">
        <v>132.70448300000001</v>
      </c>
      <c r="AI93">
        <v>132.83111600000001</v>
      </c>
      <c r="AJ93" s="32">
        <v>2E-3</v>
      </c>
    </row>
    <row r="94" spans="1:36" ht="24.75">
      <c r="A94" s="54" t="s">
        <v>3816</v>
      </c>
      <c r="B94" s="88" t="s">
        <v>3798</v>
      </c>
      <c r="C94" s="89">
        <v>0</v>
      </c>
      <c r="D94" s="89">
        <v>0</v>
      </c>
      <c r="E94" s="89">
        <v>0</v>
      </c>
      <c r="F94" s="89">
        <v>0</v>
      </c>
      <c r="G94" s="89">
        <v>0</v>
      </c>
      <c r="H94" s="89">
        <v>0</v>
      </c>
      <c r="I94" s="89">
        <v>0</v>
      </c>
      <c r="J94" s="89">
        <v>0</v>
      </c>
      <c r="K94" s="89">
        <v>0</v>
      </c>
      <c r="L94" s="89">
        <v>0</v>
      </c>
      <c r="M94" s="89">
        <v>0</v>
      </c>
      <c r="N94" s="89">
        <v>0</v>
      </c>
      <c r="O94" s="89">
        <v>0</v>
      </c>
      <c r="P94" s="89">
        <v>0</v>
      </c>
      <c r="Q94" s="89">
        <v>0</v>
      </c>
      <c r="R94" s="89">
        <v>0</v>
      </c>
      <c r="S94" s="89">
        <v>0</v>
      </c>
      <c r="T94" s="89">
        <v>0</v>
      </c>
      <c r="U94" s="89">
        <v>0</v>
      </c>
      <c r="V94" s="89">
        <v>0</v>
      </c>
      <c r="W94" s="89">
        <v>0</v>
      </c>
      <c r="X94" s="89">
        <v>0</v>
      </c>
      <c r="Y94" s="89">
        <v>0</v>
      </c>
      <c r="Z94" s="89">
        <v>0</v>
      </c>
      <c r="AA94" s="89">
        <v>0</v>
      </c>
      <c r="AB94" s="89">
        <v>0</v>
      </c>
      <c r="AC94" s="89">
        <v>0</v>
      </c>
      <c r="AD94" s="89">
        <v>0</v>
      </c>
      <c r="AE94" s="89">
        <v>0</v>
      </c>
      <c r="AF94" s="89">
        <v>0</v>
      </c>
      <c r="AG94" s="92" t="s">
        <v>3739</v>
      </c>
      <c r="AH94">
        <v>703.19329800000003</v>
      </c>
      <c r="AI94">
        <v>710.15020800000002</v>
      </c>
      <c r="AJ94" s="32">
        <v>-2E-3</v>
      </c>
    </row>
    <row r="95" spans="1:36" ht="36.75">
      <c r="A95" s="54" t="s">
        <v>3817</v>
      </c>
      <c r="B95" s="87" t="s">
        <v>3713</v>
      </c>
      <c r="C95" s="90">
        <v>35.747318</v>
      </c>
      <c r="D95" s="90">
        <v>40.344104999999999</v>
      </c>
      <c r="E95" s="90">
        <v>43.365397999999999</v>
      </c>
      <c r="F95" s="90">
        <v>45.948174000000002</v>
      </c>
      <c r="G95" s="90">
        <v>47.974677999999997</v>
      </c>
      <c r="H95" s="90">
        <v>49.670772999999997</v>
      </c>
      <c r="I95" s="90">
        <v>50.918190000000003</v>
      </c>
      <c r="J95" s="90">
        <v>51.923713999999997</v>
      </c>
      <c r="K95" s="90">
        <v>52.848305000000003</v>
      </c>
      <c r="L95" s="90">
        <v>53.864001999999999</v>
      </c>
      <c r="M95" s="90">
        <v>54.846595999999998</v>
      </c>
      <c r="N95" s="90">
        <v>55.669662000000002</v>
      </c>
      <c r="O95" s="90">
        <v>56.455813999999997</v>
      </c>
      <c r="P95" s="90">
        <v>57.163257999999999</v>
      </c>
      <c r="Q95" s="90">
        <v>57.769817000000003</v>
      </c>
      <c r="R95" s="90">
        <v>58.395102999999999</v>
      </c>
      <c r="S95" s="90">
        <v>59.068030999999998</v>
      </c>
      <c r="T95" s="90">
        <v>59.723274000000004</v>
      </c>
      <c r="U95" s="90">
        <v>60.304985000000002</v>
      </c>
      <c r="V95" s="90">
        <v>60.995941000000002</v>
      </c>
      <c r="W95" s="90">
        <v>61.573295999999999</v>
      </c>
      <c r="X95" s="90">
        <v>62.161354000000003</v>
      </c>
      <c r="Y95" s="90">
        <v>62.81823</v>
      </c>
      <c r="Z95" s="90">
        <v>63.486359</v>
      </c>
      <c r="AA95" s="90">
        <v>64.212356999999997</v>
      </c>
      <c r="AB95" s="90">
        <v>65.027725000000004</v>
      </c>
      <c r="AC95" s="90">
        <v>65.726546999999997</v>
      </c>
      <c r="AD95" s="90">
        <v>66.387557999999999</v>
      </c>
      <c r="AE95" s="90">
        <v>67.135193000000001</v>
      </c>
      <c r="AF95" s="90">
        <v>67.960930000000005</v>
      </c>
      <c r="AG95" s="93">
        <v>2.2401000000000001E-2</v>
      </c>
      <c r="AH95">
        <v>28719.751952999999</v>
      </c>
      <c r="AI95">
        <v>28946.207031000002</v>
      </c>
      <c r="AJ95" s="32">
        <v>3.0000000000000001E-3</v>
      </c>
    </row>
    <row r="96" spans="1:36" ht="24.75">
      <c r="A96" s="54" t="s">
        <v>3818</v>
      </c>
      <c r="B96" s="88" t="s">
        <v>3819</v>
      </c>
      <c r="C96" s="89">
        <v>6.5376079999999996</v>
      </c>
      <c r="D96" s="89">
        <v>7.6941170000000003</v>
      </c>
      <c r="E96" s="89">
        <v>8.600384</v>
      </c>
      <c r="F96" s="89">
        <v>9.3146170000000001</v>
      </c>
      <c r="G96" s="89">
        <v>9.8805449999999997</v>
      </c>
      <c r="H96" s="89">
        <v>10.335025999999999</v>
      </c>
      <c r="I96" s="89">
        <v>10.704774</v>
      </c>
      <c r="J96" s="89">
        <v>11.008782</v>
      </c>
      <c r="K96" s="89">
        <v>11.263825000000001</v>
      </c>
      <c r="L96" s="89">
        <v>11.482137</v>
      </c>
      <c r="M96" s="89">
        <v>11.671988000000001</v>
      </c>
      <c r="N96" s="89">
        <v>11.837391999999999</v>
      </c>
      <c r="O96" s="89">
        <v>11.982087999999999</v>
      </c>
      <c r="P96" s="89">
        <v>12.11</v>
      </c>
      <c r="Q96" s="89">
        <v>12.225593999999999</v>
      </c>
      <c r="R96" s="89">
        <v>12.328609</v>
      </c>
      <c r="S96" s="89">
        <v>12.416886</v>
      </c>
      <c r="T96" s="89">
        <v>12.500261</v>
      </c>
      <c r="U96" s="89">
        <v>12.589261</v>
      </c>
      <c r="V96" s="89">
        <v>12.674621999999999</v>
      </c>
      <c r="W96" s="89">
        <v>12.758965</v>
      </c>
      <c r="X96" s="89">
        <v>12.842041</v>
      </c>
      <c r="Y96" s="89">
        <v>12.923666000000001</v>
      </c>
      <c r="Z96" s="89">
        <v>13.003992</v>
      </c>
      <c r="AA96" s="89">
        <v>13.083086</v>
      </c>
      <c r="AB96" s="89">
        <v>13.161218999999999</v>
      </c>
      <c r="AC96" s="89">
        <v>13.239566</v>
      </c>
      <c r="AD96" s="89">
        <v>13.317968</v>
      </c>
      <c r="AE96" s="89">
        <v>13.396444000000001</v>
      </c>
      <c r="AF96" s="89">
        <v>13.474932000000001</v>
      </c>
      <c r="AG96" s="92">
        <v>2.5253999999999999E-2</v>
      </c>
    </row>
    <row r="97" spans="1:33" ht="24.75">
      <c r="A97" s="54" t="s">
        <v>3820</v>
      </c>
      <c r="B97" s="88" t="s">
        <v>3796</v>
      </c>
      <c r="C97" s="89">
        <v>1.0159469999999999</v>
      </c>
      <c r="D97" s="89">
        <v>1.1956690000000001</v>
      </c>
      <c r="E97" s="89">
        <v>1.336503</v>
      </c>
      <c r="F97" s="89">
        <v>1.447495</v>
      </c>
      <c r="G97" s="89">
        <v>1.5354399999999999</v>
      </c>
      <c r="H97" s="89">
        <v>1.6060669999999999</v>
      </c>
      <c r="I97" s="89">
        <v>1.663527</v>
      </c>
      <c r="J97" s="89">
        <v>1.710769</v>
      </c>
      <c r="K97" s="89">
        <v>1.750402</v>
      </c>
      <c r="L97" s="89">
        <v>1.7843279999999999</v>
      </c>
      <c r="M97" s="89">
        <v>1.813831</v>
      </c>
      <c r="N97" s="89">
        <v>1.8395360000000001</v>
      </c>
      <c r="O97" s="89">
        <v>1.8620209999999999</v>
      </c>
      <c r="P97" s="89">
        <v>1.881899</v>
      </c>
      <c r="Q97" s="89">
        <v>1.8998619999999999</v>
      </c>
      <c r="R97" s="89">
        <v>1.9158710000000001</v>
      </c>
      <c r="S97" s="89">
        <v>1.929589</v>
      </c>
      <c r="T97" s="89">
        <v>1.9425460000000001</v>
      </c>
      <c r="U97" s="89">
        <v>1.9563759999999999</v>
      </c>
      <c r="V97" s="89">
        <v>1.969641</v>
      </c>
      <c r="W97" s="89">
        <v>1.982748</v>
      </c>
      <c r="X97" s="89">
        <v>1.9956579999999999</v>
      </c>
      <c r="Y97" s="89">
        <v>2.008343</v>
      </c>
      <c r="Z97" s="89">
        <v>2.0208249999999999</v>
      </c>
      <c r="AA97" s="89">
        <v>2.0331160000000001</v>
      </c>
      <c r="AB97" s="89">
        <v>2.0452590000000002</v>
      </c>
      <c r="AC97" s="89">
        <v>2.0574340000000002</v>
      </c>
      <c r="AD97" s="89">
        <v>2.069617</v>
      </c>
      <c r="AE97" s="89">
        <v>2.0818129999999999</v>
      </c>
      <c r="AF97" s="89">
        <v>2.0940089999999998</v>
      </c>
      <c r="AG97" s="92">
        <v>2.5253999999999999E-2</v>
      </c>
    </row>
    <row r="98" spans="1:33">
      <c r="A98" s="54" t="s">
        <v>3821</v>
      </c>
      <c r="B98" s="88" t="s">
        <v>3822</v>
      </c>
      <c r="C98" s="89">
        <v>5.5216609999999999</v>
      </c>
      <c r="D98" s="89">
        <v>6.4984479999999998</v>
      </c>
      <c r="E98" s="89">
        <v>7.2638809999999996</v>
      </c>
      <c r="F98" s="89">
        <v>7.8671220000000002</v>
      </c>
      <c r="G98" s="89">
        <v>8.3451039999999992</v>
      </c>
      <c r="H98" s="89">
        <v>8.7289589999999997</v>
      </c>
      <c r="I98" s="89">
        <v>9.0412470000000003</v>
      </c>
      <c r="J98" s="89">
        <v>9.2980140000000002</v>
      </c>
      <c r="K98" s="89">
        <v>9.5134229999999995</v>
      </c>
      <c r="L98" s="89">
        <v>9.6978080000000002</v>
      </c>
      <c r="M98" s="89">
        <v>9.8581559999999993</v>
      </c>
      <c r="N98" s="89">
        <v>9.9978560000000005</v>
      </c>
      <c r="O98" s="89">
        <v>10.120067000000001</v>
      </c>
      <c r="P98" s="89">
        <v>10.228101000000001</v>
      </c>
      <c r="Q98" s="89">
        <v>10.325730999999999</v>
      </c>
      <c r="R98" s="89">
        <v>10.412739</v>
      </c>
      <c r="S98" s="89">
        <v>10.487297</v>
      </c>
      <c r="T98" s="89">
        <v>10.557715</v>
      </c>
      <c r="U98" s="89">
        <v>10.632885</v>
      </c>
      <c r="V98" s="89">
        <v>10.704981</v>
      </c>
      <c r="W98" s="89">
        <v>10.776217000000001</v>
      </c>
      <c r="X98" s="89">
        <v>10.846382999999999</v>
      </c>
      <c r="Y98" s="89">
        <v>10.915323000000001</v>
      </c>
      <c r="Z98" s="89">
        <v>10.983167</v>
      </c>
      <c r="AA98" s="89">
        <v>11.04997</v>
      </c>
      <c r="AB98" s="89">
        <v>11.115959999999999</v>
      </c>
      <c r="AC98" s="89">
        <v>11.182131999999999</v>
      </c>
      <c r="AD98" s="89">
        <v>11.248351</v>
      </c>
      <c r="AE98" s="89">
        <v>11.314631</v>
      </c>
      <c r="AF98" s="89">
        <v>11.380922</v>
      </c>
      <c r="AG98" s="92">
        <v>2.5253999999999999E-2</v>
      </c>
    </row>
    <row r="99" spans="1:33" ht="60.75">
      <c r="A99" s="54" t="s">
        <v>3823</v>
      </c>
      <c r="B99" s="88" t="s">
        <v>3824</v>
      </c>
      <c r="C99" s="89">
        <v>0</v>
      </c>
      <c r="D99" s="89">
        <v>0</v>
      </c>
      <c r="E99" s="89">
        <v>0</v>
      </c>
      <c r="F99" s="89">
        <v>0</v>
      </c>
      <c r="G99" s="89">
        <v>0</v>
      </c>
      <c r="H99" s="89">
        <v>0</v>
      </c>
      <c r="I99" s="89">
        <v>0</v>
      </c>
      <c r="J99" s="89">
        <v>0</v>
      </c>
      <c r="K99" s="89">
        <v>0</v>
      </c>
      <c r="L99" s="89">
        <v>0</v>
      </c>
      <c r="M99" s="89">
        <v>0</v>
      </c>
      <c r="N99" s="89">
        <v>0</v>
      </c>
      <c r="O99" s="89">
        <v>0</v>
      </c>
      <c r="P99" s="89">
        <v>0</v>
      </c>
      <c r="Q99" s="89">
        <v>0</v>
      </c>
      <c r="R99" s="89">
        <v>0</v>
      </c>
      <c r="S99" s="89">
        <v>0</v>
      </c>
      <c r="T99" s="89">
        <v>0</v>
      </c>
      <c r="U99" s="89">
        <v>0</v>
      </c>
      <c r="V99" s="89">
        <v>0</v>
      </c>
      <c r="W99" s="89">
        <v>0</v>
      </c>
      <c r="X99" s="89">
        <v>0</v>
      </c>
      <c r="Y99" s="89">
        <v>0</v>
      </c>
      <c r="Z99" s="89">
        <v>0</v>
      </c>
      <c r="AA99" s="89">
        <v>0</v>
      </c>
      <c r="AB99" s="89">
        <v>0</v>
      </c>
      <c r="AC99" s="89">
        <v>0</v>
      </c>
      <c r="AD99" s="89">
        <v>0</v>
      </c>
      <c r="AE99" s="89">
        <v>0</v>
      </c>
      <c r="AF99" s="89">
        <v>0</v>
      </c>
      <c r="AG99" s="92" t="s">
        <v>3739</v>
      </c>
    </row>
    <row r="100" spans="1:33" ht="48.75">
      <c r="A100" s="54" t="s">
        <v>3825</v>
      </c>
      <c r="B100" s="88" t="s">
        <v>3826</v>
      </c>
      <c r="C100" s="89">
        <v>0</v>
      </c>
      <c r="D100" s="89">
        <v>0</v>
      </c>
      <c r="E100" s="89">
        <v>0</v>
      </c>
      <c r="F100" s="89">
        <v>0</v>
      </c>
      <c r="G100" s="89">
        <v>0</v>
      </c>
      <c r="H100" s="89">
        <v>0</v>
      </c>
      <c r="I100" s="89">
        <v>0</v>
      </c>
      <c r="J100" s="89">
        <v>0</v>
      </c>
      <c r="K100" s="89">
        <v>0</v>
      </c>
      <c r="L100" s="89">
        <v>0</v>
      </c>
      <c r="M100" s="89">
        <v>0</v>
      </c>
      <c r="N100" s="89">
        <v>0</v>
      </c>
      <c r="O100" s="89">
        <v>0</v>
      </c>
      <c r="P100" s="89">
        <v>0</v>
      </c>
      <c r="Q100" s="89">
        <v>0</v>
      </c>
      <c r="R100" s="89">
        <v>0</v>
      </c>
      <c r="S100" s="89">
        <v>0</v>
      </c>
      <c r="T100" s="89">
        <v>0</v>
      </c>
      <c r="U100" s="89">
        <v>0</v>
      </c>
      <c r="V100" s="89">
        <v>0</v>
      </c>
      <c r="W100" s="89">
        <v>0</v>
      </c>
      <c r="X100" s="89">
        <v>0</v>
      </c>
      <c r="Y100" s="89">
        <v>0</v>
      </c>
      <c r="Z100" s="89">
        <v>0</v>
      </c>
      <c r="AA100" s="89">
        <v>0</v>
      </c>
      <c r="AB100" s="89">
        <v>0</v>
      </c>
      <c r="AC100" s="89">
        <v>0</v>
      </c>
      <c r="AD100" s="89">
        <v>0</v>
      </c>
      <c r="AE100" s="89">
        <v>0</v>
      </c>
      <c r="AF100" s="89">
        <v>0</v>
      </c>
      <c r="AG100" s="92" t="s">
        <v>3739</v>
      </c>
    </row>
    <row r="101" spans="1:33" ht="24.75">
      <c r="A101" s="54" t="s">
        <v>3827</v>
      </c>
      <c r="B101" s="88" t="s">
        <v>3828</v>
      </c>
      <c r="C101" s="89">
        <v>12.700588</v>
      </c>
      <c r="D101" s="89">
        <v>14.364753</v>
      </c>
      <c r="E101" s="89">
        <v>15.38791</v>
      </c>
      <c r="F101" s="89">
        <v>16.292556999999999</v>
      </c>
      <c r="G101" s="89">
        <v>16.996079999999999</v>
      </c>
      <c r="H101" s="89">
        <v>17.604413999999998</v>
      </c>
      <c r="I101" s="89">
        <v>18.043613000000001</v>
      </c>
      <c r="J101" s="89">
        <v>18.391649000000001</v>
      </c>
      <c r="K101" s="89">
        <v>18.714884000000001</v>
      </c>
      <c r="L101" s="89">
        <v>19.093592000000001</v>
      </c>
      <c r="M101" s="89">
        <v>19.474936</v>
      </c>
      <c r="N101" s="89">
        <v>19.774450000000002</v>
      </c>
      <c r="O101" s="89">
        <v>20.058819</v>
      </c>
      <c r="P101" s="89">
        <v>20.311828999999999</v>
      </c>
      <c r="Q101" s="89">
        <v>20.512810000000002</v>
      </c>
      <c r="R101" s="89">
        <v>20.728580000000001</v>
      </c>
      <c r="S101" s="89">
        <v>20.966011000000002</v>
      </c>
      <c r="T101" s="89">
        <v>21.199514000000001</v>
      </c>
      <c r="U101" s="89">
        <v>21.387691</v>
      </c>
      <c r="V101" s="89">
        <v>21.628992</v>
      </c>
      <c r="W101" s="89">
        <v>21.819023000000001</v>
      </c>
      <c r="X101" s="89">
        <v>22.007545</v>
      </c>
      <c r="Y101" s="89">
        <v>22.229607000000001</v>
      </c>
      <c r="Z101" s="89">
        <v>22.454782000000002</v>
      </c>
      <c r="AA101" s="89">
        <v>22.696708999999998</v>
      </c>
      <c r="AB101" s="89">
        <v>22.978424</v>
      </c>
      <c r="AC101" s="89">
        <v>23.205546999999999</v>
      </c>
      <c r="AD101" s="89">
        <v>23.414211000000002</v>
      </c>
      <c r="AE101" s="89">
        <v>23.661840000000002</v>
      </c>
      <c r="AF101" s="89">
        <v>23.94849</v>
      </c>
      <c r="AG101" s="92">
        <v>2.2112E-2</v>
      </c>
    </row>
    <row r="102" spans="1:33" ht="24.75">
      <c r="A102" s="54" t="s">
        <v>3829</v>
      </c>
      <c r="B102" s="88" t="s">
        <v>3796</v>
      </c>
      <c r="C102" s="89">
        <v>12.700588</v>
      </c>
      <c r="D102" s="89">
        <v>14.364753</v>
      </c>
      <c r="E102" s="89">
        <v>15.38791</v>
      </c>
      <c r="F102" s="89">
        <v>16.292556999999999</v>
      </c>
      <c r="G102" s="89">
        <v>16.996079999999999</v>
      </c>
      <c r="H102" s="89">
        <v>17.604413999999998</v>
      </c>
      <c r="I102" s="89">
        <v>18.043613000000001</v>
      </c>
      <c r="J102" s="89">
        <v>18.391649000000001</v>
      </c>
      <c r="K102" s="89">
        <v>18.714884000000001</v>
      </c>
      <c r="L102" s="89">
        <v>19.093592000000001</v>
      </c>
      <c r="M102" s="89">
        <v>19.474936</v>
      </c>
      <c r="N102" s="89">
        <v>19.774450000000002</v>
      </c>
      <c r="O102" s="89">
        <v>20.058819</v>
      </c>
      <c r="P102" s="89">
        <v>20.311828999999999</v>
      </c>
      <c r="Q102" s="89">
        <v>20.512810000000002</v>
      </c>
      <c r="R102" s="89">
        <v>20.728580000000001</v>
      </c>
      <c r="S102" s="89">
        <v>20.966011000000002</v>
      </c>
      <c r="T102" s="89">
        <v>21.199514000000001</v>
      </c>
      <c r="U102" s="89">
        <v>21.387691</v>
      </c>
      <c r="V102" s="89">
        <v>21.628992</v>
      </c>
      <c r="W102" s="89">
        <v>21.819023000000001</v>
      </c>
      <c r="X102" s="89">
        <v>22.007545</v>
      </c>
      <c r="Y102" s="89">
        <v>22.229607000000001</v>
      </c>
      <c r="Z102" s="89">
        <v>22.454782000000002</v>
      </c>
      <c r="AA102" s="89">
        <v>22.696708999999998</v>
      </c>
      <c r="AB102" s="89">
        <v>22.978424</v>
      </c>
      <c r="AC102" s="89">
        <v>23.205546999999999</v>
      </c>
      <c r="AD102" s="89">
        <v>23.414211000000002</v>
      </c>
      <c r="AE102" s="89">
        <v>23.661840000000002</v>
      </c>
      <c r="AF102" s="89">
        <v>23.94849</v>
      </c>
      <c r="AG102" s="92">
        <v>2.2112E-2</v>
      </c>
    </row>
    <row r="103" spans="1:33" ht="36.75">
      <c r="A103" s="54" t="s">
        <v>3830</v>
      </c>
      <c r="B103" s="88" t="s">
        <v>3831</v>
      </c>
      <c r="C103" s="89">
        <v>16.509121</v>
      </c>
      <c r="D103" s="89">
        <v>18.285233000000002</v>
      </c>
      <c r="E103" s="89">
        <v>19.377106000000001</v>
      </c>
      <c r="F103" s="89">
        <v>20.340997999999999</v>
      </c>
      <c r="G103" s="89">
        <v>21.098049</v>
      </c>
      <c r="H103" s="89">
        <v>21.731332999999999</v>
      </c>
      <c r="I103" s="89">
        <v>22.169803999999999</v>
      </c>
      <c r="J103" s="89">
        <v>22.523285000000001</v>
      </c>
      <c r="K103" s="89">
        <v>22.869595</v>
      </c>
      <c r="L103" s="89">
        <v>23.288273</v>
      </c>
      <c r="M103" s="89">
        <v>23.699677000000001</v>
      </c>
      <c r="N103" s="89">
        <v>24.057817</v>
      </c>
      <c r="O103" s="89">
        <v>24.414905999999998</v>
      </c>
      <c r="P103" s="89">
        <v>24.741427999999999</v>
      </c>
      <c r="Q103" s="89">
        <v>25.031414000000002</v>
      </c>
      <c r="R103" s="89">
        <v>25.337914999999999</v>
      </c>
      <c r="S103" s="89">
        <v>25.685137000000001</v>
      </c>
      <c r="T103" s="89">
        <v>26.023502000000001</v>
      </c>
      <c r="U103" s="89">
        <v>26.328029999999998</v>
      </c>
      <c r="V103" s="89">
        <v>26.692329000000001</v>
      </c>
      <c r="W103" s="89">
        <v>26.99531</v>
      </c>
      <c r="X103" s="89">
        <v>27.311768000000001</v>
      </c>
      <c r="Y103" s="89">
        <v>27.664957000000001</v>
      </c>
      <c r="Z103" s="89">
        <v>28.027588000000002</v>
      </c>
      <c r="AA103" s="89">
        <v>28.432559999999999</v>
      </c>
      <c r="AB103" s="89">
        <v>28.888083000000002</v>
      </c>
      <c r="AC103" s="89">
        <v>29.281431000000001</v>
      </c>
      <c r="AD103" s="89">
        <v>29.655377999999999</v>
      </c>
      <c r="AE103" s="89">
        <v>30.076912</v>
      </c>
      <c r="AF103" s="89">
        <v>30.537510000000001</v>
      </c>
      <c r="AG103" s="92">
        <v>2.1434999999999999E-2</v>
      </c>
    </row>
    <row r="104" spans="1:33" ht="24.75">
      <c r="A104" s="54" t="s">
        <v>3832</v>
      </c>
      <c r="B104" s="88" t="s">
        <v>3796</v>
      </c>
      <c r="C104" s="89">
        <v>5.2127150000000002</v>
      </c>
      <c r="D104" s="89">
        <v>5.695138</v>
      </c>
      <c r="E104" s="89">
        <v>5.9626049999999999</v>
      </c>
      <c r="F104" s="89">
        <v>6.2147670000000002</v>
      </c>
      <c r="G104" s="89">
        <v>6.4174519999999999</v>
      </c>
      <c r="H104" s="89">
        <v>6.5885199999999999</v>
      </c>
      <c r="I104" s="89">
        <v>6.6994280000000002</v>
      </c>
      <c r="J104" s="89">
        <v>6.7960029999999998</v>
      </c>
      <c r="K104" s="89">
        <v>6.9016250000000001</v>
      </c>
      <c r="L104" s="89">
        <v>7.0355650000000001</v>
      </c>
      <c r="M104" s="89">
        <v>7.165921</v>
      </c>
      <c r="N104" s="89">
        <v>7.2919429999999998</v>
      </c>
      <c r="O104" s="89">
        <v>7.4233589999999996</v>
      </c>
      <c r="P104" s="89">
        <v>7.5462530000000001</v>
      </c>
      <c r="Q104" s="89">
        <v>7.65665</v>
      </c>
      <c r="R104" s="89">
        <v>7.7712139999999996</v>
      </c>
      <c r="S104" s="89">
        <v>7.9042019999999997</v>
      </c>
      <c r="T104" s="89">
        <v>8.032076</v>
      </c>
      <c r="U104" s="89">
        <v>8.1507020000000008</v>
      </c>
      <c r="V104" s="89">
        <v>8.2886360000000003</v>
      </c>
      <c r="W104" s="89">
        <v>8.4046099999999999</v>
      </c>
      <c r="X104" s="89">
        <v>8.5259020000000003</v>
      </c>
      <c r="Y104" s="89">
        <v>8.6576000000000004</v>
      </c>
      <c r="Z104" s="89">
        <v>8.7912809999999997</v>
      </c>
      <c r="AA104" s="89">
        <v>8.9423670000000008</v>
      </c>
      <c r="AB104" s="89">
        <v>9.108644</v>
      </c>
      <c r="AC104" s="89">
        <v>9.2528950000000005</v>
      </c>
      <c r="AD104" s="89">
        <v>9.3912560000000003</v>
      </c>
      <c r="AE104" s="89">
        <v>9.5472020000000004</v>
      </c>
      <c r="AF104" s="89">
        <v>9.7163330000000006</v>
      </c>
      <c r="AG104" s="92">
        <v>2.1704999999999999E-2</v>
      </c>
    </row>
    <row r="105" spans="1:33">
      <c r="A105" s="54" t="s">
        <v>3833</v>
      </c>
      <c r="B105" s="88" t="s">
        <v>3822</v>
      </c>
      <c r="C105" s="89">
        <v>11.296407</v>
      </c>
      <c r="D105" s="89">
        <v>12.590095</v>
      </c>
      <c r="E105" s="89">
        <v>13.414501</v>
      </c>
      <c r="F105" s="89">
        <v>14.126231000000001</v>
      </c>
      <c r="G105" s="89">
        <v>14.680597000000001</v>
      </c>
      <c r="H105" s="89">
        <v>15.142814</v>
      </c>
      <c r="I105" s="89">
        <v>15.470375000000001</v>
      </c>
      <c r="J105" s="89">
        <v>15.727282000000001</v>
      </c>
      <c r="K105" s="89">
        <v>15.967969999999999</v>
      </c>
      <c r="L105" s="89">
        <v>16.252707999999998</v>
      </c>
      <c r="M105" s="89">
        <v>16.533753999999998</v>
      </c>
      <c r="N105" s="89">
        <v>16.765875000000001</v>
      </c>
      <c r="O105" s="89">
        <v>16.991547000000001</v>
      </c>
      <c r="P105" s="89">
        <v>17.195174999999999</v>
      </c>
      <c r="Q105" s="89">
        <v>17.374763000000002</v>
      </c>
      <c r="R105" s="89">
        <v>17.566701999999999</v>
      </c>
      <c r="S105" s="89">
        <v>17.780934999999999</v>
      </c>
      <c r="T105" s="89">
        <v>17.991426000000001</v>
      </c>
      <c r="U105" s="89">
        <v>18.177327999999999</v>
      </c>
      <c r="V105" s="89">
        <v>18.403694000000002</v>
      </c>
      <c r="W105" s="89">
        <v>18.590699999999998</v>
      </c>
      <c r="X105" s="89">
        <v>18.785865999999999</v>
      </c>
      <c r="Y105" s="89">
        <v>19.007356999999999</v>
      </c>
      <c r="Z105" s="89">
        <v>19.236307</v>
      </c>
      <c r="AA105" s="89">
        <v>19.490192</v>
      </c>
      <c r="AB105" s="89">
        <v>19.779437999999999</v>
      </c>
      <c r="AC105" s="89">
        <v>20.028535999999999</v>
      </c>
      <c r="AD105" s="89">
        <v>20.264122</v>
      </c>
      <c r="AE105" s="89">
        <v>20.529709</v>
      </c>
      <c r="AF105" s="89">
        <v>20.821176999999999</v>
      </c>
      <c r="AG105" s="92">
        <v>2.1309999999999999E-2</v>
      </c>
    </row>
    <row r="106" spans="1:33" ht="60.75">
      <c r="A106" s="54" t="s">
        <v>3834</v>
      </c>
      <c r="B106" s="88" t="s">
        <v>3824</v>
      </c>
      <c r="C106" s="89">
        <v>0</v>
      </c>
      <c r="D106" s="89">
        <v>0</v>
      </c>
      <c r="E106" s="89">
        <v>0</v>
      </c>
      <c r="F106" s="89">
        <v>0</v>
      </c>
      <c r="G106" s="89">
        <v>0</v>
      </c>
      <c r="H106" s="89">
        <v>0</v>
      </c>
      <c r="I106" s="89">
        <v>0</v>
      </c>
      <c r="J106" s="89">
        <v>0</v>
      </c>
      <c r="K106" s="89">
        <v>0</v>
      </c>
      <c r="L106" s="89">
        <v>0</v>
      </c>
      <c r="M106" s="89">
        <v>0</v>
      </c>
      <c r="N106" s="89">
        <v>0</v>
      </c>
      <c r="O106" s="89">
        <v>0</v>
      </c>
      <c r="P106" s="89">
        <v>0</v>
      </c>
      <c r="Q106" s="89">
        <v>0</v>
      </c>
      <c r="R106" s="89">
        <v>0</v>
      </c>
      <c r="S106" s="89">
        <v>0</v>
      </c>
      <c r="T106" s="89">
        <v>0</v>
      </c>
      <c r="U106" s="89">
        <v>0</v>
      </c>
      <c r="V106" s="89">
        <v>0</v>
      </c>
      <c r="W106" s="89">
        <v>0</v>
      </c>
      <c r="X106" s="89">
        <v>0</v>
      </c>
      <c r="Y106" s="89">
        <v>0</v>
      </c>
      <c r="Z106" s="89">
        <v>0</v>
      </c>
      <c r="AA106" s="89">
        <v>0</v>
      </c>
      <c r="AB106" s="89">
        <v>0</v>
      </c>
      <c r="AC106" s="89">
        <v>0</v>
      </c>
      <c r="AD106" s="89">
        <v>0</v>
      </c>
      <c r="AE106" s="89">
        <v>0</v>
      </c>
      <c r="AF106" s="89">
        <v>0</v>
      </c>
      <c r="AG106" s="92" t="s">
        <v>3739</v>
      </c>
    </row>
    <row r="107" spans="1:33" ht="48.75">
      <c r="A107" s="54" t="s">
        <v>3835</v>
      </c>
      <c r="B107" s="88" t="s">
        <v>3826</v>
      </c>
      <c r="C107" s="89">
        <v>0</v>
      </c>
      <c r="D107" s="89">
        <v>0</v>
      </c>
      <c r="E107" s="89">
        <v>0</v>
      </c>
      <c r="F107" s="89">
        <v>0</v>
      </c>
      <c r="G107" s="89">
        <v>0</v>
      </c>
      <c r="H107" s="89">
        <v>0</v>
      </c>
      <c r="I107" s="89">
        <v>0</v>
      </c>
      <c r="J107" s="89">
        <v>0</v>
      </c>
      <c r="K107" s="89">
        <v>0</v>
      </c>
      <c r="L107" s="89">
        <v>0</v>
      </c>
      <c r="M107" s="89">
        <v>0</v>
      </c>
      <c r="N107" s="89">
        <v>0</v>
      </c>
      <c r="O107" s="89">
        <v>0</v>
      </c>
      <c r="P107" s="89">
        <v>0</v>
      </c>
      <c r="Q107" s="89">
        <v>0</v>
      </c>
      <c r="R107" s="89">
        <v>0</v>
      </c>
      <c r="S107" s="89">
        <v>0</v>
      </c>
      <c r="T107" s="89">
        <v>0</v>
      </c>
      <c r="U107" s="89">
        <v>0</v>
      </c>
      <c r="V107" s="89">
        <v>0</v>
      </c>
      <c r="W107" s="89">
        <v>0</v>
      </c>
      <c r="X107" s="89">
        <v>0</v>
      </c>
      <c r="Y107" s="89">
        <v>0</v>
      </c>
      <c r="Z107" s="89">
        <v>0</v>
      </c>
      <c r="AA107" s="89">
        <v>0</v>
      </c>
      <c r="AB107" s="89">
        <v>0</v>
      </c>
      <c r="AC107" s="89">
        <v>0</v>
      </c>
      <c r="AD107" s="89">
        <v>0</v>
      </c>
      <c r="AE107" s="89">
        <v>0</v>
      </c>
      <c r="AF107" s="89">
        <v>0</v>
      </c>
      <c r="AG107" s="92" t="s">
        <v>3739</v>
      </c>
    </row>
    <row r="108" spans="1:33">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row>
    <row r="109" spans="1:33" ht="24.75">
      <c r="A109" s="54" t="s">
        <v>3836</v>
      </c>
      <c r="B109" s="87" t="s">
        <v>217</v>
      </c>
      <c r="C109" s="90">
        <v>204.09703099999999</v>
      </c>
      <c r="D109" s="90">
        <v>207.81658899999999</v>
      </c>
      <c r="E109" s="90">
        <v>208.00427199999999</v>
      </c>
      <c r="F109" s="90">
        <v>208.62669399999999</v>
      </c>
      <c r="G109" s="90">
        <v>208.70083600000001</v>
      </c>
      <c r="H109" s="90">
        <v>208.389374</v>
      </c>
      <c r="I109" s="90">
        <v>207.106934</v>
      </c>
      <c r="J109" s="90">
        <v>205.85676599999999</v>
      </c>
      <c r="K109" s="90">
        <v>204.91546600000001</v>
      </c>
      <c r="L109" s="90">
        <v>204.26499899999999</v>
      </c>
      <c r="M109" s="90">
        <v>203.40438800000001</v>
      </c>
      <c r="N109" s="90">
        <v>202.68185399999999</v>
      </c>
      <c r="O109" s="90">
        <v>202.113373</v>
      </c>
      <c r="P109" s="90">
        <v>201.50842299999999</v>
      </c>
      <c r="Q109" s="90">
        <v>200.80012500000001</v>
      </c>
      <c r="R109" s="90">
        <v>200.07522599999999</v>
      </c>
      <c r="S109" s="90">
        <v>199.64593500000001</v>
      </c>
      <c r="T109" s="90">
        <v>199.11071799999999</v>
      </c>
      <c r="U109" s="90">
        <v>198.525757</v>
      </c>
      <c r="V109" s="90">
        <v>198.07746900000001</v>
      </c>
      <c r="W109" s="90">
        <v>197.287598</v>
      </c>
      <c r="X109" s="90">
        <v>196.60789500000001</v>
      </c>
      <c r="Y109" s="90">
        <v>195.98907500000001</v>
      </c>
      <c r="Z109" s="90">
        <v>195.342804</v>
      </c>
      <c r="AA109" s="90">
        <v>194.913635</v>
      </c>
      <c r="AB109" s="90">
        <v>194.54913300000001</v>
      </c>
      <c r="AC109" s="90">
        <v>193.90734900000001</v>
      </c>
      <c r="AD109" s="90">
        <v>193.25498999999999</v>
      </c>
      <c r="AE109" s="90">
        <v>192.858002</v>
      </c>
      <c r="AF109" s="90">
        <v>192.57214400000001</v>
      </c>
      <c r="AG109" s="93">
        <v>-2.0019999999999999E-3</v>
      </c>
    </row>
    <row r="110" spans="1:33">
      <c r="A110" s="54" t="s">
        <v>3837</v>
      </c>
      <c r="B110" s="88" t="s">
        <v>3838</v>
      </c>
      <c r="C110" s="89">
        <v>164.88896199999999</v>
      </c>
      <c r="D110" s="89">
        <v>167.62558000000001</v>
      </c>
      <c r="E110" s="89">
        <v>167.50697299999999</v>
      </c>
      <c r="F110" s="89">
        <v>167.73602299999999</v>
      </c>
      <c r="G110" s="89">
        <v>167.521973</v>
      </c>
      <c r="H110" s="89">
        <v>166.997345</v>
      </c>
      <c r="I110" s="89">
        <v>165.69532799999999</v>
      </c>
      <c r="J110" s="89">
        <v>164.42112700000001</v>
      </c>
      <c r="K110" s="89">
        <v>163.39518699999999</v>
      </c>
      <c r="L110" s="89">
        <v>162.601913</v>
      </c>
      <c r="M110" s="89">
        <v>161.64205899999999</v>
      </c>
      <c r="N110" s="89">
        <v>160.79272499999999</v>
      </c>
      <c r="O110" s="89">
        <v>160.06601000000001</v>
      </c>
      <c r="P110" s="89">
        <v>159.31068400000001</v>
      </c>
      <c r="Q110" s="89">
        <v>158.474121</v>
      </c>
      <c r="R110" s="89">
        <v>157.62510700000001</v>
      </c>
      <c r="S110" s="89">
        <v>157.00924699999999</v>
      </c>
      <c r="T110" s="89">
        <v>156.310104</v>
      </c>
      <c r="U110" s="89">
        <v>155.57217399999999</v>
      </c>
      <c r="V110" s="89">
        <v>154.94146699999999</v>
      </c>
      <c r="W110" s="89">
        <v>154.044006</v>
      </c>
      <c r="X110" s="89">
        <v>153.23336800000001</v>
      </c>
      <c r="Y110" s="89">
        <v>152.47070299999999</v>
      </c>
      <c r="Z110" s="89">
        <v>151.68722500000001</v>
      </c>
      <c r="AA110" s="89">
        <v>151.07257100000001</v>
      </c>
      <c r="AB110" s="89">
        <v>150.507904</v>
      </c>
      <c r="AC110" s="89">
        <v>149.72891200000001</v>
      </c>
      <c r="AD110" s="89">
        <v>148.942352</v>
      </c>
      <c r="AE110" s="89">
        <v>148.35287500000001</v>
      </c>
      <c r="AF110" s="89">
        <v>147.84863300000001</v>
      </c>
      <c r="AG110" s="92">
        <v>-3.754E-3</v>
      </c>
    </row>
    <row r="111" spans="1:33" ht="48.75">
      <c r="A111" s="54" t="s">
        <v>3839</v>
      </c>
      <c r="B111" s="88" t="s">
        <v>3722</v>
      </c>
      <c r="C111" s="89">
        <v>39.208072999999999</v>
      </c>
      <c r="D111" s="89">
        <v>40.191006000000002</v>
      </c>
      <c r="E111" s="89">
        <v>40.497298999999998</v>
      </c>
      <c r="F111" s="89">
        <v>40.890670999999998</v>
      </c>
      <c r="G111" s="89">
        <v>41.17886</v>
      </c>
      <c r="H111" s="89">
        <v>41.392029000000001</v>
      </c>
      <c r="I111" s="89">
        <v>41.411610000000003</v>
      </c>
      <c r="J111" s="89">
        <v>41.435642000000001</v>
      </c>
      <c r="K111" s="89">
        <v>41.520287000000003</v>
      </c>
      <c r="L111" s="89">
        <v>41.663086</v>
      </c>
      <c r="M111" s="89">
        <v>41.762337000000002</v>
      </c>
      <c r="N111" s="89">
        <v>41.889136999999998</v>
      </c>
      <c r="O111" s="89">
        <v>42.047367000000001</v>
      </c>
      <c r="P111" s="89">
        <v>42.197741999999998</v>
      </c>
      <c r="Q111" s="89">
        <v>42.326008000000002</v>
      </c>
      <c r="R111" s="89">
        <v>42.450127000000002</v>
      </c>
      <c r="S111" s="89">
        <v>42.636696000000001</v>
      </c>
      <c r="T111" s="89">
        <v>42.800617000000003</v>
      </c>
      <c r="U111" s="89">
        <v>42.953589999999998</v>
      </c>
      <c r="V111" s="89">
        <v>43.136001999999998</v>
      </c>
      <c r="W111" s="89">
        <v>43.243583999999998</v>
      </c>
      <c r="X111" s="89">
        <v>43.374530999999998</v>
      </c>
      <c r="Y111" s="89">
        <v>43.518363999999998</v>
      </c>
      <c r="Z111" s="89">
        <v>43.655586</v>
      </c>
      <c r="AA111" s="89">
        <v>43.841064000000003</v>
      </c>
      <c r="AB111" s="89">
        <v>44.041221999999998</v>
      </c>
      <c r="AC111" s="89">
        <v>44.178435999999998</v>
      </c>
      <c r="AD111" s="89">
        <v>44.312634000000003</v>
      </c>
      <c r="AE111" s="89">
        <v>44.505119000000001</v>
      </c>
      <c r="AF111" s="89">
        <v>44.723514999999999</v>
      </c>
      <c r="AG111" s="92">
        <v>4.5490000000000001E-3</v>
      </c>
    </row>
    <row r="112" spans="1:33">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row>
    <row r="113" spans="1:33">
      <c r="A113" s="54" t="s">
        <v>3840</v>
      </c>
      <c r="B113" s="88" t="s">
        <v>228</v>
      </c>
      <c r="C113" s="89">
        <v>125.031578</v>
      </c>
      <c r="D113" s="89">
        <v>126.896736</v>
      </c>
      <c r="E113" s="89">
        <v>127.926041</v>
      </c>
      <c r="F113" s="89">
        <v>128.600266</v>
      </c>
      <c r="G113" s="89">
        <v>129.10189800000001</v>
      </c>
      <c r="H113" s="89">
        <v>129.64999399999999</v>
      </c>
      <c r="I113" s="89">
        <v>129.96121199999999</v>
      </c>
      <c r="J113" s="89">
        <v>130.19676200000001</v>
      </c>
      <c r="K113" s="89">
        <v>130.40360999999999</v>
      </c>
      <c r="L113" s="89">
        <v>130.57878099999999</v>
      </c>
      <c r="M113" s="89">
        <v>130.71516399999999</v>
      </c>
      <c r="N113" s="89">
        <v>130.83389299999999</v>
      </c>
      <c r="O113" s="89">
        <v>130.94082599999999</v>
      </c>
      <c r="P113" s="89">
        <v>131.026443</v>
      </c>
      <c r="Q113" s="89">
        <v>131.09085099999999</v>
      </c>
      <c r="R113" s="89">
        <v>131.16413900000001</v>
      </c>
      <c r="S113" s="89">
        <v>131.26132200000001</v>
      </c>
      <c r="T113" s="89">
        <v>131.36518899999999</v>
      </c>
      <c r="U113" s="89">
        <v>131.48391699999999</v>
      </c>
      <c r="V113" s="89">
        <v>131.63140899999999</v>
      </c>
      <c r="W113" s="89">
        <v>131.76234400000001</v>
      </c>
      <c r="X113" s="89">
        <v>131.87556499999999</v>
      </c>
      <c r="Y113" s="89">
        <v>131.992706</v>
      </c>
      <c r="Z113" s="89">
        <v>132.10150100000001</v>
      </c>
      <c r="AA113" s="89">
        <v>132.230469</v>
      </c>
      <c r="AB113" s="89">
        <v>132.369202</v>
      </c>
      <c r="AC113" s="89">
        <v>132.482193</v>
      </c>
      <c r="AD113" s="89">
        <v>132.585846</v>
      </c>
      <c r="AE113" s="89">
        <v>132.70448300000001</v>
      </c>
      <c r="AF113" s="89">
        <v>132.83111600000001</v>
      </c>
      <c r="AG113" s="92">
        <v>2.0890000000000001E-3</v>
      </c>
    </row>
    <row r="114" spans="1:33" ht="48.75">
      <c r="A114" s="54" t="s">
        <v>3841</v>
      </c>
      <c r="B114" s="88" t="s">
        <v>230</v>
      </c>
      <c r="C114" s="89">
        <v>748.06146200000001</v>
      </c>
      <c r="D114" s="89">
        <v>701.06182899999999</v>
      </c>
      <c r="E114" s="89">
        <v>682.70349099999999</v>
      </c>
      <c r="F114" s="89">
        <v>669.31573500000002</v>
      </c>
      <c r="G114" s="89">
        <v>657.777649</v>
      </c>
      <c r="H114" s="89">
        <v>646.21258499999999</v>
      </c>
      <c r="I114" s="89">
        <v>628.37182600000006</v>
      </c>
      <c r="J114" s="89">
        <v>632.31945800000005</v>
      </c>
      <c r="K114" s="89">
        <v>627.75476100000003</v>
      </c>
      <c r="L114" s="89">
        <v>619.43811000000005</v>
      </c>
      <c r="M114" s="89">
        <v>616.01281700000004</v>
      </c>
      <c r="N114" s="89">
        <v>619.79211399999997</v>
      </c>
      <c r="O114" s="89">
        <v>619.58685300000002</v>
      </c>
      <c r="P114" s="89">
        <v>616.83026099999995</v>
      </c>
      <c r="Q114" s="89">
        <v>618.30474900000002</v>
      </c>
      <c r="R114" s="89">
        <v>621.54339600000003</v>
      </c>
      <c r="S114" s="89">
        <v>629.67156999999997</v>
      </c>
      <c r="T114" s="89">
        <v>636.62567100000001</v>
      </c>
      <c r="U114" s="89">
        <v>641.26690699999995</v>
      </c>
      <c r="V114" s="89">
        <v>649.24737500000003</v>
      </c>
      <c r="W114" s="89">
        <v>656.71551499999998</v>
      </c>
      <c r="X114" s="89">
        <v>659.97137499999997</v>
      </c>
      <c r="Y114" s="89">
        <v>668.71801800000003</v>
      </c>
      <c r="Z114" s="89">
        <v>671.82458499999996</v>
      </c>
      <c r="AA114" s="89">
        <v>675.87640399999998</v>
      </c>
      <c r="AB114" s="89">
        <v>683.62017800000001</v>
      </c>
      <c r="AC114" s="89">
        <v>691.62048300000004</v>
      </c>
      <c r="AD114" s="89">
        <v>699.38653599999998</v>
      </c>
      <c r="AE114" s="89">
        <v>703.19329800000003</v>
      </c>
      <c r="AF114" s="89">
        <v>710.15020800000002</v>
      </c>
      <c r="AG114" s="92">
        <v>-1.792E-3</v>
      </c>
    </row>
    <row r="115" spans="1:33">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row>
    <row r="116" spans="1:33" ht="36.75">
      <c r="A116" s="54" t="s">
        <v>3842</v>
      </c>
      <c r="B116" s="87" t="s">
        <v>146</v>
      </c>
      <c r="C116" s="90">
        <v>26324.886718999998</v>
      </c>
      <c r="D116" s="90">
        <v>27263.316406000002</v>
      </c>
      <c r="E116" s="90">
        <v>27692.980468999998</v>
      </c>
      <c r="F116" s="90">
        <v>27715.5</v>
      </c>
      <c r="G116" s="90">
        <v>27753.820312</v>
      </c>
      <c r="H116" s="90">
        <v>27727.53125</v>
      </c>
      <c r="I116" s="90">
        <v>27607.042968999998</v>
      </c>
      <c r="J116" s="90">
        <v>27503.935547000001</v>
      </c>
      <c r="K116" s="90">
        <v>27408.986327999999</v>
      </c>
      <c r="L116" s="90">
        <v>27340.705077999999</v>
      </c>
      <c r="M116" s="90">
        <v>27288.166015999999</v>
      </c>
      <c r="N116" s="90">
        <v>27213.582031000002</v>
      </c>
      <c r="O116" s="90">
        <v>27191.142577999999</v>
      </c>
      <c r="P116" s="90">
        <v>27165.730468999998</v>
      </c>
      <c r="Q116" s="90">
        <v>27154.113281000002</v>
      </c>
      <c r="R116" s="90">
        <v>27158.546875</v>
      </c>
      <c r="S116" s="90">
        <v>27206.796875</v>
      </c>
      <c r="T116" s="90">
        <v>27259.251952999999</v>
      </c>
      <c r="U116" s="90">
        <v>27333.582031000002</v>
      </c>
      <c r="V116" s="90">
        <v>27424.380859000001</v>
      </c>
      <c r="W116" s="90">
        <v>27521.037109000001</v>
      </c>
      <c r="X116" s="90">
        <v>27633.677734000001</v>
      </c>
      <c r="Y116" s="90">
        <v>27756.361327999999</v>
      </c>
      <c r="Z116" s="90">
        <v>27883.910156000002</v>
      </c>
      <c r="AA116" s="90">
        <v>28036.740234000001</v>
      </c>
      <c r="AB116" s="90">
        <v>28214.255859000001</v>
      </c>
      <c r="AC116" s="90">
        <v>28376.744140999999</v>
      </c>
      <c r="AD116" s="90">
        <v>28533.669922000001</v>
      </c>
      <c r="AE116" s="90">
        <v>28719.751952999999</v>
      </c>
      <c r="AF116" s="90">
        <v>28946.207031000002</v>
      </c>
      <c r="AG116" s="93">
        <v>3.2789999999999998E-3</v>
      </c>
    </row>
    <row r="117" spans="1:33" ht="15.75" thickBo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row>
    <row r="118" spans="1:33">
      <c r="A118" s="13"/>
      <c r="B118" s="116" t="s">
        <v>3843</v>
      </c>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row>
    <row r="119" spans="1:33">
      <c r="A119" s="13"/>
      <c r="B119" s="31" t="s">
        <v>147</v>
      </c>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row>
    <row r="120" spans="1:33">
      <c r="A120" s="13"/>
      <c r="B120" s="31" t="s">
        <v>1033</v>
      </c>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row>
    <row r="121" spans="1:33">
      <c r="A121" s="13"/>
      <c r="B121" s="31" t="s">
        <v>3844</v>
      </c>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row>
    <row r="122" spans="1:33">
      <c r="A122" s="13"/>
      <c r="B122" s="31" t="s">
        <v>3845</v>
      </c>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row>
    <row r="123" spans="1:33">
      <c r="A123" s="13"/>
      <c r="B123" s="31" t="s">
        <v>175</v>
      </c>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row>
    <row r="124" spans="1:33">
      <c r="A124" s="13"/>
      <c r="B124" s="31" t="s">
        <v>1035</v>
      </c>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row>
    <row r="125" spans="1:33">
      <c r="A125" s="13"/>
      <c r="B125" s="31" t="s">
        <v>937</v>
      </c>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row>
    <row r="126" spans="1:33">
      <c r="A126" s="13"/>
      <c r="B126" s="31" t="s">
        <v>1036</v>
      </c>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row>
    <row r="127" spans="1:33">
      <c r="A127" s="54"/>
      <c r="B127" s="88"/>
      <c r="C127" s="89"/>
      <c r="D127" s="89"/>
      <c r="E127" s="89"/>
      <c r="F127" s="89"/>
      <c r="G127" s="89"/>
      <c r="H127" s="89"/>
      <c r="I127" s="89"/>
      <c r="J127" s="89"/>
      <c r="K127" s="89"/>
      <c r="L127" s="89"/>
      <c r="M127" s="89"/>
      <c r="N127" s="89"/>
      <c r="O127" s="89"/>
      <c r="P127" s="89"/>
      <c r="Q127" s="89"/>
      <c r="R127" s="89"/>
      <c r="S127" s="89"/>
      <c r="T127" s="89"/>
      <c r="U127" s="89"/>
      <c r="V127" s="89"/>
      <c r="W127" s="89"/>
      <c r="X127" s="89"/>
      <c r="Y127" s="89"/>
      <c r="Z127" s="89"/>
      <c r="AA127" s="89"/>
      <c r="AB127" s="89"/>
      <c r="AC127" s="89"/>
      <c r="AD127" s="89"/>
      <c r="AE127" s="89"/>
      <c r="AF127" s="89"/>
      <c r="AG127" s="92"/>
    </row>
    <row r="128" spans="1:33">
      <c r="A128" s="54"/>
      <c r="B128" s="88"/>
      <c r="C128" s="89"/>
      <c r="D128" s="89"/>
      <c r="E128" s="89"/>
      <c r="F128" s="89"/>
      <c r="G128" s="89"/>
      <c r="H128" s="89"/>
      <c r="I128" s="89"/>
      <c r="J128" s="89"/>
      <c r="K128" s="89"/>
      <c r="L128" s="89"/>
      <c r="M128" s="89"/>
      <c r="N128" s="89"/>
      <c r="O128" s="89"/>
      <c r="P128" s="89"/>
      <c r="Q128" s="89"/>
      <c r="R128" s="89"/>
      <c r="S128" s="89"/>
      <c r="T128" s="89"/>
      <c r="U128" s="89"/>
      <c r="V128" s="89"/>
      <c r="W128" s="89"/>
      <c r="X128" s="89"/>
      <c r="Y128" s="89"/>
      <c r="Z128" s="89"/>
      <c r="AA128" s="89"/>
      <c r="AB128" s="89"/>
      <c r="AC128" s="89"/>
      <c r="AD128" s="89"/>
      <c r="AE128" s="89"/>
      <c r="AF128" s="89"/>
      <c r="AG128" s="92"/>
    </row>
    <row r="129" spans="1:33">
      <c r="A129" s="54"/>
      <c r="B129" s="88"/>
      <c r="C129" s="89"/>
      <c r="D129" s="89"/>
      <c r="E129" s="89"/>
      <c r="F129" s="89"/>
      <c r="G129" s="89"/>
      <c r="H129" s="89"/>
      <c r="I129" s="89"/>
      <c r="J129" s="89"/>
      <c r="K129" s="89"/>
      <c r="L129" s="89"/>
      <c r="M129" s="89"/>
      <c r="N129" s="89"/>
      <c r="O129" s="89"/>
      <c r="P129" s="89"/>
      <c r="Q129" s="89"/>
      <c r="R129" s="89"/>
      <c r="S129" s="89"/>
      <c r="T129" s="89"/>
      <c r="U129" s="89"/>
      <c r="V129" s="89"/>
      <c r="W129" s="89"/>
      <c r="X129" s="89"/>
      <c r="Y129" s="89"/>
      <c r="Z129" s="89"/>
      <c r="AA129" s="89"/>
      <c r="AB129" s="89"/>
      <c r="AC129" s="89"/>
      <c r="AD129" s="89"/>
      <c r="AE129" s="89"/>
      <c r="AF129" s="89"/>
      <c r="AG129" s="92"/>
    </row>
    <row r="130" spans="1:33">
      <c r="A130" s="54"/>
      <c r="B130" s="88"/>
      <c r="C130" s="89"/>
      <c r="D130" s="89"/>
      <c r="E130" s="89"/>
      <c r="F130" s="89"/>
      <c r="G130" s="89"/>
      <c r="H130" s="89"/>
      <c r="I130" s="89"/>
      <c r="J130" s="89"/>
      <c r="K130" s="89"/>
      <c r="L130" s="89"/>
      <c r="M130" s="89"/>
      <c r="N130" s="89"/>
      <c r="O130" s="89"/>
      <c r="P130" s="89"/>
      <c r="Q130" s="89"/>
      <c r="R130" s="89"/>
      <c r="S130" s="89"/>
      <c r="T130" s="89"/>
      <c r="U130" s="89"/>
      <c r="V130" s="89"/>
      <c r="W130" s="89"/>
      <c r="X130" s="89"/>
      <c r="Y130" s="89"/>
      <c r="Z130" s="89"/>
      <c r="AA130" s="89"/>
      <c r="AB130" s="89"/>
      <c r="AC130" s="89"/>
      <c r="AD130" s="89"/>
      <c r="AE130" s="89"/>
      <c r="AF130" s="89"/>
      <c r="AG130" s="92"/>
    </row>
    <row r="131" spans="1:33">
      <c r="A131" s="54"/>
      <c r="B131" s="88"/>
      <c r="C131" s="89"/>
      <c r="D131" s="89"/>
      <c r="E131" s="89"/>
      <c r="F131" s="89"/>
      <c r="G131" s="89"/>
      <c r="H131" s="89"/>
      <c r="I131" s="89"/>
      <c r="J131" s="89"/>
      <c r="K131" s="89"/>
      <c r="L131" s="89"/>
      <c r="M131" s="89"/>
      <c r="N131" s="89"/>
      <c r="O131" s="89"/>
      <c r="P131" s="89"/>
      <c r="Q131" s="89"/>
      <c r="R131" s="89"/>
      <c r="S131" s="89"/>
      <c r="T131" s="89"/>
      <c r="U131" s="89"/>
      <c r="V131" s="89"/>
      <c r="W131" s="89"/>
      <c r="X131" s="89"/>
      <c r="Y131" s="89"/>
      <c r="Z131" s="89"/>
      <c r="AA131" s="89"/>
      <c r="AB131" s="89"/>
      <c r="AC131" s="89"/>
      <c r="AD131" s="89"/>
      <c r="AE131" s="89"/>
      <c r="AF131" s="89"/>
      <c r="AG131" s="92"/>
    </row>
    <row r="132" spans="1:33">
      <c r="A132" s="54"/>
      <c r="B132" s="88"/>
      <c r="C132" s="89"/>
      <c r="D132" s="89"/>
      <c r="E132" s="89"/>
      <c r="F132" s="89"/>
      <c r="G132" s="89"/>
      <c r="H132" s="89"/>
      <c r="I132" s="89"/>
      <c r="J132" s="89"/>
      <c r="K132" s="89"/>
      <c r="L132" s="89"/>
      <c r="M132" s="89"/>
      <c r="N132" s="89"/>
      <c r="O132" s="89"/>
      <c r="P132" s="89"/>
      <c r="Q132" s="89"/>
      <c r="R132" s="89"/>
      <c r="S132" s="89"/>
      <c r="T132" s="89"/>
      <c r="U132" s="89"/>
      <c r="V132" s="89"/>
      <c r="W132" s="89"/>
      <c r="X132" s="89"/>
      <c r="Y132" s="89"/>
      <c r="Z132" s="89"/>
      <c r="AA132" s="89"/>
      <c r="AB132" s="89"/>
      <c r="AC132" s="89"/>
      <c r="AD132" s="89"/>
      <c r="AE132" s="89"/>
      <c r="AF132" s="89"/>
      <c r="AG132" s="92"/>
    </row>
    <row r="133" spans="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row>
    <row r="134" spans="1:33">
      <c r="A134" s="54"/>
      <c r="B134" s="87"/>
      <c r="C134" s="90"/>
      <c r="D134" s="90"/>
      <c r="E134" s="90"/>
      <c r="F134" s="90"/>
      <c r="G134" s="90"/>
      <c r="H134" s="90"/>
      <c r="I134" s="90"/>
      <c r="J134" s="90"/>
      <c r="K134" s="90"/>
      <c r="L134" s="90"/>
      <c r="M134" s="90"/>
      <c r="N134" s="90"/>
      <c r="O134" s="90"/>
      <c r="P134" s="90"/>
      <c r="Q134" s="90"/>
      <c r="R134" s="90"/>
      <c r="S134" s="90"/>
      <c r="T134" s="90"/>
      <c r="U134" s="90"/>
      <c r="V134" s="90"/>
      <c r="W134" s="90"/>
      <c r="X134" s="90"/>
      <c r="Y134" s="90"/>
      <c r="Z134" s="90"/>
      <c r="AA134" s="90"/>
      <c r="AB134" s="90"/>
      <c r="AC134" s="90"/>
      <c r="AD134" s="90"/>
      <c r="AE134" s="90"/>
      <c r="AF134" s="90"/>
      <c r="AG134" s="93"/>
    </row>
    <row r="135" spans="1:33">
      <c r="A135" s="54"/>
      <c r="B135" s="88"/>
      <c r="C135" s="89"/>
      <c r="D135" s="89"/>
      <c r="E135" s="89"/>
      <c r="F135" s="89"/>
      <c r="G135" s="89"/>
      <c r="H135" s="89"/>
      <c r="I135" s="89"/>
      <c r="J135" s="89"/>
      <c r="K135" s="89"/>
      <c r="L135" s="89"/>
      <c r="M135" s="89"/>
      <c r="N135" s="89"/>
      <c r="O135" s="89"/>
      <c r="P135" s="89"/>
      <c r="Q135" s="89"/>
      <c r="R135" s="89"/>
      <c r="S135" s="89"/>
      <c r="T135" s="89"/>
      <c r="U135" s="89"/>
      <c r="V135" s="89"/>
      <c r="W135" s="89"/>
      <c r="X135" s="89"/>
      <c r="Y135" s="89"/>
      <c r="Z135" s="89"/>
      <c r="AA135" s="89"/>
      <c r="AB135" s="89"/>
      <c r="AC135" s="89"/>
      <c r="AD135" s="89"/>
      <c r="AE135" s="89"/>
      <c r="AF135" s="89"/>
      <c r="AG135" s="92"/>
    </row>
    <row r="136" spans="1:33">
      <c r="A136" s="54"/>
      <c r="B136" s="88"/>
      <c r="C136" s="89"/>
      <c r="D136" s="89"/>
      <c r="E136" s="89"/>
      <c r="F136" s="89"/>
      <c r="G136" s="89"/>
      <c r="H136" s="89"/>
      <c r="I136" s="89"/>
      <c r="J136" s="89"/>
      <c r="K136" s="89"/>
      <c r="L136" s="89"/>
      <c r="M136" s="89"/>
      <c r="N136" s="89"/>
      <c r="O136" s="89"/>
      <c r="P136" s="89"/>
      <c r="Q136" s="89"/>
      <c r="R136" s="89"/>
      <c r="S136" s="89"/>
      <c r="T136" s="89"/>
      <c r="U136" s="89"/>
      <c r="V136" s="89"/>
      <c r="W136" s="89"/>
      <c r="X136" s="89"/>
      <c r="Y136" s="89"/>
      <c r="Z136" s="89"/>
      <c r="AA136" s="89"/>
      <c r="AB136" s="89"/>
      <c r="AC136" s="89"/>
      <c r="AD136" s="89"/>
      <c r="AE136" s="89"/>
      <c r="AF136" s="89"/>
      <c r="AG136" s="92"/>
    </row>
    <row r="137" spans="1:33">
      <c r="A137" s="54"/>
      <c r="B137" s="88"/>
      <c r="C137" s="89"/>
      <c r="D137" s="89"/>
      <c r="E137" s="89"/>
      <c r="F137" s="89"/>
      <c r="G137" s="89"/>
      <c r="H137" s="89"/>
      <c r="I137" s="89"/>
      <c r="J137" s="89"/>
      <c r="K137" s="89"/>
      <c r="L137" s="89"/>
      <c r="M137" s="89"/>
      <c r="N137" s="89"/>
      <c r="O137" s="89"/>
      <c r="P137" s="89"/>
      <c r="Q137" s="89"/>
      <c r="R137" s="89"/>
      <c r="S137" s="89"/>
      <c r="T137" s="89"/>
      <c r="U137" s="89"/>
      <c r="V137" s="89"/>
      <c r="W137" s="89"/>
      <c r="X137" s="89"/>
      <c r="Y137" s="89"/>
      <c r="Z137" s="89"/>
      <c r="AA137" s="89"/>
      <c r="AB137" s="89"/>
      <c r="AC137" s="89"/>
      <c r="AD137" s="89"/>
      <c r="AE137" s="89"/>
      <c r="AF137" s="89"/>
      <c r="AG137" s="92"/>
    </row>
    <row r="138" spans="1:33">
      <c r="A138" s="54"/>
      <c r="B138" s="88"/>
      <c r="C138" s="89"/>
      <c r="D138" s="89"/>
      <c r="E138" s="89"/>
      <c r="F138" s="89"/>
      <c r="G138" s="89"/>
      <c r="H138" s="89"/>
      <c r="I138" s="89"/>
      <c r="J138" s="89"/>
      <c r="K138" s="89"/>
      <c r="L138" s="89"/>
      <c r="M138" s="89"/>
      <c r="N138" s="89"/>
      <c r="O138" s="89"/>
      <c r="P138" s="89"/>
      <c r="Q138" s="89"/>
      <c r="R138" s="89"/>
      <c r="S138" s="89"/>
      <c r="T138" s="89"/>
      <c r="U138" s="89"/>
      <c r="V138" s="89"/>
      <c r="W138" s="89"/>
      <c r="X138" s="89"/>
      <c r="Y138" s="89"/>
      <c r="Z138" s="89"/>
      <c r="AA138" s="89"/>
      <c r="AB138" s="89"/>
      <c r="AC138" s="89"/>
      <c r="AD138" s="89"/>
      <c r="AE138" s="89"/>
      <c r="AF138" s="89"/>
      <c r="AG138" s="92"/>
    </row>
    <row r="139" spans="1:33">
      <c r="A139" s="54"/>
      <c r="B139" s="88"/>
      <c r="C139" s="89"/>
      <c r="D139" s="89"/>
      <c r="E139" s="89"/>
      <c r="F139" s="89"/>
      <c r="G139" s="89"/>
      <c r="H139" s="89"/>
      <c r="I139" s="89"/>
      <c r="J139" s="89"/>
      <c r="K139" s="89"/>
      <c r="L139" s="89"/>
      <c r="M139" s="89"/>
      <c r="N139" s="89"/>
      <c r="O139" s="89"/>
      <c r="P139" s="89"/>
      <c r="Q139" s="89"/>
      <c r="R139" s="89"/>
      <c r="S139" s="89"/>
      <c r="T139" s="89"/>
      <c r="U139" s="89"/>
      <c r="V139" s="89"/>
      <c r="W139" s="89"/>
      <c r="X139" s="89"/>
      <c r="Y139" s="89"/>
      <c r="Z139" s="89"/>
      <c r="AA139" s="89"/>
      <c r="AB139" s="89"/>
      <c r="AC139" s="89"/>
      <c r="AD139" s="89"/>
      <c r="AE139" s="89"/>
      <c r="AF139" s="89"/>
      <c r="AG139" s="92"/>
    </row>
    <row r="140" spans="1:33">
      <c r="A140" s="54"/>
      <c r="B140" s="88"/>
      <c r="C140" s="89"/>
      <c r="D140" s="89"/>
      <c r="E140" s="89"/>
      <c r="F140" s="89"/>
      <c r="G140" s="89"/>
      <c r="H140" s="89"/>
      <c r="I140" s="89"/>
      <c r="J140" s="89"/>
      <c r="K140" s="89"/>
      <c r="L140" s="89"/>
      <c r="M140" s="89"/>
      <c r="N140" s="89"/>
      <c r="O140" s="89"/>
      <c r="P140" s="89"/>
      <c r="Q140" s="89"/>
      <c r="R140" s="89"/>
      <c r="S140" s="89"/>
      <c r="T140" s="89"/>
      <c r="U140" s="89"/>
      <c r="V140" s="89"/>
      <c r="W140" s="89"/>
      <c r="X140" s="89"/>
      <c r="Y140" s="89"/>
      <c r="Z140" s="89"/>
      <c r="AA140" s="89"/>
      <c r="AB140" s="89"/>
      <c r="AC140" s="89"/>
      <c r="AD140" s="89"/>
      <c r="AE140" s="89"/>
      <c r="AF140" s="89"/>
      <c r="AG140" s="92"/>
    </row>
    <row r="141" spans="1:33">
      <c r="A141" s="54"/>
      <c r="B141" s="88"/>
      <c r="C141" s="89"/>
      <c r="D141" s="89"/>
      <c r="E141" s="89"/>
      <c r="F141" s="89"/>
      <c r="G141" s="89"/>
      <c r="H141" s="89"/>
      <c r="I141" s="89"/>
      <c r="J141" s="89"/>
      <c r="K141" s="89"/>
      <c r="L141" s="89"/>
      <c r="M141" s="89"/>
      <c r="N141" s="89"/>
      <c r="O141" s="89"/>
      <c r="P141" s="89"/>
      <c r="Q141" s="89"/>
      <c r="R141" s="89"/>
      <c r="S141" s="89"/>
      <c r="T141" s="89"/>
      <c r="U141" s="89"/>
      <c r="V141" s="89"/>
      <c r="W141" s="89"/>
      <c r="X141" s="89"/>
      <c r="Y141" s="89"/>
      <c r="Z141" s="89"/>
      <c r="AA141" s="89"/>
      <c r="AB141" s="89"/>
      <c r="AC141" s="89"/>
      <c r="AD141" s="89"/>
      <c r="AE141" s="89"/>
      <c r="AF141" s="89"/>
      <c r="AG141" s="92"/>
    </row>
    <row r="142" spans="1:33">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row>
    <row r="143" spans="1:33">
      <c r="A143" s="54"/>
      <c r="B143" s="87"/>
      <c r="C143" s="90"/>
      <c r="D143" s="90"/>
      <c r="E143" s="90"/>
      <c r="F143" s="90"/>
      <c r="G143" s="90"/>
      <c r="H143" s="90"/>
      <c r="I143" s="90"/>
      <c r="J143" s="90"/>
      <c r="K143" s="90"/>
      <c r="L143" s="90"/>
      <c r="M143" s="90"/>
      <c r="N143" s="90"/>
      <c r="O143" s="90"/>
      <c r="P143" s="90"/>
      <c r="Q143" s="90"/>
      <c r="R143" s="90"/>
      <c r="S143" s="90"/>
      <c r="T143" s="90"/>
      <c r="U143" s="90"/>
      <c r="V143" s="90"/>
      <c r="W143" s="90"/>
      <c r="X143" s="90"/>
      <c r="Y143" s="90"/>
      <c r="Z143" s="90"/>
      <c r="AA143" s="90"/>
      <c r="AB143" s="90"/>
      <c r="AC143" s="90"/>
      <c r="AD143" s="90"/>
      <c r="AE143" s="90"/>
      <c r="AF143" s="90"/>
      <c r="AG143" s="93"/>
    </row>
    <row r="144" spans="1:33">
      <c r="A144" s="54"/>
      <c r="B144" s="88"/>
      <c r="C144" s="89"/>
      <c r="D144" s="89"/>
      <c r="E144" s="89"/>
      <c r="F144" s="89"/>
      <c r="G144" s="89"/>
      <c r="H144" s="89"/>
      <c r="I144" s="89"/>
      <c r="J144" s="89"/>
      <c r="K144" s="89"/>
      <c r="L144" s="89"/>
      <c r="M144" s="89"/>
      <c r="N144" s="89"/>
      <c r="O144" s="89"/>
      <c r="P144" s="89"/>
      <c r="Q144" s="89"/>
      <c r="R144" s="89"/>
      <c r="S144" s="89"/>
      <c r="T144" s="89"/>
      <c r="U144" s="89"/>
      <c r="V144" s="89"/>
      <c r="W144" s="89"/>
      <c r="X144" s="89"/>
      <c r="Y144" s="89"/>
      <c r="Z144" s="89"/>
      <c r="AA144" s="89"/>
      <c r="AB144" s="89"/>
      <c r="AC144" s="89"/>
      <c r="AD144" s="89"/>
      <c r="AE144" s="89"/>
      <c r="AF144" s="89"/>
      <c r="AG144" s="92"/>
    </row>
    <row r="145" spans="1:33">
      <c r="A145" s="54"/>
      <c r="B145" s="88"/>
      <c r="C145" s="89"/>
      <c r="D145" s="89"/>
      <c r="E145" s="89"/>
      <c r="F145" s="89"/>
      <c r="G145" s="89"/>
      <c r="H145" s="89"/>
      <c r="I145" s="89"/>
      <c r="J145" s="89"/>
      <c r="K145" s="89"/>
      <c r="L145" s="89"/>
      <c r="M145" s="89"/>
      <c r="N145" s="89"/>
      <c r="O145" s="89"/>
      <c r="P145" s="89"/>
      <c r="Q145" s="89"/>
      <c r="R145" s="89"/>
      <c r="S145" s="89"/>
      <c r="T145" s="89"/>
      <c r="U145" s="89"/>
      <c r="V145" s="89"/>
      <c r="W145" s="89"/>
      <c r="X145" s="89"/>
      <c r="Y145" s="89"/>
      <c r="Z145" s="89"/>
      <c r="AA145" s="89"/>
      <c r="AB145" s="89"/>
      <c r="AC145" s="89"/>
      <c r="AD145" s="89"/>
      <c r="AE145" s="89"/>
      <c r="AF145" s="89"/>
      <c r="AG145" s="92"/>
    </row>
    <row r="146" spans="1:33">
      <c r="A146" s="54"/>
      <c r="B146" s="88"/>
      <c r="C146" s="89"/>
      <c r="D146" s="89"/>
      <c r="E146" s="89"/>
      <c r="F146" s="89"/>
      <c r="G146" s="89"/>
      <c r="H146" s="89"/>
      <c r="I146" s="89"/>
      <c r="J146" s="89"/>
      <c r="K146" s="89"/>
      <c r="L146" s="89"/>
      <c r="M146" s="89"/>
      <c r="N146" s="89"/>
      <c r="O146" s="89"/>
      <c r="P146" s="89"/>
      <c r="Q146" s="89"/>
      <c r="R146" s="89"/>
      <c r="S146" s="89"/>
      <c r="T146" s="89"/>
      <c r="U146" s="89"/>
      <c r="V146" s="89"/>
      <c r="W146" s="89"/>
      <c r="X146" s="89"/>
      <c r="Y146" s="89"/>
      <c r="Z146" s="89"/>
      <c r="AA146" s="89"/>
      <c r="AB146" s="89"/>
      <c r="AC146" s="89"/>
      <c r="AD146" s="89"/>
      <c r="AE146" s="89"/>
      <c r="AF146" s="89"/>
      <c r="AG146" s="92"/>
    </row>
    <row r="147" spans="1:33">
      <c r="A147" s="54"/>
      <c r="B147" s="88"/>
      <c r="C147" s="89"/>
      <c r="D147" s="89"/>
      <c r="E147" s="89"/>
      <c r="F147" s="89"/>
      <c r="G147" s="89"/>
      <c r="H147" s="89"/>
      <c r="I147" s="89"/>
      <c r="J147" s="89"/>
      <c r="K147" s="89"/>
      <c r="L147" s="89"/>
      <c r="M147" s="89"/>
      <c r="N147" s="89"/>
      <c r="O147" s="89"/>
      <c r="P147" s="89"/>
      <c r="Q147" s="89"/>
      <c r="R147" s="89"/>
      <c r="S147" s="89"/>
      <c r="T147" s="89"/>
      <c r="U147" s="89"/>
      <c r="V147" s="89"/>
      <c r="W147" s="89"/>
      <c r="X147" s="89"/>
      <c r="Y147" s="89"/>
      <c r="Z147" s="89"/>
      <c r="AA147" s="89"/>
      <c r="AB147" s="89"/>
      <c r="AC147" s="89"/>
      <c r="AD147" s="89"/>
      <c r="AE147" s="89"/>
      <c r="AF147" s="89"/>
      <c r="AG147" s="92"/>
    </row>
    <row r="148" spans="1:33">
      <c r="A148" s="54"/>
      <c r="B148" s="88"/>
      <c r="C148" s="89"/>
      <c r="D148" s="89"/>
      <c r="E148" s="89"/>
      <c r="F148" s="89"/>
      <c r="G148" s="89"/>
      <c r="H148" s="89"/>
      <c r="I148" s="89"/>
      <c r="J148" s="89"/>
      <c r="K148" s="89"/>
      <c r="L148" s="89"/>
      <c r="M148" s="89"/>
      <c r="N148" s="89"/>
      <c r="O148" s="89"/>
      <c r="P148" s="89"/>
      <c r="Q148" s="89"/>
      <c r="R148" s="89"/>
      <c r="S148" s="89"/>
      <c r="T148" s="89"/>
      <c r="U148" s="89"/>
      <c r="V148" s="89"/>
      <c r="W148" s="89"/>
      <c r="X148" s="89"/>
      <c r="Y148" s="89"/>
      <c r="Z148" s="89"/>
      <c r="AA148" s="89"/>
      <c r="AB148" s="89"/>
      <c r="AC148" s="89"/>
      <c r="AD148" s="89"/>
      <c r="AE148" s="89"/>
      <c r="AF148" s="89"/>
      <c r="AG148" s="92"/>
    </row>
    <row r="149" spans="1:33">
      <c r="A149" s="54"/>
      <c r="B149" s="88"/>
      <c r="C149" s="89"/>
      <c r="D149" s="89"/>
      <c r="E149" s="89"/>
      <c r="F149" s="89"/>
      <c r="G149" s="89"/>
      <c r="H149" s="89"/>
      <c r="I149" s="89"/>
      <c r="J149" s="89"/>
      <c r="K149" s="89"/>
      <c r="L149" s="89"/>
      <c r="M149" s="89"/>
      <c r="N149" s="89"/>
      <c r="O149" s="89"/>
      <c r="P149" s="89"/>
      <c r="Q149" s="89"/>
      <c r="R149" s="89"/>
      <c r="S149" s="89"/>
      <c r="T149" s="89"/>
      <c r="U149" s="89"/>
      <c r="V149" s="89"/>
      <c r="W149" s="89"/>
      <c r="X149" s="89"/>
      <c r="Y149" s="89"/>
      <c r="Z149" s="89"/>
      <c r="AA149" s="89"/>
      <c r="AB149" s="89"/>
      <c r="AC149" s="89"/>
      <c r="AD149" s="89"/>
      <c r="AE149" s="89"/>
      <c r="AF149" s="89"/>
      <c r="AG149" s="92"/>
    </row>
    <row r="150" spans="1:33">
      <c r="A150" s="54"/>
      <c r="B150" s="88"/>
      <c r="C150" s="89"/>
      <c r="D150" s="89"/>
      <c r="E150" s="89"/>
      <c r="F150" s="89"/>
      <c r="G150" s="89"/>
      <c r="H150" s="89"/>
      <c r="I150" s="89"/>
      <c r="J150" s="89"/>
      <c r="K150" s="89"/>
      <c r="L150" s="89"/>
      <c r="M150" s="89"/>
      <c r="N150" s="89"/>
      <c r="O150" s="89"/>
      <c r="P150" s="89"/>
      <c r="Q150" s="89"/>
      <c r="R150" s="89"/>
      <c r="S150" s="89"/>
      <c r="T150" s="89"/>
      <c r="U150" s="89"/>
      <c r="V150" s="89"/>
      <c r="W150" s="89"/>
      <c r="X150" s="89"/>
      <c r="Y150" s="89"/>
      <c r="Z150" s="89"/>
      <c r="AA150" s="89"/>
      <c r="AB150" s="89"/>
      <c r="AC150" s="89"/>
      <c r="AD150" s="89"/>
      <c r="AE150" s="89"/>
      <c r="AF150" s="89"/>
      <c r="AG150" s="92"/>
    </row>
    <row r="153" spans="1:33">
      <c r="A153" s="54"/>
      <c r="B153" s="87"/>
      <c r="C153" s="90"/>
      <c r="D153" s="90"/>
      <c r="E153" s="90"/>
      <c r="F153" s="90"/>
      <c r="G153" s="90"/>
      <c r="H153" s="90"/>
      <c r="I153" s="90"/>
      <c r="J153" s="90"/>
      <c r="K153" s="90"/>
      <c r="L153" s="90"/>
      <c r="M153" s="90"/>
      <c r="N153" s="90"/>
      <c r="O153" s="90"/>
      <c r="P153" s="90"/>
      <c r="Q153" s="90"/>
      <c r="R153" s="90"/>
      <c r="S153" s="90"/>
      <c r="T153" s="90"/>
      <c r="U153" s="90"/>
      <c r="V153" s="90"/>
      <c r="W153" s="90"/>
      <c r="X153" s="90"/>
      <c r="Y153" s="90"/>
      <c r="Z153" s="90"/>
      <c r="AA153" s="90"/>
      <c r="AB153" s="90"/>
      <c r="AC153" s="90"/>
      <c r="AD153" s="90"/>
      <c r="AE153" s="90"/>
      <c r="AF153" s="90"/>
      <c r="AG153" s="93"/>
    </row>
    <row r="154" spans="1:33">
      <c r="A154" s="54"/>
      <c r="B154" s="88"/>
      <c r="C154" s="89"/>
      <c r="D154" s="89"/>
      <c r="E154" s="89"/>
      <c r="F154" s="89"/>
      <c r="G154" s="89"/>
      <c r="H154" s="89"/>
      <c r="I154" s="89"/>
      <c r="J154" s="89"/>
      <c r="K154" s="89"/>
      <c r="L154" s="89"/>
      <c r="M154" s="89"/>
      <c r="N154" s="89"/>
      <c r="O154" s="89"/>
      <c r="P154" s="89"/>
      <c r="Q154" s="89"/>
      <c r="R154" s="89"/>
      <c r="S154" s="89"/>
      <c r="T154" s="89"/>
      <c r="U154" s="89"/>
      <c r="V154" s="89"/>
      <c r="W154" s="89"/>
      <c r="X154" s="89"/>
      <c r="Y154" s="89"/>
      <c r="Z154" s="89"/>
      <c r="AA154" s="89"/>
      <c r="AB154" s="89"/>
      <c r="AC154" s="89"/>
      <c r="AD154" s="89"/>
      <c r="AE154" s="89"/>
      <c r="AF154" s="89"/>
      <c r="AG154" s="92"/>
    </row>
    <row r="155" spans="1:33">
      <c r="A155" s="54"/>
      <c r="B155" s="88"/>
      <c r="C155" s="89"/>
      <c r="D155" s="89"/>
      <c r="E155" s="89"/>
      <c r="F155" s="89"/>
      <c r="G155" s="89"/>
      <c r="H155" s="89"/>
      <c r="I155" s="89"/>
      <c r="J155" s="89"/>
      <c r="K155" s="89"/>
      <c r="L155" s="89"/>
      <c r="M155" s="89"/>
      <c r="N155" s="89"/>
      <c r="O155" s="89"/>
      <c r="P155" s="89"/>
      <c r="Q155" s="89"/>
      <c r="R155" s="89"/>
      <c r="S155" s="89"/>
      <c r="T155" s="89"/>
      <c r="U155" s="89"/>
      <c r="V155" s="89"/>
      <c r="W155" s="89"/>
      <c r="X155" s="89"/>
      <c r="Y155" s="89"/>
      <c r="Z155" s="89"/>
      <c r="AA155" s="89"/>
      <c r="AB155" s="89"/>
      <c r="AC155" s="89"/>
      <c r="AD155" s="89"/>
      <c r="AE155" s="89"/>
      <c r="AF155" s="89"/>
      <c r="AG155" s="92"/>
    </row>
    <row r="156" spans="1:33">
      <c r="A156" s="54"/>
      <c r="B156" s="88"/>
      <c r="C156" s="89"/>
      <c r="D156" s="89"/>
      <c r="E156" s="89"/>
      <c r="F156" s="89"/>
      <c r="G156" s="89"/>
      <c r="H156" s="89"/>
      <c r="I156" s="89"/>
      <c r="J156" s="89"/>
      <c r="K156" s="89"/>
      <c r="L156" s="89"/>
      <c r="M156" s="89"/>
      <c r="N156" s="89"/>
      <c r="O156" s="89"/>
      <c r="P156" s="89"/>
      <c r="Q156" s="89"/>
      <c r="R156" s="89"/>
      <c r="S156" s="89"/>
      <c r="T156" s="89"/>
      <c r="U156" s="89"/>
      <c r="V156" s="89"/>
      <c r="W156" s="89"/>
      <c r="X156" s="89"/>
      <c r="Y156" s="89"/>
      <c r="Z156" s="89"/>
      <c r="AA156" s="89"/>
      <c r="AB156" s="89"/>
      <c r="AC156" s="89"/>
      <c r="AD156" s="89"/>
      <c r="AE156" s="89"/>
      <c r="AF156" s="89"/>
      <c r="AG156" s="92"/>
    </row>
    <row r="157" spans="1:33">
      <c r="A157" s="54"/>
      <c r="B157" s="88"/>
      <c r="C157" s="89"/>
      <c r="D157" s="89"/>
      <c r="E157" s="89"/>
      <c r="F157" s="89"/>
      <c r="G157" s="89"/>
      <c r="H157" s="89"/>
      <c r="I157" s="89"/>
      <c r="J157" s="89"/>
      <c r="K157" s="89"/>
      <c r="L157" s="89"/>
      <c r="M157" s="89"/>
      <c r="N157" s="89"/>
      <c r="O157" s="89"/>
      <c r="P157" s="89"/>
      <c r="Q157" s="89"/>
      <c r="R157" s="89"/>
      <c r="S157" s="89"/>
      <c r="T157" s="89"/>
      <c r="U157" s="89"/>
      <c r="V157" s="89"/>
      <c r="W157" s="89"/>
      <c r="X157" s="89"/>
      <c r="Y157" s="89"/>
      <c r="Z157" s="89"/>
      <c r="AA157" s="89"/>
      <c r="AB157" s="89"/>
      <c r="AC157" s="89"/>
      <c r="AD157" s="89"/>
      <c r="AE157" s="89"/>
      <c r="AF157" s="89"/>
      <c r="AG157" s="92"/>
    </row>
    <row r="159" spans="1:33">
      <c r="A159" s="54"/>
      <c r="B159" s="87"/>
      <c r="C159" s="90"/>
      <c r="D159" s="90"/>
      <c r="E159" s="90"/>
      <c r="F159" s="90"/>
      <c r="G159" s="90"/>
      <c r="H159" s="90"/>
      <c r="I159" s="90"/>
      <c r="J159" s="90"/>
      <c r="K159" s="90"/>
      <c r="L159" s="90"/>
      <c r="M159" s="90"/>
      <c r="N159" s="90"/>
      <c r="O159" s="90"/>
      <c r="P159" s="90"/>
      <c r="Q159" s="90"/>
      <c r="R159" s="90"/>
      <c r="S159" s="90"/>
      <c r="T159" s="90"/>
      <c r="U159" s="90"/>
      <c r="V159" s="90"/>
      <c r="W159" s="90"/>
      <c r="X159" s="90"/>
      <c r="Y159" s="90"/>
      <c r="Z159" s="90"/>
      <c r="AA159" s="90"/>
      <c r="AB159" s="90"/>
      <c r="AC159" s="90"/>
      <c r="AD159" s="90"/>
      <c r="AE159" s="90"/>
      <c r="AF159" s="90"/>
      <c r="AG159" s="93"/>
    </row>
    <row r="160" spans="1:33">
      <c r="A160" s="54"/>
      <c r="B160" s="88"/>
      <c r="C160" s="89"/>
      <c r="D160" s="89"/>
      <c r="E160" s="89"/>
      <c r="F160" s="89"/>
      <c r="G160" s="89"/>
      <c r="H160" s="89"/>
      <c r="I160" s="89"/>
      <c r="J160" s="89"/>
      <c r="K160" s="89"/>
      <c r="L160" s="89"/>
      <c r="M160" s="89"/>
      <c r="N160" s="89"/>
      <c r="O160" s="89"/>
      <c r="P160" s="89"/>
      <c r="Q160" s="89"/>
      <c r="R160" s="89"/>
      <c r="S160" s="89"/>
      <c r="T160" s="89"/>
      <c r="U160" s="89"/>
      <c r="V160" s="89"/>
      <c r="W160" s="89"/>
      <c r="X160" s="89"/>
      <c r="Y160" s="89"/>
      <c r="Z160" s="89"/>
      <c r="AA160" s="89"/>
      <c r="AB160" s="89"/>
      <c r="AC160" s="89"/>
      <c r="AD160" s="89"/>
      <c r="AE160" s="89"/>
      <c r="AF160" s="89"/>
      <c r="AG160" s="92"/>
    </row>
    <row r="161" spans="1:33">
      <c r="A161" s="54"/>
      <c r="B161" s="88"/>
      <c r="C161" s="89"/>
      <c r="D161" s="89"/>
      <c r="E161" s="89"/>
      <c r="F161" s="89"/>
      <c r="G161" s="89"/>
      <c r="H161" s="89"/>
      <c r="I161" s="89"/>
      <c r="J161" s="89"/>
      <c r="K161" s="89"/>
      <c r="L161" s="89"/>
      <c r="M161" s="89"/>
      <c r="N161" s="89"/>
      <c r="O161" s="89"/>
      <c r="P161" s="89"/>
      <c r="Q161" s="89"/>
      <c r="R161" s="89"/>
      <c r="S161" s="89"/>
      <c r="T161" s="89"/>
      <c r="U161" s="89"/>
      <c r="V161" s="89"/>
      <c r="W161" s="89"/>
      <c r="X161" s="89"/>
      <c r="Y161" s="89"/>
      <c r="Z161" s="89"/>
      <c r="AA161" s="89"/>
      <c r="AB161" s="89"/>
      <c r="AC161" s="89"/>
      <c r="AD161" s="89"/>
      <c r="AE161" s="89"/>
      <c r="AF161" s="89"/>
      <c r="AG161" s="92"/>
    </row>
    <row r="162" spans="1:33">
      <c r="A162" s="54"/>
      <c r="B162" s="88"/>
      <c r="C162" s="89"/>
      <c r="D162" s="89"/>
      <c r="E162" s="89"/>
      <c r="F162" s="89"/>
      <c r="G162" s="89"/>
      <c r="H162" s="89"/>
      <c r="I162" s="89"/>
      <c r="J162" s="89"/>
      <c r="K162" s="89"/>
      <c r="L162" s="89"/>
      <c r="M162" s="89"/>
      <c r="N162" s="89"/>
      <c r="O162" s="89"/>
      <c r="P162" s="89"/>
      <c r="Q162" s="89"/>
      <c r="R162" s="89"/>
      <c r="S162" s="89"/>
      <c r="T162" s="89"/>
      <c r="U162" s="89"/>
      <c r="V162" s="89"/>
      <c r="W162" s="89"/>
      <c r="X162" s="89"/>
      <c r="Y162" s="89"/>
      <c r="Z162" s="89"/>
      <c r="AA162" s="89"/>
      <c r="AB162" s="89"/>
      <c r="AC162" s="89"/>
      <c r="AD162" s="89"/>
      <c r="AE162" s="89"/>
      <c r="AF162" s="89"/>
      <c r="AG162" s="92"/>
    </row>
    <row r="163" spans="1:33">
      <c r="A163" s="54"/>
      <c r="B163" s="88"/>
      <c r="C163" s="89"/>
      <c r="D163" s="89"/>
      <c r="E163" s="89"/>
      <c r="F163" s="89"/>
      <c r="G163" s="89"/>
      <c r="H163" s="89"/>
      <c r="I163" s="89"/>
      <c r="J163" s="89"/>
      <c r="K163" s="89"/>
      <c r="L163" s="89"/>
      <c r="M163" s="89"/>
      <c r="N163" s="89"/>
      <c r="O163" s="89"/>
      <c r="P163" s="89"/>
      <c r="Q163" s="89"/>
      <c r="R163" s="89"/>
      <c r="S163" s="89"/>
      <c r="T163" s="89"/>
      <c r="U163" s="89"/>
      <c r="V163" s="89"/>
      <c r="W163" s="89"/>
      <c r="X163" s="89"/>
      <c r="Y163" s="89"/>
      <c r="Z163" s="89"/>
      <c r="AA163" s="89"/>
      <c r="AB163" s="89"/>
      <c r="AC163" s="89"/>
      <c r="AD163" s="89"/>
      <c r="AE163" s="89"/>
      <c r="AF163" s="89"/>
      <c r="AG163" s="92"/>
    </row>
    <row r="165" spans="1:33">
      <c r="A165" s="54"/>
      <c r="B165" s="87"/>
      <c r="C165" s="90"/>
      <c r="D165" s="90"/>
      <c r="E165" s="90"/>
      <c r="F165" s="90"/>
      <c r="G165" s="90"/>
      <c r="H165" s="90"/>
      <c r="I165" s="90"/>
      <c r="J165" s="90"/>
      <c r="K165" s="90"/>
      <c r="L165" s="90"/>
      <c r="M165" s="90"/>
      <c r="N165" s="90"/>
      <c r="O165" s="90"/>
      <c r="P165" s="90"/>
      <c r="Q165" s="90"/>
      <c r="R165" s="90"/>
      <c r="S165" s="90"/>
      <c r="T165" s="90"/>
      <c r="U165" s="90"/>
      <c r="V165" s="90"/>
      <c r="W165" s="90"/>
      <c r="X165" s="90"/>
      <c r="Y165" s="90"/>
      <c r="Z165" s="90"/>
      <c r="AA165" s="90"/>
      <c r="AB165" s="90"/>
      <c r="AC165" s="90"/>
      <c r="AD165" s="90"/>
      <c r="AE165" s="90"/>
      <c r="AF165" s="90"/>
      <c r="AG165" s="93"/>
    </row>
    <row r="166" spans="1:33">
      <c r="A166" s="54"/>
      <c r="B166" s="88"/>
      <c r="C166" s="89"/>
      <c r="D166" s="89"/>
      <c r="E166" s="89"/>
      <c r="F166" s="89"/>
      <c r="G166" s="89"/>
      <c r="H166" s="89"/>
      <c r="I166" s="89"/>
      <c r="J166" s="89"/>
      <c r="K166" s="89"/>
      <c r="L166" s="89"/>
      <c r="M166" s="89"/>
      <c r="N166" s="89"/>
      <c r="O166" s="89"/>
      <c r="P166" s="89"/>
      <c r="Q166" s="89"/>
      <c r="R166" s="89"/>
      <c r="S166" s="89"/>
      <c r="T166" s="89"/>
      <c r="U166" s="89"/>
      <c r="V166" s="89"/>
      <c r="W166" s="89"/>
      <c r="X166" s="89"/>
      <c r="Y166" s="89"/>
      <c r="Z166" s="89"/>
      <c r="AA166" s="89"/>
      <c r="AB166" s="89"/>
      <c r="AC166" s="89"/>
      <c r="AD166" s="89"/>
      <c r="AE166" s="89"/>
      <c r="AF166" s="89"/>
      <c r="AG166" s="92"/>
    </row>
    <row r="167" spans="1:33">
      <c r="A167" s="54"/>
      <c r="B167" s="88"/>
      <c r="C167" s="89"/>
      <c r="D167" s="89"/>
      <c r="E167" s="89"/>
      <c r="F167" s="89"/>
      <c r="G167" s="89"/>
      <c r="H167" s="89"/>
      <c r="I167" s="89"/>
      <c r="J167" s="89"/>
      <c r="K167" s="89"/>
      <c r="L167" s="89"/>
      <c r="M167" s="89"/>
      <c r="N167" s="89"/>
      <c r="O167" s="89"/>
      <c r="P167" s="89"/>
      <c r="Q167" s="89"/>
      <c r="R167" s="89"/>
      <c r="S167" s="89"/>
      <c r="T167" s="89"/>
      <c r="U167" s="89"/>
      <c r="V167" s="89"/>
      <c r="W167" s="89"/>
      <c r="X167" s="89"/>
      <c r="Y167" s="89"/>
      <c r="Z167" s="89"/>
      <c r="AA167" s="89"/>
      <c r="AB167" s="89"/>
      <c r="AC167" s="89"/>
      <c r="AD167" s="89"/>
      <c r="AE167" s="89"/>
      <c r="AF167" s="89"/>
      <c r="AG167" s="92"/>
    </row>
    <row r="168" spans="1:33">
      <c r="A168" s="54"/>
      <c r="B168" s="88"/>
      <c r="C168" s="89"/>
      <c r="D168" s="89"/>
      <c r="E168" s="89"/>
      <c r="F168" s="89"/>
      <c r="G168" s="89"/>
      <c r="H168" s="89"/>
      <c r="I168" s="89"/>
      <c r="J168" s="89"/>
      <c r="K168" s="89"/>
      <c r="L168" s="89"/>
      <c r="M168" s="89"/>
      <c r="N168" s="89"/>
      <c r="O168" s="89"/>
      <c r="P168" s="89"/>
      <c r="Q168" s="89"/>
      <c r="R168" s="89"/>
      <c r="S168" s="89"/>
      <c r="T168" s="89"/>
      <c r="U168" s="89"/>
      <c r="V168" s="89"/>
      <c r="W168" s="89"/>
      <c r="X168" s="89"/>
      <c r="Y168" s="89"/>
      <c r="Z168" s="89"/>
      <c r="AA168" s="89"/>
      <c r="AB168" s="89"/>
      <c r="AC168" s="89"/>
      <c r="AD168" s="89"/>
      <c r="AE168" s="89"/>
      <c r="AF168" s="89"/>
      <c r="AG168" s="92"/>
    </row>
    <row r="169" spans="1:33">
      <c r="A169" s="54"/>
      <c r="B169" s="88"/>
      <c r="C169" s="89"/>
      <c r="D169" s="89"/>
      <c r="E169" s="89"/>
      <c r="F169" s="89"/>
      <c r="G169" s="89"/>
      <c r="H169" s="89"/>
      <c r="I169" s="89"/>
      <c r="J169" s="89"/>
      <c r="K169" s="89"/>
      <c r="L169" s="89"/>
      <c r="M169" s="89"/>
      <c r="N169" s="89"/>
      <c r="O169" s="89"/>
      <c r="P169" s="89"/>
      <c r="Q169" s="89"/>
      <c r="R169" s="89"/>
      <c r="S169" s="89"/>
      <c r="T169" s="89"/>
      <c r="U169" s="89"/>
      <c r="V169" s="89"/>
      <c r="W169" s="89"/>
      <c r="X169" s="89"/>
      <c r="Y169" s="89"/>
      <c r="Z169" s="89"/>
      <c r="AA169" s="89"/>
      <c r="AB169" s="89"/>
      <c r="AC169" s="89"/>
      <c r="AD169" s="89"/>
      <c r="AE169" s="89"/>
      <c r="AF169" s="89"/>
      <c r="AG169" s="92"/>
    </row>
    <row r="171" spans="1:33">
      <c r="A171" s="54"/>
      <c r="B171" s="87"/>
      <c r="C171" s="90"/>
      <c r="D171" s="90"/>
      <c r="E171" s="90"/>
      <c r="F171" s="90"/>
      <c r="G171" s="90"/>
      <c r="H171" s="90"/>
      <c r="I171" s="90"/>
      <c r="J171" s="90"/>
      <c r="K171" s="90"/>
      <c r="L171" s="90"/>
      <c r="M171" s="90"/>
      <c r="N171" s="90"/>
      <c r="O171" s="90"/>
      <c r="P171" s="90"/>
      <c r="Q171" s="90"/>
      <c r="R171" s="90"/>
      <c r="S171" s="90"/>
      <c r="T171" s="90"/>
      <c r="U171" s="90"/>
      <c r="V171" s="90"/>
      <c r="W171" s="90"/>
      <c r="X171" s="90"/>
      <c r="Y171" s="90"/>
      <c r="Z171" s="90"/>
      <c r="AA171" s="90"/>
      <c r="AB171" s="90"/>
      <c r="AC171" s="90"/>
      <c r="AD171" s="90"/>
      <c r="AE171" s="90"/>
      <c r="AF171" s="90"/>
      <c r="AG171" s="93"/>
    </row>
    <row r="172" spans="1:33">
      <c r="A172" s="54"/>
      <c r="B172" s="88"/>
      <c r="C172" s="89"/>
      <c r="D172" s="89"/>
      <c r="E172" s="89"/>
      <c r="F172" s="89"/>
      <c r="G172" s="89"/>
      <c r="H172" s="89"/>
      <c r="I172" s="89"/>
      <c r="J172" s="89"/>
      <c r="K172" s="89"/>
      <c r="L172" s="89"/>
      <c r="M172" s="89"/>
      <c r="N172" s="89"/>
      <c r="O172" s="89"/>
      <c r="P172" s="89"/>
      <c r="Q172" s="89"/>
      <c r="R172" s="89"/>
      <c r="S172" s="89"/>
      <c r="T172" s="89"/>
      <c r="U172" s="89"/>
      <c r="V172" s="89"/>
      <c r="W172" s="89"/>
      <c r="X172" s="89"/>
      <c r="Y172" s="89"/>
      <c r="Z172" s="89"/>
      <c r="AA172" s="89"/>
      <c r="AB172" s="89"/>
      <c r="AC172" s="89"/>
      <c r="AD172" s="89"/>
      <c r="AE172" s="89"/>
      <c r="AF172" s="89"/>
      <c r="AG172" s="92"/>
    </row>
    <row r="173" spans="1:33">
      <c r="A173" s="54"/>
      <c r="B173" s="88"/>
      <c r="C173" s="89"/>
      <c r="D173" s="89"/>
      <c r="E173" s="89"/>
      <c r="F173" s="89"/>
      <c r="G173" s="89"/>
      <c r="H173" s="89"/>
      <c r="I173" s="89"/>
      <c r="J173" s="89"/>
      <c r="K173" s="89"/>
      <c r="L173" s="89"/>
      <c r="M173" s="89"/>
      <c r="N173" s="89"/>
      <c r="O173" s="89"/>
      <c r="P173" s="89"/>
      <c r="Q173" s="89"/>
      <c r="R173" s="89"/>
      <c r="S173" s="89"/>
      <c r="T173" s="89"/>
      <c r="U173" s="89"/>
      <c r="V173" s="89"/>
      <c r="W173" s="89"/>
      <c r="X173" s="89"/>
      <c r="Y173" s="89"/>
      <c r="Z173" s="89"/>
      <c r="AA173" s="89"/>
      <c r="AB173" s="89"/>
      <c r="AC173" s="89"/>
      <c r="AD173" s="89"/>
      <c r="AE173" s="89"/>
      <c r="AF173" s="89"/>
      <c r="AG173" s="92"/>
    </row>
    <row r="175" spans="1:33">
      <c r="A175" s="54"/>
      <c r="B175" s="87"/>
      <c r="C175" s="90"/>
      <c r="D175" s="90"/>
      <c r="E175" s="90"/>
      <c r="F175" s="90"/>
      <c r="G175" s="90"/>
      <c r="H175" s="90"/>
      <c r="I175" s="90"/>
      <c r="J175" s="90"/>
      <c r="K175" s="90"/>
      <c r="L175" s="90"/>
      <c r="M175" s="90"/>
      <c r="N175" s="90"/>
      <c r="O175" s="90"/>
      <c r="P175" s="90"/>
      <c r="Q175" s="90"/>
      <c r="R175" s="90"/>
      <c r="S175" s="90"/>
      <c r="T175" s="90"/>
      <c r="U175" s="90"/>
      <c r="V175" s="90"/>
      <c r="W175" s="90"/>
      <c r="X175" s="90"/>
      <c r="Y175" s="90"/>
      <c r="Z175" s="90"/>
      <c r="AA175" s="90"/>
      <c r="AB175" s="90"/>
      <c r="AC175" s="90"/>
      <c r="AD175" s="90"/>
      <c r="AE175" s="90"/>
      <c r="AF175" s="90"/>
      <c r="AG175" s="93"/>
    </row>
    <row r="176" spans="1:33">
      <c r="A176" s="54"/>
      <c r="B176" s="88"/>
      <c r="C176" s="89"/>
      <c r="D176" s="89"/>
      <c r="E176" s="89"/>
      <c r="F176" s="89"/>
      <c r="G176" s="89"/>
      <c r="H176" s="89"/>
      <c r="I176" s="89"/>
      <c r="J176" s="89"/>
      <c r="K176" s="89"/>
      <c r="L176" s="89"/>
      <c r="M176" s="89"/>
      <c r="N176" s="89"/>
      <c r="O176" s="89"/>
      <c r="P176" s="89"/>
      <c r="Q176" s="89"/>
      <c r="R176" s="89"/>
      <c r="S176" s="89"/>
      <c r="T176" s="89"/>
      <c r="U176" s="89"/>
      <c r="V176" s="89"/>
      <c r="W176" s="89"/>
      <c r="X176" s="89"/>
      <c r="Y176" s="89"/>
      <c r="Z176" s="89"/>
      <c r="AA176" s="89"/>
      <c r="AB176" s="89"/>
      <c r="AC176" s="89"/>
      <c r="AD176" s="89"/>
      <c r="AE176" s="89"/>
      <c r="AF176" s="89"/>
      <c r="AG176" s="92"/>
    </row>
    <row r="177" spans="1:33">
      <c r="A177" s="54"/>
      <c r="B177" s="88"/>
      <c r="C177" s="89"/>
      <c r="D177" s="89"/>
      <c r="E177" s="89"/>
      <c r="F177" s="89"/>
      <c r="G177" s="89"/>
      <c r="H177" s="89"/>
      <c r="I177" s="89"/>
      <c r="J177" s="89"/>
      <c r="K177" s="89"/>
      <c r="L177" s="89"/>
      <c r="M177" s="89"/>
      <c r="N177" s="89"/>
      <c r="O177" s="89"/>
      <c r="P177" s="89"/>
      <c r="Q177" s="89"/>
      <c r="R177" s="89"/>
      <c r="S177" s="89"/>
      <c r="T177" s="89"/>
      <c r="U177" s="89"/>
      <c r="V177" s="89"/>
      <c r="W177" s="89"/>
      <c r="X177" s="89"/>
      <c r="Y177" s="89"/>
      <c r="Z177" s="89"/>
      <c r="AA177" s="89"/>
      <c r="AB177" s="89"/>
      <c r="AC177" s="89"/>
      <c r="AD177" s="89"/>
      <c r="AE177" s="89"/>
      <c r="AF177" s="89"/>
      <c r="AG177" s="92"/>
    </row>
    <row r="178" spans="1:33">
      <c r="A178" s="54"/>
      <c r="B178" s="88"/>
      <c r="C178" s="89"/>
      <c r="D178" s="89"/>
      <c r="E178" s="89"/>
      <c r="F178" s="89"/>
      <c r="G178" s="89"/>
      <c r="H178" s="89"/>
      <c r="I178" s="89"/>
      <c r="J178" s="89"/>
      <c r="K178" s="89"/>
      <c r="L178" s="89"/>
      <c r="M178" s="89"/>
      <c r="N178" s="89"/>
      <c r="O178" s="89"/>
      <c r="P178" s="89"/>
      <c r="Q178" s="89"/>
      <c r="R178" s="89"/>
      <c r="S178" s="89"/>
      <c r="T178" s="89"/>
      <c r="U178" s="89"/>
      <c r="V178" s="89"/>
      <c r="W178" s="89"/>
      <c r="X178" s="89"/>
      <c r="Y178" s="89"/>
      <c r="Z178" s="89"/>
      <c r="AA178" s="89"/>
      <c r="AB178" s="89"/>
      <c r="AC178" s="89"/>
      <c r="AD178" s="89"/>
      <c r="AE178" s="89"/>
      <c r="AF178" s="89"/>
      <c r="AG178" s="92"/>
    </row>
    <row r="180" spans="1:33">
      <c r="A180" s="54"/>
      <c r="B180" s="87"/>
      <c r="C180" s="90"/>
      <c r="D180" s="90"/>
      <c r="E180" s="90"/>
      <c r="F180" s="90"/>
      <c r="G180" s="90"/>
      <c r="H180" s="90"/>
      <c r="I180" s="90"/>
      <c r="J180" s="90"/>
      <c r="K180" s="90"/>
      <c r="L180" s="90"/>
      <c r="M180" s="90"/>
      <c r="N180" s="90"/>
      <c r="O180" s="90"/>
      <c r="P180" s="90"/>
      <c r="Q180" s="90"/>
      <c r="R180" s="90"/>
      <c r="S180" s="90"/>
      <c r="T180" s="90"/>
      <c r="U180" s="90"/>
      <c r="V180" s="90"/>
      <c r="W180" s="90"/>
      <c r="X180" s="90"/>
      <c r="Y180" s="90"/>
      <c r="Z180" s="90"/>
      <c r="AA180" s="90"/>
      <c r="AB180" s="90"/>
      <c r="AC180" s="90"/>
      <c r="AD180" s="90"/>
      <c r="AE180" s="90"/>
      <c r="AF180" s="90"/>
      <c r="AG180" s="93"/>
    </row>
    <row r="181" spans="1:33">
      <c r="A181" s="54"/>
      <c r="B181" s="88"/>
      <c r="C181" s="89"/>
      <c r="D181" s="89"/>
      <c r="E181" s="89"/>
      <c r="F181" s="89"/>
      <c r="G181" s="89"/>
      <c r="H181" s="89"/>
      <c r="I181" s="89"/>
      <c r="J181" s="89"/>
      <c r="K181" s="89"/>
      <c r="L181" s="89"/>
      <c r="M181" s="89"/>
      <c r="N181" s="89"/>
      <c r="O181" s="89"/>
      <c r="P181" s="89"/>
      <c r="Q181" s="89"/>
      <c r="R181" s="89"/>
      <c r="S181" s="89"/>
      <c r="T181" s="89"/>
      <c r="U181" s="89"/>
      <c r="V181" s="89"/>
      <c r="W181" s="89"/>
      <c r="X181" s="89"/>
      <c r="Y181" s="89"/>
      <c r="Z181" s="89"/>
      <c r="AA181" s="89"/>
      <c r="AB181" s="89"/>
      <c r="AC181" s="89"/>
      <c r="AD181" s="89"/>
      <c r="AE181" s="89"/>
      <c r="AF181" s="89"/>
      <c r="AG181" s="92"/>
    </row>
    <row r="182" spans="1:33">
      <c r="A182" s="54"/>
      <c r="B182" s="88"/>
      <c r="C182" s="89"/>
      <c r="D182" s="89"/>
      <c r="E182" s="89"/>
      <c r="F182" s="89"/>
      <c r="G182" s="89"/>
      <c r="H182" s="89"/>
      <c r="I182" s="89"/>
      <c r="J182" s="89"/>
      <c r="K182" s="89"/>
      <c r="L182" s="89"/>
      <c r="M182" s="89"/>
      <c r="N182" s="89"/>
      <c r="O182" s="89"/>
      <c r="P182" s="89"/>
      <c r="Q182" s="89"/>
      <c r="R182" s="89"/>
      <c r="S182" s="89"/>
      <c r="T182" s="89"/>
      <c r="U182" s="89"/>
      <c r="V182" s="89"/>
      <c r="W182" s="89"/>
      <c r="X182" s="89"/>
      <c r="Y182" s="89"/>
      <c r="Z182" s="89"/>
      <c r="AA182" s="89"/>
      <c r="AB182" s="89"/>
      <c r="AC182" s="89"/>
      <c r="AD182" s="89"/>
      <c r="AE182" s="89"/>
      <c r="AF182" s="89"/>
      <c r="AG182" s="92"/>
    </row>
    <row r="183" spans="1:33">
      <c r="A183" s="54"/>
      <c r="B183" s="88"/>
      <c r="C183" s="89"/>
      <c r="D183" s="89"/>
      <c r="E183" s="89"/>
      <c r="F183" s="89"/>
      <c r="G183" s="89"/>
      <c r="H183" s="89"/>
      <c r="I183" s="89"/>
      <c r="J183" s="89"/>
      <c r="K183" s="89"/>
      <c r="L183" s="89"/>
      <c r="M183" s="89"/>
      <c r="N183" s="89"/>
      <c r="O183" s="89"/>
      <c r="P183" s="89"/>
      <c r="Q183" s="89"/>
      <c r="R183" s="89"/>
      <c r="S183" s="89"/>
      <c r="T183" s="89"/>
      <c r="U183" s="89"/>
      <c r="V183" s="89"/>
      <c r="W183" s="89"/>
      <c r="X183" s="89"/>
      <c r="Y183" s="89"/>
      <c r="Z183" s="89"/>
      <c r="AA183" s="89"/>
      <c r="AB183" s="89"/>
      <c r="AC183" s="89"/>
      <c r="AD183" s="89"/>
      <c r="AE183" s="89"/>
      <c r="AF183" s="89"/>
      <c r="AG183" s="92"/>
    </row>
    <row r="184" spans="1:33">
      <c r="A184" s="54"/>
      <c r="B184" s="88"/>
      <c r="C184" s="89"/>
      <c r="D184" s="89"/>
      <c r="E184" s="89"/>
      <c r="F184" s="89"/>
      <c r="G184" s="89"/>
      <c r="H184" s="89"/>
      <c r="I184" s="89"/>
      <c r="J184" s="89"/>
      <c r="K184" s="89"/>
      <c r="L184" s="89"/>
      <c r="M184" s="89"/>
      <c r="N184" s="89"/>
      <c r="O184" s="89"/>
      <c r="P184" s="89"/>
      <c r="Q184" s="89"/>
      <c r="R184" s="89"/>
      <c r="S184" s="89"/>
      <c r="T184" s="89"/>
      <c r="U184" s="89"/>
      <c r="V184" s="89"/>
      <c r="W184" s="89"/>
      <c r="X184" s="89"/>
      <c r="Y184" s="89"/>
      <c r="Z184" s="89"/>
      <c r="AA184" s="89"/>
      <c r="AB184" s="89"/>
      <c r="AC184" s="89"/>
      <c r="AD184" s="89"/>
      <c r="AE184" s="89"/>
      <c r="AF184" s="89"/>
      <c r="AG184" s="92"/>
    </row>
    <row r="185" spans="1:33">
      <c r="A185" s="54"/>
      <c r="B185" s="88"/>
      <c r="C185" s="89"/>
      <c r="D185" s="89"/>
      <c r="E185" s="89"/>
      <c r="F185" s="89"/>
      <c r="G185" s="89"/>
      <c r="H185" s="89"/>
      <c r="I185" s="89"/>
      <c r="J185" s="89"/>
      <c r="K185" s="89"/>
      <c r="L185" s="89"/>
      <c r="M185" s="89"/>
      <c r="N185" s="89"/>
      <c r="O185" s="89"/>
      <c r="P185" s="89"/>
      <c r="Q185" s="89"/>
      <c r="R185" s="89"/>
      <c r="S185" s="89"/>
      <c r="T185" s="89"/>
      <c r="U185" s="89"/>
      <c r="V185" s="89"/>
      <c r="W185" s="89"/>
      <c r="X185" s="89"/>
      <c r="Y185" s="89"/>
      <c r="Z185" s="89"/>
      <c r="AA185" s="89"/>
      <c r="AB185" s="89"/>
      <c r="AC185" s="89"/>
      <c r="AD185" s="89"/>
      <c r="AE185" s="89"/>
      <c r="AF185" s="89"/>
      <c r="AG185" s="92"/>
    </row>
    <row r="186" spans="1:33">
      <c r="A186" s="54"/>
      <c r="B186" s="88"/>
      <c r="C186" s="89"/>
      <c r="D186" s="89"/>
      <c r="E186" s="89"/>
      <c r="F186" s="89"/>
      <c r="G186" s="89"/>
      <c r="H186" s="89"/>
      <c r="I186" s="89"/>
      <c r="J186" s="89"/>
      <c r="K186" s="89"/>
      <c r="L186" s="89"/>
      <c r="M186" s="89"/>
      <c r="N186" s="89"/>
      <c r="O186" s="89"/>
      <c r="P186" s="89"/>
      <c r="Q186" s="89"/>
      <c r="R186" s="89"/>
      <c r="S186" s="89"/>
      <c r="T186" s="89"/>
      <c r="U186" s="89"/>
      <c r="V186" s="89"/>
      <c r="W186" s="89"/>
      <c r="X186" s="89"/>
      <c r="Y186" s="89"/>
      <c r="Z186" s="89"/>
      <c r="AA186" s="89"/>
      <c r="AB186" s="89"/>
      <c r="AC186" s="89"/>
      <c r="AD186" s="89"/>
      <c r="AE186" s="89"/>
      <c r="AF186" s="89"/>
      <c r="AG186" s="92"/>
    </row>
    <row r="187" spans="1:33">
      <c r="A187" s="54"/>
      <c r="B187" s="88"/>
      <c r="C187" s="89"/>
      <c r="D187" s="89"/>
      <c r="E187" s="89"/>
      <c r="F187" s="89"/>
      <c r="G187" s="89"/>
      <c r="H187" s="89"/>
      <c r="I187" s="89"/>
      <c r="J187" s="89"/>
      <c r="K187" s="89"/>
      <c r="L187" s="89"/>
      <c r="M187" s="89"/>
      <c r="N187" s="89"/>
      <c r="O187" s="89"/>
      <c r="P187" s="89"/>
      <c r="Q187" s="89"/>
      <c r="R187" s="89"/>
      <c r="S187" s="89"/>
      <c r="T187" s="89"/>
      <c r="U187" s="89"/>
      <c r="V187" s="89"/>
      <c r="W187" s="89"/>
      <c r="X187" s="89"/>
      <c r="Y187" s="89"/>
      <c r="Z187" s="89"/>
      <c r="AA187" s="89"/>
      <c r="AB187" s="89"/>
      <c r="AC187" s="89"/>
      <c r="AD187" s="89"/>
      <c r="AE187" s="89"/>
      <c r="AF187" s="89"/>
      <c r="AG187" s="92"/>
    </row>
    <row r="188" spans="1:33">
      <c r="A188" s="54"/>
      <c r="B188" s="88"/>
      <c r="C188" s="89"/>
      <c r="D188" s="89"/>
      <c r="E188" s="89"/>
      <c r="F188" s="89"/>
      <c r="G188" s="89"/>
      <c r="H188" s="89"/>
      <c r="I188" s="89"/>
      <c r="J188" s="89"/>
      <c r="K188" s="89"/>
      <c r="L188" s="89"/>
      <c r="M188" s="89"/>
      <c r="N188" s="89"/>
      <c r="O188" s="89"/>
      <c r="P188" s="89"/>
      <c r="Q188" s="89"/>
      <c r="R188" s="89"/>
      <c r="S188" s="89"/>
      <c r="T188" s="89"/>
      <c r="U188" s="89"/>
      <c r="V188" s="89"/>
      <c r="W188" s="89"/>
      <c r="X188" s="89"/>
      <c r="Y188" s="89"/>
      <c r="Z188" s="89"/>
      <c r="AA188" s="89"/>
      <c r="AB188" s="89"/>
      <c r="AC188" s="89"/>
      <c r="AD188" s="89"/>
      <c r="AE188" s="89"/>
      <c r="AF188" s="89"/>
      <c r="AG188" s="92"/>
    </row>
    <row r="189" spans="1:33">
      <c r="A189" s="54"/>
      <c r="B189" s="88"/>
      <c r="C189" s="89"/>
      <c r="D189" s="89"/>
      <c r="E189" s="89"/>
      <c r="F189" s="89"/>
      <c r="G189" s="89"/>
      <c r="H189" s="89"/>
      <c r="I189" s="89"/>
      <c r="J189" s="89"/>
      <c r="K189" s="89"/>
      <c r="L189" s="89"/>
      <c r="M189" s="89"/>
      <c r="N189" s="89"/>
      <c r="O189" s="89"/>
      <c r="P189" s="89"/>
      <c r="Q189" s="89"/>
      <c r="R189" s="89"/>
      <c r="S189" s="89"/>
      <c r="T189" s="89"/>
      <c r="U189" s="89"/>
      <c r="V189" s="89"/>
      <c r="W189" s="89"/>
      <c r="X189" s="89"/>
      <c r="Y189" s="89"/>
      <c r="Z189" s="89"/>
      <c r="AA189" s="89"/>
      <c r="AB189" s="89"/>
      <c r="AC189" s="89"/>
      <c r="AD189" s="89"/>
      <c r="AE189" s="89"/>
      <c r="AF189" s="89"/>
      <c r="AG189" s="92"/>
    </row>
    <row r="190" spans="1:33">
      <c r="A190" s="54"/>
      <c r="B190" s="88"/>
      <c r="C190" s="89"/>
      <c r="D190" s="89"/>
      <c r="E190" s="89"/>
      <c r="F190" s="89"/>
      <c r="G190" s="89"/>
      <c r="H190" s="89"/>
      <c r="I190" s="89"/>
      <c r="J190" s="89"/>
      <c r="K190" s="89"/>
      <c r="L190" s="89"/>
      <c r="M190" s="89"/>
      <c r="N190" s="89"/>
      <c r="O190" s="89"/>
      <c r="P190" s="89"/>
      <c r="Q190" s="89"/>
      <c r="R190" s="89"/>
      <c r="S190" s="89"/>
      <c r="T190" s="89"/>
      <c r="U190" s="89"/>
      <c r="V190" s="89"/>
      <c r="W190" s="89"/>
      <c r="X190" s="89"/>
      <c r="Y190" s="89"/>
      <c r="Z190" s="89"/>
      <c r="AA190" s="89"/>
      <c r="AB190" s="89"/>
      <c r="AC190" s="89"/>
      <c r="AD190" s="89"/>
      <c r="AE190" s="89"/>
      <c r="AF190" s="89"/>
      <c r="AG190" s="92"/>
    </row>
    <row r="191" spans="1:33">
      <c r="A191" s="54"/>
      <c r="B191" s="88"/>
      <c r="C191" s="89"/>
      <c r="D191" s="89"/>
      <c r="E191" s="89"/>
      <c r="F191" s="89"/>
      <c r="G191" s="89"/>
      <c r="H191" s="89"/>
      <c r="I191" s="89"/>
      <c r="J191" s="89"/>
      <c r="K191" s="89"/>
      <c r="L191" s="89"/>
      <c r="M191" s="89"/>
      <c r="N191" s="89"/>
      <c r="O191" s="89"/>
      <c r="P191" s="89"/>
      <c r="Q191" s="89"/>
      <c r="R191" s="89"/>
      <c r="S191" s="89"/>
      <c r="T191" s="89"/>
      <c r="U191" s="89"/>
      <c r="V191" s="89"/>
      <c r="W191" s="89"/>
      <c r="X191" s="89"/>
      <c r="Y191" s="89"/>
      <c r="Z191" s="89"/>
      <c r="AA191" s="89"/>
      <c r="AB191" s="89"/>
      <c r="AC191" s="89"/>
      <c r="AD191" s="89"/>
      <c r="AE191" s="89"/>
      <c r="AF191" s="89"/>
      <c r="AG191" s="92"/>
    </row>
    <row r="192" spans="1:33">
      <c r="A192" s="54"/>
      <c r="B192" s="88"/>
      <c r="C192" s="89"/>
      <c r="D192" s="89"/>
      <c r="E192" s="89"/>
      <c r="F192" s="89"/>
      <c r="G192" s="89"/>
      <c r="H192" s="89"/>
      <c r="I192" s="89"/>
      <c r="J192" s="89"/>
      <c r="K192" s="89"/>
      <c r="L192" s="89"/>
      <c r="M192" s="89"/>
      <c r="N192" s="89"/>
      <c r="O192" s="89"/>
      <c r="P192" s="89"/>
      <c r="Q192" s="89"/>
      <c r="R192" s="89"/>
      <c r="S192" s="89"/>
      <c r="T192" s="89"/>
      <c r="U192" s="89"/>
      <c r="V192" s="89"/>
      <c r="W192" s="89"/>
      <c r="X192" s="89"/>
      <c r="Y192" s="89"/>
      <c r="Z192" s="89"/>
      <c r="AA192" s="89"/>
      <c r="AB192" s="89"/>
      <c r="AC192" s="89"/>
      <c r="AD192" s="89"/>
      <c r="AE192" s="89"/>
      <c r="AF192" s="89"/>
      <c r="AG192" s="92"/>
    </row>
    <row r="193" spans="1:33">
      <c r="A193" s="54"/>
      <c r="B193" s="88"/>
      <c r="C193" s="89"/>
      <c r="D193" s="89"/>
      <c r="E193" s="89"/>
      <c r="F193" s="89"/>
      <c r="G193" s="89"/>
      <c r="H193" s="89"/>
      <c r="I193" s="89"/>
      <c r="J193" s="89"/>
      <c r="K193" s="89"/>
      <c r="L193" s="89"/>
      <c r="M193" s="89"/>
      <c r="N193" s="89"/>
      <c r="O193" s="89"/>
      <c r="P193" s="89"/>
      <c r="Q193" s="89"/>
      <c r="R193" s="89"/>
      <c r="S193" s="89"/>
      <c r="T193" s="89"/>
      <c r="U193" s="89"/>
      <c r="V193" s="89"/>
      <c r="W193" s="89"/>
      <c r="X193" s="89"/>
      <c r="Y193" s="89"/>
      <c r="Z193" s="89"/>
      <c r="AA193" s="89"/>
      <c r="AB193" s="89"/>
      <c r="AC193" s="89"/>
      <c r="AD193" s="89"/>
      <c r="AE193" s="89"/>
      <c r="AF193" s="89"/>
      <c r="AG193" s="92"/>
    </row>
    <row r="194" spans="1:33">
      <c r="A194" s="54"/>
      <c r="B194" s="88"/>
      <c r="C194" s="89"/>
      <c r="D194" s="89"/>
      <c r="E194" s="89"/>
      <c r="F194" s="89"/>
      <c r="G194" s="89"/>
      <c r="H194" s="89"/>
      <c r="I194" s="89"/>
      <c r="J194" s="89"/>
      <c r="K194" s="89"/>
      <c r="L194" s="89"/>
      <c r="M194" s="89"/>
      <c r="N194" s="89"/>
      <c r="O194" s="89"/>
      <c r="P194" s="89"/>
      <c r="Q194" s="89"/>
      <c r="R194" s="89"/>
      <c r="S194" s="89"/>
      <c r="T194" s="89"/>
      <c r="U194" s="89"/>
      <c r="V194" s="89"/>
      <c r="W194" s="89"/>
      <c r="X194" s="89"/>
      <c r="Y194" s="89"/>
      <c r="Z194" s="89"/>
      <c r="AA194" s="89"/>
      <c r="AB194" s="89"/>
      <c r="AC194" s="89"/>
      <c r="AD194" s="89"/>
      <c r="AE194" s="89"/>
      <c r="AF194" s="89"/>
      <c r="AG194" s="92"/>
    </row>
    <row r="195" spans="1:33">
      <c r="A195" s="54"/>
      <c r="B195" s="88"/>
      <c r="C195" s="89"/>
      <c r="D195" s="89"/>
      <c r="E195" s="89"/>
      <c r="F195" s="89"/>
      <c r="G195" s="89"/>
      <c r="H195" s="89"/>
      <c r="I195" s="89"/>
      <c r="J195" s="89"/>
      <c r="K195" s="89"/>
      <c r="L195" s="89"/>
      <c r="M195" s="89"/>
      <c r="N195" s="89"/>
      <c r="O195" s="89"/>
      <c r="P195" s="89"/>
      <c r="Q195" s="89"/>
      <c r="R195" s="89"/>
      <c r="S195" s="89"/>
      <c r="T195" s="89"/>
      <c r="U195" s="89"/>
      <c r="V195" s="89"/>
      <c r="W195" s="89"/>
      <c r="X195" s="89"/>
      <c r="Y195" s="89"/>
      <c r="Z195" s="89"/>
      <c r="AA195" s="89"/>
      <c r="AB195" s="89"/>
      <c r="AC195" s="89"/>
      <c r="AD195" s="89"/>
      <c r="AE195" s="89"/>
      <c r="AF195" s="89"/>
      <c r="AG195" s="92"/>
    </row>
    <row r="196" spans="1:33">
      <c r="A196" s="54"/>
      <c r="B196" s="88"/>
      <c r="C196" s="89"/>
      <c r="D196" s="89"/>
      <c r="E196" s="89"/>
      <c r="F196" s="89"/>
      <c r="G196" s="89"/>
      <c r="H196" s="89"/>
      <c r="I196" s="89"/>
      <c r="J196" s="89"/>
      <c r="K196" s="89"/>
      <c r="L196" s="89"/>
      <c r="M196" s="89"/>
      <c r="N196" s="89"/>
      <c r="O196" s="89"/>
      <c r="P196" s="89"/>
      <c r="Q196" s="89"/>
      <c r="R196" s="89"/>
      <c r="S196" s="89"/>
      <c r="T196" s="89"/>
      <c r="U196" s="89"/>
      <c r="V196" s="89"/>
      <c r="W196" s="89"/>
      <c r="X196" s="89"/>
      <c r="Y196" s="89"/>
      <c r="Z196" s="89"/>
      <c r="AA196" s="89"/>
      <c r="AB196" s="89"/>
      <c r="AC196" s="89"/>
      <c r="AD196" s="89"/>
      <c r="AE196" s="89"/>
      <c r="AF196" s="89"/>
      <c r="AG196" s="92"/>
    </row>
    <row r="197" spans="1:33">
      <c r="A197" s="54"/>
      <c r="B197" s="88"/>
      <c r="C197" s="89"/>
      <c r="D197" s="89"/>
      <c r="E197" s="89"/>
      <c r="F197" s="89"/>
      <c r="G197" s="89"/>
      <c r="H197" s="89"/>
      <c r="I197" s="89"/>
      <c r="J197" s="89"/>
      <c r="K197" s="89"/>
      <c r="L197" s="89"/>
      <c r="M197" s="89"/>
      <c r="N197" s="89"/>
      <c r="O197" s="89"/>
      <c r="P197" s="89"/>
      <c r="Q197" s="89"/>
      <c r="R197" s="89"/>
      <c r="S197" s="89"/>
      <c r="T197" s="89"/>
      <c r="U197" s="89"/>
      <c r="V197" s="89"/>
      <c r="W197" s="89"/>
      <c r="X197" s="89"/>
      <c r="Y197" s="89"/>
      <c r="Z197" s="89"/>
      <c r="AA197" s="89"/>
      <c r="AB197" s="89"/>
      <c r="AC197" s="89"/>
      <c r="AD197" s="89"/>
      <c r="AE197" s="89"/>
      <c r="AF197" s="89"/>
      <c r="AG197" s="92"/>
    </row>
    <row r="198" spans="1:33">
      <c r="A198" s="54"/>
      <c r="B198" s="88"/>
      <c r="C198" s="89"/>
      <c r="D198" s="89"/>
      <c r="E198" s="89"/>
      <c r="F198" s="89"/>
      <c r="G198" s="89"/>
      <c r="H198" s="89"/>
      <c r="I198" s="89"/>
      <c r="J198" s="89"/>
      <c r="K198" s="89"/>
      <c r="L198" s="89"/>
      <c r="M198" s="89"/>
      <c r="N198" s="89"/>
      <c r="O198" s="89"/>
      <c r="P198" s="89"/>
      <c r="Q198" s="89"/>
      <c r="R198" s="89"/>
      <c r="S198" s="89"/>
      <c r="T198" s="89"/>
      <c r="U198" s="89"/>
      <c r="V198" s="89"/>
      <c r="W198" s="89"/>
      <c r="X198" s="89"/>
      <c r="Y198" s="89"/>
      <c r="Z198" s="89"/>
      <c r="AA198" s="89"/>
      <c r="AB198" s="89"/>
      <c r="AC198" s="89"/>
      <c r="AD198" s="89"/>
      <c r="AE198" s="89"/>
      <c r="AF198" s="89"/>
      <c r="AG198" s="92"/>
    </row>
    <row r="199" spans="1:33">
      <c r="A199" s="54"/>
      <c r="B199" s="88"/>
      <c r="C199" s="89"/>
      <c r="D199" s="89"/>
      <c r="E199" s="89"/>
      <c r="F199" s="89"/>
      <c r="G199" s="89"/>
      <c r="H199" s="89"/>
      <c r="I199" s="89"/>
      <c r="J199" s="89"/>
      <c r="K199" s="89"/>
      <c r="L199" s="89"/>
      <c r="M199" s="89"/>
      <c r="N199" s="89"/>
      <c r="O199" s="89"/>
      <c r="P199" s="89"/>
      <c r="Q199" s="89"/>
      <c r="R199" s="89"/>
      <c r="S199" s="89"/>
      <c r="T199" s="89"/>
      <c r="U199" s="89"/>
      <c r="V199" s="89"/>
      <c r="W199" s="89"/>
      <c r="X199" s="89"/>
      <c r="Y199" s="89"/>
      <c r="Z199" s="89"/>
      <c r="AA199" s="89"/>
      <c r="AB199" s="89"/>
      <c r="AC199" s="89"/>
      <c r="AD199" s="89"/>
      <c r="AE199" s="89"/>
      <c r="AF199" s="89"/>
      <c r="AG199" s="92"/>
    </row>
    <row r="200" spans="1:33">
      <c r="A200" s="54"/>
      <c r="B200" s="88"/>
      <c r="C200" s="89"/>
      <c r="D200" s="89"/>
      <c r="E200" s="89"/>
      <c r="F200" s="89"/>
      <c r="G200" s="89"/>
      <c r="H200" s="89"/>
      <c r="I200" s="89"/>
      <c r="J200" s="89"/>
      <c r="K200" s="89"/>
      <c r="L200" s="89"/>
      <c r="M200" s="89"/>
      <c r="N200" s="89"/>
      <c r="O200" s="89"/>
      <c r="P200" s="89"/>
      <c r="Q200" s="89"/>
      <c r="R200" s="89"/>
      <c r="S200" s="89"/>
      <c r="T200" s="89"/>
      <c r="U200" s="89"/>
      <c r="V200" s="89"/>
      <c r="W200" s="89"/>
      <c r="X200" s="89"/>
      <c r="Y200" s="89"/>
      <c r="Z200" s="89"/>
      <c r="AA200" s="89"/>
      <c r="AB200" s="89"/>
      <c r="AC200" s="89"/>
      <c r="AD200" s="89"/>
      <c r="AE200" s="89"/>
      <c r="AF200" s="89"/>
      <c r="AG200" s="92"/>
    </row>
    <row r="201" spans="1:33">
      <c r="A201" s="54"/>
      <c r="B201" s="88"/>
      <c r="C201" s="89"/>
      <c r="D201" s="89"/>
      <c r="E201" s="89"/>
      <c r="F201" s="89"/>
      <c r="G201" s="89"/>
      <c r="H201" s="89"/>
      <c r="I201" s="89"/>
      <c r="J201" s="89"/>
      <c r="K201" s="89"/>
      <c r="L201" s="89"/>
      <c r="M201" s="89"/>
      <c r="N201" s="89"/>
      <c r="O201" s="89"/>
      <c r="P201" s="89"/>
      <c r="Q201" s="89"/>
      <c r="R201" s="89"/>
      <c r="S201" s="89"/>
      <c r="T201" s="89"/>
      <c r="U201" s="89"/>
      <c r="V201" s="89"/>
      <c r="W201" s="89"/>
      <c r="X201" s="89"/>
      <c r="Y201" s="89"/>
      <c r="Z201" s="89"/>
      <c r="AA201" s="89"/>
      <c r="AB201" s="89"/>
      <c r="AC201" s="89"/>
      <c r="AD201" s="89"/>
      <c r="AE201" s="89"/>
      <c r="AF201" s="89"/>
      <c r="AG201" s="92"/>
    </row>
    <row r="202" spans="1:33">
      <c r="A202" s="54"/>
      <c r="B202" s="88"/>
      <c r="C202" s="89"/>
      <c r="D202" s="89"/>
      <c r="E202" s="89"/>
      <c r="F202" s="89"/>
      <c r="G202" s="89"/>
      <c r="H202" s="89"/>
      <c r="I202" s="89"/>
      <c r="J202" s="89"/>
      <c r="K202" s="89"/>
      <c r="L202" s="89"/>
      <c r="M202" s="89"/>
      <c r="N202" s="89"/>
      <c r="O202" s="89"/>
      <c r="P202" s="89"/>
      <c r="Q202" s="89"/>
      <c r="R202" s="89"/>
      <c r="S202" s="89"/>
      <c r="T202" s="89"/>
      <c r="U202" s="89"/>
      <c r="V202" s="89"/>
      <c r="W202" s="89"/>
      <c r="X202" s="89"/>
      <c r="Y202" s="89"/>
      <c r="Z202" s="89"/>
      <c r="AA202" s="89"/>
      <c r="AB202" s="89"/>
      <c r="AC202" s="89"/>
      <c r="AD202" s="89"/>
      <c r="AE202" s="89"/>
      <c r="AF202" s="89"/>
      <c r="AG202" s="92"/>
    </row>
    <row r="203" spans="1:33">
      <c r="A203" s="54"/>
      <c r="B203" s="88"/>
      <c r="C203" s="89"/>
      <c r="D203" s="89"/>
      <c r="E203" s="89"/>
      <c r="F203" s="89"/>
      <c r="G203" s="89"/>
      <c r="H203" s="89"/>
      <c r="I203" s="89"/>
      <c r="J203" s="89"/>
      <c r="K203" s="89"/>
      <c r="L203" s="89"/>
      <c r="M203" s="89"/>
      <c r="N203" s="89"/>
      <c r="O203" s="89"/>
      <c r="P203" s="89"/>
      <c r="Q203" s="89"/>
      <c r="R203" s="89"/>
      <c r="S203" s="89"/>
      <c r="T203" s="89"/>
      <c r="U203" s="89"/>
      <c r="V203" s="89"/>
      <c r="W203" s="89"/>
      <c r="X203" s="89"/>
      <c r="Y203" s="89"/>
      <c r="Z203" s="89"/>
      <c r="AA203" s="89"/>
      <c r="AB203" s="89"/>
      <c r="AC203" s="89"/>
      <c r="AD203" s="89"/>
      <c r="AE203" s="89"/>
      <c r="AF203" s="89"/>
      <c r="AG203" s="92"/>
    </row>
    <row r="204" spans="1:33">
      <c r="A204" s="54"/>
      <c r="B204" s="88"/>
      <c r="C204" s="89"/>
      <c r="D204" s="89"/>
      <c r="E204" s="89"/>
      <c r="F204" s="89"/>
      <c r="G204" s="89"/>
      <c r="H204" s="89"/>
      <c r="I204" s="89"/>
      <c r="J204" s="89"/>
      <c r="K204" s="89"/>
      <c r="L204" s="89"/>
      <c r="M204" s="89"/>
      <c r="N204" s="89"/>
      <c r="O204" s="89"/>
      <c r="P204" s="89"/>
      <c r="Q204" s="89"/>
      <c r="R204" s="89"/>
      <c r="S204" s="89"/>
      <c r="T204" s="89"/>
      <c r="U204" s="89"/>
      <c r="V204" s="89"/>
      <c r="W204" s="89"/>
      <c r="X204" s="89"/>
      <c r="Y204" s="89"/>
      <c r="Z204" s="89"/>
      <c r="AA204" s="89"/>
      <c r="AB204" s="89"/>
      <c r="AC204" s="89"/>
      <c r="AD204" s="89"/>
      <c r="AE204" s="89"/>
      <c r="AF204" s="89"/>
      <c r="AG204" s="92"/>
    </row>
    <row r="205" spans="1:33">
      <c r="A205" s="54"/>
      <c r="B205" s="87"/>
      <c r="C205" s="90"/>
      <c r="D205" s="90"/>
      <c r="E205" s="90"/>
      <c r="F205" s="90"/>
      <c r="G205" s="90"/>
      <c r="H205" s="90"/>
      <c r="I205" s="90"/>
      <c r="J205" s="90"/>
      <c r="K205" s="90"/>
      <c r="L205" s="90"/>
      <c r="M205" s="90"/>
      <c r="N205" s="90"/>
      <c r="O205" s="90"/>
      <c r="P205" s="90"/>
      <c r="Q205" s="90"/>
      <c r="R205" s="90"/>
      <c r="S205" s="90"/>
      <c r="T205" s="90"/>
      <c r="U205" s="90"/>
      <c r="V205" s="90"/>
      <c r="W205" s="90"/>
      <c r="X205" s="90"/>
      <c r="Y205" s="90"/>
      <c r="Z205" s="90"/>
      <c r="AA205" s="90"/>
      <c r="AB205" s="90"/>
      <c r="AC205" s="90"/>
      <c r="AD205" s="90"/>
      <c r="AE205" s="90"/>
      <c r="AF205" s="90"/>
      <c r="AG205" s="93"/>
    </row>
    <row r="206" spans="1:33">
      <c r="A206" s="54"/>
      <c r="B206" s="88"/>
      <c r="C206" s="89"/>
      <c r="D206" s="89"/>
      <c r="E206" s="89"/>
      <c r="F206" s="89"/>
      <c r="G206" s="89"/>
      <c r="H206" s="89"/>
      <c r="I206" s="89"/>
      <c r="J206" s="89"/>
      <c r="K206" s="89"/>
      <c r="L206" s="89"/>
      <c r="M206" s="89"/>
      <c r="N206" s="89"/>
      <c r="O206" s="89"/>
      <c r="P206" s="89"/>
      <c r="Q206" s="89"/>
      <c r="R206" s="89"/>
      <c r="S206" s="89"/>
      <c r="T206" s="89"/>
      <c r="U206" s="89"/>
      <c r="V206" s="89"/>
      <c r="W206" s="89"/>
      <c r="X206" s="89"/>
      <c r="Y206" s="89"/>
      <c r="Z206" s="89"/>
      <c r="AA206" s="89"/>
      <c r="AB206" s="89"/>
      <c r="AC206" s="89"/>
      <c r="AD206" s="89"/>
      <c r="AE206" s="89"/>
      <c r="AF206" s="89"/>
      <c r="AG206" s="92"/>
    </row>
    <row r="207" spans="1:33">
      <c r="A207" s="54"/>
      <c r="B207" s="88"/>
      <c r="C207" s="89"/>
      <c r="D207" s="89"/>
      <c r="E207" s="89"/>
      <c r="F207" s="89"/>
      <c r="G207" s="89"/>
      <c r="H207" s="89"/>
      <c r="I207" s="89"/>
      <c r="J207" s="89"/>
      <c r="K207" s="89"/>
      <c r="L207" s="89"/>
      <c r="M207" s="89"/>
      <c r="N207" s="89"/>
      <c r="O207" s="89"/>
      <c r="P207" s="89"/>
      <c r="Q207" s="89"/>
      <c r="R207" s="89"/>
      <c r="S207" s="89"/>
      <c r="T207" s="89"/>
      <c r="U207" s="89"/>
      <c r="V207" s="89"/>
      <c r="W207" s="89"/>
      <c r="X207" s="89"/>
      <c r="Y207" s="89"/>
      <c r="Z207" s="89"/>
      <c r="AA207" s="89"/>
      <c r="AB207" s="89"/>
      <c r="AC207" s="89"/>
      <c r="AD207" s="89"/>
      <c r="AE207" s="89"/>
      <c r="AF207" s="89"/>
      <c r="AG207" s="92"/>
    </row>
    <row r="208" spans="1:33">
      <c r="A208" s="54"/>
      <c r="B208" s="88"/>
      <c r="C208" s="89"/>
      <c r="D208" s="89"/>
      <c r="E208" s="89"/>
      <c r="F208" s="89"/>
      <c r="G208" s="89"/>
      <c r="H208" s="89"/>
      <c r="I208" s="89"/>
      <c r="J208" s="89"/>
      <c r="K208" s="89"/>
      <c r="L208" s="89"/>
      <c r="M208" s="89"/>
      <c r="N208" s="89"/>
      <c r="O208" s="89"/>
      <c r="P208" s="89"/>
      <c r="Q208" s="89"/>
      <c r="R208" s="89"/>
      <c r="S208" s="89"/>
      <c r="T208" s="89"/>
      <c r="U208" s="89"/>
      <c r="V208" s="89"/>
      <c r="W208" s="89"/>
      <c r="X208" s="89"/>
      <c r="Y208" s="89"/>
      <c r="Z208" s="89"/>
      <c r="AA208" s="89"/>
      <c r="AB208" s="89"/>
      <c r="AC208" s="89"/>
      <c r="AD208" s="89"/>
      <c r="AE208" s="89"/>
      <c r="AF208" s="89"/>
      <c r="AG208" s="92"/>
    </row>
    <row r="209" spans="1:33">
      <c r="A209" s="54"/>
      <c r="B209" s="88"/>
      <c r="C209" s="89"/>
      <c r="D209" s="89"/>
      <c r="E209" s="89"/>
      <c r="F209" s="89"/>
      <c r="G209" s="89"/>
      <c r="H209" s="89"/>
      <c r="I209" s="89"/>
      <c r="J209" s="89"/>
      <c r="K209" s="89"/>
      <c r="L209" s="89"/>
      <c r="M209" s="89"/>
      <c r="N209" s="89"/>
      <c r="O209" s="89"/>
      <c r="P209" s="89"/>
      <c r="Q209" s="89"/>
      <c r="R209" s="89"/>
      <c r="S209" s="89"/>
      <c r="T209" s="89"/>
      <c r="U209" s="89"/>
      <c r="V209" s="89"/>
      <c r="W209" s="89"/>
      <c r="X209" s="89"/>
      <c r="Y209" s="89"/>
      <c r="Z209" s="89"/>
      <c r="AA209" s="89"/>
      <c r="AB209" s="89"/>
      <c r="AC209" s="89"/>
      <c r="AD209" s="89"/>
      <c r="AE209" s="89"/>
      <c r="AF209" s="89"/>
      <c r="AG209" s="92"/>
    </row>
    <row r="210" spans="1:33">
      <c r="A210" s="54"/>
      <c r="B210" s="88"/>
      <c r="C210" s="89"/>
      <c r="D210" s="89"/>
      <c r="E210" s="89"/>
      <c r="F210" s="89"/>
      <c r="G210" s="89"/>
      <c r="H210" s="89"/>
      <c r="I210" s="89"/>
      <c r="J210" s="89"/>
      <c r="K210" s="89"/>
      <c r="L210" s="89"/>
      <c r="M210" s="89"/>
      <c r="N210" s="89"/>
      <c r="O210" s="89"/>
      <c r="P210" s="89"/>
      <c r="Q210" s="89"/>
      <c r="R210" s="89"/>
      <c r="S210" s="89"/>
      <c r="T210" s="89"/>
      <c r="U210" s="89"/>
      <c r="V210" s="89"/>
      <c r="W210" s="89"/>
      <c r="X210" s="89"/>
      <c r="Y210" s="89"/>
      <c r="Z210" s="89"/>
      <c r="AA210" s="89"/>
      <c r="AB210" s="89"/>
      <c r="AC210" s="89"/>
      <c r="AD210" s="89"/>
      <c r="AE210" s="89"/>
      <c r="AF210" s="89"/>
      <c r="AG210" s="92"/>
    </row>
    <row r="211" spans="1:33">
      <c r="A211" s="54"/>
      <c r="B211" s="88"/>
      <c r="C211" s="89"/>
      <c r="D211" s="89"/>
      <c r="E211" s="89"/>
      <c r="F211" s="89"/>
      <c r="G211" s="89"/>
      <c r="H211" s="89"/>
      <c r="I211" s="89"/>
      <c r="J211" s="89"/>
      <c r="K211" s="89"/>
      <c r="L211" s="89"/>
      <c r="M211" s="89"/>
      <c r="N211" s="89"/>
      <c r="O211" s="89"/>
      <c r="P211" s="89"/>
      <c r="Q211" s="89"/>
      <c r="R211" s="89"/>
      <c r="S211" s="89"/>
      <c r="T211" s="89"/>
      <c r="U211" s="89"/>
      <c r="V211" s="89"/>
      <c r="W211" s="89"/>
      <c r="X211" s="89"/>
      <c r="Y211" s="89"/>
      <c r="Z211" s="89"/>
      <c r="AA211" s="89"/>
      <c r="AB211" s="89"/>
      <c r="AC211" s="89"/>
      <c r="AD211" s="89"/>
      <c r="AE211" s="89"/>
      <c r="AF211" s="89"/>
      <c r="AG211" s="92"/>
    </row>
    <row r="212" spans="1:33">
      <c r="A212" s="54"/>
      <c r="B212" s="88"/>
      <c r="C212" s="89"/>
      <c r="D212" s="89"/>
      <c r="E212" s="89"/>
      <c r="F212" s="89"/>
      <c r="G212" s="89"/>
      <c r="H212" s="89"/>
      <c r="I212" s="89"/>
      <c r="J212" s="89"/>
      <c r="K212" s="89"/>
      <c r="L212" s="89"/>
      <c r="M212" s="89"/>
      <c r="N212" s="89"/>
      <c r="O212" s="89"/>
      <c r="P212" s="89"/>
      <c r="Q212" s="89"/>
      <c r="R212" s="89"/>
      <c r="S212" s="89"/>
      <c r="T212" s="89"/>
      <c r="U212" s="89"/>
      <c r="V212" s="89"/>
      <c r="W212" s="89"/>
      <c r="X212" s="89"/>
      <c r="Y212" s="89"/>
      <c r="Z212" s="89"/>
      <c r="AA212" s="89"/>
      <c r="AB212" s="89"/>
      <c r="AC212" s="89"/>
      <c r="AD212" s="89"/>
      <c r="AE212" s="89"/>
      <c r="AF212" s="89"/>
      <c r="AG212" s="92"/>
    </row>
    <row r="213" spans="1:33">
      <c r="A213" s="54"/>
      <c r="B213" s="88"/>
      <c r="C213" s="89"/>
      <c r="D213" s="89"/>
      <c r="E213" s="89"/>
      <c r="F213" s="89"/>
      <c r="G213" s="89"/>
      <c r="H213" s="89"/>
      <c r="I213" s="89"/>
      <c r="J213" s="89"/>
      <c r="K213" s="89"/>
      <c r="L213" s="89"/>
      <c r="M213" s="89"/>
      <c r="N213" s="89"/>
      <c r="O213" s="89"/>
      <c r="P213" s="89"/>
      <c r="Q213" s="89"/>
      <c r="R213" s="89"/>
      <c r="S213" s="89"/>
      <c r="T213" s="89"/>
      <c r="U213" s="89"/>
      <c r="V213" s="89"/>
      <c r="W213" s="89"/>
      <c r="X213" s="89"/>
      <c r="Y213" s="89"/>
      <c r="Z213" s="89"/>
      <c r="AA213" s="89"/>
      <c r="AB213" s="89"/>
      <c r="AC213" s="89"/>
      <c r="AD213" s="89"/>
      <c r="AE213" s="89"/>
      <c r="AF213" s="89"/>
      <c r="AG213" s="92"/>
    </row>
    <row r="214" spans="1:33">
      <c r="A214" s="54"/>
      <c r="B214" s="88"/>
      <c r="C214" s="89"/>
      <c r="D214" s="89"/>
      <c r="E214" s="89"/>
      <c r="F214" s="89"/>
      <c r="G214" s="89"/>
      <c r="H214" s="89"/>
      <c r="I214" s="89"/>
      <c r="J214" s="89"/>
      <c r="K214" s="89"/>
      <c r="L214" s="89"/>
      <c r="M214" s="89"/>
      <c r="N214" s="89"/>
      <c r="O214" s="89"/>
      <c r="P214" s="89"/>
      <c r="Q214" s="89"/>
      <c r="R214" s="89"/>
      <c r="S214" s="89"/>
      <c r="T214" s="89"/>
      <c r="U214" s="89"/>
      <c r="V214" s="89"/>
      <c r="W214" s="89"/>
      <c r="X214" s="89"/>
      <c r="Y214" s="89"/>
      <c r="Z214" s="89"/>
      <c r="AA214" s="89"/>
      <c r="AB214" s="89"/>
      <c r="AC214" s="89"/>
      <c r="AD214" s="89"/>
      <c r="AE214" s="89"/>
      <c r="AF214" s="89"/>
      <c r="AG214" s="92"/>
    </row>
    <row r="215" spans="1:33">
      <c r="A215" s="54"/>
      <c r="B215" s="88"/>
      <c r="C215" s="89"/>
      <c r="D215" s="89"/>
      <c r="E215" s="89"/>
      <c r="F215" s="89"/>
      <c r="G215" s="89"/>
      <c r="H215" s="89"/>
      <c r="I215" s="89"/>
      <c r="J215" s="89"/>
      <c r="K215" s="89"/>
      <c r="L215" s="89"/>
      <c r="M215" s="89"/>
      <c r="N215" s="89"/>
      <c r="O215" s="89"/>
      <c r="P215" s="89"/>
      <c r="Q215" s="89"/>
      <c r="R215" s="89"/>
      <c r="S215" s="89"/>
      <c r="T215" s="89"/>
      <c r="U215" s="89"/>
      <c r="V215" s="89"/>
      <c r="W215" s="89"/>
      <c r="X215" s="89"/>
      <c r="Y215" s="89"/>
      <c r="Z215" s="89"/>
      <c r="AA215" s="89"/>
      <c r="AB215" s="89"/>
      <c r="AC215" s="89"/>
      <c r="AD215" s="89"/>
      <c r="AE215" s="89"/>
      <c r="AF215" s="89"/>
      <c r="AG215" s="92"/>
    </row>
    <row r="216" spans="1:33">
      <c r="A216" s="54"/>
      <c r="B216" s="88"/>
      <c r="C216" s="89"/>
      <c r="D216" s="89"/>
      <c r="E216" s="89"/>
      <c r="F216" s="89"/>
      <c r="G216" s="89"/>
      <c r="H216" s="89"/>
      <c r="I216" s="89"/>
      <c r="J216" s="89"/>
      <c r="K216" s="89"/>
      <c r="L216" s="89"/>
      <c r="M216" s="89"/>
      <c r="N216" s="89"/>
      <c r="O216" s="89"/>
      <c r="P216" s="89"/>
      <c r="Q216" s="89"/>
      <c r="R216" s="89"/>
      <c r="S216" s="89"/>
      <c r="T216" s="89"/>
      <c r="U216" s="89"/>
      <c r="V216" s="89"/>
      <c r="W216" s="89"/>
      <c r="X216" s="89"/>
      <c r="Y216" s="89"/>
      <c r="Z216" s="89"/>
      <c r="AA216" s="89"/>
      <c r="AB216" s="89"/>
      <c r="AC216" s="89"/>
      <c r="AD216" s="89"/>
      <c r="AE216" s="89"/>
      <c r="AF216" s="89"/>
      <c r="AG216" s="92"/>
    </row>
    <row r="217" spans="1:33">
      <c r="A217" s="54"/>
      <c r="B217" s="88"/>
      <c r="C217" s="89"/>
      <c r="D217" s="89"/>
      <c r="E217" s="89"/>
      <c r="F217" s="89"/>
      <c r="G217" s="89"/>
      <c r="H217" s="89"/>
      <c r="I217" s="89"/>
      <c r="J217" s="89"/>
      <c r="K217" s="89"/>
      <c r="L217" s="89"/>
      <c r="M217" s="89"/>
      <c r="N217" s="89"/>
      <c r="O217" s="89"/>
      <c r="P217" s="89"/>
      <c r="Q217" s="89"/>
      <c r="R217" s="89"/>
      <c r="S217" s="89"/>
      <c r="T217" s="89"/>
      <c r="U217" s="89"/>
      <c r="V217" s="89"/>
      <c r="W217" s="89"/>
      <c r="X217" s="89"/>
      <c r="Y217" s="89"/>
      <c r="Z217" s="89"/>
      <c r="AA217" s="89"/>
      <c r="AB217" s="89"/>
      <c r="AC217" s="89"/>
      <c r="AD217" s="89"/>
      <c r="AE217" s="89"/>
      <c r="AF217" s="89"/>
      <c r="AG217" s="92"/>
    </row>
    <row r="219" spans="1:33">
      <c r="A219" s="54"/>
      <c r="B219" s="87"/>
      <c r="C219" s="90"/>
      <c r="D219" s="90"/>
      <c r="E219" s="90"/>
      <c r="F219" s="90"/>
      <c r="G219" s="90"/>
      <c r="H219" s="90"/>
      <c r="I219" s="90"/>
      <c r="J219" s="90"/>
      <c r="K219" s="90"/>
      <c r="L219" s="90"/>
      <c r="M219" s="90"/>
      <c r="N219" s="90"/>
      <c r="O219" s="90"/>
      <c r="P219" s="90"/>
      <c r="Q219" s="90"/>
      <c r="R219" s="90"/>
      <c r="S219" s="90"/>
      <c r="T219" s="90"/>
      <c r="U219" s="90"/>
      <c r="V219" s="90"/>
      <c r="W219" s="90"/>
      <c r="X219" s="90"/>
      <c r="Y219" s="90"/>
      <c r="Z219" s="90"/>
      <c r="AA219" s="90"/>
      <c r="AB219" s="90"/>
      <c r="AC219" s="90"/>
      <c r="AD219" s="90"/>
      <c r="AE219" s="90"/>
      <c r="AF219" s="90"/>
      <c r="AG219" s="93"/>
    </row>
    <row r="220" spans="1:33">
      <c r="A220" s="54"/>
      <c r="B220" s="88"/>
      <c r="C220" s="89"/>
      <c r="D220" s="89"/>
      <c r="E220" s="89"/>
      <c r="F220" s="89"/>
      <c r="G220" s="89"/>
      <c r="H220" s="89"/>
      <c r="I220" s="89"/>
      <c r="J220" s="89"/>
      <c r="K220" s="89"/>
      <c r="L220" s="89"/>
      <c r="M220" s="89"/>
      <c r="N220" s="89"/>
      <c r="O220" s="89"/>
      <c r="P220" s="89"/>
      <c r="Q220" s="89"/>
      <c r="R220" s="89"/>
      <c r="S220" s="89"/>
      <c r="T220" s="89"/>
      <c r="U220" s="89"/>
      <c r="V220" s="89"/>
      <c r="W220" s="89"/>
      <c r="X220" s="89"/>
      <c r="Y220" s="89"/>
      <c r="Z220" s="89"/>
      <c r="AA220" s="89"/>
      <c r="AB220" s="89"/>
      <c r="AC220" s="89"/>
      <c r="AD220" s="89"/>
      <c r="AE220" s="89"/>
      <c r="AF220" s="89"/>
      <c r="AG220" s="92"/>
    </row>
    <row r="221" spans="1:33">
      <c r="A221" s="54"/>
      <c r="B221" s="88"/>
      <c r="C221" s="89"/>
      <c r="D221" s="89"/>
      <c r="E221" s="89"/>
      <c r="F221" s="89"/>
      <c r="G221" s="89"/>
      <c r="H221" s="89"/>
      <c r="I221" s="89"/>
      <c r="J221" s="89"/>
      <c r="K221" s="89"/>
      <c r="L221" s="89"/>
      <c r="M221" s="89"/>
      <c r="N221" s="89"/>
      <c r="O221" s="89"/>
      <c r="P221" s="89"/>
      <c r="Q221" s="89"/>
      <c r="R221" s="89"/>
      <c r="S221" s="89"/>
      <c r="T221" s="89"/>
      <c r="U221" s="89"/>
      <c r="V221" s="89"/>
      <c r="W221" s="89"/>
      <c r="X221" s="89"/>
      <c r="Y221" s="89"/>
      <c r="Z221" s="89"/>
      <c r="AA221" s="89"/>
      <c r="AB221" s="89"/>
      <c r="AC221" s="89"/>
      <c r="AD221" s="89"/>
      <c r="AE221" s="89"/>
      <c r="AF221" s="89"/>
      <c r="AG221" s="92"/>
    </row>
    <row r="223" spans="1:33">
      <c r="A223" s="54"/>
      <c r="B223" s="88"/>
      <c r="C223" s="89"/>
      <c r="D223" s="89"/>
      <c r="E223" s="89"/>
      <c r="F223" s="89"/>
      <c r="G223" s="89"/>
      <c r="H223" s="89"/>
      <c r="I223" s="89"/>
      <c r="J223" s="89"/>
      <c r="K223" s="89"/>
      <c r="L223" s="89"/>
      <c r="M223" s="89"/>
      <c r="N223" s="89"/>
      <c r="O223" s="89"/>
      <c r="P223" s="89"/>
      <c r="Q223" s="89"/>
      <c r="R223" s="89"/>
      <c r="S223" s="89"/>
      <c r="T223" s="89"/>
      <c r="U223" s="89"/>
      <c r="V223" s="89"/>
      <c r="W223" s="89"/>
      <c r="X223" s="89"/>
      <c r="Y223" s="89"/>
      <c r="Z223" s="89"/>
      <c r="AA223" s="89"/>
      <c r="AB223" s="89"/>
      <c r="AC223" s="89"/>
      <c r="AD223" s="89"/>
      <c r="AE223" s="89"/>
      <c r="AF223" s="89"/>
      <c r="AG223" s="92"/>
    </row>
    <row r="224" spans="1:33">
      <c r="A224" s="54"/>
      <c r="B224" s="88"/>
      <c r="C224" s="89"/>
      <c r="D224" s="89"/>
      <c r="E224" s="89"/>
      <c r="F224" s="89"/>
      <c r="G224" s="89"/>
      <c r="H224" s="89"/>
      <c r="I224" s="89"/>
      <c r="J224" s="89"/>
      <c r="K224" s="89"/>
      <c r="L224" s="89"/>
      <c r="M224" s="89"/>
      <c r="N224" s="89"/>
      <c r="O224" s="89"/>
      <c r="P224" s="89"/>
      <c r="Q224" s="89"/>
      <c r="R224" s="89"/>
      <c r="S224" s="89"/>
      <c r="T224" s="89"/>
      <c r="U224" s="89"/>
      <c r="V224" s="89"/>
      <c r="W224" s="89"/>
      <c r="X224" s="89"/>
      <c r="Y224" s="89"/>
      <c r="Z224" s="89"/>
      <c r="AA224" s="89"/>
      <c r="AB224" s="89"/>
      <c r="AC224" s="89"/>
      <c r="AD224" s="89"/>
      <c r="AE224" s="89"/>
      <c r="AF224" s="89"/>
      <c r="AG224" s="92"/>
    </row>
    <row r="226" spans="1:33">
      <c r="A226" s="54"/>
      <c r="B226" s="96"/>
      <c r="C226" s="97"/>
      <c r="D226" s="97"/>
      <c r="E226" s="97"/>
      <c r="F226" s="97"/>
      <c r="G226" s="97"/>
      <c r="H226" s="97"/>
      <c r="I226" s="97"/>
      <c r="J226" s="97"/>
      <c r="K226" s="97"/>
      <c r="L226" s="97"/>
      <c r="M226" s="97"/>
      <c r="N226" s="97"/>
      <c r="O226" s="97"/>
      <c r="P226" s="97"/>
      <c r="Q226" s="97"/>
      <c r="R226" s="97"/>
      <c r="S226" s="97"/>
      <c r="T226" s="97"/>
      <c r="U226" s="97"/>
      <c r="V226" s="97"/>
      <c r="W226" s="97"/>
      <c r="X226" s="97"/>
      <c r="Y226" s="97"/>
      <c r="Z226" s="97"/>
      <c r="AA226" s="97"/>
      <c r="AB226" s="97"/>
      <c r="AC226" s="97"/>
      <c r="AD226" s="97"/>
      <c r="AE226" s="97"/>
      <c r="AF226" s="97"/>
      <c r="AG226" s="98"/>
    </row>
    <row r="228" spans="1:33">
      <c r="A228" s="13"/>
      <c r="B228" s="99"/>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row>
    <row r="229" spans="1:33">
      <c r="A229" s="13"/>
      <c r="B229" s="31"/>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row>
    <row r="230" spans="1:33">
      <c r="A230" s="13"/>
      <c r="B230" s="31"/>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row>
    <row r="231" spans="1:33">
      <c r="A231" s="13"/>
      <c r="B231" s="31"/>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row>
    <row r="232" spans="1:33">
      <c r="A232" s="13"/>
      <c r="B232" s="31"/>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row>
    <row r="233" spans="1:33">
      <c r="A233" s="13"/>
      <c r="B233" s="31"/>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row>
    <row r="234" spans="1:33">
      <c r="A234" s="13"/>
      <c r="B234" s="31"/>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row>
    <row r="235" spans="1:33">
      <c r="A235" s="13"/>
      <c r="B235" s="31"/>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row>
    <row r="236" spans="1:33">
      <c r="A236" s="13"/>
      <c r="B236" s="31"/>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row>
    <row r="257" spans="2:3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row>
    <row r="258" spans="2:33">
      <c r="B258" s="115"/>
      <c r="C258" s="115"/>
      <c r="D258" s="115"/>
      <c r="E258" s="115"/>
      <c r="F258" s="115"/>
      <c r="G258" s="115"/>
      <c r="H258" s="115"/>
      <c r="I258" s="115"/>
      <c r="J258" s="115"/>
      <c r="K258" s="115"/>
      <c r="L258" s="115"/>
      <c r="M258" s="115"/>
      <c r="N258" s="115"/>
      <c r="O258" s="115"/>
      <c r="P258" s="115"/>
      <c r="Q258" s="115"/>
      <c r="R258" s="115"/>
      <c r="S258" s="115"/>
      <c r="T258" s="115"/>
      <c r="U258" s="115"/>
      <c r="V258" s="115"/>
      <c r="W258" s="115"/>
      <c r="X258" s="115"/>
      <c r="Y258" s="115"/>
      <c r="Z258" s="115"/>
      <c r="AA258" s="115"/>
      <c r="AB258" s="115"/>
      <c r="AC258" s="115"/>
      <c r="AD258" s="115"/>
      <c r="AE258" s="115"/>
      <c r="AF258" s="115"/>
      <c r="AG258" s="115"/>
    </row>
    <row r="267" spans="2:3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row>
    <row r="268" spans="2:3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row>
    <row r="269" spans="2:3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row>
    <row r="270" spans="2:3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row>
    <row r="271" spans="2:3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row>
    <row r="272" spans="2:3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row>
    <row r="339" spans="2:3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row>
    <row r="340" spans="2:33">
      <c r="B340" s="115"/>
      <c r="C340" s="115"/>
      <c r="D340" s="115"/>
      <c r="E340" s="115"/>
      <c r="F340" s="115"/>
      <c r="G340" s="115"/>
      <c r="H340" s="115"/>
      <c r="I340" s="115"/>
      <c r="J340" s="115"/>
      <c r="K340" s="115"/>
      <c r="L340" s="115"/>
      <c r="M340" s="115"/>
      <c r="N340" s="115"/>
      <c r="O340" s="115"/>
      <c r="P340" s="115"/>
      <c r="Q340" s="115"/>
      <c r="R340" s="115"/>
      <c r="S340" s="115"/>
      <c r="T340" s="115"/>
      <c r="U340" s="115"/>
      <c r="V340" s="115"/>
      <c r="W340" s="115"/>
      <c r="X340" s="115"/>
      <c r="Y340" s="115"/>
      <c r="Z340" s="115"/>
      <c r="AA340" s="115"/>
      <c r="AB340" s="115"/>
      <c r="AC340" s="115"/>
      <c r="AD340" s="115"/>
      <c r="AE340" s="115"/>
      <c r="AF340" s="115"/>
      <c r="AG340" s="115"/>
    </row>
    <row r="346" spans="2:3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row>
    <row r="347" spans="2:3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row>
    <row r="348" spans="2:3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row>
    <row r="349" spans="2:3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row>
    <row r="350" spans="2:3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row>
    <row r="351" spans="2:3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row>
    <row r="352" spans="2:3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row>
    <row r="449" spans="2:3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row>
    <row r="451" spans="2:3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row>
    <row r="452" spans="2:33">
      <c r="B452" s="115"/>
      <c r="C452" s="115"/>
      <c r="D452" s="115"/>
      <c r="E452" s="115"/>
      <c r="F452" s="115"/>
      <c r="G452" s="115"/>
      <c r="H452" s="115"/>
      <c r="I452" s="115"/>
      <c r="J452" s="115"/>
      <c r="K452" s="115"/>
      <c r="L452" s="115"/>
      <c r="M452" s="115"/>
      <c r="N452" s="115"/>
      <c r="O452" s="115"/>
      <c r="P452" s="115"/>
      <c r="Q452" s="115"/>
      <c r="R452" s="115"/>
      <c r="S452" s="115"/>
      <c r="T452" s="115"/>
      <c r="U452" s="115"/>
      <c r="V452" s="115"/>
      <c r="W452" s="115"/>
      <c r="X452" s="115"/>
      <c r="Y452" s="115"/>
      <c r="Z452" s="115"/>
      <c r="AA452" s="115"/>
      <c r="AB452" s="115"/>
      <c r="AC452" s="115"/>
      <c r="AD452" s="115"/>
      <c r="AE452" s="115"/>
      <c r="AF452" s="115"/>
      <c r="AG452" s="115"/>
    </row>
    <row r="460" spans="2:3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row>
    <row r="461" spans="2:3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row>
    <row r="462" spans="2:3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row>
    <row r="463" spans="2:3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row>
    <row r="464" spans="2:3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row>
    <row r="552" spans="2:3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row>
    <row r="554" spans="2:3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row>
    <row r="556" spans="2:3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row>
    <row r="557" spans="2:33">
      <c r="B557" s="115"/>
      <c r="C557" s="115"/>
      <c r="D557" s="115"/>
      <c r="E557" s="115"/>
      <c r="F557" s="115"/>
      <c r="G557" s="115"/>
      <c r="H557" s="115"/>
      <c r="I557" s="115"/>
      <c r="J557" s="115"/>
      <c r="K557" s="115"/>
      <c r="L557" s="115"/>
      <c r="M557" s="115"/>
      <c r="N557" s="115"/>
      <c r="O557" s="115"/>
      <c r="P557" s="115"/>
      <c r="Q557" s="115"/>
      <c r="R557" s="115"/>
      <c r="S557" s="115"/>
      <c r="T557" s="115"/>
      <c r="U557" s="115"/>
      <c r="V557" s="115"/>
      <c r="W557" s="115"/>
      <c r="X557" s="115"/>
      <c r="Y557" s="115"/>
      <c r="Z557" s="115"/>
      <c r="AA557" s="115"/>
      <c r="AB557" s="115"/>
      <c r="AC557" s="115"/>
      <c r="AD557" s="115"/>
      <c r="AE557" s="115"/>
      <c r="AF557" s="115"/>
      <c r="AG557" s="115"/>
    </row>
    <row r="625" spans="2:3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row>
    <row r="627" spans="2:3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row>
    <row r="630" spans="2:3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row>
    <row r="632" spans="2:3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row>
    <row r="633" spans="2:3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row>
    <row r="635" spans="2:3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row>
    <row r="637" spans="2:3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row>
    <row r="638" spans="2:33">
      <c r="B638" s="115"/>
      <c r="C638" s="115"/>
      <c r="D638" s="115"/>
      <c r="E638" s="115"/>
      <c r="F638" s="115"/>
      <c r="G638" s="115"/>
      <c r="H638" s="115"/>
      <c r="I638" s="115"/>
      <c r="J638" s="115"/>
      <c r="K638" s="115"/>
      <c r="L638" s="115"/>
      <c r="M638" s="115"/>
      <c r="N638" s="115"/>
      <c r="O638" s="115"/>
      <c r="P638" s="115"/>
      <c r="Q638" s="115"/>
      <c r="R638" s="115"/>
      <c r="S638" s="115"/>
      <c r="T638" s="115"/>
      <c r="U638" s="115"/>
      <c r="V638" s="115"/>
      <c r="W638" s="115"/>
      <c r="X638" s="115"/>
      <c r="Y638" s="115"/>
      <c r="Z638" s="115"/>
      <c r="AA638" s="115"/>
      <c r="AB638" s="115"/>
      <c r="AC638" s="115"/>
      <c r="AD638" s="115"/>
      <c r="AE638" s="115"/>
      <c r="AF638" s="115"/>
      <c r="AG638" s="115"/>
    </row>
    <row r="709" spans="2:3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row>
    <row r="710" spans="2:33">
      <c r="B710" s="115"/>
      <c r="C710" s="115"/>
      <c r="D710" s="115"/>
      <c r="E710" s="115"/>
      <c r="F710" s="115"/>
      <c r="G710" s="115"/>
      <c r="H710" s="115"/>
      <c r="I710" s="115"/>
      <c r="J710" s="115"/>
      <c r="K710" s="115"/>
      <c r="L710" s="115"/>
      <c r="M710" s="115"/>
      <c r="N710" s="115"/>
      <c r="O710" s="115"/>
      <c r="P710" s="115"/>
      <c r="Q710" s="115"/>
      <c r="R710" s="115"/>
      <c r="S710" s="115"/>
      <c r="T710" s="115"/>
      <c r="U710" s="115"/>
      <c r="V710" s="115"/>
      <c r="W710" s="115"/>
      <c r="X710" s="115"/>
      <c r="Y710" s="115"/>
      <c r="Z710" s="115"/>
      <c r="AA710" s="115"/>
      <c r="AB710" s="115"/>
      <c r="AC710" s="115"/>
      <c r="AD710" s="115"/>
      <c r="AE710" s="115"/>
      <c r="AF710" s="115"/>
      <c r="AG710" s="115"/>
    </row>
    <row r="716" spans="2:3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row>
    <row r="717" spans="2:3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row>
    <row r="718" spans="2:3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row>
    <row r="719" spans="2:3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row>
    <row r="720" spans="2:3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row>
    <row r="881" spans="2:3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row>
    <row r="885" spans="2:3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row>
    <row r="886" spans="2:33">
      <c r="B886" s="115"/>
      <c r="C886" s="115"/>
      <c r="D886" s="115"/>
      <c r="E886" s="115"/>
      <c r="F886" s="115"/>
      <c r="G886" s="115"/>
      <c r="H886" s="115"/>
      <c r="I886" s="115"/>
      <c r="J886" s="115"/>
      <c r="K886" s="115"/>
      <c r="L886" s="115"/>
      <c r="M886" s="115"/>
      <c r="N886" s="115"/>
      <c r="O886" s="115"/>
      <c r="P886" s="115"/>
      <c r="Q886" s="115"/>
      <c r="R886" s="115"/>
      <c r="S886" s="115"/>
      <c r="T886" s="115"/>
      <c r="U886" s="115"/>
      <c r="V886" s="115"/>
      <c r="W886" s="115"/>
      <c r="X886" s="115"/>
      <c r="Y886" s="115"/>
      <c r="Z886" s="115"/>
      <c r="AA886" s="115"/>
      <c r="AB886" s="115"/>
      <c r="AC886" s="115"/>
      <c r="AD886" s="115"/>
      <c r="AE886" s="115"/>
      <c r="AF886" s="115"/>
      <c r="AG886" s="115"/>
    </row>
    <row r="889" spans="2:3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row>
    <row r="890" spans="2:3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row>
    <row r="891" spans="2:3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row>
    <row r="892" spans="2:3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row>
    <row r="893" spans="2:3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row>
    <row r="894" spans="2:3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row>
    <row r="895" spans="2:3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row>
    <row r="896" spans="2:3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row>
    <row r="968" spans="2:3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row>
    <row r="969" spans="2:33">
      <c r="B969" s="115"/>
      <c r="C969" s="115"/>
      <c r="D969" s="115"/>
      <c r="E969" s="115"/>
      <c r="F969" s="115"/>
      <c r="G969" s="115"/>
      <c r="H969" s="115"/>
      <c r="I969" s="115"/>
      <c r="J969" s="115"/>
      <c r="K969" s="115"/>
      <c r="L969" s="115"/>
      <c r="M969" s="115"/>
      <c r="N969" s="115"/>
      <c r="O969" s="115"/>
      <c r="P969" s="115"/>
      <c r="Q969" s="115"/>
      <c r="R969" s="115"/>
      <c r="S969" s="115"/>
      <c r="T969" s="115"/>
      <c r="U969" s="115"/>
      <c r="V969" s="115"/>
      <c r="W969" s="115"/>
      <c r="X969" s="115"/>
      <c r="Y969" s="115"/>
      <c r="Z969" s="115"/>
      <c r="AA969" s="115"/>
      <c r="AB969" s="115"/>
      <c r="AC969" s="115"/>
      <c r="AD969" s="115"/>
      <c r="AE969" s="115"/>
      <c r="AF969" s="115"/>
      <c r="AG969" s="115"/>
    </row>
    <row r="975" spans="2:3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row>
    <row r="976" spans="2:3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row>
    <row r="1058" spans="2:33">
      <c r="B1058" s="13"/>
      <c r="C1058" s="13"/>
      <c r="D1058" s="13"/>
      <c r="E1058" s="13"/>
      <c r="F1058" s="13"/>
      <c r="G1058" s="13"/>
      <c r="H1058" s="13"/>
      <c r="I1058" s="13"/>
      <c r="J1058" s="13"/>
      <c r="K1058" s="13"/>
      <c r="L1058" s="13"/>
      <c r="M1058" s="13"/>
      <c r="N1058" s="13"/>
      <c r="O1058" s="13"/>
      <c r="P1058" s="13"/>
      <c r="Q1058" s="13"/>
      <c r="R1058" s="13"/>
      <c r="S1058" s="13"/>
      <c r="T1058" s="13"/>
      <c r="U1058" s="13"/>
      <c r="V1058" s="13"/>
      <c r="W1058" s="13"/>
      <c r="X1058" s="13"/>
      <c r="Y1058" s="13"/>
      <c r="Z1058" s="13"/>
      <c r="AA1058" s="13"/>
      <c r="AB1058" s="13"/>
      <c r="AC1058" s="13"/>
      <c r="AD1058" s="13"/>
      <c r="AE1058" s="13"/>
      <c r="AF1058" s="13"/>
      <c r="AG1058" s="13"/>
    </row>
    <row r="1070" spans="2:33">
      <c r="B1070" s="13"/>
      <c r="C1070" s="13"/>
      <c r="D1070" s="13"/>
      <c r="E1070" s="13"/>
      <c r="F1070" s="13"/>
      <c r="G1070" s="13"/>
      <c r="H1070" s="13"/>
      <c r="I1070" s="13"/>
      <c r="J1070" s="13"/>
      <c r="K1070" s="13"/>
      <c r="L1070" s="13"/>
      <c r="M1070" s="13"/>
      <c r="N1070" s="13"/>
      <c r="O1070" s="13"/>
      <c r="P1070" s="13"/>
      <c r="Q1070" s="13"/>
      <c r="R1070" s="13"/>
      <c r="S1070" s="13"/>
      <c r="T1070" s="13"/>
      <c r="U1070" s="13"/>
      <c r="V1070" s="13"/>
      <c r="W1070" s="13"/>
      <c r="X1070" s="13"/>
      <c r="Y1070" s="13"/>
      <c r="Z1070" s="13"/>
      <c r="AA1070" s="13"/>
      <c r="AB1070" s="13"/>
      <c r="AC1070" s="13"/>
      <c r="AD1070" s="13"/>
      <c r="AE1070" s="13"/>
      <c r="AF1070" s="13"/>
      <c r="AG1070" s="13"/>
    </row>
    <row r="1071" spans="2:33">
      <c r="B1071" s="115"/>
      <c r="C1071" s="115"/>
      <c r="D1071" s="115"/>
      <c r="E1071" s="115"/>
      <c r="F1071" s="115"/>
      <c r="G1071" s="115"/>
      <c r="H1071" s="115"/>
      <c r="I1071" s="115"/>
      <c r="J1071" s="115"/>
      <c r="K1071" s="115"/>
      <c r="L1071" s="115"/>
      <c r="M1071" s="115"/>
      <c r="N1071" s="115"/>
      <c r="O1071" s="115"/>
      <c r="P1071" s="115"/>
      <c r="Q1071" s="115"/>
      <c r="R1071" s="115"/>
      <c r="S1071" s="115"/>
      <c r="T1071" s="115"/>
      <c r="U1071" s="115"/>
      <c r="V1071" s="115"/>
      <c r="W1071" s="115"/>
      <c r="X1071" s="115"/>
      <c r="Y1071" s="115"/>
      <c r="Z1071" s="115"/>
      <c r="AA1071" s="115"/>
      <c r="AB1071" s="115"/>
      <c r="AC1071" s="115"/>
      <c r="AD1071" s="115"/>
      <c r="AE1071" s="115"/>
      <c r="AF1071" s="115"/>
      <c r="AG1071" s="115"/>
    </row>
    <row r="1169" spans="2:33">
      <c r="B1169" s="115"/>
      <c r="C1169" s="115"/>
      <c r="D1169" s="115"/>
      <c r="E1169" s="115"/>
      <c r="F1169" s="115"/>
      <c r="G1169" s="115"/>
      <c r="H1169" s="115"/>
      <c r="I1169" s="115"/>
      <c r="J1169" s="115"/>
      <c r="K1169" s="115"/>
      <c r="L1169" s="115"/>
      <c r="M1169" s="115"/>
      <c r="N1169" s="115"/>
      <c r="O1169" s="115"/>
      <c r="P1169" s="115"/>
      <c r="Q1169" s="115"/>
      <c r="R1169" s="115"/>
      <c r="S1169" s="115"/>
      <c r="T1169" s="115"/>
      <c r="U1169" s="115"/>
      <c r="V1169" s="115"/>
      <c r="W1169" s="115"/>
      <c r="X1169" s="115"/>
      <c r="Y1169" s="115"/>
      <c r="Z1169" s="115"/>
      <c r="AA1169" s="115"/>
      <c r="AB1169" s="115"/>
      <c r="AC1169" s="115"/>
      <c r="AD1169" s="115"/>
      <c r="AE1169" s="115"/>
      <c r="AF1169" s="115"/>
      <c r="AG1169" s="115"/>
    </row>
    <row r="1175" spans="2:33">
      <c r="B1175" s="13"/>
      <c r="C1175" s="13"/>
      <c r="D1175" s="13"/>
      <c r="E1175" s="13"/>
      <c r="F1175" s="13"/>
      <c r="G1175" s="13"/>
      <c r="H1175" s="13"/>
      <c r="I1175" s="13"/>
      <c r="J1175" s="13"/>
      <c r="K1175" s="13"/>
      <c r="L1175" s="13"/>
      <c r="M1175" s="13"/>
      <c r="N1175" s="13"/>
      <c r="O1175" s="13"/>
      <c r="P1175" s="13"/>
      <c r="Q1175" s="13"/>
      <c r="R1175" s="13"/>
      <c r="S1175" s="13"/>
      <c r="T1175" s="13"/>
      <c r="U1175" s="13"/>
      <c r="V1175" s="13"/>
      <c r="W1175" s="13"/>
      <c r="X1175" s="13"/>
      <c r="Y1175" s="13"/>
      <c r="Z1175" s="13"/>
      <c r="AA1175" s="13"/>
      <c r="AB1175" s="13"/>
      <c r="AC1175" s="13"/>
      <c r="AD1175" s="13"/>
      <c r="AE1175" s="13"/>
      <c r="AF1175" s="13"/>
      <c r="AG1175" s="13"/>
    </row>
    <row r="1176" spans="2:33">
      <c r="B1176" s="13"/>
      <c r="C1176" s="13"/>
      <c r="D1176" s="13"/>
      <c r="E1176" s="13"/>
      <c r="F1176" s="13"/>
      <c r="G1176" s="13"/>
      <c r="H1176" s="13"/>
      <c r="I1176" s="13"/>
      <c r="J1176" s="13"/>
      <c r="K1176" s="13"/>
      <c r="L1176" s="13"/>
      <c r="M1176" s="13"/>
      <c r="N1176" s="13"/>
      <c r="O1176" s="13"/>
      <c r="P1176" s="13"/>
      <c r="Q1176" s="13"/>
      <c r="R1176" s="13"/>
      <c r="S1176" s="13"/>
      <c r="T1176" s="13"/>
      <c r="U1176" s="13"/>
      <c r="V1176" s="13"/>
      <c r="W1176" s="13"/>
      <c r="X1176" s="13"/>
      <c r="Y1176" s="13"/>
      <c r="Z1176" s="13"/>
      <c r="AA1176" s="13"/>
      <c r="AB1176" s="13"/>
      <c r="AC1176" s="13"/>
      <c r="AD1176" s="13"/>
      <c r="AE1176" s="13"/>
      <c r="AF1176" s="13"/>
      <c r="AG1176" s="13"/>
    </row>
    <row r="1177" spans="2:33">
      <c r="B1177" s="13"/>
      <c r="C1177" s="13"/>
      <c r="D1177" s="13"/>
      <c r="E1177" s="13"/>
      <c r="F1177" s="13"/>
      <c r="G1177" s="13"/>
      <c r="H1177" s="13"/>
      <c r="I1177" s="13"/>
      <c r="J1177" s="13"/>
      <c r="K1177" s="13"/>
      <c r="L1177" s="13"/>
      <c r="M1177" s="13"/>
      <c r="N1177" s="13"/>
      <c r="O1177" s="13"/>
      <c r="P1177" s="13"/>
      <c r="Q1177" s="13"/>
      <c r="R1177" s="13"/>
      <c r="S1177" s="13"/>
      <c r="T1177" s="13"/>
      <c r="U1177" s="13"/>
      <c r="V1177" s="13"/>
      <c r="W1177" s="13"/>
      <c r="X1177" s="13"/>
      <c r="Y1177" s="13"/>
      <c r="Z1177" s="13"/>
      <c r="AA1177" s="13"/>
      <c r="AB1177" s="13"/>
      <c r="AC1177" s="13"/>
      <c r="AD1177" s="13"/>
      <c r="AE1177" s="13"/>
      <c r="AF1177" s="13"/>
      <c r="AG1177" s="13"/>
    </row>
    <row r="1178" spans="2:33">
      <c r="B1178" s="13"/>
      <c r="C1178" s="13"/>
      <c r="D1178" s="13"/>
      <c r="E1178" s="13"/>
      <c r="F1178" s="13"/>
      <c r="G1178" s="13"/>
      <c r="H1178" s="13"/>
      <c r="I1178" s="13"/>
      <c r="J1178" s="13"/>
      <c r="K1178" s="13"/>
      <c r="L1178" s="13"/>
      <c r="M1178" s="13"/>
      <c r="N1178" s="13"/>
      <c r="O1178" s="13"/>
      <c r="P1178" s="13"/>
      <c r="Q1178" s="13"/>
      <c r="R1178" s="13"/>
      <c r="S1178" s="13"/>
      <c r="T1178" s="13"/>
      <c r="U1178" s="13"/>
      <c r="V1178" s="13"/>
      <c r="W1178" s="13"/>
      <c r="X1178" s="13"/>
      <c r="Y1178" s="13"/>
      <c r="Z1178" s="13"/>
      <c r="AA1178" s="13"/>
      <c r="AB1178" s="13"/>
      <c r="AC1178" s="13"/>
      <c r="AD1178" s="13"/>
      <c r="AE1178" s="13"/>
      <c r="AF1178" s="13"/>
      <c r="AG1178" s="13"/>
    </row>
    <row r="1179" spans="2:33">
      <c r="B1179" s="13"/>
      <c r="C1179" s="13"/>
      <c r="D1179" s="13"/>
      <c r="E1179" s="13"/>
      <c r="F1179" s="13"/>
      <c r="G1179" s="13"/>
      <c r="H1179" s="13"/>
      <c r="I1179" s="13"/>
      <c r="J1179" s="13"/>
      <c r="K1179" s="13"/>
      <c r="L1179" s="13"/>
      <c r="M1179" s="13"/>
      <c r="N1179" s="13"/>
      <c r="O1179" s="13"/>
      <c r="P1179" s="13"/>
      <c r="Q1179" s="13"/>
      <c r="R1179" s="13"/>
      <c r="S1179" s="13"/>
      <c r="T1179" s="13"/>
      <c r="U1179" s="13"/>
      <c r="V1179" s="13"/>
      <c r="W1179" s="13"/>
      <c r="X1179" s="13"/>
      <c r="Y1179" s="13"/>
      <c r="Z1179" s="13"/>
      <c r="AA1179" s="13"/>
      <c r="AB1179" s="13"/>
      <c r="AC1179" s="13"/>
      <c r="AD1179" s="13"/>
      <c r="AE1179" s="13"/>
      <c r="AF1179" s="13"/>
      <c r="AG1179" s="13"/>
    </row>
    <row r="1180" spans="2:33">
      <c r="B1180" s="13"/>
      <c r="C1180" s="13"/>
      <c r="D1180" s="13"/>
      <c r="E1180" s="13"/>
      <c r="F1180" s="13"/>
      <c r="G1180" s="13"/>
      <c r="H1180" s="13"/>
      <c r="I1180" s="13"/>
      <c r="J1180" s="13"/>
      <c r="K1180" s="13"/>
      <c r="L1180" s="13"/>
      <c r="M1180" s="13"/>
      <c r="N1180" s="13"/>
      <c r="O1180" s="13"/>
      <c r="P1180" s="13"/>
      <c r="Q1180" s="13"/>
      <c r="R1180" s="13"/>
      <c r="S1180" s="13"/>
      <c r="T1180" s="13"/>
      <c r="U1180" s="13"/>
      <c r="V1180" s="13"/>
      <c r="W1180" s="13"/>
      <c r="X1180" s="13"/>
      <c r="Y1180" s="13"/>
      <c r="Z1180" s="13"/>
      <c r="AA1180" s="13"/>
      <c r="AB1180" s="13"/>
      <c r="AC1180" s="13"/>
      <c r="AD1180" s="13"/>
      <c r="AE1180" s="13"/>
      <c r="AF1180" s="13"/>
      <c r="AG1180" s="13"/>
    </row>
    <row r="1181" spans="2:33">
      <c r="B1181" s="13"/>
      <c r="C1181" s="13"/>
      <c r="D1181" s="13"/>
      <c r="E1181" s="13"/>
      <c r="F1181" s="13"/>
      <c r="G1181" s="13"/>
      <c r="H1181" s="13"/>
      <c r="I1181" s="13"/>
      <c r="J1181" s="13"/>
      <c r="K1181" s="13"/>
      <c r="L1181" s="13"/>
      <c r="M1181" s="13"/>
      <c r="N1181" s="13"/>
      <c r="O1181" s="13"/>
      <c r="P1181" s="13"/>
      <c r="Q1181" s="13"/>
      <c r="R1181" s="13"/>
      <c r="S1181" s="13"/>
      <c r="T1181" s="13"/>
      <c r="U1181" s="13"/>
      <c r="V1181" s="13"/>
      <c r="W1181" s="13"/>
      <c r="X1181" s="13"/>
      <c r="Y1181" s="13"/>
      <c r="Z1181" s="13"/>
      <c r="AA1181" s="13"/>
      <c r="AB1181" s="13"/>
      <c r="AC1181" s="13"/>
      <c r="AD1181" s="13"/>
      <c r="AE1181" s="13"/>
      <c r="AF1181" s="13"/>
      <c r="AG1181" s="13"/>
    </row>
    <row r="1182" spans="2:33">
      <c r="B1182" s="13"/>
      <c r="C1182" s="13"/>
      <c r="D1182" s="13"/>
      <c r="E1182" s="13"/>
      <c r="F1182" s="13"/>
      <c r="G1182" s="13"/>
      <c r="H1182" s="13"/>
      <c r="I1182" s="13"/>
      <c r="J1182" s="13"/>
      <c r="K1182" s="13"/>
      <c r="L1182" s="13"/>
      <c r="M1182" s="13"/>
      <c r="N1182" s="13"/>
      <c r="O1182" s="13"/>
      <c r="P1182" s="13"/>
      <c r="Q1182" s="13"/>
      <c r="R1182" s="13"/>
      <c r="S1182" s="13"/>
      <c r="T1182" s="13"/>
      <c r="U1182" s="13"/>
      <c r="V1182" s="13"/>
      <c r="W1182" s="13"/>
      <c r="X1182" s="13"/>
      <c r="Y1182" s="13"/>
      <c r="Z1182" s="13"/>
      <c r="AA1182" s="13"/>
      <c r="AB1182" s="13"/>
      <c r="AC1182" s="13"/>
      <c r="AD1182" s="13"/>
      <c r="AE1182" s="13"/>
      <c r="AF1182" s="13"/>
      <c r="AG1182" s="13"/>
    </row>
    <row r="1183" spans="2:33">
      <c r="B1183" s="13"/>
      <c r="C1183" s="13"/>
      <c r="D1183" s="13"/>
      <c r="E1183" s="13"/>
      <c r="F1183" s="13"/>
      <c r="G1183" s="13"/>
      <c r="H1183" s="13"/>
      <c r="I1183" s="13"/>
      <c r="J1183" s="13"/>
      <c r="K1183" s="13"/>
      <c r="L1183" s="13"/>
      <c r="M1183" s="13"/>
      <c r="N1183" s="13"/>
      <c r="O1183" s="13"/>
      <c r="P1183" s="13"/>
      <c r="Q1183" s="13"/>
      <c r="R1183" s="13"/>
      <c r="S1183" s="13"/>
      <c r="T1183" s="13"/>
      <c r="U1183" s="13"/>
      <c r="V1183" s="13"/>
      <c r="W1183" s="13"/>
      <c r="X1183" s="13"/>
      <c r="Y1183" s="13"/>
      <c r="Z1183" s="13"/>
      <c r="AA1183" s="13"/>
      <c r="AB1183" s="13"/>
      <c r="AC1183" s="13"/>
      <c r="AD1183" s="13"/>
      <c r="AE1183" s="13"/>
      <c r="AF1183" s="13"/>
      <c r="AG1183" s="13"/>
    </row>
    <row r="1184" spans="2:33">
      <c r="B1184" s="13"/>
      <c r="C1184" s="13"/>
      <c r="D1184" s="13"/>
      <c r="E1184" s="13"/>
      <c r="F1184" s="13"/>
      <c r="G1184" s="13"/>
      <c r="H1184" s="13"/>
      <c r="I1184" s="13"/>
      <c r="J1184" s="13"/>
      <c r="K1184" s="13"/>
      <c r="L1184" s="13"/>
      <c r="M1184" s="13"/>
      <c r="N1184" s="13"/>
      <c r="O1184" s="13"/>
      <c r="P1184" s="13"/>
      <c r="Q1184" s="13"/>
      <c r="R1184" s="13"/>
      <c r="S1184" s="13"/>
      <c r="T1184" s="13"/>
      <c r="U1184" s="13"/>
      <c r="V1184" s="13"/>
      <c r="W1184" s="13"/>
      <c r="X1184" s="13"/>
      <c r="Y1184" s="13"/>
      <c r="Z1184" s="13"/>
      <c r="AA1184" s="13"/>
      <c r="AB1184" s="13"/>
      <c r="AC1184" s="13"/>
      <c r="AD1184" s="13"/>
      <c r="AE1184" s="13"/>
      <c r="AF1184" s="13"/>
      <c r="AG1184" s="13"/>
    </row>
    <row r="1268" spans="2:33">
      <c r="B1268" s="13"/>
      <c r="C1268" s="13"/>
      <c r="D1268" s="13"/>
      <c r="E1268" s="13"/>
      <c r="F1268" s="13"/>
      <c r="G1268" s="13"/>
      <c r="H1268" s="13"/>
      <c r="I1268" s="13"/>
      <c r="J1268" s="13"/>
      <c r="K1268" s="13"/>
      <c r="L1268" s="13"/>
      <c r="M1268" s="13"/>
      <c r="N1268" s="13"/>
      <c r="O1268" s="13"/>
      <c r="P1268" s="13"/>
      <c r="Q1268" s="13"/>
      <c r="R1268" s="13"/>
      <c r="S1268" s="13"/>
      <c r="T1268" s="13"/>
      <c r="U1268" s="13"/>
      <c r="V1268" s="13"/>
      <c r="W1268" s="13"/>
      <c r="X1268" s="13"/>
      <c r="Y1268" s="13"/>
      <c r="Z1268" s="13"/>
      <c r="AA1268" s="13"/>
      <c r="AB1268" s="13"/>
      <c r="AC1268" s="13"/>
      <c r="AD1268" s="13"/>
      <c r="AE1268" s="13"/>
      <c r="AF1268" s="13"/>
      <c r="AG1268" s="13"/>
    </row>
    <row r="1269" spans="2:33">
      <c r="B1269" s="115"/>
      <c r="C1269" s="115"/>
      <c r="D1269" s="115"/>
      <c r="E1269" s="115"/>
      <c r="F1269" s="115"/>
      <c r="G1269" s="115"/>
      <c r="H1269" s="115"/>
      <c r="I1269" s="115"/>
      <c r="J1269" s="115"/>
      <c r="K1269" s="115"/>
      <c r="L1269" s="115"/>
      <c r="M1269" s="115"/>
      <c r="N1269" s="115"/>
      <c r="O1269" s="115"/>
      <c r="P1269" s="115"/>
      <c r="Q1269" s="115"/>
      <c r="R1269" s="115"/>
      <c r="S1269" s="115"/>
      <c r="T1269" s="115"/>
      <c r="U1269" s="115"/>
      <c r="V1269" s="115"/>
      <c r="W1269" s="115"/>
      <c r="X1269" s="115"/>
      <c r="Y1269" s="115"/>
      <c r="Z1269" s="115"/>
      <c r="AA1269" s="115"/>
      <c r="AB1269" s="115"/>
      <c r="AC1269" s="115"/>
      <c r="AD1269" s="115"/>
      <c r="AE1269" s="115"/>
      <c r="AF1269" s="115"/>
      <c r="AG1269" s="115"/>
    </row>
    <row r="1275" spans="2:33">
      <c r="B1275" s="13"/>
      <c r="C1275" s="13"/>
      <c r="D1275" s="13"/>
      <c r="E1275" s="13"/>
      <c r="F1275" s="13"/>
      <c r="G1275" s="13"/>
      <c r="H1275" s="13"/>
      <c r="I1275" s="13"/>
      <c r="J1275" s="13"/>
      <c r="K1275" s="13"/>
      <c r="L1275" s="13"/>
      <c r="M1275" s="13"/>
      <c r="N1275" s="13"/>
      <c r="O1275" s="13"/>
      <c r="P1275" s="13"/>
      <c r="Q1275" s="13"/>
      <c r="R1275" s="13"/>
      <c r="S1275" s="13"/>
      <c r="T1275" s="13"/>
      <c r="U1275" s="13"/>
      <c r="V1275" s="13"/>
      <c r="W1275" s="13"/>
      <c r="X1275" s="13"/>
      <c r="Y1275" s="13"/>
      <c r="Z1275" s="13"/>
      <c r="AA1275" s="13"/>
      <c r="AB1275" s="13"/>
      <c r="AC1275" s="13"/>
      <c r="AD1275" s="13"/>
      <c r="AE1275" s="13"/>
      <c r="AF1275" s="13"/>
      <c r="AG1275" s="13"/>
    </row>
    <row r="1276" spans="2:33">
      <c r="B1276" s="13"/>
      <c r="C1276" s="13"/>
      <c r="D1276" s="13"/>
      <c r="E1276" s="13"/>
      <c r="F1276" s="13"/>
      <c r="G1276" s="13"/>
      <c r="H1276" s="13"/>
      <c r="I1276" s="13"/>
      <c r="J1276" s="13"/>
      <c r="K1276" s="13"/>
      <c r="L1276" s="13"/>
      <c r="M1276" s="13"/>
      <c r="N1276" s="13"/>
      <c r="O1276" s="13"/>
      <c r="P1276" s="13"/>
      <c r="Q1276" s="13"/>
      <c r="R1276" s="13"/>
      <c r="S1276" s="13"/>
      <c r="T1276" s="13"/>
      <c r="U1276" s="13"/>
      <c r="V1276" s="13"/>
      <c r="W1276" s="13"/>
      <c r="X1276" s="13"/>
      <c r="Y1276" s="13"/>
      <c r="Z1276" s="13"/>
      <c r="AA1276" s="13"/>
      <c r="AB1276" s="13"/>
      <c r="AC1276" s="13"/>
      <c r="AD1276" s="13"/>
      <c r="AE1276" s="13"/>
      <c r="AF1276" s="13"/>
      <c r="AG1276" s="13"/>
    </row>
    <row r="1277" spans="2:33">
      <c r="B1277" s="13"/>
      <c r="C1277" s="13"/>
      <c r="D1277" s="13"/>
      <c r="E1277" s="13"/>
      <c r="F1277" s="13"/>
      <c r="G1277" s="13"/>
      <c r="H1277" s="13"/>
      <c r="I1277" s="13"/>
      <c r="J1277" s="13"/>
      <c r="K1277" s="13"/>
      <c r="L1277" s="13"/>
      <c r="M1277" s="13"/>
      <c r="N1277" s="13"/>
      <c r="O1277" s="13"/>
      <c r="P1277" s="13"/>
      <c r="Q1277" s="13"/>
      <c r="R1277" s="13"/>
      <c r="S1277" s="13"/>
      <c r="T1277" s="13"/>
      <c r="U1277" s="13"/>
      <c r="V1277" s="13"/>
      <c r="W1277" s="13"/>
      <c r="X1277" s="13"/>
      <c r="Y1277" s="13"/>
      <c r="Z1277" s="13"/>
      <c r="AA1277" s="13"/>
      <c r="AB1277" s="13"/>
      <c r="AC1277" s="13"/>
      <c r="AD1277" s="13"/>
      <c r="AE1277" s="13"/>
      <c r="AF1277" s="13"/>
      <c r="AG1277" s="13"/>
    </row>
    <row r="1278" spans="2:33">
      <c r="B1278" s="13"/>
      <c r="C1278" s="13"/>
      <c r="D1278" s="13"/>
      <c r="E1278" s="13"/>
      <c r="F1278" s="13"/>
      <c r="G1278" s="13"/>
      <c r="H1278" s="13"/>
      <c r="I1278" s="13"/>
      <c r="J1278" s="13"/>
      <c r="K1278" s="13"/>
      <c r="L1278" s="13"/>
      <c r="M1278" s="13"/>
      <c r="N1278" s="13"/>
      <c r="O1278" s="13"/>
      <c r="P1278" s="13"/>
      <c r="Q1278" s="13"/>
      <c r="R1278" s="13"/>
      <c r="S1278" s="13"/>
      <c r="T1278" s="13"/>
      <c r="U1278" s="13"/>
      <c r="V1278" s="13"/>
      <c r="W1278" s="13"/>
      <c r="X1278" s="13"/>
      <c r="Y1278" s="13"/>
      <c r="Z1278" s="13"/>
      <c r="AA1278" s="13"/>
      <c r="AB1278" s="13"/>
      <c r="AC1278" s="13"/>
      <c r="AD1278" s="13"/>
      <c r="AE1278" s="13"/>
      <c r="AF1278" s="13"/>
      <c r="AG1278" s="13"/>
    </row>
    <row r="1279" spans="2:33">
      <c r="B1279" s="13"/>
      <c r="C1279" s="13"/>
      <c r="D1279" s="13"/>
      <c r="E1279" s="13"/>
      <c r="F1279" s="13"/>
      <c r="G1279" s="13"/>
      <c r="H1279" s="13"/>
      <c r="I1279" s="13"/>
      <c r="J1279" s="13"/>
      <c r="K1279" s="13"/>
      <c r="L1279" s="13"/>
      <c r="M1279" s="13"/>
      <c r="N1279" s="13"/>
      <c r="O1279" s="13"/>
      <c r="P1279" s="13"/>
      <c r="Q1279" s="13"/>
      <c r="R1279" s="13"/>
      <c r="S1279" s="13"/>
      <c r="T1279" s="13"/>
      <c r="U1279" s="13"/>
      <c r="V1279" s="13"/>
      <c r="W1279" s="13"/>
      <c r="X1279" s="13"/>
      <c r="Y1279" s="13"/>
      <c r="Z1279" s="13"/>
      <c r="AA1279" s="13"/>
      <c r="AB1279" s="13"/>
      <c r="AC1279" s="13"/>
      <c r="AD1279" s="13"/>
      <c r="AE1279" s="13"/>
      <c r="AF1279" s="13"/>
      <c r="AG1279" s="13"/>
    </row>
    <row r="1280" spans="2:33">
      <c r="B1280" s="13"/>
      <c r="C1280" s="13"/>
      <c r="D1280" s="13"/>
      <c r="E1280" s="13"/>
      <c r="F1280" s="13"/>
      <c r="G1280" s="13"/>
      <c r="H1280" s="13"/>
      <c r="I1280" s="13"/>
      <c r="J1280" s="13"/>
      <c r="K1280" s="13"/>
      <c r="L1280" s="13"/>
      <c r="M1280" s="13"/>
      <c r="N1280" s="13"/>
      <c r="O1280" s="13"/>
      <c r="P1280" s="13"/>
      <c r="Q1280" s="13"/>
      <c r="R1280" s="13"/>
      <c r="S1280" s="13"/>
      <c r="T1280" s="13"/>
      <c r="U1280" s="13"/>
      <c r="V1280" s="13"/>
      <c r="W1280" s="13"/>
      <c r="X1280" s="13"/>
      <c r="Y1280" s="13"/>
      <c r="Z1280" s="13"/>
      <c r="AA1280" s="13"/>
      <c r="AB1280" s="13"/>
      <c r="AC1280" s="13"/>
      <c r="AD1280" s="13"/>
      <c r="AE1280" s="13"/>
      <c r="AF1280" s="13"/>
      <c r="AG1280" s="13"/>
    </row>
    <row r="1483" spans="2:33">
      <c r="B1483" s="13"/>
      <c r="C1483" s="13"/>
      <c r="D1483" s="13"/>
      <c r="E1483" s="13"/>
      <c r="F1483" s="13"/>
      <c r="G1483" s="13"/>
      <c r="H1483" s="13"/>
      <c r="I1483" s="13"/>
      <c r="J1483" s="13"/>
      <c r="K1483" s="13"/>
      <c r="L1483" s="13"/>
      <c r="M1483" s="13"/>
      <c r="N1483" s="13"/>
      <c r="O1483" s="13"/>
      <c r="P1483" s="13"/>
      <c r="Q1483" s="13"/>
      <c r="R1483" s="13"/>
      <c r="S1483" s="13"/>
      <c r="T1483" s="13"/>
      <c r="U1483" s="13"/>
      <c r="V1483" s="13"/>
      <c r="W1483" s="13"/>
      <c r="X1483" s="13"/>
      <c r="Y1483" s="13"/>
      <c r="Z1483" s="13"/>
      <c r="AA1483" s="13"/>
      <c r="AB1483" s="13"/>
      <c r="AC1483" s="13"/>
      <c r="AD1483" s="13"/>
      <c r="AE1483" s="13"/>
      <c r="AF1483" s="13"/>
      <c r="AG1483" s="13"/>
    </row>
    <row r="1484" spans="2:33">
      <c r="B1484" s="115"/>
      <c r="C1484" s="115"/>
      <c r="D1484" s="115"/>
      <c r="E1484" s="115"/>
      <c r="F1484" s="115"/>
      <c r="G1484" s="115"/>
      <c r="H1484" s="115"/>
      <c r="I1484" s="115"/>
      <c r="J1484" s="115"/>
      <c r="K1484" s="115"/>
      <c r="L1484" s="115"/>
      <c r="M1484" s="115"/>
      <c r="N1484" s="115"/>
      <c r="O1484" s="115"/>
      <c r="P1484" s="115"/>
      <c r="Q1484" s="115"/>
      <c r="R1484" s="115"/>
      <c r="S1484" s="115"/>
      <c r="T1484" s="115"/>
      <c r="U1484" s="115"/>
      <c r="V1484" s="115"/>
      <c r="W1484" s="115"/>
      <c r="X1484" s="115"/>
      <c r="Y1484" s="115"/>
      <c r="Z1484" s="115"/>
      <c r="AA1484" s="115"/>
      <c r="AB1484" s="115"/>
      <c r="AC1484" s="115"/>
      <c r="AD1484" s="115"/>
      <c r="AE1484" s="115"/>
      <c r="AF1484" s="115"/>
      <c r="AG1484" s="115"/>
    </row>
    <row r="1713" spans="2:33">
      <c r="B1713" s="115"/>
      <c r="C1713" s="115"/>
      <c r="D1713" s="115"/>
      <c r="E1713" s="115"/>
      <c r="F1713" s="115"/>
      <c r="G1713" s="115"/>
      <c r="H1713" s="115"/>
      <c r="I1713" s="115"/>
      <c r="J1713" s="115"/>
      <c r="K1713" s="115"/>
      <c r="L1713" s="115"/>
      <c r="M1713" s="115"/>
      <c r="N1713" s="115"/>
      <c r="O1713" s="115"/>
      <c r="P1713" s="115"/>
      <c r="Q1713" s="115"/>
      <c r="R1713" s="115"/>
      <c r="S1713" s="115"/>
      <c r="T1713" s="115"/>
      <c r="U1713" s="115"/>
      <c r="V1713" s="115"/>
      <c r="W1713" s="115"/>
      <c r="X1713" s="115"/>
      <c r="Y1713" s="115"/>
      <c r="Z1713" s="115"/>
      <c r="AA1713" s="115"/>
      <c r="AB1713" s="115"/>
      <c r="AC1713" s="115"/>
      <c r="AD1713" s="115"/>
      <c r="AE1713" s="115"/>
      <c r="AF1713" s="115"/>
      <c r="AG1713" s="115"/>
    </row>
    <row r="1714" spans="2:33">
      <c r="B1714" s="13"/>
      <c r="C1714" s="13"/>
      <c r="D1714" s="13"/>
      <c r="E1714" s="13"/>
      <c r="F1714" s="13"/>
      <c r="G1714" s="13"/>
      <c r="H1714" s="13"/>
      <c r="I1714" s="13"/>
      <c r="J1714" s="13"/>
      <c r="K1714" s="13"/>
      <c r="L1714" s="13"/>
      <c r="M1714" s="13"/>
      <c r="N1714" s="13"/>
      <c r="O1714" s="13"/>
      <c r="P1714" s="13"/>
      <c r="Q1714" s="13"/>
      <c r="R1714" s="13"/>
      <c r="S1714" s="13"/>
      <c r="T1714" s="13"/>
      <c r="U1714" s="13"/>
      <c r="V1714" s="13"/>
      <c r="W1714" s="13"/>
      <c r="X1714" s="13"/>
      <c r="Y1714" s="13"/>
      <c r="Z1714" s="13"/>
      <c r="AA1714" s="13"/>
      <c r="AB1714" s="13"/>
      <c r="AC1714" s="13"/>
      <c r="AD1714" s="13"/>
      <c r="AE1714" s="13"/>
      <c r="AF1714" s="13"/>
      <c r="AG1714" s="13"/>
    </row>
    <row r="1715" spans="2:33">
      <c r="B1715" s="13"/>
      <c r="C1715" s="13"/>
      <c r="D1715" s="13"/>
      <c r="E1715" s="13"/>
      <c r="F1715" s="13"/>
      <c r="G1715" s="13"/>
      <c r="H1715" s="13"/>
      <c r="I1715" s="13"/>
      <c r="J1715" s="13"/>
      <c r="K1715" s="13"/>
      <c r="L1715" s="13"/>
      <c r="M1715" s="13"/>
      <c r="N1715" s="13"/>
      <c r="O1715" s="13"/>
      <c r="P1715" s="13"/>
      <c r="Q1715" s="13"/>
      <c r="R1715" s="13"/>
      <c r="S1715" s="13"/>
      <c r="T1715" s="13"/>
      <c r="U1715" s="13"/>
      <c r="V1715" s="13"/>
      <c r="W1715" s="13"/>
      <c r="X1715" s="13"/>
      <c r="Y1715" s="13"/>
      <c r="Z1715" s="13"/>
      <c r="AA1715" s="13"/>
      <c r="AB1715" s="13"/>
      <c r="AC1715" s="13"/>
      <c r="AD1715" s="13"/>
      <c r="AE1715" s="13"/>
      <c r="AF1715" s="13"/>
      <c r="AG1715" s="13"/>
    </row>
    <row r="1716" spans="2:33">
      <c r="B1716" s="13"/>
      <c r="C1716" s="13"/>
      <c r="D1716" s="13"/>
      <c r="E1716" s="13"/>
      <c r="F1716" s="13"/>
      <c r="G1716" s="13"/>
      <c r="H1716" s="13"/>
      <c r="I1716" s="13"/>
      <c r="J1716" s="13"/>
      <c r="K1716" s="13"/>
      <c r="L1716" s="13"/>
      <c r="M1716" s="13"/>
      <c r="N1716" s="13"/>
      <c r="O1716" s="13"/>
      <c r="P1716" s="13"/>
      <c r="Q1716" s="13"/>
      <c r="R1716" s="13"/>
      <c r="S1716" s="13"/>
      <c r="T1716" s="13"/>
      <c r="U1716" s="13"/>
      <c r="V1716" s="13"/>
      <c r="W1716" s="13"/>
      <c r="X1716" s="13"/>
      <c r="Y1716" s="13"/>
      <c r="Z1716" s="13"/>
      <c r="AA1716" s="13"/>
      <c r="AB1716" s="13"/>
      <c r="AC1716" s="13"/>
      <c r="AD1716" s="13"/>
      <c r="AE1716" s="13"/>
      <c r="AF1716" s="13"/>
      <c r="AG1716" s="13"/>
    </row>
    <row r="1717" spans="2:33">
      <c r="B1717" s="13"/>
      <c r="C1717" s="13"/>
      <c r="D1717" s="13"/>
      <c r="E1717" s="13"/>
      <c r="F1717" s="13"/>
      <c r="G1717" s="13"/>
      <c r="H1717" s="13"/>
      <c r="I1717" s="13"/>
      <c r="J1717" s="13"/>
      <c r="K1717" s="13"/>
      <c r="L1717" s="13"/>
      <c r="M1717" s="13"/>
      <c r="N1717" s="13"/>
      <c r="O1717" s="13"/>
      <c r="P1717" s="13"/>
      <c r="Q1717" s="13"/>
      <c r="R1717" s="13"/>
      <c r="S1717" s="13"/>
      <c r="T1717" s="13"/>
      <c r="U1717" s="13"/>
      <c r="V1717" s="13"/>
      <c r="W1717" s="13"/>
      <c r="X1717" s="13"/>
      <c r="Y1717" s="13"/>
      <c r="Z1717" s="13"/>
      <c r="AA1717" s="13"/>
      <c r="AB1717" s="13"/>
      <c r="AC1717" s="13"/>
      <c r="AD1717" s="13"/>
      <c r="AE1717" s="13"/>
      <c r="AF1717" s="13"/>
      <c r="AG1717" s="13"/>
    </row>
    <row r="1718" spans="2:33">
      <c r="B1718" s="13"/>
      <c r="C1718" s="13"/>
      <c r="D1718" s="13"/>
      <c r="E1718" s="13"/>
      <c r="F1718" s="13"/>
      <c r="G1718" s="13"/>
      <c r="H1718" s="13"/>
      <c r="I1718" s="13"/>
      <c r="J1718" s="13"/>
      <c r="K1718" s="13"/>
      <c r="L1718" s="13"/>
      <c r="M1718" s="13"/>
      <c r="N1718" s="13"/>
      <c r="O1718" s="13"/>
      <c r="P1718" s="13"/>
      <c r="Q1718" s="13"/>
      <c r="R1718" s="13"/>
      <c r="S1718" s="13"/>
      <c r="T1718" s="13"/>
      <c r="U1718" s="13"/>
      <c r="V1718" s="13"/>
      <c r="W1718" s="13"/>
      <c r="X1718" s="13"/>
      <c r="Y1718" s="13"/>
      <c r="Z1718" s="13"/>
      <c r="AA1718" s="13"/>
      <c r="AB1718" s="13"/>
      <c r="AC1718" s="13"/>
      <c r="AD1718" s="13"/>
      <c r="AE1718" s="13"/>
      <c r="AF1718" s="13"/>
      <c r="AG1718" s="13"/>
    </row>
    <row r="1719" spans="2:33">
      <c r="B1719" s="13"/>
      <c r="C1719" s="13"/>
      <c r="D1719" s="13"/>
      <c r="E1719" s="13"/>
      <c r="F1719" s="13"/>
      <c r="G1719" s="13"/>
      <c r="H1719" s="13"/>
      <c r="I1719" s="13"/>
      <c r="J1719" s="13"/>
      <c r="K1719" s="13"/>
      <c r="L1719" s="13"/>
      <c r="M1719" s="13"/>
      <c r="N1719" s="13"/>
      <c r="O1719" s="13"/>
      <c r="P1719" s="13"/>
      <c r="Q1719" s="13"/>
      <c r="R1719" s="13"/>
      <c r="S1719" s="13"/>
      <c r="T1719" s="13"/>
      <c r="U1719" s="13"/>
      <c r="V1719" s="13"/>
      <c r="W1719" s="13"/>
      <c r="X1719" s="13"/>
      <c r="Y1719" s="13"/>
      <c r="Z1719" s="13"/>
      <c r="AA1719" s="13"/>
      <c r="AB1719" s="13"/>
      <c r="AC1719" s="13"/>
      <c r="AD1719" s="13"/>
      <c r="AE1719" s="13"/>
      <c r="AF1719" s="13"/>
      <c r="AG1719" s="13"/>
    </row>
    <row r="1720" spans="2:33">
      <c r="B1720" s="13"/>
      <c r="C1720" s="13"/>
      <c r="D1720" s="13"/>
      <c r="E1720" s="13"/>
      <c r="F1720" s="13"/>
      <c r="G1720" s="13"/>
      <c r="H1720" s="13"/>
      <c r="I1720" s="13"/>
      <c r="J1720" s="13"/>
      <c r="K1720" s="13"/>
      <c r="L1720" s="13"/>
      <c r="M1720" s="13"/>
      <c r="N1720" s="13"/>
      <c r="O1720" s="13"/>
      <c r="P1720" s="13"/>
      <c r="Q1720" s="13"/>
      <c r="R1720" s="13"/>
      <c r="S1720" s="13"/>
      <c r="T1720" s="13"/>
      <c r="U1720" s="13"/>
      <c r="V1720" s="13"/>
      <c r="W1720" s="13"/>
      <c r="X1720" s="13"/>
      <c r="Y1720" s="13"/>
      <c r="Z1720" s="13"/>
      <c r="AA1720" s="13"/>
      <c r="AB1720" s="13"/>
      <c r="AC1720" s="13"/>
      <c r="AD1720" s="13"/>
      <c r="AE1720" s="13"/>
      <c r="AF1720" s="13"/>
      <c r="AG1720" s="13"/>
    </row>
    <row r="1721" spans="2:33">
      <c r="B1721" s="13"/>
      <c r="C1721" s="13"/>
      <c r="D1721" s="13"/>
      <c r="E1721" s="13"/>
      <c r="F1721" s="13"/>
      <c r="G1721" s="13"/>
      <c r="H1721" s="13"/>
      <c r="I1721" s="13"/>
      <c r="J1721" s="13"/>
      <c r="K1721" s="13"/>
      <c r="L1721" s="13"/>
      <c r="M1721" s="13"/>
      <c r="N1721" s="13"/>
      <c r="O1721" s="13"/>
      <c r="P1721" s="13"/>
      <c r="Q1721" s="13"/>
      <c r="R1721" s="13"/>
      <c r="S1721" s="13"/>
      <c r="T1721" s="13"/>
      <c r="U1721" s="13"/>
      <c r="V1721" s="13"/>
      <c r="W1721" s="13"/>
      <c r="X1721" s="13"/>
      <c r="Y1721" s="13"/>
      <c r="Z1721" s="13"/>
      <c r="AA1721" s="13"/>
      <c r="AB1721" s="13"/>
      <c r="AC1721" s="13"/>
      <c r="AD1721" s="13"/>
      <c r="AE1721" s="13"/>
      <c r="AF1721" s="13"/>
      <c r="AG1721" s="13"/>
    </row>
    <row r="1722" spans="2:33">
      <c r="B1722" s="13"/>
      <c r="C1722" s="13"/>
      <c r="D1722" s="13"/>
      <c r="E1722" s="13"/>
      <c r="F1722" s="13"/>
      <c r="G1722" s="13"/>
      <c r="H1722" s="13"/>
      <c r="I1722" s="13"/>
      <c r="J1722" s="13"/>
      <c r="K1722" s="13"/>
      <c r="L1722" s="13"/>
      <c r="M1722" s="13"/>
      <c r="N1722" s="13"/>
      <c r="O1722" s="13"/>
      <c r="P1722" s="13"/>
      <c r="Q1722" s="13"/>
      <c r="R1722" s="13"/>
      <c r="S1722" s="13"/>
      <c r="T1722" s="13"/>
      <c r="U1722" s="13"/>
      <c r="V1722" s="13"/>
      <c r="W1722" s="13"/>
      <c r="X1722" s="13"/>
      <c r="Y1722" s="13"/>
      <c r="Z1722" s="13"/>
      <c r="AA1722" s="13"/>
      <c r="AB1722" s="13"/>
      <c r="AC1722" s="13"/>
      <c r="AD1722" s="13"/>
      <c r="AE1722" s="13"/>
      <c r="AF1722" s="13"/>
      <c r="AG1722" s="13"/>
    </row>
    <row r="1723" spans="2:33">
      <c r="B1723" s="13"/>
      <c r="C1723" s="13"/>
      <c r="D1723" s="13"/>
      <c r="E1723" s="13"/>
      <c r="F1723" s="13"/>
      <c r="G1723" s="13"/>
      <c r="H1723" s="13"/>
      <c r="I1723" s="13"/>
      <c r="J1723" s="13"/>
      <c r="K1723" s="13"/>
      <c r="L1723" s="13"/>
      <c r="M1723" s="13"/>
      <c r="N1723" s="13"/>
      <c r="O1723" s="13"/>
      <c r="P1723" s="13"/>
      <c r="Q1723" s="13"/>
      <c r="R1723" s="13"/>
      <c r="S1723" s="13"/>
      <c r="T1723" s="13"/>
      <c r="U1723" s="13"/>
      <c r="V1723" s="13"/>
      <c r="W1723" s="13"/>
      <c r="X1723" s="13"/>
      <c r="Y1723" s="13"/>
      <c r="Z1723" s="13"/>
      <c r="AA1723" s="13"/>
      <c r="AB1723" s="13"/>
      <c r="AC1723" s="13"/>
      <c r="AD1723" s="13"/>
      <c r="AE1723" s="13"/>
      <c r="AF1723" s="13"/>
      <c r="AG1723" s="13"/>
    </row>
    <row r="1724" spans="2:33">
      <c r="B1724" s="13"/>
      <c r="C1724" s="13"/>
      <c r="D1724" s="13"/>
      <c r="E1724" s="13"/>
      <c r="F1724" s="13"/>
      <c r="G1724" s="13"/>
      <c r="H1724" s="13"/>
      <c r="I1724" s="13"/>
      <c r="J1724" s="13"/>
      <c r="K1724" s="13"/>
      <c r="L1724" s="13"/>
      <c r="M1724" s="13"/>
      <c r="N1724" s="13"/>
      <c r="O1724" s="13"/>
      <c r="P1724" s="13"/>
      <c r="Q1724" s="13"/>
      <c r="R1724" s="13"/>
      <c r="S1724" s="13"/>
      <c r="T1724" s="13"/>
      <c r="U1724" s="13"/>
      <c r="V1724" s="13"/>
      <c r="W1724" s="13"/>
      <c r="X1724" s="13"/>
      <c r="Y1724" s="13"/>
      <c r="Z1724" s="13"/>
      <c r="AA1724" s="13"/>
      <c r="AB1724" s="13"/>
      <c r="AC1724" s="13"/>
      <c r="AD1724" s="13"/>
      <c r="AE1724" s="13"/>
      <c r="AF1724" s="13"/>
      <c r="AG1724" s="13"/>
    </row>
    <row r="1728" spans="2:33">
      <c r="B1728" s="13"/>
      <c r="C1728" s="13"/>
      <c r="D1728" s="13"/>
      <c r="E1728" s="13"/>
      <c r="F1728" s="13"/>
      <c r="G1728" s="13"/>
      <c r="H1728" s="13"/>
      <c r="I1728" s="13"/>
      <c r="J1728" s="13"/>
      <c r="K1728" s="13"/>
      <c r="L1728" s="13"/>
      <c r="M1728" s="13"/>
      <c r="N1728" s="13"/>
      <c r="O1728" s="13"/>
      <c r="P1728" s="13"/>
      <c r="Q1728" s="13"/>
      <c r="R1728" s="13"/>
      <c r="S1728" s="13"/>
      <c r="T1728" s="13"/>
      <c r="U1728" s="13"/>
      <c r="V1728" s="13"/>
      <c r="W1728" s="13"/>
      <c r="X1728" s="13"/>
      <c r="Y1728" s="13"/>
      <c r="Z1728" s="13"/>
      <c r="AA1728" s="13"/>
      <c r="AB1728" s="13"/>
      <c r="AC1728" s="13"/>
      <c r="AD1728" s="13"/>
      <c r="AE1728" s="13"/>
      <c r="AF1728" s="13"/>
      <c r="AG1728" s="13"/>
    </row>
    <row r="1989" spans="2:33">
      <c r="B1989" s="13"/>
      <c r="C1989" s="13"/>
      <c r="D1989" s="13"/>
      <c r="E1989" s="13"/>
      <c r="F1989" s="13"/>
      <c r="G1989" s="13"/>
      <c r="H1989" s="13"/>
      <c r="I1989" s="13"/>
      <c r="J1989" s="13"/>
      <c r="K1989" s="13"/>
      <c r="L1989" s="13"/>
      <c r="M1989" s="13"/>
      <c r="N1989" s="13"/>
      <c r="O1989" s="13"/>
      <c r="P1989" s="13"/>
      <c r="Q1989" s="13"/>
      <c r="R1989" s="13"/>
      <c r="S1989" s="13"/>
      <c r="T1989" s="13"/>
      <c r="U1989" s="13"/>
      <c r="V1989" s="13"/>
      <c r="W1989" s="13"/>
      <c r="X1989" s="13"/>
      <c r="Y1989" s="13"/>
      <c r="Z1989" s="13"/>
      <c r="AA1989" s="13"/>
      <c r="AB1989" s="13"/>
      <c r="AC1989" s="13"/>
      <c r="AD1989" s="13"/>
      <c r="AE1989" s="13"/>
      <c r="AF1989" s="13"/>
      <c r="AG1989" s="13"/>
    </row>
    <row r="1990" spans="2:33">
      <c r="B1990" s="115"/>
      <c r="C1990" s="115"/>
      <c r="D1990" s="115"/>
      <c r="E1990" s="115"/>
      <c r="F1990" s="115"/>
      <c r="G1990" s="115"/>
      <c r="H1990" s="115"/>
      <c r="I1990" s="115"/>
      <c r="J1990" s="115"/>
      <c r="K1990" s="115"/>
      <c r="L1990" s="115"/>
      <c r="M1990" s="115"/>
      <c r="N1990" s="115"/>
      <c r="O1990" s="115"/>
      <c r="P1990" s="115"/>
      <c r="Q1990" s="115"/>
      <c r="R1990" s="115"/>
      <c r="S1990" s="115"/>
      <c r="T1990" s="115"/>
      <c r="U1990" s="115"/>
      <c r="V1990" s="115"/>
      <c r="W1990" s="115"/>
      <c r="X1990" s="115"/>
      <c r="Y1990" s="115"/>
      <c r="Z1990" s="115"/>
      <c r="AA1990" s="115"/>
      <c r="AB1990" s="115"/>
      <c r="AC1990" s="115"/>
      <c r="AD1990" s="115"/>
      <c r="AE1990" s="115"/>
      <c r="AF1990" s="115"/>
      <c r="AG1990" s="115"/>
    </row>
    <row r="1998" spans="2:33">
      <c r="B1998" s="13"/>
      <c r="C1998" s="13"/>
      <c r="D1998" s="13"/>
      <c r="E1998" s="13"/>
      <c r="F1998" s="13"/>
      <c r="G1998" s="13"/>
      <c r="H1998" s="13"/>
      <c r="I1998" s="13"/>
      <c r="J1998" s="13"/>
      <c r="K1998" s="13"/>
      <c r="L1998" s="13"/>
      <c r="M1998" s="13"/>
      <c r="N1998" s="13"/>
      <c r="O1998" s="13"/>
      <c r="P1998" s="13"/>
      <c r="Q1998" s="13"/>
      <c r="R1998" s="13"/>
      <c r="S1998" s="13"/>
      <c r="T1998" s="13"/>
      <c r="U1998" s="13"/>
      <c r="V1998" s="13"/>
      <c r="W1998" s="13"/>
      <c r="X1998" s="13"/>
      <c r="Y1998" s="13"/>
      <c r="Z1998" s="13"/>
      <c r="AA1998" s="13"/>
      <c r="AB1998" s="13"/>
      <c r="AC1998" s="13"/>
      <c r="AD1998" s="13"/>
      <c r="AE1998" s="13"/>
      <c r="AF1998" s="13"/>
      <c r="AG1998" s="13"/>
    </row>
    <row r="1999" spans="2:33">
      <c r="B1999" s="13"/>
      <c r="C1999" s="13"/>
      <c r="D1999" s="13"/>
      <c r="E1999" s="13"/>
      <c r="F1999" s="13"/>
      <c r="G1999" s="13"/>
      <c r="H1999" s="13"/>
      <c r="I1999" s="13"/>
      <c r="J1999" s="13"/>
      <c r="K1999" s="13"/>
      <c r="L1999" s="13"/>
      <c r="M1999" s="13"/>
      <c r="N1999" s="13"/>
      <c r="O1999" s="13"/>
      <c r="P1999" s="13"/>
      <c r="Q1999" s="13"/>
      <c r="R1999" s="13"/>
      <c r="S1999" s="13"/>
      <c r="T1999" s="13"/>
      <c r="U1999" s="13"/>
      <c r="V1999" s="13"/>
      <c r="W1999" s="13"/>
      <c r="X1999" s="13"/>
      <c r="Y1999" s="13"/>
      <c r="Z1999" s="13"/>
      <c r="AA1999" s="13"/>
      <c r="AB1999" s="13"/>
      <c r="AC1999" s="13"/>
      <c r="AD1999" s="13"/>
      <c r="AE1999" s="13"/>
      <c r="AF1999" s="13"/>
      <c r="AG1999" s="13"/>
    </row>
    <row r="2000" spans="2:33">
      <c r="B2000" s="13"/>
      <c r="C2000" s="13"/>
      <c r="D2000" s="13"/>
      <c r="E2000" s="13"/>
      <c r="F2000" s="13"/>
      <c r="G2000" s="13"/>
      <c r="H2000" s="13"/>
      <c r="I2000" s="13"/>
      <c r="J2000" s="13"/>
      <c r="K2000" s="13"/>
      <c r="L2000" s="13"/>
      <c r="M2000" s="13"/>
      <c r="N2000" s="13"/>
      <c r="O2000" s="13"/>
      <c r="P2000" s="13"/>
      <c r="Q2000" s="13"/>
      <c r="R2000" s="13"/>
      <c r="S2000" s="13"/>
      <c r="T2000" s="13"/>
      <c r="U2000" s="13"/>
      <c r="V2000" s="13"/>
      <c r="W2000" s="13"/>
      <c r="X2000" s="13"/>
      <c r="Y2000" s="13"/>
      <c r="Z2000" s="13"/>
      <c r="AA2000" s="13"/>
      <c r="AB2000" s="13"/>
      <c r="AC2000" s="13"/>
      <c r="AD2000" s="13"/>
      <c r="AE2000" s="13"/>
      <c r="AF2000" s="13"/>
      <c r="AG2000" s="13"/>
    </row>
    <row r="2324" spans="2:33">
      <c r="B2324" s="13"/>
      <c r="C2324" s="13"/>
      <c r="D2324" s="13"/>
      <c r="E2324" s="13"/>
      <c r="F2324" s="13"/>
      <c r="G2324" s="13"/>
      <c r="H2324" s="13"/>
      <c r="I2324" s="13"/>
      <c r="J2324" s="13"/>
      <c r="K2324" s="13"/>
      <c r="L2324" s="13"/>
      <c r="M2324" s="13"/>
      <c r="N2324" s="13"/>
      <c r="O2324" s="13"/>
      <c r="P2324" s="13"/>
      <c r="Q2324" s="13"/>
      <c r="R2324" s="13"/>
      <c r="S2324" s="13"/>
      <c r="T2324" s="13"/>
      <c r="U2324" s="13"/>
      <c r="V2324" s="13"/>
      <c r="W2324" s="13"/>
      <c r="X2324" s="13"/>
      <c r="Y2324" s="13"/>
      <c r="Z2324" s="13"/>
      <c r="AA2324" s="13"/>
      <c r="AB2324" s="13"/>
      <c r="AC2324" s="13"/>
      <c r="AD2324" s="13"/>
      <c r="AE2324" s="13"/>
      <c r="AF2324" s="13"/>
      <c r="AG2324" s="13"/>
    </row>
    <row r="2325" spans="2:33">
      <c r="B2325" s="115"/>
      <c r="C2325" s="115"/>
      <c r="D2325" s="115"/>
      <c r="E2325" s="115"/>
      <c r="F2325" s="115"/>
      <c r="G2325" s="115"/>
      <c r="H2325" s="115"/>
      <c r="I2325" s="115"/>
      <c r="J2325" s="115"/>
      <c r="K2325" s="115"/>
      <c r="L2325" s="115"/>
      <c r="M2325" s="115"/>
      <c r="N2325" s="115"/>
      <c r="O2325" s="115"/>
      <c r="P2325" s="115"/>
      <c r="Q2325" s="115"/>
      <c r="R2325" s="115"/>
      <c r="S2325" s="115"/>
      <c r="T2325" s="115"/>
      <c r="U2325" s="115"/>
      <c r="V2325" s="115"/>
      <c r="W2325" s="115"/>
      <c r="X2325" s="115"/>
      <c r="Y2325" s="115"/>
      <c r="Z2325" s="115"/>
      <c r="AA2325" s="115"/>
      <c r="AB2325" s="115"/>
      <c r="AC2325" s="115"/>
      <c r="AD2325" s="115"/>
      <c r="AE2325" s="115"/>
      <c r="AF2325" s="115"/>
      <c r="AG2325" s="115"/>
    </row>
    <row r="2327" spans="2:33">
      <c r="B2327" s="13"/>
      <c r="C2327" s="13"/>
      <c r="D2327" s="13"/>
      <c r="E2327" s="13"/>
      <c r="F2327" s="13"/>
      <c r="G2327" s="13"/>
      <c r="H2327" s="13"/>
      <c r="I2327" s="13"/>
      <c r="J2327" s="13"/>
      <c r="K2327" s="13"/>
      <c r="L2327" s="13"/>
      <c r="M2327" s="13"/>
      <c r="N2327" s="13"/>
      <c r="O2327" s="13"/>
      <c r="P2327" s="13"/>
      <c r="Q2327" s="13"/>
      <c r="R2327" s="13"/>
      <c r="S2327" s="13"/>
      <c r="T2327" s="13"/>
      <c r="U2327" s="13"/>
      <c r="V2327" s="13"/>
      <c r="W2327" s="13"/>
      <c r="X2327" s="13"/>
      <c r="Y2327" s="13"/>
      <c r="Z2327" s="13"/>
      <c r="AA2327" s="13"/>
      <c r="AB2327" s="13"/>
      <c r="AC2327" s="13"/>
      <c r="AD2327" s="13"/>
      <c r="AE2327" s="13"/>
      <c r="AF2327" s="13"/>
      <c r="AG2327" s="13"/>
    </row>
    <row r="2328" spans="2:33">
      <c r="B2328" s="13"/>
      <c r="C2328" s="13"/>
      <c r="D2328" s="13"/>
      <c r="E2328" s="13"/>
      <c r="F2328" s="13"/>
      <c r="G2328" s="13"/>
      <c r="H2328" s="13"/>
      <c r="I2328" s="13"/>
      <c r="J2328" s="13"/>
      <c r="K2328" s="13"/>
      <c r="L2328" s="13"/>
      <c r="M2328" s="13"/>
      <c r="N2328" s="13"/>
      <c r="O2328" s="13"/>
      <c r="P2328" s="13"/>
      <c r="Q2328" s="13"/>
      <c r="R2328" s="13"/>
      <c r="S2328" s="13"/>
      <c r="T2328" s="13"/>
      <c r="U2328" s="13"/>
      <c r="V2328" s="13"/>
      <c r="W2328" s="13"/>
      <c r="X2328" s="13"/>
      <c r="Y2328" s="13"/>
      <c r="Z2328" s="13"/>
      <c r="AA2328" s="13"/>
      <c r="AB2328" s="13"/>
      <c r="AC2328" s="13"/>
      <c r="AD2328" s="13"/>
      <c r="AE2328" s="13"/>
      <c r="AF2328" s="13"/>
      <c r="AG2328" s="13"/>
    </row>
    <row r="2329" spans="2:33">
      <c r="B2329" s="13"/>
      <c r="C2329" s="13"/>
      <c r="D2329" s="13"/>
      <c r="E2329" s="13"/>
      <c r="F2329" s="13"/>
      <c r="G2329" s="13"/>
      <c r="H2329" s="13"/>
      <c r="I2329" s="13"/>
      <c r="J2329" s="13"/>
      <c r="K2329" s="13"/>
      <c r="L2329" s="13"/>
      <c r="M2329" s="13"/>
      <c r="N2329" s="13"/>
      <c r="O2329" s="13"/>
      <c r="P2329" s="13"/>
      <c r="Q2329" s="13"/>
      <c r="R2329" s="13"/>
      <c r="S2329" s="13"/>
      <c r="T2329" s="13"/>
      <c r="U2329" s="13"/>
      <c r="V2329" s="13"/>
      <c r="W2329" s="13"/>
      <c r="X2329" s="13"/>
      <c r="Y2329" s="13"/>
      <c r="Z2329" s="13"/>
      <c r="AA2329" s="13"/>
      <c r="AB2329" s="13"/>
      <c r="AC2329" s="13"/>
      <c r="AD2329" s="13"/>
      <c r="AE2329" s="13"/>
      <c r="AF2329" s="13"/>
      <c r="AG2329" s="13"/>
    </row>
    <row r="2330" spans="2:33">
      <c r="B2330" s="13"/>
      <c r="C2330" s="13"/>
      <c r="D2330" s="13"/>
      <c r="E2330" s="13"/>
      <c r="F2330" s="13"/>
      <c r="G2330" s="13"/>
      <c r="H2330" s="13"/>
      <c r="I2330" s="13"/>
      <c r="J2330" s="13"/>
      <c r="K2330" s="13"/>
      <c r="L2330" s="13"/>
      <c r="M2330" s="13"/>
      <c r="N2330" s="13"/>
      <c r="O2330" s="13"/>
      <c r="P2330" s="13"/>
      <c r="Q2330" s="13"/>
      <c r="R2330" s="13"/>
      <c r="S2330" s="13"/>
      <c r="T2330" s="13"/>
      <c r="U2330" s="13"/>
      <c r="V2330" s="13"/>
      <c r="W2330" s="13"/>
      <c r="X2330" s="13"/>
      <c r="Y2330" s="13"/>
      <c r="Z2330" s="13"/>
      <c r="AA2330" s="13"/>
      <c r="AB2330" s="13"/>
      <c r="AC2330" s="13"/>
      <c r="AD2330" s="13"/>
      <c r="AE2330" s="13"/>
      <c r="AF2330" s="13"/>
      <c r="AG2330" s="13"/>
    </row>
    <row r="2331" spans="2:33">
      <c r="B2331" s="13"/>
      <c r="C2331" s="13"/>
      <c r="D2331" s="13"/>
      <c r="E2331" s="13"/>
      <c r="F2331" s="13"/>
      <c r="G2331" s="13"/>
      <c r="H2331" s="13"/>
      <c r="I2331" s="13"/>
      <c r="J2331" s="13"/>
      <c r="K2331" s="13"/>
      <c r="L2331" s="13"/>
      <c r="M2331" s="13"/>
      <c r="N2331" s="13"/>
      <c r="O2331" s="13"/>
      <c r="P2331" s="13"/>
      <c r="Q2331" s="13"/>
      <c r="R2331" s="13"/>
      <c r="S2331" s="13"/>
      <c r="T2331" s="13"/>
      <c r="U2331" s="13"/>
      <c r="V2331" s="13"/>
      <c r="W2331" s="13"/>
      <c r="X2331" s="13"/>
      <c r="Y2331" s="13"/>
      <c r="Z2331" s="13"/>
      <c r="AA2331" s="13"/>
      <c r="AB2331" s="13"/>
      <c r="AC2331" s="13"/>
      <c r="AD2331" s="13"/>
      <c r="AE2331" s="13"/>
      <c r="AF2331" s="13"/>
      <c r="AG2331" s="13"/>
    </row>
    <row r="2332" spans="2:33">
      <c r="B2332" s="13"/>
      <c r="C2332" s="13"/>
      <c r="D2332" s="13"/>
      <c r="E2332" s="13"/>
      <c r="F2332" s="13"/>
      <c r="G2332" s="13"/>
      <c r="H2332" s="13"/>
      <c r="I2332" s="13"/>
      <c r="J2332" s="13"/>
      <c r="K2332" s="13"/>
      <c r="L2332" s="13"/>
      <c r="M2332" s="13"/>
      <c r="N2332" s="13"/>
      <c r="O2332" s="13"/>
      <c r="P2332" s="13"/>
      <c r="Q2332" s="13"/>
      <c r="R2332" s="13"/>
      <c r="S2332" s="13"/>
      <c r="T2332" s="13"/>
      <c r="U2332" s="13"/>
      <c r="V2332" s="13"/>
      <c r="W2332" s="13"/>
      <c r="X2332" s="13"/>
      <c r="Y2332" s="13"/>
      <c r="Z2332" s="13"/>
      <c r="AA2332" s="13"/>
      <c r="AB2332" s="13"/>
      <c r="AC2332" s="13"/>
      <c r="AD2332" s="13"/>
      <c r="AE2332" s="13"/>
      <c r="AF2332" s="13"/>
      <c r="AG2332" s="13"/>
    </row>
    <row r="2333" spans="2:33">
      <c r="B2333" s="13"/>
      <c r="C2333" s="13"/>
      <c r="D2333" s="13"/>
      <c r="E2333" s="13"/>
      <c r="F2333" s="13"/>
      <c r="G2333" s="13"/>
      <c r="H2333" s="13"/>
      <c r="I2333" s="13"/>
      <c r="J2333" s="13"/>
      <c r="K2333" s="13"/>
      <c r="L2333" s="13"/>
      <c r="M2333" s="13"/>
      <c r="N2333" s="13"/>
      <c r="O2333" s="13"/>
      <c r="P2333" s="13"/>
      <c r="Q2333" s="13"/>
      <c r="R2333" s="13"/>
      <c r="S2333" s="13"/>
      <c r="T2333" s="13"/>
      <c r="U2333" s="13"/>
      <c r="V2333" s="13"/>
      <c r="W2333" s="13"/>
      <c r="X2333" s="13"/>
      <c r="Y2333" s="13"/>
      <c r="Z2333" s="13"/>
      <c r="AA2333" s="13"/>
      <c r="AB2333" s="13"/>
      <c r="AC2333" s="13"/>
      <c r="AD2333" s="13"/>
      <c r="AE2333" s="13"/>
      <c r="AF2333" s="13"/>
      <c r="AG2333" s="13"/>
    </row>
    <row r="2334" spans="2:33">
      <c r="B2334" s="13"/>
      <c r="C2334" s="13"/>
      <c r="D2334" s="13"/>
      <c r="E2334" s="13"/>
      <c r="F2334" s="13"/>
      <c r="G2334" s="13"/>
      <c r="H2334" s="13"/>
      <c r="I2334" s="13"/>
      <c r="J2334" s="13"/>
      <c r="K2334" s="13"/>
      <c r="L2334" s="13"/>
      <c r="M2334" s="13"/>
      <c r="N2334" s="13"/>
      <c r="O2334" s="13"/>
      <c r="P2334" s="13"/>
      <c r="Q2334" s="13"/>
      <c r="R2334" s="13"/>
      <c r="S2334" s="13"/>
      <c r="T2334" s="13"/>
      <c r="U2334" s="13"/>
      <c r="V2334" s="13"/>
      <c r="W2334" s="13"/>
      <c r="X2334" s="13"/>
      <c r="Y2334" s="13"/>
      <c r="Z2334" s="13"/>
      <c r="AA2334" s="13"/>
      <c r="AB2334" s="13"/>
      <c r="AC2334" s="13"/>
      <c r="AD2334" s="13"/>
      <c r="AE2334" s="13"/>
      <c r="AF2334" s="13"/>
      <c r="AG2334" s="13"/>
    </row>
    <row r="2335" spans="2:33">
      <c r="B2335" s="13"/>
      <c r="C2335" s="13"/>
      <c r="D2335" s="13"/>
      <c r="E2335" s="13"/>
      <c r="F2335" s="13"/>
      <c r="G2335" s="13"/>
      <c r="H2335" s="13"/>
      <c r="I2335" s="13"/>
      <c r="J2335" s="13"/>
      <c r="K2335" s="13"/>
      <c r="L2335" s="13"/>
      <c r="M2335" s="13"/>
      <c r="N2335" s="13"/>
      <c r="O2335" s="13"/>
      <c r="P2335" s="13"/>
      <c r="Q2335" s="13"/>
      <c r="R2335" s="13"/>
      <c r="S2335" s="13"/>
      <c r="T2335" s="13"/>
      <c r="U2335" s="13"/>
      <c r="V2335" s="13"/>
      <c r="W2335" s="13"/>
      <c r="X2335" s="13"/>
      <c r="Y2335" s="13"/>
      <c r="Z2335" s="13"/>
      <c r="AA2335" s="13"/>
      <c r="AB2335" s="13"/>
      <c r="AC2335" s="13"/>
      <c r="AD2335" s="13"/>
      <c r="AE2335" s="13"/>
      <c r="AF2335" s="13"/>
      <c r="AG2335" s="13"/>
    </row>
    <row r="2336" spans="2:33">
      <c r="B2336" s="13"/>
      <c r="C2336" s="13"/>
      <c r="D2336" s="13"/>
      <c r="E2336" s="13"/>
      <c r="F2336" s="13"/>
      <c r="G2336" s="13"/>
      <c r="H2336" s="13"/>
      <c r="I2336" s="13"/>
      <c r="J2336" s="13"/>
      <c r="K2336" s="13"/>
      <c r="L2336" s="13"/>
      <c r="M2336" s="13"/>
      <c r="N2336" s="13"/>
      <c r="O2336" s="13"/>
      <c r="P2336" s="13"/>
      <c r="Q2336" s="13"/>
      <c r="R2336" s="13"/>
      <c r="S2336" s="13"/>
      <c r="T2336" s="13"/>
      <c r="U2336" s="13"/>
      <c r="V2336" s="13"/>
      <c r="W2336" s="13"/>
      <c r="X2336" s="13"/>
      <c r="Y2336" s="13"/>
      <c r="Z2336" s="13"/>
      <c r="AA2336" s="13"/>
      <c r="AB2336" s="13"/>
      <c r="AC2336" s="13"/>
      <c r="AD2336" s="13"/>
      <c r="AE2336" s="13"/>
      <c r="AF2336" s="13"/>
      <c r="AG2336" s="13"/>
    </row>
    <row r="2644" spans="2:33">
      <c r="B2644" s="13"/>
      <c r="C2644" s="13"/>
      <c r="D2644" s="13"/>
      <c r="E2644" s="13"/>
      <c r="F2644" s="13"/>
      <c r="G2644" s="13"/>
      <c r="H2644" s="13"/>
      <c r="I2644" s="13"/>
      <c r="J2644" s="13"/>
      <c r="K2644" s="13"/>
      <c r="L2644" s="13"/>
      <c r="M2644" s="13"/>
      <c r="N2644" s="13"/>
      <c r="O2644" s="13"/>
      <c r="P2644" s="13"/>
      <c r="Q2644" s="13"/>
      <c r="R2644" s="13"/>
      <c r="S2644" s="13"/>
      <c r="T2644" s="13"/>
      <c r="U2644" s="13"/>
      <c r="V2644" s="13"/>
      <c r="W2644" s="13"/>
      <c r="X2644" s="13"/>
      <c r="Y2644" s="13"/>
      <c r="Z2644" s="13"/>
      <c r="AA2644" s="13"/>
      <c r="AB2644" s="13"/>
      <c r="AC2644" s="13"/>
      <c r="AD2644" s="13"/>
      <c r="AE2644" s="13"/>
      <c r="AF2644" s="13"/>
      <c r="AG2644" s="13"/>
    </row>
    <row r="2645" spans="2:33">
      <c r="B2645" s="115"/>
      <c r="C2645" s="115"/>
      <c r="D2645" s="115"/>
      <c r="E2645" s="115"/>
      <c r="F2645" s="115"/>
      <c r="G2645" s="115"/>
      <c r="H2645" s="115"/>
      <c r="I2645" s="115"/>
      <c r="J2645" s="115"/>
      <c r="K2645" s="115"/>
      <c r="L2645" s="115"/>
      <c r="M2645" s="115"/>
      <c r="N2645" s="115"/>
      <c r="O2645" s="115"/>
      <c r="P2645" s="115"/>
      <c r="Q2645" s="115"/>
      <c r="R2645" s="115"/>
      <c r="S2645" s="115"/>
      <c r="T2645" s="115"/>
      <c r="U2645" s="115"/>
      <c r="V2645" s="115"/>
      <c r="W2645" s="115"/>
      <c r="X2645" s="115"/>
      <c r="Y2645" s="115"/>
      <c r="Z2645" s="115"/>
      <c r="AA2645" s="115"/>
      <c r="AB2645" s="115"/>
      <c r="AC2645" s="115"/>
      <c r="AD2645" s="115"/>
      <c r="AE2645" s="115"/>
      <c r="AF2645" s="115"/>
      <c r="AG2645" s="115"/>
    </row>
    <row r="2647" spans="2:33">
      <c r="B2647" s="13"/>
      <c r="C2647" s="13"/>
      <c r="D2647" s="13"/>
      <c r="E2647" s="13"/>
      <c r="F2647" s="13"/>
      <c r="G2647" s="13"/>
      <c r="H2647" s="13"/>
      <c r="I2647" s="13"/>
      <c r="J2647" s="13"/>
      <c r="K2647" s="13"/>
      <c r="L2647" s="13"/>
      <c r="M2647" s="13"/>
      <c r="N2647" s="13"/>
      <c r="O2647" s="13"/>
      <c r="P2647" s="13"/>
      <c r="Q2647" s="13"/>
      <c r="R2647" s="13"/>
      <c r="S2647" s="13"/>
      <c r="T2647" s="13"/>
      <c r="U2647" s="13"/>
      <c r="V2647" s="13"/>
      <c r="W2647" s="13"/>
      <c r="X2647" s="13"/>
      <c r="Y2647" s="13"/>
      <c r="Z2647" s="13"/>
      <c r="AA2647" s="13"/>
      <c r="AB2647" s="13"/>
      <c r="AC2647" s="13"/>
      <c r="AD2647" s="13"/>
      <c r="AE2647" s="13"/>
      <c r="AF2647" s="13"/>
      <c r="AG2647" s="13"/>
    </row>
    <row r="2648" spans="2:33">
      <c r="B2648" s="13"/>
      <c r="C2648" s="13"/>
      <c r="D2648" s="13"/>
      <c r="E2648" s="13"/>
      <c r="F2648" s="13"/>
      <c r="G2648" s="13"/>
      <c r="H2648" s="13"/>
      <c r="I2648" s="13"/>
      <c r="J2648" s="13"/>
      <c r="K2648" s="13"/>
      <c r="L2648" s="13"/>
      <c r="M2648" s="13"/>
      <c r="N2648" s="13"/>
      <c r="O2648" s="13"/>
      <c r="P2648" s="13"/>
      <c r="Q2648" s="13"/>
      <c r="R2648" s="13"/>
      <c r="S2648" s="13"/>
      <c r="T2648" s="13"/>
      <c r="U2648" s="13"/>
      <c r="V2648" s="13"/>
      <c r="W2648" s="13"/>
      <c r="X2648" s="13"/>
      <c r="Y2648" s="13"/>
      <c r="Z2648" s="13"/>
      <c r="AA2648" s="13"/>
      <c r="AB2648" s="13"/>
      <c r="AC2648" s="13"/>
      <c r="AD2648" s="13"/>
      <c r="AE2648" s="13"/>
      <c r="AF2648" s="13"/>
      <c r="AG2648" s="13"/>
    </row>
    <row r="2649" spans="2:33">
      <c r="B2649" s="13"/>
      <c r="C2649" s="13"/>
      <c r="D2649" s="13"/>
      <c r="E2649" s="13"/>
      <c r="F2649" s="13"/>
      <c r="G2649" s="13"/>
      <c r="H2649" s="13"/>
      <c r="I2649" s="13"/>
      <c r="J2649" s="13"/>
      <c r="K2649" s="13"/>
      <c r="L2649" s="13"/>
      <c r="M2649" s="13"/>
      <c r="N2649" s="13"/>
      <c r="O2649" s="13"/>
      <c r="P2649" s="13"/>
      <c r="Q2649" s="13"/>
      <c r="R2649" s="13"/>
      <c r="S2649" s="13"/>
      <c r="T2649" s="13"/>
      <c r="U2649" s="13"/>
      <c r="V2649" s="13"/>
      <c r="W2649" s="13"/>
      <c r="X2649" s="13"/>
      <c r="Y2649" s="13"/>
      <c r="Z2649" s="13"/>
      <c r="AA2649" s="13"/>
      <c r="AB2649" s="13"/>
      <c r="AC2649" s="13"/>
      <c r="AD2649" s="13"/>
      <c r="AE2649" s="13"/>
      <c r="AF2649" s="13"/>
      <c r="AG2649" s="13"/>
    </row>
    <row r="2650" spans="2:33">
      <c r="B2650" s="13"/>
      <c r="C2650" s="13"/>
      <c r="D2650" s="13"/>
      <c r="E2650" s="13"/>
      <c r="F2650" s="13"/>
      <c r="G2650" s="13"/>
      <c r="H2650" s="13"/>
      <c r="I2650" s="13"/>
      <c r="J2650" s="13"/>
      <c r="K2650" s="13"/>
      <c r="L2650" s="13"/>
      <c r="M2650" s="13"/>
      <c r="N2650" s="13"/>
      <c r="O2650" s="13"/>
      <c r="P2650" s="13"/>
      <c r="Q2650" s="13"/>
      <c r="R2650" s="13"/>
      <c r="S2650" s="13"/>
      <c r="T2650" s="13"/>
      <c r="U2650" s="13"/>
      <c r="V2650" s="13"/>
      <c r="W2650" s="13"/>
      <c r="X2650" s="13"/>
      <c r="Y2650" s="13"/>
      <c r="Z2650" s="13"/>
      <c r="AA2650" s="13"/>
      <c r="AB2650" s="13"/>
      <c r="AC2650" s="13"/>
      <c r="AD2650" s="13"/>
      <c r="AE2650" s="13"/>
      <c r="AF2650" s="13"/>
      <c r="AG2650" s="13"/>
    </row>
    <row r="2651" spans="2:33">
      <c r="B2651" s="13"/>
      <c r="C2651" s="13"/>
      <c r="D2651" s="13"/>
      <c r="E2651" s="13"/>
      <c r="F2651" s="13"/>
      <c r="G2651" s="13"/>
      <c r="H2651" s="13"/>
      <c r="I2651" s="13"/>
      <c r="J2651" s="13"/>
      <c r="K2651" s="13"/>
      <c r="L2651" s="13"/>
      <c r="M2651" s="13"/>
      <c r="N2651" s="13"/>
      <c r="O2651" s="13"/>
      <c r="P2651" s="13"/>
      <c r="Q2651" s="13"/>
      <c r="R2651" s="13"/>
      <c r="S2651" s="13"/>
      <c r="T2651" s="13"/>
      <c r="U2651" s="13"/>
      <c r="V2651" s="13"/>
      <c r="W2651" s="13"/>
      <c r="X2651" s="13"/>
      <c r="Y2651" s="13"/>
      <c r="Z2651" s="13"/>
      <c r="AA2651" s="13"/>
      <c r="AB2651" s="13"/>
      <c r="AC2651" s="13"/>
      <c r="AD2651" s="13"/>
      <c r="AE2651" s="13"/>
      <c r="AF2651" s="13"/>
      <c r="AG2651" s="13"/>
    </row>
    <row r="2652" spans="2:33">
      <c r="B2652" s="13"/>
      <c r="C2652" s="13"/>
      <c r="D2652" s="13"/>
      <c r="E2652" s="13"/>
      <c r="F2652" s="13"/>
      <c r="G2652" s="13"/>
      <c r="H2652" s="13"/>
      <c r="I2652" s="13"/>
      <c r="J2652" s="13"/>
      <c r="K2652" s="13"/>
      <c r="L2652" s="13"/>
      <c r="M2652" s="13"/>
      <c r="N2652" s="13"/>
      <c r="O2652" s="13"/>
      <c r="P2652" s="13"/>
      <c r="Q2652" s="13"/>
      <c r="R2652" s="13"/>
      <c r="S2652" s="13"/>
      <c r="T2652" s="13"/>
      <c r="U2652" s="13"/>
      <c r="V2652" s="13"/>
      <c r="W2652" s="13"/>
      <c r="X2652" s="13"/>
      <c r="Y2652" s="13"/>
      <c r="Z2652" s="13"/>
      <c r="AA2652" s="13"/>
      <c r="AB2652" s="13"/>
      <c r="AC2652" s="13"/>
      <c r="AD2652" s="13"/>
      <c r="AE2652" s="13"/>
      <c r="AF2652" s="13"/>
      <c r="AG2652" s="13"/>
    </row>
    <row r="2653" spans="2:33">
      <c r="B2653" s="13"/>
      <c r="C2653" s="13"/>
      <c r="D2653" s="13"/>
      <c r="E2653" s="13"/>
      <c r="F2653" s="13"/>
      <c r="G2653" s="13"/>
      <c r="H2653" s="13"/>
      <c r="I2653" s="13"/>
      <c r="J2653" s="13"/>
      <c r="K2653" s="13"/>
      <c r="L2653" s="13"/>
      <c r="M2653" s="13"/>
      <c r="N2653" s="13"/>
      <c r="O2653" s="13"/>
      <c r="P2653" s="13"/>
      <c r="Q2653" s="13"/>
      <c r="R2653" s="13"/>
      <c r="S2653" s="13"/>
      <c r="T2653" s="13"/>
      <c r="U2653" s="13"/>
      <c r="V2653" s="13"/>
      <c r="W2653" s="13"/>
      <c r="X2653" s="13"/>
      <c r="Y2653" s="13"/>
      <c r="Z2653" s="13"/>
      <c r="AA2653" s="13"/>
      <c r="AB2653" s="13"/>
      <c r="AC2653" s="13"/>
      <c r="AD2653" s="13"/>
      <c r="AE2653" s="13"/>
      <c r="AF2653" s="13"/>
      <c r="AG2653" s="13"/>
    </row>
    <row r="2654" spans="2:33">
      <c r="B2654" s="13"/>
      <c r="C2654" s="13"/>
      <c r="D2654" s="13"/>
      <c r="E2654" s="13"/>
      <c r="F2654" s="13"/>
      <c r="G2654" s="13"/>
      <c r="H2654" s="13"/>
      <c r="I2654" s="13"/>
      <c r="J2654" s="13"/>
      <c r="K2654" s="13"/>
      <c r="L2654" s="13"/>
      <c r="M2654" s="13"/>
      <c r="N2654" s="13"/>
      <c r="O2654" s="13"/>
      <c r="P2654" s="13"/>
      <c r="Q2654" s="13"/>
      <c r="R2654" s="13"/>
      <c r="S2654" s="13"/>
      <c r="T2654" s="13"/>
      <c r="U2654" s="13"/>
      <c r="V2654" s="13"/>
      <c r="W2654" s="13"/>
      <c r="X2654" s="13"/>
      <c r="Y2654" s="13"/>
      <c r="Z2654" s="13"/>
      <c r="AA2654" s="13"/>
      <c r="AB2654" s="13"/>
      <c r="AC2654" s="13"/>
      <c r="AD2654" s="13"/>
      <c r="AE2654" s="13"/>
      <c r="AF2654" s="13"/>
      <c r="AG2654" s="13"/>
    </row>
    <row r="2655" spans="2:33">
      <c r="B2655" s="13"/>
      <c r="C2655" s="13"/>
      <c r="D2655" s="13"/>
      <c r="E2655" s="13"/>
      <c r="F2655" s="13"/>
      <c r="G2655" s="13"/>
      <c r="H2655" s="13"/>
      <c r="I2655" s="13"/>
      <c r="J2655" s="13"/>
      <c r="K2655" s="13"/>
      <c r="L2655" s="13"/>
      <c r="M2655" s="13"/>
      <c r="N2655" s="13"/>
      <c r="O2655" s="13"/>
      <c r="P2655" s="13"/>
      <c r="Q2655" s="13"/>
      <c r="R2655" s="13"/>
      <c r="S2655" s="13"/>
      <c r="T2655" s="13"/>
      <c r="U2655" s="13"/>
      <c r="V2655" s="13"/>
      <c r="W2655" s="13"/>
      <c r="X2655" s="13"/>
      <c r="Y2655" s="13"/>
      <c r="Z2655" s="13"/>
      <c r="AA2655" s="13"/>
      <c r="AB2655" s="13"/>
      <c r="AC2655" s="13"/>
      <c r="AD2655" s="13"/>
      <c r="AE2655" s="13"/>
      <c r="AF2655" s="13"/>
      <c r="AG2655" s="13"/>
    </row>
    <row r="2656" spans="2:33">
      <c r="B2656" s="13"/>
      <c r="C2656" s="13"/>
      <c r="D2656" s="13"/>
      <c r="E2656" s="13"/>
      <c r="F2656" s="13"/>
      <c r="G2656" s="13"/>
      <c r="H2656" s="13"/>
      <c r="I2656" s="13"/>
      <c r="J2656" s="13"/>
      <c r="K2656" s="13"/>
      <c r="L2656" s="13"/>
      <c r="M2656" s="13"/>
      <c r="N2656" s="13"/>
      <c r="O2656" s="13"/>
      <c r="P2656" s="13"/>
      <c r="Q2656" s="13"/>
      <c r="R2656" s="13"/>
      <c r="S2656" s="13"/>
      <c r="T2656" s="13"/>
      <c r="U2656" s="13"/>
      <c r="V2656" s="13"/>
      <c r="W2656" s="13"/>
      <c r="X2656" s="13"/>
      <c r="Y2656" s="13"/>
      <c r="Z2656" s="13"/>
      <c r="AA2656" s="13"/>
      <c r="AB2656" s="13"/>
      <c r="AC2656" s="13"/>
      <c r="AD2656" s="13"/>
      <c r="AE2656" s="13"/>
      <c r="AF2656" s="13"/>
      <c r="AG2656" s="13"/>
    </row>
    <row r="2965" spans="2:33">
      <c r="B2965" s="13"/>
      <c r="C2965" s="13"/>
      <c r="D2965" s="13"/>
      <c r="E2965" s="13"/>
      <c r="F2965" s="13"/>
      <c r="G2965" s="13"/>
      <c r="H2965" s="13"/>
      <c r="I2965" s="13"/>
      <c r="J2965" s="13"/>
      <c r="K2965" s="13"/>
      <c r="L2965" s="13"/>
      <c r="M2965" s="13"/>
      <c r="N2965" s="13"/>
      <c r="O2965" s="13"/>
      <c r="P2965" s="13"/>
      <c r="Q2965" s="13"/>
      <c r="R2965" s="13"/>
      <c r="S2965" s="13"/>
      <c r="T2965" s="13"/>
      <c r="U2965" s="13"/>
      <c r="V2965" s="13"/>
      <c r="W2965" s="13"/>
      <c r="X2965" s="13"/>
      <c r="Y2965" s="13"/>
      <c r="Z2965" s="13"/>
      <c r="AA2965" s="13"/>
      <c r="AB2965" s="13"/>
      <c r="AC2965" s="13"/>
      <c r="AD2965" s="13"/>
      <c r="AE2965" s="13"/>
      <c r="AF2965" s="13"/>
      <c r="AG2965" s="13"/>
    </row>
    <row r="2970" spans="2:33">
      <c r="B2970" s="13"/>
      <c r="C2970" s="13"/>
      <c r="D2970" s="13"/>
      <c r="E2970" s="13"/>
      <c r="F2970" s="13"/>
      <c r="G2970" s="13"/>
      <c r="H2970" s="13"/>
      <c r="I2970" s="13"/>
      <c r="J2970" s="13"/>
      <c r="K2970" s="13"/>
      <c r="L2970" s="13"/>
      <c r="M2970" s="13"/>
      <c r="N2970" s="13"/>
      <c r="O2970" s="13"/>
      <c r="P2970" s="13"/>
      <c r="Q2970" s="13"/>
      <c r="R2970" s="13"/>
      <c r="S2970" s="13"/>
      <c r="T2970" s="13"/>
      <c r="U2970" s="13"/>
      <c r="V2970" s="13"/>
      <c r="W2970" s="13"/>
      <c r="X2970" s="13"/>
      <c r="Y2970" s="13"/>
      <c r="Z2970" s="13"/>
      <c r="AA2970" s="13"/>
      <c r="AB2970" s="13"/>
      <c r="AC2970" s="13"/>
      <c r="AD2970" s="13"/>
      <c r="AE2970" s="13"/>
      <c r="AF2970" s="13"/>
      <c r="AG2970" s="13"/>
    </row>
    <row r="2971" spans="2:33">
      <c r="B2971" s="115"/>
      <c r="C2971" s="115"/>
      <c r="D2971" s="115"/>
      <c r="E2971" s="115"/>
      <c r="F2971" s="115"/>
      <c r="G2971" s="115"/>
      <c r="H2971" s="115"/>
      <c r="I2971" s="115"/>
      <c r="J2971" s="115"/>
      <c r="K2971" s="115"/>
      <c r="L2971" s="115"/>
      <c r="M2971" s="115"/>
      <c r="N2971" s="115"/>
      <c r="O2971" s="115"/>
      <c r="P2971" s="115"/>
      <c r="Q2971" s="115"/>
      <c r="R2971" s="115"/>
      <c r="S2971" s="115"/>
      <c r="T2971" s="115"/>
      <c r="U2971" s="115"/>
      <c r="V2971" s="115"/>
      <c r="W2971" s="115"/>
      <c r="X2971" s="115"/>
      <c r="Y2971" s="115"/>
      <c r="Z2971" s="115"/>
      <c r="AA2971" s="115"/>
      <c r="AB2971" s="115"/>
      <c r="AC2971" s="115"/>
      <c r="AD2971" s="115"/>
      <c r="AE2971" s="115"/>
      <c r="AF2971" s="115"/>
      <c r="AG2971" s="115"/>
    </row>
    <row r="2973" spans="2:33">
      <c r="B2973" s="13"/>
      <c r="C2973" s="13"/>
      <c r="D2973" s="13"/>
      <c r="E2973" s="13"/>
      <c r="F2973" s="13"/>
      <c r="G2973" s="13"/>
      <c r="H2973" s="13"/>
      <c r="I2973" s="13"/>
      <c r="J2973" s="13"/>
      <c r="K2973" s="13"/>
      <c r="L2973" s="13"/>
      <c r="M2973" s="13"/>
      <c r="N2973" s="13"/>
      <c r="O2973" s="13"/>
      <c r="P2973" s="13"/>
      <c r="Q2973" s="13"/>
      <c r="R2973" s="13"/>
      <c r="S2973" s="13"/>
      <c r="T2973" s="13"/>
      <c r="U2973" s="13"/>
      <c r="V2973" s="13"/>
      <c r="W2973" s="13"/>
      <c r="X2973" s="13"/>
      <c r="Y2973" s="13"/>
      <c r="Z2973" s="13"/>
      <c r="AA2973" s="13"/>
      <c r="AB2973" s="13"/>
      <c r="AC2973" s="13"/>
      <c r="AD2973" s="13"/>
      <c r="AE2973" s="13"/>
      <c r="AF2973" s="13"/>
      <c r="AG2973" s="13"/>
    </row>
    <row r="2974" spans="2:33">
      <c r="B2974" s="13"/>
      <c r="C2974" s="13"/>
      <c r="D2974" s="13"/>
      <c r="E2974" s="13"/>
      <c r="F2974" s="13"/>
      <c r="G2974" s="13"/>
      <c r="H2974" s="13"/>
      <c r="I2974" s="13"/>
      <c r="J2974" s="13"/>
      <c r="K2974" s="13"/>
      <c r="L2974" s="13"/>
      <c r="M2974" s="13"/>
      <c r="N2974" s="13"/>
      <c r="O2974" s="13"/>
      <c r="P2974" s="13"/>
      <c r="Q2974" s="13"/>
      <c r="R2974" s="13"/>
      <c r="S2974" s="13"/>
      <c r="T2974" s="13"/>
      <c r="U2974" s="13"/>
      <c r="V2974" s="13"/>
      <c r="W2974" s="13"/>
      <c r="X2974" s="13"/>
      <c r="Y2974" s="13"/>
      <c r="Z2974" s="13"/>
      <c r="AA2974" s="13"/>
      <c r="AB2974" s="13"/>
      <c r="AC2974" s="13"/>
      <c r="AD2974" s="13"/>
      <c r="AE2974" s="13"/>
      <c r="AF2974" s="13"/>
      <c r="AG2974" s="13"/>
    </row>
    <row r="2975" spans="2:33">
      <c r="B2975" s="13"/>
      <c r="C2975" s="13"/>
      <c r="D2975" s="13"/>
      <c r="E2975" s="13"/>
      <c r="F2975" s="13"/>
      <c r="G2975" s="13"/>
      <c r="H2975" s="13"/>
      <c r="I2975" s="13"/>
      <c r="J2975" s="13"/>
      <c r="K2975" s="13"/>
      <c r="L2975" s="13"/>
      <c r="M2975" s="13"/>
      <c r="N2975" s="13"/>
      <c r="O2975" s="13"/>
      <c r="P2975" s="13"/>
      <c r="Q2975" s="13"/>
      <c r="R2975" s="13"/>
      <c r="S2975" s="13"/>
      <c r="T2975" s="13"/>
      <c r="U2975" s="13"/>
      <c r="V2975" s="13"/>
      <c r="W2975" s="13"/>
      <c r="X2975" s="13"/>
      <c r="Y2975" s="13"/>
      <c r="Z2975" s="13"/>
      <c r="AA2975" s="13"/>
      <c r="AB2975" s="13"/>
      <c r="AC2975" s="13"/>
      <c r="AD2975" s="13"/>
      <c r="AE2975" s="13"/>
      <c r="AF2975" s="13"/>
      <c r="AG2975" s="13"/>
    </row>
    <row r="2976" spans="2:33">
      <c r="B2976" s="13"/>
      <c r="C2976" s="13"/>
      <c r="D2976" s="13"/>
      <c r="E2976" s="13"/>
      <c r="F2976" s="13"/>
      <c r="G2976" s="13"/>
      <c r="H2976" s="13"/>
      <c r="I2976" s="13"/>
      <c r="J2976" s="13"/>
      <c r="K2976" s="13"/>
      <c r="L2976" s="13"/>
      <c r="M2976" s="13"/>
      <c r="N2976" s="13"/>
      <c r="O2976" s="13"/>
      <c r="P2976" s="13"/>
      <c r="Q2976" s="13"/>
      <c r="R2976" s="13"/>
      <c r="S2976" s="13"/>
      <c r="T2976" s="13"/>
      <c r="U2976" s="13"/>
      <c r="V2976" s="13"/>
      <c r="W2976" s="13"/>
      <c r="X2976" s="13"/>
      <c r="Y2976" s="13"/>
      <c r="Z2976" s="13"/>
      <c r="AA2976" s="13"/>
      <c r="AB2976" s="13"/>
      <c r="AC2976" s="13"/>
      <c r="AD2976" s="13"/>
      <c r="AE2976" s="13"/>
      <c r="AF2976" s="13"/>
      <c r="AG2976" s="13"/>
    </row>
    <row r="3292" spans="2:33">
      <c r="B3292" s="13"/>
      <c r="C3292" s="13"/>
      <c r="D3292" s="13"/>
      <c r="E3292" s="13"/>
      <c r="F3292" s="13"/>
      <c r="G3292" s="13"/>
      <c r="H3292" s="13"/>
      <c r="I3292" s="13"/>
      <c r="J3292" s="13"/>
      <c r="K3292" s="13"/>
      <c r="L3292" s="13"/>
      <c r="M3292" s="13"/>
      <c r="N3292" s="13"/>
      <c r="O3292" s="13"/>
      <c r="P3292" s="13"/>
      <c r="Q3292" s="13"/>
      <c r="R3292" s="13"/>
      <c r="S3292" s="13"/>
      <c r="T3292" s="13"/>
      <c r="U3292" s="13"/>
      <c r="V3292" s="13"/>
      <c r="W3292" s="13"/>
      <c r="X3292" s="13"/>
      <c r="Y3292" s="13"/>
      <c r="Z3292" s="13"/>
      <c r="AA3292" s="13"/>
      <c r="AB3292" s="13"/>
      <c r="AC3292" s="13"/>
      <c r="AD3292" s="13"/>
      <c r="AE3292" s="13"/>
      <c r="AF3292" s="13"/>
      <c r="AG3292" s="13"/>
    </row>
    <row r="3293" spans="2:33">
      <c r="B3293" s="115"/>
      <c r="C3293" s="115"/>
      <c r="D3293" s="115"/>
      <c r="E3293" s="115"/>
      <c r="F3293" s="115"/>
      <c r="G3293" s="115"/>
      <c r="H3293" s="115"/>
      <c r="I3293" s="115"/>
      <c r="J3293" s="115"/>
      <c r="K3293" s="115"/>
      <c r="L3293" s="115"/>
      <c r="M3293" s="115"/>
      <c r="N3293" s="115"/>
      <c r="O3293" s="115"/>
      <c r="P3293" s="115"/>
      <c r="Q3293" s="115"/>
      <c r="R3293" s="115"/>
      <c r="S3293" s="115"/>
      <c r="T3293" s="115"/>
      <c r="U3293" s="115"/>
      <c r="V3293" s="115"/>
      <c r="W3293" s="115"/>
      <c r="X3293" s="115"/>
      <c r="Y3293" s="115"/>
      <c r="Z3293" s="115"/>
      <c r="AA3293" s="115"/>
      <c r="AB3293" s="115"/>
      <c r="AC3293" s="115"/>
      <c r="AD3293" s="115"/>
      <c r="AE3293" s="115"/>
      <c r="AF3293" s="115"/>
      <c r="AG3293" s="115"/>
    </row>
    <row r="3294" spans="2:33">
      <c r="B3294" s="13"/>
      <c r="C3294" s="13"/>
      <c r="D3294" s="13"/>
      <c r="E3294" s="13"/>
      <c r="F3294" s="13"/>
      <c r="G3294" s="13"/>
      <c r="H3294" s="13"/>
      <c r="I3294" s="13"/>
      <c r="J3294" s="13"/>
      <c r="K3294" s="13"/>
      <c r="L3294" s="13"/>
      <c r="M3294" s="13"/>
      <c r="N3294" s="13"/>
      <c r="O3294" s="13"/>
      <c r="P3294" s="13"/>
      <c r="Q3294" s="13"/>
      <c r="R3294" s="13"/>
      <c r="S3294" s="13"/>
      <c r="T3294" s="13"/>
      <c r="U3294" s="13"/>
      <c r="V3294" s="13"/>
      <c r="W3294" s="13"/>
      <c r="X3294" s="13"/>
      <c r="Y3294" s="13"/>
      <c r="Z3294" s="13"/>
      <c r="AA3294" s="13"/>
      <c r="AB3294" s="13"/>
      <c r="AC3294" s="13"/>
      <c r="AD3294" s="13"/>
      <c r="AE3294" s="13"/>
      <c r="AF3294" s="13"/>
      <c r="AG3294" s="13"/>
    </row>
    <row r="3295" spans="2:33">
      <c r="B3295" s="13"/>
      <c r="C3295" s="13"/>
      <c r="D3295" s="13"/>
      <c r="E3295" s="13"/>
      <c r="F3295" s="13"/>
      <c r="G3295" s="13"/>
      <c r="H3295" s="13"/>
      <c r="I3295" s="13"/>
      <c r="J3295" s="13"/>
      <c r="K3295" s="13"/>
      <c r="L3295" s="13"/>
      <c r="M3295" s="13"/>
      <c r="N3295" s="13"/>
      <c r="O3295" s="13"/>
      <c r="P3295" s="13"/>
      <c r="Q3295" s="13"/>
      <c r="R3295" s="13"/>
      <c r="S3295" s="13"/>
      <c r="T3295" s="13"/>
      <c r="U3295" s="13"/>
      <c r="V3295" s="13"/>
      <c r="W3295" s="13"/>
      <c r="X3295" s="13"/>
      <c r="Y3295" s="13"/>
      <c r="Z3295" s="13"/>
      <c r="AA3295" s="13"/>
      <c r="AB3295" s="13"/>
      <c r="AC3295" s="13"/>
      <c r="AD3295" s="13"/>
      <c r="AE3295" s="13"/>
      <c r="AF3295" s="13"/>
      <c r="AG3295" s="13"/>
    </row>
    <row r="3296" spans="2:33">
      <c r="B3296" s="13"/>
      <c r="C3296" s="13"/>
      <c r="D3296" s="13"/>
      <c r="E3296" s="13"/>
      <c r="F3296" s="13"/>
      <c r="G3296" s="13"/>
      <c r="H3296" s="13"/>
      <c r="I3296" s="13"/>
      <c r="J3296" s="13"/>
      <c r="K3296" s="13"/>
      <c r="L3296" s="13"/>
      <c r="M3296" s="13"/>
      <c r="N3296" s="13"/>
      <c r="O3296" s="13"/>
      <c r="P3296" s="13"/>
      <c r="Q3296" s="13"/>
      <c r="R3296" s="13"/>
      <c r="S3296" s="13"/>
      <c r="T3296" s="13"/>
      <c r="U3296" s="13"/>
      <c r="V3296" s="13"/>
      <c r="W3296" s="13"/>
      <c r="X3296" s="13"/>
      <c r="Y3296" s="13"/>
      <c r="Z3296" s="13"/>
      <c r="AA3296" s="13"/>
      <c r="AB3296" s="13"/>
      <c r="AC3296" s="13"/>
      <c r="AD3296" s="13"/>
      <c r="AE3296" s="13"/>
      <c r="AF3296" s="13"/>
      <c r="AG3296" s="13"/>
    </row>
    <row r="3396" spans="2:33">
      <c r="B3396" s="13"/>
      <c r="C3396" s="13"/>
      <c r="D3396" s="13"/>
      <c r="E3396" s="13"/>
      <c r="F3396" s="13"/>
      <c r="G3396" s="13"/>
      <c r="H3396" s="13"/>
      <c r="I3396" s="13"/>
      <c r="J3396" s="13"/>
      <c r="K3396" s="13"/>
      <c r="L3396" s="13"/>
      <c r="M3396" s="13"/>
      <c r="N3396" s="13"/>
      <c r="O3396" s="13"/>
      <c r="P3396" s="13"/>
      <c r="Q3396" s="13"/>
      <c r="R3396" s="13"/>
      <c r="S3396" s="13"/>
      <c r="T3396" s="13"/>
      <c r="U3396" s="13"/>
      <c r="V3396" s="13"/>
      <c r="W3396" s="13"/>
      <c r="X3396" s="13"/>
      <c r="Y3396" s="13"/>
      <c r="Z3396" s="13"/>
      <c r="AA3396" s="13"/>
      <c r="AB3396" s="13"/>
      <c r="AC3396" s="13"/>
      <c r="AD3396" s="13"/>
      <c r="AE3396" s="13"/>
      <c r="AF3396" s="13"/>
      <c r="AG3396" s="13"/>
    </row>
    <row r="3399" spans="2:33">
      <c r="B3399" s="13"/>
      <c r="C3399" s="13"/>
      <c r="D3399" s="13"/>
      <c r="E3399" s="13"/>
      <c r="F3399" s="13"/>
      <c r="G3399" s="13"/>
      <c r="H3399" s="13"/>
      <c r="I3399" s="13"/>
      <c r="J3399" s="13"/>
      <c r="K3399" s="13"/>
      <c r="L3399" s="13"/>
      <c r="M3399" s="13"/>
      <c r="N3399" s="13"/>
      <c r="O3399" s="13"/>
      <c r="P3399" s="13"/>
      <c r="Q3399" s="13"/>
      <c r="R3399" s="13"/>
      <c r="S3399" s="13"/>
      <c r="T3399" s="13"/>
      <c r="U3399" s="13"/>
      <c r="V3399" s="13"/>
      <c r="W3399" s="13"/>
      <c r="X3399" s="13"/>
      <c r="Y3399" s="13"/>
      <c r="Z3399" s="13"/>
      <c r="AA3399" s="13"/>
      <c r="AB3399" s="13"/>
      <c r="AC3399" s="13"/>
      <c r="AD3399" s="13"/>
      <c r="AE3399" s="13"/>
      <c r="AF3399" s="13"/>
      <c r="AG3399" s="13"/>
    </row>
    <row r="3401" spans="2:33">
      <c r="B3401" s="13"/>
      <c r="C3401" s="13"/>
      <c r="D3401" s="13"/>
      <c r="E3401" s="13"/>
      <c r="F3401" s="13"/>
      <c r="G3401" s="13"/>
      <c r="H3401" s="13"/>
      <c r="I3401" s="13"/>
      <c r="J3401" s="13"/>
      <c r="K3401" s="13"/>
      <c r="L3401" s="13"/>
      <c r="M3401" s="13"/>
      <c r="N3401" s="13"/>
      <c r="O3401" s="13"/>
      <c r="P3401" s="13"/>
      <c r="Q3401" s="13"/>
      <c r="R3401" s="13"/>
      <c r="S3401" s="13"/>
      <c r="T3401" s="13"/>
      <c r="U3401" s="13"/>
      <c r="V3401" s="13"/>
      <c r="W3401" s="13"/>
      <c r="X3401" s="13"/>
      <c r="Y3401" s="13"/>
      <c r="Z3401" s="13"/>
      <c r="AA3401" s="13"/>
      <c r="AB3401" s="13"/>
      <c r="AC3401" s="13"/>
      <c r="AD3401" s="13"/>
      <c r="AE3401" s="13"/>
      <c r="AF3401" s="13"/>
      <c r="AG3401" s="13"/>
    </row>
    <row r="3402" spans="2:33">
      <c r="B3402" s="115"/>
      <c r="C3402" s="115"/>
      <c r="D3402" s="115"/>
      <c r="E3402" s="115"/>
      <c r="F3402" s="115"/>
      <c r="G3402" s="115"/>
      <c r="H3402" s="115"/>
      <c r="I3402" s="115"/>
      <c r="J3402" s="115"/>
      <c r="K3402" s="115"/>
      <c r="L3402" s="115"/>
      <c r="M3402" s="115"/>
      <c r="N3402" s="115"/>
      <c r="O3402" s="115"/>
      <c r="P3402" s="115"/>
      <c r="Q3402" s="115"/>
      <c r="R3402" s="115"/>
      <c r="S3402" s="115"/>
      <c r="T3402" s="115"/>
      <c r="U3402" s="115"/>
      <c r="V3402" s="115"/>
      <c r="W3402" s="115"/>
      <c r="X3402" s="115"/>
      <c r="Y3402" s="115"/>
      <c r="Z3402" s="115"/>
      <c r="AA3402" s="115"/>
      <c r="AB3402" s="115"/>
      <c r="AC3402" s="115"/>
      <c r="AD3402" s="115"/>
      <c r="AE3402" s="115"/>
      <c r="AF3402" s="115"/>
      <c r="AG3402" s="115"/>
    </row>
    <row r="3521" spans="2:33">
      <c r="B3521" s="13"/>
      <c r="C3521" s="13"/>
      <c r="D3521" s="13"/>
      <c r="E3521" s="13"/>
      <c r="F3521" s="13"/>
      <c r="G3521" s="13"/>
      <c r="H3521" s="13"/>
      <c r="I3521" s="13"/>
      <c r="J3521" s="13"/>
      <c r="K3521" s="13"/>
      <c r="L3521" s="13"/>
      <c r="M3521" s="13"/>
      <c r="N3521" s="13"/>
      <c r="O3521" s="13"/>
      <c r="P3521" s="13"/>
      <c r="Q3521" s="13"/>
      <c r="R3521" s="13"/>
      <c r="S3521" s="13"/>
      <c r="T3521" s="13"/>
      <c r="U3521" s="13"/>
      <c r="V3521" s="13"/>
      <c r="W3521" s="13"/>
      <c r="X3521" s="13"/>
      <c r="Y3521" s="13"/>
      <c r="Z3521" s="13"/>
      <c r="AA3521" s="13"/>
      <c r="AB3521" s="13"/>
      <c r="AC3521" s="13"/>
      <c r="AD3521" s="13"/>
      <c r="AE3521" s="13"/>
      <c r="AF3521" s="13"/>
      <c r="AG3521" s="13"/>
    </row>
    <row r="3524" spans="2:33">
      <c r="B3524" s="13"/>
      <c r="C3524" s="13"/>
      <c r="D3524" s="13"/>
      <c r="E3524" s="13"/>
      <c r="F3524" s="13"/>
      <c r="G3524" s="13"/>
      <c r="H3524" s="13"/>
      <c r="I3524" s="13"/>
      <c r="J3524" s="13"/>
      <c r="K3524" s="13"/>
      <c r="L3524" s="13"/>
      <c r="M3524" s="13"/>
      <c r="N3524" s="13"/>
      <c r="O3524" s="13"/>
      <c r="P3524" s="13"/>
      <c r="Q3524" s="13"/>
      <c r="R3524" s="13"/>
      <c r="S3524" s="13"/>
      <c r="T3524" s="13"/>
      <c r="U3524" s="13"/>
      <c r="V3524" s="13"/>
      <c r="W3524" s="13"/>
      <c r="X3524" s="13"/>
      <c r="Y3524" s="13"/>
      <c r="Z3524" s="13"/>
      <c r="AA3524" s="13"/>
      <c r="AB3524" s="13"/>
      <c r="AC3524" s="13"/>
      <c r="AD3524" s="13"/>
      <c r="AE3524" s="13"/>
      <c r="AF3524" s="13"/>
      <c r="AG3524" s="13"/>
    </row>
    <row r="3526" spans="2:33">
      <c r="B3526" s="13"/>
      <c r="C3526" s="13"/>
      <c r="D3526" s="13"/>
      <c r="E3526" s="13"/>
      <c r="F3526" s="13"/>
      <c r="G3526" s="13"/>
      <c r="H3526" s="13"/>
      <c r="I3526" s="13"/>
      <c r="J3526" s="13"/>
      <c r="K3526" s="13"/>
      <c r="L3526" s="13"/>
      <c r="M3526" s="13"/>
      <c r="N3526" s="13"/>
      <c r="O3526" s="13"/>
      <c r="P3526" s="13"/>
      <c r="Q3526" s="13"/>
      <c r="R3526" s="13"/>
      <c r="S3526" s="13"/>
      <c r="T3526" s="13"/>
      <c r="U3526" s="13"/>
      <c r="V3526" s="13"/>
      <c r="W3526" s="13"/>
      <c r="X3526" s="13"/>
      <c r="Y3526" s="13"/>
      <c r="Z3526" s="13"/>
      <c r="AA3526" s="13"/>
      <c r="AB3526" s="13"/>
      <c r="AC3526" s="13"/>
      <c r="AD3526" s="13"/>
      <c r="AE3526" s="13"/>
      <c r="AF3526" s="13"/>
      <c r="AG3526" s="13"/>
    </row>
    <row r="3527" spans="2:33">
      <c r="B3527" s="115"/>
      <c r="C3527" s="115"/>
      <c r="D3527" s="115"/>
      <c r="E3527" s="115"/>
      <c r="F3527" s="115"/>
      <c r="G3527" s="115"/>
      <c r="H3527" s="115"/>
      <c r="I3527" s="115"/>
      <c r="J3527" s="115"/>
      <c r="K3527" s="115"/>
      <c r="L3527" s="115"/>
      <c r="M3527" s="115"/>
      <c r="N3527" s="115"/>
      <c r="O3527" s="115"/>
      <c r="P3527" s="115"/>
      <c r="Q3527" s="115"/>
      <c r="R3527" s="115"/>
      <c r="S3527" s="115"/>
      <c r="T3527" s="115"/>
      <c r="U3527" s="115"/>
      <c r="V3527" s="115"/>
      <c r="W3527" s="115"/>
      <c r="X3527" s="115"/>
      <c r="Y3527" s="115"/>
      <c r="Z3527" s="115"/>
      <c r="AA3527" s="115"/>
      <c r="AB3527" s="115"/>
      <c r="AC3527" s="115"/>
      <c r="AD3527" s="115"/>
      <c r="AE3527" s="115"/>
      <c r="AF3527" s="115"/>
      <c r="AG3527" s="115"/>
    </row>
    <row r="3535" spans="2:33">
      <c r="B3535" s="13"/>
      <c r="C3535" s="13"/>
      <c r="D3535" s="13"/>
      <c r="E3535" s="13"/>
      <c r="F3535" s="13"/>
      <c r="G3535" s="13"/>
      <c r="H3535" s="13"/>
      <c r="I3535" s="13"/>
      <c r="J3535" s="13"/>
      <c r="K3535" s="13"/>
      <c r="L3535" s="13"/>
      <c r="M3535" s="13"/>
      <c r="N3535" s="13"/>
      <c r="O3535" s="13"/>
      <c r="P3535" s="13"/>
      <c r="Q3535" s="13"/>
      <c r="R3535" s="13"/>
      <c r="S3535" s="13"/>
      <c r="T3535" s="13"/>
      <c r="U3535" s="13"/>
      <c r="V3535" s="13"/>
      <c r="W3535" s="13"/>
      <c r="X3535" s="13"/>
      <c r="Y3535" s="13"/>
      <c r="Z3535" s="13"/>
      <c r="AA3535" s="13"/>
      <c r="AB3535" s="13"/>
      <c r="AC3535" s="13"/>
      <c r="AD3535" s="13"/>
      <c r="AE3535" s="13"/>
      <c r="AF3535" s="13"/>
      <c r="AG3535" s="13"/>
    </row>
    <row r="3536" spans="2:33">
      <c r="B3536" s="13"/>
      <c r="C3536" s="13"/>
      <c r="D3536" s="13"/>
      <c r="E3536" s="13"/>
      <c r="F3536" s="13"/>
      <c r="G3536" s="13"/>
      <c r="H3536" s="13"/>
      <c r="I3536" s="13"/>
      <c r="J3536" s="13"/>
      <c r="K3536" s="13"/>
      <c r="L3536" s="13"/>
      <c r="M3536" s="13"/>
      <c r="N3536" s="13"/>
      <c r="O3536" s="13"/>
      <c r="P3536" s="13"/>
      <c r="Q3536" s="13"/>
      <c r="R3536" s="13"/>
      <c r="S3536" s="13"/>
      <c r="T3536" s="13"/>
      <c r="U3536" s="13"/>
      <c r="V3536" s="13"/>
      <c r="W3536" s="13"/>
      <c r="X3536" s="13"/>
      <c r="Y3536" s="13"/>
      <c r="Z3536" s="13"/>
      <c r="AA3536" s="13"/>
      <c r="AB3536" s="13"/>
      <c r="AC3536" s="13"/>
      <c r="AD3536" s="13"/>
      <c r="AE3536" s="13"/>
      <c r="AF3536" s="13"/>
      <c r="AG3536" s="13"/>
    </row>
    <row r="3649" spans="2:33">
      <c r="B3649" s="13"/>
      <c r="C3649" s="13"/>
      <c r="D3649" s="13"/>
      <c r="E3649" s="13"/>
      <c r="F3649" s="13"/>
      <c r="G3649" s="13"/>
      <c r="H3649" s="13"/>
      <c r="I3649" s="13"/>
      <c r="J3649" s="13"/>
      <c r="K3649" s="13"/>
      <c r="L3649" s="13"/>
      <c r="M3649" s="13"/>
      <c r="N3649" s="13"/>
      <c r="O3649" s="13"/>
      <c r="P3649" s="13"/>
      <c r="Q3649" s="13"/>
      <c r="R3649" s="13"/>
      <c r="S3649" s="13"/>
      <c r="T3649" s="13"/>
      <c r="U3649" s="13"/>
      <c r="V3649" s="13"/>
      <c r="W3649" s="13"/>
      <c r="X3649" s="13"/>
      <c r="Y3649" s="13"/>
      <c r="Z3649" s="13"/>
      <c r="AA3649" s="13"/>
      <c r="AB3649" s="13"/>
      <c r="AC3649" s="13"/>
      <c r="AD3649" s="13"/>
      <c r="AE3649" s="13"/>
      <c r="AF3649" s="13"/>
      <c r="AG3649" s="13"/>
    </row>
    <row r="3651" spans="2:33">
      <c r="B3651" s="13"/>
      <c r="C3651" s="13"/>
      <c r="D3651" s="13"/>
      <c r="E3651" s="13"/>
      <c r="F3651" s="13"/>
      <c r="G3651" s="13"/>
      <c r="H3651" s="13"/>
      <c r="I3651" s="13"/>
      <c r="J3651" s="13"/>
      <c r="K3651" s="13"/>
      <c r="L3651" s="13"/>
      <c r="M3651" s="13"/>
      <c r="N3651" s="13"/>
      <c r="O3651" s="13"/>
      <c r="P3651" s="13"/>
      <c r="Q3651" s="13"/>
      <c r="R3651" s="13"/>
      <c r="S3651" s="13"/>
      <c r="T3651" s="13"/>
      <c r="U3651" s="13"/>
      <c r="V3651" s="13"/>
      <c r="W3651" s="13"/>
      <c r="X3651" s="13"/>
      <c r="Y3651" s="13"/>
      <c r="Z3651" s="13"/>
      <c r="AA3651" s="13"/>
      <c r="AB3651" s="13"/>
      <c r="AC3651" s="13"/>
      <c r="AD3651" s="13"/>
      <c r="AE3651" s="13"/>
      <c r="AF3651" s="13"/>
      <c r="AG3651" s="13"/>
    </row>
    <row r="3652" spans="2:33">
      <c r="B3652" s="115"/>
      <c r="C3652" s="115"/>
      <c r="D3652" s="115"/>
      <c r="E3652" s="115"/>
      <c r="F3652" s="115"/>
      <c r="G3652" s="115"/>
      <c r="H3652" s="115"/>
      <c r="I3652" s="115"/>
      <c r="J3652" s="115"/>
      <c r="K3652" s="115"/>
      <c r="L3652" s="115"/>
      <c r="M3652" s="115"/>
      <c r="N3652" s="115"/>
      <c r="O3652" s="115"/>
      <c r="P3652" s="115"/>
      <c r="Q3652" s="115"/>
      <c r="R3652" s="115"/>
      <c r="S3652" s="115"/>
      <c r="T3652" s="115"/>
      <c r="U3652" s="115"/>
      <c r="V3652" s="115"/>
      <c r="W3652" s="115"/>
      <c r="X3652" s="115"/>
      <c r="Y3652" s="115"/>
      <c r="Z3652" s="115"/>
      <c r="AA3652" s="115"/>
      <c r="AB3652" s="115"/>
      <c r="AC3652" s="115"/>
      <c r="AD3652" s="115"/>
      <c r="AE3652" s="115"/>
      <c r="AF3652" s="115"/>
      <c r="AG3652" s="115"/>
    </row>
    <row r="3660" spans="2:33">
      <c r="B3660" s="13"/>
      <c r="C3660" s="13"/>
      <c r="D3660" s="13"/>
      <c r="E3660" s="13"/>
      <c r="F3660" s="13"/>
      <c r="G3660" s="13"/>
      <c r="H3660" s="13"/>
      <c r="I3660" s="13"/>
      <c r="J3660" s="13"/>
      <c r="K3660" s="13"/>
      <c r="L3660" s="13"/>
      <c r="M3660" s="13"/>
      <c r="N3660" s="13"/>
      <c r="O3660" s="13"/>
      <c r="P3660" s="13"/>
      <c r="Q3660" s="13"/>
      <c r="R3660" s="13"/>
      <c r="S3660" s="13"/>
      <c r="T3660" s="13"/>
      <c r="U3660" s="13"/>
      <c r="V3660" s="13"/>
      <c r="W3660" s="13"/>
      <c r="X3660" s="13"/>
      <c r="Y3660" s="13"/>
      <c r="Z3660" s="13"/>
      <c r="AA3660" s="13"/>
      <c r="AB3660" s="13"/>
      <c r="AC3660" s="13"/>
      <c r="AD3660" s="13"/>
      <c r="AE3660" s="13"/>
      <c r="AF3660" s="13"/>
      <c r="AG3660" s="13"/>
    </row>
    <row r="3661" spans="2:33">
      <c r="B3661" s="13"/>
      <c r="C3661" s="13"/>
      <c r="D3661" s="13"/>
      <c r="E3661" s="13"/>
      <c r="F3661" s="13"/>
      <c r="G3661" s="13"/>
      <c r="H3661" s="13"/>
      <c r="I3661" s="13"/>
      <c r="J3661" s="13"/>
      <c r="K3661" s="13"/>
      <c r="L3661" s="13"/>
      <c r="M3661" s="13"/>
      <c r="N3661" s="13"/>
      <c r="O3661" s="13"/>
      <c r="P3661" s="13"/>
      <c r="Q3661" s="13"/>
      <c r="R3661" s="13"/>
      <c r="S3661" s="13"/>
      <c r="T3661" s="13"/>
      <c r="U3661" s="13"/>
      <c r="V3661" s="13"/>
      <c r="W3661" s="13"/>
      <c r="X3661" s="13"/>
      <c r="Y3661" s="13"/>
      <c r="Z3661" s="13"/>
      <c r="AA3661" s="13"/>
      <c r="AB3661" s="13"/>
      <c r="AC3661" s="13"/>
      <c r="AD3661" s="13"/>
      <c r="AE3661" s="13"/>
      <c r="AF3661" s="13"/>
      <c r="AG3661" s="13"/>
    </row>
    <row r="3662" spans="2:33">
      <c r="B3662" s="13"/>
      <c r="C3662" s="13"/>
      <c r="D3662" s="13"/>
      <c r="E3662" s="13"/>
      <c r="F3662" s="13"/>
      <c r="G3662" s="13"/>
      <c r="H3662" s="13"/>
      <c r="I3662" s="13"/>
      <c r="J3662" s="13"/>
      <c r="K3662" s="13"/>
      <c r="L3662" s="13"/>
      <c r="M3662" s="13"/>
      <c r="N3662" s="13"/>
      <c r="O3662" s="13"/>
      <c r="P3662" s="13"/>
      <c r="Q3662" s="13"/>
      <c r="R3662" s="13"/>
      <c r="S3662" s="13"/>
      <c r="T3662" s="13"/>
      <c r="U3662" s="13"/>
      <c r="V3662" s="13"/>
      <c r="W3662" s="13"/>
      <c r="X3662" s="13"/>
      <c r="Y3662" s="13"/>
      <c r="Z3662" s="13"/>
      <c r="AA3662" s="13"/>
      <c r="AB3662" s="13"/>
      <c r="AC3662" s="13"/>
      <c r="AD3662" s="13"/>
      <c r="AE3662" s="13"/>
      <c r="AF3662" s="13"/>
      <c r="AG3662" s="13"/>
    </row>
    <row r="3663" spans="2:33">
      <c r="B3663" s="13"/>
      <c r="C3663" s="13"/>
      <c r="D3663" s="13"/>
      <c r="E3663" s="13"/>
      <c r="F3663" s="13"/>
      <c r="G3663" s="13"/>
      <c r="H3663" s="13"/>
      <c r="I3663" s="13"/>
      <c r="J3663" s="13"/>
      <c r="K3663" s="13"/>
      <c r="L3663" s="13"/>
      <c r="M3663" s="13"/>
      <c r="N3663" s="13"/>
      <c r="O3663" s="13"/>
      <c r="P3663" s="13"/>
      <c r="Q3663" s="13"/>
      <c r="R3663" s="13"/>
      <c r="S3663" s="13"/>
      <c r="T3663" s="13"/>
      <c r="U3663" s="13"/>
      <c r="V3663" s="13"/>
      <c r="W3663" s="13"/>
      <c r="X3663" s="13"/>
      <c r="Y3663" s="13"/>
      <c r="Z3663" s="13"/>
      <c r="AA3663" s="13"/>
      <c r="AB3663" s="13"/>
      <c r="AC3663" s="13"/>
      <c r="AD3663" s="13"/>
      <c r="AE3663" s="13"/>
      <c r="AF3663" s="13"/>
      <c r="AG3663" s="13"/>
    </row>
    <row r="3664" spans="2:33">
      <c r="B3664" s="13"/>
      <c r="C3664" s="13"/>
      <c r="D3664" s="13"/>
      <c r="E3664" s="13"/>
      <c r="F3664" s="13"/>
      <c r="G3664" s="13"/>
      <c r="H3664" s="13"/>
      <c r="I3664" s="13"/>
      <c r="J3664" s="13"/>
      <c r="K3664" s="13"/>
      <c r="L3664" s="13"/>
      <c r="M3664" s="13"/>
      <c r="N3664" s="13"/>
      <c r="O3664" s="13"/>
      <c r="P3664" s="13"/>
      <c r="Q3664" s="13"/>
      <c r="R3664" s="13"/>
      <c r="S3664" s="13"/>
      <c r="T3664" s="13"/>
      <c r="U3664" s="13"/>
      <c r="V3664" s="13"/>
      <c r="W3664" s="13"/>
      <c r="X3664" s="13"/>
      <c r="Y3664" s="13"/>
      <c r="Z3664" s="13"/>
      <c r="AA3664" s="13"/>
      <c r="AB3664" s="13"/>
      <c r="AC3664" s="13"/>
      <c r="AD3664" s="13"/>
      <c r="AE3664" s="13"/>
      <c r="AF3664" s="13"/>
      <c r="AG3664" s="13"/>
    </row>
    <row r="3777" spans="2:33">
      <c r="B3777" s="115"/>
      <c r="C3777" s="115"/>
      <c r="D3777" s="115"/>
      <c r="E3777" s="115"/>
      <c r="F3777" s="115"/>
      <c r="G3777" s="115"/>
      <c r="H3777" s="115"/>
      <c r="I3777" s="115"/>
      <c r="J3777" s="115"/>
      <c r="K3777" s="115"/>
      <c r="L3777" s="115"/>
      <c r="M3777" s="115"/>
      <c r="N3777" s="115"/>
      <c r="O3777" s="115"/>
      <c r="P3777" s="115"/>
      <c r="Q3777" s="115"/>
      <c r="R3777" s="115"/>
      <c r="S3777" s="115"/>
      <c r="T3777" s="115"/>
      <c r="U3777" s="115"/>
      <c r="V3777" s="115"/>
      <c r="W3777" s="115"/>
      <c r="X3777" s="115"/>
      <c r="Y3777" s="115"/>
      <c r="Z3777" s="115"/>
      <c r="AA3777" s="115"/>
      <c r="AB3777" s="115"/>
      <c r="AC3777" s="115"/>
      <c r="AD3777" s="115"/>
      <c r="AE3777" s="115"/>
      <c r="AF3777" s="115"/>
      <c r="AG3777" s="115"/>
    </row>
    <row r="3785" spans="2:33">
      <c r="B3785" s="13"/>
      <c r="C3785" s="13"/>
      <c r="D3785" s="13"/>
      <c r="E3785" s="13"/>
      <c r="F3785" s="13"/>
      <c r="G3785" s="13"/>
      <c r="H3785" s="13"/>
      <c r="I3785" s="13"/>
      <c r="J3785" s="13"/>
      <c r="K3785" s="13"/>
      <c r="L3785" s="13"/>
      <c r="M3785" s="13"/>
      <c r="N3785" s="13"/>
      <c r="O3785" s="13"/>
      <c r="P3785" s="13"/>
      <c r="Q3785" s="13"/>
      <c r="R3785" s="13"/>
      <c r="S3785" s="13"/>
      <c r="T3785" s="13"/>
      <c r="U3785" s="13"/>
      <c r="V3785" s="13"/>
      <c r="W3785" s="13"/>
      <c r="X3785" s="13"/>
      <c r="Y3785" s="13"/>
      <c r="Z3785" s="13"/>
      <c r="AA3785" s="13"/>
      <c r="AB3785" s="13"/>
      <c r="AC3785" s="13"/>
      <c r="AD3785" s="13"/>
      <c r="AE3785" s="13"/>
      <c r="AF3785" s="13"/>
      <c r="AG3785" s="13"/>
    </row>
    <row r="3786" spans="2:33">
      <c r="B3786" s="13"/>
      <c r="C3786" s="13"/>
      <c r="D3786" s="13"/>
      <c r="E3786" s="13"/>
      <c r="F3786" s="13"/>
      <c r="G3786" s="13"/>
      <c r="H3786" s="13"/>
      <c r="I3786" s="13"/>
      <c r="J3786" s="13"/>
      <c r="K3786" s="13"/>
      <c r="L3786" s="13"/>
      <c r="M3786" s="13"/>
      <c r="N3786" s="13"/>
      <c r="O3786" s="13"/>
      <c r="P3786" s="13"/>
      <c r="Q3786" s="13"/>
      <c r="R3786" s="13"/>
      <c r="S3786" s="13"/>
      <c r="T3786" s="13"/>
      <c r="U3786" s="13"/>
      <c r="V3786" s="13"/>
      <c r="W3786" s="13"/>
      <c r="X3786" s="13"/>
      <c r="Y3786" s="13"/>
      <c r="Z3786" s="13"/>
      <c r="AA3786" s="13"/>
      <c r="AB3786" s="13"/>
      <c r="AC3786" s="13"/>
      <c r="AD3786" s="13"/>
      <c r="AE3786" s="13"/>
      <c r="AF3786" s="13"/>
      <c r="AG3786" s="13"/>
    </row>
    <row r="3787" spans="2:33">
      <c r="B3787" s="13"/>
      <c r="C3787" s="13"/>
      <c r="D3787" s="13"/>
      <c r="E3787" s="13"/>
      <c r="F3787" s="13"/>
      <c r="G3787" s="13"/>
      <c r="H3787" s="13"/>
      <c r="I3787" s="13"/>
      <c r="J3787" s="13"/>
      <c r="K3787" s="13"/>
      <c r="L3787" s="13"/>
      <c r="M3787" s="13"/>
      <c r="N3787" s="13"/>
      <c r="O3787" s="13"/>
      <c r="P3787" s="13"/>
      <c r="Q3787" s="13"/>
      <c r="R3787" s="13"/>
      <c r="S3787" s="13"/>
      <c r="T3787" s="13"/>
      <c r="U3787" s="13"/>
      <c r="V3787" s="13"/>
      <c r="W3787" s="13"/>
      <c r="X3787" s="13"/>
      <c r="Y3787" s="13"/>
      <c r="Z3787" s="13"/>
      <c r="AA3787" s="13"/>
      <c r="AB3787" s="13"/>
      <c r="AC3787" s="13"/>
      <c r="AD3787" s="13"/>
      <c r="AE3787" s="13"/>
      <c r="AF3787" s="13"/>
      <c r="AG3787" s="13"/>
    </row>
    <row r="3788" spans="2:33">
      <c r="B3788" s="13"/>
      <c r="C3788" s="13"/>
      <c r="D3788" s="13"/>
      <c r="E3788" s="13"/>
      <c r="F3788" s="13"/>
      <c r="G3788" s="13"/>
      <c r="H3788" s="13"/>
      <c r="I3788" s="13"/>
      <c r="J3788" s="13"/>
      <c r="K3788" s="13"/>
      <c r="L3788" s="13"/>
      <c r="M3788" s="13"/>
      <c r="N3788" s="13"/>
      <c r="O3788" s="13"/>
      <c r="P3788" s="13"/>
      <c r="Q3788" s="13"/>
      <c r="R3788" s="13"/>
      <c r="S3788" s="13"/>
      <c r="T3788" s="13"/>
      <c r="U3788" s="13"/>
      <c r="V3788" s="13"/>
      <c r="W3788" s="13"/>
      <c r="X3788" s="13"/>
      <c r="Y3788" s="13"/>
      <c r="Z3788" s="13"/>
      <c r="AA3788" s="13"/>
      <c r="AB3788" s="13"/>
      <c r="AC3788" s="13"/>
      <c r="AD3788" s="13"/>
      <c r="AE3788" s="13"/>
      <c r="AF3788" s="13"/>
      <c r="AG3788" s="13"/>
    </row>
    <row r="3789" spans="2:33">
      <c r="B3789" s="13"/>
      <c r="C3789" s="13"/>
      <c r="D3789" s="13"/>
      <c r="E3789" s="13"/>
      <c r="F3789" s="13"/>
      <c r="G3789" s="13"/>
      <c r="H3789" s="13"/>
      <c r="I3789" s="13"/>
      <c r="J3789" s="13"/>
      <c r="K3789" s="13"/>
      <c r="L3789" s="13"/>
      <c r="M3789" s="13"/>
      <c r="N3789" s="13"/>
      <c r="O3789" s="13"/>
      <c r="P3789" s="13"/>
      <c r="Q3789" s="13"/>
      <c r="R3789" s="13"/>
      <c r="S3789" s="13"/>
      <c r="T3789" s="13"/>
      <c r="U3789" s="13"/>
      <c r="V3789" s="13"/>
      <c r="W3789" s="13"/>
      <c r="X3789" s="13"/>
      <c r="Y3789" s="13"/>
      <c r="Z3789" s="13"/>
      <c r="AA3789" s="13"/>
      <c r="AB3789" s="13"/>
      <c r="AC3789" s="13"/>
      <c r="AD3789" s="13"/>
      <c r="AE3789" s="13"/>
      <c r="AF3789" s="13"/>
      <c r="AG3789" s="13"/>
    </row>
    <row r="3790" spans="2:33">
      <c r="B3790" s="13"/>
      <c r="C3790" s="13"/>
      <c r="D3790" s="13"/>
      <c r="E3790" s="13"/>
      <c r="F3790" s="13"/>
      <c r="G3790" s="13"/>
      <c r="H3790" s="13"/>
      <c r="I3790" s="13"/>
      <c r="J3790" s="13"/>
      <c r="K3790" s="13"/>
      <c r="L3790" s="13"/>
      <c r="M3790" s="13"/>
      <c r="N3790" s="13"/>
      <c r="O3790" s="13"/>
      <c r="P3790" s="13"/>
      <c r="Q3790" s="13"/>
      <c r="R3790" s="13"/>
      <c r="S3790" s="13"/>
      <c r="T3790" s="13"/>
      <c r="U3790" s="13"/>
      <c r="V3790" s="13"/>
      <c r="W3790" s="13"/>
      <c r="X3790" s="13"/>
      <c r="Y3790" s="13"/>
      <c r="Z3790" s="13"/>
      <c r="AA3790" s="13"/>
      <c r="AB3790" s="13"/>
      <c r="AC3790" s="13"/>
      <c r="AD3790" s="13"/>
      <c r="AE3790" s="13"/>
      <c r="AF3790" s="13"/>
      <c r="AG3790" s="13"/>
    </row>
    <row r="3791" spans="2:33">
      <c r="B3791" s="13"/>
      <c r="C3791" s="13"/>
      <c r="D3791" s="13"/>
      <c r="E3791" s="13"/>
      <c r="F3791" s="13"/>
      <c r="G3791" s="13"/>
      <c r="H3791" s="13"/>
      <c r="I3791" s="13"/>
      <c r="J3791" s="13"/>
      <c r="K3791" s="13"/>
      <c r="L3791" s="13"/>
      <c r="M3791" s="13"/>
      <c r="N3791" s="13"/>
      <c r="O3791" s="13"/>
      <c r="P3791" s="13"/>
      <c r="Q3791" s="13"/>
      <c r="R3791" s="13"/>
      <c r="S3791" s="13"/>
      <c r="T3791" s="13"/>
      <c r="U3791" s="13"/>
      <c r="V3791" s="13"/>
      <c r="W3791" s="13"/>
      <c r="X3791" s="13"/>
      <c r="Y3791" s="13"/>
      <c r="Z3791" s="13"/>
      <c r="AA3791" s="13"/>
      <c r="AB3791" s="13"/>
      <c r="AC3791" s="13"/>
      <c r="AD3791" s="13"/>
      <c r="AE3791" s="13"/>
      <c r="AF3791" s="13"/>
      <c r="AG3791" s="13"/>
    </row>
    <row r="3792" spans="2:33">
      <c r="B3792" s="13"/>
      <c r="C3792" s="13"/>
      <c r="D3792" s="13"/>
      <c r="E3792" s="13"/>
      <c r="F3792" s="13"/>
      <c r="G3792" s="13"/>
      <c r="H3792" s="13"/>
      <c r="I3792" s="13"/>
      <c r="J3792" s="13"/>
      <c r="K3792" s="13"/>
      <c r="L3792" s="13"/>
      <c r="M3792" s="13"/>
      <c r="N3792" s="13"/>
      <c r="O3792" s="13"/>
      <c r="P3792" s="13"/>
      <c r="Q3792" s="13"/>
      <c r="R3792" s="13"/>
      <c r="S3792" s="13"/>
      <c r="T3792" s="13"/>
      <c r="U3792" s="13"/>
      <c r="V3792" s="13"/>
      <c r="W3792" s="13"/>
      <c r="X3792" s="13"/>
      <c r="Y3792" s="13"/>
      <c r="Z3792" s="13"/>
      <c r="AA3792" s="13"/>
      <c r="AB3792" s="13"/>
      <c r="AC3792" s="13"/>
      <c r="AD3792" s="13"/>
      <c r="AE3792" s="13"/>
      <c r="AF3792" s="13"/>
      <c r="AG3792" s="13"/>
    </row>
    <row r="3896" spans="2:33">
      <c r="B3896" s="13"/>
      <c r="C3896" s="13"/>
      <c r="D3896" s="13"/>
      <c r="E3896" s="13"/>
      <c r="F3896" s="13"/>
      <c r="G3896" s="13"/>
      <c r="H3896" s="13"/>
      <c r="I3896" s="13"/>
      <c r="J3896" s="13"/>
      <c r="K3896" s="13"/>
      <c r="L3896" s="13"/>
      <c r="M3896" s="13"/>
      <c r="N3896" s="13"/>
      <c r="O3896" s="13"/>
      <c r="P3896" s="13"/>
      <c r="Q3896" s="13"/>
      <c r="R3896" s="13"/>
      <c r="S3896" s="13"/>
      <c r="T3896" s="13"/>
      <c r="U3896" s="13"/>
      <c r="V3896" s="13"/>
      <c r="W3896" s="13"/>
      <c r="X3896" s="13"/>
      <c r="Y3896" s="13"/>
      <c r="Z3896" s="13"/>
      <c r="AA3896" s="13"/>
      <c r="AB3896" s="13"/>
      <c r="AC3896" s="13"/>
      <c r="AD3896" s="13"/>
      <c r="AE3896" s="13"/>
      <c r="AF3896" s="13"/>
      <c r="AG3896" s="13"/>
    </row>
    <row r="3899" spans="2:33">
      <c r="B3899" s="13"/>
      <c r="C3899" s="13"/>
      <c r="D3899" s="13"/>
      <c r="E3899" s="13"/>
      <c r="F3899" s="13"/>
      <c r="G3899" s="13"/>
      <c r="H3899" s="13"/>
      <c r="I3899" s="13"/>
      <c r="J3899" s="13"/>
      <c r="K3899" s="13"/>
      <c r="L3899" s="13"/>
      <c r="M3899" s="13"/>
      <c r="N3899" s="13"/>
      <c r="O3899" s="13"/>
      <c r="P3899" s="13"/>
      <c r="Q3899" s="13"/>
      <c r="R3899" s="13"/>
      <c r="S3899" s="13"/>
      <c r="T3899" s="13"/>
      <c r="U3899" s="13"/>
      <c r="V3899" s="13"/>
      <c r="W3899" s="13"/>
      <c r="X3899" s="13"/>
      <c r="Y3899" s="13"/>
      <c r="Z3899" s="13"/>
      <c r="AA3899" s="13"/>
      <c r="AB3899" s="13"/>
      <c r="AC3899" s="13"/>
      <c r="AD3899" s="13"/>
      <c r="AE3899" s="13"/>
      <c r="AF3899" s="13"/>
      <c r="AG3899" s="13"/>
    </row>
    <row r="3901" spans="2:33">
      <c r="B3901" s="13"/>
      <c r="C3901" s="13"/>
      <c r="D3901" s="13"/>
      <c r="E3901" s="13"/>
      <c r="F3901" s="13"/>
      <c r="G3901" s="13"/>
      <c r="H3901" s="13"/>
      <c r="I3901" s="13"/>
      <c r="J3901" s="13"/>
      <c r="K3901" s="13"/>
      <c r="L3901" s="13"/>
      <c r="M3901" s="13"/>
      <c r="N3901" s="13"/>
      <c r="O3901" s="13"/>
      <c r="P3901" s="13"/>
      <c r="Q3901" s="13"/>
      <c r="R3901" s="13"/>
      <c r="S3901" s="13"/>
      <c r="T3901" s="13"/>
      <c r="U3901" s="13"/>
      <c r="V3901" s="13"/>
      <c r="W3901" s="13"/>
      <c r="X3901" s="13"/>
      <c r="Y3901" s="13"/>
      <c r="Z3901" s="13"/>
      <c r="AA3901" s="13"/>
      <c r="AB3901" s="13"/>
      <c r="AC3901" s="13"/>
      <c r="AD3901" s="13"/>
      <c r="AE3901" s="13"/>
      <c r="AF3901" s="13"/>
      <c r="AG3901" s="13"/>
    </row>
    <row r="3902" spans="2:33">
      <c r="B3902" s="115"/>
      <c r="C3902" s="115"/>
      <c r="D3902" s="115"/>
      <c r="E3902" s="115"/>
      <c r="F3902" s="115"/>
      <c r="G3902" s="115"/>
      <c r="H3902" s="115"/>
      <c r="I3902" s="115"/>
      <c r="J3902" s="115"/>
      <c r="K3902" s="115"/>
      <c r="L3902" s="115"/>
      <c r="M3902" s="115"/>
      <c r="N3902" s="115"/>
      <c r="O3902" s="115"/>
      <c r="P3902" s="115"/>
      <c r="Q3902" s="115"/>
      <c r="R3902" s="115"/>
      <c r="S3902" s="115"/>
      <c r="T3902" s="115"/>
      <c r="U3902" s="115"/>
      <c r="V3902" s="115"/>
      <c r="W3902" s="115"/>
      <c r="X3902" s="115"/>
      <c r="Y3902" s="115"/>
      <c r="Z3902" s="115"/>
      <c r="AA3902" s="115"/>
      <c r="AB3902" s="115"/>
      <c r="AC3902" s="115"/>
      <c r="AD3902" s="115"/>
      <c r="AE3902" s="115"/>
      <c r="AF3902" s="115"/>
      <c r="AG3902" s="115"/>
    </row>
    <row r="4021" spans="2:33">
      <c r="B4021" s="13"/>
      <c r="C4021" s="13"/>
      <c r="D4021" s="13"/>
      <c r="E4021" s="13"/>
      <c r="F4021" s="13"/>
      <c r="G4021" s="13"/>
      <c r="H4021" s="13"/>
      <c r="I4021" s="13"/>
      <c r="J4021" s="13"/>
      <c r="K4021" s="13"/>
      <c r="L4021" s="13"/>
      <c r="M4021" s="13"/>
      <c r="N4021" s="13"/>
      <c r="O4021" s="13"/>
      <c r="P4021" s="13"/>
      <c r="Q4021" s="13"/>
      <c r="R4021" s="13"/>
      <c r="S4021" s="13"/>
      <c r="T4021" s="13"/>
      <c r="U4021" s="13"/>
      <c r="V4021" s="13"/>
      <c r="W4021" s="13"/>
      <c r="X4021" s="13"/>
      <c r="Y4021" s="13"/>
      <c r="Z4021" s="13"/>
      <c r="AA4021" s="13"/>
      <c r="AB4021" s="13"/>
      <c r="AC4021" s="13"/>
      <c r="AD4021" s="13"/>
      <c r="AE4021" s="13"/>
      <c r="AF4021" s="13"/>
      <c r="AG4021" s="13"/>
    </row>
    <row r="4024" spans="2:33">
      <c r="B4024" s="13"/>
      <c r="C4024" s="13"/>
      <c r="D4024" s="13"/>
      <c r="E4024" s="13"/>
      <c r="F4024" s="13"/>
      <c r="G4024" s="13"/>
      <c r="H4024" s="13"/>
      <c r="I4024" s="13"/>
      <c r="J4024" s="13"/>
      <c r="K4024" s="13"/>
      <c r="L4024" s="13"/>
      <c r="M4024" s="13"/>
      <c r="N4024" s="13"/>
      <c r="O4024" s="13"/>
      <c r="P4024" s="13"/>
      <c r="Q4024" s="13"/>
      <c r="R4024" s="13"/>
      <c r="S4024" s="13"/>
      <c r="T4024" s="13"/>
      <c r="U4024" s="13"/>
      <c r="V4024" s="13"/>
      <c r="W4024" s="13"/>
      <c r="X4024" s="13"/>
      <c r="Y4024" s="13"/>
      <c r="Z4024" s="13"/>
      <c r="AA4024" s="13"/>
      <c r="AB4024" s="13"/>
      <c r="AC4024" s="13"/>
      <c r="AD4024" s="13"/>
      <c r="AE4024" s="13"/>
      <c r="AF4024" s="13"/>
      <c r="AG4024" s="13"/>
    </row>
    <row r="4026" spans="2:33">
      <c r="B4026" s="13"/>
      <c r="C4026" s="13"/>
      <c r="D4026" s="13"/>
      <c r="E4026" s="13"/>
      <c r="F4026" s="13"/>
      <c r="G4026" s="13"/>
      <c r="H4026" s="13"/>
      <c r="I4026" s="13"/>
      <c r="J4026" s="13"/>
      <c r="K4026" s="13"/>
      <c r="L4026" s="13"/>
      <c r="M4026" s="13"/>
      <c r="N4026" s="13"/>
      <c r="O4026" s="13"/>
      <c r="P4026" s="13"/>
      <c r="Q4026" s="13"/>
      <c r="R4026" s="13"/>
      <c r="S4026" s="13"/>
      <c r="T4026" s="13"/>
      <c r="U4026" s="13"/>
      <c r="V4026" s="13"/>
      <c r="W4026" s="13"/>
      <c r="X4026" s="13"/>
      <c r="Y4026" s="13"/>
      <c r="Z4026" s="13"/>
      <c r="AA4026" s="13"/>
      <c r="AB4026" s="13"/>
      <c r="AC4026" s="13"/>
      <c r="AD4026" s="13"/>
      <c r="AE4026" s="13"/>
      <c r="AF4026" s="13"/>
      <c r="AG4026" s="13"/>
    </row>
    <row r="4027" spans="2:33">
      <c r="B4027" s="115"/>
      <c r="C4027" s="115"/>
      <c r="D4027" s="115"/>
      <c r="E4027" s="115"/>
      <c r="F4027" s="115"/>
      <c r="G4027" s="115"/>
      <c r="H4027" s="115"/>
      <c r="I4027" s="115"/>
      <c r="J4027" s="115"/>
      <c r="K4027" s="115"/>
      <c r="L4027" s="115"/>
      <c r="M4027" s="115"/>
      <c r="N4027" s="115"/>
      <c r="O4027" s="115"/>
      <c r="P4027" s="115"/>
      <c r="Q4027" s="115"/>
      <c r="R4027" s="115"/>
      <c r="S4027" s="115"/>
      <c r="T4027" s="115"/>
      <c r="U4027" s="115"/>
      <c r="V4027" s="115"/>
      <c r="W4027" s="115"/>
      <c r="X4027" s="115"/>
      <c r="Y4027" s="115"/>
      <c r="Z4027" s="115"/>
      <c r="AA4027" s="115"/>
      <c r="AB4027" s="115"/>
      <c r="AC4027" s="115"/>
      <c r="AD4027" s="115"/>
      <c r="AE4027" s="115"/>
      <c r="AF4027" s="115"/>
      <c r="AG4027" s="115"/>
    </row>
    <row r="4146" spans="2:33">
      <c r="B4146" s="13"/>
      <c r="C4146" s="13"/>
      <c r="D4146" s="13"/>
      <c r="E4146" s="13"/>
      <c r="F4146" s="13"/>
      <c r="G4146" s="13"/>
      <c r="H4146" s="13"/>
      <c r="I4146" s="13"/>
      <c r="J4146" s="13"/>
      <c r="K4146" s="13"/>
      <c r="L4146" s="13"/>
      <c r="M4146" s="13"/>
      <c r="N4146" s="13"/>
      <c r="O4146" s="13"/>
      <c r="P4146" s="13"/>
      <c r="Q4146" s="13"/>
      <c r="R4146" s="13"/>
      <c r="S4146" s="13"/>
      <c r="T4146" s="13"/>
      <c r="U4146" s="13"/>
      <c r="V4146" s="13"/>
      <c r="W4146" s="13"/>
      <c r="X4146" s="13"/>
      <c r="Y4146" s="13"/>
      <c r="Z4146" s="13"/>
      <c r="AA4146" s="13"/>
      <c r="AB4146" s="13"/>
      <c r="AC4146" s="13"/>
      <c r="AD4146" s="13"/>
      <c r="AE4146" s="13"/>
      <c r="AF4146" s="13"/>
      <c r="AG4146" s="13"/>
    </row>
    <row r="4149" spans="2:33">
      <c r="B4149" s="13"/>
      <c r="C4149" s="13"/>
      <c r="D4149" s="13"/>
      <c r="E4149" s="13"/>
      <c r="F4149" s="13"/>
      <c r="G4149" s="13"/>
      <c r="H4149" s="13"/>
      <c r="I4149" s="13"/>
      <c r="J4149" s="13"/>
      <c r="K4149" s="13"/>
      <c r="L4149" s="13"/>
      <c r="M4149" s="13"/>
      <c r="N4149" s="13"/>
      <c r="O4149" s="13"/>
      <c r="P4149" s="13"/>
      <c r="Q4149" s="13"/>
      <c r="R4149" s="13"/>
      <c r="S4149" s="13"/>
      <c r="T4149" s="13"/>
      <c r="U4149" s="13"/>
      <c r="V4149" s="13"/>
      <c r="W4149" s="13"/>
      <c r="X4149" s="13"/>
      <c r="Y4149" s="13"/>
      <c r="Z4149" s="13"/>
      <c r="AA4149" s="13"/>
      <c r="AB4149" s="13"/>
      <c r="AC4149" s="13"/>
      <c r="AD4149" s="13"/>
      <c r="AE4149" s="13"/>
      <c r="AF4149" s="13"/>
      <c r="AG4149" s="13"/>
    </row>
    <row r="4151" spans="2:33">
      <c r="B4151" s="13"/>
      <c r="C4151" s="13"/>
      <c r="D4151" s="13"/>
      <c r="E4151" s="13"/>
      <c r="F4151" s="13"/>
      <c r="G4151" s="13"/>
      <c r="H4151" s="13"/>
      <c r="I4151" s="13"/>
      <c r="J4151" s="13"/>
      <c r="K4151" s="13"/>
      <c r="L4151" s="13"/>
      <c r="M4151" s="13"/>
      <c r="N4151" s="13"/>
      <c r="O4151" s="13"/>
      <c r="P4151" s="13"/>
      <c r="Q4151" s="13"/>
      <c r="R4151" s="13"/>
      <c r="S4151" s="13"/>
      <c r="T4151" s="13"/>
      <c r="U4151" s="13"/>
      <c r="V4151" s="13"/>
      <c r="W4151" s="13"/>
      <c r="X4151" s="13"/>
      <c r="Y4151" s="13"/>
      <c r="Z4151" s="13"/>
      <c r="AA4151" s="13"/>
      <c r="AB4151" s="13"/>
      <c r="AC4151" s="13"/>
      <c r="AD4151" s="13"/>
      <c r="AE4151" s="13"/>
      <c r="AF4151" s="13"/>
      <c r="AG4151" s="13"/>
    </row>
    <row r="4152" spans="2:33">
      <c r="B4152" s="115"/>
      <c r="C4152" s="115"/>
      <c r="D4152" s="115"/>
      <c r="E4152" s="115"/>
      <c r="F4152" s="115"/>
      <c r="G4152" s="115"/>
      <c r="H4152" s="115"/>
      <c r="I4152" s="115"/>
      <c r="J4152" s="115"/>
      <c r="K4152" s="115"/>
      <c r="L4152" s="115"/>
      <c r="M4152" s="115"/>
      <c r="N4152" s="115"/>
      <c r="O4152" s="115"/>
      <c r="P4152" s="115"/>
      <c r="Q4152" s="115"/>
      <c r="R4152" s="115"/>
      <c r="S4152" s="115"/>
      <c r="T4152" s="115"/>
      <c r="U4152" s="115"/>
      <c r="V4152" s="115"/>
      <c r="W4152" s="115"/>
      <c r="X4152" s="115"/>
      <c r="Y4152" s="115"/>
      <c r="Z4152" s="115"/>
      <c r="AA4152" s="115"/>
      <c r="AB4152" s="115"/>
      <c r="AC4152" s="115"/>
      <c r="AD4152" s="115"/>
      <c r="AE4152" s="115"/>
      <c r="AF4152" s="115"/>
      <c r="AG4152" s="115"/>
    </row>
    <row r="4160" spans="2:33">
      <c r="B4160" s="13"/>
      <c r="C4160" s="13"/>
      <c r="D4160" s="13"/>
      <c r="E4160" s="13"/>
      <c r="F4160" s="13"/>
      <c r="G4160" s="13"/>
      <c r="H4160" s="13"/>
      <c r="I4160" s="13"/>
      <c r="J4160" s="13"/>
      <c r="K4160" s="13"/>
      <c r="L4160" s="13"/>
      <c r="M4160" s="13"/>
      <c r="N4160" s="13"/>
      <c r="O4160" s="13"/>
      <c r="P4160" s="13"/>
      <c r="Q4160" s="13"/>
      <c r="R4160" s="13"/>
      <c r="S4160" s="13"/>
      <c r="T4160" s="13"/>
      <c r="U4160" s="13"/>
      <c r="V4160" s="13"/>
      <c r="W4160" s="13"/>
      <c r="X4160" s="13"/>
      <c r="Y4160" s="13"/>
      <c r="Z4160" s="13"/>
      <c r="AA4160" s="13"/>
      <c r="AB4160" s="13"/>
      <c r="AC4160" s="13"/>
      <c r="AD4160" s="13"/>
      <c r="AE4160" s="13"/>
      <c r="AF4160" s="13"/>
      <c r="AG4160" s="13"/>
    </row>
    <row r="4274" spans="2:33">
      <c r="B4274" s="13"/>
      <c r="C4274" s="13"/>
      <c r="D4274" s="13"/>
      <c r="E4274" s="13"/>
      <c r="F4274" s="13"/>
      <c r="G4274" s="13"/>
      <c r="H4274" s="13"/>
      <c r="I4274" s="13"/>
      <c r="J4274" s="13"/>
      <c r="K4274" s="13"/>
      <c r="L4274" s="13"/>
      <c r="M4274" s="13"/>
      <c r="N4274" s="13"/>
      <c r="O4274" s="13"/>
      <c r="P4274" s="13"/>
      <c r="Q4274" s="13"/>
      <c r="R4274" s="13"/>
      <c r="S4274" s="13"/>
      <c r="T4274" s="13"/>
      <c r="U4274" s="13"/>
      <c r="V4274" s="13"/>
      <c r="W4274" s="13"/>
      <c r="X4274" s="13"/>
      <c r="Y4274" s="13"/>
      <c r="Z4274" s="13"/>
      <c r="AA4274" s="13"/>
      <c r="AB4274" s="13"/>
      <c r="AC4274" s="13"/>
      <c r="AD4274" s="13"/>
      <c r="AE4274" s="13"/>
      <c r="AF4274" s="13"/>
      <c r="AG4274" s="13"/>
    </row>
    <row r="4276" spans="2:33">
      <c r="B4276" s="13"/>
      <c r="C4276" s="13"/>
      <c r="D4276" s="13"/>
      <c r="E4276" s="13"/>
      <c r="F4276" s="13"/>
      <c r="G4276" s="13"/>
      <c r="H4276" s="13"/>
      <c r="I4276" s="13"/>
      <c r="J4276" s="13"/>
      <c r="K4276" s="13"/>
      <c r="L4276" s="13"/>
      <c r="M4276" s="13"/>
      <c r="N4276" s="13"/>
      <c r="O4276" s="13"/>
      <c r="P4276" s="13"/>
      <c r="Q4276" s="13"/>
      <c r="R4276" s="13"/>
      <c r="S4276" s="13"/>
      <c r="T4276" s="13"/>
      <c r="U4276" s="13"/>
      <c r="V4276" s="13"/>
      <c r="W4276" s="13"/>
      <c r="X4276" s="13"/>
      <c r="Y4276" s="13"/>
      <c r="Z4276" s="13"/>
      <c r="AA4276" s="13"/>
      <c r="AB4276" s="13"/>
      <c r="AC4276" s="13"/>
      <c r="AD4276" s="13"/>
      <c r="AE4276" s="13"/>
      <c r="AF4276" s="13"/>
      <c r="AG4276" s="13"/>
    </row>
    <row r="4277" spans="2:33">
      <c r="B4277" s="115"/>
      <c r="C4277" s="115"/>
      <c r="D4277" s="115"/>
      <c r="E4277" s="115"/>
      <c r="F4277" s="115"/>
      <c r="G4277" s="115"/>
      <c r="H4277" s="115"/>
      <c r="I4277" s="115"/>
      <c r="J4277" s="115"/>
      <c r="K4277" s="115"/>
      <c r="L4277" s="115"/>
      <c r="M4277" s="115"/>
      <c r="N4277" s="115"/>
      <c r="O4277" s="115"/>
      <c r="P4277" s="115"/>
      <c r="Q4277" s="115"/>
      <c r="R4277" s="115"/>
      <c r="S4277" s="115"/>
      <c r="T4277" s="115"/>
      <c r="U4277" s="115"/>
      <c r="V4277" s="115"/>
      <c r="W4277" s="115"/>
      <c r="X4277" s="115"/>
      <c r="Y4277" s="115"/>
      <c r="Z4277" s="115"/>
      <c r="AA4277" s="115"/>
      <c r="AB4277" s="115"/>
      <c r="AC4277" s="115"/>
      <c r="AD4277" s="115"/>
      <c r="AE4277" s="115"/>
      <c r="AF4277" s="115"/>
      <c r="AG4277" s="115"/>
    </row>
    <row r="4285" spans="2:33">
      <c r="B4285" s="13"/>
      <c r="C4285" s="13"/>
      <c r="D4285" s="13"/>
      <c r="E4285" s="13"/>
      <c r="F4285" s="13"/>
      <c r="G4285" s="13"/>
      <c r="H4285" s="13"/>
      <c r="I4285" s="13"/>
      <c r="J4285" s="13"/>
      <c r="K4285" s="13"/>
      <c r="L4285" s="13"/>
      <c r="M4285" s="13"/>
      <c r="N4285" s="13"/>
      <c r="O4285" s="13"/>
      <c r="P4285" s="13"/>
      <c r="Q4285" s="13"/>
      <c r="R4285" s="13"/>
      <c r="S4285" s="13"/>
      <c r="T4285" s="13"/>
      <c r="U4285" s="13"/>
      <c r="V4285" s="13"/>
      <c r="W4285" s="13"/>
      <c r="X4285" s="13"/>
      <c r="Y4285" s="13"/>
      <c r="Z4285" s="13"/>
      <c r="AA4285" s="13"/>
      <c r="AB4285" s="13"/>
      <c r="AC4285" s="13"/>
      <c r="AD4285" s="13"/>
      <c r="AE4285" s="13"/>
      <c r="AF4285" s="13"/>
      <c r="AG4285" s="13"/>
    </row>
    <row r="4286" spans="2:33">
      <c r="B4286" s="13"/>
      <c r="C4286" s="13"/>
      <c r="D4286" s="13"/>
      <c r="E4286" s="13"/>
      <c r="F4286" s="13"/>
      <c r="G4286" s="13"/>
      <c r="H4286" s="13"/>
      <c r="I4286" s="13"/>
      <c r="J4286" s="13"/>
      <c r="K4286" s="13"/>
      <c r="L4286" s="13"/>
      <c r="M4286" s="13"/>
      <c r="N4286" s="13"/>
      <c r="O4286" s="13"/>
      <c r="P4286" s="13"/>
      <c r="Q4286" s="13"/>
      <c r="R4286" s="13"/>
      <c r="S4286" s="13"/>
      <c r="T4286" s="13"/>
      <c r="U4286" s="13"/>
      <c r="V4286" s="13"/>
      <c r="W4286" s="13"/>
      <c r="X4286" s="13"/>
      <c r="Y4286" s="13"/>
      <c r="Z4286" s="13"/>
      <c r="AA4286" s="13"/>
      <c r="AB4286" s="13"/>
      <c r="AC4286" s="13"/>
      <c r="AD4286" s="13"/>
      <c r="AE4286" s="13"/>
      <c r="AF4286" s="13"/>
      <c r="AG4286" s="13"/>
    </row>
    <row r="4287" spans="2:33">
      <c r="B4287" s="13"/>
      <c r="C4287" s="13"/>
      <c r="D4287" s="13"/>
      <c r="E4287" s="13"/>
      <c r="F4287" s="13"/>
      <c r="G4287" s="13"/>
      <c r="H4287" s="13"/>
      <c r="I4287" s="13"/>
      <c r="J4287" s="13"/>
      <c r="K4287" s="13"/>
      <c r="L4287" s="13"/>
      <c r="M4287" s="13"/>
      <c r="N4287" s="13"/>
      <c r="O4287" s="13"/>
      <c r="P4287" s="13"/>
      <c r="Q4287" s="13"/>
      <c r="R4287" s="13"/>
      <c r="S4287" s="13"/>
      <c r="T4287" s="13"/>
      <c r="U4287" s="13"/>
      <c r="V4287" s="13"/>
      <c r="W4287" s="13"/>
      <c r="X4287" s="13"/>
      <c r="Y4287" s="13"/>
      <c r="Z4287" s="13"/>
      <c r="AA4287" s="13"/>
      <c r="AB4287" s="13"/>
      <c r="AC4287" s="13"/>
      <c r="AD4287" s="13"/>
      <c r="AE4287" s="13"/>
      <c r="AF4287" s="13"/>
      <c r="AG4287" s="13"/>
    </row>
    <row r="4288" spans="2:33">
      <c r="B4288" s="13"/>
      <c r="C4288" s="13"/>
      <c r="D4288" s="13"/>
      <c r="E4288" s="13"/>
      <c r="F4288" s="13"/>
      <c r="G4288" s="13"/>
      <c r="H4288" s="13"/>
      <c r="I4288" s="13"/>
      <c r="J4288" s="13"/>
      <c r="K4288" s="13"/>
      <c r="L4288" s="13"/>
      <c r="M4288" s="13"/>
      <c r="N4288" s="13"/>
      <c r="O4288" s="13"/>
      <c r="P4288" s="13"/>
      <c r="Q4288" s="13"/>
      <c r="R4288" s="13"/>
      <c r="S4288" s="13"/>
      <c r="T4288" s="13"/>
      <c r="U4288" s="13"/>
      <c r="V4288" s="13"/>
      <c r="W4288" s="13"/>
      <c r="X4288" s="13"/>
      <c r="Y4288" s="13"/>
      <c r="Z4288" s="13"/>
      <c r="AA4288" s="13"/>
      <c r="AB4288" s="13"/>
      <c r="AC4288" s="13"/>
      <c r="AD4288" s="13"/>
      <c r="AE4288" s="13"/>
      <c r="AF4288" s="13"/>
      <c r="AG4288" s="13"/>
    </row>
    <row r="4401" spans="2:33">
      <c r="B4401" s="13"/>
      <c r="C4401" s="13"/>
      <c r="D4401" s="13"/>
      <c r="E4401" s="13"/>
      <c r="F4401" s="13"/>
      <c r="G4401" s="13"/>
      <c r="H4401" s="13"/>
      <c r="I4401" s="13"/>
      <c r="J4401" s="13"/>
      <c r="K4401" s="13"/>
      <c r="L4401" s="13"/>
      <c r="M4401" s="13"/>
      <c r="N4401" s="13"/>
      <c r="O4401" s="13"/>
      <c r="P4401" s="13"/>
      <c r="Q4401" s="13"/>
      <c r="R4401" s="13"/>
      <c r="S4401" s="13"/>
      <c r="T4401" s="13"/>
      <c r="U4401" s="13"/>
      <c r="V4401" s="13"/>
      <c r="W4401" s="13"/>
      <c r="X4401" s="13"/>
      <c r="Y4401" s="13"/>
      <c r="Z4401" s="13"/>
      <c r="AA4401" s="13"/>
      <c r="AB4401" s="13"/>
      <c r="AC4401" s="13"/>
      <c r="AD4401" s="13"/>
      <c r="AE4401" s="13"/>
      <c r="AF4401" s="13"/>
      <c r="AG4401" s="13"/>
    </row>
    <row r="4402" spans="2:33">
      <c r="B4402" s="115"/>
      <c r="C4402" s="115"/>
      <c r="D4402" s="115"/>
      <c r="E4402" s="115"/>
      <c r="F4402" s="115"/>
      <c r="G4402" s="115"/>
      <c r="H4402" s="115"/>
      <c r="I4402" s="115"/>
      <c r="J4402" s="115"/>
      <c r="K4402" s="115"/>
      <c r="L4402" s="115"/>
      <c r="M4402" s="115"/>
      <c r="N4402" s="115"/>
      <c r="O4402" s="115"/>
      <c r="P4402" s="115"/>
      <c r="Q4402" s="115"/>
      <c r="R4402" s="115"/>
      <c r="S4402" s="115"/>
      <c r="T4402" s="115"/>
      <c r="U4402" s="115"/>
      <c r="V4402" s="115"/>
      <c r="W4402" s="115"/>
      <c r="X4402" s="115"/>
      <c r="Y4402" s="115"/>
      <c r="Z4402" s="115"/>
      <c r="AA4402" s="115"/>
      <c r="AB4402" s="115"/>
      <c r="AC4402" s="115"/>
      <c r="AD4402" s="115"/>
      <c r="AE4402" s="115"/>
      <c r="AF4402" s="115"/>
      <c r="AG4402" s="115"/>
    </row>
  </sheetData>
  <mergeCells count="28">
    <mergeCell ref="B118:AG118"/>
    <mergeCell ref="B4027:AG4027"/>
    <mergeCell ref="B4152:AG4152"/>
    <mergeCell ref="B4277:AG4277"/>
    <mergeCell ref="B4402:AG4402"/>
    <mergeCell ref="B3293:AG3293"/>
    <mergeCell ref="B3402:AG3402"/>
    <mergeCell ref="B3527:AG3527"/>
    <mergeCell ref="B3652:AG3652"/>
    <mergeCell ref="B3777:AG3777"/>
    <mergeCell ref="B3902:AG3902"/>
    <mergeCell ref="B2971:AG2971"/>
    <mergeCell ref="B710:AG710"/>
    <mergeCell ref="B886:AG886"/>
    <mergeCell ref="B969:AG969"/>
    <mergeCell ref="B1071:AG1071"/>
    <mergeCell ref="B2325:AG2325"/>
    <mergeCell ref="B2645:AG2645"/>
    <mergeCell ref="B638:AG638"/>
    <mergeCell ref="B258:AG258"/>
    <mergeCell ref="B340:AG340"/>
    <mergeCell ref="B452:AG452"/>
    <mergeCell ref="B557:AG557"/>
    <mergeCell ref="B1169:AG1169"/>
    <mergeCell ref="B1269:AG1269"/>
    <mergeCell ref="B1484:AG1484"/>
    <mergeCell ref="B1713:AG1713"/>
    <mergeCell ref="B1990:AG1990"/>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D7233-01C3-42D5-80FB-ADA6719EEC1F}">
  <dimension ref="A1:AF4"/>
  <sheetViews>
    <sheetView workbookViewId="0">
      <selection activeCell="A4" sqref="A4"/>
    </sheetView>
  </sheetViews>
  <sheetFormatPr defaultRowHeight="15"/>
  <sheetData>
    <row r="1" spans="1:32" ht="135">
      <c r="A1" s="5" t="s">
        <v>148</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c r="A2" t="s">
        <v>126</v>
      </c>
      <c r="B2">
        <f>INDEX('AEO 2021 Table 7'!18:18,MATCH(B$1,'AEO 2021 Table 7'!1:1,0))/INDEX('AEO 2021 Table 7'!18:18,MATCH($B$1,'AEO 2021 Table 7'!1:1,0))</f>
        <v>1</v>
      </c>
      <c r="C2">
        <v>1</v>
      </c>
      <c r="D2" s="108">
        <f>'seds growth'!G12</f>
        <v>0.97176005283932754</v>
      </c>
      <c r="E2">
        <f>$D$2*INDEX('AEO 2023 Table 7'!18:18,MATCH(E$1,'AEO 2023 Table 7'!1:1,0))/INDEX('AEO 2023 Table 7'!18:18,MATCH($D$1,'AEO 2023 Table 7'!1:1,0))</f>
        <v>0.9916036131784377</v>
      </c>
      <c r="F2">
        <f>$D$2*INDEX('AEO 2023 Table 7'!18:18,MATCH(F$1,'AEO 2023 Table 7'!1:1,0))/INDEX('AEO 2023 Table 7'!18:18,MATCH($D$1,'AEO 2023 Table 7'!1:1,0))</f>
        <v>0.99883130940808784</v>
      </c>
      <c r="G2">
        <f>$D$2*INDEX('AEO 2023 Table 7'!18:18,MATCH(G$1,'AEO 2023 Table 7'!1:1,0))/INDEX('AEO 2023 Table 7'!18:18,MATCH($D$1,'AEO 2023 Table 7'!1:1,0))</f>
        <v>1.002540738371843</v>
      </c>
      <c r="H2">
        <f>$D$2*INDEX('AEO 2023 Table 7'!18:18,MATCH(H$1,'AEO 2023 Table 7'!1:1,0))/INDEX('AEO 2023 Table 7'!18:18,MATCH($D$1,'AEO 2023 Table 7'!1:1,0))</f>
        <v>1.0096762330245204</v>
      </c>
      <c r="I2">
        <f>$D$2*INDEX('AEO 2023 Table 7'!18:18,MATCH(I$1,'AEO 2023 Table 7'!1:1,0))/INDEX('AEO 2023 Table 7'!18:18,MATCH($D$1,'AEO 2023 Table 7'!1:1,0))</f>
        <v>1.0191420527709467</v>
      </c>
      <c r="J2">
        <f>$D$2*INDEX('AEO 2023 Table 7'!18:18,MATCH(J$1,'AEO 2023 Table 7'!1:1,0))/INDEX('AEO 2023 Table 7'!18:18,MATCH($D$1,'AEO 2023 Table 7'!1:1,0))</f>
        <v>1.0278995463556024</v>
      </c>
      <c r="K2">
        <f>$D$2*INDEX('AEO 2023 Table 7'!18:18,MATCH(K$1,'AEO 2023 Table 7'!1:1,0))/INDEX('AEO 2023 Table 7'!18:18,MATCH($D$1,'AEO 2023 Table 7'!1:1,0))</f>
        <v>1.0347400790125951</v>
      </c>
      <c r="L2">
        <f>$D$2*INDEX('AEO 2023 Table 7'!18:18,MATCH(L$1,'AEO 2023 Table 7'!1:1,0))/INDEX('AEO 2023 Table 7'!18:18,MATCH($D$1,'AEO 2023 Table 7'!1:1,0))</f>
        <v>1.0399590296996111</v>
      </c>
      <c r="M2">
        <f>$D$2*INDEX('AEO 2023 Table 7'!18:18,MATCH(M$1,'AEO 2023 Table 7'!1:1,0))/INDEX('AEO 2023 Table 7'!18:18,MATCH($D$1,'AEO 2023 Table 7'!1:1,0))</f>
        <v>1.0443786204832592</v>
      </c>
      <c r="N2">
        <f>$D$2*INDEX('AEO 2023 Table 7'!18:18,MATCH(N$1,'AEO 2023 Table 7'!1:1,0))/INDEX('AEO 2023 Table 7'!18:18,MATCH($D$1,'AEO 2023 Table 7'!1:1,0))</f>
        <v>1.0480960599022497</v>
      </c>
      <c r="O2">
        <f>$D$2*INDEX('AEO 2023 Table 7'!18:18,MATCH(O$1,'AEO 2023 Table 7'!1:1,0))/INDEX('AEO 2023 Table 7'!18:18,MATCH($D$1,'AEO 2023 Table 7'!1:1,0))</f>
        <v>1.0534645358971171</v>
      </c>
      <c r="P2">
        <f>$D$2*INDEX('AEO 2023 Table 7'!18:18,MATCH(P$1,'AEO 2023 Table 7'!1:1,0))/INDEX('AEO 2023 Table 7'!18:18,MATCH($D$1,'AEO 2023 Table 7'!1:1,0))</f>
        <v>1.0603200877304608</v>
      </c>
      <c r="Q2">
        <f>$D$2*INDEX('AEO 2023 Table 7'!18:18,MATCH(Q$1,'AEO 2023 Table 7'!1:1,0))/INDEX('AEO 2023 Table 7'!18:18,MATCH($D$1,'AEO 2023 Table 7'!1:1,0))</f>
        <v>1.0665811262562437</v>
      </c>
      <c r="R2">
        <f>$D$2*INDEX('AEO 2023 Table 7'!18:18,MATCH(R$1,'AEO 2023 Table 7'!1:1,0))/INDEX('AEO 2023 Table 7'!18:18,MATCH($D$1,'AEO 2023 Table 7'!1:1,0))</f>
        <v>1.071667823773655</v>
      </c>
      <c r="S2">
        <f>$D$2*INDEX('AEO 2023 Table 7'!18:18,MATCH(S$1,'AEO 2023 Table 7'!1:1,0))/INDEX('AEO 2023 Table 7'!18:18,MATCH($D$1,'AEO 2023 Table 7'!1:1,0))</f>
        <v>1.0775794136233445</v>
      </c>
      <c r="T2">
        <f>$D$2*INDEX('AEO 2023 Table 7'!18:18,MATCH(T$1,'AEO 2023 Table 7'!1:1,0))/INDEX('AEO 2023 Table 7'!18:18,MATCH($D$1,'AEO 2023 Table 7'!1:1,0))</f>
        <v>1.0842500612647972</v>
      </c>
      <c r="U2">
        <f>$D$2*INDEX('AEO 2023 Table 7'!18:18,MATCH(U$1,'AEO 2023 Table 7'!1:1,0))/INDEX('AEO 2023 Table 7'!18:18,MATCH($D$1,'AEO 2023 Table 7'!1:1,0))</f>
        <v>1.0909710235742403</v>
      </c>
      <c r="V2">
        <f>$D$2*INDEX('AEO 2023 Table 7'!18:18,MATCH(V$1,'AEO 2023 Table 7'!1:1,0))/INDEX('AEO 2023 Table 7'!18:18,MATCH($D$1,'AEO 2023 Table 7'!1:1,0))</f>
        <v>1.0986480466008186</v>
      </c>
      <c r="W2">
        <f>$D$2*INDEX('AEO 2023 Table 7'!18:18,MATCH(W$1,'AEO 2023 Table 7'!1:1,0))/INDEX('AEO 2023 Table 7'!18:18,MATCH($D$1,'AEO 2023 Table 7'!1:1,0))</f>
        <v>1.1065148133126805</v>
      </c>
      <c r="X2">
        <f>$D$2*INDEX('AEO 2023 Table 7'!18:18,MATCH(X$1,'AEO 2023 Table 7'!1:1,0))/INDEX('AEO 2023 Table 7'!18:18,MATCH($D$1,'AEO 2023 Table 7'!1:1,0))</f>
        <v>1.1147187631823545</v>
      </c>
      <c r="Y2">
        <f>$D$2*INDEX('AEO 2023 Table 7'!18:18,MATCH(Y$1,'AEO 2023 Table 7'!1:1,0))/INDEX('AEO 2023 Table 7'!18:18,MATCH($D$1,'AEO 2023 Table 7'!1:1,0))</f>
        <v>1.1226864094073987</v>
      </c>
      <c r="Z2">
        <f>$D$2*INDEX('AEO 2023 Table 7'!18:18,MATCH(Z$1,'AEO 2023 Table 7'!1:1,0))/INDEX('AEO 2023 Table 7'!18:18,MATCH($D$1,'AEO 2023 Table 7'!1:1,0))</f>
        <v>1.1309373358566477</v>
      </c>
      <c r="AA2">
        <f>$D$2*INDEX('AEO 2023 Table 7'!18:18,MATCH(AA$1,'AEO 2023 Table 7'!1:1,0))/INDEX('AEO 2023 Table 7'!18:18,MATCH($D$1,'AEO 2023 Table 7'!1:1,0))</f>
        <v>1.1397086807822783</v>
      </c>
      <c r="AB2">
        <f>$D$2*INDEX('AEO 2023 Table 7'!18:18,MATCH(AB$1,'AEO 2023 Table 7'!1:1,0))/INDEX('AEO 2023 Table 7'!18:18,MATCH($D$1,'AEO 2023 Table 7'!1:1,0))</f>
        <v>1.1499000154363219</v>
      </c>
      <c r="AC2">
        <f>$D$2*INDEX('AEO 2023 Table 7'!18:18,MATCH(AC$1,'AEO 2023 Table 7'!1:1,0))/INDEX('AEO 2023 Table 7'!18:18,MATCH($D$1,'AEO 2023 Table 7'!1:1,0))</f>
        <v>1.1608410624649443</v>
      </c>
      <c r="AD2">
        <f>$D$2*INDEX('AEO 2023 Table 7'!18:18,MATCH(AD$1,'AEO 2023 Table 7'!1:1,0))/INDEX('AEO 2023 Table 7'!18:18,MATCH($D$1,'AEO 2023 Table 7'!1:1,0))</f>
        <v>1.1721289716381638</v>
      </c>
      <c r="AE2">
        <f>$D$2*INDEX('AEO 2023 Table 7'!18:18,MATCH(AE$1,'AEO 2023 Table 7'!1:1,0))/INDEX('AEO 2023 Table 7'!18:18,MATCH($D$1,'AEO 2023 Table 7'!1:1,0))</f>
        <v>1.1835654047268871</v>
      </c>
      <c r="AF2">
        <f>$D$2*INDEX('AEO 2023 Table 7'!18:18,MATCH(AF$1,'AEO 2023 Table 7'!1:1,0))/INDEX('AEO 2023 Table 7'!18:18,MATCH($D$1,'AEO 2023 Table 7'!1:1,0))</f>
        <v>1.1960462623504451</v>
      </c>
    </row>
    <row r="3" spans="1:32">
      <c r="A3" t="s">
        <v>124</v>
      </c>
      <c r="B3">
        <f>INDEX('AEO 2021 Table 7'!22:22,MATCH(B$1,'AEO 2021 Table 7'!1:1,0))/INDEX('AEO 2021 Table 7'!22:22,MATCH(B$1,'AEO 2021 Table 7'!1:1,0))</f>
        <v>1</v>
      </c>
      <c r="C3">
        <v>1</v>
      </c>
      <c r="D3" s="108">
        <f>'seds growth'!G11</f>
        <v>1.0138421515841789</v>
      </c>
      <c r="E3">
        <f>$D$3*INDEX('AEO 2023 Table 7'!22:22,MATCH(E$1,'AEO 2023 Table 7'!1:1,0))/INDEX('AEO 2023 Table 7'!22:22,MATCH($D$1,'AEO 2023 Table 7'!1:1,0))</f>
        <v>1.0797641408433103</v>
      </c>
      <c r="F3">
        <f>$D$3*INDEX('AEO 2023 Table 7'!22:22,MATCH(F$1,'AEO 2023 Table 7'!1:1,0))/INDEX('AEO 2023 Table 7'!22:22,MATCH($D$1,'AEO 2023 Table 7'!1:1,0))</f>
        <v>1.117238115467889</v>
      </c>
      <c r="G3">
        <f>$D$3*INDEX('AEO 2023 Table 7'!22:22,MATCH(G$1,'AEO 2023 Table 7'!1:1,0))/INDEX('AEO 2023 Table 7'!22:22,MATCH($D$1,'AEO 2023 Table 7'!1:1,0))</f>
        <v>1.1404824841394072</v>
      </c>
      <c r="H3">
        <f>$D$3*INDEX('AEO 2023 Table 7'!22:22,MATCH(H$1,'AEO 2023 Table 7'!1:1,0))/INDEX('AEO 2023 Table 7'!22:22,MATCH($D$1,'AEO 2023 Table 7'!1:1,0))</f>
        <v>1.1574414799258739</v>
      </c>
      <c r="I3">
        <f>$D$3*INDEX('AEO 2023 Table 7'!22:22,MATCH(I$1,'AEO 2023 Table 7'!1:1,0))/INDEX('AEO 2023 Table 7'!22:22,MATCH($D$1,'AEO 2023 Table 7'!1:1,0))</f>
        <v>1.1701650181864967</v>
      </c>
      <c r="J3">
        <f>$D$3*INDEX('AEO 2023 Table 7'!22:22,MATCH(J$1,'AEO 2023 Table 7'!1:1,0))/INDEX('AEO 2023 Table 7'!22:22,MATCH($D$1,'AEO 2023 Table 7'!1:1,0))</f>
        <v>1.1798816441445443</v>
      </c>
      <c r="K3">
        <f>$D$3*INDEX('AEO 2023 Table 7'!22:22,MATCH(K$1,'AEO 2023 Table 7'!1:1,0))/INDEX('AEO 2023 Table 7'!22:22,MATCH($D$1,'AEO 2023 Table 7'!1:1,0))</f>
        <v>1.1871441147509754</v>
      </c>
      <c r="L3">
        <f>$D$3*INDEX('AEO 2023 Table 7'!22:22,MATCH(L$1,'AEO 2023 Table 7'!1:1,0))/INDEX('AEO 2023 Table 7'!22:22,MATCH($D$1,'AEO 2023 Table 7'!1:1,0))</f>
        <v>1.1924896043760365</v>
      </c>
      <c r="M3">
        <f>$D$3*INDEX('AEO 2023 Table 7'!22:22,MATCH(M$1,'AEO 2023 Table 7'!1:1,0))/INDEX('AEO 2023 Table 7'!22:22,MATCH($D$1,'AEO 2023 Table 7'!1:1,0))</f>
        <v>1.1961632916673062</v>
      </c>
      <c r="N3">
        <f>$D$3*INDEX('AEO 2023 Table 7'!22:22,MATCH(N$1,'AEO 2023 Table 7'!1:1,0))/INDEX('AEO 2023 Table 7'!22:22,MATCH($D$1,'AEO 2023 Table 7'!1:1,0))</f>
        <v>1.1991182851451578</v>
      </c>
      <c r="O3">
        <f>$D$3*INDEX('AEO 2023 Table 7'!22:22,MATCH(O$1,'AEO 2023 Table 7'!1:1,0))/INDEX('AEO 2023 Table 7'!22:22,MATCH($D$1,'AEO 2023 Table 7'!1:1,0))</f>
        <v>1.2017460213170696</v>
      </c>
      <c r="P3">
        <f>$D$3*INDEX('AEO 2023 Table 7'!22:22,MATCH(P$1,'AEO 2023 Table 7'!1:1,0))/INDEX('AEO 2023 Table 7'!22:22,MATCH($D$1,'AEO 2023 Table 7'!1:1,0))</f>
        <v>1.2043119587187565</v>
      </c>
      <c r="Q3">
        <f>$D$3*INDEX('AEO 2023 Table 7'!22:22,MATCH(Q$1,'AEO 2023 Table 7'!1:1,0))/INDEX('AEO 2023 Table 7'!22:22,MATCH($D$1,'AEO 2023 Table 7'!1:1,0))</f>
        <v>1.2063751108938372</v>
      </c>
      <c r="R3">
        <f>$D$3*INDEX('AEO 2023 Table 7'!22:22,MATCH(R$1,'AEO 2023 Table 7'!1:1,0))/INDEX('AEO 2023 Table 7'!22:22,MATCH($D$1,'AEO 2023 Table 7'!1:1,0))</f>
        <v>1.2081462789017432</v>
      </c>
      <c r="S3">
        <f>$D$3*INDEX('AEO 2023 Table 7'!22:22,MATCH(S$1,'AEO 2023 Table 7'!1:1,0))/INDEX('AEO 2023 Table 7'!22:22,MATCH($D$1,'AEO 2023 Table 7'!1:1,0))</f>
        <v>1.2096874232895845</v>
      </c>
      <c r="T3">
        <f>$D$3*INDEX('AEO 2023 Table 7'!22:22,MATCH(T$1,'AEO 2023 Table 7'!1:1,0))/INDEX('AEO 2023 Table 7'!22:22,MATCH($D$1,'AEO 2023 Table 7'!1:1,0))</f>
        <v>1.2104018877929985</v>
      </c>
      <c r="U3">
        <f>$D$3*INDEX('AEO 2023 Table 7'!22:22,MATCH(U$1,'AEO 2023 Table 7'!1:1,0))/INDEX('AEO 2023 Table 7'!22:22,MATCH($D$1,'AEO 2023 Table 7'!1:1,0))</f>
        <v>1.2106929070766073</v>
      </c>
      <c r="V3">
        <f>$D$3*INDEX('AEO 2023 Table 7'!22:22,MATCH(V$1,'AEO 2023 Table 7'!1:1,0))/INDEX('AEO 2023 Table 7'!22:22,MATCH($D$1,'AEO 2023 Table 7'!1:1,0))</f>
        <v>1.210689555983981</v>
      </c>
      <c r="W3">
        <f>$D$3*INDEX('AEO 2023 Table 7'!22:22,MATCH(W$1,'AEO 2023 Table 7'!1:1,0))/INDEX('AEO 2023 Table 7'!22:22,MATCH($D$1,'AEO 2023 Table 7'!1:1,0))</f>
        <v>1.2103868078761804</v>
      </c>
      <c r="X3">
        <f>$D$3*INDEX('AEO 2023 Table 7'!22:22,MATCH(X$1,'AEO 2023 Table 7'!1:1,0))/INDEX('AEO 2023 Table 7'!22:22,MATCH($D$1,'AEO 2023 Table 7'!1:1,0))</f>
        <v>1.2099284592933484</v>
      </c>
      <c r="Y3">
        <f>$D$3*INDEX('AEO 2023 Table 7'!22:22,MATCH(Y$1,'AEO 2023 Table 7'!1:1,0))/INDEX('AEO 2023 Table 7'!22:22,MATCH($D$1,'AEO 2023 Table 7'!1:1,0))</f>
        <v>1.2090420837382061</v>
      </c>
      <c r="Z3">
        <f>$D$3*INDEX('AEO 2023 Table 7'!22:22,MATCH(Z$1,'AEO 2023 Table 7'!1:1,0))/INDEX('AEO 2023 Table 7'!22:22,MATCH($D$1,'AEO 2023 Table 7'!1:1,0))</f>
        <v>1.2081794258300136</v>
      </c>
      <c r="AA3">
        <f>$D$3*INDEX('AEO 2023 Table 7'!22:22,MATCH(AA$1,'AEO 2023 Table 7'!1:1,0))/INDEX('AEO 2023 Table 7'!22:22,MATCH($D$1,'AEO 2023 Table 7'!1:1,0))</f>
        <v>1.2071503168399758</v>
      </c>
      <c r="AB3">
        <f>$D$3*INDEX('AEO 2023 Table 7'!22:22,MATCH(AB$1,'AEO 2023 Table 7'!1:1,0))/INDEX('AEO 2023 Table 7'!22:22,MATCH($D$1,'AEO 2023 Table 7'!1:1,0))</f>
        <v>1.2064620428587596</v>
      </c>
      <c r="AC3">
        <f>$D$3*INDEX('AEO 2023 Table 7'!22:22,MATCH(AC$1,'AEO 2023 Table 7'!1:1,0))/INDEX('AEO 2023 Table 7'!22:22,MATCH($D$1,'AEO 2023 Table 7'!1:1,0))</f>
        <v>1.2052731849721283</v>
      </c>
      <c r="AD3">
        <f>$D$3*INDEX('AEO 2023 Table 7'!22:22,MATCH(AD$1,'AEO 2023 Table 7'!1:1,0))/INDEX('AEO 2023 Table 7'!22:22,MATCH($D$1,'AEO 2023 Table 7'!1:1,0))</f>
        <v>1.204184478533056</v>
      </c>
      <c r="AE3">
        <f>$D$3*INDEX('AEO 2023 Table 7'!22:22,MATCH(AE$1,'AEO 2023 Table 7'!1:1,0))/INDEX('AEO 2023 Table 7'!22:22,MATCH($D$1,'AEO 2023 Table 7'!1:1,0))</f>
        <v>1.2028825097147962</v>
      </c>
      <c r="AF3">
        <f>$D$3*INDEX('AEO 2023 Table 7'!22:22,MATCH(AF$1,'AEO 2023 Table 7'!1:1,0))/INDEX('AEO 2023 Table 7'!22:22,MATCH($D$1,'AEO 2023 Table 7'!1:1,0))</f>
        <v>1.201747610197194</v>
      </c>
    </row>
    <row r="4" spans="1:32">
      <c r="A4" t="s">
        <v>122</v>
      </c>
      <c r="B4">
        <f>SUM(INDEX('AEO 2021 Table 47'!41:41,MATCH(B$1,'AEO 2021 Table 47'!1:1,0)),INDEX('AEO 2021 Table 47'!55:55,MATCH(B1,'AEO 2021 Table 47'!1:1,0)))/SUM(INDEX('AEO 2021 Table 47'!41:41,MATCH($B$1,'AEO 2021 Table 47'!1:1,0)),INDEX('AEO 2021 Table 47'!55:55,MATCH($B$1,'AEO 2021 Table 47'!1:1,0)))</f>
        <v>1</v>
      </c>
      <c r="C4">
        <v>1</v>
      </c>
      <c r="D4" s="108">
        <f>'seds growth'!G8</f>
        <v>1.2787243337702052</v>
      </c>
      <c r="E4">
        <f>$D$4*'AEO 2023 Table 7'!G65/'AEO 2023 Table 7'!$F$65*'calibration multiplier'!$E$3</f>
        <v>1.3724156708803636</v>
      </c>
      <c r="F4">
        <f>$D$4*'AEO 2023 Table 7'!H65/'AEO 2023 Table 7'!$F$65*'calibration multiplier'!$E$3</f>
        <v>1.392049517260066</v>
      </c>
      <c r="G4">
        <f>$D$4*'AEO 2023 Table 7'!I65/'AEO 2023 Table 7'!$F$65*'calibration multiplier'!$E$3</f>
        <v>1.3947449224979254</v>
      </c>
      <c r="H4">
        <f>$D$4*'AEO 2023 Table 7'!J65/'AEO 2023 Table 7'!$F$65*'calibration multiplier'!$E$3</f>
        <v>1.4124407049896071</v>
      </c>
      <c r="I4">
        <f>$D$4*'AEO 2023 Table 7'!K65/'AEO 2023 Table 7'!$F$65*'calibration multiplier'!$E$3</f>
        <v>1.4299275342654898</v>
      </c>
      <c r="J4">
        <f>$D$4*'AEO 2023 Table 7'!L65/'AEO 2023 Table 7'!$F$65*'calibration multiplier'!$E$3</f>
        <v>1.4437627007919096</v>
      </c>
      <c r="K4">
        <f>$D$4*'AEO 2023 Table 7'!M65/'AEO 2023 Table 7'!$F$65*'calibration multiplier'!$E$3</f>
        <v>1.4540534185551386</v>
      </c>
      <c r="L4">
        <f>$D$4*'AEO 2023 Table 7'!N65/'AEO 2023 Table 7'!$F$65*'calibration multiplier'!$E$3</f>
        <v>1.461275535162335</v>
      </c>
      <c r="M4">
        <f>$D$4*'AEO 2023 Table 7'!O65/'AEO 2023 Table 7'!$F$65*'calibration multiplier'!$E$3</f>
        <v>1.4685044952154636</v>
      </c>
      <c r="N4">
        <f>$D$4*'AEO 2023 Table 7'!P65/'AEO 2023 Table 7'!$F$65*'calibration multiplier'!$E$3</f>
        <v>1.4799804978141626</v>
      </c>
      <c r="O4">
        <f>$D$4*'AEO 2023 Table 7'!Q65/'AEO 2023 Table 7'!$F$65*'calibration multiplier'!$E$3</f>
        <v>1.4920756041548688</v>
      </c>
      <c r="P4">
        <f>$D$4*'AEO 2023 Table 7'!R65/'AEO 2023 Table 7'!$F$65*'calibration multiplier'!$E$3</f>
        <v>1.5030045873087152</v>
      </c>
      <c r="Q4">
        <f>$D$4*'AEO 2023 Table 7'!S65/'AEO 2023 Table 7'!$F$65*'calibration multiplier'!$E$3</f>
        <v>1.5160167154043462</v>
      </c>
      <c r="R4">
        <f>$D$4*'AEO 2023 Table 7'!T65/'AEO 2023 Table 7'!$F$65*'calibration multiplier'!$E$3</f>
        <v>1.5328520486274764</v>
      </c>
      <c r="S4">
        <f>$D$4*'AEO 2023 Table 7'!U65/'AEO 2023 Table 7'!$F$65*'calibration multiplier'!$E$3</f>
        <v>1.5529580927765056</v>
      </c>
      <c r="T4">
        <f>$D$4*'AEO 2023 Table 7'!V65/'AEO 2023 Table 7'!$F$65*'calibration multiplier'!$E$3</f>
        <v>1.5740710359370373</v>
      </c>
      <c r="U4">
        <f>$D$4*'AEO 2023 Table 7'!W65/'AEO 2023 Table 7'!$F$65*'calibration multiplier'!$E$3</f>
        <v>1.5961142315146302</v>
      </c>
      <c r="V4">
        <f>$D$4*'AEO 2023 Table 7'!X65/'AEO 2023 Table 7'!$F$65*'calibration multiplier'!$E$3</f>
        <v>1.6217342681661595</v>
      </c>
      <c r="W4">
        <f>$D$4*'AEO 2023 Table 7'!Y65/'AEO 2023 Table 7'!$F$65*'calibration multiplier'!$E$3</f>
        <v>1.646260722157711</v>
      </c>
      <c r="X4">
        <f>$D$4*'AEO 2023 Table 7'!Z65/'AEO 2023 Table 7'!$F$65*'calibration multiplier'!$E$3</f>
        <v>1.6712142071754366</v>
      </c>
      <c r="Y4">
        <f>$D$4*'AEO 2023 Table 7'!AA65/'AEO 2023 Table 7'!$F$65*'calibration multiplier'!$E$3</f>
        <v>1.696547275327539</v>
      </c>
      <c r="Z4">
        <f>$D$4*'AEO 2023 Table 7'!AB65/'AEO 2023 Table 7'!$F$65*'calibration multiplier'!$E$3</f>
        <v>1.7218155588581494</v>
      </c>
      <c r="AA4">
        <f>$D$4*'AEO 2023 Table 7'!AC65/'AEO 2023 Table 7'!$F$65*'calibration multiplier'!$E$3</f>
        <v>1.7464104473090238</v>
      </c>
      <c r="AB4">
        <f>$D$4*'AEO 2023 Table 7'!AD65/'AEO 2023 Table 7'!$F$65*'calibration multiplier'!$E$3</f>
        <v>1.7703693515179251</v>
      </c>
      <c r="AC4">
        <f>$D$4*'AEO 2023 Table 7'!AE65/'AEO 2023 Table 7'!$F$65*'calibration multiplier'!$E$3</f>
        <v>1.7960569101693196</v>
      </c>
      <c r="AD4">
        <f>$D$4*'AEO 2023 Table 7'!AF65/'AEO 2023 Table 7'!$F$65*'calibration multiplier'!$E$3</f>
        <v>1.8220008699283099</v>
      </c>
      <c r="AE4">
        <f>$D$4*'AEO 2023 Table 7'!AG65/'AEO 2023 Table 7'!$F$65*'calibration multiplier'!$E$3</f>
        <v>1.8475711775393979</v>
      </c>
      <c r="AF4">
        <f>$D$4*'AEO 2023 Table 7'!AH65/'AEO 2023 Table 7'!$F$65*'calibration multiplier'!$E$3</f>
        <v>1.8760887291986534</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0466F-F5C6-4D93-BF8B-AAA3621D21A2}">
  <dimension ref="A1:AF4"/>
  <sheetViews>
    <sheetView workbookViewId="0">
      <selection activeCell="D2" sqref="D2"/>
    </sheetView>
  </sheetViews>
  <sheetFormatPr defaultRowHeight="15"/>
  <sheetData>
    <row r="1" spans="1:32" ht="135">
      <c r="A1" s="5" t="s">
        <v>148</v>
      </c>
      <c r="B1">
        <v>2020</v>
      </c>
      <c r="C1">
        <f>'AEO 2021 Table 7'!D1</f>
        <v>2021</v>
      </c>
      <c r="D1">
        <f>'AEO 2021 Table 7'!E1</f>
        <v>2022</v>
      </c>
      <c r="E1">
        <f>'AEO 2021 Table 7'!F1</f>
        <v>2023</v>
      </c>
      <c r="F1">
        <f>'AEO 2021 Table 7'!G1</f>
        <v>2024</v>
      </c>
      <c r="G1">
        <f>'AEO 2021 Table 7'!H1</f>
        <v>2025</v>
      </c>
      <c r="H1">
        <f>'AEO 2021 Table 7'!I1</f>
        <v>2026</v>
      </c>
      <c r="I1">
        <f>'AEO 2021 Table 7'!J1</f>
        <v>2027</v>
      </c>
      <c r="J1">
        <f>'AEO 2021 Table 7'!K1</f>
        <v>2028</v>
      </c>
      <c r="K1">
        <f>'AEO 2021 Table 7'!L1</f>
        <v>2029</v>
      </c>
      <c r="L1">
        <f>'AEO 2021 Table 7'!M1</f>
        <v>2030</v>
      </c>
      <c r="M1">
        <f>'AEO 2021 Table 7'!N1</f>
        <v>2031</v>
      </c>
      <c r="N1">
        <f>'AEO 2021 Table 7'!O1</f>
        <v>2032</v>
      </c>
      <c r="O1">
        <f>'AEO 2021 Table 7'!P1</f>
        <v>2033</v>
      </c>
      <c r="P1">
        <f>'AEO 2021 Table 7'!Q1</f>
        <v>2034</v>
      </c>
      <c r="Q1">
        <f>'AEO 2021 Table 7'!R1</f>
        <v>2035</v>
      </c>
      <c r="R1">
        <f>'AEO 2021 Table 7'!S1</f>
        <v>2036</v>
      </c>
      <c r="S1">
        <f>'AEO 2021 Table 7'!T1</f>
        <v>2037</v>
      </c>
      <c r="T1">
        <f>'AEO 2021 Table 7'!U1</f>
        <v>2038</v>
      </c>
      <c r="U1">
        <f>'AEO 2021 Table 7'!V1</f>
        <v>2039</v>
      </c>
      <c r="V1">
        <f>'AEO 2021 Table 7'!W1</f>
        <v>2040</v>
      </c>
      <c r="W1">
        <f>'AEO 2021 Table 7'!X1</f>
        <v>2041</v>
      </c>
      <c r="X1">
        <f>'AEO 2021 Table 7'!Y1</f>
        <v>2042</v>
      </c>
      <c r="Y1">
        <f>'AEO 2021 Table 7'!Z1</f>
        <v>2043</v>
      </c>
      <c r="Z1">
        <f>'AEO 2021 Table 7'!AA1</f>
        <v>2044</v>
      </c>
      <c r="AA1">
        <f>'AEO 2021 Table 7'!AB1</f>
        <v>2045</v>
      </c>
      <c r="AB1">
        <f>'AEO 2021 Table 7'!AC1</f>
        <v>2046</v>
      </c>
      <c r="AC1">
        <f>'AEO 2021 Table 7'!AD1</f>
        <v>2047</v>
      </c>
      <c r="AD1">
        <f>'AEO 2021 Table 7'!AE1</f>
        <v>2048</v>
      </c>
      <c r="AE1">
        <f>'AEO 2021 Table 7'!AF1</f>
        <v>2049</v>
      </c>
      <c r="AF1">
        <f>'AEO 2021 Table 7'!AG1</f>
        <v>2050</v>
      </c>
    </row>
    <row r="2" spans="1:32">
      <c r="A2" t="s">
        <v>126</v>
      </c>
      <c r="B2">
        <v>1</v>
      </c>
      <c r="C2">
        <v>1</v>
      </c>
      <c r="D2" s="108">
        <f>'seds growth'!G12</f>
        <v>0.97176005283932754</v>
      </c>
      <c r="E2">
        <f>$D$2*((INDEX('AEO 2023 Table 7'!19:19,MATCH(E$1,'AEO 2023 Table 7'!1:1,0))+INDEX('AEO 2023 Table 49'!28:28,MATCH(E1,'AEO 2023 Table 49'!13:13,0))+INDEX('AEO 2023 Table 49'!39:39,MATCH(E1,'AEO 2023 Table 49'!13:13,0)))/
(INDEX('AEO 2023 Table 7'!19:19,MATCH($D$1,'AEO 2023 Table 7'!1:1,0))+INDEX('AEO 2023 Table 49'!28:28,MATCH($D$1,'AEO 2023 Table 49'!13:13,0))+INDEX('AEO 2023 Table 49'!39:39,MATCH($D$1,'AEO 2023 Table 49'!13:13,0))))</f>
        <v>0.96968401127262538</v>
      </c>
      <c r="F2">
        <f>$D$2*((INDEX('AEO 2023 Table 7'!19:19,MATCH(F$1,'AEO 2023 Table 7'!1:1,0))+INDEX('AEO 2023 Table 49'!28:28,MATCH(F1,'AEO 2023 Table 49'!13:13,0))+INDEX('AEO 2023 Table 49'!39:39,MATCH(F1,'AEO 2023 Table 49'!13:13,0)))/
(INDEX('AEO 2023 Table 7'!19:19,MATCH($D$1,'AEO 2023 Table 7'!1:1,0))+INDEX('AEO 2023 Table 49'!28:28,MATCH($D$1,'AEO 2023 Table 49'!13:13,0))+INDEX('AEO 2023 Table 49'!39:39,MATCH($D$1,'AEO 2023 Table 49'!13:13,0))))</f>
        <v>0.96805207352451761</v>
      </c>
      <c r="G2">
        <f>$D$2*((INDEX('AEO 2023 Table 7'!19:19,MATCH(G$1,'AEO 2023 Table 7'!1:1,0))+INDEX('AEO 2023 Table 49'!28:28,MATCH(G1,'AEO 2023 Table 49'!13:13,0))+INDEX('AEO 2023 Table 49'!39:39,MATCH(G1,'AEO 2023 Table 49'!13:13,0)))/
(INDEX('AEO 2023 Table 7'!19:19,MATCH($D$1,'AEO 2023 Table 7'!1:1,0))+INDEX('AEO 2023 Table 49'!28:28,MATCH($D$1,'AEO 2023 Table 49'!13:13,0))+INDEX('AEO 2023 Table 49'!39:39,MATCH($D$1,'AEO 2023 Table 49'!13:13,0))))</f>
        <v>0.97402848395552888</v>
      </c>
      <c r="H2">
        <f>$D$2*((INDEX('AEO 2023 Table 7'!19:19,MATCH(H$1,'AEO 2023 Table 7'!1:1,0))+INDEX('AEO 2023 Table 49'!28:28,MATCH(H1,'AEO 2023 Table 49'!13:13,0))+INDEX('AEO 2023 Table 49'!39:39,MATCH(H1,'AEO 2023 Table 49'!13:13,0)))/
(INDEX('AEO 2023 Table 7'!19:19,MATCH($D$1,'AEO 2023 Table 7'!1:1,0))+INDEX('AEO 2023 Table 49'!28:28,MATCH($D$1,'AEO 2023 Table 49'!13:13,0))+INDEX('AEO 2023 Table 49'!39:39,MATCH($D$1,'AEO 2023 Table 49'!13:13,0))))</f>
        <v>0.98410128225080851</v>
      </c>
      <c r="I2">
        <f>$D$2*((INDEX('AEO 2023 Table 7'!19:19,MATCH(I$1,'AEO 2023 Table 7'!1:1,0))+INDEX('AEO 2023 Table 49'!28:28,MATCH(I1,'AEO 2023 Table 49'!13:13,0))+INDEX('AEO 2023 Table 49'!39:39,MATCH(I1,'AEO 2023 Table 49'!13:13,0)))/
(INDEX('AEO 2023 Table 7'!19:19,MATCH($D$1,'AEO 2023 Table 7'!1:1,0))+INDEX('AEO 2023 Table 49'!28:28,MATCH($D$1,'AEO 2023 Table 49'!13:13,0))+INDEX('AEO 2023 Table 49'!39:39,MATCH($D$1,'AEO 2023 Table 49'!13:13,0))))</f>
        <v>0.99258621645204304</v>
      </c>
      <c r="J2">
        <f>$D$2*((INDEX('AEO 2023 Table 7'!19:19,MATCH(J$1,'AEO 2023 Table 7'!1:1,0))+INDEX('AEO 2023 Table 49'!28:28,MATCH(J1,'AEO 2023 Table 49'!13:13,0))+INDEX('AEO 2023 Table 49'!39:39,MATCH(J1,'AEO 2023 Table 49'!13:13,0)))/
(INDEX('AEO 2023 Table 7'!19:19,MATCH($D$1,'AEO 2023 Table 7'!1:1,0))+INDEX('AEO 2023 Table 49'!28:28,MATCH($D$1,'AEO 2023 Table 49'!13:13,0))+INDEX('AEO 2023 Table 49'!39:39,MATCH($D$1,'AEO 2023 Table 49'!13:13,0))))</f>
        <v>1.0001268831633281</v>
      </c>
      <c r="K2">
        <f>$D$2*((INDEX('AEO 2023 Table 7'!19:19,MATCH(K$1,'AEO 2023 Table 7'!1:1,0))+INDEX('AEO 2023 Table 49'!28:28,MATCH(K1,'AEO 2023 Table 49'!13:13,0))+INDEX('AEO 2023 Table 49'!39:39,MATCH(K1,'AEO 2023 Table 49'!13:13,0)))/
(INDEX('AEO 2023 Table 7'!19:19,MATCH($D$1,'AEO 2023 Table 7'!1:1,0))+INDEX('AEO 2023 Table 49'!28:28,MATCH($D$1,'AEO 2023 Table 49'!13:13,0))+INDEX('AEO 2023 Table 49'!39:39,MATCH($D$1,'AEO 2023 Table 49'!13:13,0))))</f>
        <v>1.0071070332759129</v>
      </c>
      <c r="L2">
        <f>$D$2*((INDEX('AEO 2023 Table 7'!19:19,MATCH(L$1,'AEO 2023 Table 7'!1:1,0))+INDEX('AEO 2023 Table 49'!28:28,MATCH(L1,'AEO 2023 Table 49'!13:13,0))+INDEX('AEO 2023 Table 49'!39:39,MATCH(L1,'AEO 2023 Table 49'!13:13,0)))/
(INDEX('AEO 2023 Table 7'!19:19,MATCH($D$1,'AEO 2023 Table 7'!1:1,0))+INDEX('AEO 2023 Table 49'!28:28,MATCH($D$1,'AEO 2023 Table 49'!13:13,0))+INDEX('AEO 2023 Table 49'!39:39,MATCH($D$1,'AEO 2023 Table 49'!13:13,0))))</f>
        <v>1.0145749389272982</v>
      </c>
      <c r="M2">
        <f>$D$2*((INDEX('AEO 2023 Table 7'!19:19,MATCH(M$1,'AEO 2023 Table 7'!1:1,0))+INDEX('AEO 2023 Table 49'!28:28,MATCH(M1,'AEO 2023 Table 49'!13:13,0))+INDEX('AEO 2023 Table 49'!39:39,MATCH(M1,'AEO 2023 Table 49'!13:13,0)))/
(INDEX('AEO 2023 Table 7'!19:19,MATCH($D$1,'AEO 2023 Table 7'!1:1,0))+INDEX('AEO 2023 Table 49'!28:28,MATCH($D$1,'AEO 2023 Table 49'!13:13,0))+INDEX('AEO 2023 Table 49'!39:39,MATCH($D$1,'AEO 2023 Table 49'!13:13,0))))</f>
        <v>1.0233165563856734</v>
      </c>
      <c r="N2">
        <f>$D$2*((INDEX('AEO 2023 Table 7'!19:19,MATCH(N$1,'AEO 2023 Table 7'!1:1,0))+INDEX('AEO 2023 Table 49'!28:28,MATCH(N1,'AEO 2023 Table 49'!13:13,0))+INDEX('AEO 2023 Table 49'!39:39,MATCH(N1,'AEO 2023 Table 49'!13:13,0)))/
(INDEX('AEO 2023 Table 7'!19:19,MATCH($D$1,'AEO 2023 Table 7'!1:1,0))+INDEX('AEO 2023 Table 49'!28:28,MATCH($D$1,'AEO 2023 Table 49'!13:13,0))+INDEX('AEO 2023 Table 49'!39:39,MATCH($D$1,'AEO 2023 Table 49'!13:13,0))))</f>
        <v>1.0356524522254851</v>
      </c>
      <c r="O2">
        <f>$D$2*((INDEX('AEO 2023 Table 7'!19:19,MATCH(O$1,'AEO 2023 Table 7'!1:1,0))+INDEX('AEO 2023 Table 49'!28:28,MATCH(O1,'AEO 2023 Table 49'!13:13,0))+INDEX('AEO 2023 Table 49'!39:39,MATCH(O1,'AEO 2023 Table 49'!13:13,0)))/
(INDEX('AEO 2023 Table 7'!19:19,MATCH($D$1,'AEO 2023 Table 7'!1:1,0))+INDEX('AEO 2023 Table 49'!28:28,MATCH($D$1,'AEO 2023 Table 49'!13:13,0))+INDEX('AEO 2023 Table 49'!39:39,MATCH($D$1,'AEO 2023 Table 49'!13:13,0))))</f>
        <v>1.0473987876700255</v>
      </c>
      <c r="P2">
        <f>$D$2*((INDEX('AEO 2023 Table 7'!19:19,MATCH(P$1,'AEO 2023 Table 7'!1:1,0))+INDEX('AEO 2023 Table 49'!28:28,MATCH(P1,'AEO 2023 Table 49'!13:13,0))+INDEX('AEO 2023 Table 49'!39:39,MATCH(P1,'AEO 2023 Table 49'!13:13,0)))/
(INDEX('AEO 2023 Table 7'!19:19,MATCH($D$1,'AEO 2023 Table 7'!1:1,0))+INDEX('AEO 2023 Table 49'!28:28,MATCH($D$1,'AEO 2023 Table 49'!13:13,0))+INDEX('AEO 2023 Table 49'!39:39,MATCH($D$1,'AEO 2023 Table 49'!13:13,0))))</f>
        <v>1.0583570858522071</v>
      </c>
      <c r="Q2">
        <f>$D$2*((INDEX('AEO 2023 Table 7'!19:19,MATCH(Q$1,'AEO 2023 Table 7'!1:1,0))+INDEX('AEO 2023 Table 49'!28:28,MATCH(Q1,'AEO 2023 Table 49'!13:13,0))+INDEX('AEO 2023 Table 49'!39:39,MATCH(Q1,'AEO 2023 Table 49'!13:13,0)))/
(INDEX('AEO 2023 Table 7'!19:19,MATCH($D$1,'AEO 2023 Table 7'!1:1,0))+INDEX('AEO 2023 Table 49'!28:28,MATCH($D$1,'AEO 2023 Table 49'!13:13,0))+INDEX('AEO 2023 Table 49'!39:39,MATCH($D$1,'AEO 2023 Table 49'!13:13,0))))</f>
        <v>1.0703349523802712</v>
      </c>
      <c r="R2">
        <f>$D$2*((INDEX('AEO 2023 Table 7'!19:19,MATCH(R$1,'AEO 2023 Table 7'!1:1,0))+INDEX('AEO 2023 Table 49'!28:28,MATCH(R1,'AEO 2023 Table 49'!13:13,0))+INDEX('AEO 2023 Table 49'!39:39,MATCH(R1,'AEO 2023 Table 49'!13:13,0)))/
(INDEX('AEO 2023 Table 7'!19:19,MATCH($D$1,'AEO 2023 Table 7'!1:1,0))+INDEX('AEO 2023 Table 49'!28:28,MATCH($D$1,'AEO 2023 Table 49'!13:13,0))+INDEX('AEO 2023 Table 49'!39:39,MATCH($D$1,'AEO 2023 Table 49'!13:13,0))))</f>
        <v>1.081210711287826</v>
      </c>
      <c r="S2">
        <f>$D$2*((INDEX('AEO 2023 Table 7'!19:19,MATCH(S$1,'AEO 2023 Table 7'!1:1,0))+INDEX('AEO 2023 Table 49'!28:28,MATCH(S1,'AEO 2023 Table 49'!13:13,0))+INDEX('AEO 2023 Table 49'!39:39,MATCH(S1,'AEO 2023 Table 49'!13:13,0)))/
(INDEX('AEO 2023 Table 7'!19:19,MATCH($D$1,'AEO 2023 Table 7'!1:1,0))+INDEX('AEO 2023 Table 49'!28:28,MATCH($D$1,'AEO 2023 Table 49'!13:13,0))+INDEX('AEO 2023 Table 49'!39:39,MATCH($D$1,'AEO 2023 Table 49'!13:13,0))))</f>
        <v>1.0942382673234348</v>
      </c>
      <c r="T2">
        <f>$D$2*((INDEX('AEO 2023 Table 7'!19:19,MATCH(T$1,'AEO 2023 Table 7'!1:1,0))+INDEX('AEO 2023 Table 49'!28:28,MATCH(T1,'AEO 2023 Table 49'!13:13,0))+INDEX('AEO 2023 Table 49'!39:39,MATCH(T1,'AEO 2023 Table 49'!13:13,0)))/
(INDEX('AEO 2023 Table 7'!19:19,MATCH($D$1,'AEO 2023 Table 7'!1:1,0))+INDEX('AEO 2023 Table 49'!28:28,MATCH($D$1,'AEO 2023 Table 49'!13:13,0))+INDEX('AEO 2023 Table 49'!39:39,MATCH($D$1,'AEO 2023 Table 49'!13:13,0))))</f>
        <v>1.1072896237057397</v>
      </c>
      <c r="U2">
        <f>$D$2*((INDEX('AEO 2023 Table 7'!19:19,MATCH(U$1,'AEO 2023 Table 7'!1:1,0))+INDEX('AEO 2023 Table 49'!28:28,MATCH(U1,'AEO 2023 Table 49'!13:13,0))+INDEX('AEO 2023 Table 49'!39:39,MATCH(U1,'AEO 2023 Table 49'!13:13,0)))/
(INDEX('AEO 2023 Table 7'!19:19,MATCH($D$1,'AEO 2023 Table 7'!1:1,0))+INDEX('AEO 2023 Table 49'!28:28,MATCH($D$1,'AEO 2023 Table 49'!13:13,0))+INDEX('AEO 2023 Table 49'!39:39,MATCH($D$1,'AEO 2023 Table 49'!13:13,0))))</f>
        <v>1.1195595503918172</v>
      </c>
      <c r="V2">
        <f>$D$2*((INDEX('AEO 2023 Table 7'!19:19,MATCH(V$1,'AEO 2023 Table 7'!1:1,0))+INDEX('AEO 2023 Table 49'!28:28,MATCH(V1,'AEO 2023 Table 49'!13:13,0))+INDEX('AEO 2023 Table 49'!39:39,MATCH(V1,'AEO 2023 Table 49'!13:13,0)))/
(INDEX('AEO 2023 Table 7'!19:19,MATCH($D$1,'AEO 2023 Table 7'!1:1,0))+INDEX('AEO 2023 Table 49'!28:28,MATCH($D$1,'AEO 2023 Table 49'!13:13,0))+INDEX('AEO 2023 Table 49'!39:39,MATCH($D$1,'AEO 2023 Table 49'!13:13,0))))</f>
        <v>1.1334107131235822</v>
      </c>
      <c r="W2">
        <f>$D$2*((INDEX('AEO 2023 Table 7'!19:19,MATCH(W$1,'AEO 2023 Table 7'!1:1,0))+INDEX('AEO 2023 Table 49'!28:28,MATCH(W1,'AEO 2023 Table 49'!13:13,0))+INDEX('AEO 2023 Table 49'!39:39,MATCH(W1,'AEO 2023 Table 49'!13:13,0)))/
(INDEX('AEO 2023 Table 7'!19:19,MATCH($D$1,'AEO 2023 Table 7'!1:1,0))+INDEX('AEO 2023 Table 49'!28:28,MATCH($D$1,'AEO 2023 Table 49'!13:13,0))+INDEX('AEO 2023 Table 49'!39:39,MATCH($D$1,'AEO 2023 Table 49'!13:13,0))))</f>
        <v>1.1478491873021954</v>
      </c>
      <c r="X2">
        <f>$D$2*((INDEX('AEO 2023 Table 7'!19:19,MATCH(X$1,'AEO 2023 Table 7'!1:1,0))+INDEX('AEO 2023 Table 49'!28:28,MATCH(X1,'AEO 2023 Table 49'!13:13,0))+INDEX('AEO 2023 Table 49'!39:39,MATCH(X1,'AEO 2023 Table 49'!13:13,0)))/
(INDEX('AEO 2023 Table 7'!19:19,MATCH($D$1,'AEO 2023 Table 7'!1:1,0))+INDEX('AEO 2023 Table 49'!28:28,MATCH($D$1,'AEO 2023 Table 49'!13:13,0))+INDEX('AEO 2023 Table 49'!39:39,MATCH($D$1,'AEO 2023 Table 49'!13:13,0))))</f>
        <v>1.162596697307791</v>
      </c>
      <c r="Y2">
        <f>$D$2*((INDEX('AEO 2023 Table 7'!19:19,MATCH(Y$1,'AEO 2023 Table 7'!1:1,0))+INDEX('AEO 2023 Table 49'!28:28,MATCH(Y1,'AEO 2023 Table 49'!13:13,0))+INDEX('AEO 2023 Table 49'!39:39,MATCH(Y1,'AEO 2023 Table 49'!13:13,0)))/
(INDEX('AEO 2023 Table 7'!19:19,MATCH($D$1,'AEO 2023 Table 7'!1:1,0))+INDEX('AEO 2023 Table 49'!28:28,MATCH($D$1,'AEO 2023 Table 49'!13:13,0))+INDEX('AEO 2023 Table 49'!39:39,MATCH($D$1,'AEO 2023 Table 49'!13:13,0))))</f>
        <v>1.1769917327813495</v>
      </c>
      <c r="Z2">
        <f>$D$2*((INDEX('AEO 2023 Table 7'!19:19,MATCH(Z$1,'AEO 2023 Table 7'!1:1,0))+INDEX('AEO 2023 Table 49'!28:28,MATCH(Z1,'AEO 2023 Table 49'!13:13,0))+INDEX('AEO 2023 Table 49'!39:39,MATCH(Z1,'AEO 2023 Table 49'!13:13,0)))/
(INDEX('AEO 2023 Table 7'!19:19,MATCH($D$1,'AEO 2023 Table 7'!1:1,0))+INDEX('AEO 2023 Table 49'!28:28,MATCH($D$1,'AEO 2023 Table 49'!13:13,0))+INDEX('AEO 2023 Table 49'!39:39,MATCH($D$1,'AEO 2023 Table 49'!13:13,0))))</f>
        <v>1.1907186339439779</v>
      </c>
      <c r="AA2">
        <f>$D$2*((INDEX('AEO 2023 Table 7'!19:19,MATCH(AA$1,'AEO 2023 Table 7'!1:1,0))+INDEX('AEO 2023 Table 49'!28:28,MATCH(AA1,'AEO 2023 Table 49'!13:13,0))+INDEX('AEO 2023 Table 49'!39:39,MATCH(AA1,'AEO 2023 Table 49'!13:13,0)))/
(INDEX('AEO 2023 Table 7'!19:19,MATCH($D$1,'AEO 2023 Table 7'!1:1,0))+INDEX('AEO 2023 Table 49'!28:28,MATCH($D$1,'AEO 2023 Table 49'!13:13,0))+INDEX('AEO 2023 Table 49'!39:39,MATCH($D$1,'AEO 2023 Table 49'!13:13,0))))</f>
        <v>1.2042664467147188</v>
      </c>
      <c r="AB2">
        <f>$D$2*((INDEX('AEO 2023 Table 7'!19:19,MATCH(AB$1,'AEO 2023 Table 7'!1:1,0))+INDEX('AEO 2023 Table 49'!28:28,MATCH(AB1,'AEO 2023 Table 49'!13:13,0))+INDEX('AEO 2023 Table 49'!39:39,MATCH(AB1,'AEO 2023 Table 49'!13:13,0)))/
(INDEX('AEO 2023 Table 7'!19:19,MATCH($D$1,'AEO 2023 Table 7'!1:1,0))+INDEX('AEO 2023 Table 49'!28:28,MATCH($D$1,'AEO 2023 Table 49'!13:13,0))+INDEX('AEO 2023 Table 49'!39:39,MATCH($D$1,'AEO 2023 Table 49'!13:13,0))))</f>
        <v>1.2192236660401803</v>
      </c>
      <c r="AC2">
        <f>$D$2*((INDEX('AEO 2023 Table 7'!19:19,MATCH(AC$1,'AEO 2023 Table 7'!1:1,0))+INDEX('AEO 2023 Table 49'!28:28,MATCH(AC1,'AEO 2023 Table 49'!13:13,0))+INDEX('AEO 2023 Table 49'!39:39,MATCH(AC1,'AEO 2023 Table 49'!13:13,0)))/
(INDEX('AEO 2023 Table 7'!19:19,MATCH($D$1,'AEO 2023 Table 7'!1:1,0))+INDEX('AEO 2023 Table 49'!28:28,MATCH($D$1,'AEO 2023 Table 49'!13:13,0))+INDEX('AEO 2023 Table 49'!39:39,MATCH($D$1,'AEO 2023 Table 49'!13:13,0))))</f>
        <v>1.2347305709631944</v>
      </c>
      <c r="AD2">
        <f>$D$2*((INDEX('AEO 2023 Table 7'!19:19,MATCH(AD$1,'AEO 2023 Table 7'!1:1,0))+INDEX('AEO 2023 Table 49'!28:28,MATCH(AD1,'AEO 2023 Table 49'!13:13,0))+INDEX('AEO 2023 Table 49'!39:39,MATCH(AD1,'AEO 2023 Table 49'!13:13,0)))/
(INDEX('AEO 2023 Table 7'!19:19,MATCH($D$1,'AEO 2023 Table 7'!1:1,0))+INDEX('AEO 2023 Table 49'!28:28,MATCH($D$1,'AEO 2023 Table 49'!13:13,0))+INDEX('AEO 2023 Table 49'!39:39,MATCH($D$1,'AEO 2023 Table 49'!13:13,0))))</f>
        <v>1.2495968410120033</v>
      </c>
      <c r="AE2">
        <f>$D$2*((INDEX('AEO 2023 Table 7'!19:19,MATCH(AE$1,'AEO 2023 Table 7'!1:1,0))+INDEX('AEO 2023 Table 49'!28:28,MATCH(AE1,'AEO 2023 Table 49'!13:13,0))+INDEX('AEO 2023 Table 49'!39:39,MATCH(AE1,'AEO 2023 Table 49'!13:13,0)))/
(INDEX('AEO 2023 Table 7'!19:19,MATCH($D$1,'AEO 2023 Table 7'!1:1,0))+INDEX('AEO 2023 Table 49'!28:28,MATCH($D$1,'AEO 2023 Table 49'!13:13,0))+INDEX('AEO 2023 Table 49'!39:39,MATCH($D$1,'AEO 2023 Table 49'!13:13,0))))</f>
        <v>1.2654610337901813</v>
      </c>
      <c r="AF2">
        <f>$D$2*((INDEX('AEO 2023 Table 7'!19:19,MATCH(AF$1,'AEO 2023 Table 7'!1:1,0))+INDEX('AEO 2023 Table 49'!28:28,MATCH(AF1,'AEO 2023 Table 49'!13:13,0))+INDEX('AEO 2023 Table 49'!39:39,MATCH(AF1,'AEO 2023 Table 49'!13:13,0)))/
(INDEX('AEO 2023 Table 7'!19:19,MATCH($D$1,'AEO 2023 Table 7'!1:1,0))+INDEX('AEO 2023 Table 49'!28:28,MATCH($D$1,'AEO 2023 Table 49'!13:13,0))+INDEX('AEO 2023 Table 49'!39:39,MATCH($D$1,'AEO 2023 Table 49'!13:13,0))))</f>
        <v>1.2837877759339402</v>
      </c>
    </row>
    <row r="3" spans="1:32">
      <c r="A3" t="s">
        <v>124</v>
      </c>
      <c r="B3">
        <v>1</v>
      </c>
      <c r="C3">
        <v>1</v>
      </c>
      <c r="D3" s="108">
        <f>'seds growth'!G11</f>
        <v>1.0138421515841789</v>
      </c>
      <c r="E3">
        <f>$D$3*INDEX('AEO 2023 Table 49'!50:50,MATCH(E1,'AEO 2023 Table 49'!13:13,0))/INDEX('AEO 2023 Table 49'!50:50,MATCH($D$1,'AEO 2023 Table 49'!13:13,0))</f>
        <v>0.99797562924675565</v>
      </c>
      <c r="F3">
        <f>$D$3*INDEX('AEO 2023 Table 49'!50:50,MATCH(F1,'AEO 2023 Table 49'!13:13,0))/INDEX('AEO 2023 Table 49'!50:50,MATCH($D$1,'AEO 2023 Table 49'!13:13,0))</f>
        <v>0.98550804985565854</v>
      </c>
      <c r="G3">
        <f>$D$3*INDEX('AEO 2023 Table 49'!50:50,MATCH(G1,'AEO 2023 Table 49'!13:13,0))/INDEX('AEO 2023 Table 49'!50:50,MATCH($D$1,'AEO 2023 Table 49'!13:13,0))</f>
        <v>0.98452241963444587</v>
      </c>
      <c r="H3">
        <f>$D$3*INDEX('AEO 2023 Table 49'!50:50,MATCH(H1,'AEO 2023 Table 49'!13:13,0))/INDEX('AEO 2023 Table 49'!50:50,MATCH($D$1,'AEO 2023 Table 49'!13:13,0))</f>
        <v>0.9906890958876674</v>
      </c>
      <c r="I3">
        <f>$D$3*INDEX('AEO 2023 Table 49'!50:50,MATCH(I1,'AEO 2023 Table 49'!13:13,0))/INDEX('AEO 2023 Table 49'!50:50,MATCH($D$1,'AEO 2023 Table 49'!13:13,0))</f>
        <v>0.99507632636899068</v>
      </c>
      <c r="J3">
        <f>$D$3*INDEX('AEO 2023 Table 49'!50:50,MATCH(J1,'AEO 2023 Table 49'!13:13,0))/INDEX('AEO 2023 Table 49'!50:50,MATCH($D$1,'AEO 2023 Table 49'!13:13,0))</f>
        <v>0.99826086747762133</v>
      </c>
      <c r="K3">
        <f>$D$3*INDEX('AEO 2023 Table 49'!50:50,MATCH(K1,'AEO 2023 Table 49'!13:13,0))/INDEX('AEO 2023 Table 49'!50:50,MATCH($D$1,'AEO 2023 Table 49'!13:13,0))</f>
        <v>0.99889903494069576</v>
      </c>
      <c r="L3">
        <f>$D$3*INDEX('AEO 2023 Table 49'!50:50,MATCH(L1,'AEO 2023 Table 49'!13:13,0))/INDEX('AEO 2023 Table 49'!50:50,MATCH($D$1,'AEO 2023 Table 49'!13:13,0))</f>
        <v>0.99912932643020491</v>
      </c>
      <c r="M3">
        <f>$D$3*INDEX('AEO 2023 Table 49'!50:50,MATCH(M1,'AEO 2023 Table 49'!13:13,0))/INDEX('AEO 2023 Table 49'!50:50,MATCH($D$1,'AEO 2023 Table 49'!13:13,0))</f>
        <v>0.99939205341715309</v>
      </c>
      <c r="N3">
        <f>$D$3*INDEX('AEO 2023 Table 49'!50:50,MATCH(N1,'AEO 2023 Table 49'!13:13,0))/INDEX('AEO 2023 Table 49'!50:50,MATCH($D$1,'AEO 2023 Table 49'!13:13,0))</f>
        <v>1.0016472342797302</v>
      </c>
      <c r="O3">
        <f>$D$3*INDEX('AEO 2023 Table 49'!50:50,MATCH(O1,'AEO 2023 Table 49'!13:13,0))/INDEX('AEO 2023 Table 49'!50:50,MATCH($D$1,'AEO 2023 Table 49'!13:13,0))</f>
        <v>1.0016301081635437</v>
      </c>
      <c r="P3">
        <f>$D$3*INDEX('AEO 2023 Table 49'!50:50,MATCH(P1,'AEO 2023 Table 49'!13:13,0))/INDEX('AEO 2023 Table 49'!50:50,MATCH($D$1,'AEO 2023 Table 49'!13:13,0))</f>
        <v>0.998904246529567</v>
      </c>
      <c r="Q3">
        <f>$D$3*INDEX('AEO 2023 Table 49'!50:50,MATCH(Q1,'AEO 2023 Table 49'!13:13,0))/INDEX('AEO 2023 Table 49'!50:50,MATCH($D$1,'AEO 2023 Table 49'!13:13,0))</f>
        <v>0.99662837658109604</v>
      </c>
      <c r="R3">
        <f>$D$3*INDEX('AEO 2023 Table 49'!50:50,MATCH(R1,'AEO 2023 Table 49'!13:13,0))/INDEX('AEO 2023 Table 49'!50:50,MATCH($D$1,'AEO 2023 Table 49'!13:13,0))</f>
        <v>0.99263222676560248</v>
      </c>
      <c r="S3">
        <f>$D$3*INDEX('AEO 2023 Table 49'!50:50,MATCH(S1,'AEO 2023 Table 49'!13:13,0))/INDEX('AEO 2023 Table 49'!50:50,MATCH($D$1,'AEO 2023 Table 49'!13:13,0))</f>
        <v>0.99185280409406795</v>
      </c>
      <c r="T3">
        <f>$D$3*INDEX('AEO 2023 Table 49'!50:50,MATCH(T1,'AEO 2023 Table 49'!13:13,0))/INDEX('AEO 2023 Table 49'!50:50,MATCH($D$1,'AEO 2023 Table 49'!13:13,0))</f>
        <v>0.99178950037201363</v>
      </c>
      <c r="U3">
        <f>$D$3*INDEX('AEO 2023 Table 49'!50:50,MATCH(U1,'AEO 2023 Table 49'!13:13,0))/INDEX('AEO 2023 Table 49'!50:50,MATCH($D$1,'AEO 2023 Table 49'!13:13,0))</f>
        <v>0.99062637243617402</v>
      </c>
      <c r="V3">
        <f>$D$3*INDEX('AEO 2023 Table 49'!50:50,MATCH(V1,'AEO 2023 Table 49'!13:13,0))/INDEX('AEO 2023 Table 49'!50:50,MATCH($D$1,'AEO 2023 Table 49'!13:13,0))</f>
        <v>0.99052814944175538</v>
      </c>
      <c r="W3">
        <f>$D$3*INDEX('AEO 2023 Table 49'!50:50,MATCH(W1,'AEO 2023 Table 49'!13:13,0))/INDEX('AEO 2023 Table 49'!50:50,MATCH($D$1,'AEO 2023 Table 49'!13:13,0))</f>
        <v>0.98971695288968353</v>
      </c>
      <c r="X3">
        <f>$D$3*INDEX('AEO 2023 Table 49'!50:50,MATCH(X1,'AEO 2023 Table 49'!13:13,0))/INDEX('AEO 2023 Table 49'!50:50,MATCH($D$1,'AEO 2023 Table 49'!13:13,0))</f>
        <v>0.98954623945984121</v>
      </c>
      <c r="Y3">
        <f>$D$3*INDEX('AEO 2023 Table 49'!50:50,MATCH(Y1,'AEO 2023 Table 49'!13:13,0))/INDEX('AEO 2023 Table 49'!50:50,MATCH($D$1,'AEO 2023 Table 49'!13:13,0))</f>
        <v>0.98877327568772999</v>
      </c>
      <c r="Z3">
        <f>$D$3*INDEX('AEO 2023 Table 49'!50:50,MATCH(Z1,'AEO 2023 Table 49'!13:13,0))/INDEX('AEO 2023 Table 49'!50:50,MATCH($D$1,'AEO 2023 Table 49'!13:13,0))</f>
        <v>0.987355853668891</v>
      </c>
      <c r="AA3">
        <f>$D$3*INDEX('AEO 2023 Table 49'!50:50,MATCH(AA1,'AEO 2023 Table 49'!13:13,0))/INDEX('AEO 2023 Table 49'!50:50,MATCH($D$1,'AEO 2023 Table 49'!13:13,0))</f>
        <v>0.98522140704464967</v>
      </c>
      <c r="AB3">
        <f>$D$3*INDEX('AEO 2023 Table 49'!50:50,MATCH(AB1,'AEO 2023 Table 49'!13:13,0))/INDEX('AEO 2023 Table 49'!50:50,MATCH($D$1,'AEO 2023 Table 49'!13:13,0))</f>
        <v>0.98302663397441059</v>
      </c>
      <c r="AC3">
        <f>$D$3*INDEX('AEO 2023 Table 49'!50:50,MATCH(AC1,'AEO 2023 Table 49'!13:13,0))/INDEX('AEO 2023 Table 49'!50:50,MATCH($D$1,'AEO 2023 Table 49'!13:13,0))</f>
        <v>0.98019311317053559</v>
      </c>
      <c r="AD3">
        <f>$D$3*INDEX('AEO 2023 Table 49'!50:50,MATCH(AD1,'AEO 2023 Table 49'!13:13,0))/INDEX('AEO 2023 Table 49'!50:50,MATCH($D$1,'AEO 2023 Table 49'!13:13,0))</f>
        <v>0.97697613656446591</v>
      </c>
      <c r="AE3">
        <f>$D$3*INDEX('AEO 2023 Table 49'!50:50,MATCH(AE1,'AEO 2023 Table 49'!13:13,0))/INDEX('AEO 2023 Table 49'!50:50,MATCH($D$1,'AEO 2023 Table 49'!13:13,0))</f>
        <v>0.97561117751205839</v>
      </c>
      <c r="AF3">
        <f>$D$3*INDEX('AEO 2023 Table 49'!50:50,MATCH(AF1,'AEO 2023 Table 49'!13:13,0))/INDEX('AEO 2023 Table 49'!50:50,MATCH($D$1,'AEO 2023 Table 49'!13:13,0))</f>
        <v>0.97545014429671673</v>
      </c>
    </row>
    <row r="4" spans="1:32">
      <c r="A4" t="s">
        <v>122</v>
      </c>
      <c r="B4">
        <v>1</v>
      </c>
      <c r="C4">
        <v>1</v>
      </c>
      <c r="D4" s="108">
        <f>'seds growth'!G8</f>
        <v>1.2787243337702052</v>
      </c>
      <c r="E4">
        <f>$D$4*'AEO 2023 Table 7'!G65/'AEO 2023 Table 7'!$F$65</f>
        <v>1.3724156708803636</v>
      </c>
      <c r="F4">
        <f>$D$4*'AEO 2023 Table 7'!H65/'AEO 2023 Table 7'!$F$65</f>
        <v>1.392049517260066</v>
      </c>
      <c r="G4">
        <f>$D$4*'AEO 2023 Table 7'!I65/'AEO 2023 Table 7'!$F$65</f>
        <v>1.3947449224979254</v>
      </c>
      <c r="H4">
        <f>$D$4*'AEO 2023 Table 7'!J65/'AEO 2023 Table 7'!$F$65</f>
        <v>1.4124407049896071</v>
      </c>
      <c r="I4">
        <f>$D$4*'AEO 2023 Table 7'!K65/'AEO 2023 Table 7'!$F$65</f>
        <v>1.4299275342654898</v>
      </c>
      <c r="J4">
        <f>$D$4*'AEO 2023 Table 7'!L65/'AEO 2023 Table 7'!$F$65</f>
        <v>1.4437627007919096</v>
      </c>
      <c r="K4">
        <f>$D$4*'AEO 2023 Table 7'!M65/'AEO 2023 Table 7'!$F$65</f>
        <v>1.4540534185551386</v>
      </c>
      <c r="L4">
        <f>$D$4*'AEO 2023 Table 7'!N65/'AEO 2023 Table 7'!$F$65</f>
        <v>1.461275535162335</v>
      </c>
      <c r="M4">
        <f>$D$4*'AEO 2023 Table 7'!O65/'AEO 2023 Table 7'!$F$65</f>
        <v>1.4685044952154636</v>
      </c>
      <c r="N4">
        <f>$D$4*'AEO 2023 Table 7'!P65/'AEO 2023 Table 7'!$F$65</f>
        <v>1.4799804978141626</v>
      </c>
      <c r="O4">
        <f>$D$4*'AEO 2023 Table 7'!Q65/'AEO 2023 Table 7'!$F$65</f>
        <v>1.4920756041548688</v>
      </c>
      <c r="P4">
        <f>$D$4*'AEO 2023 Table 7'!R65/'AEO 2023 Table 7'!$F$65</f>
        <v>1.5030045873087152</v>
      </c>
      <c r="Q4">
        <f>$D$4*'AEO 2023 Table 7'!S65/'AEO 2023 Table 7'!$F$65</f>
        <v>1.5160167154043462</v>
      </c>
      <c r="R4">
        <f>$D$4*'AEO 2023 Table 7'!T65/'AEO 2023 Table 7'!$F$65</f>
        <v>1.5328520486274764</v>
      </c>
      <c r="S4">
        <f>$D$4*'AEO 2023 Table 7'!U65/'AEO 2023 Table 7'!$F$65</f>
        <v>1.5529580927765056</v>
      </c>
      <c r="T4">
        <f>$D$4*'AEO 2023 Table 7'!V65/'AEO 2023 Table 7'!$F$65</f>
        <v>1.5740710359370373</v>
      </c>
      <c r="U4">
        <f>$D$4*'AEO 2023 Table 7'!W65/'AEO 2023 Table 7'!$F$65</f>
        <v>1.5961142315146302</v>
      </c>
      <c r="V4">
        <f>$D$4*'AEO 2023 Table 7'!X65/'AEO 2023 Table 7'!$F$65</f>
        <v>1.6217342681661595</v>
      </c>
      <c r="W4">
        <f>$D$4*'AEO 2023 Table 7'!Y65/'AEO 2023 Table 7'!$F$65</f>
        <v>1.646260722157711</v>
      </c>
      <c r="X4">
        <f>$D$4*'AEO 2023 Table 7'!Z65/'AEO 2023 Table 7'!$F$65</f>
        <v>1.6712142071754366</v>
      </c>
      <c r="Y4">
        <f>$D$4*'AEO 2023 Table 7'!AA65/'AEO 2023 Table 7'!$F$65</f>
        <v>1.696547275327539</v>
      </c>
      <c r="Z4">
        <f>$D$4*'AEO 2023 Table 7'!AB65/'AEO 2023 Table 7'!$F$65</f>
        <v>1.7218155588581494</v>
      </c>
      <c r="AA4">
        <f>$D$4*'AEO 2023 Table 7'!AC65/'AEO 2023 Table 7'!$F$65</f>
        <v>1.7464104473090238</v>
      </c>
      <c r="AB4">
        <f>$D$4*'AEO 2023 Table 7'!AD65/'AEO 2023 Table 7'!$F$65</f>
        <v>1.7703693515179251</v>
      </c>
      <c r="AC4">
        <f>$D$4*'AEO 2023 Table 7'!AE65/'AEO 2023 Table 7'!$F$65</f>
        <v>1.7960569101693196</v>
      </c>
      <c r="AD4">
        <f>$D$4*'AEO 2023 Table 7'!AF65/'AEO 2023 Table 7'!$F$65</f>
        <v>1.8220008699283099</v>
      </c>
      <c r="AE4">
        <f>$D$4*'AEO 2023 Table 7'!AG65/'AEO 2023 Table 7'!$F$65</f>
        <v>1.8475711775393979</v>
      </c>
      <c r="AF4">
        <f>$D$4*'AEO 2023 Table 7'!AH65/'AEO 2023 Table 7'!$F$65</f>
        <v>1.8760887291986534</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F7"/>
  <sheetViews>
    <sheetView workbookViewId="0"/>
  </sheetViews>
  <sheetFormatPr defaultRowHeight="15"/>
  <cols>
    <col min="1" max="1" width="16.5703125" customWidth="1"/>
    <col min="3" max="3" width="12" bestFit="1" customWidth="1"/>
    <col min="7" max="7" width="12" bestFit="1" customWidth="1"/>
  </cols>
  <sheetData>
    <row r="1" spans="1:32" ht="75">
      <c r="A1" s="5" t="s">
        <v>148</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c r="A2" t="s">
        <v>126</v>
      </c>
      <c r="B2">
        <f>INDEX('AEO 2021 Table 7'!18:18,MATCH(B$1,'AEO 2021 Table 7'!1:1,0))/INDEX('AEO 2021 Table 7'!18:18,MATCH($B$1,'AEO 2021 Table 7'!1:1,0))</f>
        <v>1</v>
      </c>
      <c r="C2">
        <v>1</v>
      </c>
      <c r="D2" s="108">
        <f>'growth rates from 2022 psgr'!D2</f>
        <v>0.97176005283932754</v>
      </c>
      <c r="E2" s="108">
        <f>'growth rates from 2022 psgr'!E2</f>
        <v>0.9916036131784377</v>
      </c>
      <c r="F2" s="108">
        <f>'growth rates from 2022 psgr'!F2</f>
        <v>0.99883130940808784</v>
      </c>
      <c r="G2" s="108">
        <f>'growth rates from 2022 psgr'!G2</f>
        <v>1.002540738371843</v>
      </c>
      <c r="H2" s="108">
        <f>'growth rates from 2022 psgr'!H2</f>
        <v>1.0096762330245204</v>
      </c>
      <c r="I2" s="108">
        <f>'growth rates from 2022 psgr'!I2</f>
        <v>1.0191420527709467</v>
      </c>
      <c r="J2" s="108">
        <f>'growth rates from 2022 psgr'!J2</f>
        <v>1.0278995463556024</v>
      </c>
      <c r="K2" s="108">
        <f>'growth rates from 2022 psgr'!K2</f>
        <v>1.0347400790125951</v>
      </c>
      <c r="L2" s="108">
        <f>'growth rates from 2022 psgr'!L2</f>
        <v>1.0399590296996111</v>
      </c>
      <c r="M2" s="108">
        <f>'growth rates from 2022 psgr'!M2</f>
        <v>1.0443786204832592</v>
      </c>
      <c r="N2" s="108">
        <f>'growth rates from 2022 psgr'!N2</f>
        <v>1.0480960599022497</v>
      </c>
      <c r="O2" s="108">
        <f>'growth rates from 2022 psgr'!O2</f>
        <v>1.0534645358971171</v>
      </c>
      <c r="P2" s="108">
        <f>'growth rates from 2022 psgr'!P2</f>
        <v>1.0603200877304608</v>
      </c>
      <c r="Q2" s="108">
        <f>'growth rates from 2022 psgr'!Q2</f>
        <v>1.0665811262562437</v>
      </c>
      <c r="R2" s="108">
        <f>'growth rates from 2022 psgr'!R2</f>
        <v>1.071667823773655</v>
      </c>
      <c r="S2" s="108">
        <f>'growth rates from 2022 psgr'!S2</f>
        <v>1.0775794136233445</v>
      </c>
      <c r="T2" s="108">
        <f>'growth rates from 2022 psgr'!T2</f>
        <v>1.0842500612647972</v>
      </c>
      <c r="U2" s="108">
        <f>'growth rates from 2022 psgr'!U2</f>
        <v>1.0909710235742403</v>
      </c>
      <c r="V2" s="108">
        <f>'growth rates from 2022 psgr'!V2</f>
        <v>1.0986480466008186</v>
      </c>
      <c r="W2" s="108">
        <f>'growth rates from 2022 psgr'!W2</f>
        <v>1.1065148133126805</v>
      </c>
      <c r="X2" s="108">
        <f>'growth rates from 2022 psgr'!X2</f>
        <v>1.1147187631823545</v>
      </c>
      <c r="Y2" s="108">
        <f>'growth rates from 2022 psgr'!Y2</f>
        <v>1.1226864094073987</v>
      </c>
      <c r="Z2" s="108">
        <f>'growth rates from 2022 psgr'!Z2</f>
        <v>1.1309373358566477</v>
      </c>
      <c r="AA2" s="108">
        <f>'growth rates from 2022 psgr'!AA2</f>
        <v>1.1397086807822783</v>
      </c>
      <c r="AB2" s="108">
        <f>'growth rates from 2022 psgr'!AB2</f>
        <v>1.1499000154363219</v>
      </c>
      <c r="AC2" s="108">
        <f>'growth rates from 2022 psgr'!AC2</f>
        <v>1.1608410624649443</v>
      </c>
      <c r="AD2" s="108">
        <f>'growth rates from 2022 psgr'!AD2</f>
        <v>1.1721289716381638</v>
      </c>
      <c r="AE2" s="108">
        <f>'growth rates from 2022 psgr'!AE2</f>
        <v>1.1835654047268871</v>
      </c>
      <c r="AF2" s="108">
        <f>'growth rates from 2022 psgr'!AF2</f>
        <v>1.1960462623504451</v>
      </c>
    </row>
    <row r="3" spans="1:32">
      <c r="A3" t="s">
        <v>124</v>
      </c>
      <c r="B3">
        <f>INDEX('AEO 2021 Table 7'!22:22,MATCH(B$1,'AEO 2021 Table 7'!1:1,0))/INDEX('AEO 2021 Table 7'!22:22,MATCH(B$1,'AEO 2021 Table 7'!1:1,0))</f>
        <v>1</v>
      </c>
      <c r="C3">
        <v>1</v>
      </c>
      <c r="D3" s="108">
        <f>'growth rates from 2022 psgr'!D3</f>
        <v>1.0138421515841789</v>
      </c>
      <c r="E3" s="108">
        <f>'growth rates from 2022 psgr'!E3</f>
        <v>1.0797641408433103</v>
      </c>
      <c r="F3" s="108">
        <f>'growth rates from 2022 psgr'!F3</f>
        <v>1.117238115467889</v>
      </c>
      <c r="G3" s="108">
        <f>'growth rates from 2022 psgr'!G3</f>
        <v>1.1404824841394072</v>
      </c>
      <c r="H3" s="108">
        <f>'growth rates from 2022 psgr'!H3</f>
        <v>1.1574414799258739</v>
      </c>
      <c r="I3" s="108">
        <f>'growth rates from 2022 psgr'!I3</f>
        <v>1.1701650181864967</v>
      </c>
      <c r="J3" s="108">
        <f>'growth rates from 2022 psgr'!J3</f>
        <v>1.1798816441445443</v>
      </c>
      <c r="K3" s="108">
        <f>'growth rates from 2022 psgr'!K3</f>
        <v>1.1871441147509754</v>
      </c>
      <c r="L3" s="108">
        <f>'growth rates from 2022 psgr'!L3</f>
        <v>1.1924896043760365</v>
      </c>
      <c r="M3" s="108">
        <f>'growth rates from 2022 psgr'!M3</f>
        <v>1.1961632916673062</v>
      </c>
      <c r="N3" s="108">
        <f>'growth rates from 2022 psgr'!N3</f>
        <v>1.1991182851451578</v>
      </c>
      <c r="O3" s="108">
        <f>'growth rates from 2022 psgr'!O3</f>
        <v>1.2017460213170696</v>
      </c>
      <c r="P3" s="108">
        <f>'growth rates from 2022 psgr'!P3</f>
        <v>1.2043119587187565</v>
      </c>
      <c r="Q3" s="108">
        <f>'growth rates from 2022 psgr'!Q3</f>
        <v>1.2063751108938372</v>
      </c>
      <c r="R3" s="108">
        <f>'growth rates from 2022 psgr'!R3</f>
        <v>1.2081462789017432</v>
      </c>
      <c r="S3" s="108">
        <f>'growth rates from 2022 psgr'!S3</f>
        <v>1.2096874232895845</v>
      </c>
      <c r="T3" s="108">
        <f>'growth rates from 2022 psgr'!T3</f>
        <v>1.2104018877929985</v>
      </c>
      <c r="U3" s="108">
        <f>'growth rates from 2022 psgr'!U3</f>
        <v>1.2106929070766073</v>
      </c>
      <c r="V3" s="108">
        <f>'growth rates from 2022 psgr'!V3</f>
        <v>1.210689555983981</v>
      </c>
      <c r="W3" s="108">
        <f>'growth rates from 2022 psgr'!W3</f>
        <v>1.2103868078761804</v>
      </c>
      <c r="X3" s="108">
        <f>'growth rates from 2022 psgr'!X3</f>
        <v>1.2099284592933484</v>
      </c>
      <c r="Y3" s="108">
        <f>'growth rates from 2022 psgr'!Y3</f>
        <v>1.2090420837382061</v>
      </c>
      <c r="Z3" s="108">
        <f>'growth rates from 2022 psgr'!Z3</f>
        <v>1.2081794258300136</v>
      </c>
      <c r="AA3" s="108">
        <f>'growth rates from 2022 psgr'!AA3</f>
        <v>1.2071503168399758</v>
      </c>
      <c r="AB3" s="108">
        <f>'growth rates from 2022 psgr'!AB3</f>
        <v>1.2064620428587596</v>
      </c>
      <c r="AC3" s="108">
        <f>'growth rates from 2022 psgr'!AC3</f>
        <v>1.2052731849721283</v>
      </c>
      <c r="AD3" s="108">
        <f>'growth rates from 2022 psgr'!AD3</f>
        <v>1.204184478533056</v>
      </c>
      <c r="AE3" s="108">
        <f>'growth rates from 2022 psgr'!AE3</f>
        <v>1.2028825097147962</v>
      </c>
      <c r="AF3" s="108">
        <f>'growth rates from 2022 psgr'!AF3</f>
        <v>1.201747610197194</v>
      </c>
    </row>
    <row r="4" spans="1:32">
      <c r="A4" t="s">
        <v>122</v>
      </c>
      <c r="B4">
        <f>SUM(INDEX('AEO 2021 Table 47'!41:41,MATCH(B$1,'AEO 2021 Table 47'!1:1,0)),INDEX('AEO 2021 Table 47'!55:55,MATCH(B1,'AEO 2021 Table 47'!1:1,0)))/SUM(INDEX('AEO 2021 Table 47'!41:41,MATCH($B$1,'AEO 2021 Table 47'!1:1,0)),INDEX('AEO 2021 Table 47'!55:55,MATCH($B$1,'AEO 2021 Table 47'!1:1,0)))</f>
        <v>1</v>
      </c>
      <c r="C4">
        <v>1</v>
      </c>
      <c r="D4" s="108">
        <f>'growth rates from 2022 psgr'!D4</f>
        <v>1.2787243337702052</v>
      </c>
      <c r="E4" s="108">
        <f>'growth rates from 2022 psgr'!E4</f>
        <v>1.3724156708803636</v>
      </c>
      <c r="F4" s="108">
        <f>'growth rates from 2022 psgr'!F4</f>
        <v>1.392049517260066</v>
      </c>
      <c r="G4" s="108">
        <f>'growth rates from 2022 psgr'!G4</f>
        <v>1.3947449224979254</v>
      </c>
      <c r="H4" s="108">
        <f>'growth rates from 2022 psgr'!H4</f>
        <v>1.4124407049896071</v>
      </c>
      <c r="I4" s="108">
        <f>'growth rates from 2022 psgr'!I4</f>
        <v>1.4299275342654898</v>
      </c>
      <c r="J4" s="108">
        <f>'growth rates from 2022 psgr'!J4</f>
        <v>1.4437627007919096</v>
      </c>
      <c r="K4" s="108">
        <f>'growth rates from 2022 psgr'!K4</f>
        <v>1.4540534185551386</v>
      </c>
      <c r="L4" s="108">
        <f>'growth rates from 2022 psgr'!L4</f>
        <v>1.461275535162335</v>
      </c>
      <c r="M4" s="108">
        <f>'growth rates from 2022 psgr'!M4</f>
        <v>1.4685044952154636</v>
      </c>
      <c r="N4" s="108">
        <f>'growth rates from 2022 psgr'!N4</f>
        <v>1.4799804978141626</v>
      </c>
      <c r="O4" s="108">
        <f>'growth rates from 2022 psgr'!O4</f>
        <v>1.4920756041548688</v>
      </c>
      <c r="P4" s="108">
        <f>'growth rates from 2022 psgr'!P4</f>
        <v>1.5030045873087152</v>
      </c>
      <c r="Q4" s="108">
        <f>'growth rates from 2022 psgr'!Q4</f>
        <v>1.5160167154043462</v>
      </c>
      <c r="R4" s="108">
        <f>'growth rates from 2022 psgr'!R4</f>
        <v>1.5328520486274764</v>
      </c>
      <c r="S4" s="108">
        <f>'growth rates from 2022 psgr'!S4</f>
        <v>1.5529580927765056</v>
      </c>
      <c r="T4" s="108">
        <f>'growth rates from 2022 psgr'!T4</f>
        <v>1.5740710359370373</v>
      </c>
      <c r="U4" s="108">
        <f>'growth rates from 2022 psgr'!U4</f>
        <v>1.5961142315146302</v>
      </c>
      <c r="V4" s="108">
        <f>'growth rates from 2022 psgr'!V4</f>
        <v>1.6217342681661595</v>
      </c>
      <c r="W4" s="108">
        <f>'growth rates from 2022 psgr'!W4</f>
        <v>1.646260722157711</v>
      </c>
      <c r="X4" s="108">
        <f>'growth rates from 2022 psgr'!X4</f>
        <v>1.6712142071754366</v>
      </c>
      <c r="Y4" s="108">
        <f>'growth rates from 2022 psgr'!Y4</f>
        <v>1.696547275327539</v>
      </c>
      <c r="Z4" s="108">
        <f>'growth rates from 2022 psgr'!Z4</f>
        <v>1.7218155588581494</v>
      </c>
      <c r="AA4" s="108">
        <f>'growth rates from 2022 psgr'!AA4</f>
        <v>1.7464104473090238</v>
      </c>
      <c r="AB4" s="108">
        <f>'growth rates from 2022 psgr'!AB4</f>
        <v>1.7703693515179251</v>
      </c>
      <c r="AC4" s="108">
        <f>'growth rates from 2022 psgr'!AC4</f>
        <v>1.7960569101693196</v>
      </c>
      <c r="AD4" s="108">
        <f>'growth rates from 2022 psgr'!AD4</f>
        <v>1.8220008699283099</v>
      </c>
      <c r="AE4" s="108">
        <f>'growth rates from 2022 psgr'!AE4</f>
        <v>1.8475711775393979</v>
      </c>
      <c r="AF4" s="108">
        <f>'growth rates from 2022 psgr'!AF4</f>
        <v>1.8760887291986534</v>
      </c>
    </row>
    <row r="5" spans="1:32">
      <c r="A5" t="s">
        <v>127</v>
      </c>
      <c r="B5">
        <f>INDEX('AEO 2021 Table 7'!23:23,MATCH(B$1,'AEO 2021 Table 7'!1:1,0))/INDEX('AEO 2021 Table 7'!23:23,MATCH($B$1,'AEO 2021 Table 7'!1:1,0))</f>
        <v>1</v>
      </c>
      <c r="C5">
        <v>1</v>
      </c>
      <c r="D5">
        <f>INDEX('AEO 2023 Table 7'!23:23,MATCH(D$1,'AEO 2023 Table 7'!1:1,0))/INDEX('AEO 2022 Table 7'!23:23,MATCH($C$1,'AEO 2022 Table 7'!1:1,0))</f>
        <v>1.0287420348283625</v>
      </c>
      <c r="E5">
        <f>INDEX('AEO 2023 Table 7'!23:23,MATCH(E$1,'AEO 2023 Table 7'!1:1,0))/INDEX('AEO 2022 Table 7'!23:23,MATCH($C$1,'AEO 2022 Table 7'!1:1,0))</f>
        <v>1.0930802105892738</v>
      </c>
      <c r="F5">
        <f>INDEX('AEO 2023 Table 7'!23:23,MATCH(F$1,'AEO 2023 Table 7'!1:1,0))/INDEX('AEO 2022 Table 7'!23:23,MATCH($C$1,'AEO 2022 Table 7'!1:1,0))</f>
        <v>1.1283628994666606</v>
      </c>
      <c r="G5">
        <f>INDEX('AEO 2023 Table 7'!23:23,MATCH(G$1,'AEO 2023 Table 7'!1:1,0))/INDEX('AEO 2022 Table 7'!23:23,MATCH($C$1,'AEO 2022 Table 7'!1:1,0))</f>
        <v>1.1502750580176377</v>
      </c>
      <c r="H5">
        <f>INDEX('AEO 2023 Table 7'!23:23,MATCH(H$1,'AEO 2023 Table 7'!1:1,0))/INDEX('AEO 2022 Table 7'!23:23,MATCH($C$1,'AEO 2022 Table 7'!1:1,0))</f>
        <v>1.1814711647827181</v>
      </c>
      <c r="I5">
        <f>INDEX('AEO 2023 Table 7'!23:23,MATCH(I$1,'AEO 2023 Table 7'!1:1,0))/INDEX('AEO 2022 Table 7'!23:23,MATCH($C$1,'AEO 2022 Table 7'!1:1,0))</f>
        <v>1.2095773884799186</v>
      </c>
      <c r="J5">
        <f>INDEX('AEO 2023 Table 7'!23:23,MATCH(J$1,'AEO 2023 Table 7'!1:1,0))/INDEX('AEO 2022 Table 7'!23:23,MATCH($C$1,'AEO 2022 Table 7'!1:1,0))</f>
        <v>1.233246107094401</v>
      </c>
      <c r="K5">
        <f>INDEX('AEO 2023 Table 7'!23:23,MATCH(K$1,'AEO 2023 Table 7'!1:1,0))/INDEX('AEO 2022 Table 7'!23:23,MATCH($C$1,'AEO 2022 Table 7'!1:1,0))</f>
        <v>1.2507478228903406</v>
      </c>
      <c r="L5">
        <f>INDEX('AEO 2023 Table 7'!23:23,MATCH(L$1,'AEO 2023 Table 7'!1:1,0))/INDEX('AEO 2022 Table 7'!23:23,MATCH($C$1,'AEO 2022 Table 7'!1:1,0))</f>
        <v>1.262956174693229</v>
      </c>
      <c r="M5">
        <f>INDEX('AEO 2023 Table 7'!23:23,MATCH(M$1,'AEO 2023 Table 7'!1:1,0))/INDEX('AEO 2022 Table 7'!23:23,MATCH($C$1,'AEO 2022 Table 7'!1:1,0))</f>
        <v>1.2717093873208456</v>
      </c>
      <c r="N5">
        <f>INDEX('AEO 2023 Table 7'!23:23,MATCH(N$1,'AEO 2023 Table 7'!1:1,0))/INDEX('AEO 2022 Table 7'!23:23,MATCH($C$1,'AEO 2022 Table 7'!1:1,0))</f>
        <v>1.2843008775258358</v>
      </c>
      <c r="O5">
        <f>INDEX('AEO 2023 Table 7'!23:23,MATCH(O$1,'AEO 2023 Table 7'!1:1,0))/INDEX('AEO 2022 Table 7'!23:23,MATCH($C$1,'AEO 2022 Table 7'!1:1,0))</f>
        <v>1.2991244808034419</v>
      </c>
      <c r="P5">
        <f>INDEX('AEO 2023 Table 7'!23:23,MATCH(P$1,'AEO 2023 Table 7'!1:1,0))/INDEX('AEO 2022 Table 7'!23:23,MATCH($C$1,'AEO 2022 Table 7'!1:1,0))</f>
        <v>1.3160616075084071</v>
      </c>
      <c r="Q5">
        <f>INDEX('AEO 2023 Table 7'!23:23,MATCH(Q$1,'AEO 2023 Table 7'!1:1,0))/INDEX('AEO 2022 Table 7'!23:23,MATCH($C$1,'AEO 2022 Table 7'!1:1,0))</f>
        <v>1.3304445350768888</v>
      </c>
      <c r="R5">
        <f>INDEX('AEO 2023 Table 7'!23:23,MATCH(R$1,'AEO 2023 Table 7'!1:1,0))/INDEX('AEO 2022 Table 7'!23:23,MATCH($C$1,'AEO 2022 Table 7'!1:1,0))</f>
        <v>1.3445487513841288</v>
      </c>
      <c r="S5">
        <f>INDEX('AEO 2023 Table 7'!23:23,MATCH(S$1,'AEO 2023 Table 7'!1:1,0))/INDEX('AEO 2022 Table 7'!23:23,MATCH($C$1,'AEO 2022 Table 7'!1:1,0))</f>
        <v>1.3585489500687087</v>
      </c>
      <c r="T5">
        <f>INDEX('AEO 2023 Table 7'!23:23,MATCH(T$1,'AEO 2023 Table 7'!1:1,0))/INDEX('AEO 2022 Table 7'!23:23,MATCH($C$1,'AEO 2022 Table 7'!1:1,0))</f>
        <v>1.3731501849640138</v>
      </c>
      <c r="U5">
        <f>INDEX('AEO 2023 Table 7'!23:23,MATCH(U$1,'AEO 2023 Table 7'!1:1,0))/INDEX('AEO 2022 Table 7'!23:23,MATCH($C$1,'AEO 2022 Table 7'!1:1,0))</f>
        <v>1.3873189686407001</v>
      </c>
      <c r="V5">
        <f>INDEX('AEO 2023 Table 7'!23:23,MATCH(V$1,'AEO 2023 Table 7'!1:1,0))/INDEX('AEO 2022 Table 7'!23:23,MATCH($C$1,'AEO 2022 Table 7'!1:1,0))</f>
        <v>1.403554522416975</v>
      </c>
      <c r="W5">
        <f>INDEX('AEO 2023 Table 7'!23:23,MATCH(W$1,'AEO 2023 Table 7'!1:1,0))/INDEX('AEO 2022 Table 7'!23:23,MATCH($C$1,'AEO 2022 Table 7'!1:1,0))</f>
        <v>1.4185584502084054</v>
      </c>
      <c r="X5">
        <f>INDEX('AEO 2023 Table 7'!23:23,MATCH(X$1,'AEO 2023 Table 7'!1:1,0))/INDEX('AEO 2022 Table 7'!23:23,MATCH($C$1,'AEO 2022 Table 7'!1:1,0))</f>
        <v>1.433981656383039</v>
      </c>
      <c r="Y5">
        <f>INDEX('AEO 2023 Table 7'!23:23,MATCH(Y$1,'AEO 2023 Table 7'!1:1,0))/INDEX('AEO 2022 Table 7'!23:23,MATCH($C$1,'AEO 2022 Table 7'!1:1,0))</f>
        <v>1.4472137695580347</v>
      </c>
      <c r="Z5">
        <f>INDEX('AEO 2023 Table 7'!23:23,MATCH(Z$1,'AEO 2023 Table 7'!1:1,0))/INDEX('AEO 2022 Table 7'!23:23,MATCH($C$1,'AEO 2022 Table 7'!1:1,0))</f>
        <v>1.4620598963366107</v>
      </c>
      <c r="AA5">
        <f>INDEX('AEO 2023 Table 7'!23:23,MATCH(AA$1,'AEO 2023 Table 7'!1:1,0))/INDEX('AEO 2022 Table 7'!23:23,MATCH($C$1,'AEO 2022 Table 7'!1:1,0))</f>
        <v>1.4765293004982094</v>
      </c>
      <c r="AB5">
        <f>INDEX('AEO 2023 Table 7'!23:23,MATCH(AB$1,'AEO 2023 Table 7'!1:1,0))/INDEX('AEO 2022 Table 7'!23:23,MATCH($C$1,'AEO 2022 Table 7'!1:1,0))</f>
        <v>1.4970573557880806</v>
      </c>
      <c r="AC5">
        <f>INDEX('AEO 2023 Table 7'!23:23,MATCH(AC$1,'AEO 2023 Table 7'!1:1,0))/INDEX('AEO 2022 Table 7'!23:23,MATCH($C$1,'AEO 2022 Table 7'!1:1,0))</f>
        <v>1.513903842464901</v>
      </c>
      <c r="AD5">
        <f>INDEX('AEO 2023 Table 7'!23:23,MATCH(AD$1,'AEO 2023 Table 7'!1:1,0))/INDEX('AEO 2022 Table 7'!23:23,MATCH($C$1,'AEO 2022 Table 7'!1:1,0))</f>
        <v>1.5324537883453644</v>
      </c>
      <c r="AE5">
        <f>INDEX('AEO 2023 Table 7'!23:23,MATCH(AE$1,'AEO 2023 Table 7'!1:1,0))/INDEX('AEO 2022 Table 7'!23:23,MATCH($C$1,'AEO 2022 Table 7'!1:1,0))</f>
        <v>1.5491897733613667</v>
      </c>
      <c r="AF5">
        <f>INDEX('AEO 2023 Table 7'!23:23,MATCH(AF$1,'AEO 2023 Table 7'!1:1,0))/INDEX('AEO 2022 Table 7'!23:23,MATCH($C$1,'AEO 2022 Table 7'!1:1,0))</f>
        <v>1.5699082887404985</v>
      </c>
    </row>
    <row r="6" spans="1:32">
      <c r="A6" t="s">
        <v>128</v>
      </c>
      <c r="B6">
        <f>INDEX('AEO 2021 Table 7'!64:64,MATCH(B$1,'AEO 2021 Table 7'!1:1,0))/INDEX('AEO 2021 Table 7'!64:64,MATCH($B$1,'AEO 2021 Table 7'!1:1,0))</f>
        <v>1</v>
      </c>
      <c r="C6">
        <v>1</v>
      </c>
      <c r="D6">
        <f>INDEX('AEO 2023 Table 7'!64:64,MATCH(D$1,'AEO 2023 Table 7'!1:1,0))/INDEX('AEO 2022 Table 7'!64:64,MATCH($C$1,'AEO 2022 Table 7'!1:1,0))</f>
        <v>1.0011302613914552</v>
      </c>
      <c r="E6">
        <f>INDEX('AEO 2023 Table 7'!64:64,MATCH(E$1,'AEO 2023 Table 7'!1:1,0))/INDEX('AEO 2022 Table 7'!64:64,MATCH($C$1,'AEO 2022 Table 7'!1:1,0))</f>
        <v>0.98299672273552874</v>
      </c>
      <c r="F6">
        <f>INDEX('AEO 2023 Table 7'!64:64,MATCH(F$1,'AEO 2023 Table 7'!1:1,0))/INDEX('AEO 2022 Table 7'!64:64,MATCH($C$1,'AEO 2022 Table 7'!1:1,0))</f>
        <v>0.96642284608702522</v>
      </c>
      <c r="G6">
        <f>INDEX('AEO 2023 Table 7'!64:64,MATCH(G$1,'AEO 2023 Table 7'!1:1,0))/INDEX('AEO 2022 Table 7'!64:64,MATCH($C$1,'AEO 2022 Table 7'!1:1,0))</f>
        <v>0.95621594408907828</v>
      </c>
      <c r="H6">
        <f>INDEX('AEO 2023 Table 7'!64:64,MATCH(H$1,'AEO 2023 Table 7'!1:1,0))/INDEX('AEO 2022 Table 7'!64:64,MATCH($C$1,'AEO 2022 Table 7'!1:1,0))</f>
        <v>0.95165541340914472</v>
      </c>
      <c r="I6">
        <f>INDEX('AEO 2023 Table 7'!64:64,MATCH(I$1,'AEO 2023 Table 7'!1:1,0))/INDEX('AEO 2022 Table 7'!64:64,MATCH($C$1,'AEO 2022 Table 7'!1:1,0))</f>
        <v>0.94713436784332306</v>
      </c>
      <c r="J6">
        <f>INDEX('AEO 2023 Table 7'!64:64,MATCH(J$1,'AEO 2023 Table 7'!1:1,0))/INDEX('AEO 2022 Table 7'!64:64,MATCH($C$1,'AEO 2022 Table 7'!1:1,0))</f>
        <v>0.94139421937929391</v>
      </c>
      <c r="K6">
        <f>INDEX('AEO 2023 Table 7'!64:64,MATCH(K$1,'AEO 2023 Table 7'!1:1,0))/INDEX('AEO 2022 Table 7'!64:64,MATCH($C$1,'AEO 2022 Table 7'!1:1,0))</f>
        <v>0.93387230514096176</v>
      </c>
      <c r="L6">
        <f>INDEX('AEO 2023 Table 7'!64:64,MATCH(L$1,'AEO 2023 Table 7'!1:1,0))/INDEX('AEO 2022 Table 7'!64:64,MATCH($C$1,'AEO 2022 Table 7'!1:1,0))</f>
        <v>0.92495854063018235</v>
      </c>
      <c r="M6">
        <f>INDEX('AEO 2023 Table 7'!64:64,MATCH(M$1,'AEO 2023 Table 7'!1:1,0))/INDEX('AEO 2022 Table 7'!64:64,MATCH($C$1,'AEO 2022 Table 7'!1:1,0))</f>
        <v>0.91643469162125879</v>
      </c>
      <c r="N6">
        <f>INDEX('AEO 2023 Table 7'!64:64,MATCH(N$1,'AEO 2023 Table 7'!1:1,0))/INDEX('AEO 2022 Table 7'!64:64,MATCH($C$1,'AEO 2022 Table 7'!1:1,0))</f>
        <v>0.9104625681118218</v>
      </c>
      <c r="O6">
        <f>INDEX('AEO 2023 Table 7'!64:64,MATCH(O$1,'AEO 2023 Table 7'!1:1,0))/INDEX('AEO 2022 Table 7'!64:64,MATCH($C$1,'AEO 2022 Table 7'!1:1,0))</f>
        <v>0.90623272526257592</v>
      </c>
      <c r="P6">
        <f>INDEX('AEO 2023 Table 7'!64:64,MATCH(P$1,'AEO 2023 Table 7'!1:1,0))/INDEX('AEO 2022 Table 7'!64:64,MATCH($C$1,'AEO 2022 Table 7'!1:1,0))</f>
        <v>0.90212627339493001</v>
      </c>
      <c r="Q6">
        <f>INDEX('AEO 2023 Table 7'!64:64,MATCH(Q$1,'AEO 2023 Table 7'!1:1,0))/INDEX('AEO 2022 Table 7'!64:64,MATCH($C$1,'AEO 2022 Table 7'!1:1,0))</f>
        <v>0.89827647476901196</v>
      </c>
      <c r="R6">
        <f>INDEX('AEO 2023 Table 7'!64:64,MATCH(R$1,'AEO 2023 Table 7'!1:1,0))/INDEX('AEO 2022 Table 7'!64:64,MATCH($C$1,'AEO 2022 Table 7'!1:1,0))</f>
        <v>0.89557174445234144</v>
      </c>
      <c r="S6">
        <f>INDEX('AEO 2023 Table 7'!64:64,MATCH(S$1,'AEO 2023 Table 7'!1:1,0))/INDEX('AEO 2022 Table 7'!64:64,MATCH($C$1,'AEO 2022 Table 7'!1:1,0))</f>
        <v>0.89387388454552619</v>
      </c>
      <c r="T6">
        <f>INDEX('AEO 2023 Table 7'!64:64,MATCH(T$1,'AEO 2023 Table 7'!1:1,0))/INDEX('AEO 2022 Table 7'!64:64,MATCH($C$1,'AEO 2022 Table 7'!1:1,0))</f>
        <v>0.89209705441048714</v>
      </c>
      <c r="U6">
        <f>INDEX('AEO 2023 Table 7'!64:64,MATCH(U$1,'AEO 2023 Table 7'!1:1,0))/INDEX('AEO 2022 Table 7'!64:64,MATCH($C$1,'AEO 2022 Table 7'!1:1,0))</f>
        <v>0.890305417357656</v>
      </c>
      <c r="V6">
        <f>INDEX('AEO 2023 Table 7'!64:64,MATCH(V$1,'AEO 2023 Table 7'!1:1,0))/INDEX('AEO 2022 Table 7'!64:64,MATCH($C$1,'AEO 2022 Table 7'!1:1,0))</f>
        <v>0.88987108110242441</v>
      </c>
      <c r="W6">
        <f>INDEX('AEO 2023 Table 7'!64:64,MATCH(W$1,'AEO 2023 Table 7'!1:1,0))/INDEX('AEO 2022 Table 7'!64:64,MATCH($C$1,'AEO 2022 Table 7'!1:1,0))</f>
        <v>0.8892097054410486</v>
      </c>
      <c r="X6">
        <f>INDEX('AEO 2023 Table 7'!64:64,MATCH(X$1,'AEO 2023 Table 7'!1:1,0))/INDEX('AEO 2022 Table 7'!64:64,MATCH($C$1,'AEO 2022 Table 7'!1:1,0))</f>
        <v>0.88835583984837718</v>
      </c>
      <c r="Y6">
        <f>INDEX('AEO 2023 Table 7'!64:64,MATCH(Y$1,'AEO 2023 Table 7'!1:1,0))/INDEX('AEO 2022 Table 7'!64:64,MATCH($C$1,'AEO 2022 Table 7'!1:1,0))</f>
        <v>0.88749703861644158</v>
      </c>
      <c r="Z6">
        <f>INDEX('AEO 2023 Table 7'!64:64,MATCH(Z$1,'AEO 2023 Table 7'!1:1,0))/INDEX('AEO 2022 Table 7'!64:64,MATCH($C$1,'AEO 2022 Table 7'!1:1,0))</f>
        <v>0.88622857932559418</v>
      </c>
      <c r="AA6">
        <f>INDEX('AEO 2023 Table 7'!64:64,MATCH(AA$1,'AEO 2023 Table 7'!1:1,0))/INDEX('AEO 2022 Table 7'!64:64,MATCH($C$1,'AEO 2022 Table 7'!1:1,0))</f>
        <v>0.88468372423596298</v>
      </c>
      <c r="AB6">
        <f>INDEX('AEO 2023 Table 7'!64:64,MATCH(AB$1,'AEO 2023 Table 7'!1:1,0))/INDEX('AEO 2022 Table 7'!64:64,MATCH($C$1,'AEO 2022 Table 7'!1:1,0))</f>
        <v>0.88323264629234777</v>
      </c>
      <c r="AC6">
        <f>INDEX('AEO 2023 Table 7'!64:64,MATCH(AC$1,'AEO 2023 Table 7'!1:1,0))/INDEX('AEO 2022 Table 7'!64:64,MATCH($C$1,'AEO 2022 Table 7'!1:1,0))</f>
        <v>0.88213693437574026</v>
      </c>
      <c r="AD6">
        <f>INDEX('AEO 2023 Table 7'!64:64,MATCH(AD$1,'AEO 2023 Table 7'!1:1,0))/INDEX('AEO 2022 Table 7'!64:64,MATCH($C$1,'AEO 2022 Table 7'!1:1,0))</f>
        <v>0.88096718787017292</v>
      </c>
      <c r="AE6">
        <f>INDEX('AEO 2023 Table 7'!64:64,MATCH(AE$1,'AEO 2023 Table 7'!1:1,0))/INDEX('AEO 2022 Table 7'!64:64,MATCH($C$1,'AEO 2022 Table 7'!1:1,0))</f>
        <v>0.87966911474374154</v>
      </c>
      <c r="AF6">
        <f>INDEX('AEO 2023 Table 7'!64:64,MATCH(AF$1,'AEO 2023 Table 7'!1:1,0))/INDEX('AEO 2022 Table 7'!64:64,MATCH($C$1,'AEO 2022 Table 7'!1:1,0))</f>
        <v>0.87931374871673385</v>
      </c>
    </row>
    <row r="7" spans="1:32">
      <c r="A7" t="s">
        <v>129</v>
      </c>
      <c r="B7">
        <f>INDEX('AEO 2021 Table 35'!20:20,MATCH(B$1,'AEO 2021 Table 35'!1:1,0))/INDEX('AEO 2021 Table 35'!20:20,MATCH($B$1,'AEO 2021 Table 35'!1:1,0))</f>
        <v>1</v>
      </c>
      <c r="C7">
        <v>1</v>
      </c>
      <c r="D7">
        <f>INDEX('AEO 2023 Table 35'!20:20,MATCH(D1,'AEO 2023 Table 35'!13:13,0))/INDEX('AEO 2022 Table 35'!20:20,MATCH($C$1,'AEO 2022 Table 35'!1:1,0))</f>
        <v>0.99752302251142133</v>
      </c>
      <c r="E7">
        <f>INDEX('AEO 2023 Table 35'!20:20,MATCH(E1,'AEO 2023 Table 35'!13:13,0))/INDEX('AEO 2022 Table 35'!20:20,MATCH($C$1,'AEO 2022 Table 35'!1:1,0))</f>
        <v>0.96406508809541858</v>
      </c>
      <c r="F7">
        <f>INDEX('AEO 2023 Table 35'!20:20,MATCH(F1,'AEO 2023 Table 35'!13:13,0))/INDEX('AEO 2022 Table 35'!20:20,MATCH($C$1,'AEO 2022 Table 35'!1:1,0))</f>
        <v>0.92193257711605947</v>
      </c>
      <c r="G7">
        <f>INDEX('AEO 2023 Table 35'!20:20,MATCH(G1,'AEO 2023 Table 35'!13:13,0))/INDEX('AEO 2022 Table 35'!20:20,MATCH($C$1,'AEO 2022 Table 35'!1:1,0))</f>
        <v>0.87662727030029963</v>
      </c>
      <c r="H7">
        <f>INDEX('AEO 2023 Table 35'!20:20,MATCH(H1,'AEO 2023 Table 35'!13:13,0))/INDEX('AEO 2022 Table 35'!20:20,MATCH($C$1,'AEO 2022 Table 35'!1:1,0))</f>
        <v>0.83562739353485349</v>
      </c>
      <c r="I7">
        <f>INDEX('AEO 2023 Table 35'!20:20,MATCH(I1,'AEO 2023 Table 35'!13:13,0))/INDEX('AEO 2022 Table 35'!20:20,MATCH($C$1,'AEO 2022 Table 35'!1:1,0))</f>
        <v>0.79755674531369125</v>
      </c>
      <c r="J7">
        <f>INDEX('AEO 2023 Table 35'!20:20,MATCH(J1,'AEO 2023 Table 35'!13:13,0))/INDEX('AEO 2022 Table 35'!20:20,MATCH($C$1,'AEO 2022 Table 35'!1:1,0))</f>
        <v>0.75972114415997871</v>
      </c>
      <c r="K7">
        <f>INDEX('AEO 2023 Table 35'!20:20,MATCH(K1,'AEO 2023 Table 35'!13:13,0))/INDEX('AEO 2022 Table 35'!20:20,MATCH($C$1,'AEO 2022 Table 35'!1:1,0))</f>
        <v>0.72089935787141568</v>
      </c>
      <c r="L7">
        <f>INDEX('AEO 2023 Table 35'!20:20,MATCH(L1,'AEO 2023 Table 35'!13:13,0))/INDEX('AEO 2022 Table 35'!20:20,MATCH($C$1,'AEO 2022 Table 35'!1:1,0))</f>
        <v>0.68267102375315147</v>
      </c>
      <c r="M7">
        <f>INDEX('AEO 2023 Table 35'!20:20,MATCH(M1,'AEO 2023 Table 35'!13:13,0))/INDEX('AEO 2022 Table 35'!20:20,MATCH($C$1,'AEO 2022 Table 35'!1:1,0))</f>
        <v>0.64638962271210354</v>
      </c>
      <c r="N7">
        <f>INDEX('AEO 2023 Table 35'!20:20,MATCH(N1,'AEO 2023 Table 35'!13:13,0))/INDEX('AEO 2022 Table 35'!20:20,MATCH($C$1,'AEO 2022 Table 35'!1:1,0))</f>
        <v>0.61188505895871992</v>
      </c>
      <c r="O7">
        <f>INDEX('AEO 2023 Table 35'!20:20,MATCH(O1,'AEO 2023 Table 35'!13:13,0))/INDEX('AEO 2022 Table 35'!20:20,MATCH($C$1,'AEO 2022 Table 35'!1:1,0))</f>
        <v>0.58083396452968727</v>
      </c>
      <c r="P7">
        <f>INDEX('AEO 2023 Table 35'!20:20,MATCH(P1,'AEO 2023 Table 35'!13:13,0))/INDEX('AEO 2022 Table 35'!20:20,MATCH($C$1,'AEO 2022 Table 35'!1:1,0))</f>
        <v>0.55247717505900562</v>
      </c>
      <c r="Q7">
        <f>INDEX('AEO 2023 Table 35'!20:20,MATCH(Q1,'AEO 2023 Table 35'!13:13,0))/INDEX('AEO 2022 Table 35'!20:20,MATCH($C$1,'AEO 2022 Table 35'!1:1,0))</f>
        <v>0.52497889083468319</v>
      </c>
      <c r="R7">
        <f>INDEX('AEO 2023 Table 35'!20:20,MATCH(R1,'AEO 2023 Table 35'!13:13,0))/INDEX('AEO 2022 Table 35'!20:20,MATCH($C$1,'AEO 2022 Table 35'!1:1,0))</f>
        <v>0.49943896172789165</v>
      </c>
      <c r="S7">
        <f>INDEX('AEO 2023 Table 35'!20:20,MATCH(S1,'AEO 2023 Table 35'!13:13,0))/INDEX('AEO 2022 Table 35'!20:20,MATCH($C$1,'AEO 2022 Table 35'!1:1,0))</f>
        <v>0.47756748326640225</v>
      </c>
      <c r="T7">
        <f>INDEX('AEO 2023 Table 35'!20:20,MATCH(T1,'AEO 2023 Table 35'!13:13,0))/INDEX('AEO 2022 Table 35'!20:20,MATCH($C$1,'AEO 2022 Table 35'!1:1,0))</f>
        <v>0.4596840256159937</v>
      </c>
      <c r="U7">
        <f>INDEX('AEO 2023 Table 35'!20:20,MATCH(U1,'AEO 2023 Table 35'!13:13,0))/INDEX('AEO 2022 Table 35'!20:20,MATCH($C$1,'AEO 2022 Table 35'!1:1,0))</f>
        <v>0.44416289286570715</v>
      </c>
      <c r="V7">
        <f>INDEX('AEO 2023 Table 35'!20:20,MATCH(V1,'AEO 2023 Table 35'!13:13,0))/INDEX('AEO 2022 Table 35'!20:20,MATCH($C$1,'AEO 2022 Table 35'!1:1,0))</f>
        <v>0.4312969214329091</v>
      </c>
      <c r="W7">
        <f>INDEX('AEO 2023 Table 35'!20:20,MATCH(W1,'AEO 2023 Table 35'!13:13,0))/INDEX('AEO 2022 Table 35'!20:20,MATCH($C$1,'AEO 2022 Table 35'!1:1,0))</f>
        <v>0.42032842872980242</v>
      </c>
      <c r="X7">
        <f>INDEX('AEO 2023 Table 35'!20:20,MATCH(X1,'AEO 2023 Table 35'!13:13,0))/INDEX('AEO 2022 Table 35'!20:20,MATCH($C$1,'AEO 2022 Table 35'!1:1,0))</f>
        <v>0.41171985303723779</v>
      </c>
      <c r="Y7">
        <f>INDEX('AEO 2023 Table 35'!20:20,MATCH(Y1,'AEO 2023 Table 35'!13:13,0))/INDEX('AEO 2022 Table 35'!20:20,MATCH($C$1,'AEO 2022 Table 35'!1:1,0))</f>
        <v>0.40474351777602874</v>
      </c>
      <c r="Z7">
        <f>INDEX('AEO 2023 Table 35'!20:20,MATCH(Z1,'AEO 2023 Table 35'!13:13,0))/INDEX('AEO 2022 Table 35'!20:20,MATCH($C$1,'AEO 2022 Table 35'!1:1,0))</f>
        <v>0.39901823550345511</v>
      </c>
      <c r="AA7">
        <f>INDEX('AEO 2023 Table 35'!20:20,MATCH(AA1,'AEO 2023 Table 35'!13:13,0))/INDEX('AEO 2022 Table 35'!20:20,MATCH($C$1,'AEO 2022 Table 35'!1:1,0))</f>
        <v>0.39465396651033086</v>
      </c>
      <c r="AB7">
        <f>INDEX('AEO 2023 Table 35'!20:20,MATCH(AB1,'AEO 2023 Table 35'!13:13,0))/INDEX('AEO 2022 Table 35'!20:20,MATCH($C$1,'AEO 2022 Table 35'!1:1,0))</f>
        <v>0.39135781263853087</v>
      </c>
      <c r="AC7">
        <f>INDEX('AEO 2023 Table 35'!20:20,MATCH(AC1,'AEO 2023 Table 35'!13:13,0))/INDEX('AEO 2022 Table 35'!20:20,MATCH($C$1,'AEO 2022 Table 35'!1:1,0))</f>
        <v>0.38921577876458718</v>
      </c>
      <c r="AD7">
        <f>INDEX('AEO 2023 Table 35'!20:20,MATCH(AD1,'AEO 2023 Table 35'!13:13,0))/INDEX('AEO 2022 Table 35'!20:20,MATCH($C$1,'AEO 2022 Table 35'!1:1,0))</f>
        <v>0.38762638641960157</v>
      </c>
      <c r="AE7">
        <f>INDEX('AEO 2023 Table 35'!20:20,MATCH(AE1,'AEO 2023 Table 35'!13:13,0))/INDEX('AEO 2022 Table 35'!20:20,MATCH($C$1,'AEO 2022 Table 35'!1:1,0))</f>
        <v>0.38645744863971521</v>
      </c>
      <c r="AF7">
        <f>INDEX('AEO 2023 Table 35'!20:20,MATCH(AF1,'AEO 2023 Table 35'!13:13,0))/INDEX('AEO 2022 Table 35'!20:20,MATCH($C$1,'AEO 2022 Table 35'!1:1,0))</f>
        <v>0.38597019057396426</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3"/>
  </sheetPr>
  <dimension ref="A1:AF7"/>
  <sheetViews>
    <sheetView tabSelected="1" workbookViewId="0">
      <selection activeCell="D11" sqref="D11"/>
    </sheetView>
  </sheetViews>
  <sheetFormatPr defaultRowHeight="15"/>
  <cols>
    <col min="1" max="1" width="16.5703125" customWidth="1"/>
  </cols>
  <sheetData>
    <row r="1" spans="1:32" ht="75">
      <c r="A1" s="5" t="s">
        <v>148</v>
      </c>
      <c r="B1">
        <v>2020</v>
      </c>
      <c r="C1">
        <f>'AEO 2021 Table 7'!D1</f>
        <v>2021</v>
      </c>
      <c r="D1">
        <f>'AEO 2021 Table 7'!E1</f>
        <v>2022</v>
      </c>
      <c r="E1">
        <f>'AEO 2021 Table 7'!F1</f>
        <v>2023</v>
      </c>
      <c r="F1">
        <f>'AEO 2021 Table 7'!G1</f>
        <v>2024</v>
      </c>
      <c r="G1">
        <f>'AEO 2021 Table 7'!H1</f>
        <v>2025</v>
      </c>
      <c r="H1">
        <f>'AEO 2021 Table 7'!I1</f>
        <v>2026</v>
      </c>
      <c r="I1">
        <f>'AEO 2021 Table 7'!J1</f>
        <v>2027</v>
      </c>
      <c r="J1">
        <f>'AEO 2021 Table 7'!K1</f>
        <v>2028</v>
      </c>
      <c r="K1">
        <f>'AEO 2021 Table 7'!L1</f>
        <v>2029</v>
      </c>
      <c r="L1">
        <f>'AEO 2021 Table 7'!M1</f>
        <v>2030</v>
      </c>
      <c r="M1">
        <f>'AEO 2021 Table 7'!N1</f>
        <v>2031</v>
      </c>
      <c r="N1">
        <f>'AEO 2021 Table 7'!O1</f>
        <v>2032</v>
      </c>
      <c r="O1">
        <f>'AEO 2021 Table 7'!P1</f>
        <v>2033</v>
      </c>
      <c r="P1">
        <f>'AEO 2021 Table 7'!Q1</f>
        <v>2034</v>
      </c>
      <c r="Q1">
        <f>'AEO 2021 Table 7'!R1</f>
        <v>2035</v>
      </c>
      <c r="R1">
        <f>'AEO 2021 Table 7'!S1</f>
        <v>2036</v>
      </c>
      <c r="S1">
        <f>'AEO 2021 Table 7'!T1</f>
        <v>2037</v>
      </c>
      <c r="T1">
        <f>'AEO 2021 Table 7'!U1</f>
        <v>2038</v>
      </c>
      <c r="U1">
        <f>'AEO 2021 Table 7'!V1</f>
        <v>2039</v>
      </c>
      <c r="V1">
        <f>'AEO 2021 Table 7'!W1</f>
        <v>2040</v>
      </c>
      <c r="W1">
        <f>'AEO 2021 Table 7'!X1</f>
        <v>2041</v>
      </c>
      <c r="X1">
        <f>'AEO 2021 Table 7'!Y1</f>
        <v>2042</v>
      </c>
      <c r="Y1">
        <f>'AEO 2021 Table 7'!Z1</f>
        <v>2043</v>
      </c>
      <c r="Z1">
        <f>'AEO 2021 Table 7'!AA1</f>
        <v>2044</v>
      </c>
      <c r="AA1">
        <f>'AEO 2021 Table 7'!AB1</f>
        <v>2045</v>
      </c>
      <c r="AB1">
        <f>'AEO 2021 Table 7'!AC1</f>
        <v>2046</v>
      </c>
      <c r="AC1">
        <f>'AEO 2021 Table 7'!AD1</f>
        <v>2047</v>
      </c>
      <c r="AD1">
        <f>'AEO 2021 Table 7'!AE1</f>
        <v>2048</v>
      </c>
      <c r="AE1">
        <f>'AEO 2021 Table 7'!AF1</f>
        <v>2049</v>
      </c>
      <c r="AF1">
        <f>'AEO 2021 Table 7'!AG1</f>
        <v>2050</v>
      </c>
    </row>
    <row r="2" spans="1:32">
      <c r="A2" t="s">
        <v>126</v>
      </c>
      <c r="B2">
        <v>1</v>
      </c>
      <c r="C2">
        <v>1</v>
      </c>
      <c r="D2" s="108">
        <f>'growth rates from 2022 frgt'!D2</f>
        <v>0.97176005283932754</v>
      </c>
      <c r="E2" s="108">
        <f>'growth rates from 2022 frgt'!E2</f>
        <v>0.96968401127262538</v>
      </c>
      <c r="F2" s="108">
        <f>'growth rates from 2022 frgt'!F2</f>
        <v>0.96805207352451761</v>
      </c>
      <c r="G2" s="108">
        <f>'growth rates from 2022 frgt'!G2</f>
        <v>0.97402848395552888</v>
      </c>
      <c r="H2" s="108">
        <f>'growth rates from 2022 frgt'!H2</f>
        <v>0.98410128225080851</v>
      </c>
      <c r="I2" s="108">
        <f>'growth rates from 2022 frgt'!I2</f>
        <v>0.99258621645204304</v>
      </c>
      <c r="J2" s="108">
        <f>'growth rates from 2022 frgt'!J2</f>
        <v>1.0001268831633281</v>
      </c>
      <c r="K2" s="108">
        <f>'growth rates from 2022 frgt'!K2</f>
        <v>1.0071070332759129</v>
      </c>
      <c r="L2" s="108">
        <f>'growth rates from 2022 frgt'!L2</f>
        <v>1.0145749389272982</v>
      </c>
      <c r="M2" s="108">
        <f>'growth rates from 2022 frgt'!M2</f>
        <v>1.0233165563856734</v>
      </c>
      <c r="N2" s="108">
        <f>'growth rates from 2022 frgt'!N2</f>
        <v>1.0356524522254851</v>
      </c>
      <c r="O2" s="108">
        <f>'growth rates from 2022 frgt'!O2</f>
        <v>1.0473987876700255</v>
      </c>
      <c r="P2" s="108">
        <f>'growth rates from 2022 frgt'!P2</f>
        <v>1.0583570858522071</v>
      </c>
      <c r="Q2" s="108">
        <f>'growth rates from 2022 frgt'!Q2</f>
        <v>1.0703349523802712</v>
      </c>
      <c r="R2" s="108">
        <f>'growth rates from 2022 frgt'!R2</f>
        <v>1.081210711287826</v>
      </c>
      <c r="S2" s="108">
        <f>'growth rates from 2022 frgt'!S2</f>
        <v>1.0942382673234348</v>
      </c>
      <c r="T2" s="108">
        <f>'growth rates from 2022 frgt'!T2</f>
        <v>1.1072896237057397</v>
      </c>
      <c r="U2" s="108">
        <f>'growth rates from 2022 frgt'!U2</f>
        <v>1.1195595503918172</v>
      </c>
      <c r="V2" s="108">
        <f>'growth rates from 2022 frgt'!V2</f>
        <v>1.1334107131235822</v>
      </c>
      <c r="W2" s="108">
        <f>'growth rates from 2022 frgt'!W2</f>
        <v>1.1478491873021954</v>
      </c>
      <c r="X2" s="108">
        <f>'growth rates from 2022 frgt'!X2</f>
        <v>1.162596697307791</v>
      </c>
      <c r="Y2" s="108">
        <f>'growth rates from 2022 frgt'!Y2</f>
        <v>1.1769917327813495</v>
      </c>
      <c r="Z2" s="108">
        <f>'growth rates from 2022 frgt'!Z2</f>
        <v>1.1907186339439779</v>
      </c>
      <c r="AA2" s="108">
        <f>'growth rates from 2022 frgt'!AA2</f>
        <v>1.2042664467147188</v>
      </c>
      <c r="AB2" s="108">
        <f>'growth rates from 2022 frgt'!AB2</f>
        <v>1.2192236660401803</v>
      </c>
      <c r="AC2" s="108">
        <f>'growth rates from 2022 frgt'!AC2</f>
        <v>1.2347305709631944</v>
      </c>
      <c r="AD2" s="108">
        <f>'growth rates from 2022 frgt'!AD2</f>
        <v>1.2495968410120033</v>
      </c>
      <c r="AE2" s="108">
        <f>'growth rates from 2022 frgt'!AE2</f>
        <v>1.2654610337901813</v>
      </c>
      <c r="AF2" s="108">
        <f>'growth rates from 2022 frgt'!AF2</f>
        <v>1.2837877759339402</v>
      </c>
    </row>
    <row r="3" spans="1:32">
      <c r="A3" t="s">
        <v>124</v>
      </c>
      <c r="B3">
        <v>1</v>
      </c>
      <c r="C3">
        <v>1</v>
      </c>
      <c r="D3" s="108">
        <f>'growth rates from 2022 frgt'!D3</f>
        <v>1.0138421515841789</v>
      </c>
      <c r="E3" s="108">
        <f>'growth rates from 2022 frgt'!E3</f>
        <v>0.99797562924675565</v>
      </c>
      <c r="F3" s="108">
        <f>'growth rates from 2022 frgt'!F3</f>
        <v>0.98550804985565854</v>
      </c>
      <c r="G3" s="108">
        <f>'growth rates from 2022 frgt'!G3</f>
        <v>0.98452241963444587</v>
      </c>
      <c r="H3" s="108">
        <f>'growth rates from 2022 frgt'!H3</f>
        <v>0.9906890958876674</v>
      </c>
      <c r="I3" s="108">
        <f>'growth rates from 2022 frgt'!I3</f>
        <v>0.99507632636899068</v>
      </c>
      <c r="J3" s="108">
        <f>'growth rates from 2022 frgt'!J3</f>
        <v>0.99826086747762133</v>
      </c>
      <c r="K3" s="108">
        <f>'growth rates from 2022 frgt'!K3</f>
        <v>0.99889903494069576</v>
      </c>
      <c r="L3" s="108">
        <f>'growth rates from 2022 frgt'!L3</f>
        <v>0.99912932643020491</v>
      </c>
      <c r="M3" s="108">
        <f>'growth rates from 2022 frgt'!M3</f>
        <v>0.99939205341715309</v>
      </c>
      <c r="N3" s="108">
        <f>'growth rates from 2022 frgt'!N3</f>
        <v>1.0016472342797302</v>
      </c>
      <c r="O3" s="108">
        <f>'growth rates from 2022 frgt'!O3</f>
        <v>1.0016301081635437</v>
      </c>
      <c r="P3" s="108">
        <f>'growth rates from 2022 frgt'!P3</f>
        <v>0.998904246529567</v>
      </c>
      <c r="Q3" s="108">
        <f>'growth rates from 2022 frgt'!Q3</f>
        <v>0.99662837658109604</v>
      </c>
      <c r="R3" s="108">
        <f>'growth rates from 2022 frgt'!R3</f>
        <v>0.99263222676560248</v>
      </c>
      <c r="S3" s="108">
        <f>'growth rates from 2022 frgt'!S3</f>
        <v>0.99185280409406795</v>
      </c>
      <c r="T3" s="108">
        <f>'growth rates from 2022 frgt'!T3</f>
        <v>0.99178950037201363</v>
      </c>
      <c r="U3" s="108">
        <f>'growth rates from 2022 frgt'!U3</f>
        <v>0.99062637243617402</v>
      </c>
      <c r="V3" s="108">
        <f>'growth rates from 2022 frgt'!V3</f>
        <v>0.99052814944175538</v>
      </c>
      <c r="W3" s="108">
        <f>'growth rates from 2022 frgt'!W3</f>
        <v>0.98971695288968353</v>
      </c>
      <c r="X3" s="108">
        <f>'growth rates from 2022 frgt'!X3</f>
        <v>0.98954623945984121</v>
      </c>
      <c r="Y3" s="108">
        <f>'growth rates from 2022 frgt'!Y3</f>
        <v>0.98877327568772999</v>
      </c>
      <c r="Z3" s="108">
        <f>'growth rates from 2022 frgt'!Z3</f>
        <v>0.987355853668891</v>
      </c>
      <c r="AA3" s="108">
        <f>'growth rates from 2022 frgt'!AA3</f>
        <v>0.98522140704464967</v>
      </c>
      <c r="AB3" s="108">
        <f>'growth rates from 2022 frgt'!AB3</f>
        <v>0.98302663397441059</v>
      </c>
      <c r="AC3" s="108">
        <f>'growth rates from 2022 frgt'!AC3</f>
        <v>0.98019311317053559</v>
      </c>
      <c r="AD3" s="108">
        <f>'growth rates from 2022 frgt'!AD3</f>
        <v>0.97697613656446591</v>
      </c>
      <c r="AE3" s="108">
        <f>'growth rates from 2022 frgt'!AE3</f>
        <v>0.97561117751205839</v>
      </c>
      <c r="AF3" s="108">
        <f>'growth rates from 2022 frgt'!AF3</f>
        <v>0.97545014429671673</v>
      </c>
    </row>
    <row r="4" spans="1:32">
      <c r="A4" t="s">
        <v>122</v>
      </c>
      <c r="B4">
        <v>1</v>
      </c>
      <c r="C4">
        <v>1</v>
      </c>
      <c r="D4" s="108">
        <f>'growth rates from 2022 frgt'!D4</f>
        <v>1.2787243337702052</v>
      </c>
      <c r="E4" s="108">
        <f>'growth rates from 2022 frgt'!E4</f>
        <v>1.3724156708803636</v>
      </c>
      <c r="F4" s="108">
        <f>'growth rates from 2022 frgt'!F4</f>
        <v>1.392049517260066</v>
      </c>
      <c r="G4" s="108">
        <f>'growth rates from 2022 frgt'!G4</f>
        <v>1.3947449224979254</v>
      </c>
      <c r="H4" s="108">
        <f>'growth rates from 2022 frgt'!H4</f>
        <v>1.4124407049896071</v>
      </c>
      <c r="I4" s="108">
        <f>'growth rates from 2022 frgt'!I4</f>
        <v>1.4299275342654898</v>
      </c>
      <c r="J4" s="108">
        <f>'growth rates from 2022 frgt'!J4</f>
        <v>1.4437627007919096</v>
      </c>
      <c r="K4" s="108">
        <f>'growth rates from 2022 frgt'!K4</f>
        <v>1.4540534185551386</v>
      </c>
      <c r="L4" s="108">
        <f>'growth rates from 2022 frgt'!L4</f>
        <v>1.461275535162335</v>
      </c>
      <c r="M4" s="108">
        <f>'growth rates from 2022 frgt'!M4</f>
        <v>1.4685044952154636</v>
      </c>
      <c r="N4" s="108">
        <f>'growth rates from 2022 frgt'!N4</f>
        <v>1.4799804978141626</v>
      </c>
      <c r="O4" s="108">
        <f>'growth rates from 2022 frgt'!O4</f>
        <v>1.4920756041548688</v>
      </c>
      <c r="P4" s="108">
        <f>'growth rates from 2022 frgt'!P4</f>
        <v>1.5030045873087152</v>
      </c>
      <c r="Q4" s="108">
        <f>'growth rates from 2022 frgt'!Q4</f>
        <v>1.5160167154043462</v>
      </c>
      <c r="R4" s="108">
        <f>'growth rates from 2022 frgt'!R4</f>
        <v>1.5328520486274764</v>
      </c>
      <c r="S4" s="108">
        <f>'growth rates from 2022 frgt'!S4</f>
        <v>1.5529580927765056</v>
      </c>
      <c r="T4" s="108">
        <f>'growth rates from 2022 frgt'!T4</f>
        <v>1.5740710359370373</v>
      </c>
      <c r="U4" s="108">
        <f>'growth rates from 2022 frgt'!U4</f>
        <v>1.5961142315146302</v>
      </c>
      <c r="V4" s="108">
        <f>'growth rates from 2022 frgt'!V4</f>
        <v>1.6217342681661595</v>
      </c>
      <c r="W4" s="108">
        <f>'growth rates from 2022 frgt'!W4</f>
        <v>1.646260722157711</v>
      </c>
      <c r="X4" s="108">
        <f>'growth rates from 2022 frgt'!X4</f>
        <v>1.6712142071754366</v>
      </c>
      <c r="Y4" s="108">
        <f>'growth rates from 2022 frgt'!Y4</f>
        <v>1.696547275327539</v>
      </c>
      <c r="Z4" s="108">
        <f>'growth rates from 2022 frgt'!Z4</f>
        <v>1.7218155588581494</v>
      </c>
      <c r="AA4" s="108">
        <f>'growth rates from 2022 frgt'!AA4</f>
        <v>1.7464104473090238</v>
      </c>
      <c r="AB4" s="108">
        <f>'growth rates from 2022 frgt'!AB4</f>
        <v>1.7703693515179251</v>
      </c>
      <c r="AC4" s="108">
        <f>'growth rates from 2022 frgt'!AC4</f>
        <v>1.7960569101693196</v>
      </c>
      <c r="AD4" s="108">
        <f>'growth rates from 2022 frgt'!AD4</f>
        <v>1.8220008699283099</v>
      </c>
      <c r="AE4" s="108">
        <f>'growth rates from 2022 frgt'!AE4</f>
        <v>1.8475711775393979</v>
      </c>
      <c r="AF4" s="108">
        <f>'growth rates from 2022 frgt'!AF4</f>
        <v>1.8760887291986534</v>
      </c>
    </row>
    <row r="5" spans="1:32">
      <c r="A5" t="s">
        <v>127</v>
      </c>
      <c r="B5">
        <v>1</v>
      </c>
      <c r="C5">
        <v>1</v>
      </c>
      <c r="D5">
        <f>INDEX('AEO 2023 Table 7'!27:27,MATCH(D$1,'AEO 2023 Table 7'!1:1,0))/INDEX('AEO 2022 Table 7'!27:27,MATCH($C$1,'AEO 2022 Table 7'!1:1,0))</f>
        <v>0.98663961889149054</v>
      </c>
      <c r="E5">
        <f>INDEX('AEO 2023 Table 7'!27:27,MATCH(E$1,'AEO 2023 Table 7'!1:1,0))/INDEX('AEO 2022 Table 7'!27:27,MATCH($C$1,'AEO 2022 Table 7'!1:1,0))</f>
        <v>0.97422268925571465</v>
      </c>
      <c r="F5">
        <f>INDEX('AEO 2023 Table 7'!27:27,MATCH(F$1,'AEO 2023 Table 7'!1:1,0))/INDEX('AEO 2022 Table 7'!27:27,MATCH($C$1,'AEO 2022 Table 7'!1:1,0))</f>
        <v>1.014905473381698</v>
      </c>
      <c r="G5">
        <f>INDEX('AEO 2023 Table 7'!27:27,MATCH(G$1,'AEO 2023 Table 7'!1:1,0))/INDEX('AEO 2022 Table 7'!27:27,MATCH($C$1,'AEO 2022 Table 7'!1:1,0))</f>
        <v>0.99145780484537449</v>
      </c>
      <c r="H5">
        <f>INDEX('AEO 2023 Table 7'!27:27,MATCH(H$1,'AEO 2023 Table 7'!1:1,0))/INDEX('AEO 2022 Table 7'!27:27,MATCH($C$1,'AEO 2022 Table 7'!1:1,0))</f>
        <v>0.95067223269879597</v>
      </c>
      <c r="I5">
        <f>INDEX('AEO 2023 Table 7'!27:27,MATCH(I$1,'AEO 2023 Table 7'!1:1,0))/INDEX('AEO 2022 Table 7'!27:27,MATCH($C$1,'AEO 2022 Table 7'!1:1,0))</f>
        <v>0.91915127119857409</v>
      </c>
      <c r="J5">
        <f>INDEX('AEO 2023 Table 7'!27:27,MATCH(J$1,'AEO 2023 Table 7'!1:1,0))/INDEX('AEO 2022 Table 7'!27:27,MATCH($C$1,'AEO 2022 Table 7'!1:1,0))</f>
        <v>0.90702405104456163</v>
      </c>
      <c r="K5">
        <f>INDEX('AEO 2023 Table 7'!27:27,MATCH(K$1,'AEO 2023 Table 7'!1:1,0))/INDEX('AEO 2022 Table 7'!27:27,MATCH($C$1,'AEO 2022 Table 7'!1:1,0))</f>
        <v>0.91785181491458701</v>
      </c>
      <c r="L5">
        <f>INDEX('AEO 2023 Table 7'!27:27,MATCH(L$1,'AEO 2023 Table 7'!1:1,0))/INDEX('AEO 2022 Table 7'!27:27,MATCH($C$1,'AEO 2022 Table 7'!1:1,0))</f>
        <v>0.91337662750091564</v>
      </c>
      <c r="M5">
        <f>INDEX('AEO 2023 Table 7'!27:27,MATCH(M$1,'AEO 2023 Table 7'!1:1,0))/INDEX('AEO 2022 Table 7'!27:27,MATCH($C$1,'AEO 2022 Table 7'!1:1,0))</f>
        <v>0.91750918777336954</v>
      </c>
      <c r="N5">
        <f>INDEX('AEO 2023 Table 7'!27:27,MATCH(N$1,'AEO 2023 Table 7'!1:1,0))/INDEX('AEO 2022 Table 7'!27:27,MATCH($C$1,'AEO 2022 Table 7'!1:1,0))</f>
        <v>0.92679163531310771</v>
      </c>
      <c r="O5">
        <f>INDEX('AEO 2023 Table 7'!27:27,MATCH(O$1,'AEO 2023 Table 7'!1:1,0))/INDEX('AEO 2022 Table 7'!27:27,MATCH($C$1,'AEO 2022 Table 7'!1:1,0))</f>
        <v>0.93442731736489881</v>
      </c>
      <c r="P5">
        <f>INDEX('AEO 2023 Table 7'!27:27,MATCH(P$1,'AEO 2023 Table 7'!1:1,0))/INDEX('AEO 2022 Table 7'!27:27,MATCH($C$1,'AEO 2022 Table 7'!1:1,0))</f>
        <v>0.93960136017928919</v>
      </c>
      <c r="Q5">
        <f>INDEX('AEO 2023 Table 7'!27:27,MATCH(Q$1,'AEO 2023 Table 7'!1:1,0))/INDEX('AEO 2022 Table 7'!27:27,MATCH($C$1,'AEO 2022 Table 7'!1:1,0))</f>
        <v>0.94651380844385813</v>
      </c>
      <c r="R5">
        <f>INDEX('AEO 2023 Table 7'!27:27,MATCH(R$1,'AEO 2023 Table 7'!1:1,0))/INDEX('AEO 2022 Table 7'!27:27,MATCH($C$1,'AEO 2022 Table 7'!1:1,0))</f>
        <v>0.94830059865919714</v>
      </c>
      <c r="S5">
        <f>INDEX('AEO 2023 Table 7'!27:27,MATCH(S$1,'AEO 2023 Table 7'!1:1,0))/INDEX('AEO 2022 Table 7'!27:27,MATCH($C$1,'AEO 2022 Table 7'!1:1,0))</f>
        <v>0.95131817044006095</v>
      </c>
      <c r="T5">
        <f>INDEX('AEO 2023 Table 7'!27:27,MATCH(T$1,'AEO 2023 Table 7'!1:1,0))/INDEX('AEO 2022 Table 7'!27:27,MATCH($C$1,'AEO 2022 Table 7'!1:1,0))</f>
        <v>0.95526626170241624</v>
      </c>
      <c r="U5">
        <f>INDEX('AEO 2023 Table 7'!27:27,MATCH(U$1,'AEO 2023 Table 7'!1:1,0))/INDEX('AEO 2022 Table 7'!27:27,MATCH($C$1,'AEO 2022 Table 7'!1:1,0))</f>
        <v>0.95488476430767411</v>
      </c>
      <c r="V5">
        <f>INDEX('AEO 2023 Table 7'!27:27,MATCH(V$1,'AEO 2023 Table 7'!1:1,0))/INDEX('AEO 2022 Table 7'!27:27,MATCH($C$1,'AEO 2022 Table 7'!1:1,0))</f>
        <v>0.95697798609232176</v>
      </c>
      <c r="W5">
        <f>INDEX('AEO 2023 Table 7'!27:27,MATCH(W$1,'AEO 2023 Table 7'!1:1,0))/INDEX('AEO 2022 Table 7'!27:27,MATCH($C$1,'AEO 2022 Table 7'!1:1,0))</f>
        <v>0.9654006699211054</v>
      </c>
      <c r="X5">
        <f>INDEX('AEO 2023 Table 7'!27:27,MATCH(X$1,'AEO 2023 Table 7'!1:1,0))/INDEX('AEO 2022 Table 7'!27:27,MATCH($C$1,'AEO 2022 Table 7'!1:1,0))</f>
        <v>0.97252166785422922</v>
      </c>
      <c r="Y5">
        <f>INDEX('AEO 2023 Table 7'!27:27,MATCH(Y$1,'AEO 2023 Table 7'!1:1,0))/INDEX('AEO 2022 Table 7'!27:27,MATCH($C$1,'AEO 2022 Table 7'!1:1,0))</f>
        <v>0.97427753940764505</v>
      </c>
      <c r="Z5">
        <f>INDEX('AEO 2023 Table 7'!27:27,MATCH(Z$1,'AEO 2023 Table 7'!1:1,0))/INDEX('AEO 2022 Table 7'!27:27,MATCH($C$1,'AEO 2022 Table 7'!1:1,0))</f>
        <v>0.97527717867754271</v>
      </c>
      <c r="AA5">
        <f>INDEX('AEO 2023 Table 7'!27:27,MATCH(AA$1,'AEO 2023 Table 7'!1:1,0))/INDEX('AEO 2022 Table 7'!27:27,MATCH($C$1,'AEO 2022 Table 7'!1:1,0))</f>
        <v>0.97598710785682607</v>
      </c>
      <c r="AB5">
        <f>INDEX('AEO 2023 Table 7'!27:27,MATCH(AB$1,'AEO 2023 Table 7'!1:1,0))/INDEX('AEO 2022 Table 7'!27:27,MATCH($C$1,'AEO 2022 Table 7'!1:1,0))</f>
        <v>0.97911088757329445</v>
      </c>
      <c r="AC5">
        <f>INDEX('AEO 2023 Table 7'!27:27,MATCH(AC$1,'AEO 2023 Table 7'!1:1,0))/INDEX('AEO 2022 Table 7'!27:27,MATCH($C$1,'AEO 2022 Table 7'!1:1,0))</f>
        <v>0.98517078092052024</v>
      </c>
      <c r="AD5">
        <f>INDEX('AEO 2023 Table 7'!27:27,MATCH(AD$1,'AEO 2023 Table 7'!1:1,0))/INDEX('AEO 2022 Table 7'!27:27,MATCH($C$1,'AEO 2022 Table 7'!1:1,0))</f>
        <v>0.99291876428684034</v>
      </c>
      <c r="AE5">
        <f>INDEX('AEO 2023 Table 7'!27:27,MATCH(AE$1,'AEO 2023 Table 7'!1:1,0))/INDEX('AEO 2022 Table 7'!27:27,MATCH($C$1,'AEO 2022 Table 7'!1:1,0))</f>
        <v>0.99662211152643387</v>
      </c>
      <c r="AF5">
        <f>INDEX('AEO 2023 Table 7'!27:27,MATCH(AF$1,'AEO 2023 Table 7'!1:1,0))/INDEX('AEO 2022 Table 7'!27:27,MATCH($C$1,'AEO 2022 Table 7'!1:1,0))</f>
        <v>1.0042808331017929</v>
      </c>
    </row>
    <row r="6" spans="1:32">
      <c r="A6" t="s">
        <v>128</v>
      </c>
      <c r="B6">
        <v>1</v>
      </c>
      <c r="C6">
        <v>1</v>
      </c>
      <c r="D6">
        <f>(SUM(INDEX('AEO 2023 Table 7'!$F$62:$AM$63,0,MATCH(D$1,'AEO 2023 Table 7'!$F$1:$AM$1,0)))/
SUM(INDEX('AEO 2022 Table 7'!$C$62:$AF$63,0,MATCH($C$1,'AEO 2022 Table 7'!$C$1:$AF$1,0))))</f>
        <v>1.0306460670514881</v>
      </c>
      <c r="E6">
        <f>(SUM(INDEX('AEO 2023 Table 7'!$F$62:$AM$63,0,MATCH(E$1,'AEO 2023 Table 7'!$F$1:$AM$1,0)))/
SUM(INDEX('AEO 2022 Table 7'!$C$62:$AF$63,0,MATCH($C$1,'AEO 2022 Table 7'!$C$1:$AF$1,0))))</f>
        <v>0.97826327648789135</v>
      </c>
      <c r="F6">
        <f>(SUM(INDEX('AEO 2023 Table 7'!$F$62:$AM$63,0,MATCH(F$1,'AEO 2023 Table 7'!$F$1:$AM$1,0)))/
SUM(INDEX('AEO 2022 Table 7'!$C$62:$AF$63,0,MATCH($C$1,'AEO 2022 Table 7'!$C$1:$AF$1,0))))</f>
        <v>0.97336672840965432</v>
      </c>
      <c r="G6">
        <f>(SUM(INDEX('AEO 2023 Table 7'!$F$62:$AM$63,0,MATCH(G$1,'AEO 2023 Table 7'!$F$1:$AM$1,0)))/
SUM(INDEX('AEO 2022 Table 7'!$C$62:$AF$63,0,MATCH($C$1,'AEO 2022 Table 7'!$C$1:$AF$1,0))))</f>
        <v>0.97347445446230252</v>
      </c>
      <c r="H6">
        <f>(SUM(INDEX('AEO 2023 Table 7'!$F$62:$AM$63,0,MATCH(H$1,'AEO 2023 Table 7'!$F$1:$AM$1,0)))/
SUM(INDEX('AEO 2022 Table 7'!$C$62:$AF$63,0,MATCH($C$1,'AEO 2022 Table 7'!$C$1:$AF$1,0))))</f>
        <v>0.96548078237043189</v>
      </c>
      <c r="I6">
        <f>(SUM(INDEX('AEO 2023 Table 7'!$F$62:$AM$63,0,MATCH(I$1,'AEO 2023 Table 7'!$F$1:$AM$1,0)))/
SUM(INDEX('AEO 2022 Table 7'!$C$62:$AF$63,0,MATCH($C$1,'AEO 2022 Table 7'!$C$1:$AF$1,0))))</f>
        <v>0.96182607628799965</v>
      </c>
      <c r="J6">
        <f>(SUM(INDEX('AEO 2023 Table 7'!$F$62:$AM$63,0,MATCH(J$1,'AEO 2023 Table 7'!$F$1:$AM$1,0)))/
SUM(INDEX('AEO 2022 Table 7'!$C$62:$AF$63,0,MATCH($C$1,'AEO 2022 Table 7'!$C$1:$AF$1,0))))</f>
        <v>0.95522486317295119</v>
      </c>
      <c r="K6">
        <f>(SUM(INDEX('AEO 2023 Table 7'!$F$62:$AM$63,0,MATCH(K$1,'AEO 2023 Table 7'!$F$1:$AM$1,0)))/
SUM(INDEX('AEO 2022 Table 7'!$C$62:$AF$63,0,MATCH($C$1,'AEO 2022 Table 7'!$C$1:$AF$1,0))))</f>
        <v>0.95061558456844253</v>
      </c>
      <c r="L6">
        <f>(SUM(INDEX('AEO 2023 Table 7'!$F$62:$AM$63,0,MATCH(L$1,'AEO 2023 Table 7'!$F$1:$AM$1,0)))/
SUM(INDEX('AEO 2022 Table 7'!$C$62:$AF$63,0,MATCH($C$1,'AEO 2022 Table 7'!$C$1:$AF$1,0))))</f>
        <v>0.94714441176089204</v>
      </c>
      <c r="M6">
        <f>(SUM(INDEX('AEO 2023 Table 7'!$F$62:$AM$63,0,MATCH(M$1,'AEO 2023 Table 7'!$F$1:$AM$1,0)))/
SUM(INDEX('AEO 2022 Table 7'!$C$62:$AF$63,0,MATCH($C$1,'AEO 2022 Table 7'!$C$1:$AF$1,0))))</f>
        <v>0.94675839340556966</v>
      </c>
      <c r="N6">
        <f>(SUM(INDEX('AEO 2023 Table 7'!$F$62:$AM$63,0,MATCH(N$1,'AEO 2023 Table 7'!$F$1:$AM$1,0)))/
SUM(INDEX('AEO 2022 Table 7'!$C$62:$AF$63,0,MATCH($C$1,'AEO 2022 Table 7'!$C$1:$AF$1,0))))</f>
        <v>0.94643122539382352</v>
      </c>
      <c r="O6">
        <f>(SUM(INDEX('AEO 2023 Table 7'!$F$62:$AM$63,0,MATCH(O$1,'AEO 2023 Table 7'!$F$1:$AM$1,0)))/
SUM(INDEX('AEO 2022 Table 7'!$C$62:$AF$63,0,MATCH($C$1,'AEO 2022 Table 7'!$C$1:$AF$1,0))))</f>
        <v>0.9462676413879505</v>
      </c>
      <c r="P6">
        <f>(SUM(INDEX('AEO 2023 Table 7'!$F$62:$AM$63,0,MATCH(P$1,'AEO 2023 Table 7'!$F$1:$AM$1,0)))/
SUM(INDEX('AEO 2022 Table 7'!$C$62:$AF$63,0,MATCH($C$1,'AEO 2022 Table 7'!$C$1:$AF$1,0))))</f>
        <v>0.94529012720651384</v>
      </c>
      <c r="Q6">
        <f>(SUM(INDEX('AEO 2023 Table 7'!$F$62:$AM$63,0,MATCH(Q$1,'AEO 2023 Table 7'!$F$1:$AM$1,0)))/
SUM(INDEX('AEO 2022 Table 7'!$C$62:$AF$63,0,MATCH($C$1,'AEO 2022 Table 7'!$C$1:$AF$1,0))))</f>
        <v>0.94498390592722703</v>
      </c>
      <c r="R6">
        <f>(SUM(INDEX('AEO 2023 Table 7'!$F$62:$AM$63,0,MATCH(R$1,'AEO 2023 Table 7'!$F$1:$AM$1,0)))/
SUM(INDEX('AEO 2022 Table 7'!$C$62:$AF$63,0,MATCH($C$1,'AEO 2022 Table 7'!$C$1:$AF$1,0))))</f>
        <v>0.94348072850740561</v>
      </c>
      <c r="S6">
        <f>(SUM(INDEX('AEO 2023 Table 7'!$F$62:$AM$63,0,MATCH(S$1,'AEO 2023 Table 7'!$F$1:$AM$1,0)))/
SUM(INDEX('AEO 2022 Table 7'!$C$62:$AF$63,0,MATCH($C$1,'AEO 2022 Table 7'!$C$1:$AF$1,0))))</f>
        <v>0.9428313798011656</v>
      </c>
      <c r="T6">
        <f>(SUM(INDEX('AEO 2023 Table 7'!$F$62:$AM$63,0,MATCH(T$1,'AEO 2023 Table 7'!$F$1:$AM$1,0)))/
SUM(INDEX('AEO 2022 Table 7'!$C$62:$AF$63,0,MATCH($C$1,'AEO 2022 Table 7'!$C$1:$AF$1,0))))</f>
        <v>0.94207231011537673</v>
      </c>
      <c r="U6">
        <f>(SUM(INDEX('AEO 2023 Table 7'!$F$62:$AM$63,0,MATCH(U$1,'AEO 2023 Table 7'!$F$1:$AM$1,0)))/
SUM(INDEX('AEO 2022 Table 7'!$C$62:$AF$63,0,MATCH($C$1,'AEO 2022 Table 7'!$C$1:$AF$1,0))))</f>
        <v>0.94111374773949852</v>
      </c>
      <c r="V6">
        <f>(SUM(INDEX('AEO 2023 Table 7'!$F$62:$AM$63,0,MATCH(V$1,'AEO 2023 Table 7'!$F$1:$AM$1,0)))/
SUM(INDEX('AEO 2022 Table 7'!$C$62:$AF$63,0,MATCH($C$1,'AEO 2022 Table 7'!$C$1:$AF$1,0))))</f>
        <v>0.94032774654054752</v>
      </c>
      <c r="W6">
        <f>(SUM(INDEX('AEO 2023 Table 7'!$F$62:$AM$63,0,MATCH(W$1,'AEO 2023 Table 7'!$F$1:$AM$1,0)))/
SUM(INDEX('AEO 2022 Table 7'!$C$62:$AF$63,0,MATCH($C$1,'AEO 2022 Table 7'!$C$1:$AF$1,0))))</f>
        <v>0.93975719744689257</v>
      </c>
      <c r="X6">
        <f>(SUM(INDEX('AEO 2023 Table 7'!$F$62:$AM$63,0,MATCH(X$1,'AEO 2023 Table 7'!$F$1:$AM$1,0)))/
SUM(INDEX('AEO 2022 Table 7'!$C$62:$AF$63,0,MATCH($C$1,'AEO 2022 Table 7'!$C$1:$AF$1,0))))</f>
        <v>0.93971430651852339</v>
      </c>
      <c r="Y6">
        <f>(SUM(INDEX('AEO 2023 Table 7'!$F$62:$AM$63,0,MATCH(Y$1,'AEO 2023 Table 7'!$F$1:$AM$1,0)))/
SUM(INDEX('AEO 2022 Table 7'!$C$62:$AF$63,0,MATCH($C$1,'AEO 2022 Table 7'!$C$1:$AF$1,0))))</f>
        <v>0.93913677518071548</v>
      </c>
      <c r="Z6">
        <f>(SUM(INDEX('AEO 2023 Table 7'!$F$62:$AM$63,0,MATCH(Z$1,'AEO 2023 Table 7'!$F$1:$AM$1,0)))/
SUM(INDEX('AEO 2022 Table 7'!$C$62:$AF$63,0,MATCH($C$1,'AEO 2022 Table 7'!$C$1:$AF$1,0))))</f>
        <v>0.93876372385024898</v>
      </c>
      <c r="AA6">
        <f>(SUM(INDEX('AEO 2023 Table 7'!$F$62:$AM$63,0,MATCH(AA$1,'AEO 2023 Table 7'!$F$1:$AM$1,0)))/
SUM(INDEX('AEO 2022 Table 7'!$C$62:$AF$63,0,MATCH($C$1,'AEO 2022 Table 7'!$C$1:$AF$1,0))))</f>
        <v>0.9381004106557026</v>
      </c>
      <c r="AB6">
        <f>(SUM(INDEX('AEO 2023 Table 7'!$F$62:$AM$63,0,MATCH(AB$1,'AEO 2023 Table 7'!$F$1:$AM$1,0)))/
SUM(INDEX('AEO 2022 Table 7'!$C$62:$AF$63,0,MATCH($C$1,'AEO 2022 Table 7'!$C$1:$AF$1,0))))</f>
        <v>0.94009832994694498</v>
      </c>
      <c r="AC6">
        <f>(SUM(INDEX('AEO 2023 Table 7'!$F$62:$AM$63,0,MATCH(AC$1,'AEO 2023 Table 7'!$F$1:$AM$1,0)))/
SUM(INDEX('AEO 2022 Table 7'!$C$62:$AF$63,0,MATCH($C$1,'AEO 2022 Table 7'!$C$1:$AF$1,0))))</f>
        <v>0.9397831314966042</v>
      </c>
      <c r="AD6">
        <f>(SUM(INDEX('AEO 2023 Table 7'!$F$62:$AM$63,0,MATCH(AD$1,'AEO 2023 Table 7'!$F$1:$AM$1,0)))/
SUM(INDEX('AEO 2022 Table 7'!$C$62:$AF$63,0,MATCH($C$1,'AEO 2022 Table 7'!$C$1:$AF$1,0))))</f>
        <v>0.93802161104311743</v>
      </c>
      <c r="AE6">
        <f>(SUM(INDEX('AEO 2023 Table 7'!$F$62:$AM$63,0,MATCH(AE$1,'AEO 2023 Table 7'!$F$1:$AM$1,0)))/
SUM(INDEX('AEO 2022 Table 7'!$C$62:$AF$63,0,MATCH($C$1,'AEO 2022 Table 7'!$C$1:$AF$1,0))))</f>
        <v>0.9367298958747905</v>
      </c>
      <c r="AF6">
        <f>(SUM(INDEX('AEO 2023 Table 7'!$F$62:$AM$63,0,MATCH(AF$1,'AEO 2023 Table 7'!$F$1:$AM$1,0)))/
SUM(INDEX('AEO 2022 Table 7'!$C$62:$AF$63,0,MATCH($C$1,'AEO 2022 Table 7'!$C$1:$AF$1,0))))</f>
        <v>0.93530950792135614</v>
      </c>
    </row>
    <row r="7" spans="1:32">
      <c r="A7" t="s">
        <v>129</v>
      </c>
      <c r="B7">
        <v>1</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c r="AD7">
        <v>1</v>
      </c>
      <c r="AE7">
        <v>1</v>
      </c>
      <c r="AF7">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About</vt:lpstr>
      <vt:lpstr>SEDS 2022</vt:lpstr>
      <vt:lpstr>seds growth</vt:lpstr>
      <vt:lpstr>EPA_Table 3-13</vt:lpstr>
      <vt:lpstr>AEO 2021 Table 7</vt:lpstr>
      <vt:lpstr>AEO 2021 Table 35</vt:lpstr>
      <vt:lpstr>AEO 2021 Table 46</vt:lpstr>
      <vt:lpstr>AEO 2021 Table 47</vt:lpstr>
      <vt:lpstr>AEO 2021 Table 49</vt:lpstr>
      <vt:lpstr>AEO 2022 Table 7</vt:lpstr>
      <vt:lpstr>AEO 2022 Table 35 Raw</vt:lpstr>
      <vt:lpstr>AEO 2022 Table 35</vt:lpstr>
      <vt:lpstr>AEO 2022 Table 46 Raw</vt:lpstr>
      <vt:lpstr>AEO 2022 Table 46</vt:lpstr>
      <vt:lpstr>AEO 2022 Table 47 Raw</vt:lpstr>
      <vt:lpstr>AEO 2022 Table 47</vt:lpstr>
      <vt:lpstr>AEO 2022 Table 49 Raw</vt:lpstr>
      <vt:lpstr>AEO 2022 Table 49</vt:lpstr>
      <vt:lpstr>AEO 2023 Table 7</vt:lpstr>
      <vt:lpstr>AEO 2023 Table 35 Raw</vt:lpstr>
      <vt:lpstr>AEO 2023 Table 35</vt:lpstr>
      <vt:lpstr>AEO 2023 Table 46 Raw</vt:lpstr>
      <vt:lpstr>AEO 2023 Table 46</vt:lpstr>
      <vt:lpstr>AEO 2023 Table 47 Raw</vt:lpstr>
      <vt:lpstr>AEO 2023 Table 47</vt:lpstr>
      <vt:lpstr>AEO 2023 Table 49 Raw</vt:lpstr>
      <vt:lpstr>AEO 2023 Table 49</vt:lpstr>
      <vt:lpstr>calibration multiplier</vt:lpstr>
      <vt:lpstr>GHG Inventory</vt:lpstr>
      <vt:lpstr>AEO 2022 Table 36</vt:lpstr>
      <vt:lpstr>growth rates from 2022 psgr</vt:lpstr>
      <vt:lpstr>growth rates from 2022 frgt</vt:lpstr>
      <vt:lpstr>BCDTRtSY-psgr</vt:lpstr>
      <vt:lpstr>BCDTRtSY-frgt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2025-01-03T23:20:42Z</dcterms:modified>
</cp:coreProperties>
</file>